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svg" ContentType="image/svg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7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tables/table6.xml" ContentType="application/vnd.openxmlformats-officedocument.spreadsheetml.table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tables/table9.xml" ContentType="application/vnd.openxmlformats-officedocument.spreadsheetml.table+xml"/>
  <Override PartName="/xl/drawings/drawing18.xml" ContentType="application/vnd.openxmlformats-officedocument.drawing+xml"/>
  <Override PartName="/xl/tables/table10.xml" ContentType="application/vnd.openxmlformats-officedocument.spreadsheetml.table+xml"/>
  <Override PartName="/xl/drawings/drawing19.xml" ContentType="application/vnd.openxmlformats-officedocument.drawing+xml"/>
  <Override PartName="/xl/tables/table11.xml" ContentType="application/vnd.openxmlformats-officedocument.spreadsheetml.table+xml"/>
  <Override PartName="/xl/drawings/drawing20.xml" ContentType="application/vnd.openxmlformats-officedocument.drawing+xml"/>
  <Override PartName="/xl/tables/table12.xml" ContentType="application/vnd.openxmlformats-officedocument.spreadsheetml.table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drawings/drawing23.xml" ContentType="application/vnd.openxmlformats-officedocument.drawing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drawings/drawing24.xml" ContentType="application/vnd.openxmlformats-officedocument.drawing+xml"/>
  <Override PartName="/xl/tables/table18.xml" ContentType="application/vnd.openxmlformats-officedocument.spreadsheetml.table+xml"/>
  <Override PartName="/xl/drawings/drawing25.xml" ContentType="application/vnd.openxmlformats-officedocument.drawing+xml"/>
  <Override PartName="/xl/tables/table19.xml" ContentType="application/vnd.openxmlformats-officedocument.spreadsheetml.table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tables/table20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drawings/drawing33.xml" ContentType="application/vnd.openxmlformats-officedocument.drawing+xml"/>
  <Override PartName="/xl/tables/table35.xml" ContentType="application/vnd.openxmlformats-officedocument.spreadsheetml.table+xml"/>
  <Override PartName="/xl/drawings/drawing34.xml" ContentType="application/vnd.openxmlformats-officedocument.drawing+xml"/>
  <Override PartName="/xl/tables/table36.xml" ContentType="application/vnd.openxmlformats-officedocument.spreadsheetml.table+xml"/>
  <Override PartName="/xl/drawings/drawing35.xml" ContentType="application/vnd.openxmlformats-officedocument.drawing+xml"/>
  <Override PartName="/xl/tables/table37.xml" ContentType="application/vnd.openxmlformats-officedocument.spreadsheetml.table+xml"/>
  <Override PartName="/xl/drawings/drawing36.xml" ContentType="application/vnd.openxmlformats-officedocument.drawing+xml"/>
  <Override PartName="/xl/tables/table38.xml" ContentType="application/vnd.openxmlformats-officedocument.spreadsheetml.table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updateLinks="never" defaultThemeVersion="166925"/>
  <mc:AlternateContent xmlns:mc="http://schemas.openxmlformats.org/markup-compatibility/2006">
    <mc:Choice Requires="x15">
      <x15ac:absPath xmlns:x15ac="http://schemas.microsoft.com/office/spreadsheetml/2010/11/ac" url="C:\Users\integral\Desktop\MOD 3 - NOTURNO 16_09 a 25_09\"/>
    </mc:Choice>
  </mc:AlternateContent>
  <xr:revisionPtr revIDLastSave="0" documentId="13_ncr:1_{A4766AF1-FFF2-4975-9CC7-60BDE8D49446}" xr6:coauthVersionLast="45" xr6:coauthVersionMax="45" xr10:uidLastSave="{00000000-0000-0000-0000-000000000000}"/>
  <bookViews>
    <workbookView xWindow="-120" yWindow="-120" windowWidth="20730" windowHeight="11160" tabRatio="808" xr2:uid="{19822503-5E00-4FDA-BE0F-6C45D99670CA}"/>
  </bookViews>
  <sheets>
    <sheet name="INTRODUÇÃO" sheetId="22" r:id="rId1"/>
    <sheet name="INTERVALO" sheetId="23" r:id="rId2"/>
    <sheet name="MATRIZ" sheetId="1" r:id="rId3"/>
    <sheet name="ATIVIDADE MATRIZ 01" sheetId="18" r:id="rId4"/>
    <sheet name="ATIVIDADE MATRIZ 02" sheetId="19" r:id="rId5"/>
    <sheet name="ATIVIDADE MATRIZ 03" sheetId="20" r:id="rId6"/>
    <sheet name="BASE ATIVIDADE MATRIZ 03" sheetId="21" r:id="rId7"/>
    <sheet name="ATIVIDADE MATRIZ 04" sheetId="16" r:id="rId8"/>
    <sheet name="BASE ATIVIDADE MATRIZ 04" sheetId="17" r:id="rId9"/>
    <sheet name="FILTRO AVANÇADO" sheetId="24" r:id="rId10"/>
    <sheet name="FILTRO EM AÇÃO" sheetId="2" r:id="rId11"/>
    <sheet name="MACRO" sheetId="25" r:id="rId12"/>
    <sheet name="CLASSIFICAÇÃO" sheetId="3" r:id="rId13"/>
    <sheet name="CADASTRO" sheetId="70" r:id="rId14"/>
    <sheet name="LANÇAMENTOS" sheetId="71" r:id="rId15"/>
    <sheet name="FORMATAÇÃO CONDICIONAL" sheetId="26" r:id="rId16"/>
    <sheet name="BARRA DE DADOS" sheetId="4" r:id="rId17"/>
    <sheet name="ESCALA DE COR" sheetId="5" r:id="rId18"/>
    <sheet name="CONJUNTO DE ÍCONE" sheetId="6" r:id="rId19"/>
    <sheet name="VALORES REPTIDOS E EXCLUSIVOS  " sheetId="7" r:id="rId20"/>
    <sheet name="FÓRMULAS" sheetId="10" r:id="rId21"/>
    <sheet name="ATIVIDADE FORMATAÇÃO 01" sheetId="11" r:id="rId22"/>
    <sheet name="ATIVIDADE FORMATAÇÃO 02" sheetId="12" r:id="rId23"/>
    <sheet name="VALIDAÇÃO DE DADOS" sheetId="38" r:id="rId24"/>
    <sheet name="VALIDAÇÃO EM AÇÃO" sheetId="39" r:id="rId25"/>
    <sheet name="FUNÇÕES BD" sheetId="27" r:id="rId26"/>
    <sheet name="ESTOQUE" sheetId="13" r:id="rId27"/>
    <sheet name="FINANCEIRAS" sheetId="61" r:id="rId28"/>
    <sheet name="VOCABULÁRIO" sheetId="62" r:id="rId29"/>
    <sheet name="FUNÇÕES FINANCEIRAS" sheetId="63" r:id="rId30"/>
    <sheet name="ATIVIDADE FINANCEIRAS 01" sheetId="64" r:id="rId31"/>
    <sheet name="ATIVIDADE FINANCEIRAS 02" sheetId="65" r:id="rId32"/>
    <sheet name="ATIVIDADE FINANCEIRAS 03" sheetId="66" r:id="rId33"/>
    <sheet name="TESTE DE HIPÓTESE E ANÁLISE" sheetId="29" r:id="rId34"/>
    <sheet name="GERENCIADOR DE CENÁRIO" sheetId="32" r:id="rId35"/>
    <sheet name="OTIMISTA" sheetId="33" r:id="rId36"/>
    <sheet name="ESPERADO" sheetId="34" r:id="rId37"/>
    <sheet name="PESSIMISTA" sheetId="35" r:id="rId38"/>
    <sheet name="ATINGIR META" sheetId="37" r:id="rId39"/>
    <sheet name="FUNÇÕES PESQUISA E REFERENCIA" sheetId="28" r:id="rId40"/>
    <sheet name="ÍNDICE MATRIZ" sheetId="51" r:id="rId41"/>
    <sheet name="ÍNDICE REFERENCIA" sheetId="52" r:id="rId42"/>
    <sheet name="DESLOC" sheetId="58" r:id="rId43"/>
    <sheet name="INDICE E CORRESP" sheetId="53" r:id="rId44"/>
    <sheet name="ATIVIDADE PESQUISA 01" sheetId="54" r:id="rId45"/>
    <sheet name="ATIVIDADE PESQUISA 02" sheetId="55" r:id="rId46"/>
    <sheet name="ATIVIDADE PESQUISA 03" sheetId="56" r:id="rId47"/>
    <sheet name="INDIRETO" sheetId="14" r:id="rId48"/>
    <sheet name="BASE CADASTRO" sheetId="15" r:id="rId49"/>
    <sheet name="BASE VENDAS" sheetId="43" r:id="rId50"/>
    <sheet name="COM PROCV" sheetId="44" r:id="rId51"/>
    <sheet name="JAN" sheetId="45" r:id="rId52"/>
    <sheet name="FEV" sheetId="46" r:id="rId53"/>
    <sheet name="MAR" sheetId="47" r:id="rId54"/>
    <sheet name="TABELA DINÂMICA" sheetId="73" r:id="rId55"/>
    <sheet name="VENDAS" sheetId="75" r:id="rId56"/>
    <sheet name="Exercício" sheetId="78" r:id="rId57"/>
  </sheets>
  <definedNames>
    <definedName name="_xlcn.WorksheetConnection_EXCELMÓDULOIII.xlsxLoja1" hidden="1">Loja</definedName>
    <definedName name="_xlcn.WorksheetConnection_EXCELMÓDULOIII.xlsxProduto1" hidden="1">Produto</definedName>
    <definedName name="_xlcn.WorksheetConnection_EXCELMÓDULOIII.xlsxVendas351" hidden="1">Vendas35</definedName>
    <definedName name="_xlcn.WorksheetConnection_EXCELMÓDULOIII.xlsxVendedor1" hidden="1">Vendedor</definedName>
    <definedName name="a" hidden="1">{"azul",#N/A,FALSE,"geral";"verde",#N/A,FALSE,"geral";"vermelho",#N/A,FALSE,"geral"}</definedName>
    <definedName name="aa" hidden="1">{"Normal","receita baixa",TRUE,"CENÁRIO ATUAL";"Linhas de Totais","despesa alta",TRUE,"CENÁRIO ATUAL";"Primeiros Meses","despesa baixa",TRUE,"CENÁRIO ATUAL";"Últimos Meses","receita alta",TRUE,"CENÁRIO ATUAL"}</definedName>
    <definedName name="aaa" hidden="1">{"azul",#N/A,FALSE,"geral";"verde",#N/A,FALSE,"geral";"vermelho",#N/A,FALSE,"geral"}</definedName>
    <definedName name="aaaa" hidden="1">#REF!</definedName>
    <definedName name="anscount" hidden="1">1</definedName>
    <definedName name="b" hidden="1">{"azul",#N/A,FALSE,"geral";"verde",#N/A,FALSE,"geral";"vermelho",#N/A,FALSE,"geral"}</definedName>
    <definedName name="BBB" hidden="1">{"Integral",#N/A,FALSE,"Plan1"}</definedName>
    <definedName name="conf" hidden="1">{"azul",#N/A,FALSE,"geral";"verde",#N/A,FALSE,"geral";"vermelho",#N/A,FALSE,"geral"}</definedName>
    <definedName name="conf1" hidden="1">{"azul",#N/A,FALSE,"geral";"verde",#N/A,FALSE,"geral";"vermelho",#N/A,FALSE,"geral"}</definedName>
    <definedName name="d" hidden="1">{"azul",#N/A,FALSE,"geral";"verde",#N/A,FALSE,"geral";"vermelho",#N/A,FALSE,"geral"}</definedName>
    <definedName name="da" hidden="1">{"azul",#N/A,FALSE,"geral";"verde",#N/A,FALSE,"geral";"vermelho",#N/A,FALSE,"geral"}</definedName>
    <definedName name="ddd" hidden="1">{"azul",#N/A,FALSE,"geral";"verde",#N/A,FALSE,"geral";"vermelho",#N/A,FALSE,"geral"}</definedName>
    <definedName name="DFDFD" hidden="1">{#N/A,"Médio",TRUE,"Plan30";"3º Trimestre Geral",#N/A,TRUE,"1º Trimestre"}</definedName>
    <definedName name="e" hidden="1">{"azul",#N/A,FALSE,"geral";"verde",#N/A,FALSE,"geral";"vermelho",#N/A,FALSE,"geral"}</definedName>
    <definedName name="ea" hidden="1">{"azul",#N/A,FALSE,"geral";"verde",#N/A,FALSE,"geral";"vermelho",#N/A,FALSE,"geral"}</definedName>
    <definedName name="EXER" hidden="1">{"azul",#N/A,FALSE,"geral";"verde",#N/A,FALSE,"geral";"vermelho",#N/A,FALSE,"geral"}</definedName>
    <definedName name="exercicio2" hidden="1">{"azul",#N/A,FALSE,"geral";"verde",#N/A,FALSE,"geral";"vermelho",#N/A,FALSE,"geral"}</definedName>
    <definedName name="fgsfdgsdf45" hidden="1">#REF!</definedName>
    <definedName name="g" hidden="1">{"normal","argentina",FALSE,"cenários e solver";#N/A,#N/A,FALSE,"banco de dados"}</definedName>
    <definedName name="gggg" hidden="1">{"azul",#N/A,FALSE,"geral";"verde",#N/A,FALSE,"geral";"vermelho",#N/A,FALSE,"geral"}</definedName>
    <definedName name="jhlkjo" hidden="1">{"azul",#N/A,FALSE,"geral";"verde",#N/A,FALSE,"geral";"vermelho",#N/A,FALSE,"geral"}</definedName>
    <definedName name="limcount" hidden="1">1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qaa" hidden="1">número</definedName>
    <definedName name="Resumo" hidden="1">{"azul",#N/A,FALSE,"geral";"verde",#N/A,FALSE,"geral";"vermelho",#N/A,FALSE,"geral"}</definedName>
    <definedName name="resumoa" hidden="1">{"azul",#N/A,FALSE,"geral";"verde",#N/A,FALSE,"geral";"vermelho",#N/A,FALSE,"geral"}</definedName>
    <definedName name="sadfsa" hidden="1">#REF!</definedName>
    <definedName name="safdsf" hidden="1">#REF!</definedName>
    <definedName name="sdafasfsadf" hidden="1">{"azul",#N/A,FALSE,"geral";"verde",#N/A,FALSE,"geral";"vermelho",#N/A,FALSE,"geral"}</definedName>
    <definedName name="sdddd" hidden="1">{"azul",#N/A,FALSE,"geral";"verde",#N/A,FALSE,"geral";"vermelho",#N/A,FALSE,"geral"}</definedName>
    <definedName name="sencount" hidden="1">1</definedName>
    <definedName name="solver_lhs0" hidden="1">#REF!</definedName>
    <definedName name="solver_lhs10" hidden="1">#REF!</definedName>
    <definedName name="solver_lhs11" hidden="1">#REF!</definedName>
    <definedName name="solver_lhs12" hidden="1">#REF!</definedName>
    <definedName name="solver_lhs7" hidden="1">#REF!</definedName>
    <definedName name="solver_lhs8" hidden="1">#REF!</definedName>
    <definedName name="solver_lhs9" hidden="1">#REF!</definedName>
    <definedName name="solver_rel0" hidden="1">2</definedName>
    <definedName name="solver_rel10" hidden="1">3</definedName>
    <definedName name="solver_rel11" hidden="1">4</definedName>
    <definedName name="solver_rel12" hidden="1">4</definedName>
    <definedName name="solver_rel7" hidden="1">3</definedName>
    <definedName name="solver_rel8" hidden="1">3</definedName>
    <definedName name="solver_rel9" hidden="1">3</definedName>
    <definedName name="solver_rhs10" hidden="1">#REF!</definedName>
    <definedName name="solver_rhs11" hidden="1">número</definedName>
    <definedName name="solver_rhs12" hidden="1">número</definedName>
    <definedName name="solver_rhs7" hidden="1">#REF!</definedName>
    <definedName name="solver_rhs8" hidden="1">#REF!</definedName>
    <definedName name="solver_rhs9" hidden="1">#REF!</definedName>
    <definedName name="solver_tmp" hidden="1">0</definedName>
    <definedName name="testes3" hidden="1">{"normal","argentina",FALSE,"cenários e solver";#N/A,#N/A,FALSE,"banco de dados"}</definedName>
    <definedName name="v" hidden="1">{"normal","argentina",FALSE,"cenários e solver";#N/A,#N/A,FALSE,"banco de dados"}</definedName>
    <definedName name="vandasa" hidden="1">{"Normal","receita baixa",TRUE,"CENÁRIO ATUAL";"Linhas de Totais","despesa alta",TRUE,"CENÁRIO ATUAL";"Primeiros Meses","despesa baixa",TRUE,"CENÁRIO ATUAL";"Últimos Meses","receita alta",TRUE,"CENÁRIO ATUAL"}</definedName>
    <definedName name="Vendas" hidden="1">{"Normal","receita baixa",TRUE,"CENÁRIO ATUAL";"Linhas de Totais","despesa alta",TRUE,"CENÁRIO ATUAL";"Primeiros Meses","despesa baixa",TRUE,"CENÁRIO ATUAL";"Últimos Meses","receita alta",TRUE,"CENÁRIO ATUAL"}</definedName>
    <definedName name="wrf" hidden="1">{"Normal","receita baixa",TRUE,"CENÁRIO ATUAL";"Linhas de Totais","despesa alta",TRUE,"CENÁRIO ATUAL";"Primeiros Meses","despesa baixa",TRUE,"CENÁRIO ATUAL";"Últimos Meses","receita alta",TRUE,"CENÁRIO ATUAL"}</definedName>
    <definedName name="wrn.Alfa." hidden="1">{#N/A,"Médio",TRUE,"Plan30";"3º Trimestre Geral",#N/A,TRUE,"1º Trimestre"}</definedName>
    <definedName name="wrn.aula." hidden="1">{"azul",#N/A,FALSE,"geral";"verde",#N/A,FALSE,"geral";"vermelho",#N/A,FALSE,"geral"}</definedName>
    <definedName name="wrn.aulaa" hidden="1">{"azul",#N/A,FALSE,"geral";"verde",#N/A,FALSE,"geral";"vermelho",#N/A,FALSE,"geral"}</definedName>
    <definedName name="wrn.Bom." hidden="1">{#N/A,"Bom",FALSE,"Cenario 34"}</definedName>
    <definedName name="wrn.Colar._.Especial." hidden="1">{#N/A,#N/A,FALSE,"Colar especial 11"}</definedName>
    <definedName name="wrn.fluxo._.de._.caixa." hidden="1">{"normal","argentina",FALSE,"cenários e solver";#N/A,#N/A,FALSE,"banco de dados"}</definedName>
    <definedName name="wrn.Mensal." hidden="1">{"Integral",#N/A,FALSE,"Plan1"}</definedName>
    <definedName name="wrn.Minas._.Gerais." hidden="1">{"Minas Gerais",#N/A,FALSE,"Exibição 41"}</definedName>
    <definedName name="wrn.Relat." hidden="1">{"Normal","Despesa Alta",TRUE,"Planejamento (sol)";"Primeiros Trimestres","Receita Alta",TRUE,"Planejamento (sol)";"Últimos trimestres","Receita Baixa",TRUE,"Planejamento (sol)";"Totais","Despesa Baixa",TRUE,"Planejamento (sol)"}</definedName>
    <definedName name="wrn.Relat._.Final." hidden="1">{"Normal","receita baixa",TRUE,"CENÁRIO ATUAL";"Linhas de Totais","despesa alta",TRUE,"CENÁRIO ATUAL";"Primeiros Meses","despesa baixa",TRUE,"CENÁRIO ATUAL";"Últimos Meses","receita alta",TRUE,"CENÁRIO ATUAL"}</definedName>
    <definedName name="wrn.relata" hidden="1">{"Normal","Despesa Alta",TRUE,"Planejamento (sol)";"Primeiros Trimestres","Receita Alta",TRUE,"Planejamento (sol)";"Últimos trimestres","Receita Baixa",TRUE,"Planejamento (sol)";"Totais","Despesa Baixa",TRUE,"Planejamento (sol)"}</definedName>
    <definedName name="wrn.Relatório._.Mensal." hidden="1">{"Modo1","Otimista",FALSE,"Orçamento Pessoal"}</definedName>
    <definedName name="wrn.Ruim." hidden="1">{#N/A,"Ruim",FALSE,"Cenario 34"}</definedName>
    <definedName name="wrn.Santa._.Catarina." hidden="1">{"Santa Catarina",#N/A,FALSE,"Exibição 41"}</definedName>
    <definedName name="XXXX" hidden="1">{#N/A,#N/A,FALSE,"Colar especial 11"}</definedName>
    <definedName name="yu" hidden="1">{"normal","argentina",FALSE,"cenários e solver";#N/A,#N/A,FALSE,"banco de dados"}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Vendedor" name="Vendedor" connection="WorksheetConnection_EXCEL MÓDULO III.xlsx!Vendedor"/>
          <x15:modelTable id="Vendas35" name="Vendas35" connection="WorksheetConnection_EXCEL MÓDULO III.xlsx!Vendas35"/>
          <x15:modelTable id="Produto" name="Produto" connection="WorksheetConnection_EXCEL MÓDULO III.xlsx!Produto"/>
          <x15:modelTable id="Loja" name="Loja" connection="WorksheetConnection_EXCEL MÓDULO III.xlsx!Loja"/>
        </x15:modelTables>
        <x15:modelRelationships>
          <x15:modelRelationship fromTable="Vendas35" fromColumn="Loja" toTable="Loja" toColumn="Loja"/>
          <x15:modelRelationship fromTable="Vendas35" fromColumn="ID-Vendedor" toTable="Vendedor" toColumn="ID-Vendedor"/>
          <x15:modelRelationship fromTable="Produto" fromColumn="ID" toTable="Vendas35" toColumn="ID-Produto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565" i="78" l="1"/>
  <c r="C565" i="78"/>
  <c r="B565" i="78"/>
  <c r="J564" i="78"/>
  <c r="C564" i="78"/>
  <c r="B564" i="78"/>
  <c r="J563" i="78"/>
  <c r="C563" i="78"/>
  <c r="B563" i="78"/>
  <c r="J562" i="78"/>
  <c r="C562" i="78"/>
  <c r="B562" i="78"/>
  <c r="J561" i="78"/>
  <c r="C561" i="78"/>
  <c r="B561" i="78"/>
  <c r="J560" i="78"/>
  <c r="C560" i="78"/>
  <c r="B560" i="78"/>
  <c r="J559" i="78"/>
  <c r="C559" i="78"/>
  <c r="B559" i="78"/>
  <c r="J558" i="78"/>
  <c r="C558" i="78"/>
  <c r="B558" i="78"/>
  <c r="J557" i="78"/>
  <c r="C557" i="78"/>
  <c r="B557" i="78"/>
  <c r="J556" i="78"/>
  <c r="C556" i="78"/>
  <c r="B556" i="78"/>
  <c r="J555" i="78"/>
  <c r="C555" i="78"/>
  <c r="B555" i="78"/>
  <c r="J554" i="78"/>
  <c r="C554" i="78"/>
  <c r="B554" i="78"/>
  <c r="J553" i="78"/>
  <c r="C553" i="78"/>
  <c r="B553" i="78"/>
  <c r="J552" i="78"/>
  <c r="C552" i="78"/>
  <c r="B552" i="78"/>
  <c r="J551" i="78"/>
  <c r="C551" i="78"/>
  <c r="B551" i="78"/>
  <c r="J550" i="78"/>
  <c r="C550" i="78"/>
  <c r="B550" i="78"/>
  <c r="J549" i="78"/>
  <c r="C549" i="78"/>
  <c r="B549" i="78"/>
  <c r="J548" i="78"/>
  <c r="C548" i="78"/>
  <c r="B548" i="78"/>
  <c r="J547" i="78"/>
  <c r="C547" i="78"/>
  <c r="B547" i="78"/>
  <c r="J546" i="78"/>
  <c r="C546" i="78"/>
  <c r="B546" i="78"/>
  <c r="J545" i="78"/>
  <c r="C545" i="78"/>
  <c r="B545" i="78"/>
  <c r="J544" i="78"/>
  <c r="C544" i="78"/>
  <c r="B544" i="78"/>
  <c r="J543" i="78"/>
  <c r="C543" i="78"/>
  <c r="B543" i="78"/>
  <c r="J542" i="78"/>
  <c r="C542" i="78"/>
  <c r="B542" i="78"/>
  <c r="J541" i="78"/>
  <c r="C541" i="78"/>
  <c r="B541" i="78"/>
  <c r="J540" i="78"/>
  <c r="C540" i="78"/>
  <c r="B540" i="78"/>
  <c r="J539" i="78"/>
  <c r="C539" i="78"/>
  <c r="B539" i="78"/>
  <c r="J538" i="78"/>
  <c r="C538" i="78"/>
  <c r="B538" i="78"/>
  <c r="J537" i="78"/>
  <c r="C537" i="78"/>
  <c r="B537" i="78"/>
  <c r="J536" i="78"/>
  <c r="C536" i="78"/>
  <c r="B536" i="78"/>
  <c r="J535" i="78"/>
  <c r="C535" i="78"/>
  <c r="B535" i="78"/>
  <c r="J534" i="78"/>
  <c r="C534" i="78"/>
  <c r="B534" i="78"/>
  <c r="J533" i="78"/>
  <c r="C533" i="78"/>
  <c r="B533" i="78"/>
  <c r="J532" i="78"/>
  <c r="C532" i="78"/>
  <c r="B532" i="78"/>
  <c r="J531" i="78"/>
  <c r="C531" i="78"/>
  <c r="B531" i="78"/>
  <c r="J530" i="78"/>
  <c r="C530" i="78"/>
  <c r="B530" i="78"/>
  <c r="J529" i="78"/>
  <c r="C529" i="78"/>
  <c r="B529" i="78"/>
  <c r="J528" i="78"/>
  <c r="C528" i="78"/>
  <c r="B528" i="78"/>
  <c r="J527" i="78"/>
  <c r="C527" i="78"/>
  <c r="B527" i="78"/>
  <c r="J526" i="78"/>
  <c r="C526" i="78"/>
  <c r="B526" i="78"/>
  <c r="J525" i="78"/>
  <c r="C525" i="78"/>
  <c r="B525" i="78"/>
  <c r="J524" i="78"/>
  <c r="C524" i="78"/>
  <c r="B524" i="78"/>
  <c r="J523" i="78"/>
  <c r="C523" i="78"/>
  <c r="B523" i="78"/>
  <c r="J522" i="78"/>
  <c r="C522" i="78"/>
  <c r="B522" i="78"/>
  <c r="J521" i="78"/>
  <c r="C521" i="78"/>
  <c r="B521" i="78"/>
  <c r="J520" i="78"/>
  <c r="C520" i="78"/>
  <c r="B520" i="78"/>
  <c r="J519" i="78"/>
  <c r="C519" i="78"/>
  <c r="B519" i="78"/>
  <c r="J518" i="78"/>
  <c r="C518" i="78"/>
  <c r="B518" i="78"/>
  <c r="J517" i="78"/>
  <c r="C517" i="78"/>
  <c r="B517" i="78"/>
  <c r="J516" i="78"/>
  <c r="C516" i="78"/>
  <c r="B516" i="78"/>
  <c r="J515" i="78"/>
  <c r="C515" i="78"/>
  <c r="B515" i="78"/>
  <c r="J514" i="78"/>
  <c r="C514" i="78"/>
  <c r="B514" i="78"/>
  <c r="J513" i="78"/>
  <c r="C513" i="78"/>
  <c r="B513" i="78"/>
  <c r="J512" i="78"/>
  <c r="C512" i="78"/>
  <c r="B512" i="78"/>
  <c r="J511" i="78"/>
  <c r="C511" i="78"/>
  <c r="B511" i="78"/>
  <c r="J510" i="78"/>
  <c r="C510" i="78"/>
  <c r="B510" i="78"/>
  <c r="J509" i="78"/>
  <c r="C509" i="78"/>
  <c r="B509" i="78"/>
  <c r="J508" i="78"/>
  <c r="C508" i="78"/>
  <c r="B508" i="78"/>
  <c r="J507" i="78"/>
  <c r="C507" i="78"/>
  <c r="B507" i="78"/>
  <c r="J506" i="78"/>
  <c r="C506" i="78"/>
  <c r="B506" i="78"/>
  <c r="J505" i="78"/>
  <c r="C505" i="78"/>
  <c r="B505" i="78"/>
  <c r="J504" i="78"/>
  <c r="C504" i="78"/>
  <c r="B504" i="78"/>
  <c r="J503" i="78"/>
  <c r="C503" i="78"/>
  <c r="B503" i="78"/>
  <c r="J502" i="78"/>
  <c r="C502" i="78"/>
  <c r="B502" i="78"/>
  <c r="J501" i="78"/>
  <c r="C501" i="78"/>
  <c r="B501" i="78"/>
  <c r="J500" i="78"/>
  <c r="C500" i="78"/>
  <c r="B500" i="78"/>
  <c r="J499" i="78"/>
  <c r="C499" i="78"/>
  <c r="B499" i="78"/>
  <c r="J498" i="78"/>
  <c r="C498" i="78"/>
  <c r="B498" i="78"/>
  <c r="J497" i="78"/>
  <c r="C497" i="78"/>
  <c r="B497" i="78"/>
  <c r="J496" i="78"/>
  <c r="C496" i="78"/>
  <c r="B496" i="78"/>
  <c r="J495" i="78"/>
  <c r="C495" i="78"/>
  <c r="B495" i="78"/>
  <c r="J494" i="78"/>
  <c r="C494" i="78"/>
  <c r="B494" i="78"/>
  <c r="J493" i="78"/>
  <c r="C493" i="78"/>
  <c r="B493" i="78"/>
  <c r="J492" i="78"/>
  <c r="C492" i="78"/>
  <c r="B492" i="78"/>
  <c r="J491" i="78"/>
  <c r="C491" i="78"/>
  <c r="B491" i="78"/>
  <c r="J490" i="78"/>
  <c r="C490" i="78"/>
  <c r="B490" i="78"/>
  <c r="J489" i="78"/>
  <c r="C489" i="78"/>
  <c r="B489" i="78"/>
  <c r="J488" i="78"/>
  <c r="C488" i="78"/>
  <c r="B488" i="78"/>
  <c r="J487" i="78"/>
  <c r="C487" i="78"/>
  <c r="B487" i="78"/>
  <c r="J486" i="78"/>
  <c r="C486" i="78"/>
  <c r="B486" i="78"/>
  <c r="J485" i="78"/>
  <c r="C485" i="78"/>
  <c r="B485" i="78"/>
  <c r="J484" i="78"/>
  <c r="C484" i="78"/>
  <c r="B484" i="78"/>
  <c r="J483" i="78"/>
  <c r="C483" i="78"/>
  <c r="B483" i="78"/>
  <c r="J482" i="78"/>
  <c r="C482" i="78"/>
  <c r="B482" i="78"/>
  <c r="J481" i="78"/>
  <c r="C481" i="78"/>
  <c r="B481" i="78"/>
  <c r="J480" i="78"/>
  <c r="C480" i="78"/>
  <c r="B480" i="78"/>
  <c r="J479" i="78"/>
  <c r="C479" i="78"/>
  <c r="B479" i="78"/>
  <c r="J478" i="78"/>
  <c r="C478" i="78"/>
  <c r="B478" i="78"/>
  <c r="J477" i="78"/>
  <c r="C477" i="78"/>
  <c r="B477" i="78"/>
  <c r="J476" i="78"/>
  <c r="C476" i="78"/>
  <c r="B476" i="78"/>
  <c r="J475" i="78"/>
  <c r="C475" i="78"/>
  <c r="B475" i="78"/>
  <c r="J474" i="78"/>
  <c r="C474" i="78"/>
  <c r="B474" i="78"/>
  <c r="J473" i="78"/>
  <c r="C473" i="78"/>
  <c r="B473" i="78"/>
  <c r="J472" i="78"/>
  <c r="C472" i="78"/>
  <c r="B472" i="78"/>
  <c r="J471" i="78"/>
  <c r="C471" i="78"/>
  <c r="B471" i="78"/>
  <c r="J470" i="78"/>
  <c r="C470" i="78"/>
  <c r="B470" i="78"/>
  <c r="J469" i="78"/>
  <c r="C469" i="78"/>
  <c r="B469" i="78"/>
  <c r="J468" i="78"/>
  <c r="C468" i="78"/>
  <c r="B468" i="78"/>
  <c r="J467" i="78"/>
  <c r="C467" i="78"/>
  <c r="B467" i="78"/>
  <c r="J466" i="78"/>
  <c r="C466" i="78"/>
  <c r="B466" i="78"/>
  <c r="J465" i="78"/>
  <c r="C465" i="78"/>
  <c r="B465" i="78"/>
  <c r="J464" i="78"/>
  <c r="C464" i="78"/>
  <c r="B464" i="78"/>
  <c r="J463" i="78"/>
  <c r="C463" i="78"/>
  <c r="B463" i="78"/>
  <c r="J462" i="78"/>
  <c r="C462" i="78"/>
  <c r="B462" i="78"/>
  <c r="J461" i="78"/>
  <c r="C461" i="78"/>
  <c r="B461" i="78"/>
  <c r="J460" i="78"/>
  <c r="C460" i="78"/>
  <c r="B460" i="78"/>
  <c r="J459" i="78"/>
  <c r="C459" i="78"/>
  <c r="B459" i="78"/>
  <c r="J458" i="78"/>
  <c r="C458" i="78"/>
  <c r="B458" i="78"/>
  <c r="J457" i="78"/>
  <c r="C457" i="78"/>
  <c r="B457" i="78"/>
  <c r="J456" i="78"/>
  <c r="C456" i="78"/>
  <c r="B456" i="78"/>
  <c r="J455" i="78"/>
  <c r="C455" i="78"/>
  <c r="B455" i="78"/>
  <c r="J454" i="78"/>
  <c r="C454" i="78"/>
  <c r="B454" i="78"/>
  <c r="J453" i="78"/>
  <c r="C453" i="78"/>
  <c r="B453" i="78"/>
  <c r="J452" i="78"/>
  <c r="C452" i="78"/>
  <c r="B452" i="78"/>
  <c r="J451" i="78"/>
  <c r="C451" i="78"/>
  <c r="B451" i="78"/>
  <c r="J450" i="78"/>
  <c r="C450" i="78"/>
  <c r="B450" i="78"/>
  <c r="J449" i="78"/>
  <c r="C449" i="78"/>
  <c r="B449" i="78"/>
  <c r="J448" i="78"/>
  <c r="C448" i="78"/>
  <c r="B448" i="78"/>
  <c r="J447" i="78"/>
  <c r="C447" i="78"/>
  <c r="B447" i="78"/>
  <c r="J446" i="78"/>
  <c r="C446" i="78"/>
  <c r="B446" i="78"/>
  <c r="J445" i="78"/>
  <c r="C445" i="78"/>
  <c r="B445" i="78"/>
  <c r="J444" i="78"/>
  <c r="C444" i="78"/>
  <c r="B444" i="78"/>
  <c r="J443" i="78"/>
  <c r="C443" i="78"/>
  <c r="B443" i="78"/>
  <c r="J442" i="78"/>
  <c r="C442" i="78"/>
  <c r="B442" i="78"/>
  <c r="J441" i="78"/>
  <c r="C441" i="78"/>
  <c r="B441" i="78"/>
  <c r="J440" i="78"/>
  <c r="C440" i="78"/>
  <c r="B440" i="78"/>
  <c r="J439" i="78"/>
  <c r="C439" i="78"/>
  <c r="B439" i="78"/>
  <c r="J438" i="78"/>
  <c r="C438" i="78"/>
  <c r="B438" i="78"/>
  <c r="J437" i="78"/>
  <c r="C437" i="78"/>
  <c r="B437" i="78"/>
  <c r="J436" i="78"/>
  <c r="C436" i="78"/>
  <c r="B436" i="78"/>
  <c r="J435" i="78"/>
  <c r="C435" i="78"/>
  <c r="B435" i="78"/>
  <c r="J434" i="78"/>
  <c r="C434" i="78"/>
  <c r="B434" i="78"/>
  <c r="J433" i="78"/>
  <c r="C433" i="78"/>
  <c r="B433" i="78"/>
  <c r="J432" i="78"/>
  <c r="C432" i="78"/>
  <c r="B432" i="78"/>
  <c r="J431" i="78"/>
  <c r="C431" i="78"/>
  <c r="B431" i="78"/>
  <c r="J430" i="78"/>
  <c r="C430" i="78"/>
  <c r="B430" i="78"/>
  <c r="J429" i="78"/>
  <c r="C429" i="78"/>
  <c r="B429" i="78"/>
  <c r="J428" i="78"/>
  <c r="C428" i="78"/>
  <c r="B428" i="78"/>
  <c r="J427" i="78"/>
  <c r="C427" i="78"/>
  <c r="B427" i="78"/>
  <c r="J426" i="78"/>
  <c r="C426" i="78"/>
  <c r="B426" i="78"/>
  <c r="J425" i="78"/>
  <c r="C425" i="78"/>
  <c r="B425" i="78"/>
  <c r="J424" i="78"/>
  <c r="C424" i="78"/>
  <c r="B424" i="78"/>
  <c r="J423" i="78"/>
  <c r="C423" i="78"/>
  <c r="B423" i="78"/>
  <c r="J422" i="78"/>
  <c r="C422" i="78"/>
  <c r="B422" i="78"/>
  <c r="J421" i="78"/>
  <c r="C421" i="78"/>
  <c r="B421" i="78"/>
  <c r="J420" i="78"/>
  <c r="C420" i="78"/>
  <c r="B420" i="78"/>
  <c r="J419" i="78"/>
  <c r="C419" i="78"/>
  <c r="B419" i="78"/>
  <c r="J418" i="78"/>
  <c r="C418" i="78"/>
  <c r="B418" i="78"/>
  <c r="J417" i="78"/>
  <c r="C417" i="78"/>
  <c r="B417" i="78"/>
  <c r="J416" i="78"/>
  <c r="C416" i="78"/>
  <c r="B416" i="78"/>
  <c r="J415" i="78"/>
  <c r="C415" i="78"/>
  <c r="B415" i="78"/>
  <c r="J414" i="78"/>
  <c r="C414" i="78"/>
  <c r="B414" i="78"/>
  <c r="J413" i="78"/>
  <c r="C413" i="78"/>
  <c r="B413" i="78"/>
  <c r="J412" i="78"/>
  <c r="C412" i="78"/>
  <c r="B412" i="78"/>
  <c r="J411" i="78"/>
  <c r="C411" i="78"/>
  <c r="B411" i="78"/>
  <c r="J410" i="78"/>
  <c r="C410" i="78"/>
  <c r="B410" i="78"/>
  <c r="J409" i="78"/>
  <c r="C409" i="78"/>
  <c r="B409" i="78"/>
  <c r="J408" i="78"/>
  <c r="C408" i="78"/>
  <c r="B408" i="78"/>
  <c r="J407" i="78"/>
  <c r="C407" i="78"/>
  <c r="B407" i="78"/>
  <c r="J406" i="78"/>
  <c r="C406" i="78"/>
  <c r="B406" i="78"/>
  <c r="J405" i="78"/>
  <c r="C405" i="78"/>
  <c r="B405" i="78"/>
  <c r="J404" i="78"/>
  <c r="C404" i="78"/>
  <c r="B404" i="78"/>
  <c r="J403" i="78"/>
  <c r="C403" i="78"/>
  <c r="B403" i="78"/>
  <c r="J402" i="78"/>
  <c r="C402" i="78"/>
  <c r="B402" i="78"/>
  <c r="J401" i="78"/>
  <c r="C401" i="78"/>
  <c r="B401" i="78"/>
  <c r="J400" i="78"/>
  <c r="C400" i="78"/>
  <c r="B400" i="78"/>
  <c r="J399" i="78"/>
  <c r="C399" i="78"/>
  <c r="B399" i="78"/>
  <c r="J398" i="78"/>
  <c r="C398" i="78"/>
  <c r="B398" i="78"/>
  <c r="J397" i="78"/>
  <c r="C397" i="78"/>
  <c r="B397" i="78"/>
  <c r="J396" i="78"/>
  <c r="C396" i="78"/>
  <c r="B396" i="78"/>
  <c r="J395" i="78"/>
  <c r="C395" i="78"/>
  <c r="B395" i="78"/>
  <c r="J394" i="78"/>
  <c r="C394" i="78"/>
  <c r="B394" i="78"/>
  <c r="J393" i="78"/>
  <c r="C393" i="78"/>
  <c r="B393" i="78"/>
  <c r="J392" i="78"/>
  <c r="C392" i="78"/>
  <c r="B392" i="78"/>
  <c r="J391" i="78"/>
  <c r="C391" i="78"/>
  <c r="B391" i="78"/>
  <c r="J390" i="78"/>
  <c r="C390" i="78"/>
  <c r="B390" i="78"/>
  <c r="J389" i="78"/>
  <c r="C389" i="78"/>
  <c r="B389" i="78"/>
  <c r="J388" i="78"/>
  <c r="C388" i="78"/>
  <c r="B388" i="78"/>
  <c r="J387" i="78"/>
  <c r="C387" i="78"/>
  <c r="B387" i="78"/>
  <c r="J386" i="78"/>
  <c r="C386" i="78"/>
  <c r="B386" i="78"/>
  <c r="J385" i="78"/>
  <c r="C385" i="78"/>
  <c r="B385" i="78"/>
  <c r="J384" i="78"/>
  <c r="C384" i="78"/>
  <c r="B384" i="78"/>
  <c r="J383" i="78"/>
  <c r="C383" i="78"/>
  <c r="B383" i="78"/>
  <c r="J382" i="78"/>
  <c r="C382" i="78"/>
  <c r="B382" i="78"/>
  <c r="J381" i="78"/>
  <c r="C381" i="78"/>
  <c r="B381" i="78"/>
  <c r="J380" i="78"/>
  <c r="C380" i="78"/>
  <c r="B380" i="78"/>
  <c r="J379" i="78"/>
  <c r="C379" i="78"/>
  <c r="B379" i="78"/>
  <c r="J378" i="78"/>
  <c r="C378" i="78"/>
  <c r="B378" i="78"/>
  <c r="J377" i="78"/>
  <c r="C377" i="78"/>
  <c r="B377" i="78"/>
  <c r="J376" i="78"/>
  <c r="C376" i="78"/>
  <c r="B376" i="78"/>
  <c r="J375" i="78"/>
  <c r="C375" i="78"/>
  <c r="B375" i="78"/>
  <c r="J374" i="78"/>
  <c r="C374" i="78"/>
  <c r="B374" i="78"/>
  <c r="J373" i="78"/>
  <c r="C373" i="78"/>
  <c r="B373" i="78"/>
  <c r="J372" i="78"/>
  <c r="C372" i="78"/>
  <c r="B372" i="78"/>
  <c r="J371" i="78"/>
  <c r="C371" i="78"/>
  <c r="B371" i="78"/>
  <c r="J370" i="78"/>
  <c r="C370" i="78"/>
  <c r="B370" i="78"/>
  <c r="J369" i="78"/>
  <c r="C369" i="78"/>
  <c r="B369" i="78"/>
  <c r="J368" i="78"/>
  <c r="C368" i="78"/>
  <c r="B368" i="78"/>
  <c r="J367" i="78"/>
  <c r="C367" i="78"/>
  <c r="B367" i="78"/>
  <c r="J366" i="78"/>
  <c r="C366" i="78"/>
  <c r="B366" i="78"/>
  <c r="J365" i="78"/>
  <c r="C365" i="78"/>
  <c r="B365" i="78"/>
  <c r="J364" i="78"/>
  <c r="C364" i="78"/>
  <c r="B364" i="78"/>
  <c r="J363" i="78"/>
  <c r="C363" i="78"/>
  <c r="B363" i="78"/>
  <c r="J362" i="78"/>
  <c r="C362" i="78"/>
  <c r="B362" i="78"/>
  <c r="J361" i="78"/>
  <c r="C361" i="78"/>
  <c r="B361" i="78"/>
  <c r="J360" i="78"/>
  <c r="C360" i="78"/>
  <c r="B360" i="78"/>
  <c r="J359" i="78"/>
  <c r="C359" i="78"/>
  <c r="B359" i="78"/>
  <c r="J358" i="78"/>
  <c r="C358" i="78"/>
  <c r="B358" i="78"/>
  <c r="J357" i="78"/>
  <c r="C357" i="78"/>
  <c r="B357" i="78"/>
  <c r="J356" i="78"/>
  <c r="C356" i="78"/>
  <c r="B356" i="78"/>
  <c r="J355" i="78"/>
  <c r="C355" i="78"/>
  <c r="B355" i="78"/>
  <c r="J354" i="78"/>
  <c r="C354" i="78"/>
  <c r="B354" i="78"/>
  <c r="J353" i="78"/>
  <c r="C353" i="78"/>
  <c r="B353" i="78"/>
  <c r="J352" i="78"/>
  <c r="C352" i="78"/>
  <c r="B352" i="78"/>
  <c r="J351" i="78"/>
  <c r="C351" i="78"/>
  <c r="B351" i="78"/>
  <c r="J350" i="78"/>
  <c r="C350" i="78"/>
  <c r="B350" i="78"/>
  <c r="J349" i="78"/>
  <c r="C349" i="78"/>
  <c r="B349" i="78"/>
  <c r="J348" i="78"/>
  <c r="C348" i="78"/>
  <c r="B348" i="78"/>
  <c r="J347" i="78"/>
  <c r="C347" i="78"/>
  <c r="B347" i="78"/>
  <c r="J346" i="78"/>
  <c r="C346" i="78"/>
  <c r="B346" i="78"/>
  <c r="J345" i="78"/>
  <c r="C345" i="78"/>
  <c r="B345" i="78"/>
  <c r="J344" i="78"/>
  <c r="C344" i="78"/>
  <c r="B344" i="78"/>
  <c r="J343" i="78"/>
  <c r="C343" i="78"/>
  <c r="B343" i="78"/>
  <c r="J342" i="78"/>
  <c r="C342" i="78"/>
  <c r="B342" i="78"/>
  <c r="J341" i="78"/>
  <c r="C341" i="78"/>
  <c r="B341" i="78"/>
  <c r="J340" i="78"/>
  <c r="C340" i="78"/>
  <c r="B340" i="78"/>
  <c r="J339" i="78"/>
  <c r="C339" i="78"/>
  <c r="B339" i="78"/>
  <c r="J338" i="78"/>
  <c r="C338" i="78"/>
  <c r="B338" i="78"/>
  <c r="J337" i="78"/>
  <c r="C337" i="78"/>
  <c r="B337" i="78"/>
  <c r="J336" i="78"/>
  <c r="C336" i="78"/>
  <c r="B336" i="78"/>
  <c r="J335" i="78"/>
  <c r="C335" i="78"/>
  <c r="B335" i="78"/>
  <c r="J334" i="78"/>
  <c r="C334" i="78"/>
  <c r="B334" i="78"/>
  <c r="J333" i="78"/>
  <c r="C333" i="78"/>
  <c r="B333" i="78"/>
  <c r="J332" i="78"/>
  <c r="C332" i="78"/>
  <c r="B332" i="78"/>
  <c r="J331" i="78"/>
  <c r="C331" i="78"/>
  <c r="B331" i="78"/>
  <c r="J330" i="78"/>
  <c r="C330" i="78"/>
  <c r="B330" i="78"/>
  <c r="J329" i="78"/>
  <c r="C329" i="78"/>
  <c r="B329" i="78"/>
  <c r="J328" i="78"/>
  <c r="C328" i="78"/>
  <c r="B328" i="78"/>
  <c r="J327" i="78"/>
  <c r="C327" i="78"/>
  <c r="B327" i="78"/>
  <c r="J326" i="78"/>
  <c r="C326" i="78"/>
  <c r="B326" i="78"/>
  <c r="J325" i="78"/>
  <c r="C325" i="78"/>
  <c r="B325" i="78"/>
  <c r="J324" i="78"/>
  <c r="C324" i="78"/>
  <c r="B324" i="78"/>
  <c r="J323" i="78"/>
  <c r="C323" i="78"/>
  <c r="B323" i="78"/>
  <c r="J322" i="78"/>
  <c r="C322" i="78"/>
  <c r="B322" i="78"/>
  <c r="J321" i="78"/>
  <c r="C321" i="78"/>
  <c r="B321" i="78"/>
  <c r="J320" i="78"/>
  <c r="C320" i="78"/>
  <c r="B320" i="78"/>
  <c r="J319" i="78"/>
  <c r="C319" i="78"/>
  <c r="B319" i="78"/>
  <c r="J318" i="78"/>
  <c r="C318" i="78"/>
  <c r="B318" i="78"/>
  <c r="J317" i="78"/>
  <c r="C317" i="78"/>
  <c r="B317" i="78"/>
  <c r="J316" i="78"/>
  <c r="C316" i="78"/>
  <c r="B316" i="78"/>
  <c r="J315" i="78"/>
  <c r="C315" i="78"/>
  <c r="B315" i="78"/>
  <c r="J314" i="78"/>
  <c r="C314" i="78"/>
  <c r="B314" i="78"/>
  <c r="J313" i="78"/>
  <c r="C313" i="78"/>
  <c r="B313" i="78"/>
  <c r="J312" i="78"/>
  <c r="C312" i="78"/>
  <c r="B312" i="78"/>
  <c r="J311" i="78"/>
  <c r="C311" i="78"/>
  <c r="B311" i="78"/>
  <c r="J310" i="78"/>
  <c r="C310" i="78"/>
  <c r="B310" i="78"/>
  <c r="J309" i="78"/>
  <c r="C309" i="78"/>
  <c r="B309" i="78"/>
  <c r="J308" i="78"/>
  <c r="C308" i="78"/>
  <c r="B308" i="78"/>
  <c r="J307" i="78"/>
  <c r="C307" i="78"/>
  <c r="B307" i="78"/>
  <c r="J306" i="78"/>
  <c r="C306" i="78"/>
  <c r="B306" i="78"/>
  <c r="J305" i="78"/>
  <c r="C305" i="78"/>
  <c r="B305" i="78"/>
  <c r="J304" i="78"/>
  <c r="C304" i="78"/>
  <c r="B304" i="78"/>
  <c r="J303" i="78"/>
  <c r="C303" i="78"/>
  <c r="B303" i="78"/>
  <c r="J302" i="78"/>
  <c r="C302" i="78"/>
  <c r="B302" i="78"/>
  <c r="J301" i="78"/>
  <c r="C301" i="78"/>
  <c r="B301" i="78"/>
  <c r="J300" i="78"/>
  <c r="C300" i="78"/>
  <c r="B300" i="78"/>
  <c r="J299" i="78"/>
  <c r="C299" i="78"/>
  <c r="B299" i="78"/>
  <c r="J298" i="78"/>
  <c r="C298" i="78"/>
  <c r="B298" i="78"/>
  <c r="J297" i="78"/>
  <c r="C297" i="78"/>
  <c r="B297" i="78"/>
  <c r="J296" i="78"/>
  <c r="C296" i="78"/>
  <c r="B296" i="78"/>
  <c r="J295" i="78"/>
  <c r="C295" i="78"/>
  <c r="B295" i="78"/>
  <c r="J294" i="78"/>
  <c r="C294" i="78"/>
  <c r="B294" i="78"/>
  <c r="J293" i="78"/>
  <c r="C293" i="78"/>
  <c r="B293" i="78"/>
  <c r="J292" i="78"/>
  <c r="C292" i="78"/>
  <c r="B292" i="78"/>
  <c r="J291" i="78"/>
  <c r="C291" i="78"/>
  <c r="B291" i="78"/>
  <c r="J290" i="78"/>
  <c r="C290" i="78"/>
  <c r="B290" i="78"/>
  <c r="J289" i="78"/>
  <c r="C289" i="78"/>
  <c r="B289" i="78"/>
  <c r="J288" i="78"/>
  <c r="C288" i="78"/>
  <c r="B288" i="78"/>
  <c r="J287" i="78"/>
  <c r="C287" i="78"/>
  <c r="B287" i="78"/>
  <c r="J286" i="78"/>
  <c r="C286" i="78"/>
  <c r="B286" i="78"/>
  <c r="J285" i="78"/>
  <c r="C285" i="78"/>
  <c r="B285" i="78"/>
  <c r="J284" i="78"/>
  <c r="C284" i="78"/>
  <c r="B284" i="78"/>
  <c r="J283" i="78"/>
  <c r="C283" i="78"/>
  <c r="B283" i="78"/>
  <c r="J282" i="78"/>
  <c r="C282" i="78"/>
  <c r="B282" i="78"/>
  <c r="J281" i="78"/>
  <c r="C281" i="78"/>
  <c r="B281" i="78"/>
  <c r="J280" i="78"/>
  <c r="C280" i="78"/>
  <c r="B280" i="78"/>
  <c r="J279" i="78"/>
  <c r="C279" i="78"/>
  <c r="B279" i="78"/>
  <c r="J278" i="78"/>
  <c r="C278" i="78"/>
  <c r="B278" i="78"/>
  <c r="J277" i="78"/>
  <c r="C277" i="78"/>
  <c r="B277" i="78"/>
  <c r="J276" i="78"/>
  <c r="C276" i="78"/>
  <c r="B276" i="78"/>
  <c r="J275" i="78"/>
  <c r="C275" i="78"/>
  <c r="B275" i="78"/>
  <c r="J274" i="78"/>
  <c r="C274" i="78"/>
  <c r="B274" i="78"/>
  <c r="J273" i="78"/>
  <c r="C273" i="78"/>
  <c r="B273" i="78"/>
  <c r="J272" i="78"/>
  <c r="C272" i="78"/>
  <c r="B272" i="78"/>
  <c r="J271" i="78"/>
  <c r="C271" i="78"/>
  <c r="B271" i="78"/>
  <c r="J270" i="78"/>
  <c r="C270" i="78"/>
  <c r="B270" i="78"/>
  <c r="J269" i="78"/>
  <c r="C269" i="78"/>
  <c r="B269" i="78"/>
  <c r="J268" i="78"/>
  <c r="C268" i="78"/>
  <c r="B268" i="78"/>
  <c r="J267" i="78"/>
  <c r="C267" i="78"/>
  <c r="B267" i="78"/>
  <c r="J266" i="78"/>
  <c r="C266" i="78"/>
  <c r="B266" i="78"/>
  <c r="J265" i="78"/>
  <c r="C265" i="78"/>
  <c r="B265" i="78"/>
  <c r="J264" i="78"/>
  <c r="C264" i="78"/>
  <c r="B264" i="78"/>
  <c r="J263" i="78"/>
  <c r="C263" i="78"/>
  <c r="B263" i="78"/>
  <c r="J262" i="78"/>
  <c r="C262" i="78"/>
  <c r="B262" i="78"/>
  <c r="J261" i="78"/>
  <c r="C261" i="78"/>
  <c r="B261" i="78"/>
  <c r="J260" i="78"/>
  <c r="C260" i="78"/>
  <c r="B260" i="78"/>
  <c r="J259" i="78"/>
  <c r="C259" i="78"/>
  <c r="B259" i="78"/>
  <c r="J258" i="78"/>
  <c r="C258" i="78"/>
  <c r="B258" i="78"/>
  <c r="J257" i="78"/>
  <c r="C257" i="78"/>
  <c r="B257" i="78"/>
  <c r="J256" i="78"/>
  <c r="C256" i="78"/>
  <c r="B256" i="78"/>
  <c r="J255" i="78"/>
  <c r="C255" i="78"/>
  <c r="B255" i="78"/>
  <c r="J254" i="78"/>
  <c r="C254" i="78"/>
  <c r="B254" i="78"/>
  <c r="J253" i="78"/>
  <c r="C253" i="78"/>
  <c r="B253" i="78"/>
  <c r="J252" i="78"/>
  <c r="C252" i="78"/>
  <c r="B252" i="78"/>
  <c r="J251" i="78"/>
  <c r="C251" i="78"/>
  <c r="B251" i="78"/>
  <c r="J250" i="78"/>
  <c r="C250" i="78"/>
  <c r="B250" i="78"/>
  <c r="J249" i="78"/>
  <c r="C249" i="78"/>
  <c r="B249" i="78"/>
  <c r="J248" i="78"/>
  <c r="C248" i="78"/>
  <c r="B248" i="78"/>
  <c r="J247" i="78"/>
  <c r="C247" i="78"/>
  <c r="B247" i="78"/>
  <c r="J246" i="78"/>
  <c r="C246" i="78"/>
  <c r="B246" i="78"/>
  <c r="J245" i="78"/>
  <c r="C245" i="78"/>
  <c r="B245" i="78"/>
  <c r="J244" i="78"/>
  <c r="C244" i="78"/>
  <c r="B244" i="78"/>
  <c r="J243" i="78"/>
  <c r="C243" i="78"/>
  <c r="B243" i="78"/>
  <c r="J242" i="78"/>
  <c r="C242" i="78"/>
  <c r="B242" i="78"/>
  <c r="J241" i="78"/>
  <c r="C241" i="78"/>
  <c r="B241" i="78"/>
  <c r="J240" i="78"/>
  <c r="C240" i="78"/>
  <c r="B240" i="78"/>
  <c r="J239" i="78"/>
  <c r="C239" i="78"/>
  <c r="B239" i="78"/>
  <c r="J238" i="78"/>
  <c r="C238" i="78"/>
  <c r="B238" i="78"/>
  <c r="J237" i="78"/>
  <c r="C237" i="78"/>
  <c r="B237" i="78"/>
  <c r="J236" i="78"/>
  <c r="C236" i="78"/>
  <c r="B236" i="78"/>
  <c r="J235" i="78"/>
  <c r="C235" i="78"/>
  <c r="B235" i="78"/>
  <c r="J234" i="78"/>
  <c r="C234" i="78"/>
  <c r="B234" i="78"/>
  <c r="J233" i="78"/>
  <c r="C233" i="78"/>
  <c r="B233" i="78"/>
  <c r="J232" i="78"/>
  <c r="C232" i="78"/>
  <c r="B232" i="78"/>
  <c r="J231" i="78"/>
  <c r="C231" i="78"/>
  <c r="B231" i="78"/>
  <c r="J230" i="78"/>
  <c r="C230" i="78"/>
  <c r="B230" i="78"/>
  <c r="J229" i="78"/>
  <c r="C229" i="78"/>
  <c r="B229" i="78"/>
  <c r="J228" i="78"/>
  <c r="C228" i="78"/>
  <c r="B228" i="78"/>
  <c r="J227" i="78"/>
  <c r="C227" i="78"/>
  <c r="B227" i="78"/>
  <c r="J226" i="78"/>
  <c r="C226" i="78"/>
  <c r="B226" i="78"/>
  <c r="J225" i="78"/>
  <c r="C225" i="78"/>
  <c r="B225" i="78"/>
  <c r="J224" i="78"/>
  <c r="C224" i="78"/>
  <c r="B224" i="78"/>
  <c r="J223" i="78"/>
  <c r="C223" i="78"/>
  <c r="B223" i="78"/>
  <c r="J222" i="78"/>
  <c r="C222" i="78"/>
  <c r="B222" i="78"/>
  <c r="J221" i="78"/>
  <c r="C221" i="78"/>
  <c r="B221" i="78"/>
  <c r="J220" i="78"/>
  <c r="C220" i="78"/>
  <c r="B220" i="78"/>
  <c r="J219" i="78"/>
  <c r="C219" i="78"/>
  <c r="B219" i="78"/>
  <c r="J218" i="78"/>
  <c r="C218" i="78"/>
  <c r="B218" i="78"/>
  <c r="J217" i="78"/>
  <c r="C217" i="78"/>
  <c r="B217" i="78"/>
  <c r="J216" i="78"/>
  <c r="C216" i="78"/>
  <c r="B216" i="78"/>
  <c r="J215" i="78"/>
  <c r="C215" i="78"/>
  <c r="B215" i="78"/>
  <c r="J214" i="78"/>
  <c r="C214" i="78"/>
  <c r="B214" i="78"/>
  <c r="J213" i="78"/>
  <c r="C213" i="78"/>
  <c r="B213" i="78"/>
  <c r="J212" i="78"/>
  <c r="C212" i="78"/>
  <c r="B212" i="78"/>
  <c r="J211" i="78"/>
  <c r="C211" i="78"/>
  <c r="B211" i="78"/>
  <c r="J210" i="78"/>
  <c r="C210" i="78"/>
  <c r="B210" i="78"/>
  <c r="J209" i="78"/>
  <c r="C209" i="78"/>
  <c r="B209" i="78"/>
  <c r="J208" i="78"/>
  <c r="C208" i="78"/>
  <c r="B208" i="78"/>
  <c r="J207" i="78"/>
  <c r="C207" i="78"/>
  <c r="B207" i="78"/>
  <c r="J206" i="78"/>
  <c r="C206" i="78"/>
  <c r="B206" i="78"/>
  <c r="J205" i="78"/>
  <c r="C205" i="78"/>
  <c r="B205" i="78"/>
  <c r="J204" i="78"/>
  <c r="C204" i="78"/>
  <c r="B204" i="78"/>
  <c r="J203" i="78"/>
  <c r="C203" i="78"/>
  <c r="B203" i="78"/>
  <c r="J202" i="78"/>
  <c r="C202" i="78"/>
  <c r="B202" i="78"/>
  <c r="J201" i="78"/>
  <c r="C201" i="78"/>
  <c r="B201" i="78"/>
  <c r="J200" i="78"/>
  <c r="C200" i="78"/>
  <c r="B200" i="78"/>
  <c r="J199" i="78"/>
  <c r="C199" i="78"/>
  <c r="B199" i="78"/>
  <c r="J198" i="78"/>
  <c r="C198" i="78"/>
  <c r="B198" i="78"/>
  <c r="J197" i="78"/>
  <c r="C197" i="78"/>
  <c r="B197" i="78"/>
  <c r="J196" i="78"/>
  <c r="C196" i="78"/>
  <c r="B196" i="78"/>
  <c r="J195" i="78"/>
  <c r="C195" i="78"/>
  <c r="B195" i="78"/>
  <c r="J194" i="78"/>
  <c r="C194" i="78"/>
  <c r="B194" i="78"/>
  <c r="J193" i="78"/>
  <c r="C193" i="78"/>
  <c r="B193" i="78"/>
  <c r="J192" i="78"/>
  <c r="C192" i="78"/>
  <c r="B192" i="78"/>
  <c r="J191" i="78"/>
  <c r="C191" i="78"/>
  <c r="B191" i="78"/>
  <c r="J190" i="78"/>
  <c r="C190" i="78"/>
  <c r="B190" i="78"/>
  <c r="J189" i="78"/>
  <c r="C189" i="78"/>
  <c r="B189" i="78"/>
  <c r="J188" i="78"/>
  <c r="C188" i="78"/>
  <c r="B188" i="78"/>
  <c r="J187" i="78"/>
  <c r="C187" i="78"/>
  <c r="B187" i="78"/>
  <c r="J186" i="78"/>
  <c r="C186" i="78"/>
  <c r="B186" i="78"/>
  <c r="J185" i="78"/>
  <c r="C185" i="78"/>
  <c r="B185" i="78"/>
  <c r="J184" i="78"/>
  <c r="C184" i="78"/>
  <c r="B184" i="78"/>
  <c r="J183" i="78"/>
  <c r="C183" i="78"/>
  <c r="B183" i="78"/>
  <c r="J182" i="78"/>
  <c r="C182" i="78"/>
  <c r="B182" i="78"/>
  <c r="J181" i="78"/>
  <c r="C181" i="78"/>
  <c r="B181" i="78"/>
  <c r="J180" i="78"/>
  <c r="C180" i="78"/>
  <c r="B180" i="78"/>
  <c r="J179" i="78"/>
  <c r="C179" i="78"/>
  <c r="B179" i="78"/>
  <c r="J178" i="78"/>
  <c r="C178" i="78"/>
  <c r="B178" i="78"/>
  <c r="J177" i="78"/>
  <c r="C177" i="78"/>
  <c r="B177" i="78"/>
  <c r="J176" i="78"/>
  <c r="C176" i="78"/>
  <c r="B176" i="78"/>
  <c r="J175" i="78"/>
  <c r="C175" i="78"/>
  <c r="B175" i="78"/>
  <c r="J174" i="78"/>
  <c r="C174" i="78"/>
  <c r="B174" i="78"/>
  <c r="J173" i="78"/>
  <c r="C173" i="78"/>
  <c r="B173" i="78"/>
  <c r="J172" i="78"/>
  <c r="C172" i="78"/>
  <c r="B172" i="78"/>
  <c r="J171" i="78"/>
  <c r="C171" i="78"/>
  <c r="B171" i="78"/>
  <c r="J170" i="78"/>
  <c r="C170" i="78"/>
  <c r="B170" i="78"/>
  <c r="J169" i="78"/>
  <c r="C169" i="78"/>
  <c r="B169" i="78"/>
  <c r="J168" i="78"/>
  <c r="C168" i="78"/>
  <c r="B168" i="78"/>
  <c r="J167" i="78"/>
  <c r="C167" i="78"/>
  <c r="B167" i="78"/>
  <c r="J166" i="78"/>
  <c r="C166" i="78"/>
  <c r="B166" i="78"/>
  <c r="J165" i="78"/>
  <c r="C165" i="78"/>
  <c r="B165" i="78"/>
  <c r="J164" i="78"/>
  <c r="C164" i="78"/>
  <c r="B164" i="78"/>
  <c r="J163" i="78"/>
  <c r="C163" i="78"/>
  <c r="B163" i="78"/>
  <c r="J162" i="78"/>
  <c r="C162" i="78"/>
  <c r="B162" i="78"/>
  <c r="J161" i="78"/>
  <c r="C161" i="78"/>
  <c r="B161" i="78"/>
  <c r="J160" i="78"/>
  <c r="C160" i="78"/>
  <c r="B160" i="78"/>
  <c r="J159" i="78"/>
  <c r="C159" i="78"/>
  <c r="B159" i="78"/>
  <c r="J158" i="78"/>
  <c r="C158" i="78"/>
  <c r="B158" i="78"/>
  <c r="J157" i="78"/>
  <c r="C157" i="78"/>
  <c r="B157" i="78"/>
  <c r="J156" i="78"/>
  <c r="C156" i="78"/>
  <c r="B156" i="78"/>
  <c r="J155" i="78"/>
  <c r="C155" i="78"/>
  <c r="B155" i="78"/>
  <c r="J154" i="78"/>
  <c r="C154" i="78"/>
  <c r="B154" i="78"/>
  <c r="J153" i="78"/>
  <c r="C153" i="78"/>
  <c r="B153" i="78"/>
  <c r="J152" i="78"/>
  <c r="C152" i="78"/>
  <c r="B152" i="78"/>
  <c r="J151" i="78"/>
  <c r="C151" i="78"/>
  <c r="B151" i="78"/>
  <c r="J150" i="78"/>
  <c r="C150" i="78"/>
  <c r="B150" i="78"/>
  <c r="J149" i="78"/>
  <c r="C149" i="78"/>
  <c r="B149" i="78"/>
  <c r="J148" i="78"/>
  <c r="C148" i="78"/>
  <c r="B148" i="78"/>
  <c r="J147" i="78"/>
  <c r="C147" i="78"/>
  <c r="B147" i="78"/>
  <c r="J146" i="78"/>
  <c r="C146" i="78"/>
  <c r="B146" i="78"/>
  <c r="J145" i="78"/>
  <c r="C145" i="78"/>
  <c r="B145" i="78"/>
  <c r="J144" i="78"/>
  <c r="C144" i="78"/>
  <c r="B144" i="78"/>
  <c r="J143" i="78"/>
  <c r="C143" i="78"/>
  <c r="B143" i="78"/>
  <c r="J142" i="78"/>
  <c r="C142" i="78"/>
  <c r="B142" i="78"/>
  <c r="J141" i="78"/>
  <c r="C141" i="78"/>
  <c r="B141" i="78"/>
  <c r="J140" i="78"/>
  <c r="C140" i="78"/>
  <c r="B140" i="78"/>
  <c r="J139" i="78"/>
  <c r="C139" i="78"/>
  <c r="B139" i="78"/>
  <c r="J138" i="78"/>
  <c r="C138" i="78"/>
  <c r="B138" i="78"/>
  <c r="J137" i="78"/>
  <c r="C137" i="78"/>
  <c r="B137" i="78"/>
  <c r="J136" i="78"/>
  <c r="C136" i="78"/>
  <c r="B136" i="78"/>
  <c r="J135" i="78"/>
  <c r="C135" i="78"/>
  <c r="B135" i="78"/>
  <c r="J134" i="78"/>
  <c r="C134" i="78"/>
  <c r="B134" i="78"/>
  <c r="J133" i="78"/>
  <c r="C133" i="78"/>
  <c r="B133" i="78"/>
  <c r="J132" i="78"/>
  <c r="C132" i="78"/>
  <c r="B132" i="78"/>
  <c r="J131" i="78"/>
  <c r="C131" i="78"/>
  <c r="B131" i="78"/>
  <c r="J130" i="78"/>
  <c r="C130" i="78"/>
  <c r="B130" i="78"/>
  <c r="J129" i="78"/>
  <c r="C129" i="78"/>
  <c r="B129" i="78"/>
  <c r="J128" i="78"/>
  <c r="C128" i="78"/>
  <c r="B128" i="78"/>
  <c r="J127" i="78"/>
  <c r="C127" i="78"/>
  <c r="B127" i="78"/>
  <c r="J126" i="78"/>
  <c r="C126" i="78"/>
  <c r="B126" i="78"/>
  <c r="J125" i="78"/>
  <c r="C125" i="78"/>
  <c r="B125" i="78"/>
  <c r="J124" i="78"/>
  <c r="C124" i="78"/>
  <c r="B124" i="78"/>
  <c r="J123" i="78"/>
  <c r="C123" i="78"/>
  <c r="B123" i="78"/>
  <c r="J122" i="78"/>
  <c r="C122" i="78"/>
  <c r="B122" i="78"/>
  <c r="J121" i="78"/>
  <c r="C121" i="78"/>
  <c r="B121" i="78"/>
  <c r="J120" i="78"/>
  <c r="C120" i="78"/>
  <c r="B120" i="78"/>
  <c r="J119" i="78"/>
  <c r="C119" i="78"/>
  <c r="B119" i="78"/>
  <c r="J118" i="78"/>
  <c r="C118" i="78"/>
  <c r="B118" i="78"/>
  <c r="J117" i="78"/>
  <c r="C117" i="78"/>
  <c r="B117" i="78"/>
  <c r="J116" i="78"/>
  <c r="C116" i="78"/>
  <c r="B116" i="78"/>
  <c r="J115" i="78"/>
  <c r="C115" i="78"/>
  <c r="B115" i="78"/>
  <c r="J114" i="78"/>
  <c r="C114" i="78"/>
  <c r="B114" i="78"/>
  <c r="J113" i="78"/>
  <c r="C113" i="78"/>
  <c r="B113" i="78"/>
  <c r="J112" i="78"/>
  <c r="C112" i="78"/>
  <c r="B112" i="78"/>
  <c r="J111" i="78"/>
  <c r="C111" i="78"/>
  <c r="B111" i="78"/>
  <c r="J110" i="78"/>
  <c r="C110" i="78"/>
  <c r="B110" i="78"/>
  <c r="J109" i="78"/>
  <c r="C109" i="78"/>
  <c r="B109" i="78"/>
  <c r="J108" i="78"/>
  <c r="C108" i="78"/>
  <c r="B108" i="78"/>
  <c r="J107" i="78"/>
  <c r="C107" i="78"/>
  <c r="B107" i="78"/>
  <c r="J106" i="78"/>
  <c r="C106" i="78"/>
  <c r="B106" i="78"/>
  <c r="J105" i="78"/>
  <c r="C105" i="78"/>
  <c r="B105" i="78"/>
  <c r="J104" i="78"/>
  <c r="C104" i="78"/>
  <c r="B104" i="78"/>
  <c r="J103" i="78"/>
  <c r="C103" i="78"/>
  <c r="B103" i="78"/>
  <c r="J102" i="78"/>
  <c r="C102" i="78"/>
  <c r="B102" i="78"/>
  <c r="J101" i="78"/>
  <c r="C101" i="78"/>
  <c r="B101" i="78"/>
  <c r="J100" i="78"/>
  <c r="C100" i="78"/>
  <c r="B100" i="78"/>
  <c r="J99" i="78"/>
  <c r="C99" i="78"/>
  <c r="B99" i="78"/>
  <c r="J98" i="78"/>
  <c r="C98" i="78"/>
  <c r="B98" i="78"/>
  <c r="J97" i="78"/>
  <c r="C97" i="78"/>
  <c r="B97" i="78"/>
  <c r="J96" i="78"/>
  <c r="C96" i="78"/>
  <c r="B96" i="78"/>
  <c r="J95" i="78"/>
  <c r="C95" i="78"/>
  <c r="B95" i="78"/>
  <c r="J94" i="78"/>
  <c r="C94" i="78"/>
  <c r="B94" i="78"/>
  <c r="J93" i="78"/>
  <c r="C93" i="78"/>
  <c r="B93" i="78"/>
  <c r="J92" i="78"/>
  <c r="C92" i="78"/>
  <c r="B92" i="78"/>
  <c r="J91" i="78"/>
  <c r="C91" i="78"/>
  <c r="B91" i="78"/>
  <c r="J90" i="78"/>
  <c r="C90" i="78"/>
  <c r="B90" i="78"/>
  <c r="J89" i="78"/>
  <c r="C89" i="78"/>
  <c r="B89" i="78"/>
  <c r="J88" i="78"/>
  <c r="C88" i="78"/>
  <c r="B88" i="78"/>
  <c r="J87" i="78"/>
  <c r="C87" i="78"/>
  <c r="B87" i="78"/>
  <c r="J86" i="78"/>
  <c r="C86" i="78"/>
  <c r="B86" i="78"/>
  <c r="J85" i="78"/>
  <c r="C85" i="78"/>
  <c r="B85" i="78"/>
  <c r="J84" i="78"/>
  <c r="C84" i="78"/>
  <c r="B84" i="78"/>
  <c r="J83" i="78"/>
  <c r="C83" i="78"/>
  <c r="B83" i="78"/>
  <c r="J82" i="78"/>
  <c r="C82" i="78"/>
  <c r="B82" i="78"/>
  <c r="J81" i="78"/>
  <c r="C81" i="78"/>
  <c r="B81" i="78"/>
  <c r="J80" i="78"/>
  <c r="C80" i="78"/>
  <c r="B80" i="78"/>
  <c r="J79" i="78"/>
  <c r="C79" i="78"/>
  <c r="B79" i="78"/>
  <c r="J78" i="78"/>
  <c r="C78" i="78"/>
  <c r="B78" i="78"/>
  <c r="J77" i="78"/>
  <c r="C77" i="78"/>
  <c r="B77" i="78"/>
  <c r="J76" i="78"/>
  <c r="C76" i="78"/>
  <c r="B76" i="78"/>
  <c r="J75" i="78"/>
  <c r="C75" i="78"/>
  <c r="B75" i="78"/>
  <c r="J74" i="78"/>
  <c r="C74" i="78"/>
  <c r="B74" i="78"/>
  <c r="J73" i="78"/>
  <c r="C73" i="78"/>
  <c r="B73" i="78"/>
  <c r="J72" i="78"/>
  <c r="C72" i="78"/>
  <c r="B72" i="78"/>
  <c r="J71" i="78"/>
  <c r="C71" i="78"/>
  <c r="B71" i="78"/>
  <c r="J70" i="78"/>
  <c r="C70" i="78"/>
  <c r="B70" i="78"/>
  <c r="J69" i="78"/>
  <c r="C69" i="78"/>
  <c r="B69" i="78"/>
  <c r="J68" i="78"/>
  <c r="C68" i="78"/>
  <c r="B68" i="78"/>
  <c r="J67" i="78"/>
  <c r="C67" i="78"/>
  <c r="B67" i="78"/>
  <c r="J66" i="78"/>
  <c r="C66" i="78"/>
  <c r="B66" i="78"/>
  <c r="J65" i="78"/>
  <c r="C65" i="78"/>
  <c r="B65" i="78"/>
  <c r="J64" i="78"/>
  <c r="C64" i="78"/>
  <c r="B64" i="78"/>
  <c r="J63" i="78"/>
  <c r="C63" i="78"/>
  <c r="B63" i="78"/>
  <c r="J62" i="78"/>
  <c r="C62" i="78"/>
  <c r="B62" i="78"/>
  <c r="J61" i="78"/>
  <c r="C61" i="78"/>
  <c r="B61" i="78"/>
  <c r="J60" i="78"/>
  <c r="C60" i="78"/>
  <c r="B60" i="78"/>
  <c r="J59" i="78"/>
  <c r="C59" i="78"/>
  <c r="B59" i="78"/>
  <c r="J58" i="78"/>
  <c r="C58" i="78"/>
  <c r="B58" i="78"/>
  <c r="J57" i="78"/>
  <c r="C57" i="78"/>
  <c r="B57" i="78"/>
  <c r="J56" i="78"/>
  <c r="C56" i="78"/>
  <c r="B56" i="78"/>
  <c r="J55" i="78"/>
  <c r="C55" i="78"/>
  <c r="B55" i="78"/>
  <c r="J54" i="78"/>
  <c r="C54" i="78"/>
  <c r="B54" i="78"/>
  <c r="J53" i="78"/>
  <c r="C53" i="78"/>
  <c r="B53" i="78"/>
  <c r="J52" i="78"/>
  <c r="C52" i="78"/>
  <c r="B52" i="78"/>
  <c r="J51" i="78"/>
  <c r="C51" i="78"/>
  <c r="B51" i="78"/>
  <c r="J50" i="78"/>
  <c r="C50" i="78"/>
  <c r="B50" i="78"/>
  <c r="J49" i="78"/>
  <c r="C49" i="78"/>
  <c r="B49" i="78"/>
  <c r="J48" i="78"/>
  <c r="C48" i="78"/>
  <c r="B48" i="78"/>
  <c r="J47" i="78"/>
  <c r="C47" i="78"/>
  <c r="B47" i="78"/>
  <c r="J46" i="78"/>
  <c r="C46" i="78"/>
  <c r="B46" i="78"/>
  <c r="J45" i="78"/>
  <c r="C45" i="78"/>
  <c r="B45" i="78"/>
  <c r="J44" i="78"/>
  <c r="C44" i="78"/>
  <c r="B44" i="78"/>
  <c r="J43" i="78"/>
  <c r="C43" i="78"/>
  <c r="B43" i="78"/>
  <c r="J42" i="78"/>
  <c r="C42" i="78"/>
  <c r="B42" i="78"/>
  <c r="J41" i="78"/>
  <c r="C41" i="78"/>
  <c r="B41" i="78"/>
  <c r="J40" i="78"/>
  <c r="C40" i="78"/>
  <c r="B40" i="78"/>
  <c r="J39" i="78"/>
  <c r="C39" i="78"/>
  <c r="B39" i="78"/>
  <c r="J38" i="78"/>
  <c r="C38" i="78"/>
  <c r="B38" i="78"/>
  <c r="J37" i="78"/>
  <c r="C37" i="78"/>
  <c r="B37" i="78"/>
  <c r="J36" i="78"/>
  <c r="C36" i="78"/>
  <c r="B36" i="78"/>
  <c r="J35" i="78"/>
  <c r="C35" i="78"/>
  <c r="B35" i="78"/>
  <c r="J34" i="78"/>
  <c r="C34" i="78"/>
  <c r="B34" i="78"/>
  <c r="J33" i="78"/>
  <c r="C33" i="78"/>
  <c r="B33" i="78"/>
  <c r="J32" i="78"/>
  <c r="C32" i="78"/>
  <c r="B32" i="78"/>
  <c r="J31" i="78"/>
  <c r="C31" i="78"/>
  <c r="B31" i="78"/>
  <c r="J30" i="78"/>
  <c r="C30" i="78"/>
  <c r="B30" i="78"/>
  <c r="J29" i="78"/>
  <c r="C29" i="78"/>
  <c r="B29" i="78"/>
  <c r="J28" i="78"/>
  <c r="C28" i="78"/>
  <c r="B28" i="78"/>
  <c r="J27" i="78"/>
  <c r="C27" i="78"/>
  <c r="B27" i="78"/>
  <c r="J26" i="78"/>
  <c r="C26" i="78"/>
  <c r="B26" i="78"/>
  <c r="J25" i="78"/>
  <c r="C25" i="78"/>
  <c r="B25" i="78"/>
  <c r="J24" i="78"/>
  <c r="C24" i="78"/>
  <c r="B24" i="78"/>
  <c r="J23" i="78"/>
  <c r="C23" i="78"/>
  <c r="B23" i="78"/>
  <c r="J22" i="78"/>
  <c r="C22" i="78"/>
  <c r="B22" i="78"/>
  <c r="J21" i="78"/>
  <c r="C21" i="78"/>
  <c r="B21" i="78"/>
  <c r="J20" i="78"/>
  <c r="C20" i="78"/>
  <c r="B20" i="78"/>
  <c r="J19" i="78"/>
  <c r="C19" i="78"/>
  <c r="B19" i="78"/>
  <c r="J18" i="78"/>
  <c r="C18" i="78"/>
  <c r="B18" i="78"/>
  <c r="J17" i="78"/>
  <c r="C17" i="78"/>
  <c r="B17" i="78"/>
  <c r="J16" i="78"/>
  <c r="C16" i="78"/>
  <c r="B16" i="78"/>
  <c r="J15" i="78"/>
  <c r="C15" i="78"/>
  <c r="B15" i="78"/>
  <c r="J14" i="78"/>
  <c r="C14" i="78"/>
  <c r="B14" i="78"/>
  <c r="J13" i="78"/>
  <c r="C13" i="78"/>
  <c r="B13" i="78"/>
  <c r="J12" i="78"/>
  <c r="C12" i="78"/>
  <c r="B12" i="78"/>
  <c r="J11" i="78"/>
  <c r="C11" i="78"/>
  <c r="B11" i="78"/>
  <c r="J10" i="78"/>
  <c r="C10" i="78"/>
  <c r="B10" i="78"/>
  <c r="J9" i="78"/>
  <c r="C9" i="78"/>
  <c r="B9" i="78"/>
  <c r="J8" i="78"/>
  <c r="C8" i="78"/>
  <c r="B8" i="78"/>
  <c r="J7" i="78"/>
  <c r="C7" i="78"/>
  <c r="B7" i="78"/>
  <c r="J6" i="78"/>
  <c r="C6" i="78"/>
  <c r="B6" i="78"/>
  <c r="J5" i="78"/>
  <c r="C5" i="78"/>
  <c r="B5" i="78"/>
  <c r="J4" i="78"/>
  <c r="C4" i="78"/>
  <c r="B4" i="78"/>
  <c r="J3" i="78"/>
  <c r="C3" i="78"/>
  <c r="B3" i="78"/>
  <c r="J2" i="78"/>
  <c r="C2" i="78"/>
  <c r="B2" i="78"/>
  <c r="F2" i="75" l="1"/>
  <c r="F3" i="75"/>
  <c r="F4" i="75"/>
  <c r="F5" i="75"/>
  <c r="F6" i="75"/>
  <c r="F7" i="75"/>
  <c r="F8" i="75"/>
  <c r="F9" i="75"/>
  <c r="F10" i="75"/>
  <c r="F11" i="75"/>
  <c r="F12" i="75"/>
  <c r="F13" i="75"/>
  <c r="F14" i="75"/>
  <c r="F15" i="75"/>
  <c r="F16" i="75"/>
  <c r="F17" i="75"/>
  <c r="F18" i="75"/>
  <c r="F19" i="75"/>
  <c r="F20" i="75"/>
  <c r="F21" i="75"/>
  <c r="F22" i="75"/>
  <c r="F23" i="75"/>
  <c r="F24" i="75"/>
  <c r="F25" i="75"/>
  <c r="F26" i="75"/>
  <c r="F27" i="75"/>
  <c r="F28" i="75"/>
  <c r="F29" i="75"/>
  <c r="F30" i="75"/>
  <c r="F31" i="75"/>
  <c r="F32" i="75"/>
  <c r="F33" i="75"/>
  <c r="F34" i="75"/>
  <c r="F35" i="75"/>
  <c r="F36" i="75"/>
  <c r="F37" i="75"/>
  <c r="F38" i="75"/>
  <c r="F39" i="75"/>
  <c r="F40" i="75"/>
  <c r="F41" i="75"/>
  <c r="F42" i="75"/>
  <c r="F43" i="75"/>
  <c r="F44" i="75"/>
  <c r="F45" i="75"/>
  <c r="F46" i="75"/>
  <c r="F47" i="75"/>
  <c r="F48" i="75"/>
  <c r="F49" i="75"/>
  <c r="F50" i="75"/>
  <c r="F51" i="75"/>
  <c r="F52" i="75"/>
  <c r="F53" i="75"/>
  <c r="F54" i="75"/>
  <c r="F55" i="75"/>
  <c r="F56" i="75"/>
  <c r="F57" i="75"/>
  <c r="F58" i="75"/>
  <c r="F59" i="75"/>
  <c r="F60" i="75"/>
  <c r="F61" i="75"/>
  <c r="F62" i="75"/>
  <c r="F63" i="75"/>
  <c r="F64" i="75"/>
  <c r="F65" i="75"/>
  <c r="F66" i="75"/>
  <c r="F67" i="75"/>
  <c r="F68" i="75"/>
  <c r="F69" i="75"/>
  <c r="F70" i="75"/>
  <c r="F71" i="75"/>
  <c r="F72" i="75"/>
  <c r="F73" i="75"/>
  <c r="F74" i="75"/>
  <c r="F75" i="75"/>
  <c r="F76" i="75"/>
  <c r="F77" i="75"/>
  <c r="F78" i="75"/>
  <c r="F79" i="75"/>
  <c r="F80" i="75"/>
  <c r="F81" i="75"/>
  <c r="F82" i="75"/>
  <c r="F83" i="75"/>
  <c r="F84" i="75"/>
  <c r="F85" i="75"/>
  <c r="F86" i="75"/>
  <c r="F87" i="75"/>
  <c r="F88" i="75"/>
  <c r="F89" i="75"/>
  <c r="F90" i="75"/>
  <c r="F91" i="75"/>
  <c r="F92" i="75"/>
  <c r="F93" i="75"/>
  <c r="F94" i="75"/>
  <c r="F95" i="75"/>
  <c r="F96" i="75"/>
  <c r="F97" i="75"/>
  <c r="F98" i="75"/>
  <c r="F99" i="75"/>
  <c r="F100" i="75"/>
  <c r="F101" i="75"/>
  <c r="F102" i="75"/>
  <c r="F103" i="75"/>
  <c r="F104" i="75"/>
  <c r="F105" i="75"/>
  <c r="F106" i="75"/>
  <c r="F107" i="75"/>
  <c r="F108" i="75"/>
  <c r="F109" i="75"/>
  <c r="F110" i="75"/>
  <c r="F111" i="75"/>
  <c r="F112" i="75"/>
  <c r="F113" i="75"/>
  <c r="F114" i="75"/>
  <c r="F115" i="75"/>
  <c r="F116" i="75"/>
  <c r="F117" i="75"/>
  <c r="F118" i="75"/>
  <c r="F119" i="75"/>
  <c r="F120" i="75"/>
  <c r="F121" i="75"/>
  <c r="F122" i="75"/>
  <c r="F123" i="75"/>
  <c r="F124" i="75"/>
  <c r="F125" i="75"/>
  <c r="F126" i="75"/>
  <c r="F127" i="75"/>
  <c r="F128" i="75"/>
  <c r="F129" i="75"/>
  <c r="F130" i="75"/>
  <c r="F131" i="75"/>
  <c r="F132" i="75"/>
  <c r="F133" i="75"/>
  <c r="F134" i="75"/>
  <c r="F135" i="75"/>
  <c r="F136" i="75"/>
  <c r="F137" i="75"/>
  <c r="F138" i="75"/>
  <c r="F139" i="75"/>
  <c r="F140" i="75"/>
  <c r="F141" i="75"/>
  <c r="F142" i="75"/>
  <c r="F143" i="75"/>
  <c r="F144" i="75"/>
  <c r="F145" i="75"/>
  <c r="F146" i="75"/>
  <c r="F147" i="75"/>
  <c r="F148" i="75"/>
  <c r="F149" i="75"/>
  <c r="F150" i="75"/>
  <c r="F151" i="75"/>
  <c r="F152" i="75"/>
  <c r="F153" i="75"/>
  <c r="F154" i="75"/>
  <c r="F155" i="75"/>
  <c r="F156" i="75"/>
  <c r="F157" i="75"/>
  <c r="F158" i="75"/>
  <c r="F159" i="75"/>
  <c r="F160" i="75"/>
  <c r="F161" i="75"/>
  <c r="F162" i="75"/>
  <c r="F163" i="75"/>
  <c r="F164" i="75"/>
  <c r="F165" i="75"/>
  <c r="F166" i="75"/>
  <c r="F167" i="75"/>
  <c r="F168" i="75"/>
  <c r="F169" i="75"/>
  <c r="F170" i="75"/>
  <c r="F171" i="75"/>
  <c r="F172" i="75"/>
  <c r="F173" i="75"/>
  <c r="F174" i="75"/>
  <c r="F175" i="75"/>
  <c r="F176" i="75"/>
  <c r="F177" i="75"/>
  <c r="F178" i="75"/>
  <c r="F179" i="75"/>
  <c r="F180" i="75"/>
  <c r="F181" i="75"/>
  <c r="F182" i="75"/>
  <c r="F183" i="75"/>
  <c r="F184" i="75"/>
  <c r="F185" i="75"/>
  <c r="F186" i="75"/>
  <c r="F187" i="75"/>
  <c r="F188" i="75"/>
  <c r="F189" i="75"/>
  <c r="F190" i="75"/>
  <c r="F191" i="75"/>
  <c r="F192" i="75"/>
  <c r="F193" i="75"/>
  <c r="F194" i="75"/>
  <c r="F195" i="75"/>
  <c r="F196" i="75"/>
  <c r="F197" i="75"/>
  <c r="F198" i="75"/>
  <c r="F199" i="75"/>
  <c r="F200" i="75"/>
  <c r="F201" i="75"/>
  <c r="F202" i="75"/>
  <c r="F203" i="75"/>
  <c r="F204" i="75"/>
  <c r="F205" i="75"/>
  <c r="F206" i="75"/>
  <c r="F207" i="75"/>
  <c r="F208" i="75"/>
  <c r="F209" i="75"/>
  <c r="F210" i="75"/>
  <c r="F211" i="75"/>
  <c r="F212" i="75"/>
  <c r="F213" i="75"/>
  <c r="F214" i="75"/>
  <c r="F215" i="75"/>
  <c r="F216" i="75"/>
  <c r="F217" i="75"/>
  <c r="F218" i="75"/>
  <c r="F219" i="75"/>
  <c r="F220" i="75"/>
  <c r="F221" i="75"/>
  <c r="F222" i="75"/>
  <c r="F223" i="75"/>
  <c r="F224" i="75"/>
  <c r="F225" i="75"/>
  <c r="F226" i="75"/>
  <c r="F227" i="75"/>
  <c r="F228" i="75"/>
  <c r="F229" i="75"/>
  <c r="F230" i="75"/>
  <c r="F231" i="75"/>
  <c r="F232" i="75"/>
  <c r="F233" i="75"/>
  <c r="F234" i="75"/>
  <c r="F235" i="75"/>
  <c r="F236" i="75"/>
  <c r="F237" i="75"/>
  <c r="F238" i="75"/>
  <c r="F239" i="75"/>
  <c r="F240" i="75"/>
  <c r="F241" i="75"/>
  <c r="F242" i="75"/>
  <c r="F243" i="75"/>
  <c r="F244" i="75"/>
  <c r="F245" i="75"/>
  <c r="F246" i="75"/>
  <c r="F247" i="75"/>
  <c r="F248" i="75"/>
  <c r="F249" i="75"/>
  <c r="F250" i="75"/>
  <c r="F251" i="75"/>
  <c r="F252" i="75"/>
  <c r="F253" i="75"/>
  <c r="F254" i="75"/>
  <c r="F255" i="75"/>
  <c r="F256" i="75"/>
  <c r="F257" i="75"/>
  <c r="F258" i="75"/>
  <c r="F259" i="75"/>
  <c r="F260" i="75"/>
  <c r="F261" i="75"/>
  <c r="F262" i="75"/>
  <c r="F263" i="75"/>
  <c r="F264" i="75"/>
  <c r="F265" i="75"/>
  <c r="F266" i="75"/>
  <c r="F267" i="75"/>
  <c r="F268" i="75"/>
  <c r="F269" i="75"/>
  <c r="F270" i="75"/>
  <c r="F271" i="75"/>
  <c r="F272" i="75"/>
  <c r="F273" i="75"/>
  <c r="F274" i="75"/>
  <c r="F275" i="75"/>
  <c r="F276" i="75"/>
  <c r="F277" i="75"/>
  <c r="F278" i="75"/>
  <c r="F279" i="75"/>
  <c r="F280" i="75"/>
  <c r="F281" i="75"/>
  <c r="F282" i="75"/>
  <c r="F283" i="75"/>
  <c r="F284" i="75"/>
  <c r="F285" i="75"/>
  <c r="F286" i="75"/>
  <c r="F287" i="75"/>
  <c r="F288" i="75"/>
  <c r="F289" i="75"/>
  <c r="F290" i="75"/>
  <c r="F291" i="75"/>
  <c r="F292" i="75"/>
  <c r="F293" i="75"/>
  <c r="F294" i="75"/>
  <c r="F295" i="75"/>
  <c r="F296" i="75"/>
  <c r="F297" i="75"/>
  <c r="F298" i="75"/>
  <c r="F299" i="75"/>
  <c r="F300" i="75"/>
  <c r="F301" i="75"/>
  <c r="F302" i="75"/>
  <c r="F303" i="75"/>
  <c r="F304" i="75"/>
  <c r="F305" i="75"/>
  <c r="F306" i="75"/>
  <c r="F307" i="75"/>
  <c r="F308" i="75"/>
  <c r="F309" i="75"/>
  <c r="F310" i="75"/>
  <c r="F311" i="75"/>
  <c r="F312" i="75"/>
  <c r="F313" i="75"/>
  <c r="F314" i="75"/>
  <c r="F315" i="75"/>
  <c r="F316" i="75"/>
  <c r="F317" i="75"/>
  <c r="F318" i="75"/>
  <c r="F319" i="75"/>
  <c r="F320" i="75"/>
  <c r="F321" i="75"/>
  <c r="F322" i="75"/>
  <c r="F323" i="75"/>
  <c r="F324" i="75"/>
  <c r="F325" i="75"/>
  <c r="F326" i="75"/>
  <c r="F327" i="75"/>
  <c r="F328" i="75"/>
  <c r="F329" i="75"/>
  <c r="F330" i="75"/>
  <c r="F331" i="75"/>
  <c r="F332" i="75"/>
  <c r="F333" i="75"/>
  <c r="F334" i="75"/>
  <c r="F335" i="75"/>
  <c r="F336" i="75"/>
  <c r="F337" i="75"/>
  <c r="F338" i="75"/>
  <c r="F339" i="75"/>
  <c r="F340" i="75"/>
  <c r="F341" i="75"/>
  <c r="F342" i="75"/>
  <c r="F343" i="75"/>
  <c r="F344" i="75"/>
  <c r="F345" i="75"/>
  <c r="F346" i="75"/>
  <c r="F347" i="75"/>
  <c r="F348" i="75"/>
  <c r="F349" i="75"/>
  <c r="F350" i="75"/>
  <c r="F351" i="75"/>
  <c r="F352" i="75"/>
  <c r="F353" i="75"/>
  <c r="F354" i="75"/>
  <c r="F355" i="75"/>
  <c r="F356" i="75"/>
  <c r="F357" i="75"/>
  <c r="F358" i="75"/>
  <c r="F359" i="75"/>
  <c r="F360" i="75"/>
  <c r="F361" i="75"/>
  <c r="F362" i="75"/>
  <c r="F363" i="75"/>
  <c r="F364" i="75"/>
  <c r="F365" i="75"/>
  <c r="F366" i="75"/>
  <c r="F367" i="75"/>
  <c r="F368" i="75"/>
  <c r="F369" i="75"/>
  <c r="F370" i="75"/>
  <c r="F371" i="75"/>
  <c r="F372" i="75"/>
  <c r="F373" i="75"/>
  <c r="F374" i="75"/>
  <c r="F375" i="75"/>
  <c r="F376" i="75"/>
  <c r="F377" i="75"/>
  <c r="F378" i="75"/>
  <c r="F379" i="75"/>
  <c r="F380" i="75"/>
  <c r="F381" i="75"/>
  <c r="F382" i="75"/>
  <c r="F383" i="75"/>
  <c r="F384" i="75"/>
  <c r="F385" i="75"/>
  <c r="F386" i="75"/>
  <c r="F387" i="75"/>
  <c r="F388" i="75"/>
  <c r="F389" i="75"/>
  <c r="F390" i="75"/>
  <c r="F391" i="75"/>
  <c r="F392" i="75"/>
  <c r="F393" i="75"/>
  <c r="F394" i="75"/>
  <c r="F395" i="75"/>
  <c r="F396" i="75"/>
  <c r="F397" i="75"/>
  <c r="F398" i="75"/>
  <c r="F399" i="75"/>
  <c r="F400" i="75"/>
  <c r="F401" i="75"/>
  <c r="F402" i="75"/>
  <c r="F403" i="75"/>
  <c r="F404" i="75"/>
  <c r="F405" i="75"/>
  <c r="F406" i="75"/>
  <c r="F407" i="75"/>
  <c r="F408" i="75"/>
  <c r="F409" i="75"/>
  <c r="F410" i="75"/>
  <c r="F411" i="75"/>
  <c r="F412" i="75"/>
  <c r="F413" i="75"/>
  <c r="F414" i="75"/>
  <c r="F415" i="75"/>
  <c r="F416" i="75"/>
  <c r="F417" i="75"/>
  <c r="F418" i="75"/>
  <c r="F419" i="75"/>
  <c r="F420" i="75"/>
  <c r="F421" i="75"/>
  <c r="F422" i="75"/>
  <c r="F423" i="75"/>
  <c r="F424" i="75"/>
  <c r="F425" i="75"/>
  <c r="F426" i="75"/>
  <c r="F427" i="75"/>
  <c r="F428" i="75"/>
  <c r="F429" i="75"/>
  <c r="F430" i="75"/>
  <c r="F431" i="75"/>
  <c r="F432" i="75"/>
  <c r="F433" i="75"/>
  <c r="F434" i="75"/>
  <c r="F435" i="75"/>
  <c r="F436" i="75"/>
  <c r="F437" i="75"/>
  <c r="F438" i="75"/>
  <c r="F439" i="75"/>
  <c r="F440" i="75"/>
  <c r="F441" i="75"/>
  <c r="F442" i="75"/>
  <c r="F443" i="75"/>
  <c r="F444" i="75"/>
  <c r="F445" i="75"/>
  <c r="F446" i="75"/>
  <c r="F447" i="75"/>
  <c r="F448" i="75"/>
  <c r="F449" i="75"/>
  <c r="F450" i="75"/>
  <c r="F451" i="75"/>
  <c r="F452" i="75"/>
  <c r="F453" i="75"/>
  <c r="F454" i="75"/>
  <c r="F455" i="75"/>
  <c r="F456" i="75"/>
  <c r="F457" i="75"/>
  <c r="F458" i="75"/>
  <c r="F459" i="75"/>
  <c r="F460" i="75"/>
  <c r="F461" i="75"/>
  <c r="F462" i="75"/>
  <c r="F463" i="75"/>
  <c r="F464" i="75"/>
  <c r="F465" i="75"/>
  <c r="F466" i="75"/>
  <c r="F467" i="75"/>
  <c r="F468" i="75"/>
  <c r="F469" i="75"/>
  <c r="F470" i="75"/>
  <c r="F471" i="75"/>
  <c r="F472" i="75"/>
  <c r="F473" i="75"/>
  <c r="F474" i="75"/>
  <c r="F475" i="75"/>
  <c r="F476" i="75"/>
  <c r="F477" i="75"/>
  <c r="F478" i="75"/>
  <c r="F479" i="75"/>
  <c r="F480" i="75"/>
  <c r="F481" i="75"/>
  <c r="F482" i="75"/>
  <c r="F483" i="75"/>
  <c r="F484" i="75"/>
  <c r="F485" i="75"/>
  <c r="F486" i="75"/>
  <c r="F487" i="75"/>
  <c r="F488" i="75"/>
  <c r="F489" i="75"/>
  <c r="F490" i="75"/>
  <c r="F491" i="75"/>
  <c r="F492" i="75"/>
  <c r="F493" i="75"/>
  <c r="F494" i="75"/>
  <c r="F495" i="75"/>
  <c r="F496" i="75"/>
  <c r="F497" i="75"/>
  <c r="F498" i="75"/>
  <c r="F499" i="75"/>
  <c r="F500" i="75"/>
  <c r="F501" i="75"/>
  <c r="F502" i="75"/>
  <c r="F503" i="75"/>
  <c r="F504" i="75"/>
  <c r="F505" i="75"/>
  <c r="F506" i="75"/>
  <c r="F507" i="75"/>
  <c r="F508" i="75"/>
  <c r="F509" i="75"/>
  <c r="F510" i="75"/>
  <c r="F511" i="75"/>
  <c r="F512" i="75"/>
  <c r="F513" i="75"/>
  <c r="F514" i="75"/>
  <c r="F515" i="75"/>
  <c r="F516" i="75"/>
  <c r="F517" i="75"/>
  <c r="F518" i="75"/>
  <c r="F519" i="75"/>
  <c r="F520" i="75"/>
  <c r="F521" i="75"/>
  <c r="F522" i="75"/>
  <c r="F523" i="75"/>
  <c r="F524" i="75"/>
  <c r="F525" i="75"/>
  <c r="F526" i="75"/>
  <c r="F527" i="75"/>
  <c r="F528" i="75"/>
  <c r="F529" i="75"/>
  <c r="F530" i="75"/>
  <c r="F531" i="75"/>
  <c r="F532" i="75"/>
  <c r="F533" i="75"/>
  <c r="F534" i="75"/>
  <c r="F535" i="75"/>
  <c r="F536" i="75"/>
  <c r="F537" i="75"/>
  <c r="F538" i="75"/>
  <c r="F539" i="75"/>
  <c r="F540" i="75"/>
  <c r="F541" i="75"/>
  <c r="F542" i="75"/>
  <c r="F543" i="75"/>
  <c r="F544" i="75"/>
  <c r="F545" i="75"/>
  <c r="F546" i="75"/>
  <c r="F547" i="75"/>
  <c r="F548" i="75"/>
  <c r="F549" i="75"/>
  <c r="F550" i="75"/>
  <c r="F551" i="75"/>
  <c r="F552" i="75"/>
  <c r="F553" i="75"/>
  <c r="F554" i="75"/>
  <c r="F555" i="75"/>
  <c r="F556" i="75"/>
  <c r="F557" i="75"/>
  <c r="F558" i="75"/>
  <c r="F559" i="75"/>
  <c r="F560" i="75"/>
  <c r="F561" i="75"/>
  <c r="F562" i="75"/>
  <c r="F563" i="75"/>
  <c r="F564" i="75"/>
  <c r="F565" i="75"/>
  <c r="F566" i="75"/>
  <c r="F567" i="75"/>
  <c r="F568" i="75"/>
  <c r="F569" i="75"/>
  <c r="F570" i="75"/>
  <c r="F571" i="75"/>
  <c r="F572" i="75"/>
  <c r="F573" i="75"/>
  <c r="F574" i="75"/>
  <c r="F575" i="75"/>
  <c r="F576" i="75"/>
  <c r="F577" i="75"/>
  <c r="F578" i="75"/>
  <c r="F579" i="75"/>
  <c r="F580" i="75"/>
  <c r="F581" i="75"/>
  <c r="F582" i="75"/>
  <c r="F583" i="75"/>
  <c r="F584" i="75"/>
  <c r="F585" i="75"/>
  <c r="F586" i="75"/>
  <c r="F587" i="75"/>
  <c r="F588" i="75"/>
  <c r="F589" i="75"/>
  <c r="F590" i="75"/>
  <c r="F591" i="75"/>
  <c r="F592" i="75"/>
  <c r="F593" i="75"/>
  <c r="F594" i="75"/>
  <c r="F595" i="75"/>
  <c r="F596" i="75"/>
  <c r="F597" i="75"/>
  <c r="F598" i="75"/>
  <c r="F599" i="75"/>
  <c r="F600" i="75"/>
  <c r="F601" i="75"/>
  <c r="F602" i="75"/>
  <c r="F603" i="75"/>
  <c r="F604" i="75"/>
  <c r="F605" i="75"/>
  <c r="F606" i="75"/>
  <c r="F607" i="75"/>
  <c r="F608" i="75"/>
  <c r="F609" i="75"/>
  <c r="F610" i="75"/>
  <c r="F611" i="75"/>
  <c r="F612" i="75"/>
  <c r="F613" i="75"/>
  <c r="F614" i="75"/>
  <c r="F615" i="75"/>
  <c r="F616" i="75"/>
  <c r="F617" i="75"/>
  <c r="F618" i="75"/>
  <c r="F619" i="75"/>
  <c r="F620" i="75"/>
  <c r="F621" i="75"/>
  <c r="F622" i="75"/>
  <c r="F623" i="75"/>
  <c r="F624" i="75"/>
  <c r="F625" i="75"/>
  <c r="F626" i="75"/>
  <c r="F627" i="75"/>
  <c r="F628" i="75"/>
  <c r="F629" i="75"/>
  <c r="F630" i="75"/>
  <c r="F631" i="75"/>
  <c r="F632" i="75"/>
  <c r="F633" i="75"/>
  <c r="F634" i="75"/>
  <c r="F635" i="75"/>
  <c r="F636" i="75"/>
  <c r="F637" i="75"/>
  <c r="F638" i="75"/>
  <c r="F639" i="75"/>
  <c r="F640" i="75"/>
  <c r="F641" i="75"/>
  <c r="F642" i="75"/>
  <c r="F643" i="75"/>
  <c r="F644" i="75"/>
  <c r="F645" i="75"/>
  <c r="F646" i="75"/>
  <c r="F647" i="75"/>
  <c r="F648" i="75"/>
  <c r="F649" i="75"/>
  <c r="F650" i="75"/>
  <c r="F651" i="75"/>
  <c r="F652" i="75"/>
  <c r="F653" i="75"/>
  <c r="F654" i="75"/>
  <c r="F655" i="75"/>
  <c r="F656" i="75"/>
  <c r="F657" i="75"/>
  <c r="F658" i="75"/>
  <c r="F659" i="75"/>
  <c r="F660" i="75"/>
  <c r="F661" i="75"/>
  <c r="F662" i="75"/>
  <c r="F663" i="75"/>
  <c r="F664" i="75"/>
  <c r="F665" i="75"/>
  <c r="F666" i="75"/>
  <c r="F667" i="75"/>
  <c r="F668" i="75"/>
  <c r="F669" i="75"/>
  <c r="F670" i="75"/>
  <c r="F671" i="75"/>
  <c r="F672" i="75"/>
  <c r="F673" i="75"/>
  <c r="F674" i="75"/>
  <c r="F675" i="75"/>
  <c r="F676" i="75"/>
  <c r="F677" i="75"/>
  <c r="F678" i="75"/>
  <c r="F679" i="75"/>
  <c r="F680" i="75"/>
  <c r="F681" i="75"/>
  <c r="F682" i="75"/>
  <c r="F683" i="75"/>
  <c r="F684" i="75"/>
  <c r="F685" i="75"/>
  <c r="F686" i="75"/>
  <c r="F687" i="75"/>
  <c r="F688" i="75"/>
  <c r="F689" i="75"/>
  <c r="F690" i="75"/>
  <c r="F691" i="75"/>
  <c r="F692" i="75"/>
  <c r="F693" i="75"/>
  <c r="F694" i="75"/>
  <c r="F695" i="75"/>
  <c r="F696" i="75"/>
  <c r="F697" i="75"/>
  <c r="F698" i="75"/>
  <c r="F699" i="75"/>
  <c r="F700" i="75"/>
  <c r="F701" i="75"/>
  <c r="F702" i="75"/>
  <c r="F703" i="75"/>
  <c r="F704" i="75"/>
  <c r="F705" i="75"/>
  <c r="F706" i="75"/>
  <c r="F707" i="75"/>
  <c r="F708" i="75"/>
  <c r="F709" i="75"/>
  <c r="F710" i="75"/>
  <c r="F711" i="75"/>
  <c r="F712" i="75"/>
  <c r="F713" i="75"/>
  <c r="F714" i="75"/>
  <c r="F715" i="75"/>
  <c r="F716" i="75"/>
  <c r="F717" i="75"/>
  <c r="F718" i="75"/>
  <c r="F719" i="75"/>
  <c r="F720" i="75"/>
  <c r="F721" i="75"/>
  <c r="F722" i="75"/>
  <c r="F723" i="75"/>
  <c r="F724" i="75"/>
  <c r="F725" i="75"/>
  <c r="F726" i="75"/>
  <c r="F727" i="75"/>
  <c r="F728" i="75"/>
  <c r="F729" i="75"/>
  <c r="F730" i="75"/>
  <c r="F731" i="75"/>
  <c r="F732" i="75"/>
  <c r="F733" i="75"/>
  <c r="F734" i="75"/>
  <c r="F735" i="75"/>
  <c r="F736" i="75"/>
  <c r="F737" i="75"/>
  <c r="F738" i="75"/>
  <c r="F739" i="75"/>
  <c r="F740" i="75"/>
  <c r="F741" i="75"/>
  <c r="F742" i="75"/>
  <c r="F743" i="75"/>
  <c r="F744" i="75"/>
  <c r="F745" i="75"/>
  <c r="F746" i="75"/>
  <c r="F747" i="75"/>
  <c r="F748" i="75"/>
  <c r="F749" i="75"/>
  <c r="F750" i="75"/>
  <c r="F751" i="75"/>
  <c r="F752" i="75"/>
  <c r="F753" i="75"/>
  <c r="F754" i="75"/>
  <c r="F755" i="75"/>
  <c r="F756" i="75"/>
  <c r="F757" i="75"/>
  <c r="F758" i="75"/>
  <c r="F759" i="75"/>
  <c r="F760" i="75"/>
  <c r="F761" i="75"/>
  <c r="F762" i="75"/>
  <c r="F763" i="75"/>
  <c r="F764" i="75"/>
  <c r="F765" i="75"/>
  <c r="F766" i="75"/>
  <c r="F767" i="75"/>
  <c r="F768" i="75"/>
  <c r="F769" i="75"/>
  <c r="F770" i="75"/>
  <c r="F771" i="75"/>
  <c r="F772" i="75"/>
  <c r="F773" i="75"/>
  <c r="F774" i="75"/>
  <c r="F775" i="75"/>
  <c r="F776" i="75"/>
  <c r="F777" i="75"/>
  <c r="F778" i="75"/>
  <c r="F779" i="75"/>
  <c r="F780" i="75"/>
  <c r="F781" i="75"/>
  <c r="F782" i="75"/>
  <c r="F783" i="75"/>
  <c r="F784" i="75"/>
  <c r="F785" i="75"/>
  <c r="F786" i="75"/>
  <c r="F787" i="75"/>
  <c r="F788" i="75"/>
  <c r="F789" i="75"/>
  <c r="F790" i="75"/>
  <c r="F791" i="75"/>
  <c r="F792" i="75"/>
  <c r="F793" i="75"/>
  <c r="F794" i="75"/>
  <c r="F795" i="75"/>
  <c r="F796" i="75"/>
  <c r="F797" i="75"/>
  <c r="F798" i="75"/>
  <c r="F799" i="75"/>
  <c r="F800" i="75"/>
  <c r="F801" i="75"/>
  <c r="F802" i="75"/>
  <c r="F803" i="75"/>
  <c r="F804" i="75"/>
  <c r="F805" i="75"/>
  <c r="F806" i="75"/>
  <c r="F807" i="75"/>
  <c r="F808" i="75"/>
  <c r="F809" i="75"/>
  <c r="F810" i="75"/>
  <c r="F811" i="75"/>
  <c r="F812" i="75"/>
  <c r="F813" i="75"/>
  <c r="F814" i="75"/>
  <c r="F815" i="75"/>
  <c r="F816" i="75"/>
  <c r="F817" i="75"/>
  <c r="F818" i="75"/>
  <c r="F819" i="75"/>
  <c r="F820" i="75"/>
  <c r="F821" i="75"/>
  <c r="F822" i="75"/>
  <c r="F823" i="75"/>
  <c r="F824" i="75"/>
  <c r="F825" i="75"/>
  <c r="F826" i="75"/>
  <c r="F827" i="75"/>
  <c r="F828" i="75"/>
  <c r="F829" i="75"/>
  <c r="F830" i="75"/>
  <c r="F831" i="75"/>
  <c r="F832" i="75"/>
  <c r="F833" i="75"/>
  <c r="F834" i="75"/>
  <c r="F835" i="75"/>
  <c r="F836" i="75"/>
  <c r="F837" i="75"/>
  <c r="F838" i="75"/>
  <c r="F839" i="75"/>
  <c r="F840" i="75"/>
  <c r="F841" i="75"/>
  <c r="F842" i="75"/>
  <c r="F843" i="75"/>
  <c r="F844" i="75"/>
  <c r="F845" i="75"/>
  <c r="F846" i="75"/>
  <c r="F847" i="75"/>
  <c r="F848" i="75"/>
  <c r="F849" i="75"/>
  <c r="F850" i="75"/>
  <c r="F851" i="75"/>
  <c r="F852" i="75"/>
  <c r="F853" i="75"/>
  <c r="F854" i="75"/>
  <c r="F855" i="75"/>
  <c r="F856" i="75"/>
  <c r="F857" i="75"/>
  <c r="F858" i="75"/>
  <c r="F859" i="75"/>
  <c r="F860" i="75"/>
  <c r="F861" i="75"/>
  <c r="F862" i="75"/>
  <c r="F863" i="75"/>
  <c r="F864" i="75"/>
  <c r="F865" i="75"/>
  <c r="F866" i="75"/>
  <c r="F867" i="75"/>
  <c r="F868" i="75"/>
  <c r="F869" i="75"/>
  <c r="F870" i="75"/>
  <c r="F871" i="75"/>
  <c r="F872" i="75"/>
  <c r="F873" i="75"/>
  <c r="F874" i="75"/>
  <c r="F875" i="75"/>
  <c r="F876" i="75"/>
  <c r="F877" i="75"/>
  <c r="F878" i="75"/>
  <c r="F879" i="75"/>
  <c r="F880" i="75"/>
  <c r="F881" i="75"/>
  <c r="F882" i="75"/>
  <c r="N3" i="71" l="1"/>
  <c r="M3" i="71"/>
  <c r="L3" i="71"/>
  <c r="K3" i="71"/>
  <c r="J3" i="71"/>
  <c r="I3" i="71"/>
  <c r="H3" i="71"/>
  <c r="G3" i="71"/>
  <c r="F3" i="71"/>
  <c r="E3" i="71"/>
  <c r="D3" i="71"/>
  <c r="C3" i="71"/>
  <c r="B3" i="71"/>
  <c r="J85" i="54" l="1"/>
  <c r="K85" i="54" s="1"/>
  <c r="J84" i="54"/>
  <c r="K84" i="54" s="1"/>
  <c r="J83" i="54"/>
  <c r="K83" i="54" s="1"/>
  <c r="J82" i="54"/>
  <c r="K82" i="54" s="1"/>
  <c r="J81" i="54"/>
  <c r="K81" i="54" s="1"/>
  <c r="J80" i="54"/>
  <c r="K80" i="54" s="1"/>
  <c r="J79" i="54"/>
  <c r="K79" i="54" s="1"/>
  <c r="J78" i="54"/>
  <c r="K78" i="54" s="1"/>
  <c r="J77" i="54"/>
  <c r="K77" i="54" s="1"/>
  <c r="J76" i="54"/>
  <c r="K76" i="54" s="1"/>
  <c r="J75" i="54"/>
  <c r="K75" i="54" s="1"/>
  <c r="J74" i="54"/>
  <c r="K74" i="54" s="1"/>
  <c r="J73" i="54"/>
  <c r="K73" i="54" s="1"/>
  <c r="J72" i="54"/>
  <c r="K72" i="54" s="1"/>
  <c r="J71" i="54"/>
  <c r="K71" i="54" s="1"/>
  <c r="J70" i="54"/>
  <c r="K70" i="54" s="1"/>
  <c r="J69" i="54"/>
  <c r="K69" i="54" s="1"/>
  <c r="J68" i="54"/>
  <c r="K68" i="54" s="1"/>
  <c r="J67" i="54"/>
  <c r="K67" i="54" s="1"/>
  <c r="J66" i="54"/>
  <c r="K66" i="54" s="1"/>
  <c r="J65" i="54"/>
  <c r="K65" i="54" s="1"/>
  <c r="J64" i="54"/>
  <c r="K64" i="54" s="1"/>
  <c r="J63" i="54"/>
  <c r="K63" i="54" s="1"/>
  <c r="J62" i="54"/>
  <c r="K62" i="54" s="1"/>
  <c r="J61" i="54"/>
  <c r="K61" i="54" s="1"/>
  <c r="J60" i="54"/>
  <c r="K60" i="54" s="1"/>
  <c r="J59" i="54"/>
  <c r="K59" i="54" s="1"/>
  <c r="J58" i="54"/>
  <c r="K58" i="54" s="1"/>
  <c r="J57" i="54"/>
  <c r="K57" i="54" s="1"/>
  <c r="J56" i="54"/>
  <c r="K56" i="54" s="1"/>
  <c r="J55" i="54"/>
  <c r="K55" i="54" s="1"/>
  <c r="J54" i="54"/>
  <c r="K54" i="54" s="1"/>
  <c r="J53" i="54"/>
  <c r="K53" i="54" s="1"/>
  <c r="J52" i="54"/>
  <c r="K52" i="54" s="1"/>
  <c r="J51" i="54"/>
  <c r="K51" i="54" s="1"/>
  <c r="J50" i="54"/>
  <c r="K50" i="54" s="1"/>
  <c r="J49" i="54"/>
  <c r="K49" i="54" s="1"/>
  <c r="J48" i="54"/>
  <c r="K48" i="54" s="1"/>
  <c r="J47" i="54"/>
  <c r="K47" i="54" s="1"/>
  <c r="J46" i="54"/>
  <c r="K46" i="54" s="1"/>
  <c r="J45" i="54"/>
  <c r="K45" i="54" s="1"/>
  <c r="J44" i="54"/>
  <c r="K44" i="54" s="1"/>
  <c r="J43" i="54"/>
  <c r="K43" i="54" s="1"/>
  <c r="J42" i="54"/>
  <c r="K42" i="54" s="1"/>
  <c r="J41" i="54"/>
  <c r="K41" i="54" s="1"/>
  <c r="J40" i="54"/>
  <c r="K40" i="54" s="1"/>
  <c r="J39" i="54"/>
  <c r="K39" i="54" s="1"/>
  <c r="J38" i="54"/>
  <c r="K38" i="54" s="1"/>
  <c r="J37" i="54"/>
  <c r="K37" i="54" s="1"/>
  <c r="J36" i="54"/>
  <c r="K36" i="54" s="1"/>
  <c r="J35" i="54"/>
  <c r="K35" i="54" s="1"/>
  <c r="J34" i="54"/>
  <c r="K34" i="54" s="1"/>
  <c r="J33" i="54"/>
  <c r="K33" i="54" s="1"/>
  <c r="J32" i="54"/>
  <c r="K32" i="54" s="1"/>
  <c r="J31" i="54"/>
  <c r="K31" i="54" s="1"/>
  <c r="J30" i="54"/>
  <c r="K30" i="54" s="1"/>
  <c r="J29" i="54"/>
  <c r="K29" i="54" s="1"/>
  <c r="J28" i="54"/>
  <c r="K28" i="54" s="1"/>
  <c r="J27" i="54"/>
  <c r="K27" i="54" s="1"/>
  <c r="J26" i="54"/>
  <c r="K26" i="54" s="1"/>
  <c r="J25" i="54"/>
  <c r="K25" i="54" s="1"/>
  <c r="J24" i="54"/>
  <c r="K24" i="54" s="1"/>
  <c r="J23" i="54"/>
  <c r="K23" i="54" s="1"/>
  <c r="J22" i="54"/>
  <c r="K22" i="54" s="1"/>
  <c r="J21" i="54"/>
  <c r="K21" i="54" s="1"/>
  <c r="J20" i="54"/>
  <c r="K20" i="54" s="1"/>
  <c r="J19" i="54"/>
  <c r="K19" i="54" s="1"/>
  <c r="J18" i="54"/>
  <c r="K18" i="54" s="1"/>
  <c r="J17" i="54"/>
  <c r="K17" i="54" s="1"/>
  <c r="J16" i="54"/>
  <c r="K16" i="54" s="1"/>
  <c r="J15" i="54"/>
  <c r="K15" i="54" s="1"/>
  <c r="J14" i="54"/>
  <c r="K14" i="54" s="1"/>
  <c r="J13" i="54"/>
  <c r="K13" i="54" s="1"/>
  <c r="J12" i="54"/>
  <c r="K12" i="54" s="1"/>
  <c r="J11" i="54"/>
  <c r="K11" i="54" s="1"/>
  <c r="J10" i="54"/>
  <c r="K10" i="54" s="1"/>
  <c r="J9" i="54"/>
  <c r="K9" i="54" s="1"/>
  <c r="J8" i="54"/>
  <c r="K8" i="54" s="1"/>
  <c r="J7" i="54"/>
  <c r="K7" i="54" s="1"/>
  <c r="J6" i="54"/>
  <c r="K6" i="54" s="1"/>
  <c r="C5" i="54"/>
  <c r="E15" i="39"/>
  <c r="E14" i="39"/>
  <c r="E13" i="39"/>
  <c r="E12" i="39"/>
  <c r="E11" i="39"/>
  <c r="E10" i="39"/>
  <c r="E9" i="39"/>
  <c r="E8" i="39"/>
  <c r="E7" i="39"/>
  <c r="E6" i="39"/>
  <c r="B6" i="37"/>
  <c r="B7" i="37" s="1"/>
  <c r="B8" i="37" s="1"/>
  <c r="G5" i="35"/>
  <c r="G4" i="35"/>
  <c r="G3" i="35"/>
  <c r="G2" i="35"/>
  <c r="G5" i="34"/>
  <c r="G4" i="34"/>
  <c r="G3" i="34"/>
  <c r="G2" i="34"/>
  <c r="G5" i="33"/>
  <c r="G4" i="33"/>
  <c r="G3" i="33"/>
  <c r="G2" i="33"/>
  <c r="E5" i="32"/>
  <c r="G5" i="32" s="1"/>
  <c r="E4" i="32"/>
  <c r="G4" i="32" s="1"/>
  <c r="E3" i="32"/>
  <c r="G3" i="32" s="1"/>
  <c r="E2" i="32"/>
  <c r="G2" i="32" s="1"/>
  <c r="G25" i="12" l="1"/>
  <c r="E25" i="12"/>
  <c r="D25" i="12"/>
  <c r="G24" i="12"/>
  <c r="E24" i="12"/>
  <c r="D24" i="12"/>
  <c r="G23" i="12"/>
  <c r="E23" i="12"/>
  <c r="D23" i="12"/>
  <c r="G22" i="12"/>
  <c r="E22" i="12"/>
  <c r="D22" i="12"/>
  <c r="G21" i="12"/>
  <c r="E21" i="12"/>
  <c r="D21" i="12"/>
  <c r="G20" i="12"/>
  <c r="E20" i="12"/>
  <c r="D20" i="12"/>
  <c r="G19" i="12"/>
  <c r="E19" i="12"/>
  <c r="D19" i="12"/>
  <c r="G18" i="12"/>
  <c r="E18" i="12"/>
  <c r="D18" i="12"/>
  <c r="G17" i="12"/>
  <c r="E17" i="12"/>
  <c r="D17" i="12"/>
  <c r="G16" i="12"/>
  <c r="E16" i="12"/>
  <c r="D16" i="12"/>
  <c r="G15" i="12"/>
  <c r="E15" i="12"/>
  <c r="D15" i="12"/>
  <c r="G14" i="12"/>
  <c r="E14" i="12"/>
  <c r="D14" i="12"/>
  <c r="G13" i="12"/>
  <c r="E13" i="12"/>
  <c r="D13" i="12"/>
  <c r="G12" i="12"/>
  <c r="E12" i="12"/>
  <c r="D12" i="12"/>
  <c r="G11" i="12"/>
  <c r="E11" i="12"/>
  <c r="D11" i="12"/>
  <c r="G10" i="12"/>
  <c r="E10" i="12"/>
  <c r="D10" i="12"/>
  <c r="G9" i="12"/>
  <c r="E9" i="12"/>
  <c r="D9" i="12"/>
  <c r="G8" i="12"/>
  <c r="E8" i="12"/>
  <c r="D8" i="12"/>
  <c r="G7" i="12"/>
  <c r="E7" i="12"/>
  <c r="D7" i="12"/>
  <c r="G6" i="12"/>
  <c r="E6" i="12"/>
  <c r="D6" i="12"/>
  <c r="G5" i="12"/>
  <c r="E5" i="12"/>
  <c r="D5" i="12"/>
  <c r="G4" i="12"/>
  <c r="E4" i="12"/>
  <c r="D4" i="12"/>
  <c r="G3" i="12"/>
  <c r="E3" i="12"/>
  <c r="D3" i="12"/>
  <c r="G2" i="12"/>
  <c r="E2" i="12"/>
  <c r="D2" i="12"/>
  <c r="H19" i="10"/>
  <c r="H18" i="10"/>
  <c r="H17" i="10"/>
  <c r="H16" i="10"/>
  <c r="H15" i="10"/>
  <c r="H14" i="10"/>
  <c r="H13" i="10"/>
  <c r="H12" i="10"/>
  <c r="H11" i="10"/>
  <c r="H10" i="10"/>
  <c r="H9" i="10"/>
  <c r="H8" i="10"/>
  <c r="H7" i="10"/>
  <c r="H6" i="10"/>
  <c r="H5" i="10"/>
  <c r="C6" i="7"/>
  <c r="F6" i="7" s="1"/>
  <c r="G6" i="7" s="1"/>
  <c r="C7" i="7"/>
  <c r="F7" i="7" s="1"/>
  <c r="G7" i="7" s="1"/>
  <c r="C8" i="7"/>
  <c r="F8" i="7" s="1"/>
  <c r="G8" i="7" s="1"/>
  <c r="C9" i="7"/>
  <c r="F9" i="7" s="1"/>
  <c r="G9" i="7" s="1"/>
  <c r="C10" i="7"/>
  <c r="F10" i="7" s="1"/>
  <c r="G10" i="7" s="1"/>
  <c r="C11" i="7"/>
  <c r="F11" i="7" s="1"/>
  <c r="G11" i="7" s="1"/>
  <c r="C12" i="7"/>
  <c r="F12" i="7" s="1"/>
  <c r="G12" i="7" s="1"/>
  <c r="C13" i="7"/>
  <c r="F13" i="7" s="1"/>
  <c r="G13" i="7" s="1"/>
  <c r="C14" i="7"/>
  <c r="F14" i="7" s="1"/>
  <c r="G14" i="7" s="1"/>
  <c r="C15" i="7"/>
  <c r="F15" i="7" s="1"/>
  <c r="G15" i="7" s="1"/>
  <c r="C16" i="7"/>
  <c r="F16" i="7" s="1"/>
  <c r="G16" i="7" s="1"/>
  <c r="C17" i="7"/>
  <c r="F17" i="7" s="1"/>
  <c r="G17" i="7" s="1"/>
  <c r="C18" i="7"/>
  <c r="F18" i="7" s="1"/>
  <c r="G18" i="7" s="1"/>
  <c r="C19" i="7"/>
  <c r="F19" i="7" s="1"/>
  <c r="G19" i="7" s="1"/>
  <c r="C20" i="7"/>
  <c r="F20" i="7" s="1"/>
  <c r="G20" i="7" s="1"/>
  <c r="C21" i="7"/>
  <c r="F21" i="7" s="1"/>
  <c r="G21" i="7" s="1"/>
  <c r="C22" i="7"/>
  <c r="F22" i="7" s="1"/>
  <c r="G22" i="7" s="1"/>
  <c r="C23" i="7"/>
  <c r="F23" i="7" s="1"/>
  <c r="G23" i="7" s="1"/>
  <c r="C24" i="7"/>
  <c r="F24" i="7" s="1"/>
  <c r="G24" i="7" s="1"/>
  <c r="C25" i="7"/>
  <c r="F25" i="7" s="1"/>
  <c r="G25" i="7" s="1"/>
  <c r="C5" i="7"/>
  <c r="F5" i="7" s="1"/>
  <c r="G5" i="7" s="1"/>
  <c r="G16" i="6"/>
  <c r="G15" i="6"/>
  <c r="G14" i="6"/>
  <c r="G13" i="6"/>
  <c r="G12" i="6"/>
  <c r="G11" i="6"/>
  <c r="G10" i="6"/>
  <c r="G9" i="6"/>
  <c r="G8" i="6"/>
  <c r="G7" i="6"/>
  <c r="G4" i="6"/>
  <c r="C10" i="5"/>
  <c r="D10" i="5" s="1"/>
  <c r="E10" i="5" s="1"/>
  <c r="F10" i="5" s="1"/>
  <c r="G10" i="5" s="1"/>
  <c r="H10" i="5" s="1"/>
  <c r="I10" i="5" s="1"/>
  <c r="J10" i="5" s="1"/>
  <c r="K10" i="5" s="1"/>
  <c r="L10" i="5" s="1"/>
  <c r="C9" i="5"/>
  <c r="D9" i="5" s="1"/>
  <c r="E9" i="5" s="1"/>
  <c r="F9" i="5" s="1"/>
  <c r="G9" i="5" s="1"/>
  <c r="H9" i="5" s="1"/>
  <c r="I9" i="5" s="1"/>
  <c r="J9" i="5" s="1"/>
  <c r="K9" i="5" s="1"/>
  <c r="L9" i="5" s="1"/>
  <c r="D4" i="4"/>
  <c r="F2" i="12" l="1"/>
  <c r="F4" i="12"/>
  <c r="F6" i="12"/>
  <c r="F8" i="12"/>
  <c r="F10" i="12"/>
  <c r="F12" i="12"/>
  <c r="F14" i="12"/>
  <c r="F16" i="12"/>
  <c r="F18" i="12"/>
  <c r="F20" i="12"/>
  <c r="F22" i="12"/>
  <c r="F24" i="12"/>
  <c r="F3" i="12"/>
  <c r="F5" i="12"/>
  <c r="F7" i="12"/>
  <c r="F9" i="12"/>
  <c r="F11" i="12"/>
  <c r="F13" i="12"/>
  <c r="F15" i="12"/>
  <c r="F17" i="12"/>
  <c r="F19" i="12"/>
  <c r="F21" i="12"/>
  <c r="F23" i="12"/>
  <c r="F25" i="12"/>
  <c r="E63" i="3" l="1"/>
  <c r="E62" i="3"/>
  <c r="E61" i="3"/>
  <c r="E60" i="3"/>
  <c r="E59" i="3"/>
  <c r="E58" i="3"/>
  <c r="E57" i="3"/>
  <c r="E56" i="3"/>
  <c r="E55" i="3"/>
  <c r="E54" i="3"/>
  <c r="E53" i="3"/>
  <c r="E52" i="3"/>
  <c r="E51" i="3"/>
  <c r="E50" i="3"/>
  <c r="E49" i="3"/>
  <c r="E48" i="3"/>
  <c r="E47" i="3"/>
  <c r="E46" i="3"/>
  <c r="E45" i="3"/>
  <c r="E44" i="3"/>
  <c r="E43" i="3"/>
  <c r="E42" i="3"/>
  <c r="E41" i="3"/>
  <c r="E40" i="3"/>
  <c r="E39" i="3"/>
  <c r="E38" i="3"/>
  <c r="E37" i="3"/>
  <c r="E36" i="3"/>
  <c r="E35" i="3"/>
  <c r="E34" i="3"/>
  <c r="E33" i="3"/>
  <c r="E32" i="3"/>
  <c r="E31" i="3"/>
  <c r="E30" i="3"/>
  <c r="E29" i="3"/>
  <c r="E28" i="3"/>
  <c r="E27" i="3"/>
  <c r="E26" i="3"/>
  <c r="E25" i="3"/>
  <c r="E24" i="3"/>
  <c r="E23" i="3"/>
  <c r="E22" i="3"/>
  <c r="E21" i="3"/>
  <c r="E20" i="3"/>
  <c r="E19" i="3"/>
  <c r="E18" i="3"/>
  <c r="E17" i="3"/>
  <c r="E16" i="3"/>
  <c r="E15" i="3"/>
  <c r="E14" i="3"/>
  <c r="E13" i="3"/>
  <c r="E12" i="3"/>
  <c r="E11" i="3"/>
  <c r="E10" i="3"/>
  <c r="E9" i="3"/>
  <c r="E8" i="3"/>
  <c r="E7" i="3"/>
  <c r="E6" i="3"/>
  <c r="E5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2952B1D-E274-464F-AD99-49A7E41CD06F}" keepAlive="1" name="ThisWorkbookDataModel" description="Modelo de Dados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F06FC762-408E-44F9-907F-5BD46873A014}" name="WorksheetConnection_EXCEL MÓDULO III.xlsx!Loja" type="102" refreshedVersion="6" minRefreshableVersion="5">
    <extLst>
      <ext xmlns:x15="http://schemas.microsoft.com/office/spreadsheetml/2010/11/main" uri="{DE250136-89BD-433C-8126-D09CA5730AF9}">
        <x15:connection id="Loja">
          <x15:rangePr sourceName="_xlcn.WorksheetConnection_EXCELMÓDULOIII.xlsxLoja1"/>
        </x15:connection>
      </ext>
    </extLst>
  </connection>
  <connection id="3" xr16:uid="{92DB9AC0-5EA2-4EE1-88ED-4F3D493FA82C}" name="WorksheetConnection_EXCEL MÓDULO III.xlsx!Produto" type="102" refreshedVersion="6" minRefreshableVersion="5">
    <extLst>
      <ext xmlns:x15="http://schemas.microsoft.com/office/spreadsheetml/2010/11/main" uri="{DE250136-89BD-433C-8126-D09CA5730AF9}">
        <x15:connection id="Produto">
          <x15:rangePr sourceName="_xlcn.WorksheetConnection_EXCELMÓDULOIII.xlsxProduto1"/>
        </x15:connection>
      </ext>
    </extLst>
  </connection>
  <connection id="4" xr16:uid="{55F1E3AD-ACB0-446D-AF89-1D7E04199DE2}" name="WorksheetConnection_EXCEL MÓDULO III.xlsx!Vendas35" type="102" refreshedVersion="6" minRefreshableVersion="5">
    <extLst>
      <ext xmlns:x15="http://schemas.microsoft.com/office/spreadsheetml/2010/11/main" uri="{DE250136-89BD-433C-8126-D09CA5730AF9}">
        <x15:connection id="Vendas35">
          <x15:rangePr sourceName="_xlcn.WorksheetConnection_EXCELMÓDULOIII.xlsxVendas351"/>
        </x15:connection>
      </ext>
    </extLst>
  </connection>
  <connection id="5" xr16:uid="{833F4458-06E5-4755-9F86-B70F56F28667}" name="WorksheetConnection_EXCEL MÓDULO III.xlsx!Vendedor" type="102" refreshedVersion="6" minRefreshableVersion="5">
    <extLst>
      <ext xmlns:x15="http://schemas.microsoft.com/office/spreadsheetml/2010/11/main" uri="{DE250136-89BD-433C-8126-D09CA5730AF9}">
        <x15:connection id="Vendedor">
          <x15:rangePr sourceName="_xlcn.WorksheetConnection_EXCELMÓDULOIII.xlsxVendedor1"/>
        </x15:connection>
      </ext>
    </extLst>
  </connection>
</connections>
</file>

<file path=xl/sharedStrings.xml><?xml version="1.0" encoding="utf-8"?>
<sst xmlns="http://schemas.openxmlformats.org/spreadsheetml/2006/main" count="76256" uniqueCount="997">
  <si>
    <t>VALOR</t>
  </si>
  <si>
    <t>COTAÇÃO</t>
  </si>
  <si>
    <t>Nintendo Switch</t>
  </si>
  <si>
    <t>Apple iPhone X</t>
  </si>
  <si>
    <t>Microsoft Surface Laptop</t>
  </si>
  <si>
    <t>Samsung Galaxy S8</t>
  </si>
  <si>
    <t>Nintendo SNES Classic</t>
  </si>
  <si>
    <t>PRODUTO</t>
  </si>
  <si>
    <t>VALOR ($)</t>
  </si>
  <si>
    <t>VALOR (R$)</t>
  </si>
  <si>
    <t>QUANTIDADE</t>
  </si>
  <si>
    <t>DJI Spark Drone</t>
  </si>
  <si>
    <t/>
  </si>
  <si>
    <t>TOTAL GERAL</t>
  </si>
  <si>
    <t>PILAR</t>
  </si>
  <si>
    <t>TREINAMENTO</t>
  </si>
  <si>
    <t>INSTRUTOR</t>
  </si>
  <si>
    <t>OCUPAÇÃO DE SALA</t>
  </si>
  <si>
    <t>DATA DE ÍNICIO</t>
  </si>
  <si>
    <t>TÉCNICO</t>
  </si>
  <si>
    <t>PYTHON</t>
  </si>
  <si>
    <t>LOVECRAFT</t>
  </si>
  <si>
    <t>PROJECT</t>
  </si>
  <si>
    <t>PETER</t>
  </si>
  <si>
    <t xml:space="preserve">GESTÃO </t>
  </si>
  <si>
    <t>GESTÃO DO TEMPO</t>
  </si>
  <si>
    <t>RICK</t>
  </si>
  <si>
    <t>POWER BI</t>
  </si>
  <si>
    <t>STORYTELLING</t>
  </si>
  <si>
    <t>LUIGI</t>
  </si>
  <si>
    <t>INTELIGÊNCIA EMOCIONAL</t>
  </si>
  <si>
    <t>DONATELO</t>
  </si>
  <si>
    <t>COMPORTAMENTAL</t>
  </si>
  <si>
    <t>MUSTANE</t>
  </si>
  <si>
    <t>ARTE DO FEEDBACK</t>
  </si>
  <si>
    <t>VBA</t>
  </si>
  <si>
    <t>LIDERANÇA</t>
  </si>
  <si>
    <t>VENDEDOR</t>
  </si>
  <si>
    <t>NOTA</t>
  </si>
  <si>
    <t>COMISSÃO</t>
  </si>
  <si>
    <t>VENDA</t>
  </si>
  <si>
    <t>CLIENTE</t>
  </si>
  <si>
    <t>UF</t>
  </si>
  <si>
    <t>CIDADE</t>
  </si>
  <si>
    <t>Telma Cruz</t>
  </si>
  <si>
    <t>Mobile Enterprise</t>
  </si>
  <si>
    <t>MT</t>
  </si>
  <si>
    <t>Bom Sucesso</t>
  </si>
  <si>
    <t>Caiubi Rosa</t>
  </si>
  <si>
    <t>Lykke</t>
  </si>
  <si>
    <t>PR</t>
  </si>
  <si>
    <t>Pureza</t>
  </si>
  <si>
    <t>Flora Mangueira</t>
  </si>
  <si>
    <t>Oceanic Airlines</t>
  </si>
  <si>
    <t>Santo Inácio</t>
  </si>
  <si>
    <t>Ivy Castelo Branco</t>
  </si>
  <si>
    <t>Mar Grande</t>
  </si>
  <si>
    <t>Gabriela Lemos</t>
  </si>
  <si>
    <t>Viden</t>
  </si>
  <si>
    <t>Mirandópolis</t>
  </si>
  <si>
    <t>Flora Bragança</t>
  </si>
  <si>
    <t>Gode Nyheder</t>
  </si>
  <si>
    <t>Nova Campina</t>
  </si>
  <si>
    <t>Generelt Lager</t>
  </si>
  <si>
    <t>Pedro Afonso</t>
  </si>
  <si>
    <t>Nakatomi Trading Corp.</t>
  </si>
  <si>
    <t>MS</t>
  </si>
  <si>
    <t>Apiaba</t>
  </si>
  <si>
    <t>Warbucks Industries</t>
  </si>
  <si>
    <t>Sucanga</t>
  </si>
  <si>
    <t>Lys</t>
  </si>
  <si>
    <t>São Félix de Balsas</t>
  </si>
  <si>
    <t>Indústrias Stark</t>
  </si>
  <si>
    <t>Lago do Junco</t>
  </si>
  <si>
    <t>Fundão</t>
  </si>
  <si>
    <t>United Restauranter</t>
  </si>
  <si>
    <t>Santa Júlia</t>
  </si>
  <si>
    <t>Progestiona</t>
  </si>
  <si>
    <t>Tuntum</t>
  </si>
  <si>
    <t>Clarify</t>
  </si>
  <si>
    <t>Casa Branca</t>
  </si>
  <si>
    <t>Várzea</t>
  </si>
  <si>
    <t>Ewbank da Câmara</t>
  </si>
  <si>
    <t>Santa Inês</t>
  </si>
  <si>
    <t>Penge</t>
  </si>
  <si>
    <t>Niquelândia</t>
  </si>
  <si>
    <t>Cascatinha</t>
  </si>
  <si>
    <t>Curionópolis</t>
  </si>
  <si>
    <t>GO</t>
  </si>
  <si>
    <t>Aghá</t>
  </si>
  <si>
    <t>Catunda</t>
  </si>
  <si>
    <t>Virtucon</t>
  </si>
  <si>
    <t>Potirendaba</t>
  </si>
  <si>
    <t>Despique</t>
  </si>
  <si>
    <t>Puxinanã</t>
  </si>
  <si>
    <t>Anaurilândia</t>
  </si>
  <si>
    <t>Poloni</t>
  </si>
  <si>
    <t>Wayne Enterpises</t>
  </si>
  <si>
    <t>Palotina</t>
  </si>
  <si>
    <t>São João do Marinheiro</t>
  </si>
  <si>
    <t>Tyrell Corp.</t>
  </si>
  <si>
    <t>Passos</t>
  </si>
  <si>
    <t>Cyberdyne Systems Corp.</t>
  </si>
  <si>
    <t>Miritituba</t>
  </si>
  <si>
    <t>Dores do Rio Preto</t>
  </si>
  <si>
    <t>Nova América</t>
  </si>
  <si>
    <t>Maria Helena</t>
  </si>
  <si>
    <t>Artemis</t>
  </si>
  <si>
    <t>Guaratuba</t>
  </si>
  <si>
    <t>Jequié</t>
  </si>
  <si>
    <t>Quebracho</t>
  </si>
  <si>
    <t>Dormentes</t>
  </si>
  <si>
    <t>Araióses</t>
  </si>
  <si>
    <t>Yoyodyne Propulsion Sys.</t>
  </si>
  <si>
    <t>Pau Ferro</t>
  </si>
  <si>
    <t>Catanduva</t>
  </si>
  <si>
    <t>Pedra do Sino</t>
  </si>
  <si>
    <t>Caputira</t>
  </si>
  <si>
    <t>Fátima</t>
  </si>
  <si>
    <t>JK</t>
  </si>
  <si>
    <t>Sapucaia</t>
  </si>
  <si>
    <t>Brejo de São Félix</t>
  </si>
  <si>
    <t>Virgínia</t>
  </si>
  <si>
    <t>Monte do Carmo</t>
  </si>
  <si>
    <t>Santa Cruz</t>
  </si>
  <si>
    <t>Santa Rita do Sapucaí</t>
  </si>
  <si>
    <t>Canas</t>
  </si>
  <si>
    <t>Lajeado Grande</t>
  </si>
  <si>
    <t>Serra Dourada</t>
  </si>
  <si>
    <t>Estrela do Sul</t>
  </si>
  <si>
    <t>JOÃO</t>
  </si>
  <si>
    <t>META INDIVIDUAL</t>
  </si>
  <si>
    <t>DESCRIÇÃO</t>
  </si>
  <si>
    <t>SOLICITANTE</t>
  </si>
  <si>
    <t xml:space="preserve">DATA </t>
  </si>
  <si>
    <t>MARGEM</t>
  </si>
  <si>
    <t>MARIA</t>
  </si>
  <si>
    <t>CARLOS</t>
  </si>
  <si>
    <t xml:space="preserve">LANÇAMENTOS DE CUSTOS DO PROJETO </t>
  </si>
  <si>
    <t>ORÇAMENTO</t>
  </si>
  <si>
    <t>PLANEJAMENTO</t>
  </si>
  <si>
    <t>EXECUÇÃO</t>
  </si>
  <si>
    <t>ENCERRAMENTO</t>
  </si>
  <si>
    <t>SEMANA</t>
  </si>
  <si>
    <t>SEMANA 01</t>
  </si>
  <si>
    <t>SEMANA 02</t>
  </si>
  <si>
    <t>SEMANA 03</t>
  </si>
  <si>
    <t>SEMANA 04</t>
  </si>
  <si>
    <t>SEMANA 05</t>
  </si>
  <si>
    <t>SEMANA 06</t>
  </si>
  <si>
    <t>SEMANA 07</t>
  </si>
  <si>
    <t>SEMANA 08</t>
  </si>
  <si>
    <t>SEMANA 09</t>
  </si>
  <si>
    <t>SEMANA 10</t>
  </si>
  <si>
    <t>SOMA ACUMULADA</t>
  </si>
  <si>
    <t>CONSUMO ACUMULADO</t>
  </si>
  <si>
    <t xml:space="preserve"> </t>
  </si>
  <si>
    <t>META SEMANAL</t>
  </si>
  <si>
    <t>META MENSAL</t>
  </si>
  <si>
    <t>1º SEMANA</t>
  </si>
  <si>
    <t>2º SEMANA</t>
  </si>
  <si>
    <t>3º SEMANA</t>
  </si>
  <si>
    <t>4º SEMANA</t>
  </si>
  <si>
    <t>TOTAL MÊS</t>
  </si>
  <si>
    <t>JOSE</t>
  </si>
  <si>
    <t>JONAS</t>
  </si>
  <si>
    <t>KEVIN</t>
  </si>
  <si>
    <t>LUAN</t>
  </si>
  <si>
    <t>LUCAS</t>
  </si>
  <si>
    <t>CAIQUE</t>
  </si>
  <si>
    <t>CAMILA</t>
  </si>
  <si>
    <t>CESAR</t>
  </si>
  <si>
    <t>VENCIMENTO</t>
  </si>
  <si>
    <t>CARTÓRIO</t>
  </si>
  <si>
    <t>E-MAIL</t>
  </si>
  <si>
    <t>TELEFONE</t>
  </si>
  <si>
    <t>Matthew Mudock</t>
  </si>
  <si>
    <t>MATTHEW.MUDOCK@CONTATO.COM.BR</t>
  </si>
  <si>
    <t>11 96143-8126</t>
  </si>
  <si>
    <t>Hal Jordan</t>
  </si>
  <si>
    <t>HAL.JORDAN@CONTATO.COM.BR</t>
  </si>
  <si>
    <t>11 92426-9699</t>
  </si>
  <si>
    <t>Nyota Uhura</t>
  </si>
  <si>
    <t>NYOTA.UHURA@CONTATO.COM.BR</t>
  </si>
  <si>
    <t>11 92800-4345</t>
  </si>
  <si>
    <t>Leonard McCoy</t>
  </si>
  <si>
    <t>LEONARD.MCCOY@CONTATO.COM.BR</t>
  </si>
  <si>
    <t>11 94227-9671</t>
  </si>
  <si>
    <t>Stephen Strange</t>
  </si>
  <si>
    <t>STEPHEN.STRANGE@CONTATO.COM.BR</t>
  </si>
  <si>
    <t>11 94630-2001</t>
  </si>
  <si>
    <t>Khan Singh</t>
  </si>
  <si>
    <t>KHAN.SINGH@CONTATO.COM.BR</t>
  </si>
  <si>
    <t>11 91178-7126</t>
  </si>
  <si>
    <t>Jean-Luc Picard</t>
  </si>
  <si>
    <t>JEAN.PICARD@CONTATO.COM.BR</t>
  </si>
  <si>
    <t>11 96471-8039</t>
  </si>
  <si>
    <t>Anthony Stark</t>
  </si>
  <si>
    <t>ANTHONY.STARK@CONTATO.COM.BR</t>
  </si>
  <si>
    <t>11 92059-5595</t>
  </si>
  <si>
    <t>Pavel Chekov</t>
  </si>
  <si>
    <t>PAVEL.CHEKOV@CONTATO.COM.BR</t>
  </si>
  <si>
    <t>11 91313-5037</t>
  </si>
  <si>
    <t>Steve Rogers</t>
  </si>
  <si>
    <t>STEVE.ROGERS@CONTATO.COM.BR</t>
  </si>
  <si>
    <t>11 97778-1744</t>
  </si>
  <si>
    <t>Travis Mayweather</t>
  </si>
  <si>
    <t>TRAVIS.MAYWEATHER@CONTATO.COM.BR</t>
  </si>
  <si>
    <t>11 96214-2487</t>
  </si>
  <si>
    <t>Christopher Pike</t>
  </si>
  <si>
    <t>CHRISTOPHER.PIKE@CONTATO.COM.BR</t>
  </si>
  <si>
    <t>11 97601-9509</t>
  </si>
  <si>
    <t>11 99241-3846</t>
  </si>
  <si>
    <t>Christine Chapel</t>
  </si>
  <si>
    <t>CHRISTINE.CHAPEL@CONTATO.COM.BR</t>
  </si>
  <si>
    <t>11 93798-9001</t>
  </si>
  <si>
    <t>11 94254-1500</t>
  </si>
  <si>
    <t>11 96328-7052</t>
  </si>
  <si>
    <t>Hikaru Sulu</t>
  </si>
  <si>
    <t>HIKARU.SULU@CONTATO.COM.BR</t>
  </si>
  <si>
    <t>11 91664-3354</t>
  </si>
  <si>
    <t>Montgomery Scott</t>
  </si>
  <si>
    <t>MONTGOMERY.SCOTT@CONTATO.COM.BR</t>
  </si>
  <si>
    <t>11 98370-2276</t>
  </si>
  <si>
    <t>11 95469-1256</t>
  </si>
  <si>
    <t>Bruce Banner</t>
  </si>
  <si>
    <t>BRUCE.BANNER@CONTATO.COM.BR</t>
  </si>
  <si>
    <t>11 92437-6146</t>
  </si>
  <si>
    <t>Barry Allen</t>
  </si>
  <si>
    <t>BARRY.ALLEN@CONTATO.COM.BR</t>
  </si>
  <si>
    <t>11 98009-1120</t>
  </si>
  <si>
    <t>CUSTO</t>
  </si>
  <si>
    <t>ESTOQUE</t>
  </si>
  <si>
    <t>DELL</t>
  </si>
  <si>
    <t>G3 </t>
  </si>
  <si>
    <t>RAZER</t>
  </si>
  <si>
    <t>Naga</t>
  </si>
  <si>
    <t>MICROSOFT</t>
  </si>
  <si>
    <t>WM326</t>
  </si>
  <si>
    <t>3000 </t>
  </si>
  <si>
    <t>Wired 200</t>
  </si>
  <si>
    <t>Mamba</t>
  </si>
  <si>
    <t>DeathAdder Óptico</t>
  </si>
  <si>
    <t xml:space="preserve">Wired 500 USB U81-00010 </t>
  </si>
  <si>
    <t>3500 GMF BlueTrack</t>
  </si>
  <si>
    <t>Kraken </t>
  </si>
  <si>
    <t>Harpoon RGB CH-9301011-NA</t>
  </si>
  <si>
    <t>Glaive RGB CH-9302011-NA P</t>
  </si>
  <si>
    <t>i14-7472-A20G</t>
  </si>
  <si>
    <t>Optical Desktop 2000</t>
  </si>
  <si>
    <t>Arc Touch Mouse</t>
  </si>
  <si>
    <t>i15-3576-M70 </t>
  </si>
  <si>
    <t>1850 Óptico</t>
  </si>
  <si>
    <t>Arc</t>
  </si>
  <si>
    <t>Notal Fiscal</t>
  </si>
  <si>
    <t>Cliente</t>
  </si>
  <si>
    <t xml:space="preserve">Descrição </t>
  </si>
  <si>
    <t>Região</t>
  </si>
  <si>
    <t>Valor</t>
  </si>
  <si>
    <t>Quantidade</t>
  </si>
  <si>
    <t>Total</t>
  </si>
  <si>
    <t>Teclado</t>
  </si>
  <si>
    <t>Sul</t>
  </si>
  <si>
    <t>Mouse</t>
  </si>
  <si>
    <t>Norte</t>
  </si>
  <si>
    <t>Ascensy</t>
  </si>
  <si>
    <t>Fone</t>
  </si>
  <si>
    <t>HD</t>
  </si>
  <si>
    <t>Sudeste</t>
  </si>
  <si>
    <t>Centro-Oeste</t>
  </si>
  <si>
    <t>HDMI</t>
  </si>
  <si>
    <t>Nordeste</t>
  </si>
  <si>
    <t>PESQUISA</t>
  </si>
  <si>
    <t>PALESTRA</t>
  </si>
  <si>
    <t>DATA</t>
  </si>
  <si>
    <t>NITERÓI</t>
  </si>
  <si>
    <t>RJ</t>
  </si>
  <si>
    <t>JUNDIAÍ</t>
  </si>
  <si>
    <t>SP</t>
  </si>
  <si>
    <t>RESENDE</t>
  </si>
  <si>
    <t>SÃO CARLOS</t>
  </si>
  <si>
    <t>RIO DE JANEIRO</t>
  </si>
  <si>
    <t>CAMPINAS</t>
  </si>
  <si>
    <t>MENTORIA</t>
  </si>
  <si>
    <t>SÃO PAULO</t>
  </si>
  <si>
    <t>ANGRA DOS REIS</t>
  </si>
  <si>
    <t>CONSULTORIA</t>
  </si>
  <si>
    <t>NOME</t>
  </si>
  <si>
    <t>EMPRESA</t>
  </si>
  <si>
    <t>CARGO</t>
  </si>
  <si>
    <t>PODER</t>
  </si>
  <si>
    <t>ENGAJAMENTO</t>
  </si>
  <si>
    <t>RESULTADO</t>
  </si>
  <si>
    <t>PROX CONTATO</t>
  </si>
  <si>
    <t>Geordi La Forge</t>
  </si>
  <si>
    <t>Momcorp</t>
  </si>
  <si>
    <t>Auxiliar de Vendas</t>
  </si>
  <si>
    <t>Wonda Industries</t>
  </si>
  <si>
    <t>Key-Acount</t>
  </si>
  <si>
    <t>Philippa  Georgiou</t>
  </si>
  <si>
    <t>Sirius Cybernetics Corp</t>
  </si>
  <si>
    <t>Analista de Vendas - Pleno</t>
  </si>
  <si>
    <t>Globex</t>
  </si>
  <si>
    <t>Supervisor de Vendas</t>
  </si>
  <si>
    <t>Michael  Burnham</t>
  </si>
  <si>
    <t>Soylent Corp.</t>
  </si>
  <si>
    <t>Analista de Novos Negócios</t>
  </si>
  <si>
    <t>Acme Corp.</t>
  </si>
  <si>
    <t>Vendedor Tecnico</t>
  </si>
  <si>
    <t>Gabriel Lorca</t>
  </si>
  <si>
    <t>Frobozz Magic Co.</t>
  </si>
  <si>
    <t>Choam</t>
  </si>
  <si>
    <t>Líder de Vendas</t>
  </si>
  <si>
    <t>Umbrella Corporation</t>
  </si>
  <si>
    <t>Analista de Vendas - Junior</t>
  </si>
  <si>
    <t>Clampett Oil</t>
  </si>
  <si>
    <t>d´Anconia Copper</t>
  </si>
  <si>
    <t>Analista de Vendas - Senior</t>
  </si>
  <si>
    <t>Very Big Corp. of America</t>
  </si>
  <si>
    <t>Gerente Regional de Vendas</t>
  </si>
  <si>
    <t>Anthony Auy Stark</t>
  </si>
  <si>
    <t>Gringotts</t>
  </si>
  <si>
    <t>Stephen Suen Strange</t>
  </si>
  <si>
    <t>Robert Bruce Banner</t>
  </si>
  <si>
    <t>Remy Remy LuBeau</t>
  </si>
  <si>
    <t>Vanda VuVanda Maximoff</t>
  </si>
  <si>
    <t>Spacely Space Sprockets</t>
  </si>
  <si>
    <t>Pietro Puoff</t>
  </si>
  <si>
    <t>Rich Industries</t>
  </si>
  <si>
    <t>FUNÇÕES BD</t>
  </si>
  <si>
    <t>CC</t>
  </si>
  <si>
    <t>Hyundai</t>
  </si>
  <si>
    <t>Santa FE GLS</t>
  </si>
  <si>
    <t>2.4</t>
  </si>
  <si>
    <t>Sudesde</t>
  </si>
  <si>
    <t>Fiat</t>
  </si>
  <si>
    <t>Palio Attractive</t>
  </si>
  <si>
    <t>1.6</t>
  </si>
  <si>
    <t>BA</t>
  </si>
  <si>
    <t>Chevrolet</t>
  </si>
  <si>
    <t>Vectra Sedan Elite Blindado N3</t>
  </si>
  <si>
    <t>3.6</t>
  </si>
  <si>
    <t>SC</t>
  </si>
  <si>
    <t>BDSOMA()</t>
  </si>
  <si>
    <t>BDMÉDIA()</t>
  </si>
  <si>
    <t>Citroën</t>
  </si>
  <si>
    <t>Xsara Picasso</t>
  </si>
  <si>
    <t>1.4</t>
  </si>
  <si>
    <t>Chrysler</t>
  </si>
  <si>
    <t>Town &amp; Country Touring</t>
  </si>
  <si>
    <t>Palio Adventure</t>
  </si>
  <si>
    <t>BDMÁX()</t>
  </si>
  <si>
    <t>BDMÍN()</t>
  </si>
  <si>
    <t>Sonata Sedan GLS</t>
  </si>
  <si>
    <t>Infiniti</t>
  </si>
  <si>
    <t>FX-50S AWD</t>
  </si>
  <si>
    <t>RS</t>
  </si>
  <si>
    <t>Doblo Cargo</t>
  </si>
  <si>
    <t>1.8</t>
  </si>
  <si>
    <t>PE</t>
  </si>
  <si>
    <t>BDCONTAR()</t>
  </si>
  <si>
    <t>BDCONTARA()</t>
  </si>
  <si>
    <t>Ford</t>
  </si>
  <si>
    <t>Focus Sedan GLX Kinetic</t>
  </si>
  <si>
    <t>1.0</t>
  </si>
  <si>
    <t>AM</t>
  </si>
  <si>
    <t>Courier L</t>
  </si>
  <si>
    <t>Uno Vivace Smile</t>
  </si>
  <si>
    <t>Uno Vivace Kit Visibilidade</t>
  </si>
  <si>
    <t>KA Kinetic</t>
  </si>
  <si>
    <t>3.0</t>
  </si>
  <si>
    <t>Kia</t>
  </si>
  <si>
    <t>Picanto</t>
  </si>
  <si>
    <t>PB</t>
  </si>
  <si>
    <t>Ranger XLT</t>
  </si>
  <si>
    <t>1.5</t>
  </si>
  <si>
    <t>Audi</t>
  </si>
  <si>
    <t>A4 Sport</t>
  </si>
  <si>
    <t>5.2</t>
  </si>
  <si>
    <t>C4 Hatch Sport</t>
  </si>
  <si>
    <t>2.0</t>
  </si>
  <si>
    <t>Elantra Sedan</t>
  </si>
  <si>
    <t>Siena Essence</t>
  </si>
  <si>
    <t>500 Sport</t>
  </si>
  <si>
    <t>Uno Evo Attractive Celebration</t>
  </si>
  <si>
    <t>Honda</t>
  </si>
  <si>
    <t>New Fit</t>
  </si>
  <si>
    <t>Siena Fire</t>
  </si>
  <si>
    <t>New Cerato</t>
  </si>
  <si>
    <t>City Sedan</t>
  </si>
  <si>
    <t>R8 Spyder</t>
  </si>
  <si>
    <t>C3 Exclusive</t>
  </si>
  <si>
    <t>Jeep</t>
  </si>
  <si>
    <t>Compass Limited</t>
  </si>
  <si>
    <t>Uno Evo Vivace HSD</t>
  </si>
  <si>
    <t>Palio Essence</t>
  </si>
  <si>
    <t>PA</t>
  </si>
  <si>
    <t>BMW</t>
  </si>
  <si>
    <t>X5 Top</t>
  </si>
  <si>
    <t>4.8</t>
  </si>
  <si>
    <t>Siena Essence Evolution</t>
  </si>
  <si>
    <t>C3 Exclusive Automático</t>
  </si>
  <si>
    <t>X5 Sport</t>
  </si>
  <si>
    <t>Veloster</t>
  </si>
  <si>
    <t>IX35 GLS</t>
  </si>
  <si>
    <t>MG</t>
  </si>
  <si>
    <t>C4 Pallas</t>
  </si>
  <si>
    <t>Ecosport XLS</t>
  </si>
  <si>
    <t>Jac</t>
  </si>
  <si>
    <t>J3 Turin</t>
  </si>
  <si>
    <t>TECLADO</t>
  </si>
  <si>
    <t>MARCA</t>
  </si>
  <si>
    <t>LOGITECH</t>
  </si>
  <si>
    <t>MODELO</t>
  </si>
  <si>
    <t>K400 Alfanumérico</t>
  </si>
  <si>
    <t>VENDAS</t>
  </si>
  <si>
    <t>HEADSET</t>
  </si>
  <si>
    <t>MOUSE</t>
  </si>
  <si>
    <t>NOTEBOOK</t>
  </si>
  <si>
    <t>-</t>
  </si>
  <si>
    <t>Surface Book 2 </t>
  </si>
  <si>
    <t>G933 Artemis Spectrum</t>
  </si>
  <si>
    <t>G700</t>
  </si>
  <si>
    <t>K230 </t>
  </si>
  <si>
    <t>G231</t>
  </si>
  <si>
    <t>G9X</t>
  </si>
  <si>
    <t>G633</t>
  </si>
  <si>
    <t>G500</t>
  </si>
  <si>
    <t>MK270 Alfanumérico</t>
  </si>
  <si>
    <t>M510</t>
  </si>
  <si>
    <t>Prodigy G213</t>
  </si>
  <si>
    <t>MULTILASER</t>
  </si>
  <si>
    <t>1200DPI</t>
  </si>
  <si>
    <t>Tc199 </t>
  </si>
  <si>
    <t>Tc196 </t>
  </si>
  <si>
    <t>Tc192</t>
  </si>
  <si>
    <t>Blackwidow Ultimate Gamer</t>
  </si>
  <si>
    <t>Blade14 i7-7700HQ </t>
  </si>
  <si>
    <t>K55 RGB CH-9206015-NA</t>
  </si>
  <si>
    <t>Blade Pro</t>
  </si>
  <si>
    <t>CORSAIR</t>
  </si>
  <si>
    <t>Void 7.1 </t>
  </si>
  <si>
    <t>HS50</t>
  </si>
  <si>
    <t>Cotação</t>
  </si>
  <si>
    <t>Vendedor</t>
  </si>
  <si>
    <t>Veículo</t>
  </si>
  <si>
    <t>Quantidade Vendida</t>
  </si>
  <si>
    <t>Preço (R$)</t>
  </si>
  <si>
    <t>Total de Vendas (R$)</t>
  </si>
  <si>
    <t>João</t>
  </si>
  <si>
    <t>Focus</t>
  </si>
  <si>
    <t>Sedan</t>
  </si>
  <si>
    <t>New Fiesta</t>
  </si>
  <si>
    <t>Hatch</t>
  </si>
  <si>
    <t>Pedro</t>
  </si>
  <si>
    <t>Chevrolet Sonic</t>
  </si>
  <si>
    <t>Chevrolet Cruze</t>
  </si>
  <si>
    <t>Henrique</t>
  </si>
  <si>
    <t>HB20</t>
  </si>
  <si>
    <t>Citroën C4</t>
  </si>
  <si>
    <t>Luiz</t>
  </si>
  <si>
    <t>Toyota Corolla</t>
  </si>
  <si>
    <t>Honda Fit</t>
  </si>
  <si>
    <t>Fernando</t>
  </si>
  <si>
    <t>Chevrolet Onix</t>
  </si>
  <si>
    <t>Golf</t>
  </si>
  <si>
    <t>Preço R$</t>
  </si>
  <si>
    <t>Preço US$</t>
  </si>
  <si>
    <t>Coupée</t>
  </si>
  <si>
    <t>Pick-up</t>
  </si>
  <si>
    <t>SUV</t>
  </si>
  <si>
    <t>SW</t>
  </si>
  <si>
    <t>Data</t>
  </si>
  <si>
    <t>Controladoria</t>
  </si>
  <si>
    <t>Contabilidade</t>
  </si>
  <si>
    <t>T.I</t>
  </si>
  <si>
    <t>RH</t>
  </si>
  <si>
    <t>Jurídico</t>
  </si>
  <si>
    <t>Marketing</t>
  </si>
  <si>
    <t>Projetos</t>
  </si>
  <si>
    <t>Processos</t>
  </si>
  <si>
    <t>Financeiro</t>
  </si>
  <si>
    <t>Segurança</t>
  </si>
  <si>
    <t>Logística</t>
  </si>
  <si>
    <t>Total Despesas</t>
  </si>
  <si>
    <t>Tipo</t>
  </si>
  <si>
    <t>Percentual</t>
  </si>
  <si>
    <t>FIXO</t>
  </si>
  <si>
    <t>CIDADES</t>
  </si>
  <si>
    <t>Jan</t>
  </si>
  <si>
    <t>Fev</t>
  </si>
  <si>
    <t>Mar</t>
  </si>
  <si>
    <t>Soma</t>
  </si>
  <si>
    <t>Meta</t>
  </si>
  <si>
    <t>Resultado</t>
  </si>
  <si>
    <t>São Paulo</t>
  </si>
  <si>
    <t>Guarulhos</t>
  </si>
  <si>
    <t>Campinas</t>
  </si>
  <si>
    <t>Santos</t>
  </si>
  <si>
    <t>Cidades</t>
  </si>
  <si>
    <t>FINANCIAMENTO</t>
  </si>
  <si>
    <t>Itens</t>
  </si>
  <si>
    <t>Valores</t>
  </si>
  <si>
    <t>Valor Financiado</t>
  </si>
  <si>
    <t>Taxa</t>
  </si>
  <si>
    <t>Parcelas</t>
  </si>
  <si>
    <t>Parcela</t>
  </si>
  <si>
    <t>Valor Devolvido</t>
  </si>
  <si>
    <t>Ágio</t>
  </si>
  <si>
    <t>CARRO</t>
  </si>
  <si>
    <t>USO DA CAPACIDADE</t>
  </si>
  <si>
    <t>ENTREGA</t>
  </si>
  <si>
    <t>HORA</t>
  </si>
  <si>
    <t>FROTA</t>
  </si>
  <si>
    <t>Fiat Fiorino</t>
  </si>
  <si>
    <t>Fiat Ducato</t>
  </si>
  <si>
    <t>Peugeot Expert</t>
  </si>
  <si>
    <t>Peugeot Partner CS</t>
  </si>
  <si>
    <t>Mercedes-Benz Sprinter</t>
  </si>
  <si>
    <t>Mercedes-Benz Vito</t>
  </si>
  <si>
    <t>FACEBOOK</t>
  </si>
  <si>
    <t>NETFLIX</t>
  </si>
  <si>
    <t>FEDEX</t>
  </si>
  <si>
    <t>AMAZON</t>
  </si>
  <si>
    <t>TESLA MOTOR</t>
  </si>
  <si>
    <t>TACO BELL</t>
  </si>
  <si>
    <t>NUBANK</t>
  </si>
  <si>
    <t>NINTENDO</t>
  </si>
  <si>
    <t>SANSUNG</t>
  </si>
  <si>
    <t>NESTLÉ</t>
  </si>
  <si>
    <t>TOTVS</t>
  </si>
  <si>
    <t>SONY</t>
  </si>
  <si>
    <t>BETHESDA</t>
  </si>
  <si>
    <t>NIKE</t>
  </si>
  <si>
    <t>ID</t>
  </si>
  <si>
    <t>ENVIO</t>
  </si>
  <si>
    <t>VALOR FRETE</t>
  </si>
  <si>
    <t>DIAS</t>
  </si>
  <si>
    <t>RECEBIMENTO</t>
  </si>
  <si>
    <t>FAST</t>
  </si>
  <si>
    <t>BASIC</t>
  </si>
  <si>
    <t>PREMIUM</t>
  </si>
  <si>
    <t>PROGRAMADA</t>
  </si>
  <si>
    <t>Total de Vendas - Por Vendedor e Mês</t>
  </si>
  <si>
    <t>Maria</t>
  </si>
  <si>
    <t>Mês</t>
  </si>
  <si>
    <t>ABR</t>
  </si>
  <si>
    <t>José</t>
  </si>
  <si>
    <t>Jonas</t>
  </si>
  <si>
    <t>Erick</t>
  </si>
  <si>
    <t>Darlene</t>
  </si>
  <si>
    <t>Linha</t>
  </si>
  <si>
    <t>Coluna</t>
  </si>
  <si>
    <t>x</t>
  </si>
  <si>
    <t>Coluna 1</t>
  </si>
  <si>
    <t>Coluna 2</t>
  </si>
  <si>
    <t>Coluna 3</t>
  </si>
  <si>
    <t>Coluna 4</t>
  </si>
  <si>
    <t>Coluna 5</t>
  </si>
  <si>
    <t>Coluna 6</t>
  </si>
  <si>
    <t>Coluna 7</t>
  </si>
  <si>
    <t>Coluna 8</t>
  </si>
  <si>
    <t>Coluna 9</t>
  </si>
  <si>
    <t>Coluna 10</t>
  </si>
  <si>
    <t>Linha 1</t>
  </si>
  <si>
    <t>Linha 2</t>
  </si>
  <si>
    <t>Linha 3</t>
  </si>
  <si>
    <t>Linha 4</t>
  </si>
  <si>
    <t>Linha 5</t>
  </si>
  <si>
    <t>Linha 6</t>
  </si>
  <si>
    <t>Linha 7</t>
  </si>
  <si>
    <t>Linha 8</t>
  </si>
  <si>
    <t>Linha 9</t>
  </si>
  <si>
    <t>Linha 10</t>
  </si>
  <si>
    <t>Área</t>
  </si>
  <si>
    <t>RUA</t>
  </si>
  <si>
    <t>NÚMERO</t>
  </si>
  <si>
    <t>CEP</t>
  </si>
  <si>
    <t xml:space="preserve">SALA </t>
  </si>
  <si>
    <t>POSIÇÃO DA MAQUINA</t>
  </si>
  <si>
    <t>DEPRECIAÇÃO</t>
  </si>
  <si>
    <t>AQUISIÇÃO</t>
  </si>
  <si>
    <t>TEM DE USO</t>
  </si>
  <si>
    <t>WINDOWS</t>
  </si>
  <si>
    <t>OFFICE</t>
  </si>
  <si>
    <t>ID:</t>
  </si>
  <si>
    <t>PD1069</t>
  </si>
  <si>
    <t>MAC101</t>
  </si>
  <si>
    <t>WINDOWNS 10</t>
  </si>
  <si>
    <t>OFFICE 365</t>
  </si>
  <si>
    <t>PD3348</t>
  </si>
  <si>
    <t>MAC102</t>
  </si>
  <si>
    <t>PD1065</t>
  </si>
  <si>
    <t>MAC103</t>
  </si>
  <si>
    <t>WINDOWS 8.1</t>
  </si>
  <si>
    <t>OFFICE 2016</t>
  </si>
  <si>
    <t>PD3360</t>
  </si>
  <si>
    <t>MAC104</t>
  </si>
  <si>
    <t>PD3242</t>
  </si>
  <si>
    <t>MAC105</t>
  </si>
  <si>
    <t>PD2647</t>
  </si>
  <si>
    <t>MAC106</t>
  </si>
  <si>
    <t>PD1759</t>
  </si>
  <si>
    <t>MAC107</t>
  </si>
  <si>
    <t>PD3846</t>
  </si>
  <si>
    <t>MAC108</t>
  </si>
  <si>
    <t>PD2840</t>
  </si>
  <si>
    <t>MAC109</t>
  </si>
  <si>
    <t>PD1003</t>
  </si>
  <si>
    <t>MAC110</t>
  </si>
  <si>
    <t>PD3820</t>
  </si>
  <si>
    <t>MAC111</t>
  </si>
  <si>
    <t>PD1538</t>
  </si>
  <si>
    <t>MAC112</t>
  </si>
  <si>
    <t>PD3255</t>
  </si>
  <si>
    <t>MAC113</t>
  </si>
  <si>
    <t>PD1855</t>
  </si>
  <si>
    <t>MAC114</t>
  </si>
  <si>
    <t>PD1668</t>
  </si>
  <si>
    <t>MAC115</t>
  </si>
  <si>
    <t>PD2523</t>
  </si>
  <si>
    <t>MAC116</t>
  </si>
  <si>
    <t>PD1732</t>
  </si>
  <si>
    <t>MAC117</t>
  </si>
  <si>
    <t>PD1309</t>
  </si>
  <si>
    <t>MAC118</t>
  </si>
  <si>
    <t>PD2907</t>
  </si>
  <si>
    <t>MAC119</t>
  </si>
  <si>
    <t>PD1177</t>
  </si>
  <si>
    <t>MAC120</t>
  </si>
  <si>
    <t>PD2276</t>
  </si>
  <si>
    <t>MAC201</t>
  </si>
  <si>
    <t>PD2858</t>
  </si>
  <si>
    <t>MAC202</t>
  </si>
  <si>
    <t>PD3997</t>
  </si>
  <si>
    <t>MAC203</t>
  </si>
  <si>
    <t>PD3868</t>
  </si>
  <si>
    <t>MAC204</t>
  </si>
  <si>
    <t>PD3981</t>
  </si>
  <si>
    <t>MAC205</t>
  </si>
  <si>
    <t>PD2473</t>
  </si>
  <si>
    <t>MAC206</t>
  </si>
  <si>
    <t>PD3514</t>
  </si>
  <si>
    <t>MAC207</t>
  </si>
  <si>
    <t>PD3687</t>
  </si>
  <si>
    <t>MAC208</t>
  </si>
  <si>
    <t>PD1938</t>
  </si>
  <si>
    <t>MAC209</t>
  </si>
  <si>
    <t>PD2460</t>
  </si>
  <si>
    <t>MAC210</t>
  </si>
  <si>
    <t>PD1898</t>
  </si>
  <si>
    <t>MAC211</t>
  </si>
  <si>
    <t>PD1897</t>
  </si>
  <si>
    <t>MAC212</t>
  </si>
  <si>
    <t>PD3318</t>
  </si>
  <si>
    <t>MAC213</t>
  </si>
  <si>
    <t>PD3053</t>
  </si>
  <si>
    <t>MAC214</t>
  </si>
  <si>
    <t>PD2389</t>
  </si>
  <si>
    <t>MAC215</t>
  </si>
  <si>
    <t>PD3717</t>
  </si>
  <si>
    <t>MAC216</t>
  </si>
  <si>
    <t>PD1774</t>
  </si>
  <si>
    <t>MAC217</t>
  </si>
  <si>
    <t>PD3337</t>
  </si>
  <si>
    <t>MAC218</t>
  </si>
  <si>
    <t>PD1397</t>
  </si>
  <si>
    <t>MAC219</t>
  </si>
  <si>
    <t>PD1932</t>
  </si>
  <si>
    <t>MAC220</t>
  </si>
  <si>
    <t>PD2327</t>
  </si>
  <si>
    <t>MAC301</t>
  </si>
  <si>
    <t>PD2054</t>
  </si>
  <si>
    <t>MAC302</t>
  </si>
  <si>
    <t>PD3880</t>
  </si>
  <si>
    <t>MAC303</t>
  </si>
  <si>
    <t>PD1334</t>
  </si>
  <si>
    <t>MAC304</t>
  </si>
  <si>
    <t>PD3081</t>
  </si>
  <si>
    <t>MAC305</t>
  </si>
  <si>
    <t>PD2596</t>
  </si>
  <si>
    <t>MAC306</t>
  </si>
  <si>
    <t>PD1291</t>
  </si>
  <si>
    <t>MAC307</t>
  </si>
  <si>
    <t>PD2294</t>
  </si>
  <si>
    <t>MAC308</t>
  </si>
  <si>
    <t>PD3562</t>
  </si>
  <si>
    <t>MAC309</t>
  </si>
  <si>
    <t>PD1837</t>
  </si>
  <si>
    <t>MAC310</t>
  </si>
  <si>
    <t>PD2321</t>
  </si>
  <si>
    <t>MAC311</t>
  </si>
  <si>
    <t>PD2064</t>
  </si>
  <si>
    <t>MAC312</t>
  </si>
  <si>
    <t>PD3215</t>
  </si>
  <si>
    <t>MAC313</t>
  </si>
  <si>
    <t>PD1105</t>
  </si>
  <si>
    <t>MAC314</t>
  </si>
  <si>
    <t>PD1462</t>
  </si>
  <si>
    <t>MAC315</t>
  </si>
  <si>
    <t>PD2270</t>
  </si>
  <si>
    <t>MAC316</t>
  </si>
  <si>
    <t>PD3511</t>
  </si>
  <si>
    <t>MAC317</t>
  </si>
  <si>
    <t>PD1278</t>
  </si>
  <si>
    <t>MAC318</t>
  </si>
  <si>
    <t>PD1118</t>
  </si>
  <si>
    <t>MAC319</t>
  </si>
  <si>
    <t>PD3808</t>
  </si>
  <si>
    <t>MAC320</t>
  </si>
  <si>
    <t>PD3602</t>
  </si>
  <si>
    <t>MAC401</t>
  </si>
  <si>
    <t>PD2764</t>
  </si>
  <si>
    <t>MAC402</t>
  </si>
  <si>
    <t>PD1580</t>
  </si>
  <si>
    <t>MAC403</t>
  </si>
  <si>
    <t>PD2746</t>
  </si>
  <si>
    <t>MAC404</t>
  </si>
  <si>
    <t>PD2589</t>
  </si>
  <si>
    <t>MAC405</t>
  </si>
  <si>
    <t>PD1316</t>
  </si>
  <si>
    <t>MAC406</t>
  </si>
  <si>
    <t>PD1215</t>
  </si>
  <si>
    <t>MAC407</t>
  </si>
  <si>
    <t>PD1442</t>
  </si>
  <si>
    <t>MAC408</t>
  </si>
  <si>
    <t>PD3546</t>
  </si>
  <si>
    <t>MAC409</t>
  </si>
  <si>
    <t>PD1880</t>
  </si>
  <si>
    <t>MAC410</t>
  </si>
  <si>
    <t>PD1752</t>
  </si>
  <si>
    <t>MAC411</t>
  </si>
  <si>
    <t>PD1717</t>
  </si>
  <si>
    <t>MAC412</t>
  </si>
  <si>
    <t>PD2642</t>
  </si>
  <si>
    <t>MAC413</t>
  </si>
  <si>
    <t>PD3676</t>
  </si>
  <si>
    <t>MAC414</t>
  </si>
  <si>
    <t>PD3617</t>
  </si>
  <si>
    <t>MAC415</t>
  </si>
  <si>
    <t>PD2495</t>
  </si>
  <si>
    <t>MAC416</t>
  </si>
  <si>
    <t>PD1724</t>
  </si>
  <si>
    <t>MAC417</t>
  </si>
  <si>
    <t>PD3171</t>
  </si>
  <si>
    <t>MAC418</t>
  </si>
  <si>
    <t>MAC419</t>
  </si>
  <si>
    <t>PD3370</t>
  </si>
  <si>
    <t>MAC420</t>
  </si>
  <si>
    <t>ERIKA</t>
  </si>
  <si>
    <t>AUGUSTO</t>
  </si>
  <si>
    <t>DOUGLAS</t>
  </si>
  <si>
    <t>MACAPÁ</t>
  </si>
  <si>
    <t>MÊS</t>
  </si>
  <si>
    <t>MAR</t>
  </si>
  <si>
    <t>Total Geral</t>
  </si>
  <si>
    <t>JAN</t>
  </si>
  <si>
    <t>FEV</t>
  </si>
  <si>
    <t>MAI</t>
  </si>
  <si>
    <t>JUN</t>
  </si>
  <si>
    <t>JUL</t>
  </si>
  <si>
    <t>AGO</t>
  </si>
  <si>
    <t>SET</t>
  </si>
  <si>
    <t>OUT</t>
  </si>
  <si>
    <t>NOV</t>
  </si>
  <si>
    <t>DEZ</t>
  </si>
  <si>
    <t>RIO BRANCO</t>
  </si>
  <si>
    <t>MANAUS</t>
  </si>
  <si>
    <t>BELÉM</t>
  </si>
  <si>
    <t>PORTO VELHO</t>
  </si>
  <si>
    <t>BOA VISTA</t>
  </si>
  <si>
    <t>PALMAS</t>
  </si>
  <si>
    <t>MACEIÓ</t>
  </si>
  <si>
    <t>SALVADOR</t>
  </si>
  <si>
    <t>FORTALEZA</t>
  </si>
  <si>
    <t>SÃO LUÍS</t>
  </si>
  <si>
    <t>JOÃO PESSOA</t>
  </si>
  <si>
    <t>RECIFE</t>
  </si>
  <si>
    <t>TERESINA</t>
  </si>
  <si>
    <t>NATAL</t>
  </si>
  <si>
    <t>ARACAJU</t>
  </si>
  <si>
    <t>CENTRO-OESTE</t>
  </si>
  <si>
    <t>GOIÂNIA</t>
  </si>
  <si>
    <t>CUIABÁ</t>
  </si>
  <si>
    <t>CAMPO GRANDE</t>
  </si>
  <si>
    <t>BRASÍLIA</t>
  </si>
  <si>
    <t>VITÓRIA</t>
  </si>
  <si>
    <t>BELO HORIZONTE</t>
  </si>
  <si>
    <t>CURITIBA</t>
  </si>
  <si>
    <t>PORTO ALEGRE</t>
  </si>
  <si>
    <t>FLORIANÓPOLIS</t>
  </si>
  <si>
    <t>FIAT</t>
  </si>
  <si>
    <t>Coluna1</t>
  </si>
  <si>
    <t>Coluna 0</t>
  </si>
  <si>
    <t>Linha 0</t>
  </si>
  <si>
    <t>Altura</t>
  </si>
  <si>
    <t>Largura</t>
  </si>
  <si>
    <t>Termo</t>
  </si>
  <si>
    <t>Significado</t>
  </si>
  <si>
    <t>TAXA</t>
  </si>
  <si>
    <t>É a taxa de juros por período. Por exemplo, se você tiver um empréstimo para um automóvel com taxa de juros de 10% ano e fizer pagamentos mensais, sua taxa de juros mensal será de 10%/12 ou 0,83%. Você deveria inserir 10%/12 ou 0,83%, ou 0,0083, na fórmula como taxa.</t>
  </si>
  <si>
    <t>NPER</t>
  </si>
  <si>
    <t>É o número total de períodos de pagamento em uma anuidade. Por exemplo, se você conseguir um empréstimo de carro de quatro anos e fizer pagamentos mensais, seu empréstimo terá 4*12 (ou 48) períodos. Você deveria inserir 48 na fórmula para NPER.</t>
  </si>
  <si>
    <t>PGTO</t>
  </si>
  <si>
    <t>É o pagamento feito em cada período e não pode mudar durante a vigência da anuidade. Geralmente, PGTO inclui o principal e os juros e nenhuma outra taxa ou tributo. Por exemplo, os pagamentos mensais de R$ 10.000 de um empréstimo de quatro anos para um carro serão de R$ 263,33. Você deveria inserir -263,33 na fórmula como pgto.</t>
  </si>
  <si>
    <t>VP</t>
  </si>
  <si>
    <t>É o valor presente ou a soma total correspondente ao valor presente de uma série de pagamentos futuros. Se VP for omitido, será considerado 0 (zero) e a inclusão do argumento Pgto será obrigatória.</t>
  </si>
  <si>
    <t>VF</t>
  </si>
  <si>
    <t>É o valor futuro, ou o saldo, que você deseja obter depois do último pagamento. Se VF for omitido, será considerado 0 (o valor futuro de um empréstimo, por exemplo, é 0). Por exemplo, se você deseja economizar R$ 50.000 para pagar um projeto especial em 18 anos, então o valor futuro será de R$ 50.000. Você poderia então fazer uma estimativa conservadora na taxa de juros e concluir quanto economizaria por mês.</t>
  </si>
  <si>
    <t>TIPO</t>
  </si>
  <si>
    <t>É o número 0 ou 1 e indica as datas de vencimento dos pagamentos. Se tipo for omitido, será considerado 0.</t>
  </si>
  <si>
    <t>ESTIMATIVA</t>
  </si>
  <si>
    <t>É a sua estimativa para a taxa.</t>
  </si>
  <si>
    <t>CAPITAL</t>
  </si>
  <si>
    <t>É o valor presente.</t>
  </si>
  <si>
    <t>PLANO</t>
  </si>
  <si>
    <t>É uma matriz de taxas de juros a ser aplicada.</t>
  </si>
  <si>
    <t>Valor Presente</t>
  </si>
  <si>
    <t>Pagamento</t>
  </si>
  <si>
    <t>Prazo de Operação</t>
  </si>
  <si>
    <t>Valor Financiamento</t>
  </si>
  <si>
    <t>Taxa de Juros a. m.</t>
  </si>
  <si>
    <t>Valor do Resgate</t>
  </si>
  <si>
    <t>Taxa de Juros</t>
  </si>
  <si>
    <t>Capital Inicial</t>
  </si>
  <si>
    <t>Valor da Parcela</t>
  </si>
  <si>
    <t>Valor Futuro</t>
  </si>
  <si>
    <t>Valor do Empréstimo</t>
  </si>
  <si>
    <t>Capital Aplicado</t>
  </si>
  <si>
    <t>Objetivo</t>
  </si>
  <si>
    <t>Valor Total Devolvido</t>
  </si>
  <si>
    <t>Tempo</t>
  </si>
  <si>
    <t>Valor Futuro sobre um Plano</t>
  </si>
  <si>
    <t>Valor da Aplicação</t>
  </si>
  <si>
    <t>Prazo Opração</t>
  </si>
  <si>
    <t>Aniversário</t>
  </si>
  <si>
    <t>Rendimento</t>
  </si>
  <si>
    <t>SIMULAÇÃO</t>
  </si>
  <si>
    <t>Valor do Apartamento</t>
  </si>
  <si>
    <t>Valor Mensal</t>
  </si>
  <si>
    <t>Entrada</t>
  </si>
  <si>
    <t>Taxa de juros (ao mês)</t>
  </si>
  <si>
    <t>Renda</t>
  </si>
  <si>
    <t>Valor a ser financiado</t>
  </si>
  <si>
    <t>Número de Meses</t>
  </si>
  <si>
    <t>ALERTA</t>
  </si>
  <si>
    <t>POUPAR PARA VIAJAR</t>
  </si>
  <si>
    <t>Poupança Atual</t>
  </si>
  <si>
    <t>Pagamento Mensal</t>
  </si>
  <si>
    <t>Poupança Desejada</t>
  </si>
  <si>
    <t>Número de Parcelas</t>
  </si>
  <si>
    <t>PEÇA</t>
  </si>
  <si>
    <t>MATRÍCULA</t>
  </si>
  <si>
    <t>NOTA/ RECIBO</t>
  </si>
  <si>
    <t>CONTA</t>
  </si>
  <si>
    <t>PRAZO DE PAGAMENTO</t>
  </si>
  <si>
    <t>FORNECEDOR</t>
  </si>
  <si>
    <t>AERONAVE</t>
  </si>
  <si>
    <t>MATRICULA</t>
  </si>
  <si>
    <t>NOTA / RECIBO</t>
  </si>
  <si>
    <t>Avenida Nueve de Julio</t>
  </si>
  <si>
    <t>Avenida Paulista</t>
  </si>
  <si>
    <t>Ocean Drive</t>
  </si>
  <si>
    <t>Wall Street</t>
  </si>
  <si>
    <t>Gran Via</t>
  </si>
  <si>
    <t>Via Ápia</t>
  </si>
  <si>
    <t>5th Avenue</t>
  </si>
  <si>
    <t>Las Ramblas</t>
  </si>
  <si>
    <t>Champs Elysées</t>
  </si>
  <si>
    <t>Abbey Road</t>
  </si>
  <si>
    <t>Las Vegas Boulevard South</t>
  </si>
  <si>
    <t>Hollywood Boulevard</t>
  </si>
  <si>
    <t>ANTONIO GIOVINAZZI</t>
  </si>
  <si>
    <t>BRENDON HARTLEY</t>
  </si>
  <si>
    <t>DANIIL KVYAT</t>
  </si>
  <si>
    <t>DANIEL RICCIARDO</t>
  </si>
  <si>
    <t>ESTEBAN OCON</t>
  </si>
  <si>
    <t>FERNANDO ALONSO</t>
  </si>
  <si>
    <t>FELIPE MASSA</t>
  </si>
  <si>
    <t>JOLYON PALMER</t>
  </si>
  <si>
    <t>KEVIN MAGNUSSEN</t>
  </si>
  <si>
    <t>KIMI RÄIKKÖNEN</t>
  </si>
  <si>
    <t>LEWIS HAMILTON</t>
  </si>
  <si>
    <t>LANCE STROLL</t>
  </si>
  <si>
    <t>4973-5934</t>
  </si>
  <si>
    <t>6844-3292</t>
  </si>
  <si>
    <t>9344-8772</t>
  </si>
  <si>
    <t>8777-1880</t>
  </si>
  <si>
    <t>4237-2241</t>
  </si>
  <si>
    <t>3462-8451</t>
  </si>
  <si>
    <t>2144-3490</t>
  </si>
  <si>
    <t>4448-7091</t>
  </si>
  <si>
    <t>5695-9883</t>
  </si>
  <si>
    <t>1605-7833</t>
  </si>
  <si>
    <t>7213-2152</t>
  </si>
  <si>
    <t>4177-9273</t>
  </si>
  <si>
    <t>CEP:</t>
  </si>
  <si>
    <t>VENCIMENTO2</t>
  </si>
  <si>
    <t>ENCOMENDA</t>
  </si>
  <si>
    <t>FABRICANTE</t>
  </si>
  <si>
    <t>REGIÃO</t>
  </si>
  <si>
    <t>FUNÇÃO</t>
  </si>
  <si>
    <t>ESTADO</t>
  </si>
  <si>
    <t>VÁLVULA</t>
  </si>
  <si>
    <t xml:space="preserve">CPF </t>
  </si>
  <si>
    <t>REF:</t>
  </si>
  <si>
    <t>DATA DE CONCLUSÃO</t>
  </si>
  <si>
    <t>CARROCERIA</t>
  </si>
  <si>
    <t>TIPO DE CARRO</t>
  </si>
  <si>
    <t>SEDAN</t>
  </si>
  <si>
    <t>DEPARTAMENTO</t>
  </si>
  <si>
    <t>PORC. PARTIPAÇÃO</t>
  </si>
  <si>
    <t>MICROSOFT MOUSE</t>
  </si>
  <si>
    <t>MICROSOFT TECLADO</t>
  </si>
  <si>
    <t>MICROSOFT NOTEBOOK</t>
  </si>
  <si>
    <t>DELL MOUSE</t>
  </si>
  <si>
    <t>DELL NOTEBOOK</t>
  </si>
  <si>
    <t>LOGITECH HEADSET</t>
  </si>
  <si>
    <t>LOGITECH MOUSE</t>
  </si>
  <si>
    <t>LOGITECH TECLADO</t>
  </si>
  <si>
    <t>MULTILASER MOUSE</t>
  </si>
  <si>
    <t>MULTILASER TECLADO</t>
  </si>
  <si>
    <t>RAZER HEADSET</t>
  </si>
  <si>
    <t>RAZER MOUSE</t>
  </si>
  <si>
    <t>RAZER TECLADO</t>
  </si>
  <si>
    <t>RAZER NOTEBOOK</t>
  </si>
  <si>
    <t>CORSAIR HEADSET</t>
  </si>
  <si>
    <t>CORSAIR MOUSE</t>
  </si>
  <si>
    <t>CAMPO</t>
  </si>
  <si>
    <t>DESCONTO</t>
  </si>
  <si>
    <t>SALÁRIO BRUTO</t>
  </si>
  <si>
    <t>SALÁRIO LIQUÍDO</t>
  </si>
  <si>
    <t>CAIXAS</t>
  </si>
  <si>
    <t>PERCENTUAL</t>
  </si>
  <si>
    <t>Supervisor</t>
  </si>
  <si>
    <t>Venda</t>
  </si>
  <si>
    <t>Produto</t>
  </si>
  <si>
    <t>Robson Santino</t>
  </si>
  <si>
    <t>Maria Rosária</t>
  </si>
  <si>
    <t>Consultoria</t>
  </si>
  <si>
    <t>Ronaldo Cabino</t>
  </si>
  <si>
    <t>Rodinei Vieira</t>
  </si>
  <si>
    <t>RR</t>
  </si>
  <si>
    <t>Treinamento</t>
  </si>
  <si>
    <t>Marcela Mara</t>
  </si>
  <si>
    <t>TO</t>
  </si>
  <si>
    <t>Leonardo Silva</t>
  </si>
  <si>
    <t>AL</t>
  </si>
  <si>
    <t>Kaue Oliveira</t>
  </si>
  <si>
    <t>Camila Mendes</t>
  </si>
  <si>
    <t>Centro-oeste</t>
  </si>
  <si>
    <t>DF</t>
  </si>
  <si>
    <t>AC</t>
  </si>
  <si>
    <t>MA</t>
  </si>
  <si>
    <t>PI</t>
  </si>
  <si>
    <t>RN</t>
  </si>
  <si>
    <t>ES</t>
  </si>
  <si>
    <t>CE</t>
  </si>
  <si>
    <t>SE</t>
  </si>
  <si>
    <t>RO</t>
  </si>
  <si>
    <t>AP</t>
  </si>
  <si>
    <t>Cidade</t>
  </si>
  <si>
    <t>Belo Horizonte</t>
  </si>
  <si>
    <t>Rio de Janeiro</t>
  </si>
  <si>
    <t>Vitória</t>
  </si>
  <si>
    <t>Salvador</t>
  </si>
  <si>
    <t>Ano</t>
  </si>
  <si>
    <t>Total de Vendas</t>
  </si>
  <si>
    <t xml:space="preserve">Data </t>
  </si>
  <si>
    <t>Qtde</t>
  </si>
  <si>
    <t>Preço</t>
  </si>
  <si>
    <t>Thiago</t>
  </si>
  <si>
    <t>Camisa</t>
  </si>
  <si>
    <t>Mariana</t>
  </si>
  <si>
    <t>Curitiba</t>
  </si>
  <si>
    <t>Meia</t>
  </si>
  <si>
    <t>Jaqueta</t>
  </si>
  <si>
    <t>Ricardo</t>
  </si>
  <si>
    <t>Terno</t>
  </si>
  <si>
    <t>Fernanda</t>
  </si>
  <si>
    <t>Aline</t>
  </si>
  <si>
    <t>Pijama</t>
  </si>
  <si>
    <t>Francisco</t>
  </si>
  <si>
    <t>Gravata</t>
  </si>
  <si>
    <t>Marianana</t>
  </si>
  <si>
    <t>Cuiabá</t>
  </si>
  <si>
    <t>Belém</t>
  </si>
  <si>
    <t>Fortaleza</t>
  </si>
  <si>
    <t>Campo Grande</t>
  </si>
  <si>
    <t>Goiânia</t>
  </si>
  <si>
    <t>Florianópolis</t>
  </si>
  <si>
    <t>Porto Alegre</t>
  </si>
  <si>
    <t>Gisele</t>
  </si>
  <si>
    <t>Maceió</t>
  </si>
  <si>
    <t>Palmas</t>
  </si>
  <si>
    <t>Manaus</t>
  </si>
  <si>
    <t>Porto Velho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</si>
</sst>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0">
    <numFmt numFmtId="8" formatCode="&quot;R$&quot;\ #,##0.00;[Red]\-&quot;R$&quot;\ #,##0.00"/>
    <numFmt numFmtId="44" formatCode="_-&quot;R$&quot;\ * #,##0.00_-;\-&quot;R$&quot;\ * #,##0.00_-;_-&quot;R$&quot;\ * &quot;-&quot;??_-;_-@_-"/>
    <numFmt numFmtId="43" formatCode="_-* #,##0.00_-;\-* #,##0.00_-;_-* &quot;-&quot;??_-;_-@_-"/>
    <numFmt numFmtId="164" formatCode="&quot;R$&quot;#,##0.00;[Red]\-&quot;R$&quot;#,##0.00"/>
    <numFmt numFmtId="165" formatCode="_-&quot;R$&quot;* #,##0.00_-;\-&quot;R$&quot;* #,##0.00_-;_-&quot;R$&quot;* &quot;-&quot;??_-;_-@_-"/>
    <numFmt numFmtId="166" formatCode="_-[$$-409]* #,##0.00_ ;_-[$$-409]* \-#,##0.00\ ;_-[$$-409]* &quot;-&quot;??_ ;_-@_ "/>
    <numFmt numFmtId="167" formatCode="&quot;R$&quot;\ #,##0.00"/>
    <numFmt numFmtId="168" formatCode="00"/>
    <numFmt numFmtId="169" formatCode="_-[$R$-416]\ * #,##0.00_-;\-[$R$-416]\ * #,##0.00_-;_-[$R$-416]\ * &quot;-&quot;??_-;_-@_-"/>
    <numFmt numFmtId="170" formatCode="ddd\ dd/mm/yyyy"/>
    <numFmt numFmtId="171" formatCode="0\ &quot;DIAS&quot;"/>
    <numFmt numFmtId="172" formatCode="_-* #,##0_-;\-* #,##0_-;_-* &quot;-&quot;??_-;_-@_-"/>
    <numFmt numFmtId="173" formatCode="0.0%"/>
    <numFmt numFmtId="174" formatCode="0.0000%"/>
    <numFmt numFmtId="175" formatCode="&quot;R$&quot;\ #,##0.00;[Red]&quot;R$&quot;\ #,##0.00"/>
    <numFmt numFmtId="176" formatCode="0.00000%"/>
    <numFmt numFmtId="177" formatCode="&quot;R$&quot;\ #,##0.0000;[Red]\-&quot;R$&quot;\ #,##0.0000"/>
    <numFmt numFmtId="178" formatCode="0.000"/>
    <numFmt numFmtId="179" formatCode="[$-F400]h:mm:ss\ AM/PM"/>
    <numFmt numFmtId="180" formatCode="00000\-000"/>
  </numFmts>
  <fonts count="3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  <font>
      <sz val="22"/>
      <color theme="1"/>
      <name val="Calibri"/>
      <family val="2"/>
      <scheme val="minor"/>
    </font>
    <font>
      <sz val="22"/>
      <color theme="9" tint="-0.499984740745262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sz val="14"/>
      <color theme="9" tint="0.79998168889431442"/>
      <name val="Calibri"/>
      <family val="2"/>
      <scheme val="minor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1"/>
      <color theme="7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4"/>
      <color theme="1"/>
      <name val="Wingdings"/>
      <charset val="2"/>
    </font>
    <font>
      <sz val="20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1"/>
      <color theme="9" tint="-0.499984740745262"/>
      <name val="Calibri"/>
      <family val="2"/>
      <scheme val="minor"/>
    </font>
    <font>
      <sz val="48"/>
      <color theme="1"/>
      <name val="Calibri"/>
      <family val="2"/>
      <scheme val="minor"/>
    </font>
    <font>
      <b/>
      <sz val="14"/>
      <color theme="9" tint="-0.49998474074526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theme="9" tint="-0.499984740745262"/>
      <name val="Calibri"/>
      <family val="2"/>
      <scheme val="minor"/>
    </font>
    <font>
      <sz val="11"/>
      <color theme="1"/>
      <name val="Consolas"/>
      <family val="3"/>
    </font>
    <font>
      <sz val="11"/>
      <name val="Consolas"/>
      <family val="3"/>
    </font>
    <font>
      <sz val="11"/>
      <name val="Calibri"/>
      <family val="2"/>
      <scheme val="minor"/>
    </font>
    <font>
      <b/>
      <sz val="13"/>
      <color theme="0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1"/>
      <color rgb="FFFFC000"/>
      <name val="Calibri"/>
      <family val="2"/>
      <scheme val="minor"/>
    </font>
    <font>
      <sz val="11"/>
      <color rgb="FFFFC000"/>
      <name val="Calibri"/>
      <family val="2"/>
      <scheme val="minor"/>
    </font>
    <font>
      <sz val="18"/>
      <color theme="1"/>
      <name val="Calibri"/>
      <family val="2"/>
      <scheme val="minor"/>
    </font>
    <font>
      <sz val="11"/>
      <color rgb="FF002060"/>
      <name val="Calibri"/>
      <family val="2"/>
      <scheme val="minor"/>
    </font>
    <font>
      <b/>
      <sz val="11"/>
      <color theme="0"/>
      <name val="Tahoma"/>
      <family val="2"/>
    </font>
    <font>
      <b/>
      <sz val="11"/>
      <color rgb="FFFF0000"/>
      <name val="Calibri"/>
      <family val="2"/>
      <scheme val="minor"/>
    </font>
    <font>
      <sz val="12"/>
      <color rgb="FF000000"/>
      <name val="Arial"/>
      <family val="2"/>
    </font>
    <font>
      <sz val="22"/>
      <color theme="0"/>
      <name val="Calibri"/>
      <family val="2"/>
      <scheme val="minor"/>
    </font>
  </fonts>
  <fills count="54">
    <fill>
      <patternFill patternType="none"/>
    </fill>
    <fill>
      <patternFill patternType="gray125"/>
    </fill>
    <fill>
      <patternFill patternType="solid">
        <fgColor theme="7" tint="-0.249977111117893"/>
        <bgColor indexed="64"/>
      </patternFill>
    </fill>
    <fill>
      <patternFill patternType="solid">
        <fgColor theme="6" tint="0.59999389629810485"/>
        <bgColor theme="6" tint="0.59999389629810485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rgb="FFCC33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-0.249977111117893"/>
        <bgColor theme="9"/>
      </patternFill>
    </fill>
    <fill>
      <patternFill patternType="solid">
        <fgColor theme="6" tint="0.59999389629810485"/>
        <bgColor theme="9" tint="0.79998168889431442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9" tint="-0.24994659260841701"/>
        <bgColor theme="9"/>
      </patternFill>
    </fill>
    <fill>
      <patternFill patternType="solid">
        <fgColor theme="9" tint="0.59999389629810485"/>
        <bgColor theme="9" tint="0.59999389629810485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/>
      </patternFill>
    </fill>
    <fill>
      <patternFill patternType="solid">
        <fgColor theme="8" tint="-0.49998474074526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 tint="0.59996337778862885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9" tint="-0.499984740745262"/>
        <bgColor theme="9"/>
      </patternFill>
    </fill>
    <fill>
      <patternFill patternType="solid">
        <fgColor theme="0" tint="-0.14999847407452621"/>
        <bgColor theme="9" tint="0.59999389629810485"/>
      </patternFill>
    </fill>
    <fill>
      <patternFill patternType="solid">
        <fgColor theme="6"/>
        <bgColor theme="6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0" tint="-0.14999847407452621"/>
        <bgColor theme="9" tint="0.79998168889431442"/>
      </patternFill>
    </fill>
    <fill>
      <patternFill patternType="solid">
        <fgColor theme="4" tint="-0.249977111117893"/>
        <bgColor theme="9"/>
      </patternFill>
    </fill>
    <fill>
      <patternFill patternType="solid">
        <fgColor theme="8" tint="-0.499984740745262"/>
        <bgColor theme="9" tint="0.59999389629810485"/>
      </patternFill>
    </fill>
    <fill>
      <patternFill patternType="solid">
        <fgColor theme="8" tint="-0.499984740745262"/>
        <bgColor theme="9" tint="0.79998168889431442"/>
      </patternFill>
    </fill>
    <fill>
      <patternFill patternType="solid">
        <fgColor theme="6" tint="0.39997558519241921"/>
        <bgColor theme="9" tint="0.59999389629810485"/>
      </patternFill>
    </fill>
    <fill>
      <patternFill patternType="solid">
        <fgColor theme="7"/>
        <bgColor theme="9" tint="0.79998168889431442"/>
      </patternFill>
    </fill>
    <fill>
      <patternFill patternType="solid">
        <fgColor theme="4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7030A0"/>
        <bgColor indexed="64"/>
      </patternFill>
    </fill>
  </fills>
  <borders count="72">
    <border>
      <left/>
      <right/>
      <top/>
      <bottom/>
      <diagonal/>
    </border>
    <border>
      <left/>
      <right/>
      <top style="thick">
        <color theme="0"/>
      </top>
      <bottom/>
      <diagonal/>
    </border>
    <border>
      <left style="thin">
        <color theme="2"/>
      </left>
      <right style="thin">
        <color theme="2"/>
      </right>
      <top style="thin">
        <color theme="2"/>
      </top>
      <bottom style="thin">
        <color theme="2"/>
      </bottom>
      <diagonal/>
    </border>
    <border>
      <left/>
      <right/>
      <top style="thin">
        <color theme="0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 style="thin">
        <color theme="2"/>
      </left>
      <right/>
      <top style="thin">
        <color theme="2"/>
      </top>
      <bottom/>
      <diagonal/>
    </border>
    <border>
      <left style="thin">
        <color theme="2"/>
      </left>
      <right style="thin">
        <color theme="2"/>
      </right>
      <top style="thin">
        <color theme="2"/>
      </top>
      <bottom/>
      <diagonal/>
    </border>
    <border>
      <left style="thin">
        <color theme="2"/>
      </left>
      <right/>
      <top style="thin">
        <color theme="2"/>
      </top>
      <bottom style="thin">
        <color theme="2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0" tint="-0.249977111117893"/>
      </top>
      <bottom style="thin">
        <color theme="0" tint="-0.249977111117893"/>
      </bottom>
      <diagonal/>
    </border>
    <border>
      <left/>
      <right/>
      <top/>
      <bottom style="double">
        <color indexed="64"/>
      </bottom>
      <diagonal/>
    </border>
    <border>
      <left/>
      <right/>
      <top/>
      <bottom style="thin">
        <color theme="0"/>
      </bottom>
      <diagonal/>
    </border>
    <border>
      <left style="medium">
        <color theme="2" tint="-0.249977111117893"/>
      </left>
      <right/>
      <top style="medium">
        <color theme="2" tint="-0.249977111117893"/>
      </top>
      <bottom style="medium">
        <color theme="2" tint="-0.249977111117893"/>
      </bottom>
      <diagonal/>
    </border>
    <border>
      <left/>
      <right style="medium">
        <color theme="2" tint="-0.249977111117893"/>
      </right>
      <top style="medium">
        <color theme="2" tint="-0.249977111117893"/>
      </top>
      <bottom style="medium">
        <color theme="2" tint="-0.249977111117893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1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9" tint="0.39994506668294322"/>
      </left>
      <right/>
      <top/>
      <bottom/>
      <diagonal/>
    </border>
    <border>
      <left style="thin">
        <color theme="9" tint="0.39994506668294322"/>
      </left>
      <right style="thin">
        <color theme="9" tint="0.39994506668294322"/>
      </right>
      <top/>
      <bottom/>
      <diagonal/>
    </border>
    <border>
      <left style="thin">
        <color theme="9" tint="0.39994506668294322"/>
      </left>
      <right/>
      <top style="thick">
        <color theme="0"/>
      </top>
      <bottom/>
      <diagonal/>
    </border>
    <border>
      <left style="thin">
        <color theme="9" tint="0.39994506668294322"/>
      </left>
      <right/>
      <top style="thin">
        <color theme="9" tint="0.39994506668294322"/>
      </top>
      <bottom/>
      <diagonal/>
    </border>
    <border>
      <left style="thin">
        <color theme="9" tint="0.39994506668294322"/>
      </left>
      <right/>
      <top style="thin">
        <color theme="9" tint="0.39994506668294322"/>
      </top>
      <bottom style="thin">
        <color theme="9" tint="0.39994506668294322"/>
      </bottom>
      <diagonal/>
    </border>
    <border>
      <left style="thin">
        <color theme="9" tint="0.39994506668294322"/>
      </left>
      <right style="thin">
        <color theme="9" tint="0.39994506668294322"/>
      </right>
      <top style="thin">
        <color theme="9" tint="0.39994506668294322"/>
      </top>
      <bottom style="thin">
        <color theme="9" tint="0.39994506668294322"/>
      </bottom>
      <diagonal/>
    </border>
    <border>
      <left style="thin">
        <color theme="9" tint="0.39994506668294322"/>
      </left>
      <right style="thin">
        <color theme="9" tint="0.39994506668294322"/>
      </right>
      <top style="thin">
        <color theme="9" tint="0.39994506668294322"/>
      </top>
      <bottom/>
      <diagonal/>
    </border>
    <border>
      <left style="thin">
        <color theme="9" tint="0.39994506668294322"/>
      </left>
      <right style="thin">
        <color theme="9" tint="0.39991454817346722"/>
      </right>
      <top style="thin">
        <color theme="9" tint="0.39994506668294322"/>
      </top>
      <bottom style="thin">
        <color theme="9" tint="0.39994506668294322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 style="thick">
        <color theme="0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theme="1"/>
      </right>
      <top/>
      <bottom style="thin">
        <color theme="1"/>
      </bottom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  <border>
      <left style="thin">
        <color theme="1"/>
      </left>
      <right/>
      <top/>
      <bottom style="thin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9" tint="-0.499984740745262"/>
      </left>
      <right style="thin">
        <color theme="9" tint="-0.499984740745262"/>
      </right>
      <top style="thin">
        <color theme="9" tint="-0.499984740745262"/>
      </top>
      <bottom style="thin">
        <color theme="9" tint="-0.499984740745262"/>
      </bottom>
      <diagonal/>
    </border>
    <border>
      <left style="medium">
        <color theme="9" tint="-0.499984740745262"/>
      </left>
      <right/>
      <top style="medium">
        <color theme="9" tint="-0.499984740745262"/>
      </top>
      <bottom style="medium">
        <color theme="9" tint="-0.499984740745262"/>
      </bottom>
      <diagonal/>
    </border>
    <border>
      <left/>
      <right/>
      <top style="medium">
        <color theme="9" tint="-0.499984740745262"/>
      </top>
      <bottom style="medium">
        <color theme="9" tint="-0.499984740745262"/>
      </bottom>
      <diagonal/>
    </border>
    <border>
      <left/>
      <right style="medium">
        <color theme="9" tint="-0.499984740745262"/>
      </right>
      <top style="medium">
        <color theme="9" tint="-0.499984740745262"/>
      </top>
      <bottom style="medium">
        <color theme="9" tint="-0.499984740745262"/>
      </bottom>
      <diagonal/>
    </border>
    <border>
      <left/>
      <right/>
      <top style="medium">
        <color theme="9" tint="-0.499984740745262"/>
      </top>
      <bottom style="thin">
        <color theme="0"/>
      </bottom>
      <diagonal/>
    </border>
    <border>
      <left/>
      <right style="thin">
        <color theme="0"/>
      </right>
      <top/>
      <bottom/>
      <diagonal/>
    </border>
    <border>
      <left style="thick">
        <color rgb="FFFF0000"/>
      </left>
      <right style="thick">
        <color rgb="FFFF0000"/>
      </right>
      <top style="thick">
        <color rgb="FFFF0000"/>
      </top>
      <bottom style="thick">
        <color rgb="FFFF0000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thin">
        <color theme="1"/>
      </right>
      <top style="thin">
        <color indexed="64"/>
      </top>
      <bottom style="thin">
        <color indexed="64"/>
      </bottom>
      <diagonal/>
    </border>
    <border>
      <left style="medium">
        <color theme="1"/>
      </left>
      <right style="medium">
        <color theme="1"/>
      </right>
      <top style="medium">
        <color theme="1"/>
      </top>
      <bottom style="medium">
        <color theme="1"/>
      </bottom>
      <diagonal/>
    </border>
    <border>
      <left style="medium">
        <color theme="1"/>
      </left>
      <right style="medium">
        <color theme="1"/>
      </right>
      <top style="medium">
        <color theme="1"/>
      </top>
      <bottom style="thin">
        <color theme="0"/>
      </bottom>
      <diagonal/>
    </border>
    <border>
      <left style="medium">
        <color theme="1"/>
      </left>
      <right style="medium">
        <color theme="1"/>
      </right>
      <top style="thin">
        <color theme="0"/>
      </top>
      <bottom style="thin">
        <color theme="0"/>
      </bottom>
      <diagonal/>
    </border>
    <border>
      <left style="medium">
        <color theme="1"/>
      </left>
      <right style="medium">
        <color theme="1"/>
      </right>
      <top style="thin">
        <color theme="0"/>
      </top>
      <bottom style="medium">
        <color theme="1"/>
      </bottom>
      <diagonal/>
    </border>
    <border>
      <left style="medium">
        <color theme="1"/>
      </left>
      <right style="medium">
        <color theme="1"/>
      </right>
      <top style="medium">
        <color theme="1"/>
      </top>
      <bottom/>
      <diagonal/>
    </border>
    <border>
      <left style="medium">
        <color theme="1"/>
      </left>
      <right style="medium">
        <color theme="1"/>
      </right>
      <top/>
      <bottom/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/>
      <top style="thin">
        <color theme="5" tint="-0.499984740745262"/>
      </top>
      <bottom/>
      <diagonal/>
    </border>
  </borders>
  <cellStyleXfs count="12">
    <xf numFmtId="0" fontId="0" fillId="0" borderId="0"/>
    <xf numFmtId="165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" fillId="32" borderId="0" applyNumberFormat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373">
    <xf numFmtId="0" fontId="0" fillId="0" borderId="0" xfId="0"/>
    <xf numFmtId="0" fontId="2" fillId="2" borderId="0" xfId="0" applyFont="1" applyFill="1" applyAlignment="1">
      <alignment horizontal="center"/>
    </xf>
    <xf numFmtId="0" fontId="0" fillId="0" borderId="0" xfId="0" quotePrefix="1"/>
    <xf numFmtId="0" fontId="3" fillId="3" borderId="1" xfId="0" applyFont="1" applyFill="1" applyBorder="1" applyAlignment="1">
      <alignment horizontal="center"/>
    </xf>
    <xf numFmtId="0" fontId="0" fillId="4" borderId="2" xfId="0" applyFill="1" applyBorder="1" applyAlignment="1">
      <alignment horizontal="center"/>
    </xf>
    <xf numFmtId="0" fontId="2" fillId="2" borderId="5" xfId="0" applyFont="1" applyFill="1" applyBorder="1" applyAlignment="1">
      <alignment horizontal="center"/>
    </xf>
    <xf numFmtId="166" fontId="0" fillId="3" borderId="6" xfId="0" applyNumberFormat="1" applyFill="1" applyBorder="1"/>
    <xf numFmtId="165" fontId="0" fillId="3" borderId="6" xfId="1" applyFont="1" applyFill="1" applyBorder="1"/>
    <xf numFmtId="0" fontId="0" fillId="3" borderId="7" xfId="0" applyFill="1" applyBorder="1" applyAlignment="1">
      <alignment horizontal="center"/>
    </xf>
    <xf numFmtId="166" fontId="0" fillId="4" borderId="6" xfId="0" applyNumberFormat="1" applyFill="1" applyBorder="1"/>
    <xf numFmtId="165" fontId="0" fillId="4" borderId="6" xfId="1" applyFont="1" applyFill="1" applyBorder="1"/>
    <xf numFmtId="0" fontId="0" fillId="4" borderId="7" xfId="0" applyFill="1" applyBorder="1" applyAlignment="1">
      <alignment horizontal="center"/>
    </xf>
    <xf numFmtId="166" fontId="0" fillId="4" borderId="8" xfId="0" applyNumberFormat="1" applyFill="1" applyBorder="1"/>
    <xf numFmtId="165" fontId="0" fillId="4" borderId="8" xfId="1" applyFont="1" applyFill="1" applyBorder="1"/>
    <xf numFmtId="0" fontId="0" fillId="5" borderId="0" xfId="0" applyFill="1"/>
    <xf numFmtId="0" fontId="0" fillId="6" borderId="0" xfId="0" applyFill="1"/>
    <xf numFmtId="0" fontId="0" fillId="7" borderId="0" xfId="0" applyFill="1"/>
    <xf numFmtId="0" fontId="4" fillId="5" borderId="0" xfId="0" applyFont="1" applyFill="1" applyAlignment="1">
      <alignment horizontal="center" vertical="center"/>
    </xf>
    <xf numFmtId="0" fontId="4" fillId="5" borderId="0" xfId="0" applyFont="1" applyFill="1" applyAlignment="1">
      <alignment horizontal="center" vertical="center" wrapText="1"/>
    </xf>
    <xf numFmtId="0" fontId="4" fillId="5" borderId="0" xfId="0" applyFont="1" applyFill="1" applyAlignment="1">
      <alignment vertical="center"/>
    </xf>
    <xf numFmtId="0" fontId="0" fillId="7" borderId="4" xfId="0" applyFill="1" applyBorder="1"/>
    <xf numFmtId="0" fontId="0" fillId="7" borderId="4" xfId="0" applyFill="1" applyBorder="1" applyAlignment="1">
      <alignment horizontal="center"/>
    </xf>
    <xf numFmtId="14" fontId="0" fillId="7" borderId="4" xfId="0" applyNumberFormat="1" applyFill="1" applyBorder="1" applyAlignment="1">
      <alignment horizontal="center"/>
    </xf>
    <xf numFmtId="14" fontId="0" fillId="0" borderId="0" xfId="0" applyNumberFormat="1"/>
    <xf numFmtId="0" fontId="0" fillId="8" borderId="4" xfId="0" applyFill="1" applyBorder="1"/>
    <xf numFmtId="0" fontId="0" fillId="9" borderId="0" xfId="0" applyFill="1"/>
    <xf numFmtId="0" fontId="0" fillId="9" borderId="0" xfId="0" applyFill="1" applyAlignment="1">
      <alignment horizontal="center"/>
    </xf>
    <xf numFmtId="0" fontId="0" fillId="9" borderId="0" xfId="2" applyFont="1" applyFill="1" applyAlignment="1">
      <alignment horizontal="center"/>
    </xf>
    <xf numFmtId="0" fontId="0" fillId="0" borderId="0" xfId="0" applyAlignment="1">
      <alignment horizontal="center"/>
    </xf>
    <xf numFmtId="167" fontId="0" fillId="0" borderId="0" xfId="1" applyNumberFormat="1" applyFont="1" applyAlignment="1">
      <alignment horizontal="center"/>
    </xf>
    <xf numFmtId="14" fontId="0" fillId="0" borderId="0" xfId="0" applyNumberFormat="1" applyAlignment="1">
      <alignment horizontal="center"/>
    </xf>
    <xf numFmtId="0" fontId="1" fillId="0" borderId="0" xfId="2"/>
    <xf numFmtId="14" fontId="1" fillId="0" borderId="0" xfId="2" applyNumberFormat="1"/>
    <xf numFmtId="4" fontId="0" fillId="0" borderId="0" xfId="0" applyNumberFormat="1" applyAlignment="1">
      <alignment horizontal="center"/>
    </xf>
    <xf numFmtId="0" fontId="0" fillId="0" borderId="0" xfId="2" applyFont="1"/>
    <xf numFmtId="14" fontId="0" fillId="0" borderId="0" xfId="2" applyNumberFormat="1" applyFont="1"/>
    <xf numFmtId="0" fontId="0" fillId="10" borderId="0" xfId="0" applyFill="1"/>
    <xf numFmtId="0" fontId="8" fillId="0" borderId="0" xfId="0" applyFont="1"/>
    <xf numFmtId="165" fontId="9" fillId="0" borderId="0" xfId="1" applyFont="1"/>
    <xf numFmtId="0" fontId="10" fillId="13" borderId="0" xfId="0" applyFont="1" applyFill="1" applyAlignment="1">
      <alignment horizontal="center"/>
    </xf>
    <xf numFmtId="0" fontId="0" fillId="7" borderId="14" xfId="0" applyFill="1" applyBorder="1" applyAlignment="1">
      <alignment horizontal="center"/>
    </xf>
    <xf numFmtId="14" fontId="0" fillId="7" borderId="14" xfId="0" applyNumberFormat="1" applyFill="1" applyBorder="1" applyAlignment="1">
      <alignment horizontal="center"/>
    </xf>
    <xf numFmtId="165" fontId="5" fillId="7" borderId="14" xfId="1" applyFont="1" applyFill="1" applyBorder="1" applyAlignment="1">
      <alignment horizontal="center"/>
    </xf>
    <xf numFmtId="9" fontId="5" fillId="7" borderId="14" xfId="4" applyFont="1" applyFill="1" applyBorder="1" applyAlignment="1">
      <alignment horizontal="center"/>
    </xf>
    <xf numFmtId="0" fontId="0" fillId="7" borderId="15" xfId="0" applyFill="1" applyBorder="1" applyAlignment="1">
      <alignment horizontal="center"/>
    </xf>
    <xf numFmtId="14" fontId="0" fillId="7" borderId="15" xfId="0" applyNumberFormat="1" applyFill="1" applyBorder="1" applyAlignment="1">
      <alignment horizontal="center"/>
    </xf>
    <xf numFmtId="165" fontId="5" fillId="7" borderId="15" xfId="1" applyFont="1" applyFill="1" applyBorder="1" applyAlignment="1">
      <alignment horizontal="center"/>
    </xf>
    <xf numFmtId="0" fontId="0" fillId="14" borderId="0" xfId="0" applyFill="1"/>
    <xf numFmtId="0" fontId="0" fillId="0" borderId="16" xfId="0" applyBorder="1"/>
    <xf numFmtId="0" fontId="11" fillId="0" borderId="16" xfId="0" applyFont="1" applyBorder="1"/>
    <xf numFmtId="0" fontId="12" fillId="0" borderId="0" xfId="0" applyFont="1"/>
    <xf numFmtId="165" fontId="13" fillId="0" borderId="0" xfId="1" applyFont="1"/>
    <xf numFmtId="0" fontId="11" fillId="0" borderId="0" xfId="0" applyFont="1"/>
    <xf numFmtId="0" fontId="2" fillId="17" borderId="0" xfId="0" applyFont="1" applyFill="1"/>
    <xf numFmtId="168" fontId="1" fillId="18" borderId="17" xfId="3" applyNumberFormat="1" applyFill="1" applyBorder="1" applyAlignment="1">
      <alignment horizontal="left" vertical="center"/>
    </xf>
    <xf numFmtId="168" fontId="3" fillId="18" borderId="17" xfId="3" applyNumberFormat="1" applyFont="1" applyFill="1" applyBorder="1" applyAlignment="1">
      <alignment horizontal="center"/>
    </xf>
    <xf numFmtId="165" fontId="0" fillId="18" borderId="17" xfId="1" applyFont="1" applyFill="1" applyBorder="1" applyAlignment="1">
      <alignment vertical="center"/>
    </xf>
    <xf numFmtId="165" fontId="0" fillId="18" borderId="17" xfId="1" applyFont="1" applyFill="1" applyBorder="1"/>
    <xf numFmtId="165" fontId="1" fillId="18" borderId="17" xfId="1" applyFill="1" applyBorder="1" applyAlignment="1">
      <alignment horizontal="left" vertical="top"/>
    </xf>
    <xf numFmtId="0" fontId="0" fillId="18" borderId="0" xfId="0" applyFill="1" applyAlignment="1">
      <alignment horizontal="left" vertical="center"/>
    </xf>
    <xf numFmtId="10" fontId="0" fillId="18" borderId="0" xfId="4" applyNumberFormat="1" applyFont="1" applyFill="1"/>
    <xf numFmtId="0" fontId="0" fillId="15" borderId="0" xfId="0" applyFill="1"/>
    <xf numFmtId="0" fontId="0" fillId="0" borderId="0" xfId="0" applyAlignment="1">
      <alignment horizontal="center" vertical="center"/>
    </xf>
    <xf numFmtId="0" fontId="2" fillId="19" borderId="0" xfId="0" applyFont="1" applyFill="1" applyAlignment="1">
      <alignment horizontal="center" vertical="center"/>
    </xf>
    <xf numFmtId="0" fontId="2" fillId="19" borderId="0" xfId="0" applyFont="1" applyFill="1" applyAlignment="1">
      <alignment horizontal="center"/>
    </xf>
    <xf numFmtId="0" fontId="3" fillId="15" borderId="0" xfId="0" applyFont="1" applyFill="1"/>
    <xf numFmtId="165" fontId="0" fillId="15" borderId="0" xfId="1" applyFont="1" applyFill="1"/>
    <xf numFmtId="44" fontId="0" fillId="15" borderId="0" xfId="0" applyNumberFormat="1" applyFill="1"/>
    <xf numFmtId="0" fontId="3" fillId="15" borderId="10" xfId="0" applyFont="1" applyFill="1" applyBorder="1"/>
    <xf numFmtId="165" fontId="0" fillId="15" borderId="20" xfId="1" applyFont="1" applyFill="1" applyBorder="1"/>
    <xf numFmtId="44" fontId="0" fillId="15" borderId="9" xfId="0" applyNumberFormat="1" applyFill="1" applyBorder="1"/>
    <xf numFmtId="0" fontId="3" fillId="15" borderId="20" xfId="0" applyFont="1" applyFill="1" applyBorder="1"/>
    <xf numFmtId="44" fontId="0" fillId="15" borderId="20" xfId="0" applyNumberFormat="1" applyFill="1" applyBorder="1"/>
    <xf numFmtId="0" fontId="0" fillId="20" borderId="0" xfId="0" applyFill="1"/>
    <xf numFmtId="0" fontId="14" fillId="10" borderId="0" xfId="0" applyFont="1" applyFill="1" applyAlignment="1">
      <alignment horizontal="center"/>
    </xf>
    <xf numFmtId="0" fontId="0" fillId="7" borderId="20" xfId="0" applyFill="1" applyBorder="1"/>
    <xf numFmtId="14" fontId="0" fillId="7" borderId="20" xfId="0" applyNumberFormat="1" applyFill="1" applyBorder="1" applyAlignment="1">
      <alignment horizontal="center"/>
    </xf>
    <xf numFmtId="165" fontId="0" fillId="7" borderId="20" xfId="1" applyFont="1" applyFill="1" applyBorder="1"/>
    <xf numFmtId="0" fontId="0" fillId="7" borderId="20" xfId="0" applyFill="1" applyBorder="1" applyAlignment="1">
      <alignment horizontal="center"/>
    </xf>
    <xf numFmtId="0" fontId="0" fillId="22" borderId="0" xfId="0" applyFill="1"/>
    <xf numFmtId="0" fontId="0" fillId="5" borderId="0" xfId="0" applyFill="1" applyAlignment="1">
      <alignment horizontal="center"/>
    </xf>
    <xf numFmtId="164" fontId="0" fillId="0" borderId="0" xfId="0" applyNumberFormat="1"/>
    <xf numFmtId="165" fontId="0" fillId="7" borderId="9" xfId="1" applyFont="1" applyFill="1" applyBorder="1"/>
    <xf numFmtId="0" fontId="0" fillId="7" borderId="17" xfId="0" applyFill="1" applyBorder="1"/>
    <xf numFmtId="0" fontId="17" fillId="0" borderId="21" xfId="0" applyFont="1" applyBorder="1" applyAlignment="1">
      <alignment horizontal="center"/>
    </xf>
    <xf numFmtId="0" fontId="3" fillId="0" borderId="0" xfId="0" applyFont="1" applyAlignment="1">
      <alignment vertical="center"/>
    </xf>
    <xf numFmtId="0" fontId="0" fillId="26" borderId="0" xfId="0" applyFill="1"/>
    <xf numFmtId="0" fontId="0" fillId="18" borderId="0" xfId="0" applyFill="1"/>
    <xf numFmtId="0" fontId="6" fillId="11" borderId="11" xfId="0" applyFont="1" applyFill="1" applyBorder="1" applyAlignment="1">
      <alignment horizontal="left"/>
    </xf>
    <xf numFmtId="0" fontId="6" fillId="0" borderId="22" xfId="0" applyFont="1" applyBorder="1" applyAlignment="1">
      <alignment horizontal="center"/>
    </xf>
    <xf numFmtId="0" fontId="0" fillId="0" borderId="0" xfId="0" applyAlignment="1">
      <alignment horizontal="left"/>
    </xf>
    <xf numFmtId="0" fontId="6" fillId="11" borderId="11" xfId="0" applyFont="1" applyFill="1" applyBorder="1" applyAlignment="1">
      <alignment horizontal="center"/>
    </xf>
    <xf numFmtId="0" fontId="20" fillId="0" borderId="23" xfId="0" applyFont="1" applyBorder="1" applyAlignment="1">
      <alignment horizontal="center" vertical="center"/>
    </xf>
    <xf numFmtId="0" fontId="2" fillId="27" borderId="0" xfId="0" applyFont="1" applyFill="1"/>
    <xf numFmtId="0" fontId="2" fillId="27" borderId="0" xfId="0" applyFont="1" applyFill="1" applyAlignment="1">
      <alignment horizontal="center" vertical="center" wrapText="1"/>
    </xf>
    <xf numFmtId="0" fontId="2" fillId="27" borderId="24" xfId="0" applyFont="1" applyFill="1" applyBorder="1" applyAlignment="1">
      <alignment horizontal="center" vertical="center" wrapText="1"/>
    </xf>
    <xf numFmtId="0" fontId="2" fillId="27" borderId="25" xfId="0" applyFont="1" applyFill="1" applyBorder="1" applyAlignment="1">
      <alignment horizontal="center" vertical="center" wrapText="1"/>
    </xf>
    <xf numFmtId="0" fontId="0" fillId="28" borderId="26" xfId="0" applyFill="1" applyBorder="1"/>
    <xf numFmtId="0" fontId="0" fillId="29" borderId="27" xfId="0" applyFill="1" applyBorder="1"/>
    <xf numFmtId="0" fontId="0" fillId="28" borderId="27" xfId="0" applyFill="1" applyBorder="1"/>
    <xf numFmtId="169" fontId="0" fillId="0" borderId="0" xfId="4" applyNumberFormat="1" applyFont="1"/>
    <xf numFmtId="165" fontId="0" fillId="0" borderId="0" xfId="1" applyFont="1"/>
    <xf numFmtId="0" fontId="3" fillId="0" borderId="0" xfId="0" applyFont="1"/>
    <xf numFmtId="166" fontId="0" fillId="0" borderId="0" xfId="3" applyNumberFormat="1" applyFont="1"/>
    <xf numFmtId="170" fontId="2" fillId="30" borderId="0" xfId="0" applyNumberFormat="1" applyFont="1" applyFill="1" applyAlignment="1">
      <alignment horizontal="center"/>
    </xf>
    <xf numFmtId="0" fontId="2" fillId="30" borderId="0" xfId="0" applyFont="1" applyFill="1"/>
    <xf numFmtId="0" fontId="2" fillId="30" borderId="0" xfId="0" applyFont="1" applyFill="1" applyAlignment="1">
      <alignment horizontal="center"/>
    </xf>
    <xf numFmtId="4" fontId="0" fillId="31" borderId="29" xfId="0" applyNumberFormat="1" applyFill="1" applyBorder="1"/>
    <xf numFmtId="165" fontId="0" fillId="31" borderId="22" xfId="1" applyFont="1" applyFill="1" applyBorder="1"/>
    <xf numFmtId="0" fontId="2" fillId="27" borderId="27" xfId="0" applyFont="1" applyFill="1" applyBorder="1" applyAlignment="1">
      <alignment vertical="center"/>
    </xf>
    <xf numFmtId="44" fontId="0" fillId="28" borderId="26" xfId="1" applyNumberFormat="1" applyFont="1" applyFill="1" applyBorder="1"/>
    <xf numFmtId="44" fontId="0" fillId="29" borderId="27" xfId="1" applyNumberFormat="1" applyFont="1" applyFill="1" applyBorder="1"/>
    <xf numFmtId="44" fontId="0" fillId="28" borderId="27" xfId="1" applyNumberFormat="1" applyFont="1" applyFill="1" applyBorder="1"/>
    <xf numFmtId="0" fontId="3" fillId="29" borderId="28" xfId="0" applyFont="1" applyFill="1" applyBorder="1"/>
    <xf numFmtId="44" fontId="3" fillId="29" borderId="31" xfId="1" applyNumberFormat="1" applyFont="1" applyFill="1" applyBorder="1"/>
    <xf numFmtId="0" fontId="25" fillId="0" borderId="0" xfId="0" applyFont="1"/>
    <xf numFmtId="2" fontId="0" fillId="0" borderId="0" xfId="0" applyNumberFormat="1" applyAlignment="1">
      <alignment horizontal="center"/>
    </xf>
    <xf numFmtId="2" fontId="0" fillId="0" borderId="0" xfId="3" applyNumberFormat="1" applyFont="1" applyAlignment="1">
      <alignment horizontal="center"/>
    </xf>
    <xf numFmtId="10" fontId="25" fillId="0" borderId="22" xfId="0" applyNumberFormat="1" applyFont="1" applyBorder="1" applyAlignment="1">
      <alignment horizontal="center"/>
    </xf>
    <xf numFmtId="43" fontId="0" fillId="0" borderId="11" xfId="3" applyFont="1" applyBorder="1"/>
    <xf numFmtId="10" fontId="25" fillId="0" borderId="37" xfId="0" applyNumberFormat="1" applyFont="1" applyBorder="1" applyAlignment="1">
      <alignment horizontal="center"/>
    </xf>
    <xf numFmtId="43" fontId="0" fillId="0" borderId="38" xfId="3" applyFont="1" applyBorder="1"/>
    <xf numFmtId="44" fontId="26" fillId="0" borderId="35" xfId="1" applyNumberFormat="1" applyFont="1" applyBorder="1" applyAlignment="1">
      <alignment horizontal="center"/>
    </xf>
    <xf numFmtId="44" fontId="26" fillId="0" borderId="36" xfId="1" applyNumberFormat="1" applyFont="1" applyBorder="1" applyAlignment="1">
      <alignment horizontal="center"/>
    </xf>
    <xf numFmtId="0" fontId="0" fillId="33" borderId="0" xfId="0" quotePrefix="1" applyFill="1" applyAlignment="1">
      <alignment vertical="center" wrapText="1"/>
    </xf>
    <xf numFmtId="0" fontId="0" fillId="33" borderId="0" xfId="0" applyFill="1" applyAlignment="1">
      <alignment vertical="center" wrapText="1"/>
    </xf>
    <xf numFmtId="0" fontId="4" fillId="34" borderId="0" xfId="5" applyFill="1"/>
    <xf numFmtId="9" fontId="0" fillId="0" borderId="0" xfId="0" applyNumberFormat="1"/>
    <xf numFmtId="0" fontId="0" fillId="0" borderId="0" xfId="0" quotePrefix="1" applyAlignment="1">
      <alignment vertical="center" wrapText="1"/>
    </xf>
    <xf numFmtId="0" fontId="0" fillId="0" borderId="0" xfId="0" applyAlignment="1">
      <alignment vertical="center" wrapText="1"/>
    </xf>
    <xf numFmtId="0" fontId="2" fillId="36" borderId="0" xfId="0" applyFont="1" applyFill="1"/>
    <xf numFmtId="0" fontId="2" fillId="36" borderId="5" xfId="0" applyFont="1" applyFill="1" applyBorder="1"/>
    <xf numFmtId="43" fontId="0" fillId="0" borderId="0" xfId="3" applyFont="1"/>
    <xf numFmtId="0" fontId="0" fillId="18" borderId="1" xfId="0" applyFill="1" applyBorder="1"/>
    <xf numFmtId="44" fontId="0" fillId="18" borderId="42" xfId="1" applyNumberFormat="1" applyFont="1" applyFill="1" applyBorder="1"/>
    <xf numFmtId="0" fontId="0" fillId="18" borderId="3" xfId="0" applyFill="1" applyBorder="1"/>
    <xf numFmtId="10" fontId="0" fillId="18" borderId="40" xfId="0" applyNumberFormat="1" applyFill="1" applyBorder="1"/>
    <xf numFmtId="0" fontId="0" fillId="18" borderId="40" xfId="0" applyFill="1" applyBorder="1"/>
    <xf numFmtId="8" fontId="0" fillId="18" borderId="40" xfId="0" applyNumberFormat="1" applyFill="1" applyBorder="1"/>
    <xf numFmtId="44" fontId="0" fillId="18" borderId="40" xfId="0" applyNumberFormat="1" applyFill="1" applyBorder="1"/>
    <xf numFmtId="0" fontId="0" fillId="37" borderId="0" xfId="0" applyFill="1"/>
    <xf numFmtId="0" fontId="0" fillId="33" borderId="0" xfId="0" applyFill="1" applyAlignment="1">
      <alignment horizontal="center" vertical="center"/>
    </xf>
    <xf numFmtId="0" fontId="0" fillId="0" borderId="13" xfId="0" applyBorder="1"/>
    <xf numFmtId="0" fontId="0" fillId="0" borderId="50" xfId="0" applyBorder="1"/>
    <xf numFmtId="0" fontId="0" fillId="0" borderId="12" xfId="0" applyBorder="1"/>
    <xf numFmtId="0" fontId="0" fillId="33" borderId="0" xfId="0" applyFill="1"/>
    <xf numFmtId="171" fontId="0" fillId="0" borderId="0" xfId="0" applyNumberFormat="1"/>
    <xf numFmtId="0" fontId="0" fillId="31" borderId="0" xfId="0" applyFill="1"/>
    <xf numFmtId="0" fontId="17" fillId="0" borderId="21" xfId="0" applyFont="1" applyBorder="1" applyAlignment="1">
      <alignment horizontal="left"/>
    </xf>
    <xf numFmtId="0" fontId="6" fillId="39" borderId="22" xfId="0" applyFont="1" applyFill="1" applyBorder="1" applyAlignment="1">
      <alignment horizontal="right"/>
    </xf>
    <xf numFmtId="0" fontId="6" fillId="0" borderId="0" xfId="0" applyFont="1"/>
    <xf numFmtId="0" fontId="6" fillId="0" borderId="0" xfId="0" applyFont="1" applyAlignment="1">
      <alignment horizontal="center"/>
    </xf>
    <xf numFmtId="0" fontId="6" fillId="39" borderId="22" xfId="0" applyFont="1" applyFill="1" applyBorder="1" applyAlignment="1">
      <alignment horizontal="center"/>
    </xf>
    <xf numFmtId="8" fontId="6" fillId="0" borderId="22" xfId="0" applyNumberFormat="1" applyFont="1" applyBorder="1"/>
    <xf numFmtId="165" fontId="0" fillId="7" borderId="17" xfId="1" applyFont="1" applyFill="1" applyBorder="1"/>
    <xf numFmtId="0" fontId="0" fillId="7" borderId="10" xfId="0" applyFill="1" applyBorder="1"/>
    <xf numFmtId="0" fontId="0" fillId="7" borderId="51" xfId="0" applyFill="1" applyBorder="1"/>
    <xf numFmtId="165" fontId="0" fillId="7" borderId="52" xfId="1" applyFont="1" applyFill="1" applyBorder="1"/>
    <xf numFmtId="0" fontId="4" fillId="40" borderId="53" xfId="0" applyFont="1" applyFill="1" applyBorder="1"/>
    <xf numFmtId="0" fontId="4" fillId="40" borderId="52" xfId="0" applyFont="1" applyFill="1" applyBorder="1"/>
    <xf numFmtId="0" fontId="4" fillId="40" borderId="51" xfId="0" applyFont="1" applyFill="1" applyBorder="1"/>
    <xf numFmtId="0" fontId="0" fillId="7" borderId="9" xfId="0" applyFill="1" applyBorder="1"/>
    <xf numFmtId="0" fontId="4" fillId="40" borderId="9" xfId="0" applyFont="1" applyFill="1" applyBorder="1"/>
    <xf numFmtId="0" fontId="4" fillId="40" borderId="39" xfId="0" applyFont="1" applyFill="1" applyBorder="1"/>
    <xf numFmtId="0" fontId="0" fillId="7" borderId="41" xfId="0" applyFill="1" applyBorder="1"/>
    <xf numFmtId="0" fontId="0" fillId="7" borderId="40" xfId="0" applyFill="1" applyBorder="1"/>
    <xf numFmtId="0" fontId="0" fillId="0" borderId="0" xfId="0" applyAlignment="1">
      <alignment vertical="center"/>
    </xf>
    <xf numFmtId="0" fontId="2" fillId="30" borderId="0" xfId="0" applyFont="1" applyFill="1" applyAlignment="1">
      <alignment horizontal="center" vertical="center"/>
    </xf>
    <xf numFmtId="0" fontId="8" fillId="31" borderId="0" xfId="0" applyFont="1" applyFill="1" applyAlignment="1">
      <alignment horizontal="center" vertical="center"/>
    </xf>
    <xf numFmtId="0" fontId="2" fillId="30" borderId="0" xfId="0" applyFont="1" applyFill="1" applyAlignment="1">
      <alignment horizontal="center" vertical="center" wrapText="1"/>
    </xf>
    <xf numFmtId="0" fontId="29" fillId="19" borderId="0" xfId="0" applyFont="1" applyFill="1" applyAlignment="1">
      <alignment horizontal="center" vertical="center"/>
    </xf>
    <xf numFmtId="0" fontId="28" fillId="30" borderId="0" xfId="0" applyFont="1" applyFill="1" applyAlignment="1">
      <alignment horizontal="center"/>
    </xf>
    <xf numFmtId="0" fontId="0" fillId="11" borderId="0" xfId="0" applyFill="1"/>
    <xf numFmtId="0" fontId="2" fillId="24" borderId="0" xfId="0" applyFont="1" applyFill="1" applyAlignment="1">
      <alignment horizontal="center" vertical="center"/>
    </xf>
    <xf numFmtId="0" fontId="2" fillId="24" borderId="0" xfId="0" applyFont="1" applyFill="1" applyAlignment="1">
      <alignment horizontal="center" vertical="center" wrapText="1"/>
    </xf>
    <xf numFmtId="0" fontId="19" fillId="7" borderId="54" xfId="0" applyFont="1" applyFill="1" applyBorder="1" applyAlignment="1">
      <alignment horizontal="left" vertical="center"/>
    </xf>
    <xf numFmtId="0" fontId="3" fillId="29" borderId="54" xfId="0" applyFont="1" applyFill="1" applyBorder="1" applyAlignment="1">
      <alignment horizontal="center"/>
    </xf>
    <xf numFmtId="0" fontId="3" fillId="29" borderId="17" xfId="0" applyFont="1" applyFill="1" applyBorder="1" applyAlignment="1">
      <alignment horizontal="left"/>
    </xf>
    <xf numFmtId="165" fontId="0" fillId="29" borderId="17" xfId="1" applyFont="1" applyFill="1" applyBorder="1" applyAlignment="1">
      <alignment horizontal="center"/>
    </xf>
    <xf numFmtId="165" fontId="3" fillId="29" borderId="54" xfId="1" applyFont="1" applyFill="1" applyBorder="1" applyAlignment="1">
      <alignment horizontal="center"/>
    </xf>
    <xf numFmtId="0" fontId="24" fillId="6" borderId="55" xfId="0" applyFont="1" applyFill="1" applyBorder="1" applyAlignment="1">
      <alignment horizontal="center"/>
    </xf>
    <xf numFmtId="0" fontId="24" fillId="6" borderId="56" xfId="0" applyFont="1" applyFill="1" applyBorder="1" applyAlignment="1">
      <alignment horizontal="center"/>
    </xf>
    <xf numFmtId="0" fontId="24" fillId="6" borderId="57" xfId="0" applyFont="1" applyFill="1" applyBorder="1" applyAlignment="1">
      <alignment horizontal="center"/>
    </xf>
    <xf numFmtId="0" fontId="3" fillId="7" borderId="58" xfId="0" applyFont="1" applyFill="1" applyBorder="1"/>
    <xf numFmtId="165" fontId="0" fillId="7" borderId="58" xfId="1" applyFont="1" applyFill="1" applyBorder="1"/>
    <xf numFmtId="0" fontId="3" fillId="7" borderId="17" xfId="0" applyFont="1" applyFill="1" applyBorder="1"/>
    <xf numFmtId="0" fontId="3" fillId="7" borderId="20" xfId="0" applyFont="1" applyFill="1" applyBorder="1"/>
    <xf numFmtId="0" fontId="0" fillId="0" borderId="59" xfId="0" applyBorder="1"/>
    <xf numFmtId="0" fontId="4" fillId="34" borderId="0" xfId="0" applyFont="1" applyFill="1"/>
    <xf numFmtId="0" fontId="0" fillId="6" borderId="0" xfId="0" applyFill="1" applyAlignment="1">
      <alignment horizontal="center" vertical="center"/>
    </xf>
    <xf numFmtId="0" fontId="32" fillId="13" borderId="0" xfId="0" applyFont="1" applyFill="1" applyAlignment="1">
      <alignment horizontal="center"/>
    </xf>
    <xf numFmtId="0" fontId="0" fillId="0" borderId="0" xfId="0" applyAlignment="1">
      <alignment wrapText="1"/>
    </xf>
    <xf numFmtId="10" fontId="0" fillId="0" borderId="0" xfId="4" applyNumberFormat="1" applyFont="1"/>
    <xf numFmtId="8" fontId="0" fillId="0" borderId="0" xfId="0" applyNumberFormat="1"/>
    <xf numFmtId="170" fontId="0" fillId="0" borderId="0" xfId="0" applyNumberFormat="1"/>
    <xf numFmtId="174" fontId="0" fillId="0" borderId="0" xfId="4" applyNumberFormat="1" applyFont="1"/>
    <xf numFmtId="0" fontId="0" fillId="38" borderId="0" xfId="0" applyFill="1"/>
    <xf numFmtId="0" fontId="2" fillId="41" borderId="50" xfId="0" applyFont="1" applyFill="1" applyBorder="1"/>
    <xf numFmtId="0" fontId="33" fillId="0" borderId="0" xfId="0" applyFont="1"/>
    <xf numFmtId="0" fontId="33" fillId="13" borderId="0" xfId="0" applyFont="1" applyFill="1"/>
    <xf numFmtId="0" fontId="2" fillId="13" borderId="0" xfId="0" applyFont="1" applyFill="1" applyAlignment="1">
      <alignment horizontal="center"/>
    </xf>
    <xf numFmtId="10" fontId="2" fillId="13" borderId="0" xfId="4" applyNumberFormat="1" applyFont="1" applyFill="1" applyAlignment="1">
      <alignment horizontal="center"/>
    </xf>
    <xf numFmtId="175" fontId="33" fillId="7" borderId="4" xfId="10" applyNumberFormat="1" applyFont="1" applyFill="1" applyBorder="1"/>
    <xf numFmtId="44" fontId="0" fillId="0" borderId="0" xfId="10" applyFont="1"/>
    <xf numFmtId="44" fontId="0" fillId="0" borderId="60" xfId="10" applyFont="1" applyBorder="1"/>
    <xf numFmtId="173" fontId="0" fillId="0" borderId="0" xfId="4" applyNumberFormat="1" applyFont="1"/>
    <xf numFmtId="1" fontId="0" fillId="0" borderId="0" xfId="0" applyNumberFormat="1"/>
    <xf numFmtId="1" fontId="0" fillId="0" borderId="0" xfId="0" applyNumberFormat="1" applyAlignment="1">
      <alignment horizontal="center"/>
    </xf>
    <xf numFmtId="177" fontId="0" fillId="0" borderId="0" xfId="0" applyNumberFormat="1"/>
    <xf numFmtId="0" fontId="36" fillId="0" borderId="0" xfId="0" applyFont="1"/>
    <xf numFmtId="178" fontId="0" fillId="0" borderId="0" xfId="0" applyNumberFormat="1"/>
    <xf numFmtId="0" fontId="4" fillId="9" borderId="0" xfId="0" applyFont="1" applyFill="1" applyAlignment="1">
      <alignment horizontal="center" vertical="center"/>
    </xf>
    <xf numFmtId="0" fontId="4" fillId="9" borderId="0" xfId="0" applyFont="1" applyFill="1" applyAlignment="1">
      <alignment horizontal="center" vertical="center" wrapText="1"/>
    </xf>
    <xf numFmtId="172" fontId="31" fillId="34" borderId="0" xfId="7" applyNumberFormat="1" applyFont="1" applyFill="1"/>
    <xf numFmtId="180" fontId="0" fillId="0" borderId="0" xfId="0" applyNumberFormat="1"/>
    <xf numFmtId="0" fontId="0" fillId="38" borderId="22" xfId="0" applyFill="1" applyBorder="1"/>
    <xf numFmtId="180" fontId="0" fillId="7" borderId="22" xfId="0" applyNumberFormat="1" applyFill="1" applyBorder="1"/>
    <xf numFmtId="0" fontId="0" fillId="9" borderId="22" xfId="0" applyFill="1" applyBorder="1"/>
    <xf numFmtId="165" fontId="3" fillId="3" borderId="1" xfId="1" applyFont="1" applyFill="1" applyBorder="1" applyAlignment="1">
      <alignment horizontal="center"/>
    </xf>
    <xf numFmtId="0" fontId="0" fillId="7" borderId="3" xfId="0" applyFill="1" applyBorder="1"/>
    <xf numFmtId="14" fontId="0" fillId="7" borderId="3" xfId="0" applyNumberFormat="1" applyFill="1" applyBorder="1" applyAlignment="1">
      <alignment horizontal="center"/>
    </xf>
    <xf numFmtId="165" fontId="0" fillId="7" borderId="3" xfId="1" applyFont="1" applyFill="1" applyBorder="1"/>
    <xf numFmtId="0" fontId="0" fillId="7" borderId="3" xfId="0" applyFill="1" applyBorder="1" applyAlignment="1">
      <alignment horizontal="center"/>
    </xf>
    <xf numFmtId="0" fontId="0" fillId="33" borderId="0" xfId="0" applyFill="1" applyAlignment="1">
      <alignment horizontal="center"/>
    </xf>
    <xf numFmtId="0" fontId="0" fillId="36" borderId="47" xfId="0" applyFill="1" applyBorder="1" applyAlignment="1">
      <alignment horizontal="center" vertical="center"/>
    </xf>
    <xf numFmtId="0" fontId="0" fillId="36" borderId="48" xfId="0" applyFill="1" applyBorder="1" applyAlignment="1">
      <alignment horizontal="center" vertical="center"/>
    </xf>
    <xf numFmtId="0" fontId="0" fillId="36" borderId="48" xfId="0" applyFill="1" applyBorder="1" applyAlignment="1">
      <alignment horizontal="center" vertical="center" wrapText="1"/>
    </xf>
    <xf numFmtId="0" fontId="0" fillId="36" borderId="49" xfId="0" applyFill="1" applyBorder="1" applyAlignment="1">
      <alignment horizontal="center" vertical="center"/>
    </xf>
    <xf numFmtId="0" fontId="2" fillId="36" borderId="4" xfId="0" applyFont="1" applyFill="1" applyBorder="1" applyAlignment="1">
      <alignment horizontal="left" vertical="center"/>
    </xf>
    <xf numFmtId="0" fontId="18" fillId="46" borderId="0" xfId="0" applyFont="1" applyFill="1" applyAlignment="1">
      <alignment horizontal="center" vertical="center"/>
    </xf>
    <xf numFmtId="0" fontId="18" fillId="46" borderId="0" xfId="0" applyFont="1" applyFill="1" applyAlignment="1">
      <alignment horizontal="center" vertical="center" wrapText="1"/>
    </xf>
    <xf numFmtId="0" fontId="3" fillId="25" borderId="4" xfId="0" applyFont="1" applyFill="1" applyBorder="1" applyAlignment="1">
      <alignment horizontal="left"/>
    </xf>
    <xf numFmtId="0" fontId="0" fillId="25" borderId="4" xfId="0" applyFill="1" applyBorder="1" applyAlignment="1">
      <alignment horizontal="left"/>
    </xf>
    <xf numFmtId="0" fontId="0" fillId="25" borderId="4" xfId="0" applyFill="1" applyBorder="1" applyAlignment="1">
      <alignment horizontal="center"/>
    </xf>
    <xf numFmtId="165" fontId="0" fillId="25" borderId="4" xfId="1" applyFont="1" applyFill="1" applyBorder="1" applyAlignment="1">
      <alignment horizontal="center"/>
    </xf>
    <xf numFmtId="0" fontId="0" fillId="25" borderId="4" xfId="3" applyNumberFormat="1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10" fontId="0" fillId="0" borderId="50" xfId="4" applyNumberFormat="1" applyFont="1" applyBorder="1"/>
    <xf numFmtId="165" fontId="0" fillId="7" borderId="4" xfId="1" applyFont="1" applyFill="1" applyBorder="1"/>
    <xf numFmtId="9" fontId="0" fillId="7" borderId="4" xfId="4" applyFont="1" applyFill="1" applyBorder="1" applyAlignment="1">
      <alignment horizontal="center"/>
    </xf>
    <xf numFmtId="14" fontId="0" fillId="7" borderId="4" xfId="0" applyNumberFormat="1" applyFill="1" applyBorder="1"/>
    <xf numFmtId="165" fontId="0" fillId="7" borderId="4" xfId="0" applyNumberFormat="1" applyFill="1" applyBorder="1"/>
    <xf numFmtId="0" fontId="2" fillId="35" borderId="52" xfId="0" applyFont="1" applyFill="1" applyBorder="1" applyAlignment="1">
      <alignment horizontal="center" vertical="center"/>
    </xf>
    <xf numFmtId="0" fontId="2" fillId="35" borderId="53" xfId="0" applyFont="1" applyFill="1" applyBorder="1" applyAlignment="1">
      <alignment horizontal="center" vertical="center"/>
    </xf>
    <xf numFmtId="0" fontId="2" fillId="35" borderId="53" xfId="0" applyFont="1" applyFill="1" applyBorder="1" applyAlignment="1">
      <alignment horizontal="center" vertical="center" wrapText="1"/>
    </xf>
    <xf numFmtId="0" fontId="2" fillId="35" borderId="51" xfId="0" applyFont="1" applyFill="1" applyBorder="1" applyAlignment="1">
      <alignment horizontal="center" vertical="center"/>
    </xf>
    <xf numFmtId="0" fontId="0" fillId="7" borderId="9" xfId="0" applyFill="1" applyBorder="1" applyAlignment="1">
      <alignment horizontal="center"/>
    </xf>
    <xf numFmtId="0" fontId="0" fillId="7" borderId="39" xfId="0" applyFill="1" applyBorder="1" applyAlignment="1">
      <alignment horizontal="center"/>
    </xf>
    <xf numFmtId="0" fontId="0" fillId="7" borderId="41" xfId="0" applyFill="1" applyBorder="1" applyAlignment="1">
      <alignment horizontal="center"/>
    </xf>
    <xf numFmtId="165" fontId="0" fillId="7" borderId="41" xfId="1" applyFont="1" applyFill="1" applyBorder="1"/>
    <xf numFmtId="9" fontId="0" fillId="7" borderId="41" xfId="4" applyFont="1" applyFill="1" applyBorder="1" applyAlignment="1">
      <alignment horizontal="center"/>
    </xf>
    <xf numFmtId="14" fontId="0" fillId="7" borderId="41" xfId="0" applyNumberFormat="1" applyFill="1" applyBorder="1"/>
    <xf numFmtId="165" fontId="0" fillId="7" borderId="41" xfId="0" applyNumberFormat="1" applyFill="1" applyBorder="1"/>
    <xf numFmtId="0" fontId="28" fillId="30" borderId="0" xfId="0" applyFont="1" applyFill="1" applyAlignment="1">
      <alignment horizontal="center" vertical="center"/>
    </xf>
    <xf numFmtId="175" fontId="0" fillId="42" borderId="50" xfId="10" applyNumberFormat="1" applyFont="1" applyFill="1" applyBorder="1" applyAlignment="1">
      <alignment horizontal="center"/>
    </xf>
    <xf numFmtId="8" fontId="0" fillId="0" borderId="65" xfId="10" applyNumberFormat="1" applyFont="1" applyBorder="1" applyAlignment="1">
      <alignment horizontal="center"/>
    </xf>
    <xf numFmtId="8" fontId="0" fillId="0" borderId="66" xfId="0" applyNumberFormat="1" applyBorder="1" applyAlignment="1">
      <alignment horizontal="center"/>
    </xf>
    <xf numFmtId="176" fontId="0" fillId="0" borderId="66" xfId="4" applyNumberFormat="1" applyFont="1" applyBorder="1" applyAlignment="1">
      <alignment horizontal="center"/>
    </xf>
    <xf numFmtId="1" fontId="0" fillId="0" borderId="67" xfId="0" applyNumberFormat="1" applyBorder="1" applyAlignment="1">
      <alignment horizontal="center"/>
    </xf>
    <xf numFmtId="0" fontId="0" fillId="37" borderId="43" xfId="0" applyFill="1" applyBorder="1"/>
    <xf numFmtId="0" fontId="0" fillId="37" borderId="45" xfId="0" applyFill="1" applyBorder="1"/>
    <xf numFmtId="0" fontId="0" fillId="37" borderId="46" xfId="0" applyFill="1" applyBorder="1"/>
    <xf numFmtId="0" fontId="0" fillId="37" borderId="44" xfId="0" applyFill="1" applyBorder="1"/>
    <xf numFmtId="0" fontId="3" fillId="37" borderId="43" xfId="0" applyFont="1" applyFill="1" applyBorder="1" applyAlignment="1">
      <alignment horizontal="center"/>
    </xf>
    <xf numFmtId="1" fontId="3" fillId="37" borderId="43" xfId="0" applyNumberFormat="1" applyFont="1" applyFill="1" applyBorder="1" applyAlignment="1">
      <alignment horizontal="center"/>
    </xf>
    <xf numFmtId="8" fontId="0" fillId="0" borderId="68" xfId="10" applyNumberFormat="1" applyFont="1" applyBorder="1"/>
    <xf numFmtId="8" fontId="0" fillId="0" borderId="69" xfId="10" applyNumberFormat="1" applyFont="1" applyBorder="1"/>
    <xf numFmtId="10" fontId="0" fillId="0" borderId="69" xfId="4" applyNumberFormat="1" applyFont="1" applyBorder="1"/>
    <xf numFmtId="0" fontId="0" fillId="0" borderId="70" xfId="10" applyNumberFormat="1" applyFont="1" applyBorder="1"/>
    <xf numFmtId="8" fontId="0" fillId="0" borderId="64" xfId="0" applyNumberFormat="1" applyBorder="1"/>
    <xf numFmtId="0" fontId="0" fillId="0" borderId="64" xfId="0" applyBorder="1" applyAlignment="1">
      <alignment horizontal="center"/>
    </xf>
    <xf numFmtId="0" fontId="3" fillId="7" borderId="0" xfId="0" applyFont="1" applyFill="1"/>
    <xf numFmtId="0" fontId="35" fillId="7" borderId="0" xfId="0" applyFont="1" applyFill="1" applyAlignment="1">
      <alignment horizontal="center"/>
    </xf>
    <xf numFmtId="165" fontId="8" fillId="0" borderId="0" xfId="1" applyFont="1"/>
    <xf numFmtId="0" fontId="3" fillId="7" borderId="18" xfId="0" applyFont="1" applyFill="1" applyBorder="1" applyAlignment="1">
      <alignment horizontal="center" vertical="center"/>
    </xf>
    <xf numFmtId="165" fontId="2" fillId="13" borderId="19" xfId="1" applyFont="1" applyFill="1" applyBorder="1" applyAlignment="1">
      <alignment horizontal="center" vertical="center"/>
    </xf>
    <xf numFmtId="0" fontId="2" fillId="16" borderId="52" xfId="0" applyFont="1" applyFill="1" applyBorder="1" applyAlignment="1">
      <alignment horizontal="center"/>
    </xf>
    <xf numFmtId="0" fontId="2" fillId="16" borderId="53" xfId="0" applyFont="1" applyFill="1" applyBorder="1" applyAlignment="1">
      <alignment horizontal="center"/>
    </xf>
    <xf numFmtId="0" fontId="2" fillId="16" borderId="51" xfId="0" applyFont="1" applyFill="1" applyBorder="1" applyAlignment="1">
      <alignment horizontal="center"/>
    </xf>
    <xf numFmtId="165" fontId="0" fillId="7" borderId="10" xfId="1" applyFont="1" applyFill="1" applyBorder="1"/>
    <xf numFmtId="165" fontId="0" fillId="7" borderId="40" xfId="1" applyFont="1" applyFill="1" applyBorder="1"/>
    <xf numFmtId="0" fontId="2" fillId="2" borderId="52" xfId="0" applyFont="1" applyFill="1" applyBorder="1" applyAlignment="1">
      <alignment horizontal="center"/>
    </xf>
    <xf numFmtId="0" fontId="2" fillId="2" borderId="53" xfId="0" applyFont="1" applyFill="1" applyBorder="1" applyAlignment="1">
      <alignment horizontal="center"/>
    </xf>
    <xf numFmtId="0" fontId="2" fillId="2" borderId="51" xfId="0" applyFont="1" applyFill="1" applyBorder="1" applyAlignment="1">
      <alignment horizontal="center"/>
    </xf>
    <xf numFmtId="0" fontId="16" fillId="7" borderId="4" xfId="0" applyFont="1" applyFill="1" applyBorder="1" applyAlignment="1">
      <alignment horizontal="center"/>
    </xf>
    <xf numFmtId="14" fontId="0" fillId="7" borderId="10" xfId="0" applyNumberFormat="1" applyFill="1" applyBorder="1" applyAlignment="1">
      <alignment horizontal="center"/>
    </xf>
    <xf numFmtId="0" fontId="0" fillId="7" borderId="39" xfId="0" applyFill="1" applyBorder="1"/>
    <xf numFmtId="0" fontId="16" fillId="7" borderId="41" xfId="0" applyFont="1" applyFill="1" applyBorder="1" applyAlignment="1">
      <alignment horizontal="center"/>
    </xf>
    <xf numFmtId="14" fontId="0" fillId="7" borderId="40" xfId="0" applyNumberFormat="1" applyFill="1" applyBorder="1" applyAlignment="1">
      <alignment horizontal="center"/>
    </xf>
    <xf numFmtId="0" fontId="0" fillId="9" borderId="10" xfId="0" applyFill="1" applyBorder="1"/>
    <xf numFmtId="0" fontId="0" fillId="9" borderId="40" xfId="0" applyFill="1" applyBorder="1"/>
    <xf numFmtId="0" fontId="0" fillId="9" borderId="4" xfId="0" applyFill="1" applyBorder="1"/>
    <xf numFmtId="8" fontId="0" fillId="9" borderId="4" xfId="0" applyNumberFormat="1" applyFill="1" applyBorder="1"/>
    <xf numFmtId="10" fontId="0" fillId="9" borderId="4" xfId="4" applyNumberFormat="1" applyFont="1" applyFill="1" applyBorder="1"/>
    <xf numFmtId="8" fontId="0" fillId="9" borderId="4" xfId="10" applyNumberFormat="1" applyFont="1" applyFill="1" applyBorder="1"/>
    <xf numFmtId="1" fontId="0" fillId="9" borderId="4" xfId="4" applyNumberFormat="1" applyFont="1" applyFill="1" applyBorder="1"/>
    <xf numFmtId="0" fontId="27" fillId="7" borderId="4" xfId="0" applyFont="1" applyFill="1" applyBorder="1"/>
    <xf numFmtId="14" fontId="27" fillId="7" borderId="4" xfId="0" applyNumberFormat="1" applyFont="1" applyFill="1" applyBorder="1"/>
    <xf numFmtId="179" fontId="27" fillId="7" borderId="4" xfId="0" applyNumberFormat="1" applyFont="1" applyFill="1" applyBorder="1"/>
    <xf numFmtId="0" fontId="23" fillId="7" borderId="4" xfId="0" applyFont="1" applyFill="1" applyBorder="1" applyAlignment="1">
      <alignment horizontal="center"/>
    </xf>
    <xf numFmtId="166" fontId="0" fillId="31" borderId="22" xfId="0" applyNumberFormat="1" applyFill="1" applyBorder="1"/>
    <xf numFmtId="0" fontId="2" fillId="36" borderId="52" xfId="0" applyFont="1" applyFill="1" applyBorder="1" applyAlignment="1">
      <alignment horizontal="center" vertical="center"/>
    </xf>
    <xf numFmtId="0" fontId="2" fillId="36" borderId="51" xfId="0" applyFont="1" applyFill="1" applyBorder="1" applyAlignment="1">
      <alignment horizontal="center" vertical="center"/>
    </xf>
    <xf numFmtId="0" fontId="3" fillId="45" borderId="39" xfId="0" applyFont="1" applyFill="1" applyBorder="1" applyAlignment="1">
      <alignment horizontal="left"/>
    </xf>
    <xf numFmtId="0" fontId="0" fillId="45" borderId="40" xfId="0" applyFill="1" applyBorder="1" applyAlignment="1">
      <alignment horizontal="left"/>
    </xf>
    <xf numFmtId="0" fontId="2" fillId="47" borderId="1" xfId="0" applyFont="1" applyFill="1" applyBorder="1"/>
    <xf numFmtId="0" fontId="2" fillId="48" borderId="3" xfId="0" applyFont="1" applyFill="1" applyBorder="1"/>
    <xf numFmtId="0" fontId="0" fillId="49" borderId="42" xfId="0" applyFill="1" applyBorder="1" applyAlignment="1">
      <alignment horizontal="center"/>
    </xf>
    <xf numFmtId="165" fontId="0" fillId="50" borderId="0" xfId="1" applyFont="1" applyFill="1"/>
    <xf numFmtId="0" fontId="2" fillId="43" borderId="40" xfId="0" applyFont="1" applyFill="1" applyBorder="1"/>
    <xf numFmtId="0" fontId="2" fillId="43" borderId="41" xfId="0" applyFont="1" applyFill="1" applyBorder="1"/>
    <xf numFmtId="0" fontId="0" fillId="44" borderId="41" xfId="0" applyFill="1" applyBorder="1"/>
    <xf numFmtId="10" fontId="0" fillId="0" borderId="41" xfId="4" applyNumberFormat="1" applyFont="1" applyBorder="1"/>
    <xf numFmtId="8" fontId="0" fillId="44" borderId="41" xfId="0" applyNumberFormat="1" applyFill="1" applyBorder="1"/>
    <xf numFmtId="0" fontId="30" fillId="43" borderId="10" xfId="0" applyFont="1" applyFill="1" applyBorder="1"/>
    <xf numFmtId="0" fontId="0" fillId="0" borderId="41" xfId="0" applyBorder="1"/>
    <xf numFmtId="10" fontId="0" fillId="44" borderId="41" xfId="4" applyNumberFormat="1" applyFont="1" applyFill="1" applyBorder="1"/>
    <xf numFmtId="43" fontId="0" fillId="44" borderId="41" xfId="9" applyFont="1" applyFill="1" applyBorder="1" applyAlignment="1">
      <alignment horizontal="right"/>
    </xf>
    <xf numFmtId="0" fontId="0" fillId="0" borderId="41" xfId="10" applyNumberFormat="1" applyFont="1" applyBorder="1"/>
    <xf numFmtId="173" fontId="0" fillId="44" borderId="41" xfId="4" applyNumberFormat="1" applyFont="1" applyFill="1" applyBorder="1"/>
    <xf numFmtId="10" fontId="0" fillId="0" borderId="41" xfId="0" applyNumberFormat="1" applyBorder="1"/>
    <xf numFmtId="8" fontId="0" fillId="0" borderId="41" xfId="0" applyNumberFormat="1" applyBorder="1"/>
    <xf numFmtId="44" fontId="0" fillId="44" borderId="10" xfId="10" applyFont="1" applyFill="1" applyBorder="1"/>
    <xf numFmtId="0" fontId="0" fillId="38" borderId="4" xfId="0" applyFill="1" applyBorder="1" applyAlignment="1">
      <alignment wrapText="1"/>
    </xf>
    <xf numFmtId="0" fontId="2" fillId="9" borderId="4" xfId="0" applyFont="1" applyFill="1" applyBorder="1" applyAlignment="1">
      <alignment horizontal="center" vertical="center" wrapText="1"/>
    </xf>
    <xf numFmtId="0" fontId="2" fillId="51" borderId="4" xfId="0" applyFont="1" applyFill="1" applyBorder="1" applyAlignment="1">
      <alignment horizontal="center" vertical="center" wrapText="1"/>
    </xf>
    <xf numFmtId="0" fontId="2" fillId="52" borderId="4" xfId="0" applyFont="1" applyFill="1" applyBorder="1" applyAlignment="1">
      <alignment horizontal="center" vertical="center" wrapText="1"/>
    </xf>
    <xf numFmtId="0" fontId="2" fillId="21" borderId="4" xfId="0" applyFont="1" applyFill="1" applyBorder="1" applyAlignment="1">
      <alignment horizontal="center" vertical="center" wrapText="1"/>
    </xf>
    <xf numFmtId="0" fontId="2" fillId="53" borderId="4" xfId="0" applyFont="1" applyFill="1" applyBorder="1" applyAlignment="1">
      <alignment horizontal="center" vertical="center" wrapText="1"/>
    </xf>
    <xf numFmtId="0" fontId="2" fillId="30" borderId="4" xfId="0" applyFont="1" applyFill="1" applyBorder="1" applyAlignment="1">
      <alignment horizontal="center" vertical="center" wrapText="1"/>
    </xf>
    <xf numFmtId="0" fontId="22" fillId="38" borderId="4" xfId="0" applyFont="1" applyFill="1" applyBorder="1" applyAlignment="1">
      <alignment horizontal="center" wrapText="1"/>
    </xf>
    <xf numFmtId="0" fontId="22" fillId="38" borderId="4" xfId="0" applyFont="1" applyFill="1" applyBorder="1" applyAlignment="1">
      <alignment wrapText="1"/>
    </xf>
    <xf numFmtId="0" fontId="0" fillId="38" borderId="4" xfId="0" applyFill="1" applyBorder="1" applyAlignment="1">
      <alignment horizontal="center" wrapText="1"/>
    </xf>
    <xf numFmtId="0" fontId="3" fillId="38" borderId="4" xfId="0" applyFont="1" applyFill="1" applyBorder="1" applyAlignment="1">
      <alignment horizontal="center" wrapText="1"/>
    </xf>
    <xf numFmtId="0" fontId="21" fillId="18" borderId="71" xfId="0" applyFont="1" applyFill="1" applyBorder="1" applyAlignment="1">
      <alignment horizontal="center" wrapText="1"/>
    </xf>
    <xf numFmtId="9" fontId="2" fillId="27" borderId="30" xfId="4" applyFont="1" applyFill="1" applyBorder="1" applyAlignment="1">
      <alignment vertical="center"/>
    </xf>
    <xf numFmtId="9" fontId="0" fillId="28" borderId="26" xfId="4" applyFont="1" applyFill="1" applyBorder="1"/>
    <xf numFmtId="9" fontId="0" fillId="29" borderId="27" xfId="4" applyFont="1" applyFill="1" applyBorder="1"/>
    <xf numFmtId="9" fontId="0" fillId="28" borderId="27" xfId="4" applyFont="1" applyFill="1" applyBorder="1"/>
    <xf numFmtId="9" fontId="0" fillId="0" borderId="0" xfId="4" applyFont="1"/>
    <xf numFmtId="165" fontId="3" fillId="45" borderId="4" xfId="1" applyFont="1" applyFill="1" applyBorder="1" applyAlignment="1">
      <alignment horizontal="left"/>
    </xf>
    <xf numFmtId="43" fontId="3" fillId="45" borderId="4" xfId="3" applyFont="1" applyFill="1" applyBorder="1" applyAlignment="1">
      <alignment horizontal="left"/>
    </xf>
    <xf numFmtId="0" fontId="5" fillId="3" borderId="0" xfId="0" applyFont="1" applyFill="1"/>
    <xf numFmtId="0" fontId="5" fillId="4" borderId="0" xfId="0" applyFont="1" applyFill="1"/>
    <xf numFmtId="0" fontId="2" fillId="0" borderId="32" xfId="0" applyFont="1" applyBorder="1" applyAlignment="1">
      <alignment horizontal="center"/>
    </xf>
    <xf numFmtId="0" fontId="2" fillId="0" borderId="33" xfId="0" applyFont="1" applyBorder="1" applyAlignment="1">
      <alignment horizontal="center"/>
    </xf>
    <xf numFmtId="0" fontId="2" fillId="0" borderId="34" xfId="0" applyFont="1" applyBorder="1" applyAlignment="1">
      <alignment horizontal="center"/>
    </xf>
    <xf numFmtId="166" fontId="0" fillId="7" borderId="0" xfId="0" applyNumberFormat="1" applyFill="1"/>
    <xf numFmtId="14" fontId="0" fillId="7" borderId="9" xfId="0" applyNumberFormat="1" applyFill="1" applyBorder="1" applyAlignment="1">
      <alignment horizontal="center"/>
    </xf>
    <xf numFmtId="14" fontId="0" fillId="7" borderId="39" xfId="0" applyNumberFormat="1" applyFill="1" applyBorder="1" applyAlignment="1">
      <alignment horizontal="center"/>
    </xf>
    <xf numFmtId="44" fontId="0" fillId="0" borderId="0" xfId="1" applyNumberFormat="1" applyFont="1"/>
    <xf numFmtId="0" fontId="0" fillId="33" borderId="0" xfId="0" applyFill="1" applyAlignment="1">
      <alignment vertical="center"/>
    </xf>
    <xf numFmtId="0" fontId="1" fillId="33" borderId="0" xfId="2" applyFill="1" applyAlignment="1">
      <alignment vertical="center"/>
    </xf>
    <xf numFmtId="0" fontId="0" fillId="18" borderId="0" xfId="0" applyFill="1" applyAlignment="1">
      <alignment horizontal="center"/>
    </xf>
    <xf numFmtId="0" fontId="37" fillId="13" borderId="11" xfId="0" applyFont="1" applyFill="1" applyBorder="1" applyAlignment="1">
      <alignment horizontal="center"/>
    </xf>
    <xf numFmtId="0" fontId="37" fillId="13" borderId="63" xfId="0" applyFont="1" applyFill="1" applyBorder="1" applyAlignment="1">
      <alignment horizontal="center"/>
    </xf>
    <xf numFmtId="165" fontId="7" fillId="12" borderId="12" xfId="1" applyFont="1" applyFill="1" applyBorder="1" applyAlignment="1">
      <alignment horizontal="center"/>
    </xf>
    <xf numFmtId="165" fontId="7" fillId="12" borderId="13" xfId="1" applyFont="1" applyFill="1" applyBorder="1" applyAlignment="1">
      <alignment horizontal="center"/>
    </xf>
    <xf numFmtId="0" fontId="2" fillId="15" borderId="0" xfId="0" applyFont="1" applyFill="1" applyAlignment="1">
      <alignment horizontal="center"/>
    </xf>
    <xf numFmtId="0" fontId="2" fillId="16" borderId="0" xfId="0" applyFont="1" applyFill="1" applyAlignment="1">
      <alignment horizontal="center"/>
    </xf>
    <xf numFmtId="0" fontId="15" fillId="7" borderId="4" xfId="0" applyFont="1" applyFill="1" applyBorder="1" applyAlignment="1">
      <alignment horizontal="center"/>
    </xf>
    <xf numFmtId="0" fontId="11" fillId="23" borderId="4" xfId="0" applyFont="1" applyFill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34" fillId="33" borderId="43" xfId="0" applyFont="1" applyFill="1" applyBorder="1" applyAlignment="1">
      <alignment horizontal="center" vertical="center"/>
    </xf>
    <xf numFmtId="0" fontId="34" fillId="33" borderId="0" xfId="0" applyFont="1" applyFill="1" applyAlignment="1">
      <alignment horizontal="center" vertical="center"/>
    </xf>
    <xf numFmtId="0" fontId="0" fillId="33" borderId="0" xfId="0" applyFill="1" applyAlignment="1">
      <alignment horizontal="center"/>
    </xf>
    <xf numFmtId="0" fontId="2" fillId="35" borderId="61" xfId="0" applyFont="1" applyFill="1" applyBorder="1" applyAlignment="1">
      <alignment horizontal="center" vertical="center"/>
    </xf>
    <xf numFmtId="0" fontId="2" fillId="35" borderId="62" xfId="0" applyFont="1" applyFill="1" applyBorder="1" applyAlignment="1">
      <alignment horizontal="center" vertical="center"/>
    </xf>
    <xf numFmtId="0" fontId="2" fillId="35" borderId="45" xfId="0" applyFont="1" applyFill="1" applyBorder="1" applyAlignment="1">
      <alignment horizontal="center" vertical="center"/>
    </xf>
    <xf numFmtId="0" fontId="2" fillId="35" borderId="46" xfId="0" applyFont="1" applyFill="1" applyBorder="1" applyAlignment="1">
      <alignment horizontal="center" vertical="center"/>
    </xf>
    <xf numFmtId="0" fontId="2" fillId="35" borderId="0" xfId="0" applyFont="1" applyFill="1" applyAlignment="1">
      <alignment horizontal="center"/>
    </xf>
    <xf numFmtId="0" fontId="0" fillId="0" borderId="0" xfId="0" applyNumberFormat="1" applyAlignment="1">
      <alignment horizontal="center"/>
    </xf>
    <xf numFmtId="43" fontId="0" fillId="0" borderId="0" xfId="0" applyNumberFormat="1"/>
  </cellXfs>
  <cellStyles count="12">
    <cellStyle name="Ênfase1" xfId="5" builtinId="29"/>
    <cellStyle name="Moeda" xfId="1" builtinId="4"/>
    <cellStyle name="Moeda 3" xfId="6" xr:uid="{CF538C26-0ABA-4B99-B37C-C15DFB9B9AC1}"/>
    <cellStyle name="Moeda 4" xfId="10" xr:uid="{21BE54F5-5DA7-4B13-9CD4-19C978E565FC}"/>
    <cellStyle name="Moeda 5" xfId="8" xr:uid="{B6567EF0-B625-401D-A7FE-0CF35C4F3D29}"/>
    <cellStyle name="Normal" xfId="0" builtinId="0"/>
    <cellStyle name="Normal 4" xfId="2" xr:uid="{8F01BD22-2CD4-4448-A6A3-C1BE97B83258}"/>
    <cellStyle name="Porcentagem" xfId="4" builtinId="5"/>
    <cellStyle name="Vírgula" xfId="3" builtinId="3"/>
    <cellStyle name="Vírgula 2 3" xfId="9" xr:uid="{F208E6D7-E569-4B19-9DCC-EB39B1E69982}"/>
    <cellStyle name="Vírgula 3" xfId="7" xr:uid="{758861BB-01E1-4F45-8B13-2B3E25A9962E}"/>
    <cellStyle name="Vírgula 8" xfId="11" xr:uid="{B1F6FF96-C8CD-414E-B44F-DFC09B9BD1F7}"/>
  </cellStyles>
  <dxfs count="293">
    <dxf>
      <alignment horizontal="center" vertical="bottom" textRotation="0" wrapText="0" indent="0" justifyLastLine="0" shrinkToFit="0" readingOrder="0"/>
    </dxf>
    <dxf>
      <numFmt numFmtId="19" formatCode="dd/mm/yyyy"/>
    </dxf>
    <dxf>
      <fill>
        <patternFill>
          <bgColor theme="4" tint="0.79998168889431442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numFmt numFmtId="35" formatCode="_-* #,##0.00_-;\-* #,##0.00_-;_-* &quot;-&quot;??_-;_-@_-"/>
    </dxf>
    <dxf>
      <numFmt numFmtId="0" formatCode="General"/>
      <alignment horizontal="center" vertical="bottom" textRotation="0" wrapText="0" indent="0" justifyLastLine="0" shrinkToFit="0" readingOrder="0"/>
    </dxf>
    <dxf>
      <numFmt numFmtId="19" formatCode="dd/mm/yyyy"/>
    </dxf>
    <dxf>
      <fill>
        <patternFill>
          <fgColor indexed="64"/>
          <bgColor theme="8" tint="-0.499984740745262"/>
        </patternFill>
      </fill>
      <alignment vertical="center" textRotation="0" indent="0" justifyLastLine="0" shrinkToFit="0" readingOrder="0"/>
    </dxf>
    <dxf>
      <numFmt numFmtId="19" formatCode="dd/mm/yyyy"/>
    </dxf>
    <dxf>
      <numFmt numFmtId="171" formatCode="0\ &quot;DIAS&quot;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4" formatCode="_-&quot;R$&quot;\ * #,##0.00_-;\-&quot;R$&quot;\ * #,##0.00_-;_-&quot;R$&quot;\ * &quot;-&quot;??_-;_-@_-"/>
      <fill>
        <patternFill patternType="solid">
          <fgColor indexed="64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4" formatCode="_-&quot;R$&quot;\ * #,##0.00_-;\-&quot;R$&quot;\ * #,##0.00_-;_-&quot;R$&quot;\ * &quot;-&quot;??_-;_-@_-"/>
      <fill>
        <patternFill patternType="solid">
          <fgColor indexed="64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4" formatCode="_-&quot;R$&quot;\ * #,##0.00_-;\-&quot;R$&quot;\ * #,##0.00_-;_-&quot;R$&quot;\ * &quot;-&quot;??_-;_-@_-"/>
      <fill>
        <patternFill patternType="solid">
          <fgColor indexed="64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4" formatCode="_-&quot;R$&quot;\ * #,##0.00_-;\-&quot;R$&quot;\ * #,##0.00_-;_-&quot;R$&quot;\ * &quot;-&quot;??_-;_-@_-"/>
      <fill>
        <patternFill patternType="solid">
          <fgColor indexed="64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4" formatCode="_-&quot;R$&quot;\ * #,##0.00_-;\-&quot;R$&quot;\ * #,##0.00_-;_-&quot;R$&quot;\ * &quot;-&quot;??_-;_-@_-"/>
      <fill>
        <patternFill patternType="solid">
          <fgColor indexed="64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4" formatCode="_-&quot;R$&quot;\ * #,##0.00_-;\-&quot;R$&quot;\ * #,##0.00_-;_-&quot;R$&quot;\ * &quot;-&quot;??_-;_-@_-"/>
      <fill>
        <patternFill patternType="solid">
          <fgColor indexed="64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4" formatCode="_-&quot;R$&quot;\ * #,##0.00_-;\-&quot;R$&quot;\ * #,##0.00_-;_-&quot;R$&quot;\ * &quot;-&quot;??_-;_-@_-"/>
      <fill>
        <patternFill patternType="solid">
          <fgColor indexed="64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4" formatCode="_-&quot;R$&quot;\ * #,##0.00_-;\-&quot;R$&quot;\ * #,##0.00_-;_-&quot;R$&quot;\ * &quot;-&quot;??_-;_-@_-"/>
      <fill>
        <patternFill patternType="solid">
          <fgColor indexed="64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4" formatCode="_-&quot;R$&quot;\ * #,##0.00_-;\-&quot;R$&quot;\ * #,##0.00_-;_-&quot;R$&quot;\ * &quot;-&quot;??_-;_-@_-"/>
      <fill>
        <patternFill patternType="solid">
          <fgColor indexed="64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4" formatCode="_-&quot;R$&quot;\ * #,##0.00_-;\-&quot;R$&quot;\ * #,##0.00_-;_-&quot;R$&quot;\ * &quot;-&quot;??_-;_-@_-"/>
      <fill>
        <patternFill patternType="solid">
          <fgColor indexed="64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4" formatCode="_-&quot;R$&quot;\ * #,##0.00_-;\-&quot;R$&quot;\ * #,##0.00_-;_-&quot;R$&quot;\ * &quot;-&quot;??_-;_-@_-"/>
      <fill>
        <patternFill patternType="solid">
          <fgColor indexed="64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4" formatCode="_-&quot;R$&quot;\ * #,##0.00_-;\-&quot;R$&quot;\ * #,##0.00_-;_-&quot;R$&quot;\ * &quot;-&quot;??_-;_-@_-"/>
      <fill>
        <patternFill patternType="solid">
          <fgColor indexed="64"/>
          <bgColor theme="0" tint="-0.14999847407452621"/>
        </patternFill>
      </fill>
    </dxf>
    <dxf>
      <font>
        <b/>
      </font>
      <fill>
        <patternFill patternType="solid">
          <fgColor indexed="64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0.14999847407452621"/>
        </patternFill>
      </fill>
    </dxf>
    <dxf>
      <border>
        <bottom style="medium">
          <color theme="9" tint="-0.499984740745262"/>
        </bottom>
      </border>
    </dxf>
    <dxf>
      <font>
        <b/>
        <strike val="0"/>
        <outline val="0"/>
        <shadow val="0"/>
        <u val="none"/>
        <vertAlign val="baseline"/>
        <sz val="12"/>
        <color theme="9" tint="-0.499984740745262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 style="thin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0" formatCode="General"/>
      <fill>
        <patternFill patternType="solid">
          <fgColor theme="9" tint="0.79998168889431442"/>
          <bgColor theme="9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/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theme="9"/>
          <bgColor theme="9" tint="-0.249977111117893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 tint="-0.14999847407452621"/>
        </patternFill>
      </fill>
      <border diagonalUp="0" diagonalDown="0">
        <left style="thin">
          <color theme="0"/>
        </left>
        <right/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ill>
        <patternFill patternType="solid">
          <fgColor indexed="64"/>
          <bgColor theme="0" tint="-0.14999847407452621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numFmt numFmtId="165" formatCode="_-&quot;R$&quot;* #,##0.00_-;\-&quot;R$&quot;* #,##0.00_-;_-&quot;R$&quot;* &quot;-&quot;??_-;_-@_-"/>
      <fill>
        <patternFill patternType="solid">
          <fgColor indexed="64"/>
          <bgColor theme="0" tint="-0.14999847407452621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numFmt numFmtId="0" formatCode="General"/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numFmt numFmtId="19" formatCode="dd/mm/yyyy"/>
      <fill>
        <patternFill patternType="solid">
          <fgColor indexed="64"/>
          <bgColor theme="0" tint="-0.14999847407452621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top style="thin">
          <color theme="0"/>
        </top>
      </border>
    </dxf>
    <dxf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solid">
          <fgColor indexed="64"/>
          <bgColor theme="0" tint="-0.14999847407452621"/>
        </patternFill>
      </fill>
    </dxf>
    <dxf>
      <border>
        <bottom style="thin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4" tint="-0.49998474074526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/>
        <bottom/>
        <vertical style="thin">
          <color theme="0"/>
        </vertical>
        <horizontal style="thin">
          <color theme="0"/>
        </horizontal>
      </border>
    </dxf>
    <dxf>
      <numFmt numFmtId="180" formatCode="00000\-000"/>
    </dxf>
    <dxf>
      <font>
        <strike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4"/>
          <bgColor rgb="FF002060"/>
        </patternFill>
      </fill>
    </dxf>
    <dxf>
      <font>
        <strike val="0"/>
        <outline val="0"/>
        <shadow val="0"/>
        <u val="none"/>
        <vertAlign val="baseline"/>
        <sz val="11"/>
        <color rgb="FFFFC000"/>
        <name val="Calibri"/>
        <scheme val="minor"/>
      </font>
      <numFmt numFmtId="172" formatCode="_-* #,##0_-;\-* #,##0_-;_-* &quot;-&quot;??_-;_-@_-"/>
      <fill>
        <patternFill patternType="solid">
          <fgColor indexed="64"/>
          <bgColor rgb="FF002060"/>
        </patternFill>
      </fill>
    </dxf>
    <dxf>
      <font>
        <strike val="0"/>
        <outline val="0"/>
        <shadow val="0"/>
        <u val="none"/>
        <vertAlign val="baseline"/>
        <sz val="11"/>
        <color rgb="FFFFC000"/>
        <name val="Calibri"/>
        <scheme val="minor"/>
      </font>
      <numFmt numFmtId="172" formatCode="_-* #,##0_-;\-* #,##0_-;_-* &quot;-&quot;??_-;_-@_-"/>
      <fill>
        <patternFill patternType="solid">
          <fgColor indexed="64"/>
          <bgColor rgb="FF002060"/>
        </patternFill>
      </fill>
    </dxf>
    <dxf>
      <fill>
        <patternFill patternType="solid">
          <fgColor indexed="64"/>
          <bgColor theme="0" tint="-0.14999847407452621"/>
        </patternFill>
      </fill>
      <border diagonalUp="0" diagonalDown="0">
        <left style="thin">
          <color theme="0"/>
        </left>
        <right/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ill>
        <patternFill patternType="solid">
          <fgColor indexed="64"/>
          <bgColor theme="0" tint="-0.14999847407452621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ill>
        <patternFill patternType="solid">
          <fgColor indexed="64"/>
          <bgColor theme="0" tint="-0.14999847407452621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ill>
        <patternFill patternType="solid">
          <fgColor indexed="64"/>
          <bgColor theme="0" tint="-0.14999847407452621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ill>
        <patternFill patternType="solid">
          <fgColor indexed="64"/>
          <bgColor theme="0" tint="-0.14999847407452621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ill>
        <patternFill patternType="solid">
          <fgColor indexed="64"/>
          <bgColor theme="0" tint="-0.14999847407452621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ill>
        <patternFill patternType="solid">
          <fgColor indexed="64"/>
          <bgColor theme="0" tint="-0.14999847407452621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ill>
        <patternFill patternType="solid">
          <fgColor indexed="64"/>
          <bgColor theme="0" tint="-0.14999847407452621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ill>
        <patternFill patternType="solid">
          <fgColor indexed="64"/>
          <bgColor theme="0" tint="-0.14999847407452621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ill>
        <patternFill patternType="solid">
          <fgColor indexed="64"/>
          <bgColor theme="0" tint="-0.14999847407452621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6" tint="-0.249977111117893"/>
        </patternFill>
      </fill>
      <border diagonalUp="0" diagonalDown="0">
        <left/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top style="thin">
          <color theme="0"/>
        </top>
      </border>
    </dxf>
    <dxf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border>
        <bottom style="thin">
          <color theme="0"/>
        </bottom>
      </border>
    </dxf>
    <dxf>
      <border diagonalUp="0" diagonalDown="0">
        <left style="thin">
          <color theme="0"/>
        </left>
        <right style="thin">
          <color theme="0"/>
        </right>
        <top/>
        <bottom/>
        <vertical style="thin">
          <color theme="0"/>
        </vertical>
        <horizontal style="thin">
          <color theme="0"/>
        </horizontal>
      </border>
    </dxf>
    <dxf>
      <numFmt numFmtId="0" formatCode="General"/>
      <fill>
        <patternFill patternType="solid">
          <fgColor indexed="64"/>
          <bgColor theme="7"/>
        </patternFill>
      </fill>
    </dxf>
    <dxf>
      <numFmt numFmtId="0" formatCode="General"/>
      <fill>
        <patternFill patternType="solid">
          <fgColor indexed="64"/>
          <bgColor theme="0" tint="-0.14999847407452621"/>
        </patternFill>
      </fill>
      <border diagonalUp="0" diagonalDown="0" outline="0">
        <left style="thin">
          <color theme="0"/>
        </left>
        <right/>
        <top style="thin">
          <color theme="0"/>
        </top>
        <bottom style="thin">
          <color theme="0"/>
        </bottom>
      </border>
    </dxf>
    <dxf>
      <fill>
        <patternFill patternType="solid">
          <fgColor indexed="64"/>
          <bgColor theme="0" tint="-0.14999847407452621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indexed="64"/>
          <bgColor theme="0" tint="-0.14999847407452621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numFmt numFmtId="0" formatCode="General"/>
      <fill>
        <patternFill patternType="solid">
          <fgColor indexed="64"/>
          <bgColor theme="7"/>
        </patternFill>
      </fill>
    </dxf>
    <dxf>
      <numFmt numFmtId="0" formatCode="General"/>
      <fill>
        <patternFill patternType="solid">
          <fgColor indexed="64"/>
          <bgColor theme="0" tint="-0.14999847407452621"/>
        </patternFill>
      </fill>
      <border diagonalUp="0" diagonalDown="0" outline="0">
        <left style="thin">
          <color theme="0"/>
        </left>
        <right/>
        <top style="thin">
          <color theme="0"/>
        </top>
        <bottom style="thin">
          <color theme="0"/>
        </bottom>
      </border>
    </dxf>
    <dxf>
      <fill>
        <patternFill patternType="solid">
          <fgColor indexed="64"/>
          <bgColor theme="0" tint="-0.14999847407452621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indexed="64"/>
          <bgColor theme="0" tint="-0.14999847407452621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indexed="64"/>
          <bgColor theme="0" tint="-0.14999847407452621"/>
        </patternFill>
      </fill>
      <border diagonalUp="0" diagonalDown="0">
        <left style="thin">
          <color theme="0"/>
        </left>
        <right/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indexed="64"/>
          <bgColor theme="0" tint="-0.14999847407452621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indexed="64"/>
          <bgColor theme="0" tint="-0.14999847407452621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indexed="64"/>
          <bgColor theme="0" tint="-0.14999847407452621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indexed="64"/>
          <bgColor theme="0" tint="-0.14999847407452621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indexed="64"/>
          <bgColor theme="0" tint="-0.14999847407452621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indexed="64"/>
          <bgColor theme="0" tint="-0.14999847407452621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indexed="64"/>
          <bgColor theme="0" tint="-0.14999847407452621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indexed="64"/>
          <bgColor theme="0" tint="-0.14999847407452621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indexed="64"/>
          <bgColor theme="0" tint="-0.14999847407452621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strike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4"/>
          <bgColor theme="6" tint="-0.249977111117893"/>
        </patternFill>
      </fill>
      <border diagonalUp="0" diagonalDown="0">
        <left/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indexed="64"/>
          <bgColor theme="0" tint="-0.14999847407452621"/>
        </patternFill>
      </fill>
    </dxf>
    <dxf>
      <border outline="0"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6" tint="-0.249977111117893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numFmt numFmtId="0" formatCode="General"/>
      <fill>
        <patternFill patternType="solid">
          <fgColor indexed="64"/>
          <bgColor theme="7"/>
        </patternFill>
      </fill>
      <border diagonalUp="0" diagonalDown="0">
        <left style="thin">
          <color theme="0"/>
        </left>
        <right/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ill>
        <patternFill patternType="solid">
          <fgColor indexed="64"/>
          <bgColor theme="0" tint="-0.14999847407452621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ill>
        <patternFill patternType="solid">
          <fgColor indexed="64"/>
          <bgColor theme="0" tint="-0.14999847407452621"/>
        </patternFill>
      </fill>
      <border diagonalUp="0" diagonalDown="0">
        <left/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top style="thin">
          <color theme="0"/>
        </top>
      </border>
    </dxf>
    <dxf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border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6" tint="-0.249977111117893"/>
        </patternFill>
      </fill>
      <border diagonalUp="0" diagonalDown="0">
        <left style="thin">
          <color theme="0"/>
        </left>
        <right style="thin">
          <color theme="0"/>
        </right>
        <top/>
        <bottom/>
        <vertical style="thin">
          <color theme="0"/>
        </vertical>
        <horizontal style="thin">
          <color theme="0"/>
        </horizontal>
      </border>
    </dxf>
    <dxf>
      <numFmt numFmtId="0" formatCode="General"/>
      <fill>
        <patternFill patternType="solid">
          <fgColor indexed="64"/>
          <bgColor theme="7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ill>
        <patternFill patternType="solid">
          <fgColor indexed="64"/>
          <bgColor theme="0" tint="-0.14999847407452621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ill>
        <patternFill patternType="solid">
          <fgColor indexed="64"/>
          <bgColor theme="0" tint="-0.14999847407452621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ill>
        <patternFill patternType="solid">
          <fgColor indexed="64"/>
          <bgColor theme="0" tint="-0.14999847407452621"/>
        </patternFill>
      </fill>
      <border diagonalUp="0" diagonalDown="0">
        <left style="thin">
          <color theme="0"/>
        </left>
        <right/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indexed="64"/>
          <bgColor theme="0" tint="-0.14999847407452621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indexed="64"/>
          <bgColor theme="0" tint="-0.14999847407452621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indexed="64"/>
          <bgColor theme="0" tint="-0.14999847407452621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indexed="64"/>
          <bgColor theme="0" tint="-0.14999847407452621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indexed="64"/>
          <bgColor theme="0" tint="-0.14999847407452621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indexed="64"/>
          <bgColor theme="0" tint="-0.14999847407452621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indexed="64"/>
          <bgColor theme="0" tint="-0.14999847407452621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indexed="64"/>
          <bgColor theme="0" tint="-0.14999847407452621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indexed="64"/>
          <bgColor theme="0" tint="-0.14999847407452621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strike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4"/>
          <bgColor theme="6" tint="-0.249977111117893"/>
        </patternFill>
      </fill>
      <border diagonalUp="0" diagonalDown="0">
        <left/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indexed="64"/>
          <bgColor theme="0" tint="-0.14999847407452621"/>
        </patternFill>
      </fill>
    </dxf>
    <dxf>
      <border outline="0"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6" tint="-0.249977111117893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numFmt numFmtId="0" formatCode="General"/>
    </dxf>
    <dxf>
      <numFmt numFmtId="0" formatCode="General"/>
    </dxf>
    <dxf>
      <numFmt numFmtId="0" formatCode="General"/>
      <fill>
        <patternFill patternType="solid">
          <fgColor indexed="64"/>
          <bgColor rgb="FF002060"/>
        </patternFill>
      </fill>
    </dxf>
    <dxf>
      <alignment horizontal="general" vertical="center" textRotation="0" wrapText="1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  <fill>
        <patternFill patternType="solid">
          <fgColor indexed="64"/>
          <bgColor rgb="FF002060"/>
        </patternFill>
      </fill>
    </dxf>
    <dxf>
      <fill>
        <patternFill patternType="solid">
          <fgColor indexed="64"/>
          <bgColor theme="8" tint="-0.499984740745262"/>
        </patternFill>
      </fill>
      <alignment horizontal="general" vertical="center" textRotation="0" wrapText="1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  <fill>
        <patternFill patternType="solid">
          <fgColor indexed="64"/>
          <bgColor rgb="FF002060"/>
        </patternFill>
      </fill>
    </dxf>
    <dxf>
      <fill>
        <patternFill patternType="solid">
          <fgColor indexed="64"/>
          <bgColor theme="8" tint="-0.499984740745262"/>
        </patternFill>
      </fill>
      <alignment horizontal="general" vertical="center" textRotation="0" wrapText="1" indent="0" justifyLastLine="0" shrinkToFit="0" readingOrder="0"/>
    </dxf>
    <dxf>
      <numFmt numFmtId="0" formatCode="General"/>
    </dxf>
    <dxf>
      <numFmt numFmtId="0" formatCode="General"/>
      <fill>
        <patternFill patternType="solid">
          <fgColor indexed="64"/>
          <bgColor rgb="FF002060"/>
        </patternFill>
      </fill>
    </dxf>
    <dxf>
      <fill>
        <patternFill patternType="solid">
          <fgColor indexed="64"/>
          <bgColor theme="8" tint="-0.499984740745262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74" formatCode="0.0000%"/>
    </dxf>
    <dxf>
      <numFmt numFmtId="170" formatCode="ddd\ dd/mm/yyyy"/>
    </dxf>
    <dxf>
      <alignment horizontal="general" vertical="bottom" textRotation="0" wrapText="1" indent="0" justifyLastLine="0" shrinkToFit="0" readingOrder="0"/>
    </dxf>
    <dxf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  <fill>
        <patternFill patternType="solid">
          <fgColor indexed="64"/>
          <bgColor theme="9" tint="-0.49998474074526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0" tint="-0.149998474074526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0" tint="-0.14999847407452621"/>
        </patternFill>
      </fill>
      <alignment horizontal="left" vertical="bottom" textRotation="0" wrapText="0" indent="0" justifyLastLine="0" shrinkToFit="0" readingOrder="0"/>
      <border diagonalUp="0" diagonalDown="0">
        <left/>
        <right style="thin">
          <color theme="0"/>
        </right>
        <top style="thin">
          <color theme="0"/>
        </top>
        <bottom/>
        <vertical/>
        <horizontal/>
      </border>
    </dxf>
    <dxf>
      <border outline="0">
        <top style="thin">
          <color theme="0"/>
        </top>
      </border>
    </dxf>
    <dxf>
      <border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border outline="0">
        <bottom style="thin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4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9" tint="0.79998168889431442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9" tint="0.79998168889431442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6" tint="0.59999389629810485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6" tint="0.59999389629810485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 outline="0">
        <bottom style="thin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fill>
        <patternFill patternType="solid">
          <fgColor theme="9"/>
          <bgColor theme="4" tint="-0.249977111117893"/>
        </patternFill>
      </fill>
      <alignment horizontal="center" vertical="center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ill>
        <patternFill patternType="solid">
          <fgColor indexed="64"/>
          <bgColor theme="8" tint="-0.499984740745262"/>
        </patternFill>
      </fill>
      <alignment horizontal="center" vertic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8" tint="-0.499984740745262"/>
        </patternFill>
      </fill>
    </dxf>
    <dxf>
      <border diagonalUp="0" diagonalDown="0">
        <left style="thin">
          <color theme="1"/>
        </left>
        <right/>
        <top style="thin">
          <color theme="1"/>
        </top>
        <bottom style="thin">
          <color theme="1"/>
        </bottom>
        <vertical style="thin">
          <color theme="1"/>
        </vertical>
        <horizontal style="thin">
          <color theme="1"/>
        </horizontal>
      </border>
    </dxf>
    <dxf>
      <border diagonalUp="0" diagonalDown="0" outline="0"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</border>
    </dxf>
    <dxf>
      <numFmt numFmtId="14" formatCode="0.00%"/>
      <border diagonalUp="0" diagonalDown="0" outline="0"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</border>
    </dxf>
    <dxf>
      <border diagonalUp="0" diagonalDown="0" outline="0"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</border>
    </dxf>
    <dxf>
      <numFmt numFmtId="0" formatCode="General"/>
      <border diagonalUp="0" diagonalDown="0"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  <vertical style="thin">
          <color theme="1"/>
        </vertical>
        <horizontal style="thin">
          <color theme="1"/>
        </horizontal>
      </border>
    </dxf>
    <dxf>
      <border diagonalUp="0" diagonalDown="0"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  <vertical style="thin">
          <color theme="1"/>
        </vertical>
        <horizontal style="thin">
          <color theme="1"/>
        </horizontal>
      </border>
    </dxf>
    <dxf>
      <border diagonalUp="0" diagonalDown="0"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  <vertical style="thin">
          <color theme="1"/>
        </vertical>
        <horizontal style="thin">
          <color theme="1"/>
        </horizontal>
      </border>
    </dxf>
    <dxf>
      <border diagonalUp="0" diagonalDown="0">
        <left/>
        <right style="thin">
          <color theme="1"/>
        </right>
        <top style="thin">
          <color theme="1"/>
        </top>
        <bottom style="thin">
          <color theme="1"/>
        </bottom>
        <vertical style="thin">
          <color theme="1"/>
        </vertical>
        <horizontal style="thin">
          <color theme="1"/>
        </horizontal>
      </border>
    </dxf>
    <dxf>
      <border>
        <top style="thin">
          <color theme="1"/>
        </top>
      </border>
    </dxf>
    <dxf>
      <border diagonalUp="0" diagonalDown="0"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</border>
    </dxf>
    <dxf>
      <border>
        <bottom style="thin">
          <color theme="1"/>
        </bottom>
      </border>
    </dxf>
    <dxf>
      <fill>
        <patternFill patternType="solid">
          <fgColor indexed="64"/>
          <bgColor theme="4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1"/>
        </left>
        <right style="thin">
          <color theme="1"/>
        </right>
        <top/>
        <bottom/>
      </border>
    </dxf>
    <dxf>
      <numFmt numFmtId="19" formatCode="dd/mm/yyyy"/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0"/>
        </left>
        <right/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Wingdings"/>
        <charset val="2"/>
        <scheme val="none"/>
      </font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solid">
          <fgColor indexed="64"/>
          <bgColor theme="0" tint="-0.1499984740745262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solid">
          <fgColor indexed="64"/>
          <bgColor theme="0" tint="-0.14999847407452621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ill>
        <patternFill patternType="solid">
          <fgColor indexed="64"/>
          <bgColor theme="0" tint="-0.14999847407452621"/>
        </patternFill>
      </fill>
      <border diagonalUp="0" diagonalDown="0">
        <left/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top style="thin">
          <color theme="0"/>
        </top>
      </border>
    </dxf>
    <dxf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solid">
          <fgColor indexed="64"/>
          <bgColor theme="0" tint="-0.14999847407452621"/>
        </patternFill>
      </fill>
    </dxf>
    <dxf>
      <border>
        <bottom style="thin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 tint="-0.24997711111789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/>
        <bottom/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>
        <left style="thin">
          <color theme="0"/>
        </left>
        <right/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ill>
        <patternFill patternType="solid">
          <fgColor indexed="64"/>
          <bgColor theme="0" tint="-0.1499984740745262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solid">
          <fgColor indexed="64"/>
          <bgColor theme="0" tint="-0.1499984740745262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numFmt numFmtId="19" formatCode="dd/mm/yyyy"/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 style="thin">
          <color theme="0"/>
        </right>
        <top style="thin">
          <color theme="0"/>
        </top>
        <bottom style="thin">
          <color theme="0"/>
        </bottom>
      </border>
    </dxf>
    <dxf>
      <border>
        <top style="thin">
          <color theme="0"/>
        </top>
      </border>
    </dxf>
    <dxf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solid">
          <fgColor indexed="64"/>
          <bgColor theme="0" tint="-0.14999847407452621"/>
        </patternFill>
      </fill>
    </dxf>
    <dxf>
      <border>
        <bottom style="thin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4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/>
        <bottom/>
        <vertical style="thin">
          <color theme="0"/>
        </vertical>
        <horizontal style="thin">
          <color theme="0"/>
        </horizontal>
      </border>
    </dxf>
    <dxf>
      <numFmt numFmtId="164" formatCode="&quot;R$&quot;#,##0.00;[Red]\-&quot;R$&quot;#,##0.00"/>
    </dxf>
    <dxf>
      <numFmt numFmtId="164" formatCode="&quot;R$&quot;#,##0.00;[Red]\-&quot;R$&quot;#,##0.00"/>
    </dxf>
    <dxf>
      <alignment horizontal="center" vertical="bottom" textRotation="0" wrapText="0" indent="0" justifyLastLine="0" shrinkToFit="0" readingOrder="0"/>
    </dxf>
    <dxf>
      <font>
        <b val="0"/>
        <i val="0"/>
      </font>
      <fill>
        <patternFill patternType="solid">
          <fgColor indexed="64"/>
          <bgColor rgb="FFCC330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 tint="-0.14999847407452621"/>
        </patternFill>
      </fill>
      <border diagonalUp="0" diagonalDown="0">
        <left/>
        <right/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indexed="64"/>
          <bgColor theme="0" tint="-0.14999847407452621"/>
        </patternFill>
      </fill>
      <border diagonalUp="0" diagonalDown="0">
        <left/>
        <right/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>
        <left/>
        <right/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indexed="64"/>
          <bgColor theme="0" tint="-0.14999847407452621"/>
        </patternFill>
      </fill>
      <border diagonalUp="0" diagonalDown="0">
        <left/>
        <right/>
        <top style="thin">
          <color theme="0"/>
        </top>
        <bottom style="thin">
          <color theme="0"/>
        </bottom>
        <vertical/>
        <horizontal/>
      </border>
    </dxf>
    <dxf>
      <numFmt numFmtId="19" formatCode="dd/mm/yyyy"/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indexed="64"/>
          <bgColor theme="0" tint="-0.14999847407452621"/>
        </patternFill>
      </fill>
      <border diagonalUp="0" diagonalDown="0">
        <left/>
        <right/>
        <top style="thin">
          <color theme="0"/>
        </top>
        <bottom style="thin">
          <color theme="0"/>
        </bottom>
        <vertical/>
        <horizontal/>
      </border>
    </dxf>
    <dxf>
      <border outline="0">
        <bottom style="thin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7"/>
        <name val="Calibri"/>
        <family val="2"/>
        <scheme val="minor"/>
      </font>
      <fill>
        <patternFill patternType="solid">
          <fgColor indexed="64"/>
          <bgColor rgb="FFC0000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b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 style="thin">
          <color theme="0" tint="-0.249977111117893"/>
        </bottom>
      </border>
    </dxf>
    <dxf>
      <font>
        <b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4" formatCode="_-&quot;R$&quot;\ * #,##0.00_-;\-&quot;R$&quot;\ * #,##0.00_-;_-&quot;R$&quot;\ * &quot;-&quot;??_-;_-@_-"/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dd/mm/yyyy"/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4"/>
        <color theme="9" tint="0.79998168889431442"/>
        <name val="Calibri"/>
        <family val="2"/>
        <scheme val="minor"/>
      </font>
      <fill>
        <patternFill patternType="solid">
          <fgColor indexed="64"/>
          <bgColor theme="9" tint="-0.499984740745262"/>
        </patternFill>
      </fill>
      <alignment horizontal="center" vertical="bottom" textRotation="0" wrapText="0" indent="0" justifyLastLine="0" shrinkToFit="0" readingOrder="0"/>
    </dxf>
    <dxf>
      <numFmt numFmtId="19" formatCode="dd/mm/yyyy"/>
    </dxf>
    <dxf>
      <numFmt numFmtId="19" formatCode="dd/mm/yyyy"/>
    </dxf>
    <dxf>
      <numFmt numFmtId="19" formatCode="dd/mm/yyyy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7" formatCode="&quot;R$&quot;\ #,##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7" formatCode="&quot;R$&quot;\ #,##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/>
        </patternFill>
      </fill>
      <alignment horizontal="center" vertical="bottom" textRotation="0" wrapText="0" indent="0" justifyLastLine="0" shrinkToFit="0" readingOrder="0"/>
    </dxf>
    <dxf>
      <numFmt numFmtId="166" formatCode="_-[$$-409]* #,##0.00_ ;_-[$$-409]* \-#,##0.00\ ;_-[$$-409]* &quot;-&quot;??_ ;_-@_ "/>
    </dxf>
    <dxf>
      <numFmt numFmtId="166" formatCode="_-[$$-409]* #,##0.00_ ;_-[$$-409]* \-#,##0.00\ ;_-[$$-409]* &quot;-&quot;??_ ;_-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_-[$$-409]* #,##0.00_ ;_-[$$-409]* \-#,##0.00\ ;_-[$$-409]* &quot;-&quot;??_ ;_-@_ "/>
      <fill>
        <patternFill patternType="solid">
          <fgColor indexed="64"/>
          <bgColor theme="0" tint="-0.14999847407452621"/>
        </patternFill>
      </fill>
    </dxf>
    <dxf>
      <border outline="0">
        <left style="thin">
          <color theme="8" tint="0.39997558519241921"/>
        </left>
        <right style="thin">
          <color theme="8" tint="0.39997558519241921"/>
        </right>
        <top style="thin">
          <color theme="8" tint="0.39997558519241921"/>
        </top>
        <bottom style="thin">
          <color theme="8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0.1499984740745262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theme="9"/>
          <bgColor theme="9" tint="-0.2499465926084170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4" formatCode="_-&quot;R$&quot;\ * #,##0.00_-;\-&quot;R$&quot;\ * #,##0.00_-;_-&quot;R$&quot;\ * &quot;-&quot;??_-;_-@_-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9" formatCode="_-[$R$-416]\ * #,##0.00_-;\-[$R$-416]\ * #,##0.00_-;_-[$R$-416]\ * &quot;-&quot;??_-;_-@_-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</dxf>
    <dxf>
      <border outline="0">
        <left style="thin">
          <color theme="9" tint="0.39994506668294322"/>
        </left>
        <top style="thin">
          <color theme="9" tint="0.39994506668294322"/>
        </top>
      </border>
    </dxf>
    <dxf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theme="9"/>
          <bgColor theme="9" tint="-0.2499465926084170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theme="9" tint="0.39994506668294322"/>
        </left>
        <right style="thin">
          <color theme="9" tint="0.39994506668294322"/>
        </right>
        <top/>
        <bottom/>
      </border>
    </dxf>
    <dxf>
      <fill>
        <patternFill patternType="none">
          <bgColor auto="1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onsolas"/>
        <scheme val="none"/>
      </font>
      <numFmt numFmtId="14" formatCode="0.00%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onsolas"/>
        <family val="3"/>
        <scheme val="none"/>
      </font>
      <numFmt numFmtId="34" formatCode="_-&quot;R$&quot;\ * #,##0.00_-;\-&quot;R$&quot;\ * #,##0.00_-;_-&quot;R$&quot;\ * &quot;-&quot;??_-;_-@_-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bgColor auto="1"/>
        </patternFill>
      </fill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fgColor theme="9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color theme="5" tint="-0.249977111117893"/>
      </font>
      <border>
        <top style="thin">
          <color theme="5"/>
        </top>
      </border>
    </dxf>
    <dxf>
      <font>
        <b/>
        <i val="0"/>
        <color theme="0"/>
      </font>
      <fill>
        <patternFill>
          <bgColor theme="5" tint="-0.499984740745262"/>
        </patternFill>
      </fill>
      <border>
        <bottom style="thin">
          <color theme="5"/>
        </bottom>
      </border>
    </dxf>
    <dxf>
      <font>
        <color theme="5" tint="-0.499984740745262"/>
      </font>
      <border>
        <top style="thin">
          <color theme="5"/>
        </top>
        <bottom style="thin">
          <color theme="5"/>
        </bottom>
      </border>
    </dxf>
    <dxf>
      <font>
        <b/>
        <i val="0"/>
        <color theme="0"/>
      </font>
      <fill>
        <patternFill>
          <bgColor theme="8" tint="-0.24994659260841701"/>
        </patternFill>
      </fill>
    </dxf>
    <dxf>
      <font>
        <b/>
        <i val="0"/>
        <color theme="0"/>
      </font>
      <fill>
        <patternFill>
          <bgColor rgb="FF002060"/>
        </patternFill>
      </fill>
    </dxf>
    <dxf>
      <font>
        <b val="0"/>
        <i val="0"/>
        <color theme="1"/>
      </font>
      <fill>
        <patternFill>
          <bgColor theme="8" tint="0.39994506668294322"/>
        </patternFill>
      </fill>
    </dxf>
    <dxf>
      <font>
        <b val="0"/>
        <i val="0"/>
        <color theme="1"/>
      </font>
      <fill>
        <patternFill patternType="solid">
          <bgColor theme="8" tint="0.59996337778862885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0"/>
      </font>
      <fill>
        <patternFill>
          <bgColor rgb="FF002060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0"/>
      </font>
      <fill>
        <patternFill>
          <bgColor theme="8" tint="-0.499984740745262"/>
        </patternFill>
      </fill>
    </dxf>
    <dxf>
      <font>
        <color theme="1"/>
      </font>
      <fill>
        <patternFill>
          <bgColor theme="8" tint="0.7999816888943144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medium">
          <color theme="0"/>
        </vertical>
        <horizontal style="medium">
          <color theme="0"/>
        </horizontal>
      </border>
    </dxf>
    <dxf>
      <fill>
        <patternFill patternType="solid">
          <fgColor theme="8" tint="0.59999389629810485"/>
          <bgColor theme="8" tint="0.59999389629810485"/>
        </patternFill>
      </fill>
    </dxf>
    <dxf>
      <fill>
        <patternFill patternType="solid">
          <fgColor theme="8" tint="0.59999389629810485"/>
          <bgColor theme="8" tint="0.59999389629810485"/>
        </patternFill>
      </fill>
    </dxf>
    <dxf>
      <font>
        <b/>
        <i val="0"/>
        <color rgb="FFFFC000"/>
      </font>
      <fill>
        <patternFill>
          <bgColor rgb="FF002060"/>
        </patternFill>
      </fill>
    </dxf>
    <dxf>
      <font>
        <b/>
        <i val="0"/>
        <color theme="0"/>
      </font>
      <fill>
        <patternFill>
          <bgColor rgb="FF002060"/>
        </patternFill>
      </fill>
    </dxf>
    <dxf>
      <font>
        <b/>
        <i val="0"/>
        <color theme="0"/>
      </font>
      <fill>
        <patternFill>
          <bgColor rgb="FF002060"/>
        </patternFill>
      </fill>
      <border>
        <top style="medium">
          <color theme="8"/>
        </top>
      </border>
    </dxf>
    <dxf>
      <font>
        <b/>
        <i val="0"/>
        <color theme="0"/>
      </font>
      <fill>
        <patternFill>
          <bgColor rgb="FF002060"/>
        </patternFill>
      </fill>
    </dxf>
    <dxf>
      <font>
        <color theme="1"/>
      </font>
      <fill>
        <patternFill patternType="solid">
          <fgColor theme="8" tint="0.79998168889431442"/>
          <bgColor theme="8" tint="0.79998168889431442"/>
        </patternFill>
      </fill>
      <border>
        <left style="thin">
          <color theme="8" tint="0.39997558519241921"/>
        </left>
        <right style="thin">
          <color theme="8" tint="0.39997558519241921"/>
        </right>
        <top style="thin">
          <color theme="8" tint="0.39997558519241921"/>
        </top>
        <bottom style="thin">
          <color theme="8" tint="0.39997558519241921"/>
        </bottom>
        <vertical style="thin">
          <color theme="8" tint="0.39997558519241921"/>
        </vertical>
        <horizontal style="thin">
          <color theme="8" tint="0.39997558519241921"/>
        </horizontal>
      </border>
    </dxf>
    <dxf>
      <fill>
        <patternFill patternType="solid">
          <fgColor theme="8" tint="0.59999389629810485"/>
          <bgColor theme="8" tint="0.59999389629810485"/>
        </patternFill>
      </fill>
    </dxf>
    <dxf>
      <fill>
        <patternFill patternType="solid">
          <fgColor theme="8" tint="0.59999389629810485"/>
          <bgColor theme="8" tint="0.59999389629810485"/>
        </patternFill>
      </fill>
    </dxf>
    <dxf>
      <font>
        <b/>
        <i val="0"/>
        <color rgb="FFFFC000"/>
      </font>
      <fill>
        <patternFill>
          <bgColor rgb="FF002060"/>
        </patternFill>
      </fill>
    </dxf>
    <dxf>
      <font>
        <b/>
        <i val="0"/>
        <color theme="0"/>
      </font>
      <fill>
        <patternFill>
          <bgColor rgb="FF002060"/>
        </patternFill>
      </fill>
    </dxf>
    <dxf>
      <font>
        <b/>
        <i val="0"/>
        <color theme="0"/>
      </font>
      <fill>
        <patternFill>
          <bgColor rgb="FF002060"/>
        </patternFill>
      </fill>
      <border>
        <top style="medium">
          <color theme="8"/>
        </top>
      </border>
    </dxf>
    <dxf>
      <font>
        <b/>
        <i val="0"/>
        <color theme="0"/>
      </font>
      <fill>
        <patternFill>
          <bgColor rgb="FF002060"/>
        </patternFill>
      </fill>
    </dxf>
    <dxf>
      <font>
        <color theme="1"/>
      </font>
      <fill>
        <patternFill patternType="solid">
          <fgColor theme="8" tint="0.79998168889431442"/>
          <bgColor theme="8" tint="0.79998168889431442"/>
        </patternFill>
      </fill>
      <border>
        <left style="thin">
          <color theme="8" tint="0.39997558519241921"/>
        </left>
        <right style="thin">
          <color theme="8" tint="0.39997558519241921"/>
        </right>
        <top style="thin">
          <color theme="8" tint="0.39997558519241921"/>
        </top>
        <bottom style="thin">
          <color theme="8" tint="0.39997558519241921"/>
        </bottom>
        <vertical style="thin">
          <color theme="8" tint="0.39997558519241921"/>
        </vertical>
        <horizontal style="thin">
          <color theme="8" tint="0.39997558519241921"/>
        </horizontal>
      </border>
    </dxf>
    <dxf>
      <fill>
        <patternFill patternType="solid">
          <fgColor theme="8" tint="0.59999389629810485"/>
          <bgColor theme="8" tint="0.59999389629810485"/>
        </patternFill>
      </fill>
    </dxf>
    <dxf>
      <fill>
        <patternFill patternType="solid">
          <fgColor theme="8" tint="0.59999389629810485"/>
          <bgColor theme="8" tint="0.59999389629810485"/>
        </patternFill>
      </fill>
    </dxf>
    <dxf>
      <font>
        <b/>
        <i val="0"/>
        <color rgb="FFFFC000"/>
      </font>
      <fill>
        <patternFill>
          <bgColor rgb="FF002060"/>
        </patternFill>
      </fill>
    </dxf>
    <dxf>
      <font>
        <b/>
        <i val="0"/>
        <color theme="0"/>
      </font>
      <fill>
        <patternFill>
          <bgColor rgb="FF002060"/>
        </patternFill>
      </fill>
    </dxf>
    <dxf>
      <font>
        <b/>
        <i val="0"/>
        <color theme="0"/>
      </font>
      <fill>
        <patternFill>
          <bgColor rgb="FF002060"/>
        </patternFill>
      </fill>
      <border>
        <top style="medium">
          <color theme="8"/>
        </top>
      </border>
    </dxf>
    <dxf>
      <font>
        <b/>
        <i val="0"/>
        <color theme="0"/>
      </font>
      <fill>
        <patternFill>
          <bgColor rgb="FF002060"/>
        </patternFill>
      </fill>
    </dxf>
    <dxf>
      <font>
        <color theme="1"/>
      </font>
      <fill>
        <patternFill patternType="solid">
          <fgColor theme="8" tint="0.79998168889431442"/>
          <bgColor theme="8" tint="0.79998168889431442"/>
        </patternFill>
      </fill>
      <border>
        <left style="thin">
          <color theme="8" tint="0.39997558519241921"/>
        </left>
        <right style="thin">
          <color theme="8" tint="0.39997558519241921"/>
        </right>
        <top style="thin">
          <color theme="8" tint="0.39997558519241921"/>
        </top>
        <bottom style="thin">
          <color theme="8" tint="0.39997558519241921"/>
        </bottom>
        <vertical style="thin">
          <color theme="8" tint="0.39997558519241921"/>
        </vertical>
        <horizontal style="thin">
          <color theme="8" tint="0.39997558519241921"/>
        </horizontal>
      </border>
    </dxf>
    <dxf>
      <fill>
        <patternFill patternType="solid">
          <fgColor theme="8" tint="0.59999389629810485"/>
          <bgColor theme="8" tint="0.59999389629810485"/>
        </patternFill>
      </fill>
    </dxf>
    <dxf>
      <fill>
        <patternFill patternType="solid">
          <fgColor theme="8" tint="0.59999389629810485"/>
          <bgColor theme="8" tint="0.59999389629810485"/>
        </patternFill>
      </fill>
    </dxf>
    <dxf>
      <font>
        <b/>
        <i val="0"/>
        <color rgb="FFFFC000"/>
      </font>
      <fill>
        <patternFill>
          <bgColor rgb="FF002060"/>
        </patternFill>
      </fill>
    </dxf>
    <dxf>
      <font>
        <b/>
        <i val="0"/>
        <color theme="0"/>
      </font>
      <fill>
        <patternFill>
          <bgColor rgb="FF002060"/>
        </patternFill>
      </fill>
    </dxf>
    <dxf>
      <font>
        <b/>
        <i val="0"/>
        <color theme="0"/>
      </font>
      <fill>
        <patternFill>
          <bgColor rgb="FF002060"/>
        </patternFill>
      </fill>
      <border>
        <top style="medium">
          <color theme="8"/>
        </top>
      </border>
    </dxf>
    <dxf>
      <font>
        <b/>
        <i val="0"/>
        <color theme="0"/>
      </font>
      <fill>
        <patternFill>
          <bgColor rgb="FF002060"/>
        </patternFill>
      </fill>
    </dxf>
    <dxf>
      <font>
        <color theme="1"/>
      </font>
      <fill>
        <patternFill patternType="solid">
          <fgColor theme="8" tint="0.79998168889431442"/>
          <bgColor theme="8" tint="0.79998168889431442"/>
        </patternFill>
      </fill>
      <border>
        <left style="thin">
          <color theme="8" tint="0.39997558519241921"/>
        </left>
        <right style="thin">
          <color theme="8" tint="0.39997558519241921"/>
        </right>
        <top style="thin">
          <color theme="8" tint="0.39997558519241921"/>
        </top>
        <bottom style="thin">
          <color theme="8" tint="0.39997558519241921"/>
        </bottom>
        <vertical style="thin">
          <color theme="8" tint="0.39997558519241921"/>
        </vertical>
        <horizontal style="thin">
          <color theme="8" tint="0.39997558519241921"/>
        </horizontal>
      </border>
    </dxf>
    <dxf>
      <fill>
        <patternFill patternType="solid">
          <fgColor theme="9" tint="0.59999389629810485"/>
          <bgColor theme="9" tint="0.59999389629810485"/>
        </patternFill>
      </fill>
    </dxf>
    <dxf>
      <fill>
        <patternFill patternType="solid">
          <fgColor theme="9" tint="0.59999389629810485"/>
          <bgColor theme="9" tint="0.59999389629810485"/>
        </patternFill>
      </fill>
    </dxf>
    <dxf>
      <font>
        <b/>
        <color theme="0"/>
      </font>
      <fill>
        <patternFill patternType="solid">
          <fgColor theme="9" tint="-0.24994659260841701"/>
          <bgColor theme="9" tint="-0.24994659260841701"/>
        </patternFill>
      </fill>
    </dxf>
    <dxf>
      <font>
        <b/>
        <color theme="0"/>
      </font>
      <fill>
        <patternFill patternType="solid">
          <fgColor theme="9"/>
          <bgColor theme="9" tint="-0.24994659260841701"/>
        </patternFill>
      </fill>
    </dxf>
    <dxf>
      <font>
        <b/>
        <color theme="0"/>
      </font>
      <fill>
        <patternFill patternType="solid">
          <fgColor theme="9"/>
          <bgColor theme="9" tint="-0.24994659260841701"/>
        </patternFill>
      </fill>
      <border>
        <top style="thick">
          <color theme="0"/>
        </top>
      </border>
    </dxf>
    <dxf>
      <font>
        <b/>
        <color theme="0"/>
      </font>
      <fill>
        <patternFill patternType="solid">
          <fgColor theme="9"/>
          <bgColor theme="9" tint="-0.24994659260841701"/>
        </patternFill>
      </fill>
      <border>
        <bottom style="thick">
          <color theme="0"/>
        </bottom>
      </border>
    </dxf>
    <dxf>
      <font>
        <color theme="1"/>
      </font>
      <fill>
        <patternFill patternType="solid">
          <fgColor theme="9" tint="0.79998168889431442"/>
          <bgColor theme="9" tint="0.79998168889431442"/>
        </patternFill>
      </fill>
      <border>
        <left style="thin">
          <color theme="9" tint="0.39994506668294322"/>
        </left>
        <right style="thin">
          <color theme="9" tint="0.39994506668294322"/>
        </right>
        <top style="thin">
          <color theme="9" tint="0.39994506668294322"/>
        </top>
        <bottom style="thin">
          <color theme="9" tint="0.39994506668294322"/>
        </bottom>
        <vertical style="thin">
          <color theme="9" tint="0.39994506668294322"/>
        </vertical>
        <horizontal style="thin">
          <color theme="9" tint="0.39994506668294322"/>
        </horizontal>
      </border>
    </dxf>
  </dxfs>
  <tableStyles count="7" defaultTableStyle="TableStyleMedium2" defaultPivotStyle="PivotStyleLight16">
    <tableStyle name="Atividade_Avançado" pivot="0" count="7" xr9:uid="{00000000-0011-0000-FFFF-FFFF00000000}">
      <tableStyleElement type="wholeTable" dxfId="292"/>
      <tableStyleElement type="headerRow" dxfId="291"/>
      <tableStyleElement type="totalRow" dxfId="290"/>
      <tableStyleElement type="firstColumn" dxfId="289"/>
      <tableStyleElement type="lastColumn" dxfId="288"/>
      <tableStyleElement type="firstRowStripe" dxfId="287"/>
      <tableStyleElement type="firstColumnStripe" dxfId="286"/>
    </tableStyle>
    <tableStyle name="Exemplo_Avançado" pivot="0" count="7" xr9:uid="{7C970269-63A7-4CDB-871C-30D9F0638992}">
      <tableStyleElement type="wholeTable" dxfId="285"/>
      <tableStyleElement type="headerRow" dxfId="284"/>
      <tableStyleElement type="totalRow" dxfId="283"/>
      <tableStyleElement type="firstColumn" dxfId="282"/>
      <tableStyleElement type="lastColumn" dxfId="281"/>
      <tableStyleElement type="firstRowStripe" dxfId="280"/>
      <tableStyleElement type="firstColumnStripe" dxfId="279"/>
    </tableStyle>
    <tableStyle name="Exemplo_Avançado 2" pivot="0" count="7" xr9:uid="{00000000-0011-0000-FFFF-FFFF01000000}">
      <tableStyleElement type="wholeTable" dxfId="278"/>
      <tableStyleElement type="headerRow" dxfId="277"/>
      <tableStyleElement type="totalRow" dxfId="276"/>
      <tableStyleElement type="firstColumn" dxfId="275"/>
      <tableStyleElement type="lastColumn" dxfId="274"/>
      <tableStyleElement type="firstRowStripe" dxfId="273"/>
      <tableStyleElement type="firstColumnStripe" dxfId="272"/>
    </tableStyle>
    <tableStyle name="Exemplo_Avançado 3" pivot="0" count="7" xr9:uid="{00000000-0011-0000-FFFF-FFFF01000000}">
      <tableStyleElement type="wholeTable" dxfId="271"/>
      <tableStyleElement type="headerRow" dxfId="270"/>
      <tableStyleElement type="totalRow" dxfId="269"/>
      <tableStyleElement type="firstColumn" dxfId="268"/>
      <tableStyleElement type="lastColumn" dxfId="267"/>
      <tableStyleElement type="firstRowStripe" dxfId="266"/>
      <tableStyleElement type="firstColumnStripe" dxfId="265"/>
    </tableStyle>
    <tableStyle name="Exemplo_Avançado 4" pivot="0" count="7" xr9:uid="{00000000-0011-0000-FFFF-FFFF01000000}">
      <tableStyleElement type="wholeTable" dxfId="264"/>
      <tableStyleElement type="headerRow" dxfId="263"/>
      <tableStyleElement type="totalRow" dxfId="262"/>
      <tableStyleElement type="firstColumn" dxfId="261"/>
      <tableStyleElement type="lastColumn" dxfId="260"/>
      <tableStyleElement type="firstRowStripe" dxfId="259"/>
      <tableStyleElement type="firstColumnStripe" dxfId="258"/>
    </tableStyle>
    <tableStyle name="Tabela Clarify" pivot="0" count="9" xr9:uid="{D6641206-C3B2-47D0-AE85-6996D1419632}">
      <tableStyleElement type="wholeTable" dxfId="257"/>
      <tableStyleElement type="headerRow" dxfId="256"/>
      <tableStyleElement type="totalRow" dxfId="255"/>
      <tableStyleElement type="firstColumn" dxfId="254"/>
      <tableStyleElement type="lastColumn" dxfId="253"/>
      <tableStyleElement type="firstRowStripe" dxfId="252"/>
      <tableStyleElement type="secondRowStripe" dxfId="251"/>
      <tableStyleElement type="firstColumnStripe" dxfId="250"/>
      <tableStyleElement type="secondColumnStripe" dxfId="249"/>
    </tableStyle>
    <tableStyle name="TableStyleLight3 2" pivot="0" count="3" xr9:uid="{5DBE0598-A50D-4F51-8F3A-2B094B92CEA0}">
      <tableStyleElement type="wholeTable" dxfId="248"/>
      <tableStyleElement type="headerRow" dxfId="247"/>
      <tableStyleElement type="totalRow" dxfId="246"/>
    </tableStyle>
  </tableStyles>
  <colors>
    <mruColors>
      <color rgb="FF0C6A5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theme" Target="theme/theme1.xml"/><Relationship Id="rId5" Type="http://schemas.openxmlformats.org/officeDocument/2006/relationships/worksheet" Target="worksheets/sheet5.xml"/><Relationship Id="rId61" Type="http://schemas.openxmlformats.org/officeDocument/2006/relationships/sharedStrings" Target="sharedString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connections" Target="connection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powerPivotData" Target="model/item.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pt-BR" b="0">
                <a:solidFill>
                  <a:schemeClr val="tx1"/>
                </a:solidFill>
              </a:rPr>
              <a:t>VENDAS POR CIDADES</a:t>
            </a:r>
          </a:p>
        </c:rich>
      </c:tx>
      <c:layout>
        <c:manualLayout>
          <c:xMode val="edge"/>
          <c:yMode val="edge"/>
          <c:x val="5.2951224846894136E-2"/>
          <c:y val="3.7037037037037035E-2"/>
        </c:manualLayout>
      </c:layout>
      <c:overlay val="0"/>
      <c:spPr>
        <a:noFill/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3.0555555555555555E-2"/>
          <c:y val="0.18965332458442694"/>
          <c:w val="0.93888888888888888"/>
          <c:h val="0.70294728783902016"/>
        </c:manualLayout>
      </c:layout>
      <c:lineChart>
        <c:grouping val="standard"/>
        <c:varyColors val="0"/>
        <c:ser>
          <c:idx val="0"/>
          <c:order val="0"/>
          <c:tx>
            <c:strRef>
              <c:f>'GERENCIADOR DE CENÁRIO'!$E$1</c:f>
              <c:strCache>
                <c:ptCount val="1"/>
                <c:pt idx="0">
                  <c:v>Soma</c:v>
                </c:pt>
              </c:strCache>
            </c:strRef>
          </c:tx>
          <c:spPr>
            <a:ln w="22225" cap="rnd" cmpd="sng" algn="ctr">
              <a:noFill/>
              <a:round/>
            </a:ln>
            <a:effectLst/>
          </c:spPr>
          <c:marker>
            <c:symbol val="triangle"/>
            <c:size val="20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dPt>
            <c:idx val="0"/>
            <c:marker>
              <c:symbol val="triangle"/>
              <c:size val="20"/>
              <c:spPr>
                <a:solidFill>
                  <a:schemeClr val="accent2"/>
                </a:solidFill>
                <a:ln w="9525" cap="flat" cmpd="sng" algn="ctr">
                  <a:noFill/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2-D6DA-4563-A674-212E401A05BB}"/>
              </c:ext>
            </c:extLst>
          </c:dPt>
          <c:dPt>
            <c:idx val="1"/>
            <c:marker>
              <c:symbol val="triangle"/>
              <c:size val="20"/>
              <c:spPr>
                <a:solidFill>
                  <a:schemeClr val="accent6"/>
                </a:solidFill>
                <a:ln w="9525" cap="flat" cmpd="sng" algn="ctr">
                  <a:solidFill>
                    <a:schemeClr val="accent6"/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3-D6DA-4563-A674-212E401A05BB}"/>
              </c:ext>
            </c:extLst>
          </c:dPt>
          <c:dPt>
            <c:idx val="2"/>
            <c:marker>
              <c:symbol val="triangle"/>
              <c:size val="20"/>
              <c:spPr>
                <a:solidFill>
                  <a:schemeClr val="accent4"/>
                </a:solidFill>
                <a:ln w="9525" cap="flat" cmpd="sng" algn="ctr">
                  <a:solidFill>
                    <a:schemeClr val="accent4"/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4-D6DA-4563-A674-212E401A05BB}"/>
              </c:ext>
            </c:extLst>
          </c:dPt>
          <c:cat>
            <c:strRef>
              <c:f>'GERENCIADOR DE CENÁRIO'!$A$2:$A$5</c:f>
              <c:strCache>
                <c:ptCount val="4"/>
                <c:pt idx="0">
                  <c:v>São Paulo</c:v>
                </c:pt>
                <c:pt idx="1">
                  <c:v>Guarulhos</c:v>
                </c:pt>
                <c:pt idx="2">
                  <c:v>Campinas</c:v>
                </c:pt>
                <c:pt idx="3">
                  <c:v>Santos</c:v>
                </c:pt>
              </c:strCache>
            </c:strRef>
          </c:cat>
          <c:val>
            <c:numRef>
              <c:f>'GERENCIADOR DE CENÁRIO'!$E$2:$E$5</c:f>
              <c:numCache>
                <c:formatCode>General</c:formatCode>
                <c:ptCount val="4"/>
                <c:pt idx="0">
                  <c:v>786</c:v>
                </c:pt>
                <c:pt idx="1">
                  <c:v>563</c:v>
                </c:pt>
                <c:pt idx="2">
                  <c:v>582</c:v>
                </c:pt>
                <c:pt idx="3">
                  <c:v>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DA-4563-A674-212E401A05BB}"/>
            </c:ext>
          </c:extLst>
        </c:ser>
        <c:ser>
          <c:idx val="1"/>
          <c:order val="1"/>
          <c:tx>
            <c:strRef>
              <c:f>'GERENCIADOR DE CENÁRIO'!$F$1</c:f>
              <c:strCache>
                <c:ptCount val="1"/>
                <c:pt idx="0">
                  <c:v>Meta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'GERENCIADOR DE CENÁRIO'!$A$2:$A$5</c:f>
              <c:strCache>
                <c:ptCount val="4"/>
                <c:pt idx="0">
                  <c:v>São Paulo</c:v>
                </c:pt>
                <c:pt idx="1">
                  <c:v>Guarulhos</c:v>
                </c:pt>
                <c:pt idx="2">
                  <c:v>Campinas</c:v>
                </c:pt>
                <c:pt idx="3">
                  <c:v>Santos</c:v>
                </c:pt>
              </c:strCache>
            </c:strRef>
          </c:cat>
          <c:val>
            <c:numRef>
              <c:f>'GERENCIADOR DE CENÁRIO'!$F$2:$F$5</c:f>
              <c:numCache>
                <c:formatCode>General</c:formatCode>
                <c:ptCount val="4"/>
                <c:pt idx="0">
                  <c:v>594</c:v>
                </c:pt>
                <c:pt idx="1">
                  <c:v>394</c:v>
                </c:pt>
                <c:pt idx="2">
                  <c:v>423</c:v>
                </c:pt>
                <c:pt idx="3">
                  <c:v>442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DA-4563-A674-212E401A05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marker val="1"/>
        <c:smooth val="0"/>
        <c:axId val="563296440"/>
        <c:axId val="563299064"/>
      </c:lineChart>
      <c:catAx>
        <c:axId val="563296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63299064"/>
        <c:crosses val="autoZero"/>
        <c:auto val="1"/>
        <c:lblAlgn val="ctr"/>
        <c:lblOffset val="100"/>
        <c:noMultiLvlLbl val="0"/>
      </c:catAx>
      <c:valAx>
        <c:axId val="56329906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63296440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59519969378827642"/>
          <c:y val="6.5231481481481488E-2"/>
          <c:w val="0.34293372703412073"/>
          <c:h val="7.812554680664918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microsoft.com/office/2007/relationships/hdphoto" Target="../media/hdphoto1.wdp"/><Relationship Id="rId1" Type="http://schemas.openxmlformats.org/officeDocument/2006/relationships/image" Target="../media/image6.png"/><Relationship Id="rId6" Type="http://schemas.openxmlformats.org/officeDocument/2006/relationships/image" Target="../media/image10.svg"/><Relationship Id="rId5" Type="http://schemas.openxmlformats.org/officeDocument/2006/relationships/image" Target="../media/image9.png"/><Relationship Id="rId4" Type="http://schemas.openxmlformats.org/officeDocument/2006/relationships/image" Target="../media/image8.sv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76200</xdr:rowOff>
    </xdr:from>
    <xdr:to>
      <xdr:col>20</xdr:col>
      <xdr:colOff>247650</xdr:colOff>
      <xdr:row>23</xdr:row>
      <xdr:rowOff>144990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47168A87-272A-4C1C-94AD-7B7143A0F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7650" y="76200"/>
          <a:ext cx="12192000" cy="445029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428625</xdr:colOff>
      <xdr:row>3</xdr:row>
      <xdr:rowOff>47625</xdr:rowOff>
    </xdr:from>
    <xdr:to>
      <xdr:col>18</xdr:col>
      <xdr:colOff>575629</xdr:colOff>
      <xdr:row>27</xdr:row>
      <xdr:rowOff>17539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A9B0F3D6-2A86-466F-881C-7A79AB1092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76625" y="619125"/>
          <a:ext cx="8071804" cy="454191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371474</xdr:colOff>
      <xdr:row>13</xdr:row>
      <xdr:rowOff>76200</xdr:rowOff>
    </xdr:from>
    <xdr:to>
      <xdr:col>6</xdr:col>
      <xdr:colOff>57149</xdr:colOff>
      <xdr:row>20</xdr:row>
      <xdr:rowOff>19050</xdr:rowOff>
    </xdr:to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771DEAA8-44E0-4CD9-BB49-402531CA6047}"/>
            </a:ext>
          </a:extLst>
        </xdr:cNvPr>
        <xdr:cNvSpPr txBox="1"/>
      </xdr:nvSpPr>
      <xdr:spPr>
        <a:xfrm>
          <a:off x="371474" y="2590800"/>
          <a:ext cx="6105525" cy="1276350"/>
        </a:xfrm>
        <a:prstGeom prst="rect">
          <a:avLst/>
        </a:prstGeom>
        <a:solidFill>
          <a:schemeClr val="bg1"/>
        </a:solidFill>
        <a:ln>
          <a:solidFill>
            <a:schemeClr val="accent1"/>
          </a:solidFill>
        </a:ln>
        <a:effectLst/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r>
            <a:rPr lang="pt-BR" sz="1400" b="1">
              <a:solidFill>
                <a:srgbClr val="FFC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MATRIZ</a:t>
          </a:r>
          <a:endParaRPr lang="pt-BR" sz="1400" b="1" baseline="0">
            <a:solidFill>
              <a:srgbClr val="FFC000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pt-BR" sz="12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r>
            <a:rPr lang="pt-BR" sz="1400" i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As fórmulas de matriz podem ser chamadas de "fórmulas CSE", </a:t>
          </a:r>
        </a:p>
        <a:p>
          <a:r>
            <a:rPr lang="pt-BR" sz="1400" i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porque você pressiona </a:t>
          </a:r>
          <a:r>
            <a:rPr lang="pt-BR" sz="1400" i="1">
              <a:solidFill>
                <a:srgbClr val="FFC000"/>
              </a:solidFill>
              <a:effectLst/>
              <a:latin typeface="+mn-lt"/>
              <a:ea typeface="+mn-ea"/>
              <a:cs typeface="+mn-cs"/>
            </a:rPr>
            <a:t>CTRL+SHIFT+ENTER</a:t>
          </a:r>
          <a:r>
            <a:rPr lang="pt-BR" sz="1400" i="1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pt-BR" sz="1400" i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para inseri-las nas pastas de trabalho.</a:t>
          </a:r>
          <a:endParaRPr lang="pt-BR" sz="1100">
            <a:solidFill>
              <a:sysClr val="windowText" lastClr="000000"/>
            </a:solidFill>
            <a:effectLst/>
          </a:endParaRPr>
        </a:p>
        <a:p>
          <a:pPr lvl="0"/>
          <a:endParaRPr lang="pt-BR" sz="1100">
            <a:solidFill>
              <a:schemeClr val="lt1"/>
            </a:solidFill>
            <a:effectLst/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pPr lvl="0"/>
          <a:endParaRPr lang="en-US" sz="1000">
            <a:solidFill>
              <a:schemeClr val="lt1"/>
            </a:solidFill>
            <a:effectLst/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104775</xdr:colOff>
      <xdr:row>1</xdr:row>
      <xdr:rowOff>57151</xdr:rowOff>
    </xdr:from>
    <xdr:to>
      <xdr:col>14</xdr:col>
      <xdr:colOff>76200</xdr:colOff>
      <xdr:row>6</xdr:row>
      <xdr:rowOff>152401</xdr:rowOff>
    </xdr:to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846F8666-D56A-42CA-AA29-5F743372232D}"/>
            </a:ext>
          </a:extLst>
        </xdr:cNvPr>
        <xdr:cNvSpPr txBox="1"/>
      </xdr:nvSpPr>
      <xdr:spPr>
        <a:xfrm>
          <a:off x="7458075" y="247651"/>
          <a:ext cx="3629025" cy="1047750"/>
        </a:xfrm>
        <a:prstGeom prst="rect">
          <a:avLst/>
        </a:prstGeom>
        <a:solidFill>
          <a:schemeClr val="bg1"/>
        </a:solidFill>
        <a:ln>
          <a:solidFill>
            <a:schemeClr val="accent1"/>
          </a:solidFill>
        </a:ln>
        <a:effectLst>
          <a:outerShdw blurRad="44450" dist="27940" dir="5400000" algn="ctr">
            <a:srgbClr val="000000">
              <a:alpha val="32000"/>
            </a:srgbClr>
          </a:outerShdw>
        </a:effectLst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r>
            <a:rPr lang="pt-BR" sz="1100" b="1">
              <a:solidFill>
                <a:sysClr val="windowText" lastClr="0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PREÇO</a:t>
          </a:r>
        </a:p>
        <a:p>
          <a:endParaRPr lang="pt-BR" sz="1000">
            <a:solidFill>
              <a:sysClr val="windowText" lastClr="000000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r>
            <a:rPr lang="pt-BR" sz="1000">
              <a:solidFill>
                <a:sysClr val="windowText" lastClr="0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Converta o</a:t>
          </a:r>
          <a:r>
            <a:rPr lang="pt-BR" sz="1000" baseline="0">
              <a:solidFill>
                <a:sysClr val="windowText" lastClr="0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 preço de cada veículo de acordo com a cotação diária.</a:t>
          </a:r>
          <a:endParaRPr lang="pt-BR" sz="1000">
            <a:solidFill>
              <a:sysClr val="windowText" lastClr="000000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9525</xdr:colOff>
      <xdr:row>0</xdr:row>
      <xdr:rowOff>47625</xdr:rowOff>
    </xdr:from>
    <xdr:to>
      <xdr:col>10</xdr:col>
      <xdr:colOff>76200</xdr:colOff>
      <xdr:row>5</xdr:row>
      <xdr:rowOff>38101</xdr:rowOff>
    </xdr:to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0A5E53D6-F47D-4CD0-9EAC-CF5CB8A0FED7}"/>
            </a:ext>
          </a:extLst>
        </xdr:cNvPr>
        <xdr:cNvSpPr txBox="1"/>
      </xdr:nvSpPr>
      <xdr:spPr>
        <a:xfrm>
          <a:off x="4638675" y="47625"/>
          <a:ext cx="3114675" cy="962026"/>
        </a:xfrm>
        <a:prstGeom prst="rect">
          <a:avLst/>
        </a:prstGeom>
        <a:solidFill>
          <a:schemeClr val="bg1"/>
        </a:solidFill>
        <a:ln>
          <a:solidFill>
            <a:schemeClr val="accent1"/>
          </a:solidFill>
        </a:ln>
        <a:effectLst>
          <a:outerShdw blurRad="44450" dist="27940" dir="5400000" algn="ctr">
            <a:srgbClr val="000000">
              <a:alpha val="32000"/>
            </a:srgbClr>
          </a:outerShdw>
        </a:effectLst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r>
            <a:rPr lang="pt-BR" sz="1100" b="1">
              <a:solidFill>
                <a:sysClr val="windowText" lastClr="0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PORC.</a:t>
          </a:r>
          <a:r>
            <a:rPr lang="pt-BR" sz="1100" b="1" baseline="0">
              <a:solidFill>
                <a:sysClr val="windowText" lastClr="0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 PARTICIPAÇÃO</a:t>
          </a:r>
          <a:endParaRPr lang="pt-BR" sz="1100" b="1">
            <a:solidFill>
              <a:sysClr val="windowText" lastClr="000000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pt-BR" sz="1000">
            <a:solidFill>
              <a:sysClr val="windowText" lastClr="000000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r>
            <a:rPr lang="pt-BR" sz="1000">
              <a:solidFill>
                <a:sysClr val="windowText" lastClr="0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Calcule a participação</a:t>
          </a:r>
          <a:r>
            <a:rPr lang="pt-BR" sz="1000" baseline="0">
              <a:solidFill>
                <a:sysClr val="windowText" lastClr="0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 de cada departamento na despesa da empresa.</a:t>
          </a:r>
          <a:endParaRPr lang="pt-BR" sz="1000">
            <a:solidFill>
              <a:sysClr val="windowText" lastClr="000000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200439</xdr:colOff>
      <xdr:row>1</xdr:row>
      <xdr:rowOff>9525</xdr:rowOff>
    </xdr:from>
    <xdr:to>
      <xdr:col>7</xdr:col>
      <xdr:colOff>142875</xdr:colOff>
      <xdr:row>7</xdr:row>
      <xdr:rowOff>76200</xdr:rowOff>
    </xdr:to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558C7970-A3B3-4E62-9511-2AFCAC721E4E}"/>
            </a:ext>
          </a:extLst>
        </xdr:cNvPr>
        <xdr:cNvSpPr txBox="1"/>
      </xdr:nvSpPr>
      <xdr:spPr>
        <a:xfrm>
          <a:off x="4296189" y="209550"/>
          <a:ext cx="4085811" cy="1238250"/>
        </a:xfrm>
        <a:prstGeom prst="rect">
          <a:avLst/>
        </a:prstGeom>
        <a:solidFill>
          <a:schemeClr val="bg1"/>
        </a:solidFill>
        <a:ln>
          <a:solidFill>
            <a:schemeClr val="accent1"/>
          </a:solidFill>
        </a:ln>
        <a:effectLst>
          <a:outerShdw blurRad="44450" dist="27940" dir="5400000" algn="ctr">
            <a:srgbClr val="000000">
              <a:alpha val="32000"/>
            </a:srgbClr>
          </a:outerShdw>
        </a:effectLst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r>
            <a:rPr lang="pt-BR" sz="1100" b="1">
              <a:solidFill>
                <a:sysClr val="windowText" lastClr="0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SALÁRIO</a:t>
          </a:r>
          <a:r>
            <a:rPr lang="pt-BR" sz="1100" b="1" baseline="0">
              <a:solidFill>
                <a:sysClr val="windowText" lastClr="0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 BRUTO, DESCONTO E SALÁRIO LIQUIDO</a:t>
          </a:r>
          <a:endParaRPr lang="pt-BR" sz="1100" b="1">
            <a:solidFill>
              <a:sysClr val="windowText" lastClr="000000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pt-BR" sz="1000">
            <a:solidFill>
              <a:sysClr val="windowText" lastClr="000000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r>
            <a:rPr lang="pt-BR" sz="1000">
              <a:solidFill>
                <a:sysClr val="windowText" lastClr="0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Tomando como base o </a:t>
          </a:r>
          <a:r>
            <a:rPr lang="pt-BR" sz="1000" b="1">
              <a:solidFill>
                <a:sysClr val="windowText" lastClr="0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Salário</a:t>
          </a:r>
          <a:r>
            <a:rPr lang="pt-BR" sz="1000" b="1" baseline="0">
              <a:solidFill>
                <a:sysClr val="windowText" lastClr="0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 Bruto</a:t>
          </a:r>
          <a:r>
            <a:rPr lang="pt-BR" sz="1000" b="0" baseline="0">
              <a:solidFill>
                <a:sysClr val="windowText" lastClr="0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 e o </a:t>
          </a:r>
          <a:r>
            <a:rPr lang="pt-BR" sz="1000" b="1" baseline="0">
              <a:solidFill>
                <a:sysClr val="windowText" lastClr="0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Tipo</a:t>
          </a:r>
          <a:r>
            <a:rPr lang="pt-BR" sz="1000" baseline="0">
              <a:solidFill>
                <a:sysClr val="windowText" lastClr="0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 descubra</a:t>
          </a:r>
        </a:p>
        <a:p>
          <a:r>
            <a:rPr lang="pt-BR" sz="1000" baseline="0">
              <a:solidFill>
                <a:sysClr val="windowText" lastClr="0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o </a:t>
          </a:r>
          <a:r>
            <a:rPr lang="pt-BR" sz="1000" b="1" baseline="0">
              <a:solidFill>
                <a:sysClr val="windowText" lastClr="0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Desconto </a:t>
          </a:r>
          <a:r>
            <a:rPr lang="pt-BR" sz="1000" baseline="0">
              <a:solidFill>
                <a:sysClr val="windowText" lastClr="0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e calcule o Salário Liq. Os dados de pesquisa estão na</a:t>
          </a:r>
        </a:p>
        <a:p>
          <a:r>
            <a:rPr lang="pt-BR" sz="1000" baseline="0">
              <a:solidFill>
                <a:sysClr val="windowText" lastClr="0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planilha </a:t>
          </a:r>
          <a:r>
            <a:rPr lang="pt-BR" sz="1000" b="1" baseline="0">
              <a:solidFill>
                <a:sysClr val="windowText" lastClr="0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Base de Descontos</a:t>
          </a:r>
          <a:r>
            <a:rPr lang="pt-BR" sz="1000" b="0" baseline="0">
              <a:solidFill>
                <a:sysClr val="windowText" lastClr="0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 na tabela </a:t>
          </a:r>
          <a:r>
            <a:rPr lang="pt-BR" sz="1000" b="1" baseline="0">
              <a:solidFill>
                <a:sysClr val="windowText" lastClr="0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TblDescontos</a:t>
          </a:r>
          <a:r>
            <a:rPr lang="pt-BR" sz="1000" b="0" baseline="0">
              <a:solidFill>
                <a:sysClr val="windowText" lastClr="0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.</a:t>
          </a:r>
          <a:endParaRPr lang="pt-BR" sz="1000" baseline="0">
            <a:solidFill>
              <a:sysClr val="windowText" lastClr="000000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247649</xdr:colOff>
      <xdr:row>2</xdr:row>
      <xdr:rowOff>38098</xdr:rowOff>
    </xdr:from>
    <xdr:to>
      <xdr:col>15</xdr:col>
      <xdr:colOff>209550</xdr:colOff>
      <xdr:row>6</xdr:row>
      <xdr:rowOff>95250</xdr:rowOff>
    </xdr:to>
    <xdr:sp macro="" textlink="">
      <xdr:nvSpPr>
        <xdr:cNvPr id="5" name="CaixaDeTexto 4">
          <a:extLst>
            <a:ext uri="{FF2B5EF4-FFF2-40B4-BE49-F238E27FC236}">
              <a16:creationId xmlns:a16="http://schemas.microsoft.com/office/drawing/2014/main" id="{D2DC12AE-DCB0-4431-AE01-9DA499089E58}"/>
            </a:ext>
          </a:extLst>
        </xdr:cNvPr>
        <xdr:cNvSpPr txBox="1"/>
      </xdr:nvSpPr>
      <xdr:spPr>
        <a:xfrm>
          <a:off x="6067424" y="419098"/>
          <a:ext cx="5448301" cy="1028702"/>
        </a:xfrm>
        <a:prstGeom prst="rect">
          <a:avLst/>
        </a:prstGeom>
        <a:solidFill>
          <a:schemeClr val="bg1"/>
        </a:solidFill>
        <a:ln>
          <a:solidFill>
            <a:schemeClr val="accent1"/>
          </a:solidFill>
        </a:ln>
        <a:effectLst>
          <a:outerShdw blurRad="44450" dist="27940" dir="5400000" algn="ctr">
            <a:srgbClr val="000000">
              <a:alpha val="32000"/>
            </a:srgbClr>
          </a:outerShdw>
        </a:effectLst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r>
            <a:rPr lang="pt-BR" sz="1100" b="1">
              <a:solidFill>
                <a:sysClr val="windowText" lastClr="0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PREÇO</a:t>
          </a:r>
          <a:r>
            <a:rPr lang="pt-BR" sz="1100" b="1" baseline="0">
              <a:solidFill>
                <a:sysClr val="windowText" lastClr="0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 E TOTAL DE VENDAS (R$)</a:t>
          </a:r>
          <a:endParaRPr lang="pt-BR" sz="1100" b="1">
            <a:solidFill>
              <a:sysClr val="windowText" lastClr="000000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pt-BR" sz="1000">
            <a:solidFill>
              <a:sysClr val="windowText" lastClr="000000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r>
            <a:rPr lang="pt-BR" sz="1000">
              <a:solidFill>
                <a:sysClr val="windowText" lastClr="0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Encontre e calcule o valores dos campos </a:t>
          </a:r>
          <a:r>
            <a:rPr lang="pt-BR" sz="1000" b="1">
              <a:solidFill>
                <a:sysClr val="windowText" lastClr="0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Preço</a:t>
          </a:r>
          <a:r>
            <a:rPr lang="pt-BR" sz="1000" b="1" baseline="0">
              <a:solidFill>
                <a:sysClr val="windowText" lastClr="0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 (R$)</a:t>
          </a:r>
          <a:r>
            <a:rPr lang="pt-BR" sz="1000" b="0" baseline="0">
              <a:solidFill>
                <a:sysClr val="windowText" lastClr="0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 e </a:t>
          </a:r>
          <a:r>
            <a:rPr lang="pt-BR" sz="1000" b="1" baseline="0">
              <a:solidFill>
                <a:sysClr val="windowText" lastClr="0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Total de Vendas</a:t>
          </a:r>
          <a:r>
            <a:rPr lang="pt-BR" sz="1000" b="0" baseline="0">
              <a:solidFill>
                <a:sysClr val="windowText" lastClr="0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. Você</a:t>
          </a:r>
        </a:p>
        <a:p>
          <a:r>
            <a:rPr lang="pt-BR" sz="1000" b="0" baseline="0">
              <a:solidFill>
                <a:sysClr val="windowText" lastClr="0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deve usar a tabela </a:t>
          </a:r>
          <a:r>
            <a:rPr lang="pt-BR" sz="1000" b="1" baseline="0">
              <a:solidFill>
                <a:sysClr val="windowText" lastClr="0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TBLBaseVeículos</a:t>
          </a:r>
          <a:r>
            <a:rPr lang="pt-BR" sz="1000" b="0" baseline="0">
              <a:solidFill>
                <a:sysClr val="windowText" lastClr="0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 para encontrar o preço. Não se esqueça de usar </a:t>
          </a:r>
        </a:p>
        <a:p>
          <a:r>
            <a:rPr lang="pt-BR" sz="1000" b="0" baseline="0">
              <a:solidFill>
                <a:sysClr val="windowText" lastClr="0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o valor da cotação para realizar a conversão. Sedan têm preços diferentes de Hatchs.</a:t>
          </a:r>
          <a:endParaRPr lang="pt-BR" sz="1000">
            <a:solidFill>
              <a:sysClr val="windowText" lastClr="000000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152400</xdr:rowOff>
    </xdr:from>
    <xdr:to>
      <xdr:col>13</xdr:col>
      <xdr:colOff>299417</xdr:colOff>
      <xdr:row>26</xdr:row>
      <xdr:rowOff>122314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BA3509C9-57FC-4B42-BE19-6D4749432A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33400"/>
          <a:ext cx="8224217" cy="4541914"/>
        </a:xfrm>
        <a:prstGeom prst="rect">
          <a:avLst/>
        </a:prstGeom>
      </xdr:spPr>
    </xdr:pic>
    <xdr:clientData/>
  </xdr:twoCellAnchor>
  <xdr:twoCellAnchor>
    <xdr:from>
      <xdr:col>15</xdr:col>
      <xdr:colOff>66675</xdr:colOff>
      <xdr:row>10</xdr:row>
      <xdr:rowOff>114300</xdr:rowOff>
    </xdr:from>
    <xdr:to>
      <xdr:col>21</xdr:col>
      <xdr:colOff>142875</xdr:colOff>
      <xdr:row>20</xdr:row>
      <xdr:rowOff>38100</xdr:rowOff>
    </xdr:to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A2CE0269-ADDB-4391-8FAC-6E9670E6CCF4}"/>
            </a:ext>
          </a:extLst>
        </xdr:cNvPr>
        <xdr:cNvSpPr txBox="1"/>
      </xdr:nvSpPr>
      <xdr:spPr>
        <a:xfrm>
          <a:off x="9210675" y="2019300"/>
          <a:ext cx="3733800" cy="1828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20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*CRITÉRIOS DE FILTRO;</a:t>
          </a:r>
          <a:endParaRPr lang="pt-BR" sz="2000">
            <a:effectLst/>
          </a:endParaRPr>
        </a:p>
        <a:p>
          <a:r>
            <a:rPr lang="pt-BR" sz="20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</a:t>
          </a:r>
        </a:p>
        <a:p>
          <a:r>
            <a:rPr lang="pt-BR" sz="20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*FILTRAR A LISTA NO LOCAL;</a:t>
          </a:r>
        </a:p>
        <a:p>
          <a:endParaRPr lang="pt-BR" sz="2000">
            <a:effectLst/>
          </a:endParaRPr>
        </a:p>
        <a:p>
          <a:r>
            <a:rPr lang="pt-BR" sz="20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*COPIAR PARA OUTRO LOCAL;</a:t>
          </a:r>
          <a:endParaRPr lang="pt-BR" sz="2000">
            <a:effectLst/>
          </a:endParaRPr>
        </a:p>
        <a:p>
          <a:endParaRPr lang="pt-BR" sz="1100"/>
        </a:p>
      </xdr:txBody>
    </xdr:sp>
    <xdr:clientData/>
  </xdr:twoCellAnchor>
  <xdr:twoCellAnchor>
    <xdr:from>
      <xdr:col>15</xdr:col>
      <xdr:colOff>438150</xdr:colOff>
      <xdr:row>1</xdr:row>
      <xdr:rowOff>152400</xdr:rowOff>
    </xdr:from>
    <xdr:to>
      <xdr:col>18</xdr:col>
      <xdr:colOff>504825</xdr:colOff>
      <xdr:row>9</xdr:row>
      <xdr:rowOff>57150</xdr:rowOff>
    </xdr:to>
    <xdr:sp macro="" textlink="">
      <xdr:nvSpPr>
        <xdr:cNvPr id="4" name="Triângulo isósceles 3">
          <a:extLst>
            <a:ext uri="{FF2B5EF4-FFF2-40B4-BE49-F238E27FC236}">
              <a16:creationId xmlns:a16="http://schemas.microsoft.com/office/drawing/2014/main" id="{5B2480C6-863B-4795-BEA2-791ACD53625D}"/>
            </a:ext>
          </a:extLst>
        </xdr:cNvPr>
        <xdr:cNvSpPr/>
      </xdr:nvSpPr>
      <xdr:spPr>
        <a:xfrm rot="10800000">
          <a:off x="9582150" y="342900"/>
          <a:ext cx="1895475" cy="1428750"/>
        </a:xfrm>
        <a:prstGeom prst="triangl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-54456</xdr:colOff>
      <xdr:row>0</xdr:row>
      <xdr:rowOff>0</xdr:rowOff>
    </xdr:from>
    <xdr:ext cx="9409500" cy="937629"/>
    <xdr:sp macro="" textlink="">
      <xdr:nvSpPr>
        <xdr:cNvPr id="4" name="Retângulo 3">
          <a:extLst>
            <a:ext uri="{FF2B5EF4-FFF2-40B4-BE49-F238E27FC236}">
              <a16:creationId xmlns:a16="http://schemas.microsoft.com/office/drawing/2014/main" id="{F2393F72-73BE-4F9F-97BE-59FBA0EC4969}"/>
            </a:ext>
          </a:extLst>
        </xdr:cNvPr>
        <xdr:cNvSpPr/>
      </xdr:nvSpPr>
      <xdr:spPr>
        <a:xfrm>
          <a:off x="-54456" y="0"/>
          <a:ext cx="9409500" cy="937629"/>
        </a:xfrm>
        <a:prstGeom prst="rect">
          <a:avLst/>
        </a:prstGeom>
        <a:noFill/>
        <a:ln>
          <a:noFill/>
        </a:ln>
      </xdr:spPr>
      <xdr:txBody>
        <a:bodyPr wrap="none" lIns="91440" tIns="45720" rIns="91440" bIns="45720">
          <a:spAutoFit/>
        </a:bodyPr>
        <a:lstStyle/>
        <a:p>
          <a:pPr algn="ctr"/>
          <a:r>
            <a:rPr lang="pt-BR" sz="5400" b="1" cap="none" spc="0">
              <a:ln w="22225">
                <a:solidFill>
                  <a:schemeClr val="accent2"/>
                </a:solidFill>
                <a:prstDash val="solid"/>
              </a:ln>
              <a:solidFill>
                <a:schemeClr val="bg1"/>
              </a:solidFill>
              <a:effectLst/>
            </a:rPr>
            <a:t>UNIVERSIDADE COORPORATIVA</a:t>
          </a:r>
        </a:p>
      </xdr:txBody>
    </xdr:sp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419100</xdr:colOff>
      <xdr:row>0</xdr:row>
      <xdr:rowOff>171450</xdr:rowOff>
    </xdr:from>
    <xdr:to>
      <xdr:col>19</xdr:col>
      <xdr:colOff>566104</xdr:colOff>
      <xdr:row>24</xdr:row>
      <xdr:rowOff>141364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48F9FD9D-D1E7-4307-B5B8-6D347CAC1C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76700" y="171450"/>
          <a:ext cx="8071804" cy="4541914"/>
        </a:xfrm>
        <a:prstGeom prst="rect">
          <a:avLst/>
        </a:prstGeom>
      </xdr:spPr>
    </xdr:pic>
    <xdr:clientData/>
  </xdr:twoCellAnchor>
  <xdr:twoCellAnchor>
    <xdr:from>
      <xdr:col>1</xdr:col>
      <xdr:colOff>466725</xdr:colOff>
      <xdr:row>2</xdr:row>
      <xdr:rowOff>0</xdr:rowOff>
    </xdr:from>
    <xdr:to>
      <xdr:col>4</xdr:col>
      <xdr:colOff>523875</xdr:colOff>
      <xdr:row>7</xdr:row>
      <xdr:rowOff>171450</xdr:rowOff>
    </xdr:to>
    <xdr:sp macro="" textlink="">
      <xdr:nvSpPr>
        <xdr:cNvPr id="3" name="Triângulo isósceles 2">
          <a:extLst>
            <a:ext uri="{FF2B5EF4-FFF2-40B4-BE49-F238E27FC236}">
              <a16:creationId xmlns:a16="http://schemas.microsoft.com/office/drawing/2014/main" id="{0A2897A1-FA8D-415B-9D0C-D20C10CEDAA7}"/>
            </a:ext>
          </a:extLst>
        </xdr:cNvPr>
        <xdr:cNvSpPr/>
      </xdr:nvSpPr>
      <xdr:spPr>
        <a:xfrm rot="10800000">
          <a:off x="1076325" y="381000"/>
          <a:ext cx="1885950" cy="1123950"/>
        </a:xfrm>
        <a:prstGeom prst="triangle">
          <a:avLst/>
        </a:prstGeom>
        <a:solidFill>
          <a:schemeClr val="accent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400049</xdr:colOff>
      <xdr:row>10</xdr:row>
      <xdr:rowOff>0</xdr:rowOff>
    </xdr:from>
    <xdr:to>
      <xdr:col>6</xdr:col>
      <xdr:colOff>180974</xdr:colOff>
      <xdr:row>20</xdr:row>
      <xdr:rowOff>104775</xdr:rowOff>
    </xdr:to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1E016333-1251-41FE-9C2D-2B52CC71424D}"/>
            </a:ext>
          </a:extLst>
        </xdr:cNvPr>
        <xdr:cNvSpPr txBox="1"/>
      </xdr:nvSpPr>
      <xdr:spPr>
        <a:xfrm>
          <a:off x="400049" y="1905000"/>
          <a:ext cx="3438525" cy="20097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800"/>
            <a:t>*GRAVAR</a:t>
          </a:r>
          <a:r>
            <a:rPr lang="pt-BR" sz="1800" baseline="0"/>
            <a:t> MACRO; </a:t>
          </a:r>
        </a:p>
        <a:p>
          <a:endParaRPr lang="pt-BR" sz="1800" baseline="0"/>
        </a:p>
        <a:p>
          <a:r>
            <a:rPr lang="pt-BR" sz="1800" baseline="0"/>
            <a:t>*ATRIBUIR MACRO A UM BOTÃO; </a:t>
          </a:r>
        </a:p>
        <a:p>
          <a:endParaRPr lang="pt-BR" sz="1800" baseline="0"/>
        </a:p>
        <a:p>
          <a:r>
            <a:rPr lang="pt-BR" sz="1800" baseline="0"/>
            <a:t>*REFERÊNCIA RELATIVA;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6</xdr:row>
      <xdr:rowOff>142875</xdr:rowOff>
    </xdr:from>
    <xdr:to>
      <xdr:col>0</xdr:col>
      <xdr:colOff>1171575</xdr:colOff>
      <xdr:row>9</xdr:row>
      <xdr:rowOff>28575</xdr:rowOff>
    </xdr:to>
    <xdr:sp macro="" textlink="">
      <xdr:nvSpPr>
        <xdr:cNvPr id="2" name="Retângulo: Cantos Arredondados 1">
          <a:extLst>
            <a:ext uri="{FF2B5EF4-FFF2-40B4-BE49-F238E27FC236}">
              <a16:creationId xmlns:a16="http://schemas.microsoft.com/office/drawing/2014/main" id="{8AAAD400-6EF4-44C6-9217-67ABFF19EACD}"/>
            </a:ext>
          </a:extLst>
        </xdr:cNvPr>
        <xdr:cNvSpPr/>
      </xdr:nvSpPr>
      <xdr:spPr>
        <a:xfrm>
          <a:off x="95250" y="1752600"/>
          <a:ext cx="1076325" cy="457200"/>
        </a:xfrm>
        <a:prstGeom prst="roundRect">
          <a:avLst/>
        </a:prstGeom>
        <a:solidFill>
          <a:schemeClr val="accent4">
            <a:lumMod val="75000"/>
          </a:schemeClr>
        </a:solidFill>
        <a:ln>
          <a:noFill/>
        </a:ln>
        <a:effectLst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44450" prstMaterial="matte">
          <a:bevelT w="63500" h="63500" prst="artDeco"/>
          <a:contourClr>
            <a:srgbClr val="FFFFFF"/>
          </a:contourClr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000"/>
            <a:t>DATA</a:t>
          </a:r>
          <a:br>
            <a:rPr lang="pt-BR" sz="1000"/>
          </a:br>
          <a:r>
            <a:rPr lang="pt-BR" sz="1000"/>
            <a:t>(MAIS</a:t>
          </a:r>
          <a:r>
            <a:rPr lang="pt-BR" sz="1000" baseline="0"/>
            <a:t> NOVO)</a:t>
          </a:r>
          <a:endParaRPr lang="pt-BR" sz="1000"/>
        </a:p>
      </xdr:txBody>
    </xdr:sp>
    <xdr:clientData/>
  </xdr:twoCellAnchor>
  <xdr:twoCellAnchor>
    <xdr:from>
      <xdr:col>0</xdr:col>
      <xdr:colOff>95250</xdr:colOff>
      <xdr:row>10</xdr:row>
      <xdr:rowOff>71437</xdr:rowOff>
    </xdr:from>
    <xdr:to>
      <xdr:col>0</xdr:col>
      <xdr:colOff>1171575</xdr:colOff>
      <xdr:row>12</xdr:row>
      <xdr:rowOff>147637</xdr:rowOff>
    </xdr:to>
    <xdr:sp macro="" textlink="">
      <xdr:nvSpPr>
        <xdr:cNvPr id="3" name="Retângulo: Cantos Arredondados 2">
          <a:extLst>
            <a:ext uri="{FF2B5EF4-FFF2-40B4-BE49-F238E27FC236}">
              <a16:creationId xmlns:a16="http://schemas.microsoft.com/office/drawing/2014/main" id="{5F77E669-DA72-4015-8171-707DDADAAE01}"/>
            </a:ext>
          </a:extLst>
        </xdr:cNvPr>
        <xdr:cNvSpPr/>
      </xdr:nvSpPr>
      <xdr:spPr>
        <a:xfrm>
          <a:off x="95250" y="2443162"/>
          <a:ext cx="1076325" cy="457200"/>
        </a:xfrm>
        <a:prstGeom prst="roundRect">
          <a:avLst/>
        </a:prstGeom>
        <a:solidFill>
          <a:schemeClr val="accent4">
            <a:lumMod val="75000"/>
          </a:schemeClr>
        </a:solidFill>
        <a:ln>
          <a:noFill/>
        </a:ln>
        <a:effectLst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44450" prstMaterial="matte">
          <a:bevelT w="63500" h="63500" prst="artDeco"/>
          <a:contourClr>
            <a:srgbClr val="FFFFFF"/>
          </a:contourClr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000"/>
            <a:t>VENDA</a:t>
          </a:r>
          <a:br>
            <a:rPr lang="pt-BR" sz="1000"/>
          </a:br>
          <a:r>
            <a:rPr lang="pt-BR" sz="1000"/>
            <a:t>(MAIOR)</a:t>
          </a:r>
        </a:p>
      </xdr:txBody>
    </xdr:sp>
    <xdr:clientData/>
  </xdr:twoCellAnchor>
  <xdr:twoCellAnchor>
    <xdr:from>
      <xdr:col>0</xdr:col>
      <xdr:colOff>95250</xdr:colOff>
      <xdr:row>14</xdr:row>
      <xdr:rowOff>0</xdr:rowOff>
    </xdr:from>
    <xdr:to>
      <xdr:col>0</xdr:col>
      <xdr:colOff>1171575</xdr:colOff>
      <xdr:row>16</xdr:row>
      <xdr:rowOff>76200</xdr:rowOff>
    </xdr:to>
    <xdr:sp macro="" textlink="">
      <xdr:nvSpPr>
        <xdr:cNvPr id="4" name="Retângulo: Cantos Arredondados 3">
          <a:extLst>
            <a:ext uri="{FF2B5EF4-FFF2-40B4-BE49-F238E27FC236}">
              <a16:creationId xmlns:a16="http://schemas.microsoft.com/office/drawing/2014/main" id="{EB4AD9A5-E91D-4C51-AECF-77529EB9EEE6}"/>
            </a:ext>
          </a:extLst>
        </xdr:cNvPr>
        <xdr:cNvSpPr/>
      </xdr:nvSpPr>
      <xdr:spPr>
        <a:xfrm>
          <a:off x="95250" y="3133725"/>
          <a:ext cx="1076325" cy="457200"/>
        </a:xfrm>
        <a:prstGeom prst="roundRect">
          <a:avLst/>
        </a:prstGeom>
        <a:solidFill>
          <a:schemeClr val="accent4">
            <a:lumMod val="75000"/>
          </a:schemeClr>
        </a:solidFill>
        <a:ln>
          <a:noFill/>
        </a:ln>
        <a:effectLst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44450" prstMaterial="matte">
          <a:bevelT w="63500" h="63500" prst="artDeco"/>
          <a:contourClr>
            <a:srgbClr val="FFFFFF"/>
          </a:contourClr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UF</a:t>
          </a:r>
        </a:p>
      </xdr:txBody>
    </xdr:sp>
    <xdr:clientData/>
  </xdr:twoCellAnchor>
  <xdr:twoCellAnchor>
    <xdr:from>
      <xdr:col>0</xdr:col>
      <xdr:colOff>47625</xdr:colOff>
      <xdr:row>4</xdr:row>
      <xdr:rowOff>19050</xdr:rowOff>
    </xdr:from>
    <xdr:to>
      <xdr:col>0</xdr:col>
      <xdr:colOff>1257300</xdr:colOff>
      <xdr:row>5</xdr:row>
      <xdr:rowOff>171450</xdr:rowOff>
    </xdr:to>
    <xdr:sp macro="" textlink="">
      <xdr:nvSpPr>
        <xdr:cNvPr id="5" name="CaixaDeTexto 4">
          <a:extLst>
            <a:ext uri="{FF2B5EF4-FFF2-40B4-BE49-F238E27FC236}">
              <a16:creationId xmlns:a16="http://schemas.microsoft.com/office/drawing/2014/main" id="{FF28721B-5296-43A3-8C14-FAB555C5560F}"/>
            </a:ext>
          </a:extLst>
        </xdr:cNvPr>
        <xdr:cNvSpPr txBox="1"/>
      </xdr:nvSpPr>
      <xdr:spPr>
        <a:xfrm>
          <a:off x="47625" y="1247775"/>
          <a:ext cx="1209675" cy="342900"/>
        </a:xfrm>
        <a:prstGeom prst="rect">
          <a:avLst/>
        </a:prstGeom>
        <a:solidFill>
          <a:sysClr val="window" lastClr="FFFFFF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100" b="1">
              <a:solidFill>
                <a:schemeClr val="accent4">
                  <a:lumMod val="50000"/>
                </a:schemeClr>
              </a:solidFill>
            </a:rPr>
            <a:t>CLASSIFICAÇÃO</a:t>
          </a:r>
        </a:p>
      </xdr:txBody>
    </xdr:sp>
    <xdr:clientData/>
  </xdr:twoCellAnchor>
  <xdr:oneCellAnchor>
    <xdr:from>
      <xdr:col>0</xdr:col>
      <xdr:colOff>387530</xdr:colOff>
      <xdr:row>0</xdr:row>
      <xdr:rowOff>0</xdr:rowOff>
    </xdr:from>
    <xdr:ext cx="5058436" cy="937629"/>
    <xdr:sp macro="" textlink="">
      <xdr:nvSpPr>
        <xdr:cNvPr id="6" name="Retângulo 5">
          <a:extLst>
            <a:ext uri="{FF2B5EF4-FFF2-40B4-BE49-F238E27FC236}">
              <a16:creationId xmlns:a16="http://schemas.microsoft.com/office/drawing/2014/main" id="{BBA7FD92-E2EC-4091-B630-5209701CDCEA}"/>
            </a:ext>
          </a:extLst>
        </xdr:cNvPr>
        <xdr:cNvSpPr/>
      </xdr:nvSpPr>
      <xdr:spPr>
        <a:xfrm>
          <a:off x="387530" y="0"/>
          <a:ext cx="5058436" cy="937629"/>
        </a:xfrm>
        <a:prstGeom prst="rect">
          <a:avLst/>
        </a:prstGeom>
        <a:noFill/>
        <a:ln>
          <a:noFill/>
        </a:ln>
      </xdr:spPr>
      <xdr:txBody>
        <a:bodyPr wrap="none" lIns="91440" tIns="45720" rIns="91440" bIns="45720">
          <a:spAutoFit/>
        </a:bodyPr>
        <a:lstStyle/>
        <a:p>
          <a:pPr algn="ctr"/>
          <a:r>
            <a:rPr lang="pt-BR" sz="5400" b="1" cap="none" spc="0">
              <a:ln w="22225">
                <a:solidFill>
                  <a:schemeClr val="accent4">
                    <a:lumMod val="50000"/>
                  </a:schemeClr>
                </a:solidFill>
                <a:prstDash val="solid"/>
              </a:ln>
              <a:solidFill>
                <a:schemeClr val="accent4"/>
              </a:solidFill>
              <a:effectLst/>
            </a:rPr>
            <a:t>MAIS DE MACRO</a:t>
          </a:r>
        </a:p>
      </xdr:txBody>
    </xdr:sp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229791</xdr:colOff>
      <xdr:row>3</xdr:row>
      <xdr:rowOff>55141</xdr:rowOff>
    </xdr:from>
    <xdr:to>
      <xdr:col>2</xdr:col>
      <xdr:colOff>19050</xdr:colOff>
      <xdr:row>7</xdr:row>
      <xdr:rowOff>94490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2724AD80-2A12-4EFB-AA07-42FCD3F6A2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duotone>
            <a:schemeClr val="accent1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ackgroundRemoval t="10000" b="90000" l="10000" r="9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9791" y="169441"/>
          <a:ext cx="1008459" cy="820399"/>
        </a:xfrm>
        <a:prstGeom prst="rect">
          <a:avLst/>
        </a:prstGeom>
      </xdr:spPr>
    </xdr:pic>
    <xdr:clientData/>
  </xdr:twoCellAnchor>
  <xdr:twoCellAnchor>
    <xdr:from>
      <xdr:col>13</xdr:col>
      <xdr:colOff>200025</xdr:colOff>
      <xdr:row>23</xdr:row>
      <xdr:rowOff>66675</xdr:rowOff>
    </xdr:from>
    <xdr:to>
      <xdr:col>13</xdr:col>
      <xdr:colOff>1695450</xdr:colOff>
      <xdr:row>26</xdr:row>
      <xdr:rowOff>123825</xdr:rowOff>
    </xdr:to>
    <xdr:grpSp>
      <xdr:nvGrpSpPr>
        <xdr:cNvPr id="5" name="Agrupar 4">
          <a:extLst>
            <a:ext uri="{FF2B5EF4-FFF2-40B4-BE49-F238E27FC236}">
              <a16:creationId xmlns:a16="http://schemas.microsoft.com/office/drawing/2014/main" id="{639432BC-F88C-434C-BE77-6736BCE24593}"/>
            </a:ext>
          </a:extLst>
        </xdr:cNvPr>
        <xdr:cNvGrpSpPr/>
      </xdr:nvGrpSpPr>
      <xdr:grpSpPr>
        <a:xfrm>
          <a:off x="8086725" y="3810000"/>
          <a:ext cx="1495425" cy="628650"/>
          <a:chOff x="8086725" y="3810000"/>
          <a:chExt cx="1495425" cy="628650"/>
        </a:xfrm>
      </xdr:grpSpPr>
      <xdr:sp macro="" textlink="">
        <xdr:nvSpPr>
          <xdr:cNvPr id="6" name="Retângulo: Cantos Arredondados 5">
            <a:extLst>
              <a:ext uri="{FF2B5EF4-FFF2-40B4-BE49-F238E27FC236}">
                <a16:creationId xmlns:a16="http://schemas.microsoft.com/office/drawing/2014/main" id="{92156685-6AB6-4B42-B0D1-1B9E663D557C}"/>
              </a:ext>
            </a:extLst>
          </xdr:cNvPr>
          <xdr:cNvSpPr/>
        </xdr:nvSpPr>
        <xdr:spPr>
          <a:xfrm>
            <a:off x="8086725" y="3810000"/>
            <a:ext cx="1495425" cy="628650"/>
          </a:xfrm>
          <a:prstGeom prst="roundRect">
            <a:avLst/>
          </a:prstGeom>
          <a:solidFill>
            <a:srgbClr val="4472C4">
              <a:alpha val="60000"/>
            </a:srgb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b"/>
          <a:lstStyle/>
          <a:p>
            <a:pPr algn="l"/>
            <a:r>
              <a:rPr lang="pt-BR" sz="1100"/>
              <a:t>CADASTRAR</a:t>
            </a:r>
          </a:p>
          <a:p>
            <a:pPr algn="l"/>
            <a:endParaRPr lang="pt-BR" sz="1100"/>
          </a:p>
        </xdr:txBody>
      </xdr:sp>
      <xdr:pic>
        <xdr:nvPicPr>
          <xdr:cNvPr id="7" name="Gráfico 6" descr="Disco">
            <a:extLst>
              <a:ext uri="{FF2B5EF4-FFF2-40B4-BE49-F238E27FC236}">
                <a16:creationId xmlns:a16="http://schemas.microsoft.com/office/drawing/2014/main" id="{F47F7F33-35E7-47BF-A8EF-EBF2F4E76BB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4"/>
              </a:ext>
            </a:extLst>
          </a:blip>
          <a:stretch>
            <a:fillRect/>
          </a:stretch>
        </xdr:blipFill>
        <xdr:spPr>
          <a:xfrm>
            <a:off x="8972550" y="3924300"/>
            <a:ext cx="447675" cy="447675"/>
          </a:xfrm>
          <a:prstGeom prst="rect">
            <a:avLst/>
          </a:prstGeom>
        </xdr:spPr>
      </xdr:pic>
    </xdr:grpSp>
    <xdr:clientData/>
  </xdr:twoCellAnchor>
  <xdr:twoCellAnchor>
    <xdr:from>
      <xdr:col>13</xdr:col>
      <xdr:colOff>2133600</xdr:colOff>
      <xdr:row>23</xdr:row>
      <xdr:rowOff>95250</xdr:rowOff>
    </xdr:from>
    <xdr:to>
      <xdr:col>27</xdr:col>
      <xdr:colOff>28575</xdr:colOff>
      <xdr:row>26</xdr:row>
      <xdr:rowOff>152400</xdr:rowOff>
    </xdr:to>
    <xdr:grpSp>
      <xdr:nvGrpSpPr>
        <xdr:cNvPr id="8" name="Agrupar 7">
          <a:extLst>
            <a:ext uri="{FF2B5EF4-FFF2-40B4-BE49-F238E27FC236}">
              <a16:creationId xmlns:a16="http://schemas.microsoft.com/office/drawing/2014/main" id="{EB65F64C-26EA-483D-9EDF-0990EAD75DF0}"/>
            </a:ext>
          </a:extLst>
        </xdr:cNvPr>
        <xdr:cNvGrpSpPr/>
      </xdr:nvGrpSpPr>
      <xdr:grpSpPr>
        <a:xfrm>
          <a:off x="10020300" y="3838575"/>
          <a:ext cx="1495425" cy="628650"/>
          <a:chOff x="8115300" y="4591050"/>
          <a:chExt cx="1495425" cy="628650"/>
        </a:xfrm>
      </xdr:grpSpPr>
      <xdr:sp macro="" textlink="">
        <xdr:nvSpPr>
          <xdr:cNvPr id="9" name="Retângulo: Cantos Arredondados 8">
            <a:extLst>
              <a:ext uri="{FF2B5EF4-FFF2-40B4-BE49-F238E27FC236}">
                <a16:creationId xmlns:a16="http://schemas.microsoft.com/office/drawing/2014/main" id="{1E7ADC3F-688A-4883-9BAD-FE0A370F2C09}"/>
              </a:ext>
            </a:extLst>
          </xdr:cNvPr>
          <xdr:cNvSpPr/>
        </xdr:nvSpPr>
        <xdr:spPr>
          <a:xfrm>
            <a:off x="8115300" y="4591050"/>
            <a:ext cx="1495425" cy="628650"/>
          </a:xfrm>
          <a:prstGeom prst="roundRect">
            <a:avLst/>
          </a:prstGeom>
          <a:solidFill>
            <a:srgbClr val="FFC000">
              <a:alpha val="50196"/>
            </a:srgbClr>
          </a:solidFill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pt-BR" sz="1100"/>
              <a:t>LIMPAR</a:t>
            </a:r>
          </a:p>
        </xdr:txBody>
      </xdr:sp>
      <xdr:pic>
        <xdr:nvPicPr>
          <xdr:cNvPr id="10" name="Gráfico 9" descr="Borracha">
            <a:extLst>
              <a:ext uri="{FF2B5EF4-FFF2-40B4-BE49-F238E27FC236}">
                <a16:creationId xmlns:a16="http://schemas.microsoft.com/office/drawing/2014/main" id="{4A37C24E-F3D7-4D8B-81AB-8A83C715D94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6"/>
              </a:ext>
            </a:extLst>
          </a:blip>
          <a:stretch>
            <a:fillRect/>
          </a:stretch>
        </xdr:blipFill>
        <xdr:spPr>
          <a:xfrm>
            <a:off x="9017775" y="4664850"/>
            <a:ext cx="459600" cy="459600"/>
          </a:xfrm>
          <a:prstGeom prst="rect">
            <a:avLst/>
          </a:prstGeom>
        </xdr:spPr>
      </xdr:pic>
    </xdr:grp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3</xdr:row>
      <xdr:rowOff>114300</xdr:rowOff>
    </xdr:from>
    <xdr:to>
      <xdr:col>13</xdr:col>
      <xdr:colOff>308942</xdr:colOff>
      <xdr:row>27</xdr:row>
      <xdr:rowOff>84214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062BAABA-8718-4878-AF28-568F380561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685800"/>
          <a:ext cx="8224217" cy="4541914"/>
        </a:xfrm>
        <a:prstGeom prst="rect">
          <a:avLst/>
        </a:prstGeom>
      </xdr:spPr>
    </xdr:pic>
    <xdr:clientData/>
  </xdr:twoCellAnchor>
  <xdr:twoCellAnchor>
    <xdr:from>
      <xdr:col>18</xdr:col>
      <xdr:colOff>419100</xdr:colOff>
      <xdr:row>2</xdr:row>
      <xdr:rowOff>123825</xdr:rowOff>
    </xdr:from>
    <xdr:to>
      <xdr:col>21</xdr:col>
      <xdr:colOff>561975</xdr:colOff>
      <xdr:row>9</xdr:row>
      <xdr:rowOff>57150</xdr:rowOff>
    </xdr:to>
    <xdr:sp macro="" textlink="">
      <xdr:nvSpPr>
        <xdr:cNvPr id="3" name="Triângulo isósceles 2">
          <a:extLst>
            <a:ext uri="{FF2B5EF4-FFF2-40B4-BE49-F238E27FC236}">
              <a16:creationId xmlns:a16="http://schemas.microsoft.com/office/drawing/2014/main" id="{AAC5CDD9-593B-45F6-9E74-9AAA1E614715}"/>
            </a:ext>
          </a:extLst>
        </xdr:cNvPr>
        <xdr:cNvSpPr/>
      </xdr:nvSpPr>
      <xdr:spPr>
        <a:xfrm rot="10800000">
          <a:off x="11391900" y="504825"/>
          <a:ext cx="1971675" cy="1266825"/>
        </a:xfrm>
        <a:prstGeom prst="triangl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13</xdr:col>
      <xdr:colOff>457200</xdr:colOff>
      <xdr:row>3</xdr:row>
      <xdr:rowOff>152399</xdr:rowOff>
    </xdr:from>
    <xdr:to>
      <xdr:col>21</xdr:col>
      <xdr:colOff>257176</xdr:colOff>
      <xdr:row>29</xdr:row>
      <xdr:rowOff>161925</xdr:rowOff>
    </xdr:to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08609DFB-B74A-4186-87B3-96AD6D6518C6}"/>
            </a:ext>
          </a:extLst>
        </xdr:cNvPr>
        <xdr:cNvSpPr txBox="1"/>
      </xdr:nvSpPr>
      <xdr:spPr>
        <a:xfrm>
          <a:off x="8382000" y="723899"/>
          <a:ext cx="4676776" cy="496252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800"/>
            <a:t>*BARRA DE DADOS; </a:t>
          </a:r>
        </a:p>
        <a:p>
          <a:endParaRPr lang="pt-BR" sz="1800"/>
        </a:p>
        <a:p>
          <a:r>
            <a:rPr lang="pt-BR" sz="1800"/>
            <a:t>*ESCALA DE COR; </a:t>
          </a:r>
        </a:p>
        <a:p>
          <a:endParaRPr lang="pt-BR" sz="1800"/>
        </a:p>
        <a:p>
          <a:r>
            <a:rPr lang="pt-BR" sz="1800"/>
            <a:t>*CONJUNTO DE ÍCONES; </a:t>
          </a:r>
        </a:p>
        <a:p>
          <a:endParaRPr lang="pt-BR" sz="1800"/>
        </a:p>
        <a:p>
          <a:r>
            <a:rPr lang="pt-BR" sz="1800"/>
            <a:t>*REALÇAR REGRA</a:t>
          </a:r>
          <a:r>
            <a:rPr lang="pt-BR" sz="1800" baseline="0"/>
            <a:t> DA CÉLULA; </a:t>
          </a:r>
        </a:p>
        <a:p>
          <a:pPr marL="0" indent="0"/>
          <a:endParaRPr lang="pt-BR" sz="18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marL="0" indent="0"/>
          <a:r>
            <a:rPr lang="pt-BR" sz="1800">
              <a:solidFill>
                <a:schemeClr val="dk1"/>
              </a:solidFill>
              <a:latin typeface="+mn-lt"/>
              <a:ea typeface="+mn-ea"/>
              <a:cs typeface="+mn-cs"/>
            </a:rPr>
            <a:t>*FORMATAR APENAS OS PRIMEIROS </a:t>
          </a:r>
        </a:p>
        <a:p>
          <a:pPr marL="0" indent="0"/>
          <a:r>
            <a:rPr lang="pt-BR" sz="1800">
              <a:solidFill>
                <a:schemeClr val="dk1"/>
              </a:solidFill>
              <a:latin typeface="+mn-lt"/>
              <a:ea typeface="+mn-ea"/>
              <a:cs typeface="+mn-cs"/>
            </a:rPr>
            <a:t>E OS ÚLTIMOS;</a:t>
          </a:r>
        </a:p>
        <a:p>
          <a:pPr marL="0" indent="0"/>
          <a:endParaRPr lang="pt-BR" sz="18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marL="0" indent="0"/>
          <a:r>
            <a:rPr lang="pt-BR" sz="1800">
              <a:solidFill>
                <a:schemeClr val="dk1"/>
              </a:solidFill>
              <a:latin typeface="+mn-lt"/>
              <a:ea typeface="+mn-ea"/>
              <a:cs typeface="+mn-cs"/>
            </a:rPr>
            <a:t>*USAR UMA FÓRMULA PARA DEFINIR </a:t>
          </a:r>
        </a:p>
        <a:p>
          <a:pPr marL="0" indent="0"/>
          <a:r>
            <a:rPr lang="pt-BR" sz="1800">
              <a:solidFill>
                <a:schemeClr val="dk1"/>
              </a:solidFill>
              <a:latin typeface="+mn-lt"/>
              <a:ea typeface="+mn-ea"/>
              <a:cs typeface="+mn-cs"/>
            </a:rPr>
            <a:t>FORMATOS CONDICIONAIS;</a:t>
          </a:r>
        </a:p>
        <a:p>
          <a:pPr marL="0" indent="0"/>
          <a:endParaRPr lang="pt-BR" sz="18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marL="0" indent="0"/>
          <a:r>
            <a:rPr lang="pt-BR" sz="1800">
              <a:solidFill>
                <a:schemeClr val="dk1"/>
              </a:solidFill>
              <a:latin typeface="+mn-lt"/>
              <a:ea typeface="+mn-ea"/>
              <a:cs typeface="+mn-cs"/>
            </a:rPr>
            <a:t>*LIMPAR FORMATOS CONDICIONAIS;</a:t>
          </a:r>
        </a:p>
        <a:p>
          <a:pPr marL="0" indent="0"/>
          <a:endParaRPr lang="pt-BR" sz="18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marL="0" indent="0"/>
          <a:r>
            <a:rPr lang="pt-BR" sz="1800">
              <a:solidFill>
                <a:schemeClr val="dk1"/>
              </a:solidFill>
              <a:latin typeface="+mn-lt"/>
              <a:ea typeface="+mn-ea"/>
              <a:cs typeface="+mn-cs"/>
            </a:rPr>
            <a:t>*GERENCIAR A PRECEDÊNCIA DE REGRAS;</a:t>
          </a:r>
        </a:p>
        <a:p>
          <a:endParaRPr lang="pt-BR" sz="18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139188</xdr:colOff>
      <xdr:row>0</xdr:row>
      <xdr:rowOff>0</xdr:rowOff>
    </xdr:from>
    <xdr:ext cx="5946435" cy="937629"/>
    <xdr:sp macro="" textlink="">
      <xdr:nvSpPr>
        <xdr:cNvPr id="2" name="Retângulo 1">
          <a:extLst>
            <a:ext uri="{FF2B5EF4-FFF2-40B4-BE49-F238E27FC236}">
              <a16:creationId xmlns:a16="http://schemas.microsoft.com/office/drawing/2014/main" id="{0AF795EF-CFC9-4A11-9CE7-238852DFA3BB}"/>
            </a:ext>
          </a:extLst>
        </xdr:cNvPr>
        <xdr:cNvSpPr/>
      </xdr:nvSpPr>
      <xdr:spPr>
        <a:xfrm>
          <a:off x="139188" y="0"/>
          <a:ext cx="5946435" cy="937629"/>
        </a:xfrm>
        <a:prstGeom prst="rect">
          <a:avLst/>
        </a:prstGeom>
        <a:noFill/>
        <a:ln>
          <a:noFill/>
        </a:ln>
      </xdr:spPr>
      <xdr:txBody>
        <a:bodyPr wrap="none" lIns="91440" tIns="45720" rIns="91440" bIns="45720">
          <a:spAutoFit/>
        </a:bodyPr>
        <a:lstStyle/>
        <a:p>
          <a:pPr algn="ctr"/>
          <a:r>
            <a:rPr lang="pt-BR" sz="5400" b="1" cap="none" spc="0">
              <a:ln w="22225">
                <a:solidFill>
                  <a:schemeClr val="accent2"/>
                </a:solidFill>
                <a:prstDash val="solid"/>
              </a:ln>
              <a:solidFill>
                <a:schemeClr val="bg1"/>
              </a:solidFill>
              <a:effectLst/>
            </a:rPr>
            <a:t>ANÁLISE COMISSÃO</a:t>
          </a:r>
        </a:p>
      </xdr:txBody>
    </xdr:sp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47625</xdr:rowOff>
    </xdr:from>
    <xdr:ext cx="7526291" cy="937629"/>
    <xdr:sp macro="" textlink="">
      <xdr:nvSpPr>
        <xdr:cNvPr id="2" name="Retângulo 1">
          <a:extLst>
            <a:ext uri="{FF2B5EF4-FFF2-40B4-BE49-F238E27FC236}">
              <a16:creationId xmlns:a16="http://schemas.microsoft.com/office/drawing/2014/main" id="{D8C8D617-AA4F-4479-B8D1-25A35A692295}"/>
            </a:ext>
          </a:extLst>
        </xdr:cNvPr>
        <xdr:cNvSpPr/>
      </xdr:nvSpPr>
      <xdr:spPr>
        <a:xfrm>
          <a:off x="0" y="47625"/>
          <a:ext cx="7526291" cy="937629"/>
        </a:xfrm>
        <a:prstGeom prst="rect">
          <a:avLst/>
        </a:prstGeom>
        <a:noFill/>
        <a:ln>
          <a:noFill/>
        </a:ln>
      </xdr:spPr>
      <xdr:txBody>
        <a:bodyPr wrap="none" lIns="91440" tIns="45720" rIns="91440" bIns="45720">
          <a:spAutoFit/>
        </a:bodyPr>
        <a:lstStyle/>
        <a:p>
          <a:pPr algn="ctr"/>
          <a:r>
            <a:rPr lang="pt-BR" sz="5400" b="1" cap="none" spc="0">
              <a:ln w="22225">
                <a:solidFill>
                  <a:schemeClr val="accent2"/>
                </a:solidFill>
                <a:prstDash val="solid"/>
              </a:ln>
              <a:solidFill>
                <a:schemeClr val="bg1"/>
              </a:solidFill>
              <a:effectLst/>
            </a:rPr>
            <a:t>PROGRESSO DO PROJETO</a:t>
          </a:r>
        </a:p>
      </xdr:txBody>
    </xdr:sp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133135</xdr:colOff>
      <xdr:row>0</xdr:row>
      <xdr:rowOff>0</xdr:rowOff>
    </xdr:from>
    <xdr:ext cx="5167056" cy="937629"/>
    <xdr:sp macro="" textlink="">
      <xdr:nvSpPr>
        <xdr:cNvPr id="2" name="Retângulo 1">
          <a:extLst>
            <a:ext uri="{FF2B5EF4-FFF2-40B4-BE49-F238E27FC236}">
              <a16:creationId xmlns:a16="http://schemas.microsoft.com/office/drawing/2014/main" id="{CA37ACA6-F42C-4BF1-B85E-9A8B436EACED}"/>
            </a:ext>
          </a:extLst>
        </xdr:cNvPr>
        <xdr:cNvSpPr/>
      </xdr:nvSpPr>
      <xdr:spPr>
        <a:xfrm>
          <a:off x="742735" y="0"/>
          <a:ext cx="5167056" cy="937629"/>
        </a:xfrm>
        <a:prstGeom prst="rect">
          <a:avLst/>
        </a:prstGeom>
        <a:noFill/>
        <a:ln>
          <a:noFill/>
        </a:ln>
      </xdr:spPr>
      <xdr:txBody>
        <a:bodyPr wrap="none" lIns="91440" tIns="45720" rIns="91440" bIns="45720">
          <a:spAutoFit/>
        </a:bodyPr>
        <a:lstStyle/>
        <a:p>
          <a:pPr algn="ctr"/>
          <a:r>
            <a:rPr lang="pt-BR" sz="5400" b="1" cap="none" spc="0">
              <a:ln w="22225">
                <a:solidFill>
                  <a:schemeClr val="accent2"/>
                </a:solidFill>
                <a:prstDash val="solid"/>
              </a:ln>
              <a:solidFill>
                <a:schemeClr val="bg1"/>
              </a:solidFill>
              <a:effectLst/>
            </a:rPr>
            <a:t>VENDAS MENSAL</a:t>
          </a:r>
        </a:p>
      </xdr:txBody>
    </xdr:sp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0722680" cy="937629"/>
    <xdr:sp macro="" textlink="">
      <xdr:nvSpPr>
        <xdr:cNvPr id="2" name="Retângulo 1">
          <a:extLst>
            <a:ext uri="{FF2B5EF4-FFF2-40B4-BE49-F238E27FC236}">
              <a16:creationId xmlns:a16="http://schemas.microsoft.com/office/drawing/2014/main" id="{542053A2-AAAE-438A-8F65-5CD74904CE53}"/>
            </a:ext>
          </a:extLst>
        </xdr:cNvPr>
        <xdr:cNvSpPr/>
      </xdr:nvSpPr>
      <xdr:spPr>
        <a:xfrm>
          <a:off x="0" y="0"/>
          <a:ext cx="10722680" cy="937629"/>
        </a:xfrm>
        <a:prstGeom prst="rect">
          <a:avLst/>
        </a:prstGeom>
        <a:noFill/>
        <a:ln>
          <a:noFill/>
        </a:ln>
      </xdr:spPr>
      <xdr:txBody>
        <a:bodyPr wrap="none" lIns="91440" tIns="45720" rIns="91440" bIns="45720">
          <a:spAutoFit/>
        </a:bodyPr>
        <a:lstStyle/>
        <a:p>
          <a:pPr algn="ctr"/>
          <a:r>
            <a:rPr lang="pt-BR" sz="5400" b="1" cap="none" spc="0">
              <a:ln w="22225">
                <a:solidFill>
                  <a:schemeClr val="accent2"/>
                </a:solidFill>
                <a:prstDash val="solid"/>
              </a:ln>
              <a:solidFill>
                <a:schemeClr val="bg1"/>
              </a:solidFill>
              <a:effectLst/>
            </a:rPr>
            <a:t>VALORES REPTIDOS E EXCLUSIVOS </a:t>
          </a:r>
          <a:r>
            <a:rPr lang="pt-BR" sz="5400" b="1" cap="none" spc="0" baseline="0">
              <a:ln w="22225">
                <a:solidFill>
                  <a:schemeClr val="accent2"/>
                </a:solidFill>
                <a:prstDash val="solid"/>
              </a:ln>
              <a:solidFill>
                <a:schemeClr val="bg1"/>
              </a:solidFill>
              <a:effectLst/>
            </a:rPr>
            <a:t> </a:t>
          </a:r>
          <a:endParaRPr lang="pt-BR" sz="5400" b="1" cap="none" spc="0">
            <a:ln w="22225">
              <a:solidFill>
                <a:schemeClr val="accent2"/>
              </a:solidFill>
              <a:prstDash val="solid"/>
            </a:ln>
            <a:solidFill>
              <a:schemeClr val="bg1"/>
            </a:solidFill>
            <a:effectLst/>
          </a:endParaRPr>
        </a:p>
      </xdr:txBody>
    </xdr:sp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7403052" cy="937629"/>
    <xdr:sp macro="" textlink="">
      <xdr:nvSpPr>
        <xdr:cNvPr id="2" name="Retângulo 1">
          <a:extLst>
            <a:ext uri="{FF2B5EF4-FFF2-40B4-BE49-F238E27FC236}">
              <a16:creationId xmlns:a16="http://schemas.microsoft.com/office/drawing/2014/main" id="{86184E23-8369-4560-BC9F-1DC3AD55A726}"/>
            </a:ext>
          </a:extLst>
        </xdr:cNvPr>
        <xdr:cNvSpPr/>
      </xdr:nvSpPr>
      <xdr:spPr>
        <a:xfrm>
          <a:off x="0" y="9525"/>
          <a:ext cx="7403052" cy="937629"/>
        </a:xfrm>
        <a:prstGeom prst="rect">
          <a:avLst/>
        </a:prstGeom>
        <a:noFill/>
        <a:ln>
          <a:noFill/>
        </a:ln>
      </xdr:spPr>
      <xdr:txBody>
        <a:bodyPr wrap="none" lIns="91440" tIns="45720" rIns="91440" bIns="45720">
          <a:spAutoFit/>
        </a:bodyPr>
        <a:lstStyle/>
        <a:p>
          <a:pPr algn="ctr"/>
          <a:r>
            <a:rPr lang="pt-BR" sz="5400" b="1" cap="none" spc="0">
              <a:ln w="22225">
                <a:solidFill>
                  <a:schemeClr val="accent2"/>
                </a:solidFill>
                <a:prstDash val="solid"/>
              </a:ln>
              <a:solidFill>
                <a:schemeClr val="bg1"/>
              </a:solidFill>
              <a:effectLst/>
            </a:rPr>
            <a:t>CADASTRO INCOMPLETO</a:t>
          </a:r>
        </a:p>
      </xdr:txBody>
    </xdr:sp>
    <xdr:clientData/>
  </xdr:one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3</xdr:row>
      <xdr:rowOff>0</xdr:rowOff>
    </xdr:from>
    <xdr:to>
      <xdr:col>13</xdr:col>
      <xdr:colOff>228600</xdr:colOff>
      <xdr:row>11</xdr:row>
      <xdr:rowOff>28575</xdr:rowOff>
    </xdr:to>
    <xdr:sp macro="" textlink="">
      <xdr:nvSpPr>
        <xdr:cNvPr id="2" name="Retângulo 1">
          <a:extLst>
            <a:ext uri="{FF2B5EF4-FFF2-40B4-BE49-F238E27FC236}">
              <a16:creationId xmlns:a16="http://schemas.microsoft.com/office/drawing/2014/main" id="{1D780D3F-BF6E-444D-8391-A62EFEA0DA34}"/>
            </a:ext>
          </a:extLst>
        </xdr:cNvPr>
        <xdr:cNvSpPr/>
      </xdr:nvSpPr>
      <xdr:spPr>
        <a:xfrm>
          <a:off x="7429500" y="647700"/>
          <a:ext cx="4514850" cy="1552575"/>
        </a:xfrm>
        <a:prstGeom prst="rect">
          <a:avLst/>
        </a:prstGeom>
        <a:solidFill>
          <a:schemeClr val="bg1"/>
        </a:solidFill>
        <a:ln w="6350"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100">
              <a:solidFill>
                <a:schemeClr val="tx1"/>
              </a:solidFill>
            </a:rPr>
            <a:t>CRIE</a:t>
          </a:r>
          <a:r>
            <a:rPr lang="pt-BR" sz="1100" baseline="0">
              <a:solidFill>
                <a:schemeClr val="tx1"/>
              </a:solidFill>
            </a:rPr>
            <a:t> UMA SOLUÇÃO QUE DESTAQUE AS LINHAS QUE CONTENHAM AS INFORMAÇÕES DIGITADAS NO CAMPO DE PESQUISA. </a:t>
          </a:r>
        </a:p>
        <a:p>
          <a:pPr algn="l"/>
          <a:endParaRPr lang="pt-BR" sz="1100" baseline="0">
            <a:solidFill>
              <a:schemeClr val="tx1"/>
            </a:solidFill>
          </a:endParaRPr>
        </a:p>
        <a:p>
          <a:pPr algn="l"/>
          <a:r>
            <a:rPr lang="pt-BR" sz="1100" baseline="0">
              <a:solidFill>
                <a:schemeClr val="tx1"/>
              </a:solidFill>
            </a:rPr>
            <a:t>AS PESQUISAS PODEM SER FEITAS COM INFORMAÇÕES: </a:t>
          </a:r>
        </a:p>
        <a:p>
          <a:pPr algn="l"/>
          <a:endParaRPr lang="pt-BR" sz="1100" baseline="0">
            <a:solidFill>
              <a:schemeClr val="tx1"/>
            </a:solidFill>
          </a:endParaRPr>
        </a:p>
        <a:p>
          <a:pPr algn="l"/>
          <a:r>
            <a:rPr lang="pt-BR" sz="1100" baseline="0">
              <a:solidFill>
                <a:schemeClr val="tx1"/>
              </a:solidFill>
            </a:rPr>
            <a:t>- CIDADES; </a:t>
          </a:r>
        </a:p>
        <a:p>
          <a:pPr algn="l"/>
          <a:r>
            <a:rPr lang="pt-BR" sz="1100" baseline="0">
              <a:solidFill>
                <a:schemeClr val="tx1"/>
              </a:solidFill>
            </a:rPr>
            <a:t>- UF; </a:t>
          </a:r>
        </a:p>
        <a:p>
          <a:pPr algn="l"/>
          <a:r>
            <a:rPr lang="pt-BR" sz="1100" baseline="0">
              <a:solidFill>
                <a:schemeClr val="tx1"/>
              </a:solidFill>
            </a:rPr>
            <a:t>- PRODUTO.</a:t>
          </a:r>
          <a:endParaRPr lang="pt-BR" sz="1100">
            <a:solidFill>
              <a:schemeClr val="tx1"/>
            </a:solidFill>
          </a:endParaRPr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28575</xdr:colOff>
      <xdr:row>0</xdr:row>
      <xdr:rowOff>114301</xdr:rowOff>
    </xdr:from>
    <xdr:to>
      <xdr:col>12</xdr:col>
      <xdr:colOff>447675</xdr:colOff>
      <xdr:row>4</xdr:row>
      <xdr:rowOff>19051</xdr:rowOff>
    </xdr:to>
    <xdr:sp macro="" textlink="">
      <xdr:nvSpPr>
        <xdr:cNvPr id="2" name="Retângulo 1">
          <a:extLst>
            <a:ext uri="{FF2B5EF4-FFF2-40B4-BE49-F238E27FC236}">
              <a16:creationId xmlns:a16="http://schemas.microsoft.com/office/drawing/2014/main" id="{AF0A0A26-F6C0-4154-A517-EE00AD556AC9}"/>
            </a:ext>
          </a:extLst>
        </xdr:cNvPr>
        <xdr:cNvSpPr/>
      </xdr:nvSpPr>
      <xdr:spPr>
        <a:xfrm>
          <a:off x="9677400" y="114301"/>
          <a:ext cx="3467100" cy="781050"/>
        </a:xfrm>
        <a:prstGeom prst="rect">
          <a:avLst/>
        </a:prstGeom>
        <a:solidFill>
          <a:schemeClr val="bg1"/>
        </a:solidFill>
        <a:ln w="6350"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100" baseline="0">
              <a:solidFill>
                <a:schemeClr val="tx1"/>
              </a:solidFill>
            </a:rPr>
            <a:t>VOCÊ DEVE CRIAR UMA SOLUÇÃO QUE DESTAQUE TODA A LINHA DOS CONTATOS QUE TEM AGENDAMENTO DE CONTATO PARA O DIA DE HOJE.</a:t>
          </a:r>
          <a:endParaRPr lang="pt-BR" sz="1100">
            <a:solidFill>
              <a:schemeClr val="tx1"/>
            </a:solidFill>
          </a:endParaRPr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66675</xdr:colOff>
      <xdr:row>2</xdr:row>
      <xdr:rowOff>152400</xdr:rowOff>
    </xdr:from>
    <xdr:to>
      <xdr:col>21</xdr:col>
      <xdr:colOff>213679</xdr:colOff>
      <xdr:row>26</xdr:row>
      <xdr:rowOff>122314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CFDB1005-9FE6-4CD3-A76B-E48459543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43475" y="533400"/>
          <a:ext cx="8071804" cy="4541914"/>
        </a:xfrm>
        <a:prstGeom prst="rect">
          <a:avLst/>
        </a:prstGeom>
      </xdr:spPr>
    </xdr:pic>
    <xdr:clientData/>
  </xdr:twoCellAnchor>
  <xdr:twoCellAnchor>
    <xdr:from>
      <xdr:col>2</xdr:col>
      <xdr:colOff>257175</xdr:colOff>
      <xdr:row>2</xdr:row>
      <xdr:rowOff>104775</xdr:rowOff>
    </xdr:from>
    <xdr:to>
      <xdr:col>4</xdr:col>
      <xdr:colOff>485775</xdr:colOff>
      <xdr:row>9</xdr:row>
      <xdr:rowOff>28575</xdr:rowOff>
    </xdr:to>
    <xdr:sp macro="" textlink="">
      <xdr:nvSpPr>
        <xdr:cNvPr id="3" name="Triângulo isósceles 2">
          <a:extLst>
            <a:ext uri="{FF2B5EF4-FFF2-40B4-BE49-F238E27FC236}">
              <a16:creationId xmlns:a16="http://schemas.microsoft.com/office/drawing/2014/main" id="{235FAF16-678C-4014-A3EE-E16F659D9290}"/>
            </a:ext>
          </a:extLst>
        </xdr:cNvPr>
        <xdr:cNvSpPr/>
      </xdr:nvSpPr>
      <xdr:spPr>
        <a:xfrm rot="10800000">
          <a:off x="1476375" y="485775"/>
          <a:ext cx="1447800" cy="1257300"/>
        </a:xfrm>
        <a:prstGeom prst="triangle">
          <a:avLst/>
        </a:prstGeom>
        <a:solidFill>
          <a:schemeClr val="accent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314325</xdr:colOff>
      <xdr:row>11</xdr:row>
      <xdr:rowOff>19049</xdr:rowOff>
    </xdr:from>
    <xdr:to>
      <xdr:col>7</xdr:col>
      <xdr:colOff>47625</xdr:colOff>
      <xdr:row>29</xdr:row>
      <xdr:rowOff>66675</xdr:rowOff>
    </xdr:to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5A0F12B0-BD6A-442A-8838-12FB3480D786}"/>
            </a:ext>
          </a:extLst>
        </xdr:cNvPr>
        <xdr:cNvSpPr txBox="1"/>
      </xdr:nvSpPr>
      <xdr:spPr>
        <a:xfrm>
          <a:off x="314325" y="2114549"/>
          <a:ext cx="4000500" cy="347662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600"/>
            <a:t>* COMPRIMENTO</a:t>
          </a:r>
          <a:r>
            <a:rPr lang="pt-BR" sz="1600" baseline="0"/>
            <a:t> DO TEXTO; </a:t>
          </a:r>
        </a:p>
        <a:p>
          <a:endParaRPr lang="pt-BR" sz="1600" baseline="0"/>
        </a:p>
        <a:p>
          <a:r>
            <a:rPr lang="pt-BR" sz="1600" baseline="0"/>
            <a:t>* NÚMERO INTEIRO;</a:t>
          </a:r>
        </a:p>
        <a:p>
          <a:endParaRPr lang="pt-BR" sz="1600" baseline="0"/>
        </a:p>
        <a:p>
          <a:r>
            <a:rPr lang="pt-BR" sz="1600" baseline="0"/>
            <a:t>* DECIMAL; </a:t>
          </a:r>
        </a:p>
        <a:p>
          <a:endParaRPr lang="pt-BR" sz="1600" baseline="0"/>
        </a:p>
        <a:p>
          <a:r>
            <a:rPr lang="pt-BR" sz="1600" baseline="0"/>
            <a:t>* DATA;</a:t>
          </a:r>
        </a:p>
        <a:p>
          <a:endParaRPr lang="pt-BR" sz="1600" baseline="0"/>
        </a:p>
        <a:p>
          <a:r>
            <a:rPr lang="pt-BR" sz="1600" baseline="0"/>
            <a:t>* HORA;</a:t>
          </a:r>
        </a:p>
        <a:p>
          <a:endParaRPr lang="pt-BR" sz="1600" baseline="0"/>
        </a:p>
        <a:p>
          <a:r>
            <a:rPr lang="pt-BR" sz="1600" baseline="0"/>
            <a:t>*LISTA;</a:t>
          </a:r>
        </a:p>
        <a:p>
          <a:endParaRPr lang="pt-BR" sz="1600" baseline="0"/>
        </a:p>
        <a:p>
          <a:r>
            <a:rPr lang="pt-BR" sz="1600" baseline="0"/>
            <a:t>* PERSONALIZADO</a:t>
          </a:r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108993</xdr:colOff>
      <xdr:row>0</xdr:row>
      <xdr:rowOff>0</xdr:rowOff>
    </xdr:from>
    <xdr:ext cx="6777561" cy="937629"/>
    <xdr:sp macro="" textlink="">
      <xdr:nvSpPr>
        <xdr:cNvPr id="2" name="Retângulo 1">
          <a:extLst>
            <a:ext uri="{FF2B5EF4-FFF2-40B4-BE49-F238E27FC236}">
              <a16:creationId xmlns:a16="http://schemas.microsoft.com/office/drawing/2014/main" id="{375CBC4D-F028-467C-BB04-03F71B5FBDBC}"/>
            </a:ext>
          </a:extLst>
        </xdr:cNvPr>
        <xdr:cNvSpPr/>
      </xdr:nvSpPr>
      <xdr:spPr>
        <a:xfrm>
          <a:off x="4128543" y="0"/>
          <a:ext cx="6777561" cy="937629"/>
        </a:xfrm>
        <a:prstGeom prst="rect">
          <a:avLst/>
        </a:prstGeom>
        <a:noFill/>
        <a:ln>
          <a:noFill/>
        </a:ln>
      </xdr:spPr>
      <xdr:txBody>
        <a:bodyPr wrap="none" lIns="91440" tIns="45720" rIns="91440" bIns="45720">
          <a:spAutoFit/>
        </a:bodyPr>
        <a:lstStyle/>
        <a:p>
          <a:pPr algn="ctr"/>
          <a:r>
            <a:rPr lang="pt-BR" sz="5400" b="1" cap="none" spc="0">
              <a:ln w="22225">
                <a:solidFill>
                  <a:schemeClr val="accent5">
                    <a:lumMod val="50000"/>
                  </a:schemeClr>
                </a:solidFill>
                <a:prstDash val="solid"/>
              </a:ln>
              <a:solidFill>
                <a:schemeClr val="accent5"/>
              </a:solidFill>
              <a:effectLst/>
            </a:rPr>
            <a:t>VALIDAÇÃO DE DADOS</a:t>
          </a:r>
        </a:p>
      </xdr:txBody>
    </xdr:sp>
    <xdr:clientData/>
  </xdr:oneCellAnchor>
  <xdr:twoCellAnchor>
    <xdr:from>
      <xdr:col>2</xdr:col>
      <xdr:colOff>47626</xdr:colOff>
      <xdr:row>16</xdr:row>
      <xdr:rowOff>76198</xdr:rowOff>
    </xdr:from>
    <xdr:to>
      <xdr:col>3</xdr:col>
      <xdr:colOff>142875</xdr:colOff>
      <xdr:row>20</xdr:row>
      <xdr:rowOff>9525</xdr:rowOff>
    </xdr:to>
    <xdr:sp macro="" textlink="">
      <xdr:nvSpPr>
        <xdr:cNvPr id="4" name="Texto Explicativo Retangular com Cantos Arredondados 2">
          <a:extLst>
            <a:ext uri="{FF2B5EF4-FFF2-40B4-BE49-F238E27FC236}">
              <a16:creationId xmlns:a16="http://schemas.microsoft.com/office/drawing/2014/main" id="{25058372-BE4C-4803-BDCA-9E72CDF707E1}"/>
            </a:ext>
          </a:extLst>
        </xdr:cNvPr>
        <xdr:cNvSpPr/>
      </xdr:nvSpPr>
      <xdr:spPr>
        <a:xfrm>
          <a:off x="1076326" y="3819523"/>
          <a:ext cx="1933574" cy="695327"/>
        </a:xfrm>
        <a:prstGeom prst="wedgeRoundRectCallout">
          <a:avLst>
            <a:gd name="adj1" fmla="val -27158"/>
            <a:gd name="adj2" fmla="val -84644"/>
            <a:gd name="adj3" fmla="val 16667"/>
          </a:avLst>
        </a:prstGeom>
        <a:solidFill>
          <a:sysClr val="window" lastClr="FFFFFF"/>
        </a:solidFill>
        <a:ln>
          <a:solidFill>
            <a:schemeClr val="accent1"/>
          </a:solidFill>
        </a:ln>
        <a:effectLst>
          <a:outerShdw blurRad="44450" dist="27940" dir="5400000" algn="ctr">
            <a:srgbClr val="000000">
              <a:alpha val="32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100" b="1">
              <a:solidFill>
                <a:sysClr val="windowText" lastClr="0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Comprimento do Texto</a:t>
          </a:r>
          <a:endParaRPr lang="pt-BR" sz="1000" b="1">
            <a:solidFill>
              <a:sysClr val="windowText" lastClr="000000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pPr algn="ctr"/>
          <a:r>
            <a:rPr lang="pt-BR" sz="1000">
              <a:solidFill>
                <a:sysClr val="windowText" lastClr="0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Igual à 11</a:t>
          </a:r>
        </a:p>
      </xdr:txBody>
    </xdr:sp>
    <xdr:clientData/>
  </xdr:twoCellAnchor>
  <xdr:twoCellAnchor>
    <xdr:from>
      <xdr:col>1</xdr:col>
      <xdr:colOff>95252</xdr:colOff>
      <xdr:row>16</xdr:row>
      <xdr:rowOff>57149</xdr:rowOff>
    </xdr:from>
    <xdr:to>
      <xdr:col>1</xdr:col>
      <xdr:colOff>914400</xdr:colOff>
      <xdr:row>19</xdr:row>
      <xdr:rowOff>9525</xdr:rowOff>
    </xdr:to>
    <xdr:sp macro="" textlink="">
      <xdr:nvSpPr>
        <xdr:cNvPr id="5" name="Texto Explicativo Retangular com Cantos Arredondados 3">
          <a:extLst>
            <a:ext uri="{FF2B5EF4-FFF2-40B4-BE49-F238E27FC236}">
              <a16:creationId xmlns:a16="http://schemas.microsoft.com/office/drawing/2014/main" id="{16BD8D41-798D-46EB-AD39-408D4EA6A53C}"/>
            </a:ext>
          </a:extLst>
        </xdr:cNvPr>
        <xdr:cNvSpPr/>
      </xdr:nvSpPr>
      <xdr:spPr>
        <a:xfrm>
          <a:off x="142877" y="3800474"/>
          <a:ext cx="819148" cy="523876"/>
        </a:xfrm>
        <a:prstGeom prst="wedgeRoundRectCallout">
          <a:avLst>
            <a:gd name="adj1" fmla="val -27158"/>
            <a:gd name="adj2" fmla="val -84644"/>
            <a:gd name="adj3" fmla="val 16667"/>
          </a:avLst>
        </a:prstGeom>
        <a:solidFill>
          <a:sysClr val="window" lastClr="FFFFFF"/>
        </a:solidFill>
        <a:ln>
          <a:solidFill>
            <a:schemeClr val="accent1"/>
          </a:solidFill>
        </a:ln>
        <a:effectLst>
          <a:outerShdw blurRad="44450" dist="27940" dir="5400000" algn="ctr">
            <a:srgbClr val="000000">
              <a:alpha val="32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100" b="1">
              <a:solidFill>
                <a:sysClr val="windowText" lastClr="0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Lista</a:t>
          </a:r>
        </a:p>
        <a:p>
          <a:pPr algn="l"/>
          <a:r>
            <a:rPr lang="pt-BR" sz="1000" b="0">
              <a:solidFill>
                <a:sysClr val="windowText" lastClr="0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Frota</a:t>
          </a:r>
          <a:endParaRPr lang="pt-BR" sz="800" b="0">
            <a:solidFill>
              <a:sysClr val="windowText" lastClr="000000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7</xdr:col>
      <xdr:colOff>190500</xdr:colOff>
      <xdr:row>16</xdr:row>
      <xdr:rowOff>19048</xdr:rowOff>
    </xdr:from>
    <xdr:to>
      <xdr:col>7</xdr:col>
      <xdr:colOff>1019175</xdr:colOff>
      <xdr:row>18</xdr:row>
      <xdr:rowOff>161924</xdr:rowOff>
    </xdr:to>
    <xdr:sp macro="" textlink="">
      <xdr:nvSpPr>
        <xdr:cNvPr id="6" name="Texto Explicativo Retangular com Cantos Arredondados 4">
          <a:extLst>
            <a:ext uri="{FF2B5EF4-FFF2-40B4-BE49-F238E27FC236}">
              <a16:creationId xmlns:a16="http://schemas.microsoft.com/office/drawing/2014/main" id="{FE9AAF6B-49B6-4DE8-87D9-FE220BF6D251}"/>
            </a:ext>
          </a:extLst>
        </xdr:cNvPr>
        <xdr:cNvSpPr/>
      </xdr:nvSpPr>
      <xdr:spPr>
        <a:xfrm>
          <a:off x="7705725" y="3762373"/>
          <a:ext cx="828675" cy="523876"/>
        </a:xfrm>
        <a:prstGeom prst="wedgeRoundRectCallout">
          <a:avLst>
            <a:gd name="adj1" fmla="val -27158"/>
            <a:gd name="adj2" fmla="val -84644"/>
            <a:gd name="adj3" fmla="val 16667"/>
          </a:avLst>
        </a:prstGeom>
        <a:solidFill>
          <a:sysClr val="window" lastClr="FFFFFF"/>
        </a:solidFill>
        <a:ln>
          <a:solidFill>
            <a:schemeClr val="accent1"/>
          </a:solidFill>
        </a:ln>
        <a:effectLst>
          <a:outerShdw blurRad="44450" dist="27940" dir="5400000" algn="ctr">
            <a:srgbClr val="000000">
              <a:alpha val="32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100" b="1">
              <a:solidFill>
                <a:sysClr val="windowText" lastClr="0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Data</a:t>
          </a:r>
        </a:p>
        <a:p>
          <a:pPr algn="ctr"/>
          <a:r>
            <a:rPr lang="pt-BR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D + 1</a:t>
          </a:r>
          <a:endParaRPr lang="pt-BR" sz="1100" b="1">
            <a:solidFill>
              <a:sysClr val="windowText" lastClr="000000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6</xdr:col>
      <xdr:colOff>85726</xdr:colOff>
      <xdr:row>18</xdr:row>
      <xdr:rowOff>133348</xdr:rowOff>
    </xdr:from>
    <xdr:to>
      <xdr:col>7</xdr:col>
      <xdr:colOff>200025</xdr:colOff>
      <xdr:row>21</xdr:row>
      <xdr:rowOff>76200</xdr:rowOff>
    </xdr:to>
    <xdr:sp macro="" textlink="">
      <xdr:nvSpPr>
        <xdr:cNvPr id="7" name="Texto Explicativo Retangular com Cantos Arredondados 5">
          <a:extLst>
            <a:ext uri="{FF2B5EF4-FFF2-40B4-BE49-F238E27FC236}">
              <a16:creationId xmlns:a16="http://schemas.microsoft.com/office/drawing/2014/main" id="{FC0920AA-8421-454E-BAB3-51634C6BE2AC}"/>
            </a:ext>
          </a:extLst>
        </xdr:cNvPr>
        <xdr:cNvSpPr/>
      </xdr:nvSpPr>
      <xdr:spPr>
        <a:xfrm>
          <a:off x="6410326" y="4267198"/>
          <a:ext cx="1304924" cy="514352"/>
        </a:xfrm>
        <a:prstGeom prst="wedgeRoundRectCallout">
          <a:avLst>
            <a:gd name="adj1" fmla="val 12273"/>
            <a:gd name="adj2" fmla="val -177235"/>
            <a:gd name="adj3" fmla="val 16667"/>
          </a:avLst>
        </a:prstGeom>
        <a:solidFill>
          <a:sysClr val="window" lastClr="FFFFFF"/>
        </a:solidFill>
        <a:ln>
          <a:solidFill>
            <a:schemeClr val="accent1"/>
          </a:solidFill>
        </a:ln>
        <a:effectLst>
          <a:outerShdw blurRad="44450" dist="27940" dir="5400000" algn="ctr">
            <a:srgbClr val="000000">
              <a:alpha val="32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100" b="1">
              <a:solidFill>
                <a:sysClr val="windowText" lastClr="0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Decimal</a:t>
          </a:r>
        </a:p>
        <a:p>
          <a:pPr algn="ctr"/>
          <a:r>
            <a:rPr lang="pt-BR" sz="1000" b="0">
              <a:solidFill>
                <a:sysClr val="windowText" lastClr="0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Entre 1%</a:t>
          </a:r>
          <a:r>
            <a:rPr lang="pt-BR" sz="1000" b="0" baseline="0">
              <a:solidFill>
                <a:sysClr val="windowText" lastClr="0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 e 100%</a:t>
          </a:r>
          <a:endParaRPr lang="pt-BR" sz="800" b="0">
            <a:solidFill>
              <a:sysClr val="windowText" lastClr="000000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8</xdr:col>
      <xdr:colOff>76199</xdr:colOff>
      <xdr:row>16</xdr:row>
      <xdr:rowOff>114297</xdr:rowOff>
    </xdr:from>
    <xdr:to>
      <xdr:col>9</xdr:col>
      <xdr:colOff>476250</xdr:colOff>
      <xdr:row>19</xdr:row>
      <xdr:rowOff>95250</xdr:rowOff>
    </xdr:to>
    <xdr:sp macro="" textlink="">
      <xdr:nvSpPr>
        <xdr:cNvPr id="8" name="Texto Explicativo Retangular com Cantos Arredondados 6">
          <a:extLst>
            <a:ext uri="{FF2B5EF4-FFF2-40B4-BE49-F238E27FC236}">
              <a16:creationId xmlns:a16="http://schemas.microsoft.com/office/drawing/2014/main" id="{B25059B8-5AA1-4ABC-8F9A-DDA1F510A903}"/>
            </a:ext>
          </a:extLst>
        </xdr:cNvPr>
        <xdr:cNvSpPr/>
      </xdr:nvSpPr>
      <xdr:spPr>
        <a:xfrm>
          <a:off x="8658224" y="3867147"/>
          <a:ext cx="1409701" cy="552453"/>
        </a:xfrm>
        <a:prstGeom prst="wedgeRoundRectCallout">
          <a:avLst>
            <a:gd name="adj1" fmla="val -27158"/>
            <a:gd name="adj2" fmla="val -84644"/>
            <a:gd name="adj3" fmla="val 16667"/>
          </a:avLst>
        </a:prstGeom>
        <a:solidFill>
          <a:sysClr val="window" lastClr="FFFFFF"/>
        </a:solidFill>
        <a:ln>
          <a:solidFill>
            <a:schemeClr val="accent1"/>
          </a:solidFill>
        </a:ln>
        <a:effectLst>
          <a:outerShdw blurRad="44450" dist="27940" dir="5400000" algn="ctr">
            <a:srgbClr val="000000">
              <a:alpha val="32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100" b="1">
              <a:solidFill>
                <a:sysClr val="windowText" lastClr="0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Hora</a:t>
          </a:r>
        </a:p>
        <a:p>
          <a:pPr algn="ctr"/>
          <a:r>
            <a:rPr lang="pt-BR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Entre 08:00 e 17:00</a:t>
          </a:r>
          <a:endParaRPr lang="pt-BR" sz="1100" b="1">
            <a:solidFill>
              <a:sysClr val="windowText" lastClr="000000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4</xdr:col>
      <xdr:colOff>1076325</xdr:colOff>
      <xdr:row>15</xdr:row>
      <xdr:rowOff>180975</xdr:rowOff>
    </xdr:from>
    <xdr:to>
      <xdr:col>6</xdr:col>
      <xdr:colOff>133350</xdr:colOff>
      <xdr:row>17</xdr:row>
      <xdr:rowOff>190499</xdr:rowOff>
    </xdr:to>
    <xdr:sp macro="" textlink="">
      <xdr:nvSpPr>
        <xdr:cNvPr id="9" name="Texto Explicativo Retangular com Cantos Arredondados 8">
          <a:extLst>
            <a:ext uri="{FF2B5EF4-FFF2-40B4-BE49-F238E27FC236}">
              <a16:creationId xmlns:a16="http://schemas.microsoft.com/office/drawing/2014/main" id="{66F5E9AF-681C-49AA-B532-5E7A882BA5B2}"/>
            </a:ext>
          </a:extLst>
        </xdr:cNvPr>
        <xdr:cNvSpPr/>
      </xdr:nvSpPr>
      <xdr:spPr>
        <a:xfrm>
          <a:off x="5095875" y="3743325"/>
          <a:ext cx="1362075" cy="390524"/>
        </a:xfrm>
        <a:prstGeom prst="wedgeRoundRectCallout">
          <a:avLst>
            <a:gd name="adj1" fmla="val -16818"/>
            <a:gd name="adj2" fmla="val -90876"/>
            <a:gd name="adj3" fmla="val 16667"/>
          </a:avLst>
        </a:prstGeom>
        <a:solidFill>
          <a:sysClr val="window" lastClr="FFFFFF"/>
        </a:solidFill>
        <a:ln>
          <a:solidFill>
            <a:schemeClr val="accent1"/>
          </a:solidFill>
        </a:ln>
        <a:effectLst>
          <a:outerShdw blurRad="44450" dist="27940" dir="5400000" algn="ctr">
            <a:srgbClr val="000000">
              <a:alpha val="32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100" b="1">
              <a:solidFill>
                <a:sysClr val="windowText" lastClr="0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Número Inteiro</a:t>
          </a:r>
          <a:endParaRPr lang="pt-BR" sz="1100" b="1" baseline="0">
            <a:solidFill>
              <a:sysClr val="windowText" lastClr="000000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3</xdr:col>
      <xdr:colOff>323849</xdr:colOff>
      <xdr:row>17</xdr:row>
      <xdr:rowOff>180973</xdr:rowOff>
    </xdr:from>
    <xdr:to>
      <xdr:col>4</xdr:col>
      <xdr:colOff>1028699</xdr:colOff>
      <xdr:row>20</xdr:row>
      <xdr:rowOff>152401</xdr:rowOff>
    </xdr:to>
    <xdr:sp macro="" textlink="">
      <xdr:nvSpPr>
        <xdr:cNvPr id="10" name="Texto Explicativo Retangular com Cantos Arredondados 10">
          <a:extLst>
            <a:ext uri="{FF2B5EF4-FFF2-40B4-BE49-F238E27FC236}">
              <a16:creationId xmlns:a16="http://schemas.microsoft.com/office/drawing/2014/main" id="{C2AB1A31-3046-4592-A389-DA6A886C49BE}"/>
            </a:ext>
          </a:extLst>
        </xdr:cNvPr>
        <xdr:cNvSpPr/>
      </xdr:nvSpPr>
      <xdr:spPr>
        <a:xfrm>
          <a:off x="3190874" y="4124323"/>
          <a:ext cx="1857375" cy="542928"/>
        </a:xfrm>
        <a:prstGeom prst="wedgeRoundRectCallout">
          <a:avLst>
            <a:gd name="adj1" fmla="val -32799"/>
            <a:gd name="adj2" fmla="val -149556"/>
            <a:gd name="adj3" fmla="val 16667"/>
          </a:avLst>
        </a:prstGeom>
        <a:solidFill>
          <a:sysClr val="window" lastClr="FFFFFF"/>
        </a:solidFill>
        <a:ln>
          <a:solidFill>
            <a:schemeClr val="accent1"/>
          </a:solidFill>
        </a:ln>
        <a:effectLst>
          <a:outerShdw blurRad="44450" dist="27940" dir="5400000" algn="ctr">
            <a:srgbClr val="000000">
              <a:alpha val="32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100" b="1">
              <a:solidFill>
                <a:sysClr val="windowText" lastClr="0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Personalizado</a:t>
          </a:r>
        </a:p>
        <a:p>
          <a:pPr algn="ctr"/>
          <a:r>
            <a:rPr lang="pt-BR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Não</a:t>
          </a:r>
          <a:r>
            <a:rPr lang="pt-BR" sz="1100" b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pode ser repetido</a:t>
          </a:r>
          <a:endParaRPr lang="pt-BR" sz="1100" b="1">
            <a:solidFill>
              <a:sysClr val="windowText" lastClr="000000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457200</xdr:colOff>
      <xdr:row>2</xdr:row>
      <xdr:rowOff>95250</xdr:rowOff>
    </xdr:from>
    <xdr:to>
      <xdr:col>21</xdr:col>
      <xdr:colOff>49525</xdr:colOff>
      <xdr:row>26</xdr:row>
      <xdr:rowOff>65164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4D1D5871-F978-42C7-9D43-D4B0450004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14800" y="476250"/>
          <a:ext cx="8736325" cy="4541914"/>
        </a:xfrm>
        <a:prstGeom prst="rect">
          <a:avLst/>
        </a:prstGeom>
      </xdr:spPr>
    </xdr:pic>
    <xdr:clientData/>
  </xdr:twoCellAnchor>
  <xdr:twoCellAnchor>
    <xdr:from>
      <xdr:col>2</xdr:col>
      <xdr:colOff>466725</xdr:colOff>
      <xdr:row>2</xdr:row>
      <xdr:rowOff>85725</xdr:rowOff>
    </xdr:from>
    <xdr:to>
      <xdr:col>5</xdr:col>
      <xdr:colOff>161925</xdr:colOff>
      <xdr:row>8</xdr:row>
      <xdr:rowOff>0</xdr:rowOff>
    </xdr:to>
    <xdr:sp macro="" textlink="">
      <xdr:nvSpPr>
        <xdr:cNvPr id="3" name="Triângulo isósceles 2">
          <a:extLst>
            <a:ext uri="{FF2B5EF4-FFF2-40B4-BE49-F238E27FC236}">
              <a16:creationId xmlns:a16="http://schemas.microsoft.com/office/drawing/2014/main" id="{F953C34A-E584-4C54-9ED3-4E01B0D721C2}"/>
            </a:ext>
          </a:extLst>
        </xdr:cNvPr>
        <xdr:cNvSpPr/>
      </xdr:nvSpPr>
      <xdr:spPr>
        <a:xfrm rot="10800000">
          <a:off x="1685925" y="466725"/>
          <a:ext cx="1524000" cy="1057275"/>
        </a:xfrm>
        <a:prstGeom prst="triangle">
          <a:avLst/>
        </a:prstGeom>
        <a:solidFill>
          <a:schemeClr val="accent6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66675</xdr:colOff>
      <xdr:row>8</xdr:row>
      <xdr:rowOff>104774</xdr:rowOff>
    </xdr:from>
    <xdr:to>
      <xdr:col>5</xdr:col>
      <xdr:colOff>476250</xdr:colOff>
      <xdr:row>28</xdr:row>
      <xdr:rowOff>66675</xdr:rowOff>
    </xdr:to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607A5F4A-7283-4144-98ED-46DB20EBA995}"/>
            </a:ext>
          </a:extLst>
        </xdr:cNvPr>
        <xdr:cNvSpPr txBox="1"/>
      </xdr:nvSpPr>
      <xdr:spPr>
        <a:xfrm>
          <a:off x="66675" y="1628774"/>
          <a:ext cx="3457575" cy="37719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2000"/>
            <a:t>*BDSOMA();</a:t>
          </a:r>
        </a:p>
        <a:p>
          <a:endParaRPr lang="pt-BR" sz="2000"/>
        </a:p>
        <a:p>
          <a:r>
            <a:rPr lang="pt-BR" sz="2000"/>
            <a:t>*BDMÉDIA();</a:t>
          </a:r>
        </a:p>
        <a:p>
          <a:endParaRPr lang="pt-BR" sz="2000"/>
        </a:p>
        <a:p>
          <a:r>
            <a:rPr lang="pt-BR" sz="2000"/>
            <a:t>*BDMÁX();</a:t>
          </a:r>
        </a:p>
        <a:p>
          <a:endParaRPr lang="pt-BR" sz="2000"/>
        </a:p>
        <a:p>
          <a:r>
            <a:rPr lang="pt-BR" sz="2000"/>
            <a:t>*BDMÍN();</a:t>
          </a:r>
        </a:p>
        <a:p>
          <a:endParaRPr lang="pt-BR" sz="2000"/>
        </a:p>
        <a:p>
          <a:r>
            <a:rPr lang="pt-BR" sz="2000"/>
            <a:t>*BDCONTAR();</a:t>
          </a:r>
        </a:p>
        <a:p>
          <a:endParaRPr lang="pt-BR" sz="2000"/>
        </a:p>
        <a:p>
          <a:r>
            <a:rPr lang="pt-BR" sz="2000"/>
            <a:t>*BDCONTARA();</a:t>
          </a:r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428625</xdr:colOff>
      <xdr:row>3</xdr:row>
      <xdr:rowOff>38100</xdr:rowOff>
    </xdr:from>
    <xdr:to>
      <xdr:col>21</xdr:col>
      <xdr:colOff>20950</xdr:colOff>
      <xdr:row>27</xdr:row>
      <xdr:rowOff>8014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3CB29592-C218-4DA3-8256-BD1D451CB5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86225" y="609600"/>
          <a:ext cx="8736325" cy="4541914"/>
        </a:xfrm>
        <a:prstGeom prst="rect">
          <a:avLst/>
        </a:prstGeom>
      </xdr:spPr>
    </xdr:pic>
    <xdr:clientData/>
  </xdr:twoCellAnchor>
  <xdr:twoCellAnchor>
    <xdr:from>
      <xdr:col>2</xdr:col>
      <xdr:colOff>123825</xdr:colOff>
      <xdr:row>2</xdr:row>
      <xdr:rowOff>38100</xdr:rowOff>
    </xdr:from>
    <xdr:to>
      <xdr:col>4</xdr:col>
      <xdr:colOff>533400</xdr:colOff>
      <xdr:row>8</xdr:row>
      <xdr:rowOff>47625</xdr:rowOff>
    </xdr:to>
    <xdr:sp macro="" textlink="">
      <xdr:nvSpPr>
        <xdr:cNvPr id="3" name="Triângulo isósceles 2">
          <a:extLst>
            <a:ext uri="{FF2B5EF4-FFF2-40B4-BE49-F238E27FC236}">
              <a16:creationId xmlns:a16="http://schemas.microsoft.com/office/drawing/2014/main" id="{D9F7FA76-57FA-443D-A22E-6DB80212DE41}"/>
            </a:ext>
          </a:extLst>
        </xdr:cNvPr>
        <xdr:cNvSpPr/>
      </xdr:nvSpPr>
      <xdr:spPr>
        <a:xfrm rot="10800000">
          <a:off x="1343025" y="419100"/>
          <a:ext cx="1628775" cy="1152525"/>
        </a:xfrm>
        <a:prstGeom prst="triangle">
          <a:avLst/>
        </a:prstGeom>
        <a:solidFill>
          <a:schemeClr val="accent6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104775</xdr:colOff>
      <xdr:row>7</xdr:row>
      <xdr:rowOff>85725</xdr:rowOff>
    </xdr:from>
    <xdr:to>
      <xdr:col>6</xdr:col>
      <xdr:colOff>314325</xdr:colOff>
      <xdr:row>27</xdr:row>
      <xdr:rowOff>95251</xdr:rowOff>
    </xdr:to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2076EBD8-111A-4871-BEAE-A0ED7823B37B}"/>
            </a:ext>
          </a:extLst>
        </xdr:cNvPr>
        <xdr:cNvSpPr txBox="1"/>
      </xdr:nvSpPr>
      <xdr:spPr>
        <a:xfrm>
          <a:off x="104775" y="1419225"/>
          <a:ext cx="3867150" cy="381952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2000"/>
            <a:t>*TAXA;</a:t>
          </a:r>
        </a:p>
        <a:p>
          <a:endParaRPr lang="pt-BR" sz="2000"/>
        </a:p>
        <a:p>
          <a:r>
            <a:rPr lang="pt-BR" sz="2000"/>
            <a:t>*NPER;</a:t>
          </a:r>
        </a:p>
        <a:p>
          <a:endParaRPr lang="pt-BR" sz="2000"/>
        </a:p>
        <a:p>
          <a:r>
            <a:rPr lang="pt-BR" sz="2000"/>
            <a:t>*VP;</a:t>
          </a:r>
        </a:p>
        <a:p>
          <a:endParaRPr lang="pt-BR" sz="2000"/>
        </a:p>
        <a:p>
          <a:r>
            <a:rPr lang="pt-BR" sz="2000"/>
            <a:t>*VF;</a:t>
          </a:r>
        </a:p>
        <a:p>
          <a:endParaRPr lang="pt-BR" sz="2000"/>
        </a:p>
        <a:p>
          <a:r>
            <a:rPr lang="pt-BR" sz="2000"/>
            <a:t>*PGTO;</a:t>
          </a:r>
        </a:p>
        <a:p>
          <a:endParaRPr lang="pt-BR" sz="2000"/>
        </a:p>
        <a:p>
          <a:r>
            <a:rPr lang="pt-BR" sz="2000"/>
            <a:t>*VFPLANO</a:t>
          </a:r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314326</xdr:colOff>
      <xdr:row>1</xdr:row>
      <xdr:rowOff>171449</xdr:rowOff>
    </xdr:from>
    <xdr:to>
      <xdr:col>8</xdr:col>
      <xdr:colOff>28575</xdr:colOff>
      <xdr:row>7</xdr:row>
      <xdr:rowOff>133874</xdr:rowOff>
    </xdr:to>
    <xdr:sp macro="" textlink="">
      <xdr:nvSpPr>
        <xdr:cNvPr id="2" name="Retângulo 1">
          <a:extLst>
            <a:ext uri="{FF2B5EF4-FFF2-40B4-BE49-F238E27FC236}">
              <a16:creationId xmlns:a16="http://schemas.microsoft.com/office/drawing/2014/main" id="{6AD7F4F7-F747-4A83-BAB4-43CF88901664}"/>
            </a:ext>
          </a:extLst>
        </xdr:cNvPr>
        <xdr:cNvSpPr/>
      </xdr:nvSpPr>
      <xdr:spPr>
        <a:xfrm>
          <a:off x="3009901" y="361949"/>
          <a:ext cx="2762249" cy="1105425"/>
        </a:xfrm>
        <a:prstGeom prst="rect">
          <a:avLst/>
        </a:prstGeom>
        <a:noFill/>
        <a:ln>
          <a:solidFill>
            <a:srgbClr val="002060"/>
          </a:solidFill>
        </a:ln>
        <a:effectLst/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100" b="1">
              <a:solidFill>
                <a:sysClr val="windowText" lastClr="0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VP</a:t>
          </a:r>
        </a:p>
        <a:p>
          <a:pPr algn="l"/>
          <a:endParaRPr lang="pt-BR" sz="1000">
            <a:solidFill>
              <a:sysClr val="windowText" lastClr="000000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pPr algn="l"/>
          <a:r>
            <a:rPr lang="pt-BR" sz="1000" baseline="0">
              <a:solidFill>
                <a:sysClr val="windowText" lastClr="000000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Qual deve ser o valor do </a:t>
          </a:r>
          <a:r>
            <a:rPr lang="pt-BR" sz="1000" b="0" baseline="0">
              <a:solidFill>
                <a:sysClr val="windowText" lastClr="000000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Capital Inicial </a:t>
          </a:r>
          <a:r>
            <a:rPr lang="pt-BR" sz="1000" baseline="0">
              <a:solidFill>
                <a:sysClr val="windowText" lastClr="000000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para</a:t>
          </a:r>
        </a:p>
        <a:p>
          <a:pPr algn="l"/>
          <a:r>
            <a:rPr lang="pt-BR" sz="1000" baseline="0">
              <a:solidFill>
                <a:sysClr val="windowText" lastClr="000000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o resgate de R$ 150.000,00, em um prazo de</a:t>
          </a:r>
        </a:p>
        <a:p>
          <a:pPr algn="l"/>
          <a:r>
            <a:rPr lang="pt-BR" sz="1000" baseline="0">
              <a:solidFill>
                <a:sysClr val="windowText" lastClr="000000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24 meses, com a taxa de juros 2% </a:t>
          </a:r>
          <a:r>
            <a:rPr kumimoji="0" lang="pt-BR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a.m.?</a:t>
          </a:r>
          <a:endParaRPr lang="pt-BR" sz="1000">
            <a:solidFill>
              <a:sysClr val="windowText" lastClr="000000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3</xdr:col>
      <xdr:colOff>295276</xdr:colOff>
      <xdr:row>9</xdr:row>
      <xdr:rowOff>28575</xdr:rowOff>
    </xdr:from>
    <xdr:to>
      <xdr:col>8</xdr:col>
      <xdr:colOff>171450</xdr:colOff>
      <xdr:row>14</xdr:row>
      <xdr:rowOff>200550</xdr:rowOff>
    </xdr:to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3F2B4A50-8C7D-4AE2-8760-A5167CBB6F76}"/>
            </a:ext>
          </a:extLst>
        </xdr:cNvPr>
        <xdr:cNvSpPr/>
      </xdr:nvSpPr>
      <xdr:spPr>
        <a:xfrm>
          <a:off x="2990851" y="1743075"/>
          <a:ext cx="2924174" cy="1114950"/>
        </a:xfrm>
        <a:prstGeom prst="rect">
          <a:avLst/>
        </a:prstGeom>
        <a:noFill/>
        <a:ln>
          <a:solidFill>
            <a:srgbClr val="002060"/>
          </a:solidFill>
        </a:ln>
        <a:effectLst/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100" b="1">
              <a:solidFill>
                <a:sysClr val="windowText" lastClr="0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VF</a:t>
          </a:r>
        </a:p>
        <a:p>
          <a:pPr algn="l"/>
          <a:endParaRPr lang="pt-BR" sz="1000">
            <a:solidFill>
              <a:sysClr val="windowText" lastClr="000000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pPr algn="l"/>
          <a:r>
            <a:rPr lang="pt-BR" sz="1000" baseline="0">
              <a:solidFill>
                <a:sysClr val="windowText" lastClr="000000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Com R$ 150.000,00 para investimento, você</a:t>
          </a:r>
        </a:p>
        <a:p>
          <a:pPr algn="l"/>
          <a:r>
            <a:rPr lang="pt-BR" sz="1000" baseline="0">
              <a:solidFill>
                <a:sysClr val="windowText" lastClr="000000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analisou uma proposta anual, considerando uma</a:t>
          </a:r>
        </a:p>
        <a:p>
          <a:pPr algn="l"/>
          <a:r>
            <a:rPr lang="pt-BR" sz="1000" baseline="0">
              <a:solidFill>
                <a:sysClr val="windowText" lastClr="000000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taxa de 1,98% a.m.. Depois de analisar a</a:t>
          </a:r>
        </a:p>
        <a:p>
          <a:pPr algn="l"/>
          <a:r>
            <a:rPr lang="pt-BR" sz="1000" baseline="0">
              <a:solidFill>
                <a:sysClr val="windowText" lastClr="000000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proposta, qual deve ser o valor de retorno?</a:t>
          </a:r>
        </a:p>
        <a:p>
          <a:pPr algn="l"/>
          <a:endParaRPr lang="pt-BR" sz="1000">
            <a:solidFill>
              <a:sysClr val="windowText" lastClr="000000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3</xdr:col>
      <xdr:colOff>304801</xdr:colOff>
      <xdr:row>17</xdr:row>
      <xdr:rowOff>28576</xdr:rowOff>
    </xdr:from>
    <xdr:to>
      <xdr:col>8</xdr:col>
      <xdr:colOff>28575</xdr:colOff>
      <xdr:row>22</xdr:row>
      <xdr:rowOff>200551</xdr:rowOff>
    </xdr:to>
    <xdr:sp macro="" textlink="">
      <xdr:nvSpPr>
        <xdr:cNvPr id="4" name="Retângulo 3">
          <a:extLst>
            <a:ext uri="{FF2B5EF4-FFF2-40B4-BE49-F238E27FC236}">
              <a16:creationId xmlns:a16="http://schemas.microsoft.com/office/drawing/2014/main" id="{B0F9EE9B-BE4D-4EB1-BCFB-D604C62B5D94}"/>
            </a:ext>
          </a:extLst>
        </xdr:cNvPr>
        <xdr:cNvSpPr/>
      </xdr:nvSpPr>
      <xdr:spPr>
        <a:xfrm>
          <a:off x="3000376" y="3267076"/>
          <a:ext cx="2771774" cy="1114950"/>
        </a:xfrm>
        <a:prstGeom prst="rect">
          <a:avLst/>
        </a:prstGeom>
        <a:noFill/>
        <a:ln>
          <a:solidFill>
            <a:srgbClr val="002060"/>
          </a:solidFill>
        </a:ln>
        <a:effectLst/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100" b="1">
              <a:solidFill>
                <a:sysClr val="windowText" lastClr="0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TAXA</a:t>
          </a:r>
        </a:p>
        <a:p>
          <a:pPr algn="l"/>
          <a:endParaRPr lang="pt-BR" sz="1000">
            <a:solidFill>
              <a:sysClr val="windowText" lastClr="000000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pPr algn="l"/>
          <a:r>
            <a:rPr lang="pt-BR" sz="1000" baseline="0">
              <a:solidFill>
                <a:sysClr val="windowText" lastClr="000000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Você recebeu uma proposta de investimento,</a:t>
          </a:r>
        </a:p>
        <a:p>
          <a:pPr algn="l"/>
          <a:r>
            <a:rPr lang="pt-BR" sz="1000" baseline="0">
              <a:solidFill>
                <a:sysClr val="windowText" lastClr="000000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extremamente. A proposta indica que você</a:t>
          </a:r>
        </a:p>
        <a:p>
          <a:pPr algn="l"/>
          <a:r>
            <a:rPr lang="pt-BR" sz="1000" baseline="0">
              <a:solidFill>
                <a:sysClr val="windowText" lastClr="000000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deve investir R$ 100.000,00, com retorno</a:t>
          </a:r>
        </a:p>
        <a:p>
          <a:pPr algn="l"/>
          <a:r>
            <a:rPr lang="pt-BR" sz="1000" baseline="0">
              <a:solidFill>
                <a:sysClr val="windowText" lastClr="000000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de R$ 210.200,00.</a:t>
          </a:r>
        </a:p>
        <a:p>
          <a:pPr algn="l"/>
          <a:endParaRPr lang="pt-BR" sz="1000">
            <a:solidFill>
              <a:sysClr val="windowText" lastClr="000000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13</xdr:col>
      <xdr:colOff>257176</xdr:colOff>
      <xdr:row>9</xdr:row>
      <xdr:rowOff>66675</xdr:rowOff>
    </xdr:from>
    <xdr:to>
      <xdr:col>18</xdr:col>
      <xdr:colOff>542925</xdr:colOff>
      <xdr:row>15</xdr:row>
      <xdr:rowOff>174150</xdr:rowOff>
    </xdr:to>
    <xdr:sp macro="" textlink="">
      <xdr:nvSpPr>
        <xdr:cNvPr id="5" name="Retângulo 4">
          <a:extLst>
            <a:ext uri="{FF2B5EF4-FFF2-40B4-BE49-F238E27FC236}">
              <a16:creationId xmlns:a16="http://schemas.microsoft.com/office/drawing/2014/main" id="{F76DCC4C-64E2-4201-AE36-B1591EA06F30}"/>
            </a:ext>
          </a:extLst>
        </xdr:cNvPr>
        <xdr:cNvSpPr/>
      </xdr:nvSpPr>
      <xdr:spPr>
        <a:xfrm>
          <a:off x="9610726" y="1781175"/>
          <a:ext cx="3333749" cy="1250475"/>
        </a:xfrm>
        <a:prstGeom prst="rect">
          <a:avLst/>
        </a:prstGeom>
        <a:noFill/>
        <a:ln>
          <a:solidFill>
            <a:srgbClr val="002060"/>
          </a:solidFill>
        </a:ln>
        <a:effectLst/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100" b="1">
              <a:solidFill>
                <a:sysClr val="windowText" lastClr="0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NPER</a:t>
          </a:r>
        </a:p>
        <a:p>
          <a:pPr algn="l"/>
          <a:endParaRPr lang="pt-BR" sz="1000">
            <a:solidFill>
              <a:sysClr val="windowText" lastClr="000000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pPr algn="l"/>
          <a:r>
            <a:rPr lang="pt-BR" sz="1000" baseline="0">
              <a:solidFill>
                <a:sysClr val="windowText" lastClr="000000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Pensando em juntar R$ 10.000,00, você</a:t>
          </a:r>
        </a:p>
        <a:p>
          <a:pPr algn="l"/>
          <a:r>
            <a:rPr lang="pt-BR" sz="1000" baseline="0">
              <a:solidFill>
                <a:sysClr val="windowText" lastClr="000000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analisou algumas propostas e optou por</a:t>
          </a:r>
        </a:p>
        <a:p>
          <a:pPr algn="l"/>
          <a:r>
            <a:rPr lang="pt-BR" sz="1000" baseline="0">
              <a:solidFill>
                <a:sysClr val="windowText" lastClr="000000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uma com taxa 0,5%. Você sabe que é possível</a:t>
          </a:r>
        </a:p>
        <a:p>
          <a:pPr algn="l"/>
          <a:r>
            <a:rPr lang="pt-BR" sz="1000" baseline="0">
              <a:solidFill>
                <a:sysClr val="windowText" lastClr="000000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guardar R$ 1.250,00 mensalmente. Mas,</a:t>
          </a:r>
        </a:p>
        <a:p>
          <a:pPr algn="l"/>
          <a:r>
            <a:rPr lang="pt-BR" sz="1000" baseline="0">
              <a:solidFill>
                <a:sysClr val="windowText" lastClr="000000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em quanto tempo você conseguirá juntar esse dinheiro?</a:t>
          </a:r>
        </a:p>
        <a:p>
          <a:pPr algn="l"/>
          <a:endParaRPr lang="pt-BR" sz="1000">
            <a:solidFill>
              <a:sysClr val="windowText" lastClr="000000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13</xdr:col>
      <xdr:colOff>245532</xdr:colOff>
      <xdr:row>1</xdr:row>
      <xdr:rowOff>134409</xdr:rowOff>
    </xdr:from>
    <xdr:to>
      <xdr:col>17</xdr:col>
      <xdr:colOff>600075</xdr:colOff>
      <xdr:row>7</xdr:row>
      <xdr:rowOff>95776</xdr:rowOff>
    </xdr:to>
    <xdr:sp macro="" textlink="">
      <xdr:nvSpPr>
        <xdr:cNvPr id="6" name="Retângulo 5">
          <a:extLst>
            <a:ext uri="{FF2B5EF4-FFF2-40B4-BE49-F238E27FC236}">
              <a16:creationId xmlns:a16="http://schemas.microsoft.com/office/drawing/2014/main" id="{78651DE5-C785-497B-B880-5F6E33C76E49}"/>
            </a:ext>
          </a:extLst>
        </xdr:cNvPr>
        <xdr:cNvSpPr/>
      </xdr:nvSpPr>
      <xdr:spPr>
        <a:xfrm>
          <a:off x="9599082" y="324909"/>
          <a:ext cx="2792943" cy="1104367"/>
        </a:xfrm>
        <a:prstGeom prst="rect">
          <a:avLst/>
        </a:prstGeom>
        <a:noFill/>
        <a:ln>
          <a:solidFill>
            <a:srgbClr val="002060"/>
          </a:solidFill>
        </a:ln>
        <a:effectLst/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100" b="1">
              <a:solidFill>
                <a:sysClr val="windowText" lastClr="0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PGTO</a:t>
          </a:r>
        </a:p>
        <a:p>
          <a:pPr algn="l"/>
          <a:endParaRPr lang="pt-BR" sz="1000">
            <a:solidFill>
              <a:sysClr val="windowText" lastClr="000000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pPr algn="l"/>
          <a:r>
            <a:rPr lang="pt-BR" sz="1000" baseline="0">
              <a:solidFill>
                <a:sysClr val="windowText" lastClr="000000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Dado o Valor do Financiamento de 70.000,00,</a:t>
          </a:r>
        </a:p>
        <a:p>
          <a:pPr algn="l"/>
          <a:r>
            <a:rPr lang="pt-BR" sz="1000" baseline="0">
              <a:solidFill>
                <a:sysClr val="windowText" lastClr="000000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com perído de 30 meses, com taxa de 1,3%,</a:t>
          </a:r>
        </a:p>
        <a:p>
          <a:pPr algn="l"/>
          <a:r>
            <a:rPr lang="pt-BR" sz="1000" baseline="0">
              <a:solidFill>
                <a:sysClr val="windowText" lastClr="000000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qual será o valor da parcela?</a:t>
          </a:r>
          <a:endParaRPr lang="pt-BR" sz="1000">
            <a:solidFill>
              <a:sysClr val="windowText" lastClr="000000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13</xdr:col>
      <xdr:colOff>295276</xdr:colOff>
      <xdr:row>19</xdr:row>
      <xdr:rowOff>133348</xdr:rowOff>
    </xdr:from>
    <xdr:to>
      <xdr:col>17</xdr:col>
      <xdr:colOff>161925</xdr:colOff>
      <xdr:row>24</xdr:row>
      <xdr:rowOff>133348</xdr:rowOff>
    </xdr:to>
    <xdr:sp macro="" textlink="">
      <xdr:nvSpPr>
        <xdr:cNvPr id="7" name="Retângulo 6">
          <a:extLst>
            <a:ext uri="{FF2B5EF4-FFF2-40B4-BE49-F238E27FC236}">
              <a16:creationId xmlns:a16="http://schemas.microsoft.com/office/drawing/2014/main" id="{E0C0DA2E-4304-4D1C-B7E0-DB39C3B2F3A4}"/>
            </a:ext>
          </a:extLst>
        </xdr:cNvPr>
        <xdr:cNvSpPr/>
      </xdr:nvSpPr>
      <xdr:spPr>
        <a:xfrm>
          <a:off x="9648826" y="3752848"/>
          <a:ext cx="2305049" cy="952500"/>
        </a:xfrm>
        <a:prstGeom prst="rect">
          <a:avLst/>
        </a:prstGeom>
        <a:noFill/>
        <a:ln>
          <a:solidFill>
            <a:srgbClr val="002060"/>
          </a:solidFill>
        </a:ln>
        <a:effectLst/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100" b="1">
              <a:solidFill>
                <a:sysClr val="windowText" lastClr="0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VFPLANO</a:t>
          </a:r>
        </a:p>
        <a:p>
          <a:pPr algn="l"/>
          <a:endParaRPr lang="pt-BR" sz="1000">
            <a:solidFill>
              <a:sysClr val="windowText" lastClr="000000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pPr algn="l"/>
          <a:r>
            <a:rPr lang="pt-BR" sz="1000" baseline="0">
              <a:solidFill>
                <a:sysClr val="windowText" lastClr="000000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Aplicando R$ 50.000,00 poupança no</a:t>
          </a:r>
        </a:p>
        <a:p>
          <a:pPr algn="l"/>
          <a:r>
            <a:rPr lang="pt-BR" sz="1000" baseline="0">
              <a:solidFill>
                <a:sysClr val="windowText" lastClr="000000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começo do ano, qual será o valor a</a:t>
          </a:r>
        </a:p>
        <a:p>
          <a:pPr algn="l"/>
          <a:r>
            <a:rPr lang="pt-BR" sz="1000" baseline="0">
              <a:solidFill>
                <a:sysClr val="windowText" lastClr="000000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ser recuperado no final do ano?</a:t>
          </a:r>
        </a:p>
        <a:p>
          <a:pPr algn="l"/>
          <a:endParaRPr lang="pt-BR" sz="1000">
            <a:solidFill>
              <a:sysClr val="windowText" lastClr="000000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523875</xdr:colOff>
      <xdr:row>13</xdr:row>
      <xdr:rowOff>76201</xdr:rowOff>
    </xdr:from>
    <xdr:to>
      <xdr:col>8</xdr:col>
      <xdr:colOff>38100</xdr:colOff>
      <xdr:row>17</xdr:row>
      <xdr:rowOff>114301</xdr:rowOff>
    </xdr:to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3CFE9561-123E-4510-BE8A-FFC3BA54FADB}"/>
            </a:ext>
          </a:extLst>
        </xdr:cNvPr>
        <xdr:cNvSpPr txBox="1"/>
      </xdr:nvSpPr>
      <xdr:spPr>
        <a:xfrm>
          <a:off x="1609725" y="3124201"/>
          <a:ext cx="3838575" cy="800100"/>
        </a:xfrm>
        <a:prstGeom prst="rect">
          <a:avLst/>
        </a:prstGeom>
        <a:solidFill>
          <a:sysClr val="window" lastClr="FFFFFF"/>
        </a:solidFill>
        <a:ln w="6350">
          <a:solidFill>
            <a:schemeClr val="accent6">
              <a:lumMod val="50000"/>
            </a:schemeClr>
          </a:solidFill>
        </a:ln>
        <a:effectLst>
          <a:outerShdw blurRad="44450" dist="27940" dir="5400000" algn="ctr">
            <a:srgbClr val="000000">
              <a:alpha val="32000"/>
            </a:srgbClr>
          </a:outerShdw>
        </a:effectLst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ctr"/>
          <a:r>
            <a:rPr lang="pt-BR" sz="1100" b="1">
              <a:solidFill>
                <a:sysClr val="windowText" lastClr="0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SIMULAÇÃO</a:t>
          </a:r>
          <a:endParaRPr lang="pt-BR" sz="1100" b="0">
            <a:solidFill>
              <a:sysClr val="windowText" lastClr="000000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pPr algn="ctr"/>
          <a:endParaRPr lang="pt-BR" sz="1000" b="1">
            <a:solidFill>
              <a:sysClr val="windowText" lastClr="000000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pPr algn="ctr"/>
          <a:r>
            <a:rPr lang="pt-BR" sz="1000" b="0">
              <a:solidFill>
                <a:sysClr val="windowText" lastClr="0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Baseado</a:t>
          </a:r>
          <a:r>
            <a:rPr lang="pt-BR" sz="1000" b="0" baseline="0">
              <a:solidFill>
                <a:sysClr val="windowText" lastClr="0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 no Período, na Taxa e no Valor Presente, simule o Pagamento.</a:t>
          </a:r>
          <a:endParaRPr lang="pt-BR" sz="1000" b="0">
            <a:solidFill>
              <a:sysClr val="windowText" lastClr="000000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oneCellAnchor>
    <xdr:from>
      <xdr:col>0</xdr:col>
      <xdr:colOff>84246</xdr:colOff>
      <xdr:row>0</xdr:row>
      <xdr:rowOff>0</xdr:rowOff>
    </xdr:from>
    <xdr:ext cx="5895653" cy="781111"/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D2BD16EB-2D9E-4EE6-A050-E49E7D27EA3A}"/>
            </a:ext>
          </a:extLst>
        </xdr:cNvPr>
        <xdr:cNvSpPr/>
      </xdr:nvSpPr>
      <xdr:spPr>
        <a:xfrm>
          <a:off x="84246" y="0"/>
          <a:ext cx="5895653" cy="781111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pt-BR" sz="4400" b="1" cap="none" spc="0">
              <a:ln w="10160">
                <a:solidFill>
                  <a:schemeClr val="tx1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TABELA</a:t>
          </a:r>
          <a:r>
            <a:rPr lang="pt-BR" sz="4400" b="1" cap="none" spc="0" baseline="0">
              <a:ln w="10160">
                <a:solidFill>
                  <a:schemeClr val="tx1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 DE SIMULAÇÃO</a:t>
          </a:r>
          <a:endParaRPr lang="pt-BR" sz="4400" b="1" cap="none" spc="0">
            <a:ln w="10160">
              <a:solidFill>
                <a:schemeClr val="tx1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</a:endParaRPr>
        </a:p>
      </xdr:txBody>
    </xdr:sp>
    <xdr:clientData/>
  </xdr:one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119475</xdr:colOff>
      <xdr:row>15</xdr:row>
      <xdr:rowOff>32971</xdr:rowOff>
    </xdr:from>
    <xdr:to>
      <xdr:col>14</xdr:col>
      <xdr:colOff>314324</xdr:colOff>
      <xdr:row>20</xdr:row>
      <xdr:rowOff>9524</xdr:rowOff>
    </xdr:to>
    <xdr:grpSp>
      <xdr:nvGrpSpPr>
        <xdr:cNvPr id="2" name="Grupo 4">
          <a:extLst>
            <a:ext uri="{FF2B5EF4-FFF2-40B4-BE49-F238E27FC236}">
              <a16:creationId xmlns:a16="http://schemas.microsoft.com/office/drawing/2014/main" id="{2764F489-78F1-4802-B478-E1624B7C1D36}"/>
            </a:ext>
          </a:extLst>
        </xdr:cNvPr>
        <xdr:cNvGrpSpPr/>
      </xdr:nvGrpSpPr>
      <xdr:grpSpPr>
        <a:xfrm>
          <a:off x="6225000" y="2899996"/>
          <a:ext cx="3852449" cy="995728"/>
          <a:chOff x="5942133" y="3414346"/>
          <a:chExt cx="3842377" cy="929053"/>
        </a:xfrm>
        <a:solidFill>
          <a:schemeClr val="accent1">
            <a:lumMod val="75000"/>
          </a:schemeClr>
        </a:solidFill>
      </xdr:grpSpPr>
      <xdr:sp macro="" textlink="">
        <xdr:nvSpPr>
          <xdr:cNvPr id="3" name="CaixaDeTexto 2">
            <a:extLst>
              <a:ext uri="{FF2B5EF4-FFF2-40B4-BE49-F238E27FC236}">
                <a16:creationId xmlns:a16="http://schemas.microsoft.com/office/drawing/2014/main" id="{3F28E516-5F2F-4FC5-A50D-73D3F96C2920}"/>
              </a:ext>
            </a:extLst>
          </xdr:cNvPr>
          <xdr:cNvSpPr txBox="1"/>
        </xdr:nvSpPr>
        <xdr:spPr>
          <a:xfrm>
            <a:off x="5942133" y="3414346"/>
            <a:ext cx="3842377" cy="929053"/>
          </a:xfrm>
          <a:prstGeom prst="rect">
            <a:avLst/>
          </a:prstGeom>
          <a:grpFill/>
          <a:ln w="9525" cmpd="sng">
            <a:noFill/>
          </a:ln>
          <a:effectLst>
            <a:outerShdw blurRad="44450" dist="27940" dir="5400000" algn="ctr">
              <a:srgbClr val="000000">
                <a:alpha val="32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8700000"/>
            </a:lightRig>
          </a:scene3d>
          <a:sp3d>
            <a:bevelT w="190500" h="38100"/>
          </a:sp3d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lvl="0"/>
            <a:endParaRPr lang="pt-BR" sz="1000" b="1">
              <a:solidFill>
                <a:schemeClr val="bg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pPr lvl="1"/>
            <a:r>
              <a:rPr lang="pt-BR" sz="1000" b="1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ALERTA</a:t>
            </a:r>
            <a:r>
              <a:rPr lang="pt-BR" sz="1000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: Quando </a:t>
            </a:r>
            <a:r>
              <a:rPr lang="pt-BR" sz="1000" baseline="0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o Valor Mensal ultrapassar a terceira parte da renda, apresente a mensagem "Fora do Limite", caso contrário, "No Limite".</a:t>
            </a:r>
            <a:endParaRPr lang="pt-BR" sz="1000">
              <a:solidFill>
                <a:schemeClr val="bg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</xdr:txBody>
      </xdr:sp>
      <xdr:pic>
        <xdr:nvPicPr>
          <xdr:cNvPr id="4" name="Imagem 3" descr="error,warning,alert,wrong,exclamation">
            <a:extLst>
              <a:ext uri="{FF2B5EF4-FFF2-40B4-BE49-F238E27FC236}">
                <a16:creationId xmlns:a16="http://schemas.microsoft.com/office/drawing/2014/main" id="{EA4D42D5-D61C-4F9E-87AB-6CC0843B53B8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980886" y="3627561"/>
            <a:ext cx="440671" cy="439614"/>
          </a:xfrm>
          <a:prstGeom prst="rect">
            <a:avLst/>
          </a:prstGeom>
          <a:grpFill/>
        </xdr:spPr>
      </xdr:pic>
    </xdr:grpSp>
    <xdr:clientData/>
  </xdr:twoCellAnchor>
  <xdr:twoCellAnchor>
    <xdr:from>
      <xdr:col>1</xdr:col>
      <xdr:colOff>95250</xdr:colOff>
      <xdr:row>0</xdr:row>
      <xdr:rowOff>142875</xdr:rowOff>
    </xdr:from>
    <xdr:to>
      <xdr:col>12</xdr:col>
      <xdr:colOff>285750</xdr:colOff>
      <xdr:row>8</xdr:row>
      <xdr:rowOff>114300</xdr:rowOff>
    </xdr:to>
    <xdr:sp macro="" textlink="">
      <xdr:nvSpPr>
        <xdr:cNvPr id="6" name="Retângulo 5">
          <a:extLst>
            <a:ext uri="{FF2B5EF4-FFF2-40B4-BE49-F238E27FC236}">
              <a16:creationId xmlns:a16="http://schemas.microsoft.com/office/drawing/2014/main" id="{0F2D2071-A900-4F96-B097-FA4B01794035}"/>
            </a:ext>
          </a:extLst>
        </xdr:cNvPr>
        <xdr:cNvSpPr/>
      </xdr:nvSpPr>
      <xdr:spPr>
        <a:xfrm>
          <a:off x="95250" y="142875"/>
          <a:ext cx="8686800" cy="149542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pt-B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Atraído por um novo empreendimento, você foi verificar valores e condições de pagamento. Ao conversar com o corretor,</a:t>
          </a:r>
          <a:r>
            <a:rPr lang="pt-B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pt-B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foi informado(a) que o valor do empreendimento é de R$ 375.029,32</a:t>
          </a:r>
          <a:r>
            <a:rPr lang="pt-B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e que a taxa de juros ao ano é de 8,04%. </a:t>
          </a:r>
        </a:p>
        <a:p>
          <a:endParaRPr lang="pt-BR" sz="110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No entanto, para que o financiamento seja aprovado, você deve ter uma entrada de no mínimo 20% do valor do empreendimento e o valor das parcelas não poderá comprometer a terceira parte de sua renda bruta. O período de financiamento máximo é de 420 meses.</a:t>
          </a:r>
        </a:p>
        <a:p>
          <a:endParaRPr lang="pt-BR">
            <a:solidFill>
              <a:sysClr val="windowText" lastClr="000000"/>
            </a:solidFill>
            <a:effectLst/>
          </a:endParaRPr>
        </a:p>
        <a:p>
          <a:r>
            <a:rPr lang="pt-B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Tomando como base o valor desse empreendimento e entrada de 20%, qual deve ser o valor mensal máximo e, em quanto tempo (meses)?</a:t>
          </a:r>
          <a:endParaRPr lang="pt-BR">
            <a:solidFill>
              <a:sysClr val="windowText" lastClr="000000"/>
            </a:solidFill>
            <a:effectLst/>
          </a:endParaRPr>
        </a:p>
        <a:p>
          <a:pPr algn="l"/>
          <a:endParaRPr lang="pt-BR" sz="1100"/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57149</xdr:colOff>
      <xdr:row>0</xdr:row>
      <xdr:rowOff>85724</xdr:rowOff>
    </xdr:from>
    <xdr:to>
      <xdr:col>5</xdr:col>
      <xdr:colOff>1219201</xdr:colOff>
      <xdr:row>10</xdr:row>
      <xdr:rowOff>28575</xdr:rowOff>
    </xdr:to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51D076A0-863F-40E0-B66C-DBD3D59F4AF9}"/>
            </a:ext>
          </a:extLst>
        </xdr:cNvPr>
        <xdr:cNvSpPr txBox="1"/>
      </xdr:nvSpPr>
      <xdr:spPr>
        <a:xfrm>
          <a:off x="57149" y="85724"/>
          <a:ext cx="5334002" cy="1847851"/>
        </a:xfrm>
        <a:prstGeom prst="rect">
          <a:avLst/>
        </a:prstGeom>
        <a:solidFill>
          <a:schemeClr val="bg1"/>
        </a:solidFill>
        <a:ln w="9525" cmpd="sng">
          <a:solidFill>
            <a:schemeClr val="accent6">
              <a:lumMod val="50000"/>
            </a:schemeClr>
          </a:solidFill>
        </a:ln>
        <a:effectLst>
          <a:outerShdw blurRad="44450" dist="27940" dir="5400000" algn="ctr">
            <a:srgbClr val="000000">
              <a:alpha val="32000"/>
            </a:srgb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lvl="0"/>
          <a:endParaRPr lang="pt-BR" sz="1000" b="0">
            <a:solidFill>
              <a:sysClr val="windowText" lastClr="000000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pPr lvl="0"/>
          <a:r>
            <a:rPr lang="pt-BR" sz="1000" baseline="0">
              <a:solidFill>
                <a:sysClr val="windowText" lastClr="0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Você quer juntar R$ 15.000,00 para realizar um passeio à Europa razoalvemente confortável. Neste momento você possui R$ 1.000,00 guardados e pelos seus cálculos, notou que conseguirá poupar R$ 550,00 por mês, no entanto, você não sabe em quanto tempo terá o dinheiro em mãos para realizar o seu passeio.</a:t>
          </a:r>
        </a:p>
        <a:p>
          <a:pPr lvl="0"/>
          <a:endParaRPr lang="pt-BR" sz="1000" baseline="0">
            <a:solidFill>
              <a:sysClr val="windowText" lastClr="000000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pPr lvl="0"/>
          <a:r>
            <a:rPr lang="pt-BR" sz="1000" baseline="0">
              <a:solidFill>
                <a:sysClr val="windowText" lastClr="0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Levando em consideração uma proximidade de rendimento, você usará o valor de 0,6058 para realizar essa simulação.</a:t>
          </a:r>
          <a:endParaRPr lang="pt-BR" sz="1000">
            <a:solidFill>
              <a:sysClr val="windowText" lastClr="000000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123825</xdr:colOff>
      <xdr:row>2</xdr:row>
      <xdr:rowOff>19050</xdr:rowOff>
    </xdr:from>
    <xdr:to>
      <xdr:col>21</xdr:col>
      <xdr:colOff>325750</xdr:colOff>
      <xdr:row>25</xdr:row>
      <xdr:rowOff>179464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BC5D3E88-991E-4BB7-AA0D-4FB3740BA1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91025" y="400050"/>
          <a:ext cx="8736325" cy="4541914"/>
        </a:xfrm>
        <a:prstGeom prst="rect">
          <a:avLst/>
        </a:prstGeom>
      </xdr:spPr>
    </xdr:pic>
    <xdr:clientData/>
  </xdr:twoCellAnchor>
  <xdr:twoCellAnchor>
    <xdr:from>
      <xdr:col>1</xdr:col>
      <xdr:colOff>523875</xdr:colOff>
      <xdr:row>2</xdr:row>
      <xdr:rowOff>38100</xdr:rowOff>
    </xdr:from>
    <xdr:to>
      <xdr:col>4</xdr:col>
      <xdr:colOff>304800</xdr:colOff>
      <xdr:row>8</xdr:row>
      <xdr:rowOff>142875</xdr:rowOff>
    </xdr:to>
    <xdr:sp macro="" textlink="">
      <xdr:nvSpPr>
        <xdr:cNvPr id="3" name="Triângulo isósceles 2">
          <a:extLst>
            <a:ext uri="{FF2B5EF4-FFF2-40B4-BE49-F238E27FC236}">
              <a16:creationId xmlns:a16="http://schemas.microsoft.com/office/drawing/2014/main" id="{1180917F-66B9-4753-BB72-CDC2E64B1231}"/>
            </a:ext>
          </a:extLst>
        </xdr:cNvPr>
        <xdr:cNvSpPr/>
      </xdr:nvSpPr>
      <xdr:spPr>
        <a:xfrm rot="10800000">
          <a:off x="1133475" y="419100"/>
          <a:ext cx="1609725" cy="1247775"/>
        </a:xfrm>
        <a:prstGeom prst="triangle">
          <a:avLst/>
        </a:prstGeom>
        <a:solidFill>
          <a:schemeClr val="accent6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323850</xdr:colOff>
      <xdr:row>11</xdr:row>
      <xdr:rowOff>171450</xdr:rowOff>
    </xdr:from>
    <xdr:to>
      <xdr:col>5</xdr:col>
      <xdr:colOff>581025</xdr:colOff>
      <xdr:row>21</xdr:row>
      <xdr:rowOff>133350</xdr:rowOff>
    </xdr:to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D5334338-5388-46A9-A0B0-1FB233365E55}"/>
            </a:ext>
          </a:extLst>
        </xdr:cNvPr>
        <xdr:cNvSpPr txBox="1"/>
      </xdr:nvSpPr>
      <xdr:spPr>
        <a:xfrm>
          <a:off x="323850" y="2266950"/>
          <a:ext cx="3305175" cy="1866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800"/>
            <a:t>*GERENCIADOR DE CENÁRIO; </a:t>
          </a:r>
        </a:p>
        <a:p>
          <a:endParaRPr lang="pt-BR" sz="1800"/>
        </a:p>
        <a:p>
          <a:r>
            <a:rPr lang="pt-BR" sz="1800"/>
            <a:t>*ATINGIR META; </a:t>
          </a:r>
        </a:p>
        <a:p>
          <a:endParaRPr lang="pt-BR" sz="1800"/>
        </a:p>
        <a:p>
          <a:r>
            <a:rPr lang="pt-BR" sz="1800"/>
            <a:t>*SOLVER</a:t>
          </a:r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552450</xdr:colOff>
      <xdr:row>0</xdr:row>
      <xdr:rowOff>142875</xdr:rowOff>
    </xdr:from>
    <xdr:to>
      <xdr:col>11</xdr:col>
      <xdr:colOff>247650</xdr:colOff>
      <xdr:row>5</xdr:row>
      <xdr:rowOff>104775</xdr:rowOff>
    </xdr:to>
    <xdr:sp macro="" textlink="">
      <xdr:nvSpPr>
        <xdr:cNvPr id="2" name="Rosto feliz 2">
          <a:extLst>
            <a:ext uri="{FF2B5EF4-FFF2-40B4-BE49-F238E27FC236}">
              <a16:creationId xmlns:a16="http://schemas.microsoft.com/office/drawing/2014/main" id="{D27EC4FC-1936-4F06-A101-BF6A4EAB52D3}"/>
            </a:ext>
          </a:extLst>
        </xdr:cNvPr>
        <xdr:cNvSpPr/>
      </xdr:nvSpPr>
      <xdr:spPr>
        <a:xfrm>
          <a:off x="6296025" y="142875"/>
          <a:ext cx="914400" cy="914400"/>
        </a:xfrm>
        <a:prstGeom prst="smileyFace">
          <a:avLst/>
        </a:prstGeom>
        <a:solidFill>
          <a:schemeClr val="accent6">
            <a:lumMod val="75000"/>
          </a:schemeClr>
        </a:solidFill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11</xdr:col>
      <xdr:colOff>414337</xdr:colOff>
      <xdr:row>0</xdr:row>
      <xdr:rowOff>142875</xdr:rowOff>
    </xdr:from>
    <xdr:to>
      <xdr:col>13</xdr:col>
      <xdr:colOff>109537</xdr:colOff>
      <xdr:row>5</xdr:row>
      <xdr:rowOff>104775</xdr:rowOff>
    </xdr:to>
    <xdr:sp macro="" textlink="">
      <xdr:nvSpPr>
        <xdr:cNvPr id="3" name="Rosto feliz 3">
          <a:extLst>
            <a:ext uri="{FF2B5EF4-FFF2-40B4-BE49-F238E27FC236}">
              <a16:creationId xmlns:a16="http://schemas.microsoft.com/office/drawing/2014/main" id="{2270C6E5-7417-4702-BCDA-D44017502191}"/>
            </a:ext>
          </a:extLst>
        </xdr:cNvPr>
        <xdr:cNvSpPr/>
      </xdr:nvSpPr>
      <xdr:spPr>
        <a:xfrm>
          <a:off x="7377112" y="142875"/>
          <a:ext cx="914400" cy="914400"/>
        </a:xfrm>
        <a:prstGeom prst="smileyFace">
          <a:avLst>
            <a:gd name="adj" fmla="val 486"/>
          </a:avLst>
        </a:prstGeom>
        <a:solidFill>
          <a:srgbClr val="FFC000"/>
        </a:solidFill>
      </xdr:spPr>
      <xdr:style>
        <a:lnRef idx="3">
          <a:schemeClr val="lt1"/>
        </a:lnRef>
        <a:fillRef idx="1">
          <a:schemeClr val="accent6"/>
        </a:fillRef>
        <a:effectRef idx="1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13</xdr:col>
      <xdr:colOff>276225</xdr:colOff>
      <xdr:row>0</xdr:row>
      <xdr:rowOff>142875</xdr:rowOff>
    </xdr:from>
    <xdr:to>
      <xdr:col>14</xdr:col>
      <xdr:colOff>581025</xdr:colOff>
      <xdr:row>5</xdr:row>
      <xdr:rowOff>104775</xdr:rowOff>
    </xdr:to>
    <xdr:sp macro="" textlink="">
      <xdr:nvSpPr>
        <xdr:cNvPr id="4" name="Rosto feliz 4">
          <a:extLst>
            <a:ext uri="{FF2B5EF4-FFF2-40B4-BE49-F238E27FC236}">
              <a16:creationId xmlns:a16="http://schemas.microsoft.com/office/drawing/2014/main" id="{22784188-DA46-476F-8EE8-921F1503A270}"/>
            </a:ext>
          </a:extLst>
        </xdr:cNvPr>
        <xdr:cNvSpPr/>
      </xdr:nvSpPr>
      <xdr:spPr>
        <a:xfrm>
          <a:off x="8458200" y="142875"/>
          <a:ext cx="914400" cy="914400"/>
        </a:xfrm>
        <a:prstGeom prst="smileyFace">
          <a:avLst>
            <a:gd name="adj" fmla="val -4653"/>
          </a:avLst>
        </a:prstGeom>
        <a:solidFill>
          <a:srgbClr val="FF0000"/>
        </a:solidFill>
      </xdr:spPr>
      <xdr:style>
        <a:lnRef idx="3">
          <a:schemeClr val="lt1"/>
        </a:lnRef>
        <a:fillRef idx="1">
          <a:schemeClr val="accent2"/>
        </a:fillRef>
        <a:effectRef idx="1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0</xdr:colOff>
      <xdr:row>5</xdr:row>
      <xdr:rowOff>100012</xdr:rowOff>
    </xdr:from>
    <xdr:to>
      <xdr:col>7</xdr:col>
      <xdr:colOff>47625</xdr:colOff>
      <xdr:row>19</xdr:row>
      <xdr:rowOff>176212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5AABFADE-B08A-41D1-9CD1-2686B5D6FB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28576</xdr:colOff>
      <xdr:row>1</xdr:row>
      <xdr:rowOff>19049</xdr:rowOff>
    </xdr:from>
    <xdr:to>
      <xdr:col>7</xdr:col>
      <xdr:colOff>371476</xdr:colOff>
      <xdr:row>7</xdr:row>
      <xdr:rowOff>123824</xdr:rowOff>
    </xdr:to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62111D8B-827F-465F-95CE-973757E53EE8}"/>
            </a:ext>
          </a:extLst>
        </xdr:cNvPr>
        <xdr:cNvSpPr txBox="1"/>
      </xdr:nvSpPr>
      <xdr:spPr>
        <a:xfrm>
          <a:off x="3019426" y="209549"/>
          <a:ext cx="2781300" cy="1266825"/>
        </a:xfrm>
        <a:prstGeom prst="rect">
          <a:avLst/>
        </a:prstGeom>
        <a:solidFill>
          <a:sysClr val="window" lastClr="FFFFFF"/>
        </a:solidFill>
        <a:ln>
          <a:solidFill>
            <a:schemeClr val="accent1"/>
          </a:solidFill>
        </a:ln>
        <a:effectLst>
          <a:outerShdw blurRad="44450" dist="27940" dir="5400000" algn="ctr">
            <a:srgbClr val="000000">
              <a:alpha val="32000"/>
            </a:srgbClr>
          </a:outerShdw>
        </a:effectLst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r>
            <a:rPr lang="pt-BR" sz="1000" b="1">
              <a:solidFill>
                <a:sysClr val="windowText" lastClr="0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FINANCIAMENTO</a:t>
          </a:r>
        </a:p>
        <a:p>
          <a:endParaRPr lang="pt-BR" sz="1000" b="0">
            <a:solidFill>
              <a:sysClr val="windowText" lastClr="000000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r>
            <a:rPr lang="pt-BR" sz="1000" b="0">
              <a:solidFill>
                <a:sysClr val="windowText" lastClr="0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Qual deve ser o valor financiado para uma parcela</a:t>
          </a:r>
          <a:r>
            <a:rPr lang="pt-BR" sz="1000" b="0" baseline="0">
              <a:solidFill>
                <a:sysClr val="windowText" lastClr="0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 </a:t>
          </a:r>
          <a:r>
            <a:rPr lang="pt-BR" sz="1000" b="0">
              <a:solidFill>
                <a:sysClr val="windowText" lastClr="0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de R$ 830,00?</a:t>
          </a:r>
        </a:p>
      </xdr:txBody>
    </xdr: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552450</xdr:colOff>
      <xdr:row>1</xdr:row>
      <xdr:rowOff>0</xdr:rowOff>
    </xdr:from>
    <xdr:to>
      <xdr:col>21</xdr:col>
      <xdr:colOff>144775</xdr:colOff>
      <xdr:row>24</xdr:row>
      <xdr:rowOff>160414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A0456E0B-460C-4F82-986B-B0D73DE4B4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10050" y="190500"/>
          <a:ext cx="8736325" cy="4541914"/>
        </a:xfrm>
        <a:prstGeom prst="rect">
          <a:avLst/>
        </a:prstGeom>
      </xdr:spPr>
    </xdr:pic>
    <xdr:clientData/>
  </xdr:twoCellAnchor>
  <xdr:twoCellAnchor>
    <xdr:from>
      <xdr:col>1</xdr:col>
      <xdr:colOff>66675</xdr:colOff>
      <xdr:row>2</xdr:row>
      <xdr:rowOff>47625</xdr:rowOff>
    </xdr:from>
    <xdr:to>
      <xdr:col>4</xdr:col>
      <xdr:colOff>276225</xdr:colOff>
      <xdr:row>8</xdr:row>
      <xdr:rowOff>161925</xdr:rowOff>
    </xdr:to>
    <xdr:sp macro="" textlink="">
      <xdr:nvSpPr>
        <xdr:cNvPr id="3" name="Triângulo isósceles 2">
          <a:extLst>
            <a:ext uri="{FF2B5EF4-FFF2-40B4-BE49-F238E27FC236}">
              <a16:creationId xmlns:a16="http://schemas.microsoft.com/office/drawing/2014/main" id="{C8FB4ABD-F8A4-4B30-B43D-135FEC861200}"/>
            </a:ext>
          </a:extLst>
        </xdr:cNvPr>
        <xdr:cNvSpPr/>
      </xdr:nvSpPr>
      <xdr:spPr>
        <a:xfrm rot="10800000">
          <a:off x="676275" y="428625"/>
          <a:ext cx="2038350" cy="1257300"/>
        </a:xfrm>
        <a:prstGeom prst="triangle">
          <a:avLst/>
        </a:prstGeom>
        <a:solidFill>
          <a:schemeClr val="accent6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</xdr:col>
      <xdr:colOff>19050</xdr:colOff>
      <xdr:row>10</xdr:row>
      <xdr:rowOff>133349</xdr:rowOff>
    </xdr:from>
    <xdr:to>
      <xdr:col>5</xdr:col>
      <xdr:colOff>552450</xdr:colOff>
      <xdr:row>25</xdr:row>
      <xdr:rowOff>180974</xdr:rowOff>
    </xdr:to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57E25ECC-2D7C-4CF2-8BCD-2388EA94A56B}"/>
            </a:ext>
          </a:extLst>
        </xdr:cNvPr>
        <xdr:cNvSpPr txBox="1"/>
      </xdr:nvSpPr>
      <xdr:spPr>
        <a:xfrm>
          <a:off x="628650" y="2038349"/>
          <a:ext cx="2971800" cy="29051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2400"/>
            <a:t>*ÍNDICE;</a:t>
          </a:r>
        </a:p>
        <a:p>
          <a:r>
            <a:rPr lang="pt-BR" sz="2400"/>
            <a:t> </a:t>
          </a:r>
        </a:p>
        <a:p>
          <a:r>
            <a:rPr lang="pt-BR" sz="2400"/>
            <a:t>*CORRESP;</a:t>
          </a:r>
        </a:p>
        <a:p>
          <a:endParaRPr lang="pt-BR" sz="2400"/>
        </a:p>
        <a:p>
          <a:r>
            <a:rPr lang="pt-BR" sz="2400"/>
            <a:t>*DESLOC;</a:t>
          </a:r>
        </a:p>
        <a:p>
          <a:endParaRPr lang="pt-BR" sz="2400"/>
        </a:p>
        <a:p>
          <a:r>
            <a:rPr lang="pt-BR" sz="2400"/>
            <a:t>*INDIRETO;</a:t>
          </a:r>
          <a:r>
            <a:rPr lang="pt-BR" sz="2400" baseline="0"/>
            <a:t> </a:t>
          </a:r>
        </a:p>
        <a:p>
          <a:endParaRPr lang="pt-BR" sz="2400"/>
        </a:p>
      </xdr:txBody>
    </xdr:sp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006889" cy="937629"/>
    <xdr:sp macro="" textlink="">
      <xdr:nvSpPr>
        <xdr:cNvPr id="2" name="Retângulo 1">
          <a:extLst>
            <a:ext uri="{FF2B5EF4-FFF2-40B4-BE49-F238E27FC236}">
              <a16:creationId xmlns:a16="http://schemas.microsoft.com/office/drawing/2014/main" id="{03E7049D-8626-45A6-A4B7-4FFEC74BB863}"/>
            </a:ext>
          </a:extLst>
        </xdr:cNvPr>
        <xdr:cNvSpPr/>
      </xdr:nvSpPr>
      <xdr:spPr>
        <a:xfrm>
          <a:off x="0" y="0"/>
          <a:ext cx="900688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pt-BR" sz="5400" b="1" cap="none" spc="0">
              <a:ln w="6600">
                <a:solidFill>
                  <a:schemeClr val="accent6">
                    <a:lumMod val="50000"/>
                  </a:schemeClr>
                </a:solidFill>
                <a:prstDash val="solid"/>
              </a:ln>
              <a:solidFill>
                <a:srgbClr val="FFFFFF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a:rPr>
            <a:t>CONTROLE</a:t>
          </a:r>
          <a:r>
            <a:rPr lang="pt-BR" sz="5400" b="1" cap="none" spc="0" baseline="0">
              <a:ln w="6600">
                <a:solidFill>
                  <a:schemeClr val="accent6">
                    <a:lumMod val="50000"/>
                  </a:schemeClr>
                </a:solidFill>
                <a:prstDash val="solid"/>
              </a:ln>
              <a:solidFill>
                <a:srgbClr val="FFFFFF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a:rPr>
            <a:t> - SUPORTE CLARIFY</a:t>
          </a:r>
          <a:endParaRPr lang="pt-BR" sz="5400" b="1" cap="none" spc="0">
            <a:ln w="6600">
              <a:solidFill>
                <a:schemeClr val="accent6">
                  <a:lumMod val="50000"/>
                </a:schemeClr>
              </a:solidFill>
              <a:prstDash val="solid"/>
            </a:ln>
            <a:solidFill>
              <a:srgbClr val="FFFFFF"/>
            </a:solidFill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oneCellAnchor>
  <xdr:twoCellAnchor>
    <xdr:from>
      <xdr:col>1</xdr:col>
      <xdr:colOff>19050</xdr:colOff>
      <xdr:row>8</xdr:row>
      <xdr:rowOff>57151</xdr:rowOff>
    </xdr:from>
    <xdr:to>
      <xdr:col>3</xdr:col>
      <xdr:colOff>619125</xdr:colOff>
      <xdr:row>12</xdr:row>
      <xdr:rowOff>0</xdr:rowOff>
    </xdr:to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12602B1F-3061-49E9-BC5A-300554FCD6BD}"/>
            </a:ext>
          </a:extLst>
        </xdr:cNvPr>
        <xdr:cNvSpPr/>
      </xdr:nvSpPr>
      <xdr:spPr>
        <a:xfrm>
          <a:off x="66675" y="2667001"/>
          <a:ext cx="2266950" cy="704849"/>
        </a:xfrm>
        <a:prstGeom prst="rect">
          <a:avLst/>
        </a:prstGeom>
        <a:solidFill>
          <a:sysClr val="window" lastClr="FFFFFF"/>
        </a:solidFill>
        <a:ln w="6350"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100">
              <a:solidFill>
                <a:sysClr val="windowText" lastClr="000000"/>
              </a:solidFill>
            </a:rPr>
            <a:t>ENCONTRE</a:t>
          </a:r>
          <a:r>
            <a:rPr lang="pt-BR" sz="1100" baseline="0">
              <a:solidFill>
                <a:sysClr val="windowText" lastClr="000000"/>
              </a:solidFill>
            </a:rPr>
            <a:t> O ID DA MÁQUINA UTILIZANDO AS INFORMAÇÕES DE REFERÊNCIA.</a:t>
          </a:r>
          <a:endParaRPr lang="pt-BR" sz="110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19052</xdr:colOff>
      <xdr:row>7</xdr:row>
      <xdr:rowOff>152400</xdr:rowOff>
    </xdr:from>
    <xdr:to>
      <xdr:col>13</xdr:col>
      <xdr:colOff>85726</xdr:colOff>
      <xdr:row>12</xdr:row>
      <xdr:rowOff>123825</xdr:rowOff>
    </xdr:to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A2BA84E1-1492-48BA-BAE6-657F7CE16E9E}"/>
            </a:ext>
          </a:extLst>
        </xdr:cNvPr>
        <xdr:cNvSpPr txBox="1"/>
      </xdr:nvSpPr>
      <xdr:spPr>
        <a:xfrm>
          <a:off x="8934452" y="2057400"/>
          <a:ext cx="2905124" cy="923925"/>
        </a:xfrm>
        <a:prstGeom prst="rect">
          <a:avLst/>
        </a:prstGeom>
        <a:solidFill>
          <a:schemeClr val="bg1"/>
        </a:solidFill>
        <a:ln w="6350">
          <a:solidFill>
            <a:schemeClr val="accent1"/>
          </a:solidFill>
        </a:ln>
        <a:effectLst>
          <a:outerShdw blurRad="44450" dist="27940" dir="5400000" algn="ctr">
            <a:srgbClr val="000000">
              <a:alpha val="32000"/>
            </a:srgbClr>
          </a:outerShdw>
        </a:effectLst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r>
            <a:rPr lang="pt-BR" sz="1100" b="1">
              <a:solidFill>
                <a:sysClr val="windowText" lastClr="0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VALOR</a:t>
          </a:r>
        </a:p>
        <a:p>
          <a:endParaRPr lang="pt-BR" sz="1000">
            <a:solidFill>
              <a:sysClr val="windowText" lastClr="000000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r>
            <a:rPr lang="pt-BR" sz="1100" b="0" i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Localize</a:t>
          </a:r>
          <a:r>
            <a:rPr lang="pt-BR" sz="1100" b="0" i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o </a:t>
          </a:r>
          <a:r>
            <a:rPr lang="pt-BR" sz="1100" b="1" i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Valor</a:t>
          </a:r>
          <a:r>
            <a:rPr lang="pt-BR" sz="1100" b="0" i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de acordo com a</a:t>
          </a:r>
        </a:p>
        <a:p>
          <a:r>
            <a:rPr lang="pt-BR" sz="1100" b="0" i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referência cruzada entre </a:t>
          </a:r>
          <a:r>
            <a:rPr lang="pt-BR" sz="1100" b="1" i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Vendedor</a:t>
          </a:r>
          <a:r>
            <a:rPr lang="pt-BR" sz="1100" b="0" i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e </a:t>
          </a:r>
          <a:r>
            <a:rPr lang="pt-BR" sz="1100" b="1" i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Produto</a:t>
          </a:r>
          <a:r>
            <a:rPr lang="pt-BR" sz="1100" b="0" i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.</a:t>
          </a:r>
          <a:endParaRPr lang="pt-BR" sz="1000">
            <a:solidFill>
              <a:sysClr val="windowText" lastClr="000000"/>
            </a:solidFill>
            <a:effectLst/>
          </a:endParaRPr>
        </a:p>
        <a:p>
          <a:endParaRPr lang="pt-BR" sz="1000" baseline="0">
            <a:solidFill>
              <a:sysClr val="windowText" lastClr="000000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pt-BR" sz="1000">
            <a:solidFill>
              <a:sysClr val="windowText" lastClr="000000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oneCellAnchor>
    <xdr:from>
      <xdr:col>1</xdr:col>
      <xdr:colOff>18595</xdr:colOff>
      <xdr:row>0</xdr:row>
      <xdr:rowOff>0</xdr:rowOff>
    </xdr:from>
    <xdr:ext cx="7873887" cy="781111"/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45BF58F0-791A-499D-BCC9-C72BD7A87C13}"/>
            </a:ext>
          </a:extLst>
        </xdr:cNvPr>
        <xdr:cNvSpPr/>
      </xdr:nvSpPr>
      <xdr:spPr>
        <a:xfrm>
          <a:off x="132895" y="0"/>
          <a:ext cx="7873887" cy="781111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pt-BR" sz="4400" b="1" cap="none" spc="0">
              <a:ln w="10160">
                <a:solidFill>
                  <a:schemeClr val="tx1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VENDAS</a:t>
          </a:r>
          <a:r>
            <a:rPr lang="pt-BR" sz="4400" b="1" cap="none" spc="0" baseline="0">
              <a:ln w="10160">
                <a:solidFill>
                  <a:schemeClr val="tx1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 PRODUTO X VENDEDOR</a:t>
          </a:r>
          <a:endParaRPr lang="pt-BR" sz="4400" b="1" cap="none" spc="0">
            <a:ln w="10160">
              <a:solidFill>
                <a:schemeClr val="tx1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</a:endParaRPr>
        </a:p>
      </xdr:txBody>
    </xdr:sp>
    <xdr:clientData/>
  </xdr:one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790577</xdr:colOff>
      <xdr:row>0</xdr:row>
      <xdr:rowOff>209551</xdr:rowOff>
    </xdr:from>
    <xdr:to>
      <xdr:col>10</xdr:col>
      <xdr:colOff>561976</xdr:colOff>
      <xdr:row>4</xdr:row>
      <xdr:rowOff>114301</xdr:rowOff>
    </xdr:to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1EEC2104-CC8C-48C9-B00C-A7E8F0C05D48}"/>
            </a:ext>
          </a:extLst>
        </xdr:cNvPr>
        <xdr:cNvSpPr txBox="1"/>
      </xdr:nvSpPr>
      <xdr:spPr>
        <a:xfrm>
          <a:off x="6172202" y="209551"/>
          <a:ext cx="5057774" cy="866775"/>
        </a:xfrm>
        <a:prstGeom prst="rect">
          <a:avLst/>
        </a:prstGeom>
        <a:solidFill>
          <a:schemeClr val="bg1"/>
        </a:solidFill>
        <a:ln w="6350">
          <a:solidFill>
            <a:schemeClr val="accent1"/>
          </a:solidFill>
        </a:ln>
        <a:effectLst>
          <a:outerShdw blurRad="44450" dist="27940" dir="5400000" algn="ctr">
            <a:srgbClr val="000000">
              <a:alpha val="32000"/>
            </a:srgbClr>
          </a:outerShdw>
        </a:effectLst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r>
            <a:rPr lang="pt-BR" sz="1100" b="1">
              <a:solidFill>
                <a:sysClr val="windowText" lastClr="0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TOTAL GERAL</a:t>
          </a:r>
        </a:p>
        <a:p>
          <a:endParaRPr lang="pt-BR" sz="1000">
            <a:solidFill>
              <a:sysClr val="windowText" lastClr="000000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r>
            <a:rPr lang="pt-BR" sz="1000">
              <a:solidFill>
                <a:sysClr val="windowText" lastClr="0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Nesta</a:t>
          </a:r>
          <a:r>
            <a:rPr lang="pt-BR" sz="1000" baseline="0">
              <a:solidFill>
                <a:sysClr val="windowText" lastClr="0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 tarefa, você deve somar os valores de acordo com o Mês selecionado na lista,</a:t>
          </a:r>
        </a:p>
        <a:p>
          <a:r>
            <a:rPr lang="pt-BR" sz="1000" baseline="0">
              <a:solidFill>
                <a:sysClr val="windowText" lastClr="0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em seguida, faça a soma de acordo com a CIDADE.</a:t>
          </a:r>
          <a:endParaRPr lang="pt-BR" sz="1000">
            <a:solidFill>
              <a:sysClr val="windowText" lastClr="000000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pt-BR" sz="1000" baseline="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pt-BR" sz="1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414338</xdr:colOff>
      <xdr:row>0</xdr:row>
      <xdr:rowOff>0</xdr:rowOff>
    </xdr:from>
    <xdr:ext cx="10848997" cy="937629"/>
    <xdr:sp macro="" textlink="">
      <xdr:nvSpPr>
        <xdr:cNvPr id="2" name="Retângulo 1">
          <a:extLst>
            <a:ext uri="{FF2B5EF4-FFF2-40B4-BE49-F238E27FC236}">
              <a16:creationId xmlns:a16="http://schemas.microsoft.com/office/drawing/2014/main" id="{36703E98-873D-4DD8-B6E5-63FC94B7CC5D}"/>
            </a:ext>
          </a:extLst>
        </xdr:cNvPr>
        <xdr:cNvSpPr/>
      </xdr:nvSpPr>
      <xdr:spPr>
        <a:xfrm>
          <a:off x="414338" y="0"/>
          <a:ext cx="10848997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pt-BR" sz="5400" b="1" cap="none" spc="0" baseline="0">
              <a:ln w="12700" cmpd="sng">
                <a:solidFill>
                  <a:schemeClr val="accent6">
                    <a:lumMod val="75000"/>
                  </a:schemeClr>
                </a:solidFill>
                <a:prstDash val="solid"/>
              </a:ln>
              <a:solidFill>
                <a:schemeClr val="bg1"/>
              </a:solidFill>
              <a:effectLst/>
            </a:rPr>
            <a:t>INDIRETO NA VALIDAÇÃO DA DADOS</a:t>
          </a:r>
          <a:endParaRPr lang="pt-BR" sz="5400" b="1" cap="none" spc="0">
            <a:ln w="12700" cmpd="sng">
              <a:solidFill>
                <a:schemeClr val="accent6">
                  <a:lumMod val="75000"/>
                </a:schemeClr>
              </a:solidFill>
              <a:prstDash val="solid"/>
            </a:ln>
            <a:solidFill>
              <a:schemeClr val="bg1"/>
            </a:solidFill>
            <a:effectLst/>
          </a:endParaRPr>
        </a:p>
      </xdr:txBody>
    </xdr:sp>
    <xdr:clientData/>
  </xdr:oneCellAnchor>
</xdr:wsDr>
</file>

<file path=xl/drawings/drawing3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224136</xdr:colOff>
      <xdr:row>0</xdr:row>
      <xdr:rowOff>0</xdr:rowOff>
    </xdr:from>
    <xdr:ext cx="6741334" cy="937629"/>
    <xdr:sp macro="" textlink="">
      <xdr:nvSpPr>
        <xdr:cNvPr id="2" name="Retângulo 1">
          <a:extLst>
            <a:ext uri="{FF2B5EF4-FFF2-40B4-BE49-F238E27FC236}">
              <a16:creationId xmlns:a16="http://schemas.microsoft.com/office/drawing/2014/main" id="{4D12BFE7-DFCA-44FD-8EB3-F24F3D86408E}"/>
            </a:ext>
          </a:extLst>
        </xdr:cNvPr>
        <xdr:cNvSpPr/>
      </xdr:nvSpPr>
      <xdr:spPr>
        <a:xfrm>
          <a:off x="833736" y="0"/>
          <a:ext cx="6741334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pt-BR" sz="5400" b="1" cap="none" spc="0">
              <a:ln w="22225">
                <a:solidFill>
                  <a:schemeClr val="accent6">
                    <a:lumMod val="50000"/>
                  </a:schemeClr>
                </a:solidFill>
                <a:prstDash val="solid"/>
              </a:ln>
              <a:solidFill>
                <a:schemeClr val="accent6">
                  <a:lumMod val="20000"/>
                  <a:lumOff val="80000"/>
                </a:schemeClr>
              </a:solidFill>
              <a:effectLst/>
            </a:rPr>
            <a:t>INDIRETO COM PROCV</a:t>
          </a:r>
        </a:p>
      </xdr:txBody>
    </xdr:sp>
    <xdr:clientData/>
  </xdr:oneCellAnchor>
</xdr:wsDr>
</file>

<file path=xl/drawings/drawing38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38100</xdr:colOff>
      <xdr:row>0</xdr:row>
      <xdr:rowOff>152400</xdr:rowOff>
    </xdr:from>
    <xdr:ext cx="8736325" cy="4541914"/>
    <xdr:pic>
      <xdr:nvPicPr>
        <xdr:cNvPr id="2" name="Imagem 1">
          <a:extLst>
            <a:ext uri="{FF2B5EF4-FFF2-40B4-BE49-F238E27FC236}">
              <a16:creationId xmlns:a16="http://schemas.microsoft.com/office/drawing/2014/main" id="{181F7E93-1FDB-4F7A-BB6A-A7461B5C64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95700" y="152400"/>
          <a:ext cx="8736325" cy="4541914"/>
        </a:xfrm>
        <a:prstGeom prst="rect">
          <a:avLst/>
        </a:prstGeom>
      </xdr:spPr>
    </xdr:pic>
    <xdr:clientData/>
  </xdr:one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D61195C7-5627-4196-9154-19E379DBC88C}" name="TBLAtividade_3" displayName="TBLAtividade_3" ref="A1:B5" totalsRowShown="0" headerRowDxfId="245">
  <autoFilter ref="A1:B5" xr:uid="{EC78FADD-A491-41EA-8034-DDEE69BE2EE2}">
    <filterColumn colId="0" hiddenButton="1"/>
    <filterColumn colId="1" hiddenButton="1"/>
  </autoFilter>
  <tableColumns count="2">
    <tableColumn id="1" xr3:uid="{B49F3866-C39F-4D78-83AD-92B53E16E3CF}" name="CAMPO"/>
    <tableColumn id="2" xr3:uid="{A4E25279-255B-4639-93AB-FB9C1D705530}" name="VALOR" dataDxfId="244"/>
  </tableColumns>
  <tableStyleInfo name="TableStyleMedium11" showFirstColumn="1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4F548618-2A64-42CF-A314-0E67A5504EE1}" name="TblDescontos" displayName="TblDescontos" ref="A1:C14" totalsRowShown="0" headerRowDxfId="243" dataDxfId="241" headerRowBorderDxfId="242" tableBorderDxfId="240" totalsRowBorderDxfId="239">
  <autoFilter ref="A1:C14" xr:uid="{7BA6E459-5F63-44E1-AA8A-9F25BF60A11E}">
    <filterColumn colId="0" hiddenButton="1"/>
    <filterColumn colId="1" hiddenButton="1"/>
    <filterColumn colId="2" hiddenButton="1"/>
  </autoFilter>
  <tableColumns count="3">
    <tableColumn id="1" xr3:uid="{17954E94-78B4-4633-952D-41972A66BCAB}" name="VALOR" dataDxfId="238" dataCellStyle="Moeda"/>
    <tableColumn id="2" xr3:uid="{79019F88-949D-41F7-8076-22741E29E6A7}" name="PERCENTUAL" dataDxfId="237"/>
    <tableColumn id="4" xr3:uid="{37DD3677-332C-43BB-86DD-419989372893}" name="FIXO" dataDxfId="236" dataCellStyle="Vírgula"/>
  </tableColumns>
  <tableStyleInfo name="TableStyleMedium1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669BD2D-933D-49B1-A6AB-778F1D947ECD}" name="TblVendaDeVeiculos" displayName="TblVendaDeVeiculos" ref="A4:F14" totalsRowShown="0" headerRowDxfId="235" dataDxfId="234" tableBorderDxfId="233">
  <autoFilter ref="A4:F14" xr:uid="{A1306D37-3CBD-4EE3-8A4B-6CA17B6901A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24F98457-F355-45F1-8730-EF4BA6955919}" name="Vendedor" dataDxfId="232"/>
    <tableColumn id="7" xr3:uid="{5B947B24-D6E0-4F49-83AD-CA8943F7E323}" name="Veículo" dataDxfId="231"/>
    <tableColumn id="2" xr3:uid="{B8C70905-AC9F-4031-8CAD-55D333E840E1}" name="CARROCERIA" dataDxfId="230"/>
    <tableColumn id="3" xr3:uid="{D1AB3CC1-D950-42E4-BC55-8A0D6FEF3DBB}" name="Quantidade Vendida" dataDxfId="229"/>
    <tableColumn id="5" xr3:uid="{4F007968-6851-476C-A2E3-F20E806EE40E}" name="Preço (R$)" dataDxfId="228" dataCellStyle="Porcentagem"/>
    <tableColumn id="6" xr3:uid="{60177FA8-63D2-4288-A90B-649B0AC8BE7F}" name="Total de Vendas (R$)" dataDxfId="227" dataCellStyle="Moeda"/>
  </tableColumns>
  <tableStyleInfo name="TableStyleMedium1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73317F26-577F-47B9-A304-3F378E448434}" name="TblCotação" displayName="TblCotação" ref="A1:A2" totalsRowShown="0" headerRowDxfId="226" dataDxfId="225" tableBorderDxfId="224">
  <autoFilter ref="A1:A2" xr:uid="{76D2A2BA-FFA1-47AF-8389-2346C0DE59BB}">
    <filterColumn colId="0" hiddenButton="1"/>
  </autoFilter>
  <tableColumns count="1">
    <tableColumn id="1" xr3:uid="{9F3C21D7-4A05-481D-9AFF-368FBC3B1336}" name="COTAÇÃO" dataDxfId="223"/>
  </tableColumns>
  <tableStyleInfo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5B2BCFC-9770-4CED-8D92-C3A44765F49E}" name="TBLBaseVeículos" displayName="TBLBaseVeículos" ref="A1:C11" totalsRowShown="0">
  <autoFilter ref="A1:C11" xr:uid="{D5650FC7-3A79-42AF-9032-618804A74CD8}">
    <filterColumn colId="0" hiddenButton="1"/>
    <filterColumn colId="1" hiddenButton="1"/>
    <filterColumn colId="2" hiddenButton="1"/>
  </autoFilter>
  <tableColumns count="3">
    <tableColumn id="1" xr3:uid="{DBDFD05E-9C0A-4880-AB47-7A77E2C2E1AB}" name="Veículo"/>
    <tableColumn id="2" xr3:uid="{9AB5D0C0-0B47-4AA4-8E11-A157CDCD1A1B}" name="Sedan" dataDxfId="222" dataCellStyle="Vírgula"/>
    <tableColumn id="3" xr3:uid="{585F25E4-6E03-483A-A14C-DA9A723535CF}" name="Hatch" dataDxfId="221" dataCellStyle="Vírgula"/>
  </tableColumns>
  <tableStyleInfo name="TableStyleMedium1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6199991-51CD-4624-9FAB-CDC8040BB174}" name="TBLCADASTROCLASSIFICAR" displayName="TBLCADASTROCLASSIFICAR" ref="B4:I63" totalsRowShown="0" headerRowDxfId="220">
  <autoFilter ref="B4:I63" xr:uid="{DF074CEB-3B18-415D-8685-832FEF94E5BC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51001041-85BC-4380-B5A6-F4370B0FC370}" name="VENDEDOR"/>
    <tableColumn id="2" xr3:uid="{7D865EFC-B545-45B6-AB3F-E9559006DAC9}" name="NOTA" dataDxfId="219"/>
    <tableColumn id="3" xr3:uid="{B6D00566-7E2F-4C58-B8AC-A9D20D32C961}" name="VALOR" dataDxfId="218" dataCellStyle="Moeda"/>
    <tableColumn id="4" xr3:uid="{40D6EE29-0424-4999-998D-BFBED723DE6A}" name="COMISSÃO" dataDxfId="217" dataCellStyle="Moeda">
      <calculatedColumnFormula>D5*3%</calculatedColumnFormula>
    </tableColumn>
    <tableColumn id="5" xr3:uid="{C1998836-6FE5-44CF-91BA-D571FE49962A}" name="VENDA" dataDxfId="216"/>
    <tableColumn id="6" xr3:uid="{53710BB8-38C1-47EB-894F-3D6B2F79C4EF}" name="CLIENTE" dataDxfId="215"/>
    <tableColumn id="7" xr3:uid="{17C63657-150E-487B-83C8-7E974EB50652}" name="UF" dataCellStyle="Normal 4"/>
    <tableColumn id="8" xr3:uid="{D7300D1B-DE53-4E1B-841B-1D2F0E7543DE}" name="CIDADE" dataDxfId="214" dataCellStyle="Normal 4"/>
  </tableColumns>
  <tableStyleInfo name="TableStyleMedium11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C8AB512-FFD2-43A3-A1C2-08E71548CCA9}" name="TBLLANÇAMENTOS" displayName="TBLLANÇAMENTOS" ref="B6:E20" totalsRowShown="0" headerRowDxfId="213" dataDxfId="212">
  <autoFilter ref="B6:E20" xr:uid="{60707F33-EAD7-484C-B6B0-25AE4274C227}">
    <filterColumn colId="0" hiddenButton="1"/>
    <filterColumn colId="1" hiddenButton="1"/>
    <filterColumn colId="2" hiddenButton="1"/>
    <filterColumn colId="3" hiddenButton="1"/>
  </autoFilter>
  <sortState xmlns:xlrd2="http://schemas.microsoft.com/office/spreadsheetml/2017/richdata2" ref="B7:E20">
    <sortCondition ref="C7"/>
  </sortState>
  <tableColumns count="4">
    <tableColumn id="3" xr3:uid="{B2560E15-C362-48F6-B4D2-7E50ADE1F04E}" name="SOLICITANTE" dataDxfId="211"/>
    <tableColumn id="4" xr3:uid="{D79C3182-C298-4ED4-8BD0-933FDD9ACD73}" name="DATA " dataDxfId="210"/>
    <tableColumn id="5" xr3:uid="{AA130E3B-6918-4B35-96C8-5C81BE6A0803}" name="VALOR" dataDxfId="209" dataCellStyle="Moeda"/>
    <tableColumn id="6" xr3:uid="{E1E08F9E-10E9-41B9-A4DB-FEC18AC04ADA}" name="MARGEM" dataDxfId="208" dataCellStyle="Porcentagem"/>
  </tableColumns>
  <tableStyleInfo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E3EC6BB-8010-4AEB-86A1-AD10496C4B84}" name="TBLMETA" displayName="TBLMETA" ref="G4:G5" headerRowCount="0" totalsRowShown="0">
  <tableColumns count="1">
    <tableColumn id="1" xr3:uid="{AC6F5E69-E2CC-4464-8DE4-7829C79596CC}" name="META INDIVIDUAL" headerRowDxfId="207" dataDxfId="206"/>
  </tableColumns>
  <tableStyleInfo name="TableStyleDark1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" xr:uid="{EDEE53B0-E0A2-4645-966C-FB47CA446D61}" name="TBLCONTROLEBOLETOS" displayName="TBLCONTROLEBOLETOS" ref="B4:I25" totalsRowShown="0" headerRowDxfId="205" tableBorderDxfId="204">
  <autoFilter ref="B4:I25" xr:uid="{310FB381-EB07-4E88-BB7D-FF5B0BC5F331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E0B1CCE1-023F-47A8-955E-4E8320EF5CF7}" name="CLIENTE" dataDxfId="203"/>
    <tableColumn id="2" xr3:uid="{54BCCCE7-A5D0-4813-B867-B4058B122FE7}" name="VENCIMENTO" dataDxfId="202"/>
    <tableColumn id="3" xr3:uid="{19E71909-7C19-484B-9761-A7C08D7A9D19}" name="Coluna1" dataDxfId="201"/>
    <tableColumn id="4" xr3:uid="{223E276A-167F-4F45-BA9C-3094F61C0354}" name="VALOR" dataDxfId="200" dataCellStyle="Moeda"/>
    <tableColumn id="5" xr3:uid="{97A49BB6-7AE2-48A8-B45B-4836546EE0BD}" name="VENCIMENTO2" dataDxfId="199">
      <calculatedColumnFormula>TODAY()-C5</calculatedColumnFormula>
    </tableColumn>
    <tableColumn id="6" xr3:uid="{4CA147BE-244D-4C0C-B0DC-7BFF8535E356}" name="CARTÓRIO" dataDxfId="198">
      <calculatedColumnFormula>IF(AND(F5&gt;30,E5&gt;1500),"SIM","NÃO")</calculatedColumnFormula>
    </tableColumn>
    <tableColumn id="7" xr3:uid="{911927F3-5AAE-4E22-9B8E-51DAF3A366BF}" name="E-MAIL" dataDxfId="197"/>
    <tableColumn id="8" xr3:uid="{7091F1FA-C1FA-46FE-9FA4-AB873ABA83BA}" name="TELEFONE" dataDxfId="196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A72F850-9C04-483A-9BD8-A5AB2C44989C}" name="TBLBaseCADASTRAL" displayName="TBLBaseCADASTRAL" ref="B4:H20" totalsRowShown="0" headerRowDxfId="195">
  <autoFilter ref="B4:H20" xr:uid="{4FE10FF0-78B4-44E6-B6B7-8B03427B15E9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</autoFilter>
  <tableColumns count="7">
    <tableColumn id="1" xr3:uid="{9AFAAAD4-EC0E-4E49-8ED0-3CD2AED49C04}" name="Notal Fiscal" dataDxfId="194"/>
    <tableColumn id="2" xr3:uid="{6ADC7ED5-15DA-4B19-A1BB-75C7AD2B5314}" name="Cliente"/>
    <tableColumn id="3" xr3:uid="{FE929444-0313-4B6F-B878-E7E8CC76042D}" name="Descrição "/>
    <tableColumn id="4" xr3:uid="{B1D5DF42-FE69-48E4-9666-3881D3D65677}" name="Região"/>
    <tableColumn id="5" xr3:uid="{CFD0C55D-BDC0-42C0-B0E2-89EF4B8C68B7}" name="Valor" dataDxfId="193"/>
    <tableColumn id="6" xr3:uid="{3791482D-FA17-4E0C-9A4C-0D12473F98F0}" name="Quantidade"/>
    <tableColumn id="7" xr3:uid="{357348A4-DA94-4FBC-B559-80FB26203EEF}" name="Total" dataDxfId="192"/>
  </tableColumns>
  <tableStyleInfo name="TableStyleDark10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" xr:uid="{963E0093-159B-45DE-9C95-7B53E80929C3}" name="TBLACOMPANHAMENTODEAGENDA" displayName="TBLACOMPANHAMENTODEAGENDA" ref="B6:F24" totalsRowShown="0" headerRowDxfId="191" dataDxfId="189" headerRowBorderDxfId="190" tableBorderDxfId="188" totalsRowBorderDxfId="187">
  <autoFilter ref="B6:F24" xr:uid="{B29E5395-88F9-41A3-9153-C0256B22A117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43A9674C-2EFF-4E7B-8E49-29F6C4A2DE74}" name="DATA" dataDxfId="186"/>
    <tableColumn id="3" xr3:uid="{B1F76C11-EDDA-48C4-B642-39FE51993397}" name="CIDADE" dataDxfId="185"/>
    <tableColumn id="4" xr3:uid="{2BC6DA67-5A78-4C49-8B6C-0E20F27979A3}" name="UF" dataDxfId="184"/>
    <tableColumn id="5" xr3:uid="{5BAAF9D3-CD50-45FF-8AA9-8F60F6C90A2F}" name="PRODUTO" dataDxfId="183"/>
    <tableColumn id="6" xr3:uid="{54C6D747-F211-41A1-803E-20F5F880BDC1}" name="VALOR" dataDxfId="182" dataCellStyle="Moeda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" xr:uid="{0C32E8B6-5EB9-4426-8ACB-A0E12360395B}" name="TBLCONTROLEFUP" displayName="TBLCONTROLEFUP" ref="A1:G25" totalsRowShown="0" headerRowDxfId="181" dataDxfId="179" headerRowBorderDxfId="180" tableBorderDxfId="178" totalsRowBorderDxfId="177">
  <autoFilter ref="A1:G25" xr:uid="{4F0AB732-67BF-41DA-9EFB-ECE7752B3E66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</autoFilter>
  <tableColumns count="7">
    <tableColumn id="1" xr3:uid="{CAA0CE8B-08CB-4DEB-8BA5-E5FAB7EC38F9}" name="NOME" dataDxfId="176"/>
    <tableColumn id="2" xr3:uid="{D1F21CE1-0F9C-4763-A91A-F1BB5C9703D7}" name="EMPRESA" dataDxfId="175"/>
    <tableColumn id="3" xr3:uid="{C3BF391A-BEFB-43F6-8E66-44848B8FF847}" name="CARGO" dataDxfId="174"/>
    <tableColumn id="4" xr3:uid="{48826A96-B375-47A5-8B3D-74F3FF7E152E}" name="PODER" dataDxfId="173">
      <calculatedColumnFormula>RANDBETWEEN(1,3)</calculatedColumnFormula>
    </tableColumn>
    <tableColumn id="5" xr3:uid="{4FA99911-AA9B-4825-8C21-31A7D378251A}" name="ENGAJAMENTO" dataDxfId="172">
      <calculatedColumnFormula>RANDBETWEEN(1,3)</calculatedColumnFormula>
    </tableColumn>
    <tableColumn id="6" xr3:uid="{322BB523-B8A0-479C-85F6-8091411341A1}" name="RESULTADO" dataDxfId="171">
      <calculatedColumnFormula>IF(D2*E2&lt;=3,"J",IF(D2*E2&lt;=6,"K","L"))</calculatedColumnFormula>
    </tableColumn>
    <tableColumn id="7" xr3:uid="{6BA9CA9E-F2A3-41F7-85DC-8BB9460CBC52}" name="PROX CONTATO" dataDxfId="170">
      <calculatedColumnFormula>TODAY()+RANDBETWEEN(1,5)</calculatedColumnFormula>
    </tableColumn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976ED8DA-F160-4980-81FF-64540D72E382}" name="TBLENCOMENDAS" displayName="TBLENCOMENDAS" ref="B5:I15" totalsRowShown="0" headerRowDxfId="169" headerRowBorderDxfId="168" tableBorderDxfId="167" totalsRowBorderDxfId="166">
  <autoFilter ref="B5:I15" xr:uid="{E0E734FB-DE56-4793-94C7-194305329C2A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C786D462-E78C-4CE2-A6AF-3E28D742DAC3}" name="CARRO" dataDxfId="165"/>
    <tableColumn id="2" xr3:uid="{0FEBD55F-4A09-40F8-AD62-BF64CBFA2B09}" name="CPF " dataDxfId="164"/>
    <tableColumn id="3" xr3:uid="{FDEA1031-78E1-41C2-BBC3-CFC7D6BD8479}" name="ENCOMENDA" dataDxfId="163"/>
    <tableColumn id="8" xr3:uid="{5723D4DC-64EE-432A-9B52-D002805C2C84}" name="CLIENTE" dataDxfId="162">
      <calculatedColumnFormula>IFERROR(LOOKUP(TBLENCOMENDAS[[#This Row],[ENCOMENDA]],TBLROTAS[]),"")</calculatedColumnFormula>
    </tableColumn>
    <tableColumn id="4" xr3:uid="{ABA921C7-7D18-48F8-B508-C8EB1B66DF61}" name="CAIXAS" dataDxfId="161"/>
    <tableColumn id="5" xr3:uid="{738593C5-610F-45B4-BD57-889FD2720CB9}" name="USO DA CAPACIDADE" dataDxfId="160" dataCellStyle="Porcentagem"/>
    <tableColumn id="6" xr3:uid="{80E7F5B7-42E4-4643-9176-2436532471ED}" name="ENTREGA" dataDxfId="159"/>
    <tableColumn id="7" xr3:uid="{100069F7-E71D-4725-BFF0-2116A3EB235A}" name="HORA" dataDxfId="158"/>
  </tableColumns>
  <tableStyleInfo name="TableStyleMedium11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8E6097D3-2DB9-4FE9-939E-30122C853CA3}" name="TBLROTAS" displayName="TBLROTAS" ref="K14:L29" totalsRowShown="0" headerRowDxfId="157">
  <autoFilter ref="K14:L29" xr:uid="{110E9727-911C-4B38-B20E-B763E1AF02B3}">
    <filterColumn colId="0" hiddenButton="1"/>
    <filterColumn colId="1" hiddenButton="1"/>
  </autoFilter>
  <tableColumns count="2">
    <tableColumn id="1" xr3:uid="{A4F414A1-64E8-440F-AE41-6297892B7AEE}" name="ENCOMENDA" dataDxfId="156"/>
    <tableColumn id="2" xr3:uid="{89F9102B-634E-470D-8130-43D887B0C908}" name="CLIENTE"/>
  </tableColumns>
  <tableStyleInfo name="TableStyleMedium11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3E98AC11-6DE2-4EBC-9ED2-39A6432A72F2}" name="TBLFROTA" displayName="TBLFROTA" ref="K5:K11" totalsRowShown="0" headerRowDxfId="155" dataDxfId="154">
  <autoFilter ref="K5:K11" xr:uid="{563E1978-DD7D-4FB2-AC89-9D15364B82F0}">
    <filterColumn colId="0" hiddenButton="1"/>
  </autoFilter>
  <tableColumns count="1">
    <tableColumn id="1" xr3:uid="{F3B51825-A832-4FB5-A5F5-3FF3D6BF0891}" name="FROTA" dataDxfId="153"/>
  </tableColumns>
  <tableStyleInfo name="TableStyleMedium11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C7FE7C72-62F2-4A92-B9CB-583ACA0B1E9B}" name="TBLBASEBD" displayName="TBLBASEBD" ref="A3:H13174" totalsRowShown="0" headerRowDxfId="152" tableBorderDxfId="151">
  <autoFilter ref="A3:H13174" xr:uid="{D1F2EBC0-554F-4B27-8448-C3CBA4A243FF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128C7AF7-33DD-4106-B32A-55318B291F7D}" name="FABRICANTE" dataDxfId="150"/>
    <tableColumn id="2" xr3:uid="{5F2084FC-5D22-4286-8334-82B6C1AE4A2D}" name="MODELO" dataDxfId="149"/>
    <tableColumn id="3" xr3:uid="{6A11F37F-1D59-4100-9CBB-72F03CFEEDFA}" name="CC" dataDxfId="148"/>
    <tableColumn id="4" xr3:uid="{A239A021-4CD7-44FF-AB73-A297FF324594}" name="VÁLVULA" dataDxfId="147"/>
    <tableColumn id="5" xr3:uid="{A9DA2AF9-51BF-480A-B2BC-72A5BF74D47A}" name="REGIÃO" dataDxfId="146"/>
    <tableColumn id="6" xr3:uid="{6D0923F3-1B17-4E29-8D57-A207FFD8F220}" name="ESTADO" dataDxfId="145" dataCellStyle="Moeda"/>
    <tableColumn id="8" xr3:uid="{7912F0FF-C325-4655-B51F-9FCAC16CF9A5}" name="ESTOQUE" dataDxfId="144" dataCellStyle="Vírgula"/>
    <tableColumn id="7" xr3:uid="{ABCDFC7F-78F2-46EF-BBC3-F89792A0D78F}" name="CUSTO" dataDxfId="143" dataCellStyle="Moeda"/>
  </tableColumns>
  <tableStyleInfo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311EFA1-A8E7-481F-866A-F24E51820B81}" name="TBLCRITÉRIOS" displayName="TBLCRITÉRIOS" ref="J3:K4" totalsRowShown="0" headerRowDxfId="142" headerRowBorderDxfId="141" tableBorderDxfId="140" totalsRowBorderDxfId="139">
  <autoFilter ref="J3:K4" xr:uid="{AC7DEF2C-C10C-48A4-B3C9-3E4F22E80765}">
    <filterColumn colId="0" hiddenButton="1"/>
    <filterColumn colId="1" hiddenButton="1"/>
  </autoFilter>
  <tableColumns count="2">
    <tableColumn id="1" xr3:uid="{07A1D044-E313-452E-9B43-AA804D924C57}" name="FABRICANTE" dataDxfId="138"/>
    <tableColumn id="2" xr3:uid="{074BECEC-6D76-4E63-B693-6DCDD6E3A6E7}" name="REGIÃO" dataDxfId="137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" xr:uid="{6582CF43-CA74-408B-A854-5C0143B68FEA}" name="TBLVOCABULÁRIOFIN" displayName="TBLVOCABULÁRIOFIN" ref="B2:C11" totalsRowShown="0" headerRowDxfId="136">
  <autoFilter ref="B2:C11" xr:uid="{8A154614-638F-41D7-938C-0A042C88155D}"/>
  <tableColumns count="2">
    <tableColumn id="1" xr3:uid="{B462395A-CDF3-452D-A4B8-BAF61C2F1887}" name="Termo" dataDxfId="135"/>
    <tableColumn id="2" xr3:uid="{4F513EE1-36B2-420A-BCD9-EDE1E58CAB5B}" name="Significado" dataDxfId="134"/>
  </tableColumns>
  <tableStyleInfo name="TableStyleMedium11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" xr:uid="{8BD552CA-F6BC-49D1-B18B-EFCFB31FB50D}" name="TBLPLANO" displayName="TBLPLANO" ref="L23:M35" totalsRowShown="0">
  <autoFilter ref="L23:M35" xr:uid="{0835A577-2ED9-41F8-B5B0-2498911A4BF0}"/>
  <tableColumns count="2">
    <tableColumn id="1" xr3:uid="{21D458C1-988B-4A84-A4FE-2C94B9B98442}" name="Aniversário" dataDxfId="133"/>
    <tableColumn id="2" xr3:uid="{158EE7E8-3D18-4197-BA9B-FDCF89EB614D}" name="Rendimento" dataDxfId="132" dataCellStyle="Porcentagem"/>
  </tableColumns>
  <tableStyleInfo name="TableStyleMedium11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2A197FAA-0068-4FD8-9826-2385818AB162}" name="VendasDoTrimestre" displayName="VendasDoTrimestre" ref="A1:G5" totalsRowShown="0" headerRowDxfId="131">
  <autoFilter ref="A1:G5" xr:uid="{1309D2F1-FB64-4177-9ACA-38B332301873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</autoFilter>
  <tableColumns count="7">
    <tableColumn id="1" xr3:uid="{5FE47C05-92C4-4FEF-A496-324900882839}" name="CIDADES"/>
    <tableColumn id="2" xr3:uid="{C2FA7F79-0FA7-4B04-9139-E590ACB87D30}" name="Jan"/>
    <tableColumn id="3" xr3:uid="{D87A1D00-311F-4E54-ADBF-EAFBD059D118}" name="Fev"/>
    <tableColumn id="4" xr3:uid="{74901D74-9D0B-4F49-BACC-A1C811DCF6D1}" name="Mar"/>
    <tableColumn id="5" xr3:uid="{A75C460C-697A-433C-892C-3A0397942A13}" name="Soma" dataDxfId="130" dataCellStyle="Ênfase1">
      <calculatedColumnFormula>SUM(VendasDoTrimestre[[#This Row],[Jan]:[Mar]])</calculatedColumnFormula>
    </tableColumn>
    <tableColumn id="6" xr3:uid="{BC4E0DAE-2B13-4326-BE13-68CD6B85A98A}" name="Meta"/>
    <tableColumn id="7" xr3:uid="{CFD177C2-8B6E-4AA3-B3DF-7045E2B3A323}" name="Resultado" dataDxfId="129">
      <calculatedColumnFormula>IF(VendasDoTrimestre[[#This Row],[Soma]]&gt;=VendasDoTrimestre[[#This Row],[Meta]],"Prêmio","-")</calculatedColumnFormula>
    </tableColumn>
  </tableColumns>
  <tableStyleInfo name="TableStyleMedium11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7DB4A7FE-D8E5-4A4A-84BC-22A8EEA57784}" name="TBLOtimista" displayName="TBLOtimista" ref="A1:G5" totalsRowShown="0" headerRowDxfId="128">
  <autoFilter ref="A1:G5" xr:uid="{04868DC5-922B-4D1C-ABFF-F1F97A29BB6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</autoFilter>
  <tableColumns count="7">
    <tableColumn id="1" xr3:uid="{20936004-BF24-402F-B94B-C0BC8FD7B545}" name="Cidades"/>
    <tableColumn id="2" xr3:uid="{CD7A485E-4AA4-4FB1-BF2E-6C03B483740C}" name="Jan"/>
    <tableColumn id="3" xr3:uid="{DD6EE452-5C17-4D2E-8BF2-A1AC14CDAD8C}" name="Fev"/>
    <tableColumn id="4" xr3:uid="{A013818E-A941-418E-A706-401325BDF4BC}" name="Mar"/>
    <tableColumn id="5" xr3:uid="{DDB6E683-F0F0-4D47-9FD4-6F3FE31A69B1}" name="Soma" dataDxfId="127" dataCellStyle="Ênfase1"/>
    <tableColumn id="6" xr3:uid="{D863522B-7F53-485A-BFF9-85817D468631}" name="Meta" dataDxfId="126"/>
    <tableColumn id="7" xr3:uid="{232E39F1-C421-41E2-BE69-7E939DFE241B}" name="Resultado" dataDxfId="125">
      <calculatedColumnFormula>IF(TBLOtimista[[#This Row],[Soma]]&gt;=TBLOtimista[[#This Row],[Meta]],"Prêmio","-")</calculatedColumnFormula>
    </tableColumn>
  </tableColumns>
  <tableStyleInfo name="TableStyleMedium11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D3FD622A-80F9-4E44-81F9-4B9C16137418}" name="TBLESPERADO" displayName="TBLESPERADO" ref="A1:G5" totalsRowShown="0" headerRowDxfId="124">
  <autoFilter ref="A1:G5" xr:uid="{2A0C4C76-408E-4CA8-A3B4-3D4E40362BF4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</autoFilter>
  <tableColumns count="7">
    <tableColumn id="1" xr3:uid="{8C903829-7F81-4BE2-8471-7DF3A17C8ABD}" name="Cidades"/>
    <tableColumn id="2" xr3:uid="{5BD30FA4-67F8-411E-8043-1BDFA3770C2E}" name="Jan"/>
    <tableColumn id="3" xr3:uid="{833E57CD-BB8D-45B6-81D2-8DC8DDC1942D}" name="Fev"/>
    <tableColumn id="4" xr3:uid="{2340B791-2F7B-4035-8C14-5F59049438E8}" name="Mar"/>
    <tableColumn id="5" xr3:uid="{9CC2AFCF-0C52-4E10-B48D-5A6D7A253150}" name="Soma" dataDxfId="123" dataCellStyle="Ênfase1"/>
    <tableColumn id="6" xr3:uid="{EE0EBFED-367A-4DD5-907E-51AC207F3519}" name="Meta" dataDxfId="122"/>
    <tableColumn id="7" xr3:uid="{81074ECF-ACC3-4276-9EA9-10A4A2940195}" name="Resultado" dataDxfId="121">
      <calculatedColumnFormula>IF(TBLESPERADO[[#This Row],[Soma]]&gt;=TBLESPERADO[[#This Row],[Meta]],"Prêmio","-")</calculatedColumnFormula>
    </tableColumn>
  </tableColumns>
  <tableStyleInfo name="TableStyleMedium11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50F129E2-B637-4BC8-B49E-3592BF297F85}" name="TBLPESSIMISTA" displayName="TBLPESSIMISTA" ref="A1:G5" totalsRowShown="0" headerRowDxfId="120">
  <autoFilter ref="A1:G5" xr:uid="{4D3AC2BE-9EBB-42AC-A9AA-042461DC9BE9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</autoFilter>
  <tableColumns count="7">
    <tableColumn id="1" xr3:uid="{AC8A3DD8-42A8-4583-834D-838E9580E875}" name="Cidades"/>
    <tableColumn id="2" xr3:uid="{8E1D9945-5598-4FDF-A428-72B8DA40BC18}" name="Jan"/>
    <tableColumn id="3" xr3:uid="{635EB7D2-B723-42F7-8EFB-60D42658B9C2}" name="Fev"/>
    <tableColumn id="4" xr3:uid="{DD606658-9445-4107-8CFD-8BC2F0982C45}" name="Mar"/>
    <tableColumn id="5" xr3:uid="{AFF98847-2987-465C-844A-228C72EA7ED5}" name="Soma" dataDxfId="119" dataCellStyle="Ênfase1"/>
    <tableColumn id="6" xr3:uid="{09DEE73A-BD5F-4ED5-B58B-A3B2094E7975}" name="Meta" dataDxfId="118"/>
    <tableColumn id="7" xr3:uid="{94DF8EBD-7027-4A9F-9093-33745C8A63F5}" name="Resultado" dataDxfId="117">
      <calculatedColumnFormula>IF(TBLPESSIMISTA[[#This Row],[Soma]]&gt;=TBLPESSIMISTA[[#This Row],[Meta]],"Prêmio","-")</calculatedColumnFormula>
    </tableColumn>
  </tableColumns>
  <tableStyleInfo name="TableStyleMedium11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2944BB10-3FBA-45EC-ADC1-E27A0CA10288}" name="TBLBASEÍNDICE" displayName="TBLBASEÍNDICE" ref="I1:S11" totalsRowShown="0" headerRowDxfId="116" dataDxfId="114" headerRowBorderDxfId="115">
  <tableColumns count="11">
    <tableColumn id="1" xr3:uid="{36888482-F54E-42FF-9F9F-E2F00F0ECCAD}" name="x" dataDxfId="113"/>
    <tableColumn id="2" xr3:uid="{5B79A6E1-235C-48E5-8F64-838B789CA954}" name="Coluna 1" dataDxfId="112"/>
    <tableColumn id="3" xr3:uid="{AB894E12-4122-4683-9198-9A6B93725413}" name="Coluna 2" dataDxfId="111"/>
    <tableColumn id="4" xr3:uid="{A44DC3B4-A7BB-469D-8F22-3FCE1A4E407B}" name="Coluna 3" dataDxfId="110"/>
    <tableColumn id="5" xr3:uid="{6DD15686-E137-4B47-A7AD-34F1D7D7299A}" name="Coluna 4" dataDxfId="109"/>
    <tableColumn id="6" xr3:uid="{7CF62580-F883-4370-AEA5-12686264BACA}" name="Coluna 5" dataDxfId="108"/>
    <tableColumn id="7" xr3:uid="{486ED2BC-B6E5-43C5-AA46-1B4B64CD63B9}" name="Coluna 6" dataDxfId="107"/>
    <tableColumn id="8" xr3:uid="{0F389552-F1DD-4F80-A1D1-26F070F0B1B8}" name="Coluna 7" dataDxfId="106"/>
    <tableColumn id="9" xr3:uid="{3ACA755B-6787-4BA7-B496-CC9739F1307F}" name="Coluna 8" dataDxfId="105"/>
    <tableColumn id="10" xr3:uid="{FEB76B75-BF00-43EA-B6FD-D75FAB4B951E}" name="Coluna 9" dataDxfId="104"/>
    <tableColumn id="11" xr3:uid="{DB8D0FE3-9201-4A04-A018-CB4E11E0AA43}" name="Coluna 10" dataDxfId="103"/>
  </tableColumns>
  <tableStyleInfo name="Exemplo_Avançado" showFirstColumn="1" showLastColumn="0" showRowStripes="0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6E46DE8F-92B2-4C2E-91AE-18F3617950B8}" name="TBLÍNDICEMAT" displayName="TBLÍNDICEMAT" ref="A1:C6" totalsRowShown="0">
  <autoFilter ref="A1:C6" xr:uid="{DF00B01B-307C-4681-87CA-DF80F2F6A415}"/>
  <tableColumns count="3">
    <tableColumn id="1" xr3:uid="{95F30303-42F6-4425-BB96-8085E3384042}" name="Linha" dataDxfId="102"/>
    <tableColumn id="2" xr3:uid="{929054E8-2AB6-4FB1-B52A-34896FA4F07F}" name="Coluna" dataDxfId="101"/>
    <tableColumn id="4" xr3:uid="{EB4C475D-5B0F-47EC-AE39-2A8C246BDDE9}" name="Resultado" dataDxfId="100"/>
  </tableColumns>
  <tableStyleInfo name="Tabela Clarify" showFirstColumn="0" showLastColumn="1" showRowStripes="0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6340B7A4-AC59-42B8-91D9-439FA15CFA74}" name="TBLÍNDICE0" displayName="TBLÍNDICE0" ref="E1:G6" totalsRowShown="0" headerRowDxfId="99" headerRowBorderDxfId="98" tableBorderDxfId="97" totalsRowBorderDxfId="96">
  <autoFilter ref="E1:G6" xr:uid="{091BE263-66CB-4C53-B01B-B424E7F3DB51}"/>
  <tableColumns count="3">
    <tableColumn id="1" xr3:uid="{E87BA208-E8E4-42E1-B226-AF8F05318935}" name="Linha" dataDxfId="95"/>
    <tableColumn id="2" xr3:uid="{FDBFCCB3-A61E-4101-B67D-427FF522C8DA}" name="Coluna" dataDxfId="94"/>
    <tableColumn id="4" xr3:uid="{561CCA56-0FD6-4FDA-82A6-A5BB52AB604D}" name="Resultado" dataDxfId="93">
      <calculatedColumnFormula>SUM(INDEX(J2:T12,TBLÍNDICE0[[#This Row],[Linha]],TBLÍNDICE0[[#This Row],[Coluna]]))</calculatedColumnFormula>
    </tableColumn>
  </tableColumns>
  <tableStyleInfo name="Tabela Clarify" showFirstColumn="0" showLastColumn="1" showRowStripes="0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31A502F6-6C1C-419E-AB9C-BD9662F50F7F}" name="TBLBASEÍNDICEREF2" displayName="TBLBASEÍNDICEREF2" ref="K13:U23" totalsRowShown="0" headerRowDxfId="92" dataDxfId="90" headerRowBorderDxfId="91">
  <tableColumns count="11">
    <tableColumn id="1" xr3:uid="{97C83F97-F897-4C20-B579-9349EEDF7B36}" name="x" dataDxfId="89"/>
    <tableColumn id="2" xr3:uid="{60D5A19D-FDA1-421A-826C-74812AD5FA3B}" name="Coluna 1" dataDxfId="88"/>
    <tableColumn id="3" xr3:uid="{6493FB55-BE96-4B1B-81B5-AE4630D8484D}" name="Coluna 2" dataDxfId="87"/>
    <tableColumn id="4" xr3:uid="{E5190283-C6AD-49DE-90E6-187F558CAC1B}" name="Coluna 3" dataDxfId="86"/>
    <tableColumn id="5" xr3:uid="{DF551773-08F6-4A68-8E3E-7A956A51375B}" name="Coluna 4" dataDxfId="85"/>
    <tableColumn id="6" xr3:uid="{3F632F2C-BE57-455C-8593-67C42D98EC57}" name="Coluna 5" dataDxfId="84"/>
    <tableColumn id="7" xr3:uid="{05B37CCF-4C99-43DB-A6D3-8C1698D5E9BD}" name="Coluna 6" dataDxfId="83"/>
    <tableColumn id="8" xr3:uid="{106838F5-CB6E-45B5-9577-AC2C04BC4270}" name="Coluna 7" dataDxfId="82"/>
    <tableColumn id="9" xr3:uid="{43E1E619-0C11-4E7A-BD06-1E0D6852B3BE}" name="Coluna 8" dataDxfId="81"/>
    <tableColumn id="10" xr3:uid="{36F2BE44-5451-4B1B-97BA-D543C428E0BC}" name="Coluna 9" dataDxfId="80"/>
    <tableColumn id="11" xr3:uid="{C77C5F78-7300-4085-A824-D3F4A84AB796}" name="Coluna 10" dataDxfId="79"/>
  </tableColumns>
  <tableStyleInfo name="Exemplo_Avançado" showFirstColumn="1" showLastColumn="0" showRowStripes="0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C9308BCB-6CD0-4AF0-8A4A-34ADCB33FFA2}" name="TBLÍNDICEREF" displayName="TBLÍNDICEREF" ref="A1:D7" totalsRowShown="0">
  <autoFilter ref="A1:D7" xr:uid="{5467458B-2669-49C5-8C6C-0E013F1C911C}"/>
  <tableColumns count="4">
    <tableColumn id="1" xr3:uid="{C18F74F3-CC56-49BB-82CD-F5D3D2E075E3}" name="Linha" dataDxfId="78"/>
    <tableColumn id="2" xr3:uid="{28B0FFF7-B253-406C-B3AA-FDA62CFDB118}" name="Coluna" dataDxfId="77"/>
    <tableColumn id="3" xr3:uid="{E2D339A1-C4F4-454B-9BE8-E44CDB558097}" name="Área" dataDxfId="76"/>
    <tableColumn id="4" xr3:uid="{7789A017-2321-4DB7-81CC-4A3E9414A2D1}" name="Resultado" dataDxfId="75"/>
  </tableColumns>
  <tableStyleInfo name="Tabela Clarify" showFirstColumn="0" showLastColumn="1" showRowStripes="0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91D8D73A-E9AE-4AD1-B70C-BB2BA9BF713E}" name="TBLÍNDICEREF02" displayName="TBLÍNDICEREF02" ref="F1:I7" totalsRowShown="0">
  <autoFilter ref="F1:I7" xr:uid="{7C1EF20D-C918-4840-81FA-C013C5717F8D}"/>
  <tableColumns count="4">
    <tableColumn id="1" xr3:uid="{CA1C31FD-86BD-4828-A735-B236DECDDE7C}" name="Linha" dataDxfId="74"/>
    <tableColumn id="2" xr3:uid="{D9F52182-D7D4-4667-A55C-B9A0A2A1A75D}" name="Coluna" dataDxfId="73"/>
    <tableColumn id="3" xr3:uid="{674F8DD0-ADEF-44F7-818E-4CDBA3318183}" name="Área" dataDxfId="72"/>
    <tableColumn id="4" xr3:uid="{AC5E7ED5-E5F3-45E9-9A82-BAE059A99B7C}" name="Resultado" dataDxfId="71"/>
  </tableColumns>
  <tableStyleInfo name="Tabela Clarify" showFirstColumn="0" showLastColumn="1" showRowStripes="0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2C60FE7C-D827-41DD-9A8F-9BC9732B8594}" name="TBLBASEÍNDICEREF1" displayName="TBLBASEÍNDICEREF1" ref="K1:U11" totalsRowShown="0" headerRowDxfId="70" headerRowBorderDxfId="69" tableBorderDxfId="68" totalsRowBorderDxfId="67">
  <tableColumns count="11">
    <tableColumn id="1" xr3:uid="{E25DD15A-DFB7-446F-B193-2ACB4C9DAB3A}" name="x" dataDxfId="66"/>
    <tableColumn id="2" xr3:uid="{03018A0F-EF5A-440A-AE31-B7A9C3E7D94B}" name="Coluna 1" dataDxfId="65"/>
    <tableColumn id="3" xr3:uid="{897EFAE6-2282-460F-BDE2-CB4A619E28F6}" name="Coluna 2" dataDxfId="64"/>
    <tableColumn id="4" xr3:uid="{6EB18B78-B897-4EF3-B179-1A8B7C9809D2}" name="Coluna 3" dataDxfId="63"/>
    <tableColumn id="5" xr3:uid="{30B1A4BE-DCFE-46C5-977C-858D45592631}" name="Coluna 4" dataDxfId="62"/>
    <tableColumn id="6" xr3:uid="{A78D8B4D-B1E2-4C2B-A396-D595A52F715C}" name="Coluna 5" dataDxfId="61"/>
    <tableColumn id="7" xr3:uid="{013EA496-4204-4AB2-B99B-EB1C5002FB4F}" name="Coluna 6" dataDxfId="60"/>
    <tableColumn id="8" xr3:uid="{7509BB8D-751F-495E-9DAA-4DB5397972E5}" name="Coluna 7" dataDxfId="59"/>
    <tableColumn id="9" xr3:uid="{1B8BF0F7-4348-4EF4-AF61-392E936F9ECC}" name="Coluna 8" dataDxfId="58"/>
    <tableColumn id="10" xr3:uid="{C4988F0C-455F-4DB4-A010-E615DFB57359}" name="Coluna 9" dataDxfId="57"/>
    <tableColumn id="11" xr3:uid="{9DD0B1C2-0A39-4040-93BE-88DD4CFA0CEA}" name="Coluna 10" dataDxfId="56"/>
  </tableColumns>
  <tableStyleInfo name="Exemplo_Avançado" showFirstColumn="1" showLastColumn="0" showRowStripes="0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1077AA45-7B27-447E-8B05-D3E47B03AB93}" name="TBLDESLOC" displayName="TBLDESLOC" ref="A1:C2" totalsRowShown="0">
  <autoFilter ref="A1:C2" xr:uid="{2D64F9A2-3B1F-4CE7-81C8-CDA610B2448E}"/>
  <tableColumns count="3">
    <tableColumn id="1" xr3:uid="{5072E26D-27B2-4C8A-8F20-124A5BC6BBB8}" name="Linha"/>
    <tableColumn id="2" xr3:uid="{9C730DF0-75AF-44C2-860D-BC0D6ED720E3}" name="Coluna"/>
    <tableColumn id="4" xr3:uid="{99EFE276-D8D1-404B-BE5E-037CF5522F5D}" name="Resultado" dataDxfId="55"/>
  </tableColumns>
  <tableStyleInfo name="TableStyleMedium11" showFirstColumn="0" showLastColumn="1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0975B2A6-7464-453A-AAD2-230F72423513}" name="TBLDESLOC2" displayName="TBLDESLOC2" ref="A4:E5" totalsRowShown="0">
  <autoFilter ref="A4:E5" xr:uid="{00D26313-77F5-459E-A2FD-9B231596C5E3}"/>
  <tableColumns count="5">
    <tableColumn id="1" xr3:uid="{6DE43E75-F65D-4192-B246-BBD1273E589E}" name="Linha"/>
    <tableColumn id="2" xr3:uid="{2EED6C77-C399-4B97-9620-655BF22F0A96}" name="Coluna"/>
    <tableColumn id="5" xr3:uid="{1EF02413-4EDF-4478-91F4-52180CD45158}" name="Altura"/>
    <tableColumn id="3" xr3:uid="{2734A52C-0D03-448E-A9E9-A5DE2881A146}" name="Largura"/>
    <tableColumn id="4" xr3:uid="{9C7A8C0D-97A8-4FD3-996F-0BC1D79B6672}" name="Resultado" dataDxfId="54"/>
  </tableColumns>
  <tableStyleInfo name="TableStyleMedium11" showFirstColumn="0" showLastColumn="1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5DAE8A2B-095F-4962-8082-88391C2FEE2C}" name="TBLBASEDESLOC" displayName="TBLBASEDESLOC" ref="G1:Q11" totalsRowShown="0">
  <tableColumns count="11">
    <tableColumn id="1" xr3:uid="{63CBC1A4-F9B7-412E-8A77-B7284C9AB8C4}" name="Coluna1" dataDxfId="53"/>
    <tableColumn id="2" xr3:uid="{57A8C5AC-AE80-48A1-9467-3AD60A276A22}" name="Coluna 0"/>
    <tableColumn id="3" xr3:uid="{68DD5C77-2ECF-419E-AF30-C0C69320BF90}" name="Coluna 1"/>
    <tableColumn id="4" xr3:uid="{C67D9222-DD4B-46DE-B15F-0EF29401BFCD}" name="Coluna 2"/>
    <tableColumn id="5" xr3:uid="{DEFC6C91-A7DE-452A-8896-C117AE3B3899}" name="Coluna 3"/>
    <tableColumn id="6" xr3:uid="{A657758F-ACFD-411A-9E63-6BAB9557BE87}" name="Coluna 4"/>
    <tableColumn id="7" xr3:uid="{8CB49502-792B-4BB3-9308-11F49206E320}" name="Coluna 5"/>
    <tableColumn id="8" xr3:uid="{40DC0C41-3A2E-4C4F-BB1A-759777492991}" name="Coluna 6"/>
    <tableColumn id="9" xr3:uid="{7A3AFA99-DC58-428F-99C8-B23215312716}" name="Coluna 7"/>
    <tableColumn id="10" xr3:uid="{DE60FE92-48EA-4C33-8BB3-61A3ACC32232}" name="Coluna 8"/>
    <tableColumn id="11" xr3:uid="{7EDAEB96-7B5E-4427-A029-BB68D6D7E724}" name="Coluna 9"/>
  </tableColumns>
  <tableStyleInfo name="TableStyleMedium11" showFirstColumn="1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" xr:uid="{9534B026-B771-46CA-B398-9F7089D53183}" name="TBLCADASTROLOG" displayName="TBLCADASTROLOG" ref="A2:E14" totalsRowShown="0">
  <autoFilter ref="A2:E14" xr:uid="{25162BF5-BCA9-4850-ACEF-A6EE48B8A9E6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F708262-19E7-49C3-8335-84FBE85CFA66}" name="NOME"/>
    <tableColumn id="2" xr3:uid="{B4A2454B-2308-48DF-AE86-5DE52DA69313}" name="RUA"/>
    <tableColumn id="3" xr3:uid="{57E4D0E4-A5FC-43A2-90A4-08952577F037}" name="NÚMERO"/>
    <tableColumn id="4" xr3:uid="{94991FD8-619F-4ABD-85BC-D0A2026B19C8}" name="CEP" dataDxfId="52"/>
    <tableColumn id="5" xr3:uid="{AF80D710-0304-433F-95D9-B68BFF9B050F}" name="TELEFONE"/>
  </tableColumns>
  <tableStyleInfo name="TableStyleMedium11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A979F962-BB87-4337-83A7-BA8855741EC0}" name="TBLMAQUINASSUPORTE" displayName="TBLMAQUINASSUPORTE" ref="E5:M85" totalsRowShown="0" headerRowDxfId="51" dataDxfId="49" headerRowBorderDxfId="50" tableBorderDxfId="48" totalsRowBorderDxfId="47">
  <autoFilter ref="E5:M85" xr:uid="{43A04710-980D-416D-8484-B55DDA975462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</autoFilter>
  <tableColumns count="9">
    <tableColumn id="1" xr3:uid="{47FBB324-5383-4C1F-B38D-0E39C5A280DC}" name="ID" dataDxfId="46"/>
    <tableColumn id="2" xr3:uid="{804AFF20-F9A6-4A57-8198-24A6E552A34A}" name="DESCRIÇÃO" dataDxfId="45"/>
    <tableColumn id="3" xr3:uid="{9A6B7542-6E5A-4F51-9989-C2EBEE0AB46A}" name="CUSTO" dataDxfId="44" dataCellStyle="Moeda"/>
    <tableColumn id="4" xr3:uid="{EA42853B-6992-4E38-8784-CC1F449B7E0F}" name="DEPRECIAÇÃO" dataDxfId="43" dataCellStyle="Porcentagem"/>
    <tableColumn id="5" xr3:uid="{350B8A17-47DC-48D6-BF32-129E0D39FA05}" name="AQUISIÇÃO" dataDxfId="42"/>
    <tableColumn id="6" xr3:uid="{D374E966-95CA-4F86-B220-7BACAFB76A27}" name="TEM DE USO" dataDxfId="41">
      <calculatedColumnFormula>INT((TODAY()-I6)/365.25)</calculatedColumnFormula>
    </tableColumn>
    <tableColumn id="7" xr3:uid="{54790CD0-0AB8-43CD-A912-453B304DE538}" name="VALOR" dataDxfId="40">
      <calculatedColumnFormula>G6-G6*H6*J6</calculatedColumnFormula>
    </tableColumn>
    <tableColumn id="8" xr3:uid="{56B25823-897C-4233-8E56-0AA59F9B194F}" name="WINDOWS" dataDxfId="39"/>
    <tableColumn id="9" xr3:uid="{9D54C881-87FF-4239-83F9-D4F4BE0F7348}" name="OFFICE" dataDxfId="38"/>
  </tableColumns>
  <tableStyleInfo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78BDA68F-7E93-47C0-8676-1D29D200B867}" name="TBLVENDASPORPRODUTO" displayName="TBLVENDASPORPRODUTO" ref="B4:I28" totalsRowShown="0" headerRowDxfId="37" dataDxfId="36" dataCellStyle="Moeda">
  <autoFilter ref="B4:I28" xr:uid="{D1421C6C-ACF8-437B-BF84-C2F384B61484}"/>
  <tableColumns count="8">
    <tableColumn id="1" xr3:uid="{5524FD0B-5605-42F1-B87D-D598ED54C8B7}" name="PRODUTO" dataDxfId="35"/>
    <tableColumn id="8" xr3:uid="{FEF50683-01CA-4CB9-BD6B-C7CC2B49CA5C}" name="ERIKA" dataDxfId="34" dataCellStyle="Moeda"/>
    <tableColumn id="2" xr3:uid="{18C2DA7D-32ED-4101-B4A4-A28AD586EAB2}" name="MARIA" dataDxfId="33" dataCellStyle="Moeda"/>
    <tableColumn id="3" xr3:uid="{F471B8F0-A1C2-4EBD-8AC9-49755F977572}" name="JONAS" dataDxfId="32" dataCellStyle="Moeda"/>
    <tableColumn id="4" xr3:uid="{700737F4-8702-4C6A-8422-DA3139B80526}" name="JOÃO" dataDxfId="31" dataCellStyle="Moeda"/>
    <tableColumn id="5" xr3:uid="{05A58898-F3E3-4FD4-81DF-ACF81499B629}" name="CARLOS" dataDxfId="30" dataCellStyle="Moeda"/>
    <tableColumn id="6" xr3:uid="{7EE6BC67-F0D8-4911-A81F-99A2A93C1D2F}" name="AUGUSTO" dataDxfId="29" dataCellStyle="Moeda"/>
    <tableColumn id="7" xr3:uid="{548ECDBB-528D-4E90-99B1-139D93E47A90}" name="DOUGLAS" dataDxfId="28" dataCellStyle="Moeda"/>
  </tableColumns>
  <tableStyleInfo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D2093587-138D-40A0-BF28-054A006D3D23}" name="Tbl_TotalPorMes" displayName="Tbl_TotalPorMes" ref="A6:M34" totalsRowShown="0" headerRowDxfId="27" dataDxfId="25" headerRowBorderDxfId="26" dataCellStyle="Moeda">
  <autoFilter ref="A6:M34" xr:uid="{B534857A-0B8E-4F4A-B742-FF3A514D51F1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</autoFilter>
  <tableColumns count="13">
    <tableColumn id="1" xr3:uid="{1D62597B-8780-47D8-99F8-E5D25E4FC17F}" name="CIDADES" dataDxfId="24"/>
    <tableColumn id="2" xr3:uid="{55CE825F-3495-4784-AFFB-EDA410F14BAF}" name="JAN" dataDxfId="23" dataCellStyle="Moeda"/>
    <tableColumn id="3" xr3:uid="{B402E9FF-D863-468D-9EF9-1A55CAE064A1}" name="FEV" dataDxfId="22" dataCellStyle="Moeda"/>
    <tableColumn id="4" xr3:uid="{C154CBEF-566B-4F6A-B135-078C4069D6FB}" name="MAR" dataDxfId="21" dataCellStyle="Moeda"/>
    <tableColumn id="5" xr3:uid="{CEFB7EB5-F2F1-4A99-8B7F-955463FFEB35}" name="ABR" dataDxfId="20" dataCellStyle="Moeda"/>
    <tableColumn id="6" xr3:uid="{8DF82B3F-646B-4AED-B93D-0599F33793E7}" name="MAI" dataDxfId="19" dataCellStyle="Moeda"/>
    <tableColumn id="7" xr3:uid="{C9837D12-2BC8-414B-87BE-38BA924AC0E0}" name="JUN" dataDxfId="18" dataCellStyle="Moeda"/>
    <tableColumn id="8" xr3:uid="{9C555BCC-E4FE-40C2-8C57-8C16224C0947}" name="JUL" dataDxfId="17" dataCellStyle="Moeda"/>
    <tableColumn id="9" xr3:uid="{2927A2DF-994B-4B2F-B847-3DD74DE7D779}" name="AGO" dataDxfId="16" dataCellStyle="Moeda"/>
    <tableColumn id="10" xr3:uid="{1D68B4B7-CF8C-4183-91FC-A80E2C185D4F}" name="SET" dataDxfId="15" dataCellStyle="Moeda"/>
    <tableColumn id="11" xr3:uid="{BC603071-BE7D-414B-BA7A-1D471D604431}" name="OUT" dataDxfId="14" dataCellStyle="Moeda"/>
    <tableColumn id="12" xr3:uid="{9CC26FAB-249C-4A16-ACF4-BD491777841E}" name="NOV" dataDxfId="13" dataCellStyle="Moeda"/>
    <tableColumn id="13" xr3:uid="{EAAE4EA0-E1A6-4CAE-91D6-2A2B7E0EFA38}" name="DEZ" dataDxfId="12" dataCellStyle="Moeda"/>
  </tableColumns>
  <tableStyleInfo showFirstColumn="0" showLastColumn="0" showRowStripes="0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8AB95208-0F16-46FB-BF93-F89433D793D0}" name="TBLVENDAECOMMERCE" displayName="TBLVENDAECOMMERCE" ref="A1:F508" totalsRowShown="0">
  <autoFilter ref="A1:F508" xr:uid="{57514344-1109-4CCF-9B4B-2E72A0433DA7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C3313D2B-D8C1-495F-8605-5B91E8F5E57E}" name="PRODUTO"/>
    <tableColumn id="2" xr3:uid="{62D6D4EB-F5C8-42BD-8927-9F321396E5AD}" name="DATA" dataDxfId="11"/>
    <tableColumn id="3" xr3:uid="{A5A3F0B3-B1C2-4C83-85DD-59679C18D43E}" name="ENVIO"/>
    <tableColumn id="4" xr3:uid="{0279A414-01FC-431E-B393-9D683C0883DD}" name="VALOR FRETE" dataDxfId="10" dataCellStyle="Moeda"/>
    <tableColumn id="5" xr3:uid="{97C67E64-917B-4F73-BFFF-B9F9F9885D50}" name="DIAS" dataDxfId="9"/>
    <tableColumn id="6" xr3:uid="{A3F4FC2A-F343-4ADC-9703-C90AE58CD56B}" name="RECEBIMENTO" dataDxfId="8"/>
  </tableColumns>
  <tableStyleInfo name="TableStyleMedium11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D39950EF-6525-4FFF-A41D-B2BBA6474702}" name="Vendas6" displayName="Vendas6" ref="A1:I882" totalsRowShown="0" headerRowDxfId="7">
  <autoFilter ref="A1:I882" xr:uid="{0A02759E-27DA-4DC0-8FFC-74FD7F4099CD}"/>
  <tableColumns count="9">
    <tableColumn id="1" xr3:uid="{BD156C77-CC9B-4F0A-A451-E6AA40F9DB1F}" name="Vendedor"/>
    <tableColumn id="2" xr3:uid="{4E914A36-F82B-4C75-B772-163DD997F630}" name="Supervisor"/>
    <tableColumn id="3" xr3:uid="{94226121-9351-44B7-9817-1D9CE43BEE99}" name="UF"/>
    <tableColumn id="4" xr3:uid="{820FF731-32B5-480D-860B-2015B3D8C182}" name="Região"/>
    <tableColumn id="6" xr3:uid="{B16DDE95-2578-4833-B2B1-C165DDCDCEAF}" name="Venda" dataDxfId="6"/>
    <tableColumn id="11" xr3:uid="{0955B3B8-C551-418E-8E83-372E1B95AC70}" name="Ano" dataDxfId="5">
      <calculatedColumnFormula>YEAR(Vendas6[[#This Row],[Venda]])</calculatedColumnFormula>
    </tableColumn>
    <tableColumn id="7" xr3:uid="{C8D44329-9683-40E6-99EF-C3F8870E3CF2}" name="Produto"/>
    <tableColumn id="8" xr3:uid="{00C9C257-E269-4DCF-A94C-0AC7645FFC7E}" name="Cliente"/>
    <tableColumn id="12" xr3:uid="{745D7E60-D9C6-401A-B685-3904797B9DF0}" name="Total de Vendas" dataDxfId="4"/>
  </tableColumns>
  <tableStyleInfo name="TableStyleMedium11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FE139FEA-9D62-43DA-95BA-7E27D41614A9}" name="Tabela1" displayName="Tabela1" ref="A1:J565" totalsRowShown="0">
  <autoFilter ref="A1:J565" xr:uid="{2059D6E9-D274-4F22-9472-92E0754875D5}"/>
  <tableColumns count="10">
    <tableColumn id="1" xr3:uid="{9C933F94-52B2-4D5B-B37B-4A7D76D0B54A}" name="Data " dataDxfId="1"/>
    <tableColumn id="2" xr3:uid="{2B49241F-E087-46F7-ABF4-BD6DDB72B601}" name="Ano" dataDxfId="0">
      <calculatedColumnFormula>YEAR(A2)</calculatedColumnFormula>
    </tableColumn>
    <tableColumn id="3" xr3:uid="{749E6986-AF07-4D94-B8C8-5629FE549B47}" name="Mês">
      <calculatedColumnFormula>PROPER(TEXT(A2,"mmmm"))</calculatedColumnFormula>
    </tableColumn>
    <tableColumn id="4" xr3:uid="{9D7233A0-09B6-4064-9855-9D31A5BC2E3E}" name="Vendedor"/>
    <tableColumn id="5" xr3:uid="{3C1A14D4-31A5-4DD9-97A7-B5CE454BFA01}" name="Cidade"/>
    <tableColumn id="6" xr3:uid="{595914B4-D1D9-4259-8262-D48CE68102DA}" name="Região"/>
    <tableColumn id="7" xr3:uid="{A5873F64-6765-4AB1-8920-8FA8D3192340}" name="Produto"/>
    <tableColumn id="8" xr3:uid="{CC1D018B-7EB5-4EC4-9383-2E689C1F9826}" name="Qtde"/>
    <tableColumn id="9" xr3:uid="{257D6952-5820-4177-9B39-4CEA3480E5D5}" name="Preço"/>
    <tableColumn id="10" xr3:uid="{4C24C566-9D37-4BBB-BE87-13DABE22E971}" name="Total">
      <calculatedColumnFormula>H2*I2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table" Target="../tables/table3.xml"/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drawing" Target="../drawings/drawing12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table" Target="../tables/table7.xml"/><Relationship Id="rId1" Type="http://schemas.openxmlformats.org/officeDocument/2006/relationships/drawing" Target="../drawings/drawing14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drawing" Target="../drawings/drawing17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drawing" Target="../drawings/drawing18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drawing" Target="../drawings/drawing19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drawing" Target="../drawings/drawing20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4.xml"/><Relationship Id="rId2" Type="http://schemas.openxmlformats.org/officeDocument/2006/relationships/table" Target="../tables/table13.xml"/><Relationship Id="rId1" Type="http://schemas.openxmlformats.org/officeDocument/2006/relationships/drawing" Target="../drawings/drawing22.xml"/><Relationship Id="rId4" Type="http://schemas.openxmlformats.org/officeDocument/2006/relationships/table" Target="../tables/table1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7.xml"/><Relationship Id="rId1" Type="http://schemas.openxmlformats.org/officeDocument/2006/relationships/table" Target="../tables/table1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9.xml"/><Relationship Id="rId1" Type="http://schemas.openxmlformats.org/officeDocument/2006/relationships/drawing" Target="../drawings/drawing25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0.xml"/><Relationship Id="rId1" Type="http://schemas.openxmlformats.org/officeDocument/2006/relationships/drawing" Target="../drawings/drawing30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6.xml"/><Relationship Id="rId2" Type="http://schemas.openxmlformats.org/officeDocument/2006/relationships/table" Target="../tables/table25.xml"/><Relationship Id="rId1" Type="http://schemas.openxmlformats.org/officeDocument/2006/relationships/table" Target="../tables/table24.xml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9.xml"/><Relationship Id="rId2" Type="http://schemas.openxmlformats.org/officeDocument/2006/relationships/table" Target="../tables/table28.xml"/><Relationship Id="rId1" Type="http://schemas.openxmlformats.org/officeDocument/2006/relationships/table" Target="../tables/table27.xml"/><Relationship Id="rId4" Type="http://schemas.openxmlformats.org/officeDocument/2006/relationships/table" Target="../tables/table30.xml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3.xml"/><Relationship Id="rId2" Type="http://schemas.openxmlformats.org/officeDocument/2006/relationships/table" Target="../tables/table32.xml"/><Relationship Id="rId1" Type="http://schemas.openxmlformats.org/officeDocument/2006/relationships/table" Target="../tables/table31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5.xml"/><Relationship Id="rId1" Type="http://schemas.openxmlformats.org/officeDocument/2006/relationships/drawing" Target="../drawings/drawing33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6.xml"/><Relationship Id="rId1" Type="http://schemas.openxmlformats.org/officeDocument/2006/relationships/drawing" Target="../drawings/drawing34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7.xml"/><Relationship Id="rId1" Type="http://schemas.openxmlformats.org/officeDocument/2006/relationships/drawing" Target="../drawings/drawing35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E82CC5-82F1-4E29-9E11-E3E912D8133F}">
  <sheetPr>
    <tabColor rgb="FF0C6A5B"/>
  </sheetPr>
  <dimension ref="A1"/>
  <sheetViews>
    <sheetView showRowColHeaders="0" tabSelected="1" workbookViewId="0"/>
  </sheetViews>
  <sheetFormatPr defaultRowHeight="15" x14ac:dyDescent="0.25"/>
  <cols>
    <col min="1" max="16384" width="9.140625" style="87"/>
  </cols>
  <sheetData/>
  <sheetProtection sheet="1" objects="1" scenarios="1" selectLockedCells="1" selectUnlockedCells="1"/>
  <pageMargins left="0.511811024" right="0.511811024" top="0.78740157499999996" bottom="0.78740157499999996" header="0.31496062000000002" footer="0.3149606200000000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30BC2E-FB88-4847-BD18-05C32C0DECB3}">
  <sheetPr>
    <tabColor rgb="FF0C6A5B"/>
  </sheetPr>
  <dimension ref="A1"/>
  <sheetViews>
    <sheetView showRowColHeaders="0" workbookViewId="0">
      <selection activeCell="E4" sqref="E4"/>
    </sheetView>
  </sheetViews>
  <sheetFormatPr defaultRowHeight="15" x14ac:dyDescent="0.25"/>
  <cols>
    <col min="1" max="16384" width="9.140625" style="87"/>
  </cols>
  <sheetData/>
  <sheetProtection sheet="1" objects="1" scenarios="1" selectLockedCells="1" selectUnlockedCells="1"/>
  <pageMargins left="0.511811024" right="0.511811024" top="0.78740157499999996" bottom="0.78740157499999996" header="0.31496062000000002" footer="0.3149606200000000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FAA52B-2BDA-495F-AB58-5348E2A723DF}">
  <sheetPr>
    <tabColor theme="8" tint="-0.499984740745262"/>
  </sheetPr>
  <dimension ref="A2:D14"/>
  <sheetViews>
    <sheetView showGridLines="0" workbookViewId="0"/>
  </sheetViews>
  <sheetFormatPr defaultRowHeight="15" x14ac:dyDescent="0.25"/>
  <cols>
    <col min="1" max="1" width="23.42578125" bestFit="1" customWidth="1"/>
    <col min="2" max="2" width="17.5703125" customWidth="1"/>
    <col min="3" max="3" width="18.85546875" customWidth="1"/>
    <col min="4" max="4" width="18.140625" customWidth="1"/>
  </cols>
  <sheetData>
    <row r="2" spans="1:4" ht="15.75" thickBot="1" x14ac:dyDescent="0.3">
      <c r="A2" s="1" t="s">
        <v>1</v>
      </c>
      <c r="C2" s="1" t="s">
        <v>13</v>
      </c>
    </row>
    <row r="3" spans="1:4" ht="15.75" thickTop="1" x14ac:dyDescent="0.25">
      <c r="A3" s="3">
        <v>3.12</v>
      </c>
      <c r="C3" s="218"/>
    </row>
    <row r="5" spans="1:4" x14ac:dyDescent="0.25">
      <c r="A5" s="1" t="s">
        <v>7</v>
      </c>
      <c r="B5" s="5" t="s">
        <v>8</v>
      </c>
      <c r="C5" s="5" t="s">
        <v>9</v>
      </c>
      <c r="D5" s="5" t="s">
        <v>10</v>
      </c>
    </row>
    <row r="6" spans="1:4" x14ac:dyDescent="0.25">
      <c r="A6" s="342" t="s">
        <v>2</v>
      </c>
      <c r="B6" s="6">
        <v>399.9</v>
      </c>
      <c r="C6" s="7"/>
      <c r="D6" s="8">
        <v>13</v>
      </c>
    </row>
    <row r="7" spans="1:4" x14ac:dyDescent="0.25">
      <c r="A7" s="343" t="s">
        <v>3</v>
      </c>
      <c r="B7" s="9">
        <v>625.72422062350097</v>
      </c>
      <c r="C7" s="10"/>
      <c r="D7" s="11">
        <v>15</v>
      </c>
    </row>
    <row r="8" spans="1:4" x14ac:dyDescent="0.25">
      <c r="A8" s="342" t="s">
        <v>4</v>
      </c>
      <c r="B8" s="6">
        <v>580.33573141486806</v>
      </c>
      <c r="C8" s="7"/>
      <c r="D8" s="8">
        <v>7</v>
      </c>
    </row>
    <row r="9" spans="1:4" x14ac:dyDescent="0.25">
      <c r="A9" s="343" t="s">
        <v>11</v>
      </c>
      <c r="B9" s="9">
        <v>700.23980815347727</v>
      </c>
      <c r="C9" s="10"/>
      <c r="D9" s="11">
        <v>5</v>
      </c>
    </row>
    <row r="10" spans="1:4" x14ac:dyDescent="0.25">
      <c r="A10" s="342" t="s">
        <v>5</v>
      </c>
      <c r="B10" s="6">
        <v>508.39328537170263</v>
      </c>
      <c r="C10" s="7"/>
      <c r="D10" s="8">
        <v>8</v>
      </c>
    </row>
    <row r="11" spans="1:4" x14ac:dyDescent="0.25">
      <c r="A11" s="343" t="s">
        <v>6</v>
      </c>
      <c r="B11" s="12">
        <v>124.70023980815348</v>
      </c>
      <c r="C11" s="13"/>
      <c r="D11" s="4">
        <v>12</v>
      </c>
    </row>
    <row r="14" spans="1:4" x14ac:dyDescent="0.25">
      <c r="D14" s="2" t="s">
        <v>12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D272F2-6132-4F08-A222-92F8D1D29AFF}">
  <sheetPr>
    <tabColor theme="0" tint="-0.34998626667073579"/>
  </sheetPr>
  <dimension ref="A1:G11"/>
  <sheetViews>
    <sheetView showGridLines="0" workbookViewId="0">
      <selection activeCell="A7" sqref="A7"/>
    </sheetView>
  </sheetViews>
  <sheetFormatPr defaultRowHeight="15" x14ac:dyDescent="0.25"/>
  <cols>
    <col min="1" max="1" width="14.5703125" bestFit="1" customWidth="1"/>
    <col min="2" max="2" width="11.28515625" bestFit="1" customWidth="1"/>
    <col min="3" max="4" width="15.42578125" bestFit="1" customWidth="1"/>
    <col min="5" max="5" width="15.28515625" bestFit="1" customWidth="1"/>
    <col min="6" max="6" width="15.7109375" bestFit="1" customWidth="1"/>
    <col min="7" max="7" width="15.28515625" bestFit="1" customWidth="1"/>
  </cols>
  <sheetData>
    <row r="1" spans="1:7" x14ac:dyDescent="0.25">
      <c r="C1" s="104" t="s">
        <v>466</v>
      </c>
      <c r="D1" s="104" t="s">
        <v>466</v>
      </c>
      <c r="E1" s="104" t="s">
        <v>466</v>
      </c>
      <c r="F1" s="104" t="s">
        <v>466</v>
      </c>
      <c r="G1" s="104" t="s">
        <v>466</v>
      </c>
    </row>
    <row r="2" spans="1:7" x14ac:dyDescent="0.25">
      <c r="A2" s="105" t="s">
        <v>908</v>
      </c>
      <c r="B2" s="106" t="s">
        <v>467</v>
      </c>
      <c r="C2" s="104">
        <v>43115</v>
      </c>
      <c r="D2" s="104">
        <v>43116</v>
      </c>
      <c r="E2" s="104">
        <v>43117</v>
      </c>
      <c r="F2" s="104">
        <v>43118</v>
      </c>
      <c r="G2" s="104">
        <v>43119</v>
      </c>
    </row>
    <row r="3" spans="1:7" x14ac:dyDescent="0.25">
      <c r="A3" s="105" t="s">
        <v>909</v>
      </c>
      <c r="B3" s="300">
        <v>12226</v>
      </c>
      <c r="C3" s="108"/>
      <c r="D3" s="108"/>
      <c r="E3" s="108"/>
      <c r="F3" s="108"/>
      <c r="G3" s="108"/>
    </row>
    <row r="4" spans="1:7" x14ac:dyDescent="0.25">
      <c r="A4" s="105" t="s">
        <v>453</v>
      </c>
      <c r="B4" s="300">
        <v>12260</v>
      </c>
      <c r="C4" s="108"/>
      <c r="D4" s="108"/>
      <c r="E4" s="108"/>
      <c r="F4" s="108"/>
      <c r="G4" s="108"/>
    </row>
    <row r="5" spans="1:7" x14ac:dyDescent="0.25">
      <c r="A5" s="105" t="s">
        <v>468</v>
      </c>
      <c r="B5" s="300">
        <v>17409.5</v>
      </c>
      <c r="C5" s="108"/>
      <c r="D5" s="108"/>
      <c r="E5" s="108"/>
      <c r="F5" s="108"/>
      <c r="G5" s="108"/>
    </row>
    <row r="6" spans="1:7" x14ac:dyDescent="0.25">
      <c r="A6" s="105" t="s">
        <v>469</v>
      </c>
      <c r="B6" s="300">
        <v>17550</v>
      </c>
      <c r="C6" s="108"/>
      <c r="D6" s="108"/>
      <c r="E6" s="108"/>
      <c r="F6" s="108"/>
      <c r="G6" s="108"/>
    </row>
    <row r="7" spans="1:7" x14ac:dyDescent="0.25">
      <c r="A7" s="105" t="s">
        <v>470</v>
      </c>
      <c r="B7" s="300">
        <v>21395</v>
      </c>
      <c r="C7" s="108"/>
      <c r="D7" s="108"/>
      <c r="E7" s="108"/>
      <c r="F7" s="108"/>
      <c r="G7" s="108"/>
    </row>
    <row r="8" spans="1:7" x14ac:dyDescent="0.25">
      <c r="A8" s="105" t="s">
        <v>471</v>
      </c>
      <c r="B8" s="300">
        <v>12336</v>
      </c>
      <c r="C8" s="108"/>
      <c r="D8" s="108"/>
      <c r="E8" s="108"/>
      <c r="F8" s="108"/>
      <c r="G8" s="108"/>
    </row>
    <row r="10" spans="1:7" x14ac:dyDescent="0.25">
      <c r="B10" s="105" t="s">
        <v>472</v>
      </c>
      <c r="C10" s="104">
        <v>43115</v>
      </c>
      <c r="D10" s="104">
        <v>43116</v>
      </c>
      <c r="E10" s="104">
        <v>43117</v>
      </c>
      <c r="F10" s="104">
        <v>43118</v>
      </c>
      <c r="G10" s="104">
        <v>43119</v>
      </c>
    </row>
    <row r="11" spans="1:7" x14ac:dyDescent="0.25">
      <c r="B11" s="105" t="s">
        <v>443</v>
      </c>
      <c r="C11" s="107">
        <v>4.1399999999999997</v>
      </c>
      <c r="D11" s="107">
        <v>4.01</v>
      </c>
      <c r="E11" s="107">
        <v>4.17</v>
      </c>
      <c r="F11" s="107">
        <v>3.899</v>
      </c>
      <c r="G11" s="107">
        <v>3.9671400000000001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1851-9C77-4F57-A38D-56F41AFBE71D}">
  <sheetPr>
    <tabColor theme="0" tint="-0.34998626667073579"/>
  </sheetPr>
  <dimension ref="A1:C13"/>
  <sheetViews>
    <sheetView showGridLines="0" workbookViewId="0"/>
  </sheetViews>
  <sheetFormatPr defaultRowHeight="15" x14ac:dyDescent="0.25"/>
  <cols>
    <col min="1" max="1" width="17.42578125" bestFit="1" customWidth="1"/>
    <col min="2" max="2" width="15" bestFit="1" customWidth="1"/>
    <col min="3" max="3" width="18.7109375" style="339" customWidth="1"/>
  </cols>
  <sheetData>
    <row r="1" spans="1:3" ht="15.75" thickBot="1" x14ac:dyDescent="0.3">
      <c r="A1" s="109" t="s">
        <v>910</v>
      </c>
      <c r="B1" s="109" t="s">
        <v>0</v>
      </c>
      <c r="C1" s="335" t="s">
        <v>911</v>
      </c>
    </row>
    <row r="2" spans="1:3" ht="15.75" thickTop="1" x14ac:dyDescent="0.25">
      <c r="A2" s="97" t="s">
        <v>473</v>
      </c>
      <c r="B2" s="110">
        <v>49091.583948214902</v>
      </c>
      <c r="C2" s="336"/>
    </row>
    <row r="3" spans="1:3" x14ac:dyDescent="0.25">
      <c r="A3" s="98" t="s">
        <v>474</v>
      </c>
      <c r="B3" s="111">
        <v>63243.027707237932</v>
      </c>
      <c r="C3" s="337"/>
    </row>
    <row r="4" spans="1:3" x14ac:dyDescent="0.25">
      <c r="A4" s="99" t="s">
        <v>475</v>
      </c>
      <c r="B4" s="112">
        <v>50536.247053566774</v>
      </c>
      <c r="C4" s="338"/>
    </row>
    <row r="5" spans="1:3" x14ac:dyDescent="0.25">
      <c r="A5" s="98" t="s">
        <v>476</v>
      </c>
      <c r="B5" s="111">
        <v>35436.643913698354</v>
      </c>
      <c r="C5" s="337"/>
    </row>
    <row r="6" spans="1:3" x14ac:dyDescent="0.25">
      <c r="A6" s="99" t="s">
        <v>477</v>
      </c>
      <c r="B6" s="112">
        <v>33889.076793202854</v>
      </c>
      <c r="C6" s="338"/>
    </row>
    <row r="7" spans="1:3" x14ac:dyDescent="0.25">
      <c r="A7" s="98" t="s">
        <v>478</v>
      </c>
      <c r="B7" s="111">
        <v>69003.254050578762</v>
      </c>
      <c r="C7" s="337"/>
    </row>
    <row r="8" spans="1:3" x14ac:dyDescent="0.25">
      <c r="A8" s="99" t="s">
        <v>479</v>
      </c>
      <c r="B8" s="112">
        <v>17150.170465142877</v>
      </c>
      <c r="C8" s="338"/>
    </row>
    <row r="9" spans="1:3" x14ac:dyDescent="0.25">
      <c r="A9" s="98" t="s">
        <v>480</v>
      </c>
      <c r="B9" s="111">
        <v>14365.454091460117</v>
      </c>
      <c r="C9" s="337"/>
    </row>
    <row r="10" spans="1:3" x14ac:dyDescent="0.25">
      <c r="A10" s="99" t="s">
        <v>481</v>
      </c>
      <c r="B10" s="112">
        <v>60066.902710396163</v>
      </c>
      <c r="C10" s="338"/>
    </row>
    <row r="11" spans="1:3" x14ac:dyDescent="0.25">
      <c r="A11" s="98" t="s">
        <v>482</v>
      </c>
      <c r="B11" s="111">
        <v>93782.784169133956</v>
      </c>
      <c r="C11" s="337"/>
    </row>
    <row r="12" spans="1:3" x14ac:dyDescent="0.25">
      <c r="A12" s="99" t="s">
        <v>483</v>
      </c>
      <c r="B12" s="112">
        <v>19096.749637198751</v>
      </c>
      <c r="C12" s="338"/>
    </row>
    <row r="13" spans="1:3" x14ac:dyDescent="0.25">
      <c r="A13" s="113" t="s">
        <v>484</v>
      </c>
      <c r="B13" s="114">
        <v>505661.89453983097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93B63D-30A0-4433-892C-D87344B37B52}">
  <sheetPr>
    <tabColor theme="0" tint="-0.34998626667073579"/>
  </sheetPr>
  <dimension ref="A1:F14"/>
  <sheetViews>
    <sheetView showGridLines="0" workbookViewId="0">
      <selection activeCell="B4" sqref="B4"/>
    </sheetView>
  </sheetViews>
  <sheetFormatPr defaultRowHeight="15" x14ac:dyDescent="0.25"/>
  <cols>
    <col min="1" max="2" width="26.140625" customWidth="1"/>
    <col min="5" max="5" width="19.5703125" bestFit="1" customWidth="1"/>
    <col min="6" max="6" width="24.28515625" customWidth="1"/>
  </cols>
  <sheetData>
    <row r="1" spans="1:6" x14ac:dyDescent="0.25">
      <c r="A1" s="28" t="s">
        <v>928</v>
      </c>
      <c r="B1" s="28" t="s">
        <v>0</v>
      </c>
      <c r="C1" s="115"/>
      <c r="D1" s="115"/>
      <c r="E1" s="115"/>
      <c r="F1" s="115"/>
    </row>
    <row r="2" spans="1:6" x14ac:dyDescent="0.25">
      <c r="A2" t="s">
        <v>930</v>
      </c>
      <c r="B2" s="28">
        <v>1880.32</v>
      </c>
      <c r="C2" s="115"/>
      <c r="D2" s="115"/>
      <c r="E2" s="115"/>
      <c r="F2" s="115"/>
    </row>
    <row r="3" spans="1:6" x14ac:dyDescent="0.25">
      <c r="A3" t="s">
        <v>809</v>
      </c>
      <c r="B3" s="28" t="s">
        <v>486</v>
      </c>
      <c r="C3" s="115"/>
      <c r="D3" s="115"/>
      <c r="E3" s="115"/>
      <c r="F3" s="115"/>
    </row>
    <row r="4" spans="1:6" x14ac:dyDescent="0.25">
      <c r="A4" t="s">
        <v>929</v>
      </c>
      <c r="B4" s="116"/>
      <c r="C4" s="115"/>
      <c r="D4" s="115"/>
    </row>
    <row r="5" spans="1:6" x14ac:dyDescent="0.25">
      <c r="A5" t="s">
        <v>931</v>
      </c>
      <c r="B5" s="117"/>
      <c r="C5" s="115"/>
      <c r="D5" s="115"/>
    </row>
    <row r="6" spans="1:6" x14ac:dyDescent="0.25">
      <c r="C6" s="115"/>
      <c r="D6" s="115"/>
    </row>
    <row r="7" spans="1:6" x14ac:dyDescent="0.25">
      <c r="C7" s="115"/>
      <c r="D7" s="115"/>
      <c r="E7" s="115"/>
      <c r="F7" s="115"/>
    </row>
    <row r="8" spans="1:6" x14ac:dyDescent="0.25">
      <c r="C8" s="115"/>
      <c r="D8" s="115"/>
      <c r="E8" s="115"/>
      <c r="F8" s="115"/>
    </row>
    <row r="9" spans="1:6" x14ac:dyDescent="0.25">
      <c r="C9" s="115"/>
      <c r="D9" s="115"/>
      <c r="E9" s="115"/>
      <c r="F9" s="115"/>
    </row>
    <row r="10" spans="1:6" x14ac:dyDescent="0.25">
      <c r="C10" s="115"/>
      <c r="D10" s="115"/>
      <c r="E10" s="115"/>
      <c r="F10" s="115"/>
    </row>
    <row r="11" spans="1:6" x14ac:dyDescent="0.25">
      <c r="C11" s="115"/>
      <c r="D11" s="115"/>
      <c r="E11" s="115"/>
      <c r="F11" s="115"/>
    </row>
    <row r="12" spans="1:6" x14ac:dyDescent="0.25">
      <c r="C12" s="115"/>
      <c r="D12" s="115"/>
      <c r="E12" s="115"/>
      <c r="F12" s="115"/>
    </row>
    <row r="13" spans="1:6" x14ac:dyDescent="0.25">
      <c r="C13" s="115"/>
      <c r="D13" s="115"/>
      <c r="E13" s="115"/>
      <c r="F13" s="115"/>
    </row>
    <row r="14" spans="1:6" x14ac:dyDescent="0.25">
      <c r="C14" s="115"/>
      <c r="D14" s="115"/>
      <c r="E14" s="115"/>
      <c r="F14" s="115"/>
    </row>
  </sheetData>
  <dataValidations count="1">
    <dataValidation type="list" allowBlank="1" showInputMessage="1" showErrorMessage="1" sqref="B3" xr:uid="{5E441D70-3B34-40DB-94EC-A0A33B180A8D}">
      <formula1>"Fixo,Percentual"</formula1>
    </dataValidation>
  </dataValidations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C71043-7353-4E8B-8F9A-ED2AB9AE4AEB}">
  <dimension ref="A1:C14"/>
  <sheetViews>
    <sheetView showGridLines="0" workbookViewId="0"/>
  </sheetViews>
  <sheetFormatPr defaultRowHeight="15" x14ac:dyDescent="0.25"/>
  <cols>
    <col min="1" max="1" width="20.28515625" customWidth="1"/>
    <col min="2" max="2" width="19.85546875" customWidth="1"/>
    <col min="3" max="3" width="14.7109375" customWidth="1"/>
  </cols>
  <sheetData>
    <row r="1" spans="1:3" x14ac:dyDescent="0.25">
      <c r="A1" s="344" t="s">
        <v>0</v>
      </c>
      <c r="B1" s="345" t="s">
        <v>933</v>
      </c>
      <c r="C1" s="346" t="s">
        <v>487</v>
      </c>
    </row>
    <row r="2" spans="1:3" x14ac:dyDescent="0.25">
      <c r="A2" s="122">
        <v>500</v>
      </c>
      <c r="B2" s="118">
        <v>1.367137835766648E-3</v>
      </c>
      <c r="C2" s="119">
        <v>2.0335689178833238</v>
      </c>
    </row>
    <row r="3" spans="1:3" x14ac:dyDescent="0.25">
      <c r="A3" s="122">
        <v>800</v>
      </c>
      <c r="B3" s="118">
        <v>1.303736644758516E-2</v>
      </c>
      <c r="C3" s="119">
        <v>11.779893158068127</v>
      </c>
    </row>
    <row r="4" spans="1:3" x14ac:dyDescent="0.25">
      <c r="A4" s="122">
        <v>1200</v>
      </c>
      <c r="B4" s="118">
        <v>2.003046376364926E-2</v>
      </c>
      <c r="C4" s="119">
        <v>25.386556516379112</v>
      </c>
    </row>
    <row r="5" spans="1:3" x14ac:dyDescent="0.25">
      <c r="A5" s="122">
        <v>1500</v>
      </c>
      <c r="B5" s="118">
        <v>2.2513680433896018E-2</v>
      </c>
      <c r="C5" s="119">
        <v>35.120520650844028</v>
      </c>
    </row>
    <row r="6" spans="1:3" x14ac:dyDescent="0.25">
      <c r="A6" s="122">
        <v>1900</v>
      </c>
      <c r="B6" s="118">
        <v>3.1795189435213027E-2</v>
      </c>
      <c r="C6" s="119">
        <v>61.76085992690475</v>
      </c>
    </row>
    <row r="7" spans="1:3" x14ac:dyDescent="0.25">
      <c r="A7" s="122">
        <v>2100</v>
      </c>
      <c r="B7" s="118">
        <v>4.4285859080121039E-2</v>
      </c>
      <c r="C7" s="119">
        <v>94.350304068254175</v>
      </c>
    </row>
    <row r="8" spans="1:3" x14ac:dyDescent="0.25">
      <c r="A8" s="122">
        <v>2500</v>
      </c>
      <c r="B8" s="118">
        <v>5.2278419339820609E-2</v>
      </c>
      <c r="C8" s="119">
        <v>132.04604834955151</v>
      </c>
    </row>
    <row r="9" spans="1:3" x14ac:dyDescent="0.25">
      <c r="A9" s="122">
        <v>2700</v>
      </c>
      <c r="B9" s="118">
        <v>7.5642224102627706E-2</v>
      </c>
      <c r="C9" s="119">
        <v>205.58400507709479</v>
      </c>
    </row>
    <row r="10" spans="1:3" x14ac:dyDescent="0.25">
      <c r="A10" s="122">
        <v>2900</v>
      </c>
      <c r="B10" s="118">
        <v>0.10754881809015739</v>
      </c>
      <c r="C10" s="119">
        <v>313.24157246145643</v>
      </c>
    </row>
    <row r="11" spans="1:3" x14ac:dyDescent="0.25">
      <c r="A11" s="122">
        <v>3100</v>
      </c>
      <c r="B11" s="118">
        <v>0.120544983838774</v>
      </c>
      <c r="C11" s="119">
        <v>375.03944990019943</v>
      </c>
    </row>
    <row r="12" spans="1:3" x14ac:dyDescent="0.25">
      <c r="A12" s="122">
        <v>3500</v>
      </c>
      <c r="B12" s="118">
        <v>0.12748739740611101</v>
      </c>
      <c r="C12" s="119">
        <v>447.55589092138854</v>
      </c>
    </row>
    <row r="13" spans="1:3" x14ac:dyDescent="0.25">
      <c r="A13" s="122">
        <v>3300</v>
      </c>
      <c r="B13" s="118">
        <v>0.161439020900189</v>
      </c>
      <c r="C13" s="119">
        <v>534.09876897062372</v>
      </c>
    </row>
    <row r="14" spans="1:3" x14ac:dyDescent="0.25">
      <c r="A14" s="123">
        <v>3600</v>
      </c>
      <c r="B14" s="120">
        <v>0.17511155265512399</v>
      </c>
      <c r="C14" s="121">
        <v>631.75158955844643</v>
      </c>
    </row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7987B7-99C0-4A44-831E-55263B14AEF7}">
  <sheetPr>
    <tabColor theme="0" tint="-0.499984740745262"/>
  </sheetPr>
  <dimension ref="A1:F15"/>
  <sheetViews>
    <sheetView showGridLines="0" workbookViewId="0"/>
  </sheetViews>
  <sheetFormatPr defaultRowHeight="15" x14ac:dyDescent="0.25"/>
  <cols>
    <col min="1" max="1" width="12" customWidth="1"/>
    <col min="2" max="2" width="15" bestFit="1" customWidth="1"/>
    <col min="3" max="3" width="12.7109375" customWidth="1"/>
    <col min="4" max="4" width="13.28515625" customWidth="1"/>
    <col min="5" max="5" width="15.85546875" customWidth="1"/>
    <col min="6" max="6" width="19.42578125" bestFit="1" customWidth="1"/>
  </cols>
  <sheetData>
    <row r="1" spans="1:6" x14ac:dyDescent="0.25">
      <c r="A1" s="93" t="s">
        <v>1</v>
      </c>
    </row>
    <row r="2" spans="1:6" x14ac:dyDescent="0.25">
      <c r="A2" s="347">
        <v>2.89</v>
      </c>
    </row>
    <row r="4" spans="1:6" ht="30" x14ac:dyDescent="0.25">
      <c r="A4" s="94" t="s">
        <v>444</v>
      </c>
      <c r="B4" s="94" t="s">
        <v>445</v>
      </c>
      <c r="C4" s="95" t="s">
        <v>907</v>
      </c>
      <c r="D4" s="95" t="s">
        <v>446</v>
      </c>
      <c r="E4" s="95" t="s">
        <v>447</v>
      </c>
      <c r="F4" s="96" t="s">
        <v>448</v>
      </c>
    </row>
    <row r="5" spans="1:6" x14ac:dyDescent="0.25">
      <c r="A5" s="102" t="s">
        <v>449</v>
      </c>
      <c r="B5" s="102" t="s">
        <v>450</v>
      </c>
      <c r="C5" t="s">
        <v>451</v>
      </c>
      <c r="D5">
        <v>5</v>
      </c>
      <c r="E5" s="100"/>
      <c r="F5" s="101"/>
    </row>
    <row r="6" spans="1:6" x14ac:dyDescent="0.25">
      <c r="A6" s="102"/>
      <c r="B6" s="102" t="s">
        <v>452</v>
      </c>
      <c r="C6" t="s">
        <v>453</v>
      </c>
      <c r="D6">
        <v>4</v>
      </c>
      <c r="E6" s="100"/>
      <c r="F6" s="101"/>
    </row>
    <row r="7" spans="1:6" x14ac:dyDescent="0.25">
      <c r="A7" s="102" t="s">
        <v>454</v>
      </c>
      <c r="B7" s="102" t="s">
        <v>455</v>
      </c>
      <c r="C7" t="s">
        <v>451</v>
      </c>
      <c r="D7">
        <v>6</v>
      </c>
      <c r="E7" s="100"/>
      <c r="F7" s="101"/>
    </row>
    <row r="8" spans="1:6" x14ac:dyDescent="0.25">
      <c r="A8" s="102"/>
      <c r="B8" s="102" t="s">
        <v>456</v>
      </c>
      <c r="C8" t="s">
        <v>453</v>
      </c>
      <c r="D8">
        <v>8</v>
      </c>
      <c r="E8" s="100"/>
      <c r="F8" s="101"/>
    </row>
    <row r="9" spans="1:6" x14ac:dyDescent="0.25">
      <c r="A9" s="102" t="s">
        <v>457</v>
      </c>
      <c r="B9" s="102" t="s">
        <v>458</v>
      </c>
      <c r="C9" t="s">
        <v>451</v>
      </c>
      <c r="D9">
        <v>3</v>
      </c>
      <c r="E9" s="100"/>
      <c r="F9" s="101"/>
    </row>
    <row r="10" spans="1:6" x14ac:dyDescent="0.25">
      <c r="A10" s="102"/>
      <c r="B10" s="102" t="s">
        <v>459</v>
      </c>
      <c r="C10" t="s">
        <v>453</v>
      </c>
      <c r="D10">
        <v>1</v>
      </c>
      <c r="E10" s="100"/>
      <c r="F10" s="101"/>
    </row>
    <row r="11" spans="1:6" x14ac:dyDescent="0.25">
      <c r="A11" s="102" t="s">
        <v>460</v>
      </c>
      <c r="B11" s="102" t="s">
        <v>461</v>
      </c>
      <c r="C11" t="s">
        <v>451</v>
      </c>
      <c r="D11">
        <v>9</v>
      </c>
      <c r="E11" s="100"/>
      <c r="F11" s="101"/>
    </row>
    <row r="12" spans="1:6" x14ac:dyDescent="0.25">
      <c r="A12" s="102"/>
      <c r="B12" s="102" t="s">
        <v>462</v>
      </c>
      <c r="C12" t="s">
        <v>453</v>
      </c>
      <c r="D12">
        <v>5</v>
      </c>
      <c r="E12" s="100"/>
      <c r="F12" s="101"/>
    </row>
    <row r="13" spans="1:6" x14ac:dyDescent="0.25">
      <c r="A13" s="102" t="s">
        <v>463</v>
      </c>
      <c r="B13" s="102" t="s">
        <v>464</v>
      </c>
      <c r="C13" t="s">
        <v>453</v>
      </c>
      <c r="D13">
        <v>6</v>
      </c>
      <c r="E13" s="100"/>
      <c r="F13" s="350"/>
    </row>
    <row r="14" spans="1:6" x14ac:dyDescent="0.25">
      <c r="A14" s="102"/>
      <c r="B14" s="102" t="s">
        <v>465</v>
      </c>
      <c r="C14" t="s">
        <v>453</v>
      </c>
      <c r="D14">
        <v>8</v>
      </c>
      <c r="E14" s="100"/>
      <c r="F14" s="350"/>
    </row>
    <row r="15" spans="1:6" x14ac:dyDescent="0.25">
      <c r="A15" s="102"/>
      <c r="B15" s="102"/>
      <c r="E15" s="100"/>
      <c r="F15" s="350"/>
    </row>
  </sheetData>
  <pageMargins left="0.511811024" right="0.511811024" top="0.78740157499999996" bottom="0.78740157499999996" header="0.31496062000000002" footer="0.31496062000000002"/>
  <drawing r:id="rId1"/>
  <tableParts count="2">
    <tablePart r:id="rId2"/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8B4CEB-5181-4ED6-8013-EDEB2AD8007A}">
  <dimension ref="A1:C11"/>
  <sheetViews>
    <sheetView showGridLines="0" workbookViewId="0">
      <selection activeCell="B8" sqref="B8"/>
    </sheetView>
  </sheetViews>
  <sheetFormatPr defaultRowHeight="15" x14ac:dyDescent="0.25"/>
  <cols>
    <col min="1" max="1" width="15.28515625" bestFit="1" customWidth="1"/>
    <col min="2" max="2" width="18.28515625" customWidth="1"/>
    <col min="3" max="3" width="14.28515625" customWidth="1"/>
  </cols>
  <sheetData>
    <row r="1" spans="1:3" x14ac:dyDescent="0.25">
      <c r="A1" t="s">
        <v>445</v>
      </c>
      <c r="B1" t="s">
        <v>451</v>
      </c>
      <c r="C1" t="s">
        <v>453</v>
      </c>
    </row>
    <row r="2" spans="1:3" x14ac:dyDescent="0.25">
      <c r="A2" t="s">
        <v>450</v>
      </c>
      <c r="B2" s="103">
        <v>17991.990000000002</v>
      </c>
      <c r="C2" s="103">
        <v>17092.390500000001</v>
      </c>
    </row>
    <row r="3" spans="1:3" x14ac:dyDescent="0.25">
      <c r="A3" t="s">
        <v>452</v>
      </c>
      <c r="B3" s="103">
        <v>10573.32</v>
      </c>
      <c r="C3" s="103">
        <v>9410.2547999999988</v>
      </c>
    </row>
    <row r="4" spans="1:3" x14ac:dyDescent="0.25">
      <c r="A4" t="s">
        <v>455</v>
      </c>
      <c r="B4" s="103">
        <v>10573.32</v>
      </c>
      <c r="C4" s="103">
        <v>9833.1875999999993</v>
      </c>
    </row>
    <row r="5" spans="1:3" x14ac:dyDescent="0.25">
      <c r="A5" t="s">
        <v>456</v>
      </c>
      <c r="B5" s="103">
        <v>23012.55</v>
      </c>
      <c r="C5" s="103">
        <v>21401.6715</v>
      </c>
    </row>
    <row r="6" spans="1:3" x14ac:dyDescent="0.25">
      <c r="A6" t="s">
        <v>458</v>
      </c>
      <c r="B6" s="103">
        <v>9325.11</v>
      </c>
      <c r="C6" s="103">
        <v>8579.101200000001</v>
      </c>
    </row>
    <row r="7" spans="1:3" x14ac:dyDescent="0.25">
      <c r="A7" t="s">
        <v>459</v>
      </c>
      <c r="B7" s="103">
        <v>16985.8</v>
      </c>
      <c r="C7" s="103">
        <v>15796.794</v>
      </c>
    </row>
    <row r="8" spans="1:3" x14ac:dyDescent="0.25">
      <c r="A8" t="s">
        <v>461</v>
      </c>
      <c r="B8" s="103">
        <v>18920.05</v>
      </c>
      <c r="C8" s="103">
        <v>17784.846999999998</v>
      </c>
    </row>
    <row r="9" spans="1:3" x14ac:dyDescent="0.25">
      <c r="A9" t="s">
        <v>464</v>
      </c>
      <c r="B9" s="103">
        <v>9300.9</v>
      </c>
      <c r="C9" s="103">
        <v>8742.8459999999995</v>
      </c>
    </row>
    <row r="10" spans="1:3" x14ac:dyDescent="0.25">
      <c r="A10" t="s">
        <v>465</v>
      </c>
      <c r="B10" s="103">
        <v>19665.27</v>
      </c>
      <c r="C10" s="103">
        <v>17698.743000000002</v>
      </c>
    </row>
    <row r="11" spans="1:3" x14ac:dyDescent="0.25">
      <c r="A11" t="s">
        <v>462</v>
      </c>
      <c r="B11" s="103">
        <v>17987.45</v>
      </c>
      <c r="C11" s="103">
        <v>16548.454000000002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A6ED9B-310C-4D88-B17A-0855B398BF5F}">
  <sheetPr>
    <tabColor rgb="FF0C6A5B"/>
  </sheetPr>
  <dimension ref="A1"/>
  <sheetViews>
    <sheetView showGridLines="0" showRowColHeaders="0" workbookViewId="0">
      <selection activeCell="R27" sqref="R27"/>
    </sheetView>
  </sheetViews>
  <sheetFormatPr defaultRowHeight="15" x14ac:dyDescent="0.25"/>
  <cols>
    <col min="1" max="16384" width="9.140625" style="87"/>
  </cols>
  <sheetData/>
  <sheetProtection sheet="1" objects="1" scenarios="1" selectLockedCells="1" selectUnlockedCells="1"/>
  <pageMargins left="0.511811024" right="0.511811024" top="0.78740157499999996" bottom="0.78740157499999996" header="0.31496062000000002" footer="0.31496062000000002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C8EEEF-036D-4BD9-B291-8FCC46A5CCAE}">
  <sheetPr>
    <tabColor theme="8" tint="-0.499984740745262"/>
  </sheetPr>
  <dimension ref="A1:T42"/>
  <sheetViews>
    <sheetView showGridLines="0" workbookViewId="0"/>
  </sheetViews>
  <sheetFormatPr defaultRowHeight="15" x14ac:dyDescent="0.25"/>
  <cols>
    <col min="2" max="2" width="20.7109375" customWidth="1"/>
    <col min="3" max="3" width="24.85546875" bestFit="1" customWidth="1"/>
    <col min="4" max="4" width="14.42578125" customWidth="1"/>
    <col min="5" max="5" width="12" customWidth="1"/>
    <col min="6" max="6" width="13" customWidth="1"/>
    <col min="7" max="7" width="17.42578125" customWidth="1"/>
    <col min="8" max="9" width="14.42578125" customWidth="1"/>
    <col min="21" max="16384" width="9.140625" style="15"/>
  </cols>
  <sheetData>
    <row r="1" spans="1:20" ht="57.75" customHeight="1" x14ac:dyDescent="0.25">
      <c r="A1" s="14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</row>
    <row r="2" spans="1:20" ht="12" customHeight="1" x14ac:dyDescent="0.25">
      <c r="A2" s="16"/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</row>
    <row r="4" spans="1:20" ht="30" x14ac:dyDescent="0.25">
      <c r="B4" s="17" t="s">
        <v>14</v>
      </c>
      <c r="C4" s="17" t="s">
        <v>15</v>
      </c>
      <c r="D4" s="17" t="s">
        <v>16</v>
      </c>
      <c r="E4" s="18" t="s">
        <v>17</v>
      </c>
      <c r="F4" s="18" t="s">
        <v>18</v>
      </c>
      <c r="G4" s="18" t="s">
        <v>906</v>
      </c>
    </row>
    <row r="5" spans="1:20" x14ac:dyDescent="0.25">
      <c r="B5" s="24"/>
      <c r="C5" s="24"/>
      <c r="D5" s="24"/>
      <c r="E5" s="24"/>
      <c r="F5" s="24"/>
      <c r="G5" s="24"/>
    </row>
    <row r="6" spans="1:20" x14ac:dyDescent="0.25">
      <c r="B6" s="24"/>
      <c r="C6" s="24"/>
      <c r="D6" s="24"/>
      <c r="E6" s="24"/>
      <c r="F6" s="24"/>
      <c r="G6" s="24"/>
    </row>
    <row r="7" spans="1:20" x14ac:dyDescent="0.25">
      <c r="B7" s="24"/>
      <c r="C7" s="24"/>
      <c r="D7" s="24"/>
      <c r="E7" s="24"/>
      <c r="F7" s="24"/>
      <c r="G7" s="24"/>
    </row>
    <row r="9" spans="1:20" ht="30" x14ac:dyDescent="0.25">
      <c r="B9" s="19" t="s">
        <v>14</v>
      </c>
      <c r="C9" s="19" t="s">
        <v>15</v>
      </c>
      <c r="D9" s="19" t="s">
        <v>16</v>
      </c>
      <c r="E9" s="18" t="s">
        <v>17</v>
      </c>
      <c r="F9" s="18" t="s">
        <v>18</v>
      </c>
      <c r="G9" s="18" t="s">
        <v>906</v>
      </c>
    </row>
    <row r="10" spans="1:20" x14ac:dyDescent="0.25">
      <c r="B10" s="20" t="s">
        <v>19</v>
      </c>
      <c r="C10" s="20" t="s">
        <v>20</v>
      </c>
      <c r="D10" s="20" t="s">
        <v>21</v>
      </c>
      <c r="E10" s="21">
        <v>11</v>
      </c>
      <c r="F10" s="22">
        <v>43471</v>
      </c>
      <c r="G10" s="22">
        <v>43476</v>
      </c>
    </row>
    <row r="11" spans="1:20" x14ac:dyDescent="0.25">
      <c r="B11" s="20" t="s">
        <v>19</v>
      </c>
      <c r="C11" s="20" t="s">
        <v>22</v>
      </c>
      <c r="D11" s="20" t="s">
        <v>23</v>
      </c>
      <c r="E11" s="21">
        <v>10</v>
      </c>
      <c r="F11" s="22">
        <v>43472</v>
      </c>
      <c r="G11" s="22">
        <v>43482</v>
      </c>
    </row>
    <row r="12" spans="1:20" x14ac:dyDescent="0.25">
      <c r="B12" s="20" t="s">
        <v>24</v>
      </c>
      <c r="C12" s="20" t="s">
        <v>25</v>
      </c>
      <c r="D12" s="20" t="s">
        <v>26</v>
      </c>
      <c r="E12" s="21">
        <v>10</v>
      </c>
      <c r="F12" s="22">
        <v>43477</v>
      </c>
      <c r="G12" s="22">
        <v>43497</v>
      </c>
    </row>
    <row r="13" spans="1:20" x14ac:dyDescent="0.25">
      <c r="B13" s="20" t="s">
        <v>19</v>
      </c>
      <c r="C13" s="20" t="s">
        <v>27</v>
      </c>
      <c r="D13" s="20" t="s">
        <v>21</v>
      </c>
      <c r="E13" s="21">
        <v>11</v>
      </c>
      <c r="F13" s="22">
        <v>43481</v>
      </c>
      <c r="G13" s="22">
        <v>43493</v>
      </c>
    </row>
    <row r="14" spans="1:20" x14ac:dyDescent="0.25">
      <c r="B14" s="20" t="s">
        <v>24</v>
      </c>
      <c r="C14" s="20" t="s">
        <v>28</v>
      </c>
      <c r="D14" s="20" t="s">
        <v>29</v>
      </c>
      <c r="E14" s="21">
        <v>6</v>
      </c>
      <c r="F14" s="22">
        <v>43486</v>
      </c>
      <c r="G14" s="22">
        <v>43503</v>
      </c>
    </row>
    <row r="15" spans="1:20" x14ac:dyDescent="0.25">
      <c r="B15" s="20" t="s">
        <v>24</v>
      </c>
      <c r="C15" s="20" t="s">
        <v>30</v>
      </c>
      <c r="D15" s="20" t="s">
        <v>29</v>
      </c>
      <c r="E15" s="21">
        <v>11</v>
      </c>
      <c r="F15" s="22">
        <v>43488</v>
      </c>
      <c r="G15" s="22">
        <v>43495</v>
      </c>
    </row>
    <row r="16" spans="1:20" x14ac:dyDescent="0.25">
      <c r="B16" s="20" t="s">
        <v>24</v>
      </c>
      <c r="C16" s="20" t="s">
        <v>28</v>
      </c>
      <c r="D16" s="20" t="s">
        <v>29</v>
      </c>
      <c r="E16" s="21">
        <v>15</v>
      </c>
      <c r="F16" s="22">
        <v>43489</v>
      </c>
      <c r="G16" s="22">
        <v>43496</v>
      </c>
    </row>
    <row r="17" spans="2:7" x14ac:dyDescent="0.25">
      <c r="B17" s="20" t="s">
        <v>19</v>
      </c>
      <c r="C17" s="20" t="s">
        <v>20</v>
      </c>
      <c r="D17" s="20" t="s">
        <v>21</v>
      </c>
      <c r="E17" s="21">
        <v>9</v>
      </c>
      <c r="F17" s="22">
        <v>43491</v>
      </c>
      <c r="G17" s="22">
        <v>43509</v>
      </c>
    </row>
    <row r="18" spans="2:7" x14ac:dyDescent="0.25">
      <c r="B18" s="20" t="s">
        <v>19</v>
      </c>
      <c r="C18" s="20" t="s">
        <v>27</v>
      </c>
      <c r="D18" s="20" t="s">
        <v>31</v>
      </c>
      <c r="E18" s="21">
        <v>16</v>
      </c>
      <c r="F18" s="22">
        <v>43497</v>
      </c>
      <c r="G18" s="22">
        <v>43513</v>
      </c>
    </row>
    <row r="19" spans="2:7" x14ac:dyDescent="0.25">
      <c r="B19" s="20" t="s">
        <v>19</v>
      </c>
      <c r="C19" s="20" t="s">
        <v>20</v>
      </c>
      <c r="D19" s="20" t="s">
        <v>23</v>
      </c>
      <c r="E19" s="21">
        <v>11</v>
      </c>
      <c r="F19" s="22">
        <v>43500</v>
      </c>
      <c r="G19" s="22">
        <v>43511</v>
      </c>
    </row>
    <row r="20" spans="2:7" x14ac:dyDescent="0.25">
      <c r="B20" s="20" t="s">
        <v>19</v>
      </c>
      <c r="C20" s="20" t="s">
        <v>22</v>
      </c>
      <c r="D20" s="20" t="s">
        <v>21</v>
      </c>
      <c r="E20" s="21">
        <v>18</v>
      </c>
      <c r="F20" s="22">
        <v>43504</v>
      </c>
      <c r="G20" s="22">
        <v>43510</v>
      </c>
    </row>
    <row r="21" spans="2:7" x14ac:dyDescent="0.25">
      <c r="B21" s="20" t="s">
        <v>24</v>
      </c>
      <c r="C21" s="20" t="s">
        <v>30</v>
      </c>
      <c r="D21" s="20" t="s">
        <v>26</v>
      </c>
      <c r="E21" s="21">
        <v>18</v>
      </c>
      <c r="F21" s="22">
        <v>43504</v>
      </c>
      <c r="G21" s="22">
        <v>43523</v>
      </c>
    </row>
    <row r="22" spans="2:7" x14ac:dyDescent="0.25">
      <c r="B22" s="20" t="s">
        <v>32</v>
      </c>
      <c r="C22" s="20" t="s">
        <v>25</v>
      </c>
      <c r="D22" s="20" t="s">
        <v>29</v>
      </c>
      <c r="E22" s="21">
        <v>10</v>
      </c>
      <c r="F22" s="22">
        <v>43509</v>
      </c>
      <c r="G22" s="22">
        <v>43528</v>
      </c>
    </row>
    <row r="23" spans="2:7" x14ac:dyDescent="0.25">
      <c r="B23" s="20" t="s">
        <v>24</v>
      </c>
      <c r="C23" s="20" t="s">
        <v>28</v>
      </c>
      <c r="D23" s="20" t="s">
        <v>29</v>
      </c>
      <c r="E23" s="21">
        <v>15</v>
      </c>
      <c r="F23" s="22">
        <v>43510</v>
      </c>
      <c r="G23" s="22">
        <v>43524</v>
      </c>
    </row>
    <row r="24" spans="2:7" x14ac:dyDescent="0.25">
      <c r="B24" s="20" t="s">
        <v>32</v>
      </c>
      <c r="C24" s="20" t="s">
        <v>30</v>
      </c>
      <c r="D24" s="20" t="s">
        <v>29</v>
      </c>
      <c r="E24" s="21">
        <v>11</v>
      </c>
      <c r="F24" s="22">
        <v>43513</v>
      </c>
      <c r="G24" s="22">
        <v>43526</v>
      </c>
    </row>
    <row r="25" spans="2:7" x14ac:dyDescent="0.25">
      <c r="B25" s="20" t="s">
        <v>32</v>
      </c>
      <c r="C25" s="20" t="s">
        <v>30</v>
      </c>
      <c r="D25" s="20" t="s">
        <v>26</v>
      </c>
      <c r="E25" s="21">
        <v>6</v>
      </c>
      <c r="F25" s="22">
        <v>43517</v>
      </c>
      <c r="G25" s="22">
        <v>43522</v>
      </c>
    </row>
    <row r="26" spans="2:7" x14ac:dyDescent="0.25">
      <c r="B26" s="20" t="s">
        <v>24</v>
      </c>
      <c r="C26" s="20" t="s">
        <v>25</v>
      </c>
      <c r="D26" s="20" t="s">
        <v>33</v>
      </c>
      <c r="E26" s="21">
        <v>10</v>
      </c>
      <c r="F26" s="22">
        <v>43527</v>
      </c>
      <c r="G26" s="22">
        <v>43544</v>
      </c>
    </row>
    <row r="27" spans="2:7" x14ac:dyDescent="0.25">
      <c r="B27" s="20" t="s">
        <v>32</v>
      </c>
      <c r="C27" s="20" t="s">
        <v>34</v>
      </c>
      <c r="D27" s="20" t="s">
        <v>26</v>
      </c>
      <c r="E27" s="21">
        <v>17</v>
      </c>
      <c r="F27" s="22">
        <v>43527</v>
      </c>
      <c r="G27" s="22">
        <v>43538</v>
      </c>
    </row>
    <row r="28" spans="2:7" x14ac:dyDescent="0.25">
      <c r="B28" s="20" t="s">
        <v>19</v>
      </c>
      <c r="C28" s="20" t="s">
        <v>35</v>
      </c>
      <c r="D28" s="20" t="s">
        <v>21</v>
      </c>
      <c r="E28" s="21">
        <v>14</v>
      </c>
      <c r="F28" s="22">
        <v>43531</v>
      </c>
      <c r="G28" s="22">
        <v>43551</v>
      </c>
    </row>
    <row r="29" spans="2:7" x14ac:dyDescent="0.25">
      <c r="B29" s="20" t="s">
        <v>32</v>
      </c>
      <c r="C29" s="20" t="s">
        <v>34</v>
      </c>
      <c r="D29" s="20" t="s">
        <v>33</v>
      </c>
      <c r="E29" s="21">
        <v>8</v>
      </c>
      <c r="F29" s="22">
        <v>43534</v>
      </c>
      <c r="G29" s="22">
        <v>43550</v>
      </c>
    </row>
    <row r="30" spans="2:7" x14ac:dyDescent="0.25">
      <c r="B30" s="20" t="s">
        <v>24</v>
      </c>
      <c r="C30" s="20" t="s">
        <v>25</v>
      </c>
      <c r="D30" s="20" t="s">
        <v>26</v>
      </c>
      <c r="E30" s="21">
        <v>9</v>
      </c>
      <c r="F30" s="22">
        <v>43540</v>
      </c>
      <c r="G30" s="22">
        <v>43552</v>
      </c>
    </row>
    <row r="31" spans="2:7" x14ac:dyDescent="0.25">
      <c r="B31" s="20" t="s">
        <v>24</v>
      </c>
      <c r="C31" s="20" t="s">
        <v>25</v>
      </c>
      <c r="D31" s="20" t="s">
        <v>29</v>
      </c>
      <c r="E31" s="21">
        <v>18</v>
      </c>
      <c r="F31" s="22">
        <v>43543</v>
      </c>
      <c r="G31" s="22">
        <v>43552</v>
      </c>
    </row>
    <row r="32" spans="2:7" x14ac:dyDescent="0.25">
      <c r="B32" s="20" t="s">
        <v>32</v>
      </c>
      <c r="C32" s="20" t="s">
        <v>25</v>
      </c>
      <c r="D32" s="20" t="s">
        <v>29</v>
      </c>
      <c r="E32" s="21">
        <v>16</v>
      </c>
      <c r="F32" s="22">
        <v>43544</v>
      </c>
      <c r="G32" s="22">
        <v>43563</v>
      </c>
    </row>
    <row r="33" spans="2:7" x14ac:dyDescent="0.25">
      <c r="B33" s="20" t="s">
        <v>24</v>
      </c>
      <c r="C33" s="20" t="s">
        <v>25</v>
      </c>
      <c r="D33" s="20" t="s">
        <v>33</v>
      </c>
      <c r="E33" s="21">
        <v>6</v>
      </c>
      <c r="F33" s="22">
        <v>43544</v>
      </c>
      <c r="G33" s="22">
        <v>43557</v>
      </c>
    </row>
    <row r="34" spans="2:7" x14ac:dyDescent="0.25">
      <c r="B34" s="20" t="s">
        <v>32</v>
      </c>
      <c r="C34" s="20" t="s">
        <v>28</v>
      </c>
      <c r="D34" s="20" t="s">
        <v>29</v>
      </c>
      <c r="E34" s="21">
        <v>10</v>
      </c>
      <c r="F34" s="22">
        <v>43545</v>
      </c>
      <c r="G34" s="22">
        <v>43562</v>
      </c>
    </row>
    <row r="35" spans="2:7" x14ac:dyDescent="0.25">
      <c r="B35" s="20" t="s">
        <v>24</v>
      </c>
      <c r="C35" s="20" t="s">
        <v>25</v>
      </c>
      <c r="D35" s="20" t="s">
        <v>33</v>
      </c>
      <c r="E35" s="21">
        <v>18</v>
      </c>
      <c r="F35" s="22">
        <v>43546</v>
      </c>
      <c r="G35" s="22">
        <v>43552</v>
      </c>
    </row>
    <row r="36" spans="2:7" x14ac:dyDescent="0.25">
      <c r="B36" s="20" t="s">
        <v>32</v>
      </c>
      <c r="C36" s="20" t="s">
        <v>36</v>
      </c>
      <c r="D36" s="20" t="s">
        <v>26</v>
      </c>
      <c r="E36" s="21">
        <v>15</v>
      </c>
      <c r="F36" s="22">
        <v>43547</v>
      </c>
      <c r="G36" s="22">
        <v>43567</v>
      </c>
    </row>
    <row r="37" spans="2:7" x14ac:dyDescent="0.25">
      <c r="B37" s="20" t="s">
        <v>24</v>
      </c>
      <c r="C37" s="20" t="s">
        <v>30</v>
      </c>
      <c r="D37" s="20" t="s">
        <v>26</v>
      </c>
      <c r="E37" s="21">
        <v>17</v>
      </c>
      <c r="F37" s="22">
        <v>43549</v>
      </c>
      <c r="G37" s="22">
        <v>43566</v>
      </c>
    </row>
    <row r="38" spans="2:7" x14ac:dyDescent="0.25">
      <c r="B38" s="20" t="s">
        <v>32</v>
      </c>
      <c r="C38" s="20" t="s">
        <v>25</v>
      </c>
      <c r="D38" s="20" t="s">
        <v>26</v>
      </c>
      <c r="E38" s="21">
        <v>11</v>
      </c>
      <c r="F38" s="22">
        <v>43552</v>
      </c>
      <c r="G38" s="22">
        <v>43570</v>
      </c>
    </row>
    <row r="41" spans="2:7" x14ac:dyDescent="0.25">
      <c r="F41" s="23"/>
    </row>
    <row r="42" spans="2:7" x14ac:dyDescent="0.25">
      <c r="F42" s="23"/>
    </row>
  </sheetData>
  <pageMargins left="0.511811024" right="0.511811024" top="0.78740157499999996" bottom="0.78740157499999996" header="0.31496062000000002" footer="0.31496062000000002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FE7F1-A625-4CCF-9043-6100A81B50FB}">
  <sheetPr>
    <tabColor rgb="FF0C6A5B"/>
  </sheetPr>
  <dimension ref="A1"/>
  <sheetViews>
    <sheetView showGridLines="0" showRowColHeaders="0" workbookViewId="0">
      <selection activeCell="F25" sqref="F25"/>
    </sheetView>
  </sheetViews>
  <sheetFormatPr defaultRowHeight="15" x14ac:dyDescent="0.25"/>
  <cols>
    <col min="1" max="16384" width="9.140625" style="87"/>
  </cols>
  <sheetData/>
  <sheetProtection sheet="1" objects="1" scenarios="1" selectLockedCells="1" selectUnlockedCells="1"/>
  <pageMargins left="0.511811024" right="0.511811024" top="0.78740157499999996" bottom="0.78740157499999996" header="0.31496062000000002" footer="0.31496062000000002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F3B1F5-00E3-4717-AAE4-FABAF083FFB8}">
  <sheetPr>
    <tabColor theme="8" tint="-0.499984740745262"/>
  </sheetPr>
  <dimension ref="A1:T637"/>
  <sheetViews>
    <sheetView showGridLines="0" workbookViewId="0"/>
  </sheetViews>
  <sheetFormatPr defaultRowHeight="15" x14ac:dyDescent="0.25"/>
  <cols>
    <col min="1" max="2" width="19.5703125" customWidth="1"/>
    <col min="3" max="3" width="17.28515625" style="28" customWidth="1"/>
    <col min="4" max="4" width="15.5703125" customWidth="1"/>
    <col min="5" max="5" width="18" customWidth="1"/>
    <col min="6" max="6" width="14.85546875" customWidth="1"/>
    <col min="7" max="7" width="27.7109375" customWidth="1"/>
    <col min="8" max="8" width="5.5703125" bestFit="1" customWidth="1"/>
    <col min="9" max="9" width="29.140625" bestFit="1" customWidth="1"/>
  </cols>
  <sheetData>
    <row r="1" spans="1:20" s="15" customFormat="1" ht="57.75" customHeight="1" x14ac:dyDescent="0.25">
      <c r="A1" s="25"/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</row>
    <row r="2" spans="1:20" s="15" customFormat="1" ht="12" customHeight="1" x14ac:dyDescent="0.25">
      <c r="A2" s="16"/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</row>
    <row r="3" spans="1:20" ht="12" customHeight="1" x14ac:dyDescent="0.25">
      <c r="C3"/>
    </row>
    <row r="4" spans="1:20" x14ac:dyDescent="0.25">
      <c r="B4" s="26" t="s">
        <v>37</v>
      </c>
      <c r="C4" s="26" t="s">
        <v>38</v>
      </c>
      <c r="D4" s="26" t="s">
        <v>0</v>
      </c>
      <c r="E4" s="26" t="s">
        <v>39</v>
      </c>
      <c r="F4" s="26" t="s">
        <v>40</v>
      </c>
      <c r="G4" s="26" t="s">
        <v>41</v>
      </c>
      <c r="H4" s="27" t="s">
        <v>42</v>
      </c>
      <c r="I4" s="27" t="s">
        <v>43</v>
      </c>
    </row>
    <row r="5" spans="1:20" x14ac:dyDescent="0.25">
      <c r="B5" t="s">
        <v>44</v>
      </c>
      <c r="C5" s="28">
        <v>75126014</v>
      </c>
      <c r="D5" s="29">
        <v>7267.56</v>
      </c>
      <c r="E5" s="29">
        <f>D5*3%</f>
        <v>218.02680000000001</v>
      </c>
      <c r="F5" s="30">
        <v>43418</v>
      </c>
      <c r="G5" s="23" t="s">
        <v>45</v>
      </c>
      <c r="H5" s="31" t="s">
        <v>46</v>
      </c>
      <c r="I5" s="23" t="s">
        <v>47</v>
      </c>
    </row>
    <row r="6" spans="1:20" x14ac:dyDescent="0.25">
      <c r="B6" t="s">
        <v>48</v>
      </c>
      <c r="C6" s="28">
        <v>65425502</v>
      </c>
      <c r="D6" s="29">
        <v>8864.5499999999993</v>
      </c>
      <c r="E6" s="29">
        <f t="shared" ref="E6:E63" si="0">D6*3%</f>
        <v>265.93649999999997</v>
      </c>
      <c r="F6" s="30">
        <v>43197</v>
      </c>
      <c r="G6" s="23" t="s">
        <v>49</v>
      </c>
      <c r="H6" s="31" t="s">
        <v>50</v>
      </c>
      <c r="I6" s="32" t="s">
        <v>51</v>
      </c>
    </row>
    <row r="7" spans="1:20" x14ac:dyDescent="0.25">
      <c r="B7" t="s">
        <v>52</v>
      </c>
      <c r="C7" s="28">
        <v>46105431</v>
      </c>
      <c r="D7" s="29">
        <v>6063.53</v>
      </c>
      <c r="E7" s="29">
        <f t="shared" si="0"/>
        <v>181.90589999999997</v>
      </c>
      <c r="F7" s="30">
        <v>43399</v>
      </c>
      <c r="G7" s="23" t="s">
        <v>53</v>
      </c>
      <c r="H7" s="31" t="s">
        <v>50</v>
      </c>
      <c r="I7" s="32" t="s">
        <v>54</v>
      </c>
    </row>
    <row r="8" spans="1:20" x14ac:dyDescent="0.25">
      <c r="B8" t="s">
        <v>55</v>
      </c>
      <c r="C8" s="28">
        <v>18938181</v>
      </c>
      <c r="D8" s="29">
        <v>5542.16</v>
      </c>
      <c r="E8" s="29">
        <f t="shared" si="0"/>
        <v>166.26479999999998</v>
      </c>
      <c r="F8" s="30">
        <v>43458</v>
      </c>
      <c r="G8" s="23" t="s">
        <v>49</v>
      </c>
      <c r="H8" s="31" t="s">
        <v>50</v>
      </c>
      <c r="I8" s="32" t="s">
        <v>56</v>
      </c>
    </row>
    <row r="9" spans="1:20" x14ac:dyDescent="0.25">
      <c r="B9" t="s">
        <v>57</v>
      </c>
      <c r="C9" s="28">
        <v>61786882</v>
      </c>
      <c r="D9" s="29">
        <v>2852.89</v>
      </c>
      <c r="E9" s="29">
        <f t="shared" si="0"/>
        <v>85.586699999999993</v>
      </c>
      <c r="F9" s="30">
        <v>43382</v>
      </c>
      <c r="G9" s="23" t="s">
        <v>58</v>
      </c>
      <c r="H9" s="31" t="s">
        <v>50</v>
      </c>
      <c r="I9" s="32" t="s">
        <v>59</v>
      </c>
    </row>
    <row r="10" spans="1:20" x14ac:dyDescent="0.25">
      <c r="B10" t="s">
        <v>60</v>
      </c>
      <c r="C10" s="28">
        <v>51264622</v>
      </c>
      <c r="D10" s="29">
        <v>9221.14</v>
      </c>
      <c r="E10" s="29">
        <f t="shared" si="0"/>
        <v>276.63419999999996</v>
      </c>
      <c r="F10" s="30">
        <v>43204</v>
      </c>
      <c r="G10" s="23" t="s">
        <v>61</v>
      </c>
      <c r="H10" s="31" t="s">
        <v>50</v>
      </c>
      <c r="I10" s="32" t="s">
        <v>62</v>
      </c>
    </row>
    <row r="11" spans="1:20" x14ac:dyDescent="0.25">
      <c r="B11" t="s">
        <v>44</v>
      </c>
      <c r="C11" s="28">
        <v>25298951</v>
      </c>
      <c r="D11" s="29">
        <v>5573.23</v>
      </c>
      <c r="E11" s="29">
        <f t="shared" si="0"/>
        <v>167.19689999999997</v>
      </c>
      <c r="F11" s="30">
        <v>43142</v>
      </c>
      <c r="G11" s="23" t="s">
        <v>63</v>
      </c>
      <c r="H11" s="31" t="s">
        <v>50</v>
      </c>
      <c r="I11" s="32" t="s">
        <v>64</v>
      </c>
    </row>
    <row r="12" spans="1:20" x14ac:dyDescent="0.25">
      <c r="B12" t="s">
        <v>48</v>
      </c>
      <c r="C12" s="28">
        <v>47652803</v>
      </c>
      <c r="D12" s="29">
        <v>4937.3999999999996</v>
      </c>
      <c r="E12" s="29">
        <f t="shared" si="0"/>
        <v>148.12199999999999</v>
      </c>
      <c r="F12" s="30">
        <v>43335</v>
      </c>
      <c r="G12" s="23" t="s">
        <v>65</v>
      </c>
      <c r="H12" s="31" t="s">
        <v>66</v>
      </c>
      <c r="I12" s="32" t="s">
        <v>67</v>
      </c>
    </row>
    <row r="13" spans="1:20" x14ac:dyDescent="0.25">
      <c r="B13" t="s">
        <v>52</v>
      </c>
      <c r="C13" s="28">
        <v>60059858</v>
      </c>
      <c r="D13" s="29">
        <v>8402.48</v>
      </c>
      <c r="E13" s="29">
        <f t="shared" si="0"/>
        <v>252.07439999999997</v>
      </c>
      <c r="F13" s="30">
        <v>43453</v>
      </c>
      <c r="G13" s="23" t="s">
        <v>68</v>
      </c>
      <c r="H13" s="31" t="s">
        <v>50</v>
      </c>
      <c r="I13" s="32" t="s">
        <v>69</v>
      </c>
    </row>
    <row r="14" spans="1:20" x14ac:dyDescent="0.25">
      <c r="B14" t="s">
        <v>55</v>
      </c>
      <c r="C14" s="28">
        <v>39836705</v>
      </c>
      <c r="D14" s="29">
        <v>9594.83</v>
      </c>
      <c r="E14" s="29">
        <f t="shared" si="0"/>
        <v>287.8449</v>
      </c>
      <c r="F14" s="30">
        <v>43130</v>
      </c>
      <c r="G14" s="23" t="s">
        <v>70</v>
      </c>
      <c r="H14" s="31" t="s">
        <v>50</v>
      </c>
      <c r="I14" s="32" t="s">
        <v>71</v>
      </c>
    </row>
    <row r="15" spans="1:20" x14ac:dyDescent="0.25">
      <c r="B15" t="s">
        <v>57</v>
      </c>
      <c r="C15" s="28">
        <v>22876909</v>
      </c>
      <c r="D15" s="29">
        <v>4828.49</v>
      </c>
      <c r="E15" s="29">
        <f t="shared" si="0"/>
        <v>144.85469999999998</v>
      </c>
      <c r="F15" s="30">
        <v>43166</v>
      </c>
      <c r="G15" s="23" t="s">
        <v>72</v>
      </c>
      <c r="H15" s="31" t="s">
        <v>50</v>
      </c>
      <c r="I15" s="32" t="s">
        <v>73</v>
      </c>
    </row>
    <row r="16" spans="1:20" x14ac:dyDescent="0.25">
      <c r="B16" t="s">
        <v>60</v>
      </c>
      <c r="C16" s="28">
        <v>94695277</v>
      </c>
      <c r="D16" s="29">
        <v>9866.93</v>
      </c>
      <c r="E16" s="29">
        <f t="shared" si="0"/>
        <v>296.00790000000001</v>
      </c>
      <c r="F16" s="30">
        <v>43211</v>
      </c>
      <c r="G16" s="23" t="s">
        <v>49</v>
      </c>
      <c r="H16" s="31" t="s">
        <v>50</v>
      </c>
      <c r="I16" s="32" t="s">
        <v>74</v>
      </c>
    </row>
    <row r="17" spans="2:9" x14ac:dyDescent="0.25">
      <c r="B17" t="s">
        <v>44</v>
      </c>
      <c r="C17" s="28">
        <v>83132238</v>
      </c>
      <c r="D17" s="29">
        <v>1510.12</v>
      </c>
      <c r="E17" s="29">
        <f t="shared" si="0"/>
        <v>45.303599999999996</v>
      </c>
      <c r="F17" s="30">
        <v>43390</v>
      </c>
      <c r="G17" s="23" t="s">
        <v>75</v>
      </c>
      <c r="H17" s="31" t="s">
        <v>50</v>
      </c>
      <c r="I17" s="32" t="s">
        <v>76</v>
      </c>
    </row>
    <row r="18" spans="2:9" x14ac:dyDescent="0.25">
      <c r="B18" t="s">
        <v>48</v>
      </c>
      <c r="C18" s="28">
        <v>39084004</v>
      </c>
      <c r="D18" s="29">
        <v>3706.22</v>
      </c>
      <c r="E18" s="29">
        <f t="shared" si="0"/>
        <v>111.18659999999998</v>
      </c>
      <c r="F18" s="30">
        <v>43424</v>
      </c>
      <c r="G18" s="23" t="s">
        <v>77</v>
      </c>
      <c r="H18" s="31" t="s">
        <v>50</v>
      </c>
      <c r="I18" s="32" t="s">
        <v>78</v>
      </c>
    </row>
    <row r="19" spans="2:9" x14ac:dyDescent="0.25">
      <c r="B19" t="s">
        <v>52</v>
      </c>
      <c r="C19" s="28">
        <v>29394390</v>
      </c>
      <c r="D19" s="29">
        <v>2051.7800000000002</v>
      </c>
      <c r="E19" s="29">
        <f t="shared" si="0"/>
        <v>61.553400000000003</v>
      </c>
      <c r="F19" s="30">
        <v>43216</v>
      </c>
      <c r="G19" s="23" t="s">
        <v>79</v>
      </c>
      <c r="H19" s="31" t="s">
        <v>46</v>
      </c>
      <c r="I19" s="32" t="s">
        <v>80</v>
      </c>
    </row>
    <row r="20" spans="2:9" x14ac:dyDescent="0.25">
      <c r="B20" t="s">
        <v>55</v>
      </c>
      <c r="C20" s="28">
        <v>57058860</v>
      </c>
      <c r="D20" s="29">
        <v>6167.76</v>
      </c>
      <c r="E20" s="29">
        <f t="shared" si="0"/>
        <v>185.03280000000001</v>
      </c>
      <c r="F20" s="30">
        <v>43453</v>
      </c>
      <c r="G20" s="23" t="s">
        <v>58</v>
      </c>
      <c r="H20" s="31" t="s">
        <v>50</v>
      </c>
      <c r="I20" s="32" t="s">
        <v>81</v>
      </c>
    </row>
    <row r="21" spans="2:9" x14ac:dyDescent="0.25">
      <c r="B21" t="s">
        <v>57</v>
      </c>
      <c r="C21" s="28">
        <v>23314859</v>
      </c>
      <c r="D21" s="29">
        <v>2635.6</v>
      </c>
      <c r="E21" s="29">
        <f t="shared" si="0"/>
        <v>79.067999999999998</v>
      </c>
      <c r="F21" s="30">
        <v>43398</v>
      </c>
      <c r="G21" s="23" t="s">
        <v>79</v>
      </c>
      <c r="H21" s="31" t="s">
        <v>50</v>
      </c>
      <c r="I21" s="32" t="s">
        <v>82</v>
      </c>
    </row>
    <row r="22" spans="2:9" x14ac:dyDescent="0.25">
      <c r="B22" t="s">
        <v>60</v>
      </c>
      <c r="C22" s="28">
        <v>84323182</v>
      </c>
      <c r="D22" s="29">
        <v>8378.2999999999993</v>
      </c>
      <c r="E22" s="29">
        <f t="shared" si="0"/>
        <v>251.34899999999996</v>
      </c>
      <c r="F22" s="30">
        <v>43319</v>
      </c>
      <c r="G22" s="23" t="s">
        <v>58</v>
      </c>
      <c r="H22" s="31" t="s">
        <v>50</v>
      </c>
      <c r="I22" s="32" t="s">
        <v>83</v>
      </c>
    </row>
    <row r="23" spans="2:9" x14ac:dyDescent="0.25">
      <c r="B23" t="s">
        <v>44</v>
      </c>
      <c r="C23" s="28">
        <v>48612155</v>
      </c>
      <c r="D23" s="29">
        <v>4917.59</v>
      </c>
      <c r="E23" s="29">
        <f t="shared" si="0"/>
        <v>147.52770000000001</v>
      </c>
      <c r="F23" s="30">
        <v>43311</v>
      </c>
      <c r="G23" s="23" t="s">
        <v>84</v>
      </c>
      <c r="H23" s="31" t="s">
        <v>50</v>
      </c>
      <c r="I23" s="32" t="s">
        <v>85</v>
      </c>
    </row>
    <row r="24" spans="2:9" x14ac:dyDescent="0.25">
      <c r="B24" t="s">
        <v>48</v>
      </c>
      <c r="C24" s="28">
        <v>52971770</v>
      </c>
      <c r="D24" s="29">
        <v>1121.81</v>
      </c>
      <c r="E24" s="29">
        <f t="shared" si="0"/>
        <v>33.654299999999999</v>
      </c>
      <c r="F24" s="30">
        <v>43179</v>
      </c>
      <c r="G24" s="23" t="s">
        <v>79</v>
      </c>
      <c r="H24" s="31" t="s">
        <v>46</v>
      </c>
      <c r="I24" s="32" t="s">
        <v>86</v>
      </c>
    </row>
    <row r="25" spans="2:9" x14ac:dyDescent="0.25">
      <c r="B25" t="s">
        <v>52</v>
      </c>
      <c r="C25" s="28">
        <v>47289533</v>
      </c>
      <c r="D25" s="29">
        <v>3900.16</v>
      </c>
      <c r="E25" s="29">
        <f t="shared" si="0"/>
        <v>117.00479999999999</v>
      </c>
      <c r="F25" s="30">
        <v>43373</v>
      </c>
      <c r="G25" s="23" t="s">
        <v>53</v>
      </c>
      <c r="H25" s="31" t="s">
        <v>50</v>
      </c>
      <c r="I25" s="32" t="s">
        <v>87</v>
      </c>
    </row>
    <row r="26" spans="2:9" x14ac:dyDescent="0.25">
      <c r="B26" t="s">
        <v>55</v>
      </c>
      <c r="C26" s="28">
        <v>47084304</v>
      </c>
      <c r="D26" s="29">
        <v>4782.88</v>
      </c>
      <c r="E26" s="29">
        <f t="shared" si="0"/>
        <v>143.4864</v>
      </c>
      <c r="F26" s="30">
        <v>43366</v>
      </c>
      <c r="G26" s="23" t="s">
        <v>75</v>
      </c>
      <c r="H26" s="31" t="s">
        <v>88</v>
      </c>
      <c r="I26" s="32" t="s">
        <v>89</v>
      </c>
    </row>
    <row r="27" spans="2:9" x14ac:dyDescent="0.25">
      <c r="B27" t="s">
        <v>57</v>
      </c>
      <c r="C27" s="28">
        <v>22801530</v>
      </c>
      <c r="D27" s="29">
        <v>2145.39</v>
      </c>
      <c r="E27" s="29">
        <f t="shared" si="0"/>
        <v>64.361699999999999</v>
      </c>
      <c r="F27" s="30">
        <v>43322</v>
      </c>
      <c r="G27" s="23" t="s">
        <v>45</v>
      </c>
      <c r="H27" s="31" t="s">
        <v>46</v>
      </c>
      <c r="I27" s="32" t="s">
        <v>90</v>
      </c>
    </row>
    <row r="28" spans="2:9" x14ac:dyDescent="0.25">
      <c r="B28" t="s">
        <v>60</v>
      </c>
      <c r="C28" s="28">
        <v>39048697</v>
      </c>
      <c r="D28" s="29">
        <v>6493.52</v>
      </c>
      <c r="E28" s="29">
        <f t="shared" si="0"/>
        <v>194.8056</v>
      </c>
      <c r="F28" s="30">
        <v>43231</v>
      </c>
      <c r="G28" s="23" t="s">
        <v>61</v>
      </c>
      <c r="H28" s="31" t="s">
        <v>50</v>
      </c>
      <c r="I28" s="32" t="s">
        <v>62</v>
      </c>
    </row>
    <row r="29" spans="2:9" x14ac:dyDescent="0.25">
      <c r="B29" t="s">
        <v>44</v>
      </c>
      <c r="C29" s="28">
        <v>48097653</v>
      </c>
      <c r="D29" s="29">
        <v>6194.12</v>
      </c>
      <c r="E29" s="29">
        <f t="shared" si="0"/>
        <v>185.8236</v>
      </c>
      <c r="F29" s="30">
        <v>43412</v>
      </c>
      <c r="G29" s="23" t="s">
        <v>91</v>
      </c>
      <c r="H29" s="31" t="s">
        <v>50</v>
      </c>
      <c r="I29" s="32" t="s">
        <v>92</v>
      </c>
    </row>
    <row r="30" spans="2:9" x14ac:dyDescent="0.25">
      <c r="B30" t="s">
        <v>48</v>
      </c>
      <c r="C30" s="28">
        <v>50878212</v>
      </c>
      <c r="D30" s="29">
        <v>9079.49</v>
      </c>
      <c r="E30" s="29">
        <f t="shared" si="0"/>
        <v>272.38470000000001</v>
      </c>
      <c r="F30" s="30">
        <v>43383</v>
      </c>
      <c r="G30" s="23" t="s">
        <v>77</v>
      </c>
      <c r="H30" s="31" t="s">
        <v>50</v>
      </c>
      <c r="I30" s="32" t="s">
        <v>93</v>
      </c>
    </row>
    <row r="31" spans="2:9" x14ac:dyDescent="0.25">
      <c r="B31" t="s">
        <v>52</v>
      </c>
      <c r="C31" s="28">
        <v>79693529</v>
      </c>
      <c r="D31" s="29">
        <v>8058.44</v>
      </c>
      <c r="E31" s="29">
        <f t="shared" si="0"/>
        <v>241.75319999999999</v>
      </c>
      <c r="F31" s="30">
        <v>43103</v>
      </c>
      <c r="G31" s="23" t="s">
        <v>77</v>
      </c>
      <c r="H31" s="31" t="s">
        <v>50</v>
      </c>
      <c r="I31" s="32" t="s">
        <v>94</v>
      </c>
    </row>
    <row r="32" spans="2:9" x14ac:dyDescent="0.25">
      <c r="B32" t="s">
        <v>55</v>
      </c>
      <c r="C32" s="28">
        <v>76190536</v>
      </c>
      <c r="D32" s="29">
        <v>9381.2999999999993</v>
      </c>
      <c r="E32" s="29">
        <f t="shared" si="0"/>
        <v>281.43899999999996</v>
      </c>
      <c r="F32" s="30">
        <v>43349</v>
      </c>
      <c r="G32" s="23" t="s">
        <v>63</v>
      </c>
      <c r="H32" s="31" t="s">
        <v>66</v>
      </c>
      <c r="I32" s="32" t="s">
        <v>95</v>
      </c>
    </row>
    <row r="33" spans="2:9" x14ac:dyDescent="0.25">
      <c r="B33" t="s">
        <v>57</v>
      </c>
      <c r="C33" s="28">
        <v>22103639</v>
      </c>
      <c r="D33" s="29">
        <v>2629.07</v>
      </c>
      <c r="E33" s="29">
        <f t="shared" si="0"/>
        <v>78.872100000000003</v>
      </c>
      <c r="F33" s="30">
        <v>43408</v>
      </c>
      <c r="G33" s="23" t="s">
        <v>84</v>
      </c>
      <c r="H33" s="31" t="s">
        <v>50</v>
      </c>
      <c r="I33" s="32" t="s">
        <v>96</v>
      </c>
    </row>
    <row r="34" spans="2:9" x14ac:dyDescent="0.25">
      <c r="B34" t="s">
        <v>60</v>
      </c>
      <c r="C34" s="28">
        <v>51097536</v>
      </c>
      <c r="D34" s="29">
        <v>9668.19</v>
      </c>
      <c r="E34" s="29">
        <f t="shared" si="0"/>
        <v>290.04570000000001</v>
      </c>
      <c r="F34" s="30">
        <v>43130</v>
      </c>
      <c r="G34" s="23" t="s">
        <v>97</v>
      </c>
      <c r="H34" s="31" t="s">
        <v>50</v>
      </c>
      <c r="I34" s="32" t="s">
        <v>98</v>
      </c>
    </row>
    <row r="35" spans="2:9" x14ac:dyDescent="0.25">
      <c r="B35" t="s">
        <v>44</v>
      </c>
      <c r="C35" s="28">
        <v>94241554</v>
      </c>
      <c r="D35" s="29">
        <v>9439.2900000000009</v>
      </c>
      <c r="E35" s="29">
        <f t="shared" si="0"/>
        <v>283.17869999999999</v>
      </c>
      <c r="F35" s="30">
        <v>43318</v>
      </c>
      <c r="G35" s="23" t="s">
        <v>53</v>
      </c>
      <c r="H35" s="31" t="s">
        <v>50</v>
      </c>
      <c r="I35" s="32" t="s">
        <v>99</v>
      </c>
    </row>
    <row r="36" spans="2:9" x14ac:dyDescent="0.25">
      <c r="B36" t="s">
        <v>48</v>
      </c>
      <c r="C36" s="28">
        <v>10786174</v>
      </c>
      <c r="D36" s="29">
        <v>2688.4</v>
      </c>
      <c r="E36" s="29">
        <f t="shared" si="0"/>
        <v>80.652000000000001</v>
      </c>
      <c r="F36" s="30">
        <v>43445</v>
      </c>
      <c r="G36" s="23" t="s">
        <v>61</v>
      </c>
      <c r="H36" s="31" t="s">
        <v>50</v>
      </c>
      <c r="I36" s="32" t="s">
        <v>71</v>
      </c>
    </row>
    <row r="37" spans="2:9" x14ac:dyDescent="0.25">
      <c r="B37" t="s">
        <v>52</v>
      </c>
      <c r="C37" s="28">
        <v>31608620</v>
      </c>
      <c r="D37" s="29">
        <v>3041.06</v>
      </c>
      <c r="E37" s="29">
        <f t="shared" si="0"/>
        <v>91.231799999999993</v>
      </c>
      <c r="F37" s="30">
        <v>43120</v>
      </c>
      <c r="G37" s="23" t="s">
        <v>100</v>
      </c>
      <c r="H37" s="31" t="s">
        <v>50</v>
      </c>
      <c r="I37" s="32" t="s">
        <v>101</v>
      </c>
    </row>
    <row r="38" spans="2:9" x14ac:dyDescent="0.25">
      <c r="B38" t="s">
        <v>55</v>
      </c>
      <c r="C38" s="28">
        <v>68697552</v>
      </c>
      <c r="D38" s="29">
        <v>7727.3</v>
      </c>
      <c r="E38" s="29">
        <f t="shared" si="0"/>
        <v>231.81899999999999</v>
      </c>
      <c r="F38" s="30">
        <v>43166</v>
      </c>
      <c r="G38" s="23" t="s">
        <v>102</v>
      </c>
      <c r="H38" s="31" t="s">
        <v>50</v>
      </c>
      <c r="I38" s="32" t="s">
        <v>103</v>
      </c>
    </row>
    <row r="39" spans="2:9" x14ac:dyDescent="0.25">
      <c r="B39" t="s">
        <v>57</v>
      </c>
      <c r="C39" s="28">
        <v>43911276</v>
      </c>
      <c r="D39" s="29">
        <v>4956.45</v>
      </c>
      <c r="E39" s="29">
        <f t="shared" si="0"/>
        <v>148.6935</v>
      </c>
      <c r="F39" s="30">
        <v>43187</v>
      </c>
      <c r="G39" s="23" t="s">
        <v>63</v>
      </c>
      <c r="H39" s="31" t="s">
        <v>50</v>
      </c>
      <c r="I39" s="32" t="s">
        <v>104</v>
      </c>
    </row>
    <row r="40" spans="2:9" x14ac:dyDescent="0.25">
      <c r="B40" t="s">
        <v>60</v>
      </c>
      <c r="C40" s="28">
        <v>61270261</v>
      </c>
      <c r="D40" s="29">
        <v>3481.51</v>
      </c>
      <c r="E40" s="29">
        <f t="shared" si="0"/>
        <v>104.4453</v>
      </c>
      <c r="F40" s="30">
        <v>43363</v>
      </c>
      <c r="G40" s="23" t="s">
        <v>61</v>
      </c>
      <c r="H40" s="31" t="s">
        <v>50</v>
      </c>
      <c r="I40" s="32" t="s">
        <v>105</v>
      </c>
    </row>
    <row r="41" spans="2:9" x14ac:dyDescent="0.25">
      <c r="B41" t="s">
        <v>44</v>
      </c>
      <c r="C41" s="28">
        <v>25287191</v>
      </c>
      <c r="D41" s="29">
        <v>1125.47</v>
      </c>
      <c r="E41" s="29">
        <f t="shared" si="0"/>
        <v>33.764099999999999</v>
      </c>
      <c r="F41" s="30">
        <v>43314</v>
      </c>
      <c r="G41" s="23" t="s">
        <v>58</v>
      </c>
      <c r="H41" s="31" t="s">
        <v>50</v>
      </c>
      <c r="I41" s="32" t="s">
        <v>106</v>
      </c>
    </row>
    <row r="42" spans="2:9" x14ac:dyDescent="0.25">
      <c r="B42" t="s">
        <v>48</v>
      </c>
      <c r="C42" s="28">
        <v>89572940</v>
      </c>
      <c r="D42" s="29">
        <v>3266.27</v>
      </c>
      <c r="E42" s="29">
        <f t="shared" si="0"/>
        <v>97.988100000000003</v>
      </c>
      <c r="F42" s="30">
        <v>43374</v>
      </c>
      <c r="G42" s="23" t="s">
        <v>75</v>
      </c>
      <c r="H42" s="31" t="s">
        <v>66</v>
      </c>
      <c r="I42" s="32" t="s">
        <v>107</v>
      </c>
    </row>
    <row r="43" spans="2:9" x14ac:dyDescent="0.25">
      <c r="B43" t="s">
        <v>52</v>
      </c>
      <c r="C43" s="28">
        <v>26345224</v>
      </c>
      <c r="D43" s="29">
        <v>6358.32</v>
      </c>
      <c r="E43" s="29">
        <f t="shared" si="0"/>
        <v>190.74959999999999</v>
      </c>
      <c r="F43" s="30">
        <v>43265</v>
      </c>
      <c r="G43" s="23" t="s">
        <v>58</v>
      </c>
      <c r="H43" s="31" t="s">
        <v>50</v>
      </c>
      <c r="I43" s="32" t="s">
        <v>108</v>
      </c>
    </row>
    <row r="44" spans="2:9" x14ac:dyDescent="0.25">
      <c r="B44" t="s">
        <v>55</v>
      </c>
      <c r="C44" s="28">
        <v>62115830</v>
      </c>
      <c r="D44" s="29">
        <v>9513.2800000000007</v>
      </c>
      <c r="E44" s="29">
        <f t="shared" si="0"/>
        <v>285.39839999999998</v>
      </c>
      <c r="F44" s="30">
        <v>43261</v>
      </c>
      <c r="G44" s="23" t="s">
        <v>70</v>
      </c>
      <c r="H44" s="31" t="s">
        <v>50</v>
      </c>
      <c r="I44" s="32" t="s">
        <v>109</v>
      </c>
    </row>
    <row r="45" spans="2:9" x14ac:dyDescent="0.25">
      <c r="B45" t="s">
        <v>57</v>
      </c>
      <c r="C45" s="28">
        <v>79936716</v>
      </c>
      <c r="D45" s="29">
        <v>3038.71</v>
      </c>
      <c r="E45" s="29">
        <f t="shared" si="0"/>
        <v>91.161299999999997</v>
      </c>
      <c r="F45" s="30">
        <v>43188</v>
      </c>
      <c r="G45" s="23" t="s">
        <v>72</v>
      </c>
      <c r="H45" s="31" t="s">
        <v>50</v>
      </c>
      <c r="I45" s="32" t="s">
        <v>110</v>
      </c>
    </row>
    <row r="46" spans="2:9" x14ac:dyDescent="0.25">
      <c r="B46" t="s">
        <v>60</v>
      </c>
      <c r="C46" s="28">
        <v>45745695</v>
      </c>
      <c r="D46" s="29">
        <v>5998.85</v>
      </c>
      <c r="E46" s="29">
        <f t="shared" si="0"/>
        <v>179.96549999999999</v>
      </c>
      <c r="F46" s="30">
        <v>43215</v>
      </c>
      <c r="G46" s="23" t="s">
        <v>63</v>
      </c>
      <c r="H46" s="31" t="s">
        <v>50</v>
      </c>
      <c r="I46" s="32" t="s">
        <v>111</v>
      </c>
    </row>
    <row r="47" spans="2:9" x14ac:dyDescent="0.25">
      <c r="B47" t="s">
        <v>44</v>
      </c>
      <c r="C47" s="28">
        <v>32053351</v>
      </c>
      <c r="D47" s="29">
        <v>7842.27</v>
      </c>
      <c r="E47" s="29">
        <f t="shared" si="0"/>
        <v>235.2681</v>
      </c>
      <c r="F47" s="30">
        <v>43293</v>
      </c>
      <c r="G47" s="23" t="s">
        <v>79</v>
      </c>
      <c r="H47" s="31" t="s">
        <v>66</v>
      </c>
      <c r="I47" s="32" t="s">
        <v>112</v>
      </c>
    </row>
    <row r="48" spans="2:9" x14ac:dyDescent="0.25">
      <c r="B48" t="s">
        <v>48</v>
      </c>
      <c r="C48" s="28">
        <v>53357670</v>
      </c>
      <c r="D48" s="29">
        <v>3143.05</v>
      </c>
      <c r="E48" s="29">
        <f t="shared" si="0"/>
        <v>94.291499999999999</v>
      </c>
      <c r="F48" s="30">
        <v>43398</v>
      </c>
      <c r="G48" s="23" t="s">
        <v>113</v>
      </c>
      <c r="H48" s="31" t="s">
        <v>50</v>
      </c>
      <c r="I48" s="32" t="s">
        <v>114</v>
      </c>
    </row>
    <row r="49" spans="2:9" x14ac:dyDescent="0.25">
      <c r="B49" t="s">
        <v>52</v>
      </c>
      <c r="C49" s="28">
        <v>18141195</v>
      </c>
      <c r="D49" s="29">
        <v>1490.4</v>
      </c>
      <c r="E49" s="29">
        <f t="shared" si="0"/>
        <v>44.712000000000003</v>
      </c>
      <c r="F49" s="30">
        <v>43454</v>
      </c>
      <c r="G49" s="23" t="s">
        <v>49</v>
      </c>
      <c r="H49" s="31" t="s">
        <v>46</v>
      </c>
      <c r="I49" s="32" t="s">
        <v>115</v>
      </c>
    </row>
    <row r="50" spans="2:9" x14ac:dyDescent="0.25">
      <c r="B50" t="s">
        <v>55</v>
      </c>
      <c r="C50" s="28">
        <v>24085235</v>
      </c>
      <c r="D50" s="29">
        <v>7698.23</v>
      </c>
      <c r="E50" s="29">
        <f t="shared" si="0"/>
        <v>230.94689999999997</v>
      </c>
      <c r="F50" s="30">
        <v>43385</v>
      </c>
      <c r="G50" s="23" t="s">
        <v>91</v>
      </c>
      <c r="H50" s="31" t="s">
        <v>50</v>
      </c>
      <c r="I50" s="32" t="s">
        <v>116</v>
      </c>
    </row>
    <row r="51" spans="2:9" x14ac:dyDescent="0.25">
      <c r="B51" t="s">
        <v>57</v>
      </c>
      <c r="C51" s="28">
        <v>41424560</v>
      </c>
      <c r="D51" s="29">
        <v>9203.41</v>
      </c>
      <c r="E51" s="29">
        <f t="shared" si="0"/>
        <v>276.10230000000001</v>
      </c>
      <c r="F51" s="30">
        <v>43115</v>
      </c>
      <c r="G51" s="23" t="s">
        <v>65</v>
      </c>
      <c r="H51" s="31" t="s">
        <v>46</v>
      </c>
      <c r="I51" s="32" t="s">
        <v>117</v>
      </c>
    </row>
    <row r="52" spans="2:9" x14ac:dyDescent="0.25">
      <c r="B52" t="s">
        <v>60</v>
      </c>
      <c r="C52" s="28">
        <v>49097349</v>
      </c>
      <c r="D52" s="29">
        <v>7172.49</v>
      </c>
      <c r="E52" s="29">
        <f t="shared" si="0"/>
        <v>215.17469999999997</v>
      </c>
      <c r="F52" s="30">
        <v>43155</v>
      </c>
      <c r="G52" s="23" t="s">
        <v>61</v>
      </c>
      <c r="H52" s="31" t="s">
        <v>50</v>
      </c>
      <c r="I52" s="32" t="s">
        <v>118</v>
      </c>
    </row>
    <row r="53" spans="2:9" x14ac:dyDescent="0.25">
      <c r="B53" t="s">
        <v>44</v>
      </c>
      <c r="C53" s="28">
        <v>21659246</v>
      </c>
      <c r="D53" s="29">
        <v>1917</v>
      </c>
      <c r="E53" s="29">
        <f t="shared" si="0"/>
        <v>57.51</v>
      </c>
      <c r="F53" s="30">
        <v>43246</v>
      </c>
      <c r="G53" s="23" t="s">
        <v>45</v>
      </c>
      <c r="H53" s="31" t="s">
        <v>50</v>
      </c>
      <c r="I53" s="32" t="s">
        <v>119</v>
      </c>
    </row>
    <row r="54" spans="2:9" x14ac:dyDescent="0.25">
      <c r="B54" t="s">
        <v>44</v>
      </c>
      <c r="C54" s="28">
        <v>65996568</v>
      </c>
      <c r="D54" s="29">
        <v>7267.56</v>
      </c>
      <c r="E54" s="29">
        <f t="shared" si="0"/>
        <v>218.02680000000001</v>
      </c>
      <c r="F54" s="30">
        <v>43418</v>
      </c>
      <c r="G54" s="23" t="s">
        <v>75</v>
      </c>
      <c r="H54" s="31" t="s">
        <v>50</v>
      </c>
      <c r="I54" s="32" t="s">
        <v>120</v>
      </c>
    </row>
    <row r="55" spans="2:9" x14ac:dyDescent="0.25">
      <c r="B55" t="s">
        <v>48</v>
      </c>
      <c r="C55" s="28">
        <v>59014984</v>
      </c>
      <c r="D55" s="29">
        <v>8864.5499999999993</v>
      </c>
      <c r="E55" s="29">
        <f t="shared" si="0"/>
        <v>265.93649999999997</v>
      </c>
      <c r="F55" s="30">
        <v>43197</v>
      </c>
      <c r="G55" s="23" t="s">
        <v>84</v>
      </c>
      <c r="H55" s="31" t="s">
        <v>46</v>
      </c>
      <c r="I55" s="32" t="s">
        <v>121</v>
      </c>
    </row>
    <row r="56" spans="2:9" x14ac:dyDescent="0.25">
      <c r="B56" t="s">
        <v>52</v>
      </c>
      <c r="C56" s="28">
        <v>84227583</v>
      </c>
      <c r="D56" s="29">
        <v>6063.53</v>
      </c>
      <c r="E56" s="29">
        <f t="shared" si="0"/>
        <v>181.90589999999997</v>
      </c>
      <c r="F56" s="30">
        <v>43399</v>
      </c>
      <c r="G56" s="23" t="s">
        <v>84</v>
      </c>
      <c r="H56" s="31" t="s">
        <v>50</v>
      </c>
      <c r="I56" s="32" t="s">
        <v>122</v>
      </c>
    </row>
    <row r="57" spans="2:9" x14ac:dyDescent="0.25">
      <c r="B57" t="s">
        <v>55</v>
      </c>
      <c r="C57" s="28">
        <v>63754425</v>
      </c>
      <c r="D57" s="29">
        <v>5542.16</v>
      </c>
      <c r="E57" s="29">
        <f t="shared" si="0"/>
        <v>166.26479999999998</v>
      </c>
      <c r="F57" s="30">
        <v>43458</v>
      </c>
      <c r="G57" s="23" t="s">
        <v>75</v>
      </c>
      <c r="H57" s="31" t="s">
        <v>50</v>
      </c>
      <c r="I57" s="32" t="s">
        <v>123</v>
      </c>
    </row>
    <row r="58" spans="2:9" x14ac:dyDescent="0.25">
      <c r="B58" t="s">
        <v>57</v>
      </c>
      <c r="C58" s="28">
        <v>69919697</v>
      </c>
      <c r="D58" s="29">
        <v>2852.89</v>
      </c>
      <c r="E58" s="29">
        <f t="shared" si="0"/>
        <v>85.586699999999993</v>
      </c>
      <c r="F58" s="30">
        <v>43382</v>
      </c>
      <c r="G58" s="23" t="s">
        <v>75</v>
      </c>
      <c r="H58" s="31" t="s">
        <v>50</v>
      </c>
      <c r="I58" s="32" t="s">
        <v>124</v>
      </c>
    </row>
    <row r="59" spans="2:9" x14ac:dyDescent="0.25">
      <c r="B59" t="s">
        <v>60</v>
      </c>
      <c r="C59" s="28">
        <v>15445716</v>
      </c>
      <c r="D59" s="29">
        <v>9221.14</v>
      </c>
      <c r="E59" s="29">
        <f t="shared" si="0"/>
        <v>276.63419999999996</v>
      </c>
      <c r="F59" s="30">
        <v>43204</v>
      </c>
      <c r="G59" s="23" t="s">
        <v>72</v>
      </c>
      <c r="H59" s="31" t="s">
        <v>50</v>
      </c>
      <c r="I59" s="32" t="s">
        <v>125</v>
      </c>
    </row>
    <row r="60" spans="2:9" x14ac:dyDescent="0.25">
      <c r="B60" t="s">
        <v>44</v>
      </c>
      <c r="C60" s="28">
        <v>76001628</v>
      </c>
      <c r="D60" s="29">
        <v>5573.23</v>
      </c>
      <c r="E60" s="29">
        <f t="shared" si="0"/>
        <v>167.19689999999997</v>
      </c>
      <c r="F60" s="30">
        <v>43142</v>
      </c>
      <c r="G60" s="23" t="s">
        <v>58</v>
      </c>
      <c r="H60" s="31" t="s">
        <v>46</v>
      </c>
      <c r="I60" s="32" t="s">
        <v>126</v>
      </c>
    </row>
    <row r="61" spans="2:9" x14ac:dyDescent="0.25">
      <c r="B61" t="s">
        <v>48</v>
      </c>
      <c r="C61" s="28">
        <v>52354891</v>
      </c>
      <c r="D61" s="29">
        <v>4937.3999999999996</v>
      </c>
      <c r="E61" s="29">
        <f t="shared" si="0"/>
        <v>148.12199999999999</v>
      </c>
      <c r="F61" s="30">
        <v>43335</v>
      </c>
      <c r="G61" s="23" t="s">
        <v>100</v>
      </c>
      <c r="H61" s="31" t="s">
        <v>50</v>
      </c>
      <c r="I61" s="32" t="s">
        <v>127</v>
      </c>
    </row>
    <row r="62" spans="2:9" x14ac:dyDescent="0.25">
      <c r="B62" t="s">
        <v>52</v>
      </c>
      <c r="C62" s="28">
        <v>29462502</v>
      </c>
      <c r="D62" s="29">
        <v>8402.48</v>
      </c>
      <c r="E62" s="29">
        <f t="shared" si="0"/>
        <v>252.07439999999997</v>
      </c>
      <c r="F62" s="30">
        <v>43453</v>
      </c>
      <c r="G62" s="23" t="s">
        <v>68</v>
      </c>
      <c r="H62" s="31" t="s">
        <v>50</v>
      </c>
      <c r="I62" s="32" t="s">
        <v>128</v>
      </c>
    </row>
    <row r="63" spans="2:9" x14ac:dyDescent="0.25">
      <c r="B63" t="s">
        <v>55</v>
      </c>
      <c r="C63" s="28">
        <v>92817729</v>
      </c>
      <c r="D63" s="29">
        <v>9594.83</v>
      </c>
      <c r="E63" s="29">
        <f t="shared" si="0"/>
        <v>287.8449</v>
      </c>
      <c r="F63" s="30">
        <v>43130</v>
      </c>
      <c r="G63" s="23" t="s">
        <v>63</v>
      </c>
      <c r="H63" s="31" t="s">
        <v>50</v>
      </c>
      <c r="I63" s="32" t="s">
        <v>129</v>
      </c>
    </row>
    <row r="64" spans="2:9" x14ac:dyDescent="0.25">
      <c r="D64" s="33"/>
      <c r="E64" s="33"/>
      <c r="F64" s="30"/>
      <c r="G64" s="23"/>
      <c r="H64" s="31"/>
      <c r="I64" s="32"/>
    </row>
    <row r="65" spans="4:9" x14ac:dyDescent="0.25">
      <c r="D65" s="33"/>
      <c r="E65" s="33"/>
      <c r="F65" s="30"/>
      <c r="G65" s="23"/>
      <c r="H65" s="31"/>
      <c r="I65" s="32"/>
    </row>
    <row r="66" spans="4:9" x14ac:dyDescent="0.25">
      <c r="D66" s="33"/>
      <c r="E66" s="33"/>
      <c r="F66" s="30"/>
      <c r="G66" s="23"/>
      <c r="H66" s="31"/>
      <c r="I66" s="32"/>
    </row>
    <row r="67" spans="4:9" x14ac:dyDescent="0.25">
      <c r="D67" s="33"/>
      <c r="E67" s="33"/>
      <c r="F67" s="30"/>
      <c r="G67" s="23"/>
      <c r="H67" s="31"/>
      <c r="I67" s="32"/>
    </row>
    <row r="68" spans="4:9" x14ac:dyDescent="0.25">
      <c r="D68" s="33"/>
      <c r="E68" s="33"/>
      <c r="F68" s="30"/>
      <c r="G68" s="23"/>
      <c r="H68" s="31"/>
      <c r="I68" s="32"/>
    </row>
    <row r="69" spans="4:9" x14ac:dyDescent="0.25">
      <c r="D69" s="33"/>
      <c r="E69" s="33"/>
      <c r="F69" s="30"/>
      <c r="G69" s="23"/>
      <c r="H69" s="31"/>
      <c r="I69" s="32"/>
    </row>
    <row r="70" spans="4:9" x14ac:dyDescent="0.25">
      <c r="D70" s="33"/>
      <c r="E70" s="33"/>
      <c r="F70" s="30"/>
      <c r="G70" s="23"/>
      <c r="H70" s="31"/>
      <c r="I70" s="32"/>
    </row>
    <row r="71" spans="4:9" x14ac:dyDescent="0.25">
      <c r="D71" s="33"/>
      <c r="E71" s="33"/>
      <c r="F71" s="30"/>
      <c r="G71" s="23"/>
      <c r="H71" s="31"/>
      <c r="I71" s="32"/>
    </row>
    <row r="72" spans="4:9" x14ac:dyDescent="0.25">
      <c r="D72" s="33"/>
      <c r="E72" s="33"/>
      <c r="F72" s="30"/>
      <c r="G72" s="23"/>
      <c r="H72" s="31"/>
      <c r="I72" s="32"/>
    </row>
    <row r="73" spans="4:9" x14ac:dyDescent="0.25">
      <c r="D73" s="33"/>
      <c r="E73" s="33"/>
      <c r="F73" s="30"/>
      <c r="G73" s="23"/>
      <c r="H73" s="31"/>
      <c r="I73" s="32"/>
    </row>
    <row r="74" spans="4:9" x14ac:dyDescent="0.25">
      <c r="D74" s="33"/>
      <c r="E74" s="33"/>
      <c r="F74" s="30"/>
      <c r="G74" s="23"/>
      <c r="H74" s="31"/>
      <c r="I74" s="32"/>
    </row>
    <row r="75" spans="4:9" x14ac:dyDescent="0.25">
      <c r="D75" s="33"/>
      <c r="E75" s="33"/>
      <c r="F75" s="30"/>
      <c r="G75" s="23"/>
      <c r="H75" s="31"/>
      <c r="I75" s="32"/>
    </row>
    <row r="76" spans="4:9" x14ac:dyDescent="0.25">
      <c r="D76" s="33"/>
      <c r="E76" s="33"/>
      <c r="F76" s="30"/>
      <c r="G76" s="23"/>
      <c r="H76" s="31"/>
      <c r="I76" s="32"/>
    </row>
    <row r="77" spans="4:9" x14ac:dyDescent="0.25">
      <c r="D77" s="33"/>
      <c r="E77" s="33"/>
      <c r="F77" s="30"/>
      <c r="G77" s="23"/>
      <c r="H77" s="31"/>
      <c r="I77" s="32"/>
    </row>
    <row r="78" spans="4:9" x14ac:dyDescent="0.25">
      <c r="D78" s="33"/>
      <c r="E78" s="33"/>
      <c r="F78" s="30"/>
      <c r="G78" s="23"/>
      <c r="H78" s="31"/>
      <c r="I78" s="32"/>
    </row>
    <row r="79" spans="4:9" x14ac:dyDescent="0.25">
      <c r="D79" s="33"/>
      <c r="E79" s="33"/>
      <c r="F79" s="30"/>
      <c r="G79" s="23"/>
      <c r="H79" s="31"/>
      <c r="I79" s="32"/>
    </row>
    <row r="80" spans="4:9" x14ac:dyDescent="0.25">
      <c r="D80" s="33"/>
      <c r="E80" s="33"/>
      <c r="F80" s="30"/>
      <c r="G80" s="23"/>
      <c r="H80" s="31"/>
      <c r="I80" s="32"/>
    </row>
    <row r="81" spans="4:9" x14ac:dyDescent="0.25">
      <c r="D81" s="33"/>
      <c r="E81" s="33"/>
      <c r="F81" s="30"/>
      <c r="G81" s="23"/>
      <c r="H81" s="31"/>
      <c r="I81" s="32"/>
    </row>
    <row r="82" spans="4:9" x14ac:dyDescent="0.25">
      <c r="D82" s="33"/>
      <c r="E82" s="33"/>
      <c r="F82" s="30"/>
      <c r="G82" s="23"/>
      <c r="H82" s="31"/>
      <c r="I82" s="32"/>
    </row>
    <row r="83" spans="4:9" x14ac:dyDescent="0.25">
      <c r="D83" s="33"/>
      <c r="E83" s="33"/>
      <c r="F83" s="30"/>
      <c r="G83" s="23"/>
      <c r="H83" s="31"/>
      <c r="I83" s="32"/>
    </row>
    <row r="84" spans="4:9" x14ac:dyDescent="0.25">
      <c r="D84" s="33"/>
      <c r="E84" s="33"/>
      <c r="F84" s="30"/>
      <c r="G84" s="23"/>
      <c r="H84" s="31"/>
      <c r="I84" s="32"/>
    </row>
    <row r="85" spans="4:9" x14ac:dyDescent="0.25">
      <c r="D85" s="33"/>
      <c r="E85" s="33"/>
      <c r="F85" s="30"/>
      <c r="G85" s="23"/>
      <c r="H85" s="31"/>
      <c r="I85" s="32"/>
    </row>
    <row r="86" spans="4:9" x14ac:dyDescent="0.25">
      <c r="D86" s="33"/>
      <c r="E86" s="33"/>
      <c r="F86" s="30"/>
      <c r="G86" s="23"/>
      <c r="H86" s="31"/>
      <c r="I86" s="32"/>
    </row>
    <row r="87" spans="4:9" x14ac:dyDescent="0.25">
      <c r="D87" s="33"/>
      <c r="E87" s="33"/>
      <c r="F87" s="30"/>
      <c r="G87" s="23"/>
      <c r="H87" s="31"/>
      <c r="I87" s="32"/>
    </row>
    <row r="88" spans="4:9" x14ac:dyDescent="0.25">
      <c r="D88" s="33"/>
      <c r="E88" s="33"/>
      <c r="F88" s="30"/>
      <c r="G88" s="23"/>
      <c r="H88" s="31"/>
      <c r="I88" s="32"/>
    </row>
    <row r="89" spans="4:9" x14ac:dyDescent="0.25">
      <c r="D89" s="33"/>
      <c r="E89" s="33"/>
      <c r="F89" s="30"/>
      <c r="G89" s="23"/>
      <c r="H89" s="31"/>
      <c r="I89" s="32"/>
    </row>
    <row r="90" spans="4:9" x14ac:dyDescent="0.25">
      <c r="D90" s="33"/>
      <c r="E90" s="33"/>
      <c r="F90" s="30"/>
      <c r="G90" s="23"/>
      <c r="H90" s="31"/>
      <c r="I90" s="32"/>
    </row>
    <row r="91" spans="4:9" x14ac:dyDescent="0.25">
      <c r="D91" s="33"/>
      <c r="E91" s="33"/>
      <c r="F91" s="30"/>
      <c r="G91" s="23"/>
      <c r="H91" s="31"/>
      <c r="I91" s="32"/>
    </row>
    <row r="92" spans="4:9" x14ac:dyDescent="0.25">
      <c r="D92" s="33"/>
      <c r="E92" s="33"/>
      <c r="F92" s="30"/>
      <c r="G92" s="23"/>
      <c r="H92" s="31"/>
      <c r="I92" s="32"/>
    </row>
    <row r="93" spans="4:9" x14ac:dyDescent="0.25">
      <c r="D93" s="33"/>
      <c r="E93" s="33"/>
      <c r="F93" s="30"/>
      <c r="G93" s="23"/>
      <c r="H93" s="31"/>
      <c r="I93" s="32"/>
    </row>
    <row r="94" spans="4:9" x14ac:dyDescent="0.25">
      <c r="D94" s="33"/>
      <c r="E94" s="33"/>
      <c r="F94" s="30"/>
      <c r="G94" s="23"/>
      <c r="H94" s="31"/>
      <c r="I94" s="32"/>
    </row>
    <row r="95" spans="4:9" x14ac:dyDescent="0.25">
      <c r="D95" s="33"/>
      <c r="E95" s="33"/>
      <c r="F95" s="30"/>
      <c r="G95" s="23"/>
      <c r="H95" s="31"/>
      <c r="I95" s="32"/>
    </row>
    <row r="96" spans="4:9" x14ac:dyDescent="0.25">
      <c r="D96" s="33"/>
      <c r="E96" s="33"/>
      <c r="F96" s="30"/>
      <c r="G96" s="23"/>
      <c r="H96" s="31"/>
      <c r="I96" s="32"/>
    </row>
    <row r="97" spans="4:9" x14ac:dyDescent="0.25">
      <c r="D97" s="33"/>
      <c r="E97" s="33"/>
      <c r="F97" s="30"/>
      <c r="G97" s="23"/>
      <c r="H97" s="31"/>
      <c r="I97" s="32"/>
    </row>
    <row r="98" spans="4:9" x14ac:dyDescent="0.25">
      <c r="D98" s="33"/>
      <c r="E98" s="33"/>
      <c r="F98" s="30"/>
      <c r="G98" s="23"/>
      <c r="H98" s="31"/>
      <c r="I98" s="32"/>
    </row>
    <row r="99" spans="4:9" x14ac:dyDescent="0.25">
      <c r="D99" s="33"/>
      <c r="E99" s="33"/>
      <c r="F99" s="30"/>
      <c r="G99" s="23"/>
      <c r="H99" s="31"/>
      <c r="I99" s="32"/>
    </row>
    <row r="100" spans="4:9" x14ac:dyDescent="0.25">
      <c r="D100" s="33"/>
      <c r="E100" s="33"/>
      <c r="F100" s="30"/>
      <c r="G100" s="23"/>
      <c r="H100" s="31"/>
      <c r="I100" s="32"/>
    </row>
    <row r="101" spans="4:9" x14ac:dyDescent="0.25">
      <c r="D101" s="33"/>
      <c r="E101" s="33"/>
      <c r="F101" s="30"/>
      <c r="G101" s="23"/>
      <c r="H101" s="31"/>
      <c r="I101" s="32"/>
    </row>
    <row r="102" spans="4:9" x14ac:dyDescent="0.25">
      <c r="D102" s="33"/>
      <c r="E102" s="33"/>
      <c r="F102" s="30"/>
      <c r="G102" s="23"/>
      <c r="H102" s="31"/>
      <c r="I102" s="32"/>
    </row>
    <row r="103" spans="4:9" x14ac:dyDescent="0.25">
      <c r="D103" s="33"/>
      <c r="E103" s="33"/>
      <c r="F103" s="30"/>
      <c r="G103" s="23"/>
      <c r="H103" s="31"/>
      <c r="I103" s="32"/>
    </row>
    <row r="104" spans="4:9" x14ac:dyDescent="0.25">
      <c r="D104" s="33"/>
      <c r="E104" s="33"/>
      <c r="F104" s="30"/>
      <c r="G104" s="23"/>
      <c r="H104" s="31"/>
      <c r="I104" s="32"/>
    </row>
    <row r="105" spans="4:9" x14ac:dyDescent="0.25">
      <c r="D105" s="33"/>
      <c r="E105" s="33"/>
      <c r="F105" s="30"/>
      <c r="G105" s="23"/>
      <c r="H105" s="31"/>
      <c r="I105" s="32"/>
    </row>
    <row r="106" spans="4:9" x14ac:dyDescent="0.25">
      <c r="D106" s="33"/>
      <c r="E106" s="33"/>
      <c r="F106" s="30"/>
      <c r="G106" s="23"/>
      <c r="H106" s="31"/>
      <c r="I106" s="32"/>
    </row>
    <row r="107" spans="4:9" x14ac:dyDescent="0.25">
      <c r="D107" s="33"/>
      <c r="E107" s="33"/>
      <c r="F107" s="30"/>
      <c r="G107" s="23"/>
      <c r="H107" s="31"/>
      <c r="I107" s="32"/>
    </row>
    <row r="108" spans="4:9" x14ac:dyDescent="0.25">
      <c r="D108" s="33"/>
      <c r="E108" s="33"/>
      <c r="F108" s="30"/>
      <c r="G108" s="23"/>
      <c r="H108" s="31"/>
      <c r="I108" s="32"/>
    </row>
    <row r="109" spans="4:9" x14ac:dyDescent="0.25">
      <c r="D109" s="33"/>
      <c r="E109" s="33"/>
      <c r="F109" s="30"/>
      <c r="G109" s="23"/>
      <c r="H109" s="34"/>
      <c r="I109" s="35"/>
    </row>
    <row r="110" spans="4:9" x14ac:dyDescent="0.25">
      <c r="D110" s="33"/>
      <c r="E110" s="33"/>
      <c r="F110" s="30"/>
      <c r="G110" s="23"/>
      <c r="H110" s="31"/>
      <c r="I110" s="32"/>
    </row>
    <row r="111" spans="4:9" x14ac:dyDescent="0.25">
      <c r="D111" s="33"/>
      <c r="E111" s="33"/>
      <c r="F111" s="30"/>
      <c r="G111" s="23"/>
      <c r="I111" s="23"/>
    </row>
    <row r="112" spans="4:9" x14ac:dyDescent="0.25">
      <c r="D112" s="33"/>
      <c r="E112" s="33"/>
      <c r="F112" s="30"/>
      <c r="G112" s="23"/>
      <c r="I112" s="23"/>
    </row>
    <row r="113" spans="4:9" x14ac:dyDescent="0.25">
      <c r="D113" s="33"/>
      <c r="E113" s="33"/>
      <c r="F113" s="30"/>
      <c r="G113" s="23"/>
      <c r="I113" s="23"/>
    </row>
    <row r="114" spans="4:9" x14ac:dyDescent="0.25">
      <c r="D114" s="33"/>
      <c r="E114" s="33"/>
      <c r="F114" s="30"/>
      <c r="G114" s="23"/>
      <c r="I114" s="23"/>
    </row>
    <row r="115" spans="4:9" x14ac:dyDescent="0.25">
      <c r="D115" s="33"/>
      <c r="E115" s="33"/>
      <c r="F115" s="30"/>
      <c r="G115" s="23"/>
      <c r="I115" s="23"/>
    </row>
    <row r="116" spans="4:9" x14ac:dyDescent="0.25">
      <c r="D116" s="33"/>
      <c r="E116" s="33"/>
      <c r="F116" s="30"/>
      <c r="G116" s="23"/>
      <c r="I116" s="23"/>
    </row>
    <row r="117" spans="4:9" x14ac:dyDescent="0.25">
      <c r="D117" s="33"/>
      <c r="E117" s="33"/>
      <c r="F117" s="30"/>
      <c r="G117" s="23"/>
      <c r="I117" s="23"/>
    </row>
    <row r="118" spans="4:9" x14ac:dyDescent="0.25">
      <c r="D118" s="33"/>
      <c r="E118" s="33"/>
      <c r="F118" s="30"/>
      <c r="G118" s="23"/>
      <c r="I118" s="23"/>
    </row>
    <row r="119" spans="4:9" x14ac:dyDescent="0.25">
      <c r="D119" s="33"/>
      <c r="E119" s="33"/>
      <c r="F119" s="30"/>
      <c r="G119" s="23"/>
      <c r="I119" s="23"/>
    </row>
    <row r="120" spans="4:9" x14ac:dyDescent="0.25">
      <c r="D120" s="33"/>
      <c r="E120" s="33"/>
      <c r="F120" s="30"/>
      <c r="G120" s="23"/>
      <c r="I120" s="23"/>
    </row>
    <row r="121" spans="4:9" x14ac:dyDescent="0.25">
      <c r="D121" s="33"/>
      <c r="E121" s="33"/>
      <c r="F121" s="30"/>
      <c r="G121" s="23"/>
      <c r="I121" s="23"/>
    </row>
    <row r="122" spans="4:9" x14ac:dyDescent="0.25">
      <c r="D122" s="33"/>
      <c r="E122" s="33"/>
      <c r="F122" s="30"/>
      <c r="G122" s="23"/>
      <c r="I122" s="23"/>
    </row>
    <row r="123" spans="4:9" x14ac:dyDescent="0.25">
      <c r="D123" s="33"/>
      <c r="E123" s="33"/>
      <c r="F123" s="30"/>
      <c r="G123" s="23"/>
      <c r="I123" s="23"/>
    </row>
    <row r="124" spans="4:9" x14ac:dyDescent="0.25">
      <c r="D124" s="33"/>
      <c r="E124" s="33"/>
      <c r="F124" s="30"/>
      <c r="G124" s="23"/>
      <c r="I124" s="23"/>
    </row>
    <row r="125" spans="4:9" x14ac:dyDescent="0.25">
      <c r="D125" s="33"/>
      <c r="E125" s="33"/>
      <c r="F125" s="30"/>
      <c r="G125" s="23"/>
      <c r="I125" s="23"/>
    </row>
    <row r="126" spans="4:9" x14ac:dyDescent="0.25">
      <c r="D126" s="33"/>
      <c r="E126" s="33"/>
      <c r="F126" s="30"/>
      <c r="G126" s="23"/>
      <c r="I126" s="23"/>
    </row>
    <row r="127" spans="4:9" x14ac:dyDescent="0.25">
      <c r="D127" s="33"/>
      <c r="E127" s="33"/>
      <c r="F127" s="30"/>
      <c r="G127" s="23"/>
      <c r="I127" s="23"/>
    </row>
    <row r="128" spans="4:9" x14ac:dyDescent="0.25">
      <c r="D128" s="33"/>
      <c r="E128" s="33"/>
      <c r="F128" s="30"/>
      <c r="G128" s="23"/>
      <c r="I128" s="23"/>
    </row>
    <row r="129" spans="4:9" x14ac:dyDescent="0.25">
      <c r="D129" s="33"/>
      <c r="E129" s="33"/>
      <c r="F129" s="30"/>
      <c r="G129" s="23"/>
      <c r="I129" s="23"/>
    </row>
    <row r="130" spans="4:9" x14ac:dyDescent="0.25">
      <c r="D130" s="33"/>
      <c r="E130" s="33"/>
      <c r="F130" s="30"/>
      <c r="G130" s="23"/>
      <c r="I130" s="23"/>
    </row>
    <row r="131" spans="4:9" x14ac:dyDescent="0.25">
      <c r="D131" s="33"/>
      <c r="E131" s="33"/>
      <c r="F131" s="30"/>
      <c r="G131" s="23"/>
      <c r="I131" s="23"/>
    </row>
    <row r="132" spans="4:9" x14ac:dyDescent="0.25">
      <c r="D132" s="33"/>
      <c r="E132" s="33"/>
      <c r="F132" s="30"/>
      <c r="G132" s="23"/>
      <c r="I132" s="23"/>
    </row>
    <row r="133" spans="4:9" x14ac:dyDescent="0.25">
      <c r="D133" s="33"/>
      <c r="E133" s="33"/>
      <c r="F133" s="30"/>
      <c r="G133" s="23"/>
      <c r="I133" s="23"/>
    </row>
    <row r="134" spans="4:9" x14ac:dyDescent="0.25">
      <c r="D134" s="33"/>
      <c r="E134" s="33"/>
      <c r="F134" s="30"/>
      <c r="G134" s="23"/>
      <c r="I134" s="23"/>
    </row>
    <row r="135" spans="4:9" x14ac:dyDescent="0.25">
      <c r="D135" s="33"/>
      <c r="E135" s="33"/>
      <c r="F135" s="30"/>
      <c r="G135" s="23"/>
      <c r="I135" s="23"/>
    </row>
    <row r="136" spans="4:9" x14ac:dyDescent="0.25">
      <c r="D136" s="33"/>
      <c r="E136" s="33"/>
      <c r="F136" s="30"/>
      <c r="G136" s="23"/>
      <c r="I136" s="23"/>
    </row>
    <row r="137" spans="4:9" x14ac:dyDescent="0.25">
      <c r="D137" s="33"/>
      <c r="E137" s="33"/>
      <c r="F137" s="30"/>
      <c r="G137" s="23"/>
      <c r="I137" s="23"/>
    </row>
    <row r="138" spans="4:9" x14ac:dyDescent="0.25">
      <c r="D138" s="33"/>
      <c r="E138" s="33"/>
      <c r="F138" s="30"/>
      <c r="G138" s="23"/>
      <c r="I138" s="23"/>
    </row>
    <row r="139" spans="4:9" x14ac:dyDescent="0.25">
      <c r="D139" s="33"/>
      <c r="E139" s="33"/>
      <c r="F139" s="30"/>
      <c r="G139" s="23"/>
      <c r="I139" s="23"/>
    </row>
    <row r="140" spans="4:9" x14ac:dyDescent="0.25">
      <c r="D140" s="33"/>
      <c r="E140" s="33"/>
      <c r="F140" s="30"/>
      <c r="G140" s="23"/>
      <c r="I140" s="23"/>
    </row>
    <row r="141" spans="4:9" x14ac:dyDescent="0.25">
      <c r="D141" s="33"/>
      <c r="E141" s="33"/>
      <c r="F141" s="30"/>
      <c r="G141" s="23"/>
      <c r="I141" s="23"/>
    </row>
    <row r="142" spans="4:9" x14ac:dyDescent="0.25">
      <c r="D142" s="33"/>
      <c r="E142" s="33"/>
      <c r="F142" s="30"/>
      <c r="G142" s="23"/>
      <c r="I142" s="23"/>
    </row>
    <row r="143" spans="4:9" x14ac:dyDescent="0.25">
      <c r="D143" s="33"/>
      <c r="E143" s="33"/>
      <c r="F143" s="30"/>
      <c r="G143" s="23"/>
      <c r="I143" s="23"/>
    </row>
    <row r="144" spans="4:9" x14ac:dyDescent="0.25">
      <c r="D144" s="33"/>
      <c r="E144" s="33"/>
      <c r="F144" s="30"/>
      <c r="G144" s="23"/>
      <c r="I144" s="23"/>
    </row>
    <row r="145" spans="4:9" x14ac:dyDescent="0.25">
      <c r="D145" s="33"/>
      <c r="E145" s="33"/>
      <c r="F145" s="30"/>
      <c r="G145" s="23"/>
      <c r="I145" s="23"/>
    </row>
    <row r="146" spans="4:9" x14ac:dyDescent="0.25">
      <c r="D146" s="33"/>
      <c r="E146" s="33"/>
      <c r="F146" s="30"/>
      <c r="G146" s="23"/>
      <c r="I146" s="23"/>
    </row>
    <row r="147" spans="4:9" x14ac:dyDescent="0.25">
      <c r="D147" s="33"/>
      <c r="E147" s="33"/>
      <c r="F147" s="30"/>
      <c r="G147" s="23"/>
      <c r="I147" s="23"/>
    </row>
    <row r="148" spans="4:9" x14ac:dyDescent="0.25">
      <c r="D148" s="33"/>
      <c r="E148" s="33"/>
      <c r="F148" s="30"/>
      <c r="G148" s="23"/>
      <c r="I148" s="23"/>
    </row>
    <row r="149" spans="4:9" x14ac:dyDescent="0.25">
      <c r="D149" s="33"/>
      <c r="E149" s="33"/>
      <c r="F149" s="30"/>
      <c r="G149" s="23"/>
      <c r="I149" s="23"/>
    </row>
    <row r="150" spans="4:9" x14ac:dyDescent="0.25">
      <c r="D150" s="33"/>
      <c r="E150" s="33"/>
      <c r="F150" s="30"/>
      <c r="G150" s="23"/>
      <c r="I150" s="23"/>
    </row>
    <row r="151" spans="4:9" x14ac:dyDescent="0.25">
      <c r="D151" s="33"/>
      <c r="E151" s="33"/>
      <c r="F151" s="30"/>
      <c r="G151" s="23"/>
      <c r="I151" s="23"/>
    </row>
    <row r="152" spans="4:9" x14ac:dyDescent="0.25">
      <c r="D152" s="33"/>
      <c r="E152" s="33"/>
      <c r="F152" s="30"/>
      <c r="G152" s="23"/>
      <c r="I152" s="23"/>
    </row>
    <row r="153" spans="4:9" x14ac:dyDescent="0.25">
      <c r="D153" s="33"/>
      <c r="E153" s="33"/>
      <c r="F153" s="30"/>
      <c r="G153" s="23"/>
      <c r="I153" s="23"/>
    </row>
    <row r="154" spans="4:9" x14ac:dyDescent="0.25">
      <c r="D154" s="33"/>
      <c r="E154" s="33"/>
      <c r="F154" s="30"/>
      <c r="G154" s="23"/>
      <c r="I154" s="23"/>
    </row>
    <row r="155" spans="4:9" x14ac:dyDescent="0.25">
      <c r="D155" s="33"/>
      <c r="E155" s="33"/>
      <c r="F155" s="30"/>
      <c r="G155" s="23"/>
      <c r="I155" s="23"/>
    </row>
    <row r="156" spans="4:9" x14ac:dyDescent="0.25">
      <c r="D156" s="33"/>
      <c r="E156" s="33"/>
      <c r="F156" s="30"/>
      <c r="G156" s="23"/>
      <c r="I156" s="23"/>
    </row>
    <row r="157" spans="4:9" x14ac:dyDescent="0.25">
      <c r="D157" s="33"/>
      <c r="E157" s="33"/>
      <c r="F157" s="30"/>
      <c r="G157" s="23"/>
      <c r="I157" s="23"/>
    </row>
    <row r="158" spans="4:9" x14ac:dyDescent="0.25">
      <c r="D158" s="33"/>
      <c r="E158" s="33"/>
      <c r="F158" s="30"/>
      <c r="G158" s="23"/>
      <c r="I158" s="23"/>
    </row>
    <row r="159" spans="4:9" x14ac:dyDescent="0.25">
      <c r="D159" s="33"/>
      <c r="E159" s="33"/>
      <c r="F159" s="30"/>
      <c r="G159" s="23"/>
      <c r="I159" s="23"/>
    </row>
    <row r="160" spans="4:9" x14ac:dyDescent="0.25">
      <c r="D160" s="33"/>
      <c r="E160" s="33"/>
      <c r="F160" s="30"/>
      <c r="G160" s="23"/>
      <c r="I160" s="23"/>
    </row>
    <row r="161" spans="4:9" x14ac:dyDescent="0.25">
      <c r="D161" s="33"/>
      <c r="E161" s="33"/>
      <c r="F161" s="30"/>
      <c r="G161" s="23"/>
      <c r="I161" s="23"/>
    </row>
    <row r="162" spans="4:9" x14ac:dyDescent="0.25">
      <c r="D162" s="33"/>
      <c r="E162" s="33"/>
      <c r="F162" s="30"/>
      <c r="G162" s="23"/>
      <c r="I162" s="23"/>
    </row>
    <row r="163" spans="4:9" x14ac:dyDescent="0.25">
      <c r="D163" s="33"/>
      <c r="E163" s="33"/>
      <c r="F163" s="30"/>
      <c r="G163" s="23"/>
      <c r="I163" s="23"/>
    </row>
    <row r="164" spans="4:9" x14ac:dyDescent="0.25">
      <c r="D164" s="33"/>
      <c r="E164" s="33"/>
      <c r="F164" s="30"/>
      <c r="G164" s="23"/>
      <c r="I164" s="23"/>
    </row>
    <row r="165" spans="4:9" x14ac:dyDescent="0.25">
      <c r="D165" s="33"/>
      <c r="E165" s="33"/>
      <c r="F165" s="30"/>
      <c r="G165" s="23"/>
      <c r="I165" s="23"/>
    </row>
    <row r="166" spans="4:9" x14ac:dyDescent="0.25">
      <c r="D166" s="33"/>
      <c r="E166" s="33"/>
      <c r="F166" s="30"/>
      <c r="G166" s="23"/>
      <c r="I166" s="23"/>
    </row>
    <row r="167" spans="4:9" x14ac:dyDescent="0.25">
      <c r="D167" s="33"/>
      <c r="E167" s="33"/>
      <c r="F167" s="30"/>
      <c r="G167" s="23"/>
      <c r="I167" s="23"/>
    </row>
    <row r="168" spans="4:9" x14ac:dyDescent="0.25">
      <c r="D168" s="33"/>
      <c r="E168" s="33"/>
      <c r="F168" s="30"/>
      <c r="G168" s="23"/>
      <c r="I168" s="23"/>
    </row>
    <row r="169" spans="4:9" x14ac:dyDescent="0.25">
      <c r="D169" s="33"/>
      <c r="E169" s="33"/>
      <c r="F169" s="30"/>
      <c r="G169" s="23"/>
      <c r="I169" s="23"/>
    </row>
    <row r="170" spans="4:9" x14ac:dyDescent="0.25">
      <c r="D170" s="33"/>
      <c r="E170" s="33"/>
      <c r="F170" s="30"/>
      <c r="G170" s="23"/>
      <c r="I170" s="23"/>
    </row>
    <row r="171" spans="4:9" x14ac:dyDescent="0.25">
      <c r="D171" s="33"/>
      <c r="E171" s="33"/>
      <c r="F171" s="30"/>
      <c r="G171" s="23"/>
      <c r="I171" s="23"/>
    </row>
    <row r="172" spans="4:9" x14ac:dyDescent="0.25">
      <c r="D172" s="33"/>
      <c r="E172" s="33"/>
      <c r="F172" s="30"/>
      <c r="G172" s="23"/>
      <c r="I172" s="23"/>
    </row>
    <row r="173" spans="4:9" x14ac:dyDescent="0.25">
      <c r="D173" s="33"/>
      <c r="E173" s="33"/>
      <c r="F173" s="30"/>
      <c r="G173" s="23"/>
      <c r="I173" s="23"/>
    </row>
    <row r="174" spans="4:9" x14ac:dyDescent="0.25">
      <c r="D174" s="33"/>
      <c r="E174" s="33"/>
      <c r="F174" s="30"/>
      <c r="G174" s="23"/>
      <c r="I174" s="23"/>
    </row>
    <row r="175" spans="4:9" x14ac:dyDescent="0.25">
      <c r="D175" s="33"/>
      <c r="E175" s="33"/>
      <c r="F175" s="30"/>
      <c r="G175" s="23"/>
      <c r="I175" s="23"/>
    </row>
    <row r="176" spans="4:9" x14ac:dyDescent="0.25">
      <c r="D176" s="33"/>
      <c r="E176" s="33"/>
      <c r="F176" s="30"/>
      <c r="G176" s="23"/>
      <c r="I176" s="23"/>
    </row>
    <row r="177" spans="4:9" x14ac:dyDescent="0.25">
      <c r="D177" s="33"/>
      <c r="E177" s="33"/>
      <c r="F177" s="30"/>
      <c r="G177" s="23"/>
      <c r="I177" s="23"/>
    </row>
    <row r="178" spans="4:9" x14ac:dyDescent="0.25">
      <c r="D178" s="33"/>
      <c r="E178" s="33"/>
      <c r="F178" s="30"/>
      <c r="G178" s="23"/>
      <c r="I178" s="23"/>
    </row>
    <row r="179" spans="4:9" x14ac:dyDescent="0.25">
      <c r="D179" s="33"/>
      <c r="E179" s="33"/>
      <c r="F179" s="30"/>
      <c r="G179" s="23"/>
      <c r="I179" s="23"/>
    </row>
    <row r="180" spans="4:9" x14ac:dyDescent="0.25">
      <c r="D180" s="33"/>
      <c r="E180" s="33"/>
      <c r="F180" s="30"/>
      <c r="G180" s="23"/>
      <c r="I180" s="23"/>
    </row>
    <row r="181" spans="4:9" x14ac:dyDescent="0.25">
      <c r="D181" s="33"/>
      <c r="E181" s="33"/>
      <c r="F181" s="30"/>
      <c r="G181" s="23"/>
      <c r="I181" s="23"/>
    </row>
    <row r="182" spans="4:9" x14ac:dyDescent="0.25">
      <c r="D182" s="33"/>
      <c r="E182" s="33"/>
      <c r="F182" s="30"/>
      <c r="G182" s="23"/>
      <c r="I182" s="23"/>
    </row>
    <row r="183" spans="4:9" x14ac:dyDescent="0.25">
      <c r="D183" s="33"/>
      <c r="E183" s="33"/>
      <c r="F183" s="30"/>
      <c r="G183" s="23"/>
      <c r="I183" s="23"/>
    </row>
    <row r="184" spans="4:9" x14ac:dyDescent="0.25">
      <c r="D184" s="33"/>
      <c r="E184" s="33"/>
      <c r="F184" s="30"/>
      <c r="G184" s="23"/>
      <c r="I184" s="23"/>
    </row>
    <row r="185" spans="4:9" x14ac:dyDescent="0.25">
      <c r="D185" s="33"/>
      <c r="E185" s="33"/>
      <c r="F185" s="30"/>
      <c r="G185" s="23"/>
      <c r="I185" s="23"/>
    </row>
    <row r="186" spans="4:9" x14ac:dyDescent="0.25">
      <c r="D186" s="33"/>
      <c r="E186" s="33"/>
      <c r="F186" s="30"/>
      <c r="G186" s="23"/>
      <c r="I186" s="23"/>
    </row>
    <row r="187" spans="4:9" x14ac:dyDescent="0.25">
      <c r="D187" s="33"/>
      <c r="E187" s="33"/>
      <c r="F187" s="30"/>
      <c r="G187" s="23"/>
      <c r="I187" s="23"/>
    </row>
    <row r="188" spans="4:9" x14ac:dyDescent="0.25">
      <c r="D188" s="33"/>
      <c r="E188" s="33"/>
      <c r="F188" s="30"/>
      <c r="G188" s="23"/>
      <c r="I188" s="23"/>
    </row>
    <row r="189" spans="4:9" x14ac:dyDescent="0.25">
      <c r="D189" s="33"/>
      <c r="E189" s="33"/>
      <c r="F189" s="30"/>
      <c r="G189" s="23"/>
      <c r="I189" s="23"/>
    </row>
    <row r="190" spans="4:9" x14ac:dyDescent="0.25">
      <c r="D190" s="33"/>
      <c r="E190" s="33"/>
      <c r="F190" s="30"/>
      <c r="G190" s="23"/>
      <c r="I190" s="23"/>
    </row>
    <row r="191" spans="4:9" x14ac:dyDescent="0.25">
      <c r="D191" s="33"/>
      <c r="E191" s="33"/>
      <c r="F191" s="30"/>
      <c r="G191" s="23"/>
      <c r="I191" s="23"/>
    </row>
    <row r="192" spans="4:9" x14ac:dyDescent="0.25">
      <c r="D192" s="33"/>
      <c r="E192" s="33"/>
      <c r="F192" s="30"/>
      <c r="G192" s="23"/>
      <c r="I192" s="23"/>
    </row>
    <row r="193" spans="4:9" x14ac:dyDescent="0.25">
      <c r="D193" s="33"/>
      <c r="E193" s="33"/>
      <c r="F193" s="30"/>
      <c r="G193" s="23"/>
      <c r="I193" s="23"/>
    </row>
    <row r="194" spans="4:9" x14ac:dyDescent="0.25">
      <c r="D194" s="33"/>
      <c r="E194" s="33"/>
      <c r="F194" s="30"/>
      <c r="G194" s="23"/>
      <c r="I194" s="23"/>
    </row>
    <row r="195" spans="4:9" x14ac:dyDescent="0.25">
      <c r="D195" s="33"/>
      <c r="E195" s="33"/>
      <c r="F195" s="30"/>
      <c r="G195" s="23"/>
      <c r="I195" s="23"/>
    </row>
    <row r="196" spans="4:9" x14ac:dyDescent="0.25">
      <c r="D196" s="33"/>
      <c r="E196" s="33"/>
      <c r="F196" s="30"/>
      <c r="G196" s="23"/>
      <c r="I196" s="23"/>
    </row>
    <row r="197" spans="4:9" x14ac:dyDescent="0.25">
      <c r="D197" s="33"/>
      <c r="E197" s="33"/>
      <c r="F197" s="30"/>
      <c r="G197" s="23"/>
      <c r="I197" s="23"/>
    </row>
    <row r="198" spans="4:9" x14ac:dyDescent="0.25">
      <c r="D198" s="33"/>
      <c r="E198" s="33"/>
      <c r="F198" s="30"/>
      <c r="G198" s="23"/>
      <c r="I198" s="23"/>
    </row>
    <row r="199" spans="4:9" x14ac:dyDescent="0.25">
      <c r="D199" s="33"/>
      <c r="E199" s="33"/>
      <c r="F199" s="30"/>
      <c r="G199" s="23"/>
      <c r="I199" s="23"/>
    </row>
    <row r="200" spans="4:9" x14ac:dyDescent="0.25">
      <c r="D200" s="33"/>
      <c r="E200" s="33"/>
      <c r="F200" s="30"/>
      <c r="G200" s="23"/>
      <c r="I200" s="23"/>
    </row>
    <row r="201" spans="4:9" x14ac:dyDescent="0.25">
      <c r="D201" s="33"/>
      <c r="E201" s="33"/>
      <c r="F201" s="30"/>
      <c r="G201" s="23"/>
      <c r="I201" s="23"/>
    </row>
    <row r="202" spans="4:9" x14ac:dyDescent="0.25">
      <c r="D202" s="33"/>
      <c r="E202" s="33"/>
      <c r="F202" s="30"/>
      <c r="G202" s="23"/>
      <c r="I202" s="23"/>
    </row>
    <row r="203" spans="4:9" x14ac:dyDescent="0.25">
      <c r="D203" s="33"/>
      <c r="E203" s="33"/>
      <c r="F203" s="30"/>
      <c r="G203" s="23"/>
      <c r="I203" s="23"/>
    </row>
    <row r="204" spans="4:9" x14ac:dyDescent="0.25">
      <c r="D204" s="33"/>
      <c r="E204" s="33"/>
      <c r="F204" s="30"/>
      <c r="G204" s="23"/>
      <c r="I204" s="23"/>
    </row>
    <row r="205" spans="4:9" x14ac:dyDescent="0.25">
      <c r="D205" s="33"/>
      <c r="E205" s="33"/>
      <c r="F205" s="30"/>
      <c r="G205" s="23"/>
      <c r="I205" s="23"/>
    </row>
    <row r="206" spans="4:9" x14ac:dyDescent="0.25">
      <c r="D206" s="33"/>
      <c r="E206" s="33"/>
      <c r="F206" s="30"/>
      <c r="G206" s="23"/>
      <c r="I206" s="23"/>
    </row>
    <row r="207" spans="4:9" x14ac:dyDescent="0.25">
      <c r="D207" s="33"/>
      <c r="E207" s="33"/>
      <c r="F207" s="30"/>
      <c r="G207" s="23"/>
      <c r="I207" s="23"/>
    </row>
    <row r="208" spans="4:9" x14ac:dyDescent="0.25">
      <c r="D208" s="33"/>
      <c r="E208" s="33"/>
      <c r="F208" s="30"/>
      <c r="G208" s="23"/>
      <c r="I208" s="23"/>
    </row>
    <row r="209" spans="4:9" x14ac:dyDescent="0.25">
      <c r="D209" s="33"/>
      <c r="E209" s="33"/>
      <c r="F209" s="30"/>
      <c r="G209" s="23"/>
      <c r="I209" s="23"/>
    </row>
    <row r="210" spans="4:9" x14ac:dyDescent="0.25">
      <c r="D210" s="33"/>
      <c r="E210" s="33"/>
      <c r="F210" s="30"/>
      <c r="G210" s="23"/>
      <c r="I210" s="23"/>
    </row>
    <row r="211" spans="4:9" x14ac:dyDescent="0.25">
      <c r="D211" s="33"/>
      <c r="E211" s="33"/>
      <c r="F211" s="30"/>
      <c r="G211" s="23"/>
      <c r="I211" s="23"/>
    </row>
    <row r="212" spans="4:9" x14ac:dyDescent="0.25">
      <c r="D212" s="33"/>
      <c r="E212" s="33"/>
      <c r="F212" s="30"/>
      <c r="G212" s="23"/>
      <c r="I212" s="23"/>
    </row>
    <row r="213" spans="4:9" x14ac:dyDescent="0.25">
      <c r="D213" s="33"/>
      <c r="E213" s="33"/>
      <c r="F213" s="30"/>
      <c r="G213" s="23"/>
      <c r="I213" s="23"/>
    </row>
    <row r="214" spans="4:9" x14ac:dyDescent="0.25">
      <c r="D214" s="33"/>
      <c r="E214" s="33"/>
      <c r="F214" s="30"/>
      <c r="G214" s="23"/>
      <c r="I214" s="23"/>
    </row>
    <row r="215" spans="4:9" x14ac:dyDescent="0.25">
      <c r="D215" s="33"/>
      <c r="E215" s="33"/>
      <c r="F215" s="30"/>
      <c r="G215" s="23"/>
      <c r="I215" s="23"/>
    </row>
    <row r="216" spans="4:9" x14ac:dyDescent="0.25">
      <c r="D216" s="33"/>
      <c r="E216" s="33"/>
      <c r="F216" s="30"/>
      <c r="G216" s="23"/>
      <c r="I216" s="23"/>
    </row>
    <row r="217" spans="4:9" x14ac:dyDescent="0.25">
      <c r="D217" s="33"/>
      <c r="E217" s="33"/>
      <c r="F217" s="30"/>
      <c r="G217" s="23"/>
      <c r="I217" s="23"/>
    </row>
    <row r="218" spans="4:9" x14ac:dyDescent="0.25">
      <c r="D218" s="33"/>
      <c r="E218" s="33"/>
      <c r="F218" s="30"/>
      <c r="G218" s="23"/>
      <c r="I218" s="23"/>
    </row>
    <row r="219" spans="4:9" x14ac:dyDescent="0.25">
      <c r="D219" s="33"/>
      <c r="E219" s="33"/>
      <c r="F219" s="30"/>
      <c r="G219" s="23"/>
      <c r="I219" s="23"/>
    </row>
    <row r="220" spans="4:9" x14ac:dyDescent="0.25">
      <c r="D220" s="33"/>
      <c r="E220" s="33"/>
      <c r="F220" s="30"/>
      <c r="G220" s="23"/>
      <c r="I220" s="23"/>
    </row>
    <row r="221" spans="4:9" x14ac:dyDescent="0.25">
      <c r="D221" s="33"/>
      <c r="E221" s="33"/>
      <c r="F221" s="30"/>
      <c r="G221" s="23"/>
      <c r="I221" s="23"/>
    </row>
    <row r="222" spans="4:9" x14ac:dyDescent="0.25">
      <c r="D222" s="33"/>
      <c r="E222" s="33"/>
      <c r="F222" s="30"/>
      <c r="G222" s="23"/>
      <c r="I222" s="23"/>
    </row>
    <row r="223" spans="4:9" x14ac:dyDescent="0.25">
      <c r="D223" s="33"/>
      <c r="E223" s="33"/>
      <c r="F223" s="30"/>
      <c r="G223" s="23"/>
      <c r="I223" s="23"/>
    </row>
    <row r="224" spans="4:9" x14ac:dyDescent="0.25">
      <c r="D224" s="33"/>
      <c r="E224" s="33"/>
      <c r="F224" s="30"/>
      <c r="G224" s="23"/>
      <c r="I224" s="23"/>
    </row>
    <row r="225" spans="4:9" x14ac:dyDescent="0.25">
      <c r="D225" s="33"/>
      <c r="E225" s="33"/>
      <c r="F225" s="30"/>
      <c r="G225" s="23"/>
      <c r="I225" s="23"/>
    </row>
    <row r="226" spans="4:9" x14ac:dyDescent="0.25">
      <c r="D226" s="33"/>
      <c r="E226" s="33"/>
      <c r="F226" s="30"/>
      <c r="G226" s="23"/>
      <c r="I226" s="23"/>
    </row>
    <row r="227" spans="4:9" x14ac:dyDescent="0.25">
      <c r="D227" s="33"/>
      <c r="E227" s="33"/>
      <c r="F227" s="30"/>
      <c r="G227" s="23"/>
      <c r="I227" s="23"/>
    </row>
    <row r="228" spans="4:9" x14ac:dyDescent="0.25">
      <c r="D228" s="33"/>
      <c r="E228" s="33"/>
      <c r="F228" s="30"/>
      <c r="G228" s="23"/>
      <c r="I228" s="23"/>
    </row>
    <row r="229" spans="4:9" x14ac:dyDescent="0.25">
      <c r="D229" s="33"/>
      <c r="E229" s="33"/>
      <c r="F229" s="30"/>
      <c r="G229" s="23"/>
      <c r="I229" s="23"/>
    </row>
    <row r="230" spans="4:9" x14ac:dyDescent="0.25">
      <c r="D230" s="33"/>
      <c r="E230" s="33"/>
      <c r="F230" s="30"/>
      <c r="G230" s="23"/>
      <c r="I230" s="23"/>
    </row>
    <row r="231" spans="4:9" x14ac:dyDescent="0.25">
      <c r="D231" s="33"/>
      <c r="E231" s="33"/>
      <c r="F231" s="30"/>
      <c r="G231" s="23"/>
      <c r="I231" s="23"/>
    </row>
    <row r="232" spans="4:9" x14ac:dyDescent="0.25">
      <c r="D232" s="33"/>
      <c r="E232" s="33"/>
      <c r="F232" s="30"/>
      <c r="G232" s="23"/>
      <c r="I232" s="23"/>
    </row>
    <row r="233" spans="4:9" x14ac:dyDescent="0.25">
      <c r="D233" s="33"/>
      <c r="E233" s="33"/>
      <c r="F233" s="30"/>
      <c r="G233" s="23"/>
      <c r="I233" s="23"/>
    </row>
    <row r="234" spans="4:9" x14ac:dyDescent="0.25">
      <c r="D234" s="33"/>
      <c r="E234" s="33"/>
      <c r="F234" s="30"/>
      <c r="G234" s="23"/>
      <c r="I234" s="23"/>
    </row>
    <row r="235" spans="4:9" x14ac:dyDescent="0.25">
      <c r="D235" s="33"/>
      <c r="E235" s="33"/>
      <c r="F235" s="30"/>
      <c r="G235" s="23"/>
      <c r="I235" s="23"/>
    </row>
    <row r="236" spans="4:9" x14ac:dyDescent="0.25">
      <c r="D236" s="33"/>
      <c r="E236" s="33"/>
      <c r="F236" s="30"/>
      <c r="G236" s="23"/>
      <c r="I236" s="23"/>
    </row>
    <row r="237" spans="4:9" x14ac:dyDescent="0.25">
      <c r="D237" s="33"/>
      <c r="E237" s="33"/>
      <c r="F237" s="30"/>
      <c r="G237" s="23"/>
      <c r="I237" s="23"/>
    </row>
    <row r="238" spans="4:9" x14ac:dyDescent="0.25">
      <c r="D238" s="33"/>
      <c r="E238" s="33"/>
      <c r="F238" s="30"/>
      <c r="G238" s="23"/>
      <c r="I238" s="23"/>
    </row>
    <row r="239" spans="4:9" x14ac:dyDescent="0.25">
      <c r="D239" s="33"/>
      <c r="E239" s="33"/>
      <c r="F239" s="30"/>
      <c r="G239" s="23"/>
      <c r="I239" s="23"/>
    </row>
    <row r="240" spans="4:9" x14ac:dyDescent="0.25">
      <c r="D240" s="33"/>
      <c r="E240" s="33"/>
      <c r="F240" s="30"/>
      <c r="G240" s="23"/>
      <c r="I240" s="23"/>
    </row>
    <row r="241" spans="4:9" x14ac:dyDescent="0.25">
      <c r="D241" s="33"/>
      <c r="E241" s="33"/>
      <c r="F241" s="30"/>
      <c r="G241" s="23"/>
      <c r="I241" s="23"/>
    </row>
    <row r="242" spans="4:9" x14ac:dyDescent="0.25">
      <c r="D242" s="33"/>
      <c r="E242" s="33"/>
      <c r="F242" s="30"/>
      <c r="G242" s="23"/>
      <c r="I242" s="23"/>
    </row>
    <row r="243" spans="4:9" x14ac:dyDescent="0.25">
      <c r="D243" s="33"/>
      <c r="E243" s="33"/>
      <c r="F243" s="30"/>
      <c r="G243" s="23"/>
      <c r="I243" s="23"/>
    </row>
    <row r="244" spans="4:9" x14ac:dyDescent="0.25">
      <c r="D244" s="33"/>
      <c r="E244" s="33"/>
      <c r="F244" s="30"/>
      <c r="G244" s="23"/>
      <c r="I244" s="23"/>
    </row>
    <row r="245" spans="4:9" x14ac:dyDescent="0.25">
      <c r="D245" s="33"/>
      <c r="E245" s="33"/>
      <c r="F245" s="30"/>
      <c r="G245" s="23"/>
      <c r="I245" s="23"/>
    </row>
    <row r="246" spans="4:9" x14ac:dyDescent="0.25">
      <c r="D246" s="33"/>
      <c r="E246" s="33"/>
      <c r="F246" s="30"/>
      <c r="G246" s="23"/>
      <c r="I246" s="23"/>
    </row>
    <row r="247" spans="4:9" x14ac:dyDescent="0.25">
      <c r="D247" s="33"/>
      <c r="E247" s="33"/>
      <c r="F247" s="30"/>
      <c r="G247" s="23"/>
      <c r="I247" s="23"/>
    </row>
    <row r="248" spans="4:9" x14ac:dyDescent="0.25">
      <c r="D248" s="33"/>
      <c r="E248" s="33"/>
      <c r="F248" s="30"/>
      <c r="G248" s="23"/>
      <c r="I248" s="23"/>
    </row>
    <row r="249" spans="4:9" x14ac:dyDescent="0.25">
      <c r="D249" s="33"/>
      <c r="E249" s="33"/>
      <c r="F249" s="30"/>
      <c r="G249" s="23"/>
      <c r="I249" s="23"/>
    </row>
    <row r="250" spans="4:9" x14ac:dyDescent="0.25">
      <c r="D250" s="33"/>
      <c r="E250" s="33"/>
      <c r="F250" s="30"/>
      <c r="G250" s="23"/>
      <c r="I250" s="23"/>
    </row>
    <row r="251" spans="4:9" x14ac:dyDescent="0.25">
      <c r="D251" s="33"/>
      <c r="E251" s="33"/>
      <c r="F251" s="30"/>
      <c r="G251" s="23"/>
      <c r="I251" s="23"/>
    </row>
    <row r="252" spans="4:9" x14ac:dyDescent="0.25">
      <c r="D252" s="33"/>
      <c r="E252" s="33"/>
      <c r="F252" s="30"/>
      <c r="G252" s="23"/>
      <c r="I252" s="23"/>
    </row>
    <row r="253" spans="4:9" x14ac:dyDescent="0.25">
      <c r="D253" s="33"/>
      <c r="E253" s="33"/>
      <c r="F253" s="30"/>
      <c r="G253" s="23"/>
      <c r="I253" s="23"/>
    </row>
    <row r="254" spans="4:9" x14ac:dyDescent="0.25">
      <c r="D254" s="33"/>
      <c r="E254" s="33"/>
      <c r="F254" s="30"/>
      <c r="G254" s="23"/>
      <c r="I254" s="23"/>
    </row>
    <row r="255" spans="4:9" x14ac:dyDescent="0.25">
      <c r="D255" s="33"/>
      <c r="E255" s="33"/>
      <c r="F255" s="30"/>
      <c r="G255" s="23"/>
      <c r="I255" s="23"/>
    </row>
    <row r="256" spans="4:9" x14ac:dyDescent="0.25">
      <c r="D256" s="33"/>
      <c r="E256" s="33"/>
      <c r="F256" s="30"/>
      <c r="G256" s="23"/>
      <c r="I256" s="23"/>
    </row>
    <row r="257" spans="4:9" x14ac:dyDescent="0.25">
      <c r="D257" s="33"/>
      <c r="E257" s="33"/>
      <c r="F257" s="30"/>
      <c r="G257" s="23"/>
      <c r="I257" s="23"/>
    </row>
    <row r="258" spans="4:9" x14ac:dyDescent="0.25">
      <c r="D258" s="33"/>
      <c r="E258" s="33"/>
      <c r="F258" s="30"/>
      <c r="G258" s="23"/>
      <c r="I258" s="23"/>
    </row>
    <row r="259" spans="4:9" x14ac:dyDescent="0.25">
      <c r="D259" s="33"/>
      <c r="E259" s="33"/>
      <c r="F259" s="30"/>
      <c r="G259" s="23"/>
      <c r="I259" s="23"/>
    </row>
    <row r="260" spans="4:9" x14ac:dyDescent="0.25">
      <c r="D260" s="33"/>
      <c r="E260" s="33"/>
      <c r="F260" s="30"/>
      <c r="G260" s="23"/>
      <c r="I260" s="23"/>
    </row>
    <row r="261" spans="4:9" x14ac:dyDescent="0.25">
      <c r="D261" s="33"/>
      <c r="E261" s="33"/>
      <c r="F261" s="30"/>
      <c r="G261" s="23"/>
      <c r="I261" s="23"/>
    </row>
    <row r="262" spans="4:9" x14ac:dyDescent="0.25">
      <c r="D262" s="33"/>
      <c r="E262" s="33"/>
      <c r="F262" s="30"/>
      <c r="G262" s="23"/>
      <c r="I262" s="23"/>
    </row>
    <row r="263" spans="4:9" x14ac:dyDescent="0.25">
      <c r="D263" s="33"/>
      <c r="E263" s="33"/>
      <c r="F263" s="30"/>
      <c r="G263" s="23"/>
      <c r="I263" s="23"/>
    </row>
    <row r="264" spans="4:9" x14ac:dyDescent="0.25">
      <c r="D264" s="33"/>
      <c r="E264" s="33"/>
      <c r="F264" s="30"/>
      <c r="G264" s="23"/>
      <c r="I264" s="23"/>
    </row>
    <row r="265" spans="4:9" x14ac:dyDescent="0.25">
      <c r="D265" s="33"/>
      <c r="E265" s="33"/>
      <c r="F265" s="30"/>
      <c r="G265" s="23"/>
      <c r="I265" s="23"/>
    </row>
    <row r="266" spans="4:9" x14ac:dyDescent="0.25">
      <c r="D266" s="33"/>
      <c r="E266" s="33"/>
      <c r="F266" s="30"/>
      <c r="G266" s="23"/>
      <c r="I266" s="23"/>
    </row>
    <row r="267" spans="4:9" x14ac:dyDescent="0.25">
      <c r="D267" s="33"/>
      <c r="E267" s="33"/>
      <c r="F267" s="30"/>
      <c r="G267" s="23"/>
      <c r="I267" s="23"/>
    </row>
    <row r="268" spans="4:9" x14ac:dyDescent="0.25">
      <c r="D268" s="33"/>
      <c r="E268" s="33"/>
      <c r="F268" s="30"/>
      <c r="G268" s="23"/>
      <c r="I268" s="23"/>
    </row>
    <row r="269" spans="4:9" x14ac:dyDescent="0.25">
      <c r="D269" s="33"/>
      <c r="E269" s="33"/>
      <c r="F269" s="30"/>
      <c r="G269" s="23"/>
      <c r="I269" s="23"/>
    </row>
    <row r="270" spans="4:9" x14ac:dyDescent="0.25">
      <c r="D270" s="33"/>
      <c r="E270" s="33"/>
      <c r="F270" s="30"/>
      <c r="G270" s="23"/>
      <c r="I270" s="23"/>
    </row>
    <row r="271" spans="4:9" x14ac:dyDescent="0.25">
      <c r="D271" s="33"/>
      <c r="E271" s="33"/>
      <c r="F271" s="30"/>
      <c r="G271" s="23"/>
      <c r="I271" s="23"/>
    </row>
    <row r="272" spans="4:9" x14ac:dyDescent="0.25">
      <c r="D272" s="33"/>
      <c r="E272" s="33"/>
      <c r="F272" s="30"/>
      <c r="G272" s="23"/>
      <c r="I272" s="23"/>
    </row>
    <row r="273" spans="4:9" x14ac:dyDescent="0.25">
      <c r="D273" s="33"/>
      <c r="E273" s="33"/>
      <c r="F273" s="30"/>
      <c r="G273" s="23"/>
      <c r="I273" s="23"/>
    </row>
    <row r="274" spans="4:9" x14ac:dyDescent="0.25">
      <c r="D274" s="33"/>
      <c r="E274" s="33"/>
      <c r="F274" s="30"/>
      <c r="G274" s="23"/>
      <c r="I274" s="23"/>
    </row>
    <row r="275" spans="4:9" x14ac:dyDescent="0.25">
      <c r="D275" s="33"/>
      <c r="E275" s="33"/>
      <c r="F275" s="30"/>
      <c r="G275" s="23"/>
      <c r="I275" s="23"/>
    </row>
    <row r="276" spans="4:9" x14ac:dyDescent="0.25">
      <c r="D276" s="33"/>
      <c r="E276" s="33"/>
      <c r="F276" s="30"/>
      <c r="G276" s="23"/>
      <c r="I276" s="23"/>
    </row>
    <row r="277" spans="4:9" x14ac:dyDescent="0.25">
      <c r="D277" s="33"/>
      <c r="E277" s="33"/>
      <c r="F277" s="30"/>
      <c r="G277" s="23"/>
      <c r="I277" s="23"/>
    </row>
    <row r="278" spans="4:9" x14ac:dyDescent="0.25">
      <c r="D278" s="33"/>
      <c r="E278" s="33"/>
      <c r="F278" s="30"/>
      <c r="G278" s="23"/>
      <c r="I278" s="23"/>
    </row>
    <row r="279" spans="4:9" x14ac:dyDescent="0.25">
      <c r="D279" s="33"/>
      <c r="E279" s="33"/>
      <c r="F279" s="30"/>
      <c r="G279" s="23"/>
      <c r="I279" s="23"/>
    </row>
    <row r="280" spans="4:9" x14ac:dyDescent="0.25">
      <c r="D280" s="33"/>
      <c r="E280" s="33"/>
      <c r="F280" s="30"/>
      <c r="G280" s="23"/>
      <c r="I280" s="23"/>
    </row>
    <row r="281" spans="4:9" x14ac:dyDescent="0.25">
      <c r="D281" s="33"/>
      <c r="E281" s="33"/>
      <c r="F281" s="30"/>
      <c r="G281" s="23"/>
      <c r="I281" s="23"/>
    </row>
    <row r="282" spans="4:9" x14ac:dyDescent="0.25">
      <c r="D282" s="33"/>
      <c r="E282" s="33"/>
      <c r="F282" s="30"/>
      <c r="G282" s="23"/>
      <c r="I282" s="23"/>
    </row>
    <row r="283" spans="4:9" x14ac:dyDescent="0.25">
      <c r="D283" s="33"/>
      <c r="E283" s="33"/>
      <c r="F283" s="30"/>
      <c r="G283" s="23"/>
      <c r="I283" s="23"/>
    </row>
    <row r="284" spans="4:9" x14ac:dyDescent="0.25">
      <c r="D284" s="33"/>
      <c r="E284" s="33"/>
      <c r="F284" s="30"/>
      <c r="G284" s="23"/>
      <c r="I284" s="23"/>
    </row>
    <row r="285" spans="4:9" x14ac:dyDescent="0.25">
      <c r="D285" s="33"/>
      <c r="E285" s="33"/>
      <c r="F285" s="30"/>
      <c r="G285" s="23"/>
      <c r="I285" s="23"/>
    </row>
    <row r="286" spans="4:9" x14ac:dyDescent="0.25">
      <c r="D286" s="33"/>
      <c r="E286" s="33"/>
      <c r="F286" s="30"/>
      <c r="G286" s="23"/>
      <c r="I286" s="23"/>
    </row>
    <row r="287" spans="4:9" x14ac:dyDescent="0.25">
      <c r="D287" s="33"/>
      <c r="E287" s="33"/>
      <c r="F287" s="30"/>
      <c r="G287" s="23"/>
      <c r="I287" s="23"/>
    </row>
    <row r="288" spans="4:9" x14ac:dyDescent="0.25">
      <c r="D288" s="33"/>
      <c r="E288" s="33"/>
      <c r="F288" s="30"/>
      <c r="G288" s="23"/>
      <c r="I288" s="23"/>
    </row>
    <row r="289" spans="4:9" x14ac:dyDescent="0.25">
      <c r="D289" s="33"/>
      <c r="E289" s="33"/>
      <c r="F289" s="30"/>
      <c r="G289" s="23"/>
      <c r="I289" s="23"/>
    </row>
    <row r="290" spans="4:9" x14ac:dyDescent="0.25">
      <c r="D290" s="33"/>
      <c r="E290" s="33"/>
      <c r="F290" s="30"/>
      <c r="G290" s="23"/>
      <c r="I290" s="23"/>
    </row>
    <row r="291" spans="4:9" x14ac:dyDescent="0.25">
      <c r="D291" s="33"/>
      <c r="E291" s="33"/>
      <c r="F291" s="30"/>
      <c r="G291" s="23"/>
      <c r="I291" s="23"/>
    </row>
    <row r="292" spans="4:9" x14ac:dyDescent="0.25">
      <c r="D292" s="33"/>
      <c r="E292" s="33"/>
      <c r="F292" s="30"/>
      <c r="G292" s="23"/>
      <c r="I292" s="23"/>
    </row>
    <row r="293" spans="4:9" x14ac:dyDescent="0.25">
      <c r="D293" s="33"/>
      <c r="E293" s="33"/>
      <c r="F293" s="30"/>
      <c r="G293" s="23"/>
      <c r="I293" s="23"/>
    </row>
    <row r="294" spans="4:9" x14ac:dyDescent="0.25">
      <c r="D294" s="33"/>
      <c r="E294" s="33"/>
      <c r="F294" s="30"/>
      <c r="G294" s="23"/>
      <c r="I294" s="23"/>
    </row>
    <row r="295" spans="4:9" x14ac:dyDescent="0.25">
      <c r="D295" s="33"/>
      <c r="E295" s="33"/>
      <c r="F295" s="30"/>
      <c r="G295" s="23"/>
      <c r="I295" s="23"/>
    </row>
    <row r="296" spans="4:9" x14ac:dyDescent="0.25">
      <c r="D296" s="33"/>
      <c r="E296" s="33"/>
      <c r="F296" s="30"/>
      <c r="G296" s="23"/>
      <c r="I296" s="23"/>
    </row>
    <row r="297" spans="4:9" x14ac:dyDescent="0.25">
      <c r="D297" s="33"/>
      <c r="E297" s="33"/>
      <c r="F297" s="30"/>
      <c r="G297" s="23"/>
      <c r="I297" s="23"/>
    </row>
    <row r="298" spans="4:9" x14ac:dyDescent="0.25">
      <c r="D298" s="33"/>
      <c r="E298" s="33"/>
      <c r="F298" s="30"/>
      <c r="G298" s="23"/>
      <c r="I298" s="23"/>
    </row>
    <row r="299" spans="4:9" x14ac:dyDescent="0.25">
      <c r="D299" s="33"/>
      <c r="E299" s="33"/>
      <c r="F299" s="30"/>
      <c r="G299" s="23"/>
      <c r="I299" s="23"/>
    </row>
    <row r="300" spans="4:9" x14ac:dyDescent="0.25">
      <c r="D300" s="33"/>
      <c r="E300" s="33"/>
      <c r="F300" s="30"/>
      <c r="G300" s="23"/>
      <c r="I300" s="23"/>
    </row>
    <row r="301" spans="4:9" x14ac:dyDescent="0.25">
      <c r="D301" s="33"/>
      <c r="E301" s="33"/>
      <c r="F301" s="30"/>
      <c r="G301" s="23"/>
      <c r="I301" s="23"/>
    </row>
    <row r="302" spans="4:9" x14ac:dyDescent="0.25">
      <c r="D302" s="33"/>
      <c r="E302" s="33"/>
      <c r="F302" s="30"/>
      <c r="G302" s="23"/>
      <c r="I302" s="23"/>
    </row>
    <row r="303" spans="4:9" x14ac:dyDescent="0.25">
      <c r="D303" s="33"/>
      <c r="E303" s="33"/>
      <c r="F303" s="30"/>
      <c r="G303" s="23"/>
      <c r="I303" s="23"/>
    </row>
    <row r="304" spans="4:9" x14ac:dyDescent="0.25">
      <c r="D304" s="33"/>
      <c r="E304" s="33"/>
      <c r="F304" s="30"/>
      <c r="G304" s="23"/>
      <c r="I304" s="23"/>
    </row>
    <row r="305" spans="4:9" x14ac:dyDescent="0.25">
      <c r="D305" s="33"/>
      <c r="E305" s="33"/>
      <c r="F305" s="30"/>
      <c r="G305" s="23"/>
      <c r="I305" s="23"/>
    </row>
    <row r="306" spans="4:9" x14ac:dyDescent="0.25">
      <c r="D306" s="33"/>
      <c r="E306" s="33"/>
      <c r="F306" s="30"/>
      <c r="G306" s="23"/>
      <c r="I306" s="23"/>
    </row>
    <row r="307" spans="4:9" x14ac:dyDescent="0.25">
      <c r="D307" s="33"/>
      <c r="E307" s="33"/>
      <c r="F307" s="30"/>
      <c r="G307" s="23"/>
      <c r="I307" s="23"/>
    </row>
    <row r="308" spans="4:9" x14ac:dyDescent="0.25">
      <c r="D308" s="33"/>
      <c r="E308" s="33"/>
      <c r="F308" s="30"/>
      <c r="G308" s="23"/>
      <c r="I308" s="23"/>
    </row>
    <row r="309" spans="4:9" x14ac:dyDescent="0.25">
      <c r="D309" s="33"/>
      <c r="E309" s="33"/>
      <c r="F309" s="30"/>
      <c r="G309" s="23"/>
      <c r="I309" s="23"/>
    </row>
    <row r="310" spans="4:9" x14ac:dyDescent="0.25">
      <c r="D310" s="33"/>
      <c r="E310" s="33"/>
      <c r="F310" s="30"/>
      <c r="G310" s="23"/>
      <c r="I310" s="23"/>
    </row>
    <row r="311" spans="4:9" x14ac:dyDescent="0.25">
      <c r="D311" s="33"/>
      <c r="E311" s="33"/>
      <c r="F311" s="30"/>
      <c r="G311" s="23"/>
      <c r="I311" s="23"/>
    </row>
    <row r="312" spans="4:9" x14ac:dyDescent="0.25">
      <c r="D312" s="33"/>
      <c r="E312" s="33"/>
      <c r="F312" s="30"/>
      <c r="G312" s="23"/>
      <c r="I312" s="23"/>
    </row>
    <row r="313" spans="4:9" x14ac:dyDescent="0.25">
      <c r="D313" s="33"/>
      <c r="E313" s="33"/>
      <c r="F313" s="30"/>
      <c r="G313" s="23"/>
      <c r="I313" s="23"/>
    </row>
    <row r="314" spans="4:9" x14ac:dyDescent="0.25">
      <c r="D314" s="33"/>
      <c r="E314" s="33"/>
      <c r="F314" s="30"/>
      <c r="G314" s="23"/>
      <c r="I314" s="23"/>
    </row>
    <row r="315" spans="4:9" x14ac:dyDescent="0.25">
      <c r="D315" s="33"/>
      <c r="E315" s="33"/>
      <c r="F315" s="30"/>
      <c r="G315" s="23"/>
      <c r="I315" s="23"/>
    </row>
    <row r="316" spans="4:9" x14ac:dyDescent="0.25">
      <c r="D316" s="33"/>
      <c r="E316" s="33"/>
      <c r="F316" s="30"/>
      <c r="G316" s="23"/>
      <c r="I316" s="23"/>
    </row>
    <row r="317" spans="4:9" x14ac:dyDescent="0.25">
      <c r="D317" s="33"/>
      <c r="E317" s="33"/>
      <c r="F317" s="30"/>
      <c r="G317" s="23"/>
      <c r="I317" s="23"/>
    </row>
    <row r="318" spans="4:9" x14ac:dyDescent="0.25">
      <c r="D318" s="33"/>
      <c r="E318" s="33"/>
      <c r="F318" s="30"/>
      <c r="G318" s="23"/>
      <c r="I318" s="23"/>
    </row>
    <row r="319" spans="4:9" x14ac:dyDescent="0.25">
      <c r="D319" s="33"/>
      <c r="E319" s="33"/>
      <c r="F319" s="30"/>
      <c r="G319" s="23"/>
      <c r="I319" s="23"/>
    </row>
    <row r="320" spans="4:9" x14ac:dyDescent="0.25">
      <c r="D320" s="33"/>
      <c r="E320" s="33"/>
      <c r="F320" s="30"/>
      <c r="G320" s="23"/>
      <c r="I320" s="23"/>
    </row>
    <row r="321" spans="4:9" x14ac:dyDescent="0.25">
      <c r="D321" s="33"/>
      <c r="E321" s="33"/>
      <c r="F321" s="30"/>
      <c r="G321" s="23"/>
      <c r="I321" s="23"/>
    </row>
    <row r="322" spans="4:9" x14ac:dyDescent="0.25">
      <c r="D322" s="33"/>
      <c r="E322" s="33"/>
      <c r="F322" s="30"/>
      <c r="G322" s="23"/>
      <c r="I322" s="23"/>
    </row>
    <row r="323" spans="4:9" x14ac:dyDescent="0.25">
      <c r="D323" s="33"/>
      <c r="E323" s="33"/>
      <c r="F323" s="30"/>
      <c r="G323" s="23"/>
      <c r="I323" s="23"/>
    </row>
    <row r="324" spans="4:9" x14ac:dyDescent="0.25">
      <c r="D324" s="33"/>
      <c r="E324" s="33"/>
      <c r="F324" s="30"/>
      <c r="G324" s="23"/>
      <c r="I324" s="23"/>
    </row>
    <row r="325" spans="4:9" x14ac:dyDescent="0.25">
      <c r="D325" s="33"/>
      <c r="E325" s="33"/>
      <c r="F325" s="30"/>
      <c r="G325" s="23"/>
      <c r="I325" s="23"/>
    </row>
    <row r="326" spans="4:9" x14ac:dyDescent="0.25">
      <c r="D326" s="33"/>
      <c r="E326" s="33"/>
      <c r="F326" s="30"/>
      <c r="G326" s="23"/>
      <c r="I326" s="23"/>
    </row>
    <row r="327" spans="4:9" x14ac:dyDescent="0.25">
      <c r="D327" s="33"/>
      <c r="E327" s="33"/>
      <c r="F327" s="30"/>
      <c r="G327" s="23"/>
      <c r="I327" s="23"/>
    </row>
    <row r="328" spans="4:9" x14ac:dyDescent="0.25">
      <c r="D328" s="33"/>
      <c r="E328" s="33"/>
      <c r="F328" s="30"/>
      <c r="G328" s="23"/>
      <c r="I328" s="23"/>
    </row>
    <row r="329" spans="4:9" x14ac:dyDescent="0.25">
      <c r="D329" s="33"/>
      <c r="E329" s="33"/>
      <c r="F329" s="30"/>
      <c r="G329" s="23"/>
      <c r="I329" s="23"/>
    </row>
    <row r="330" spans="4:9" x14ac:dyDescent="0.25">
      <c r="D330" s="33"/>
      <c r="E330" s="33"/>
      <c r="F330" s="30"/>
      <c r="G330" s="23"/>
      <c r="I330" s="23"/>
    </row>
    <row r="331" spans="4:9" x14ac:dyDescent="0.25">
      <c r="D331" s="33"/>
      <c r="E331" s="33"/>
      <c r="F331" s="30"/>
      <c r="G331" s="23"/>
      <c r="I331" s="23"/>
    </row>
    <row r="332" spans="4:9" x14ac:dyDescent="0.25">
      <c r="D332" s="33"/>
      <c r="E332" s="33"/>
      <c r="F332" s="30"/>
      <c r="G332" s="23"/>
      <c r="I332" s="23"/>
    </row>
    <row r="333" spans="4:9" x14ac:dyDescent="0.25">
      <c r="D333" s="33"/>
      <c r="E333" s="33"/>
      <c r="F333" s="30"/>
      <c r="G333" s="23"/>
      <c r="I333" s="23"/>
    </row>
    <row r="334" spans="4:9" x14ac:dyDescent="0.25">
      <c r="D334" s="33"/>
      <c r="E334" s="33"/>
      <c r="F334" s="30"/>
      <c r="G334" s="23"/>
      <c r="I334" s="23"/>
    </row>
    <row r="335" spans="4:9" x14ac:dyDescent="0.25">
      <c r="D335" s="33"/>
      <c r="E335" s="33"/>
      <c r="F335" s="30"/>
      <c r="G335" s="23"/>
      <c r="I335" s="23"/>
    </row>
    <row r="336" spans="4:9" x14ac:dyDescent="0.25">
      <c r="D336" s="33"/>
      <c r="E336" s="33"/>
      <c r="F336" s="30"/>
      <c r="G336" s="23"/>
      <c r="I336" s="23"/>
    </row>
    <row r="337" spans="4:9" x14ac:dyDescent="0.25">
      <c r="D337" s="33"/>
      <c r="E337" s="33"/>
      <c r="F337" s="30"/>
      <c r="G337" s="23"/>
      <c r="I337" s="23"/>
    </row>
    <row r="338" spans="4:9" x14ac:dyDescent="0.25">
      <c r="D338" s="33"/>
      <c r="E338" s="33"/>
      <c r="F338" s="30"/>
      <c r="G338" s="23"/>
      <c r="I338" s="23"/>
    </row>
    <row r="339" spans="4:9" x14ac:dyDescent="0.25">
      <c r="D339" s="33"/>
      <c r="E339" s="33"/>
      <c r="F339" s="30"/>
      <c r="G339" s="23"/>
      <c r="I339" s="23"/>
    </row>
    <row r="340" spans="4:9" x14ac:dyDescent="0.25">
      <c r="D340" s="33"/>
      <c r="E340" s="33"/>
      <c r="F340" s="30"/>
      <c r="G340" s="23"/>
      <c r="I340" s="23"/>
    </row>
    <row r="341" spans="4:9" x14ac:dyDescent="0.25">
      <c r="D341" s="33"/>
      <c r="E341" s="33"/>
      <c r="F341" s="30"/>
      <c r="G341" s="23"/>
      <c r="I341" s="23"/>
    </row>
    <row r="342" spans="4:9" x14ac:dyDescent="0.25">
      <c r="D342" s="33"/>
      <c r="E342" s="33"/>
      <c r="F342" s="30"/>
      <c r="G342" s="23"/>
      <c r="I342" s="23"/>
    </row>
    <row r="343" spans="4:9" x14ac:dyDescent="0.25">
      <c r="D343" s="33"/>
      <c r="E343" s="33"/>
      <c r="F343" s="30"/>
      <c r="G343" s="23"/>
      <c r="I343" s="23"/>
    </row>
    <row r="344" spans="4:9" x14ac:dyDescent="0.25">
      <c r="D344" s="33"/>
      <c r="E344" s="33"/>
      <c r="F344" s="30"/>
      <c r="G344" s="23"/>
      <c r="I344" s="23"/>
    </row>
    <row r="345" spans="4:9" x14ac:dyDescent="0.25">
      <c r="D345" s="33"/>
      <c r="E345" s="33"/>
      <c r="F345" s="30"/>
      <c r="G345" s="23"/>
      <c r="I345" s="23"/>
    </row>
    <row r="346" spans="4:9" x14ac:dyDescent="0.25">
      <c r="D346" s="33"/>
      <c r="E346" s="33"/>
      <c r="F346" s="30"/>
      <c r="G346" s="23"/>
      <c r="I346" s="23"/>
    </row>
    <row r="347" spans="4:9" x14ac:dyDescent="0.25">
      <c r="D347" s="33"/>
      <c r="E347" s="33"/>
      <c r="F347" s="30"/>
      <c r="G347" s="23"/>
      <c r="I347" s="23"/>
    </row>
    <row r="348" spans="4:9" x14ac:dyDescent="0.25">
      <c r="D348" s="33"/>
      <c r="E348" s="33"/>
      <c r="F348" s="30"/>
      <c r="G348" s="23"/>
      <c r="I348" s="23"/>
    </row>
    <row r="349" spans="4:9" x14ac:dyDescent="0.25">
      <c r="D349" s="33"/>
      <c r="E349" s="33"/>
      <c r="F349" s="30"/>
      <c r="G349" s="23"/>
      <c r="I349" s="23"/>
    </row>
    <row r="350" spans="4:9" x14ac:dyDescent="0.25">
      <c r="D350" s="33"/>
      <c r="E350" s="33"/>
      <c r="F350" s="30"/>
      <c r="G350" s="23"/>
      <c r="I350" s="23"/>
    </row>
    <row r="351" spans="4:9" x14ac:dyDescent="0.25">
      <c r="D351" s="33"/>
      <c r="E351" s="33"/>
      <c r="F351" s="30"/>
      <c r="G351" s="23"/>
      <c r="I351" s="23"/>
    </row>
    <row r="352" spans="4:9" x14ac:dyDescent="0.25">
      <c r="D352" s="33"/>
      <c r="E352" s="33"/>
      <c r="F352" s="30"/>
      <c r="G352" s="23"/>
      <c r="I352" s="23"/>
    </row>
    <row r="353" spans="4:9" x14ac:dyDescent="0.25">
      <c r="D353" s="33"/>
      <c r="E353" s="33"/>
      <c r="F353" s="30"/>
      <c r="G353" s="23"/>
      <c r="I353" s="23"/>
    </row>
    <row r="354" spans="4:9" x14ac:dyDescent="0.25">
      <c r="D354" s="33"/>
      <c r="E354" s="33"/>
      <c r="F354" s="30"/>
      <c r="G354" s="23"/>
      <c r="I354" s="23"/>
    </row>
    <row r="355" spans="4:9" x14ac:dyDescent="0.25">
      <c r="D355" s="33"/>
      <c r="E355" s="33"/>
      <c r="F355" s="30"/>
      <c r="G355" s="23"/>
      <c r="I355" s="23"/>
    </row>
    <row r="356" spans="4:9" x14ac:dyDescent="0.25">
      <c r="D356" s="33"/>
      <c r="E356" s="33"/>
      <c r="F356" s="30"/>
      <c r="G356" s="23"/>
      <c r="I356" s="23"/>
    </row>
    <row r="357" spans="4:9" x14ac:dyDescent="0.25">
      <c r="D357" s="33"/>
      <c r="E357" s="33"/>
      <c r="F357" s="30"/>
      <c r="G357" s="23"/>
      <c r="I357" s="23"/>
    </row>
    <row r="358" spans="4:9" x14ac:dyDescent="0.25">
      <c r="D358" s="33"/>
      <c r="E358" s="33"/>
      <c r="F358" s="30"/>
      <c r="G358" s="23"/>
      <c r="I358" s="23"/>
    </row>
    <row r="359" spans="4:9" x14ac:dyDescent="0.25">
      <c r="D359" s="33"/>
      <c r="E359" s="33"/>
      <c r="F359" s="30"/>
      <c r="G359" s="23"/>
      <c r="I359" s="23"/>
    </row>
    <row r="360" spans="4:9" x14ac:dyDescent="0.25">
      <c r="D360" s="33"/>
      <c r="E360" s="33"/>
      <c r="F360" s="30"/>
      <c r="G360" s="23"/>
      <c r="I360" s="23"/>
    </row>
    <row r="361" spans="4:9" x14ac:dyDescent="0.25">
      <c r="D361" s="33"/>
      <c r="E361" s="33"/>
      <c r="F361" s="30"/>
      <c r="G361" s="23"/>
      <c r="I361" s="23"/>
    </row>
    <row r="362" spans="4:9" x14ac:dyDescent="0.25">
      <c r="D362" s="33"/>
      <c r="E362" s="33"/>
      <c r="F362" s="30"/>
      <c r="G362" s="23"/>
      <c r="I362" s="23"/>
    </row>
    <row r="363" spans="4:9" x14ac:dyDescent="0.25">
      <c r="D363" s="33"/>
      <c r="E363" s="33"/>
      <c r="F363" s="30"/>
      <c r="G363" s="23"/>
      <c r="I363" s="23"/>
    </row>
    <row r="364" spans="4:9" x14ac:dyDescent="0.25">
      <c r="D364" s="33"/>
      <c r="E364" s="33"/>
      <c r="F364" s="30"/>
      <c r="G364" s="23"/>
      <c r="I364" s="23"/>
    </row>
    <row r="365" spans="4:9" x14ac:dyDescent="0.25">
      <c r="D365" s="33"/>
      <c r="E365" s="33"/>
      <c r="F365" s="30"/>
      <c r="G365" s="23"/>
      <c r="I365" s="23"/>
    </row>
    <row r="366" spans="4:9" x14ac:dyDescent="0.25">
      <c r="D366" s="33"/>
      <c r="E366" s="33"/>
      <c r="F366" s="30"/>
      <c r="G366" s="23"/>
      <c r="I366" s="23"/>
    </row>
    <row r="367" spans="4:9" x14ac:dyDescent="0.25">
      <c r="D367" s="33"/>
      <c r="E367" s="33"/>
      <c r="F367" s="30"/>
      <c r="G367" s="23"/>
      <c r="I367" s="23"/>
    </row>
    <row r="368" spans="4:9" x14ac:dyDescent="0.25">
      <c r="D368" s="33"/>
      <c r="E368" s="33"/>
      <c r="F368" s="30"/>
      <c r="G368" s="23"/>
      <c r="I368" s="23"/>
    </row>
    <row r="369" spans="4:9" x14ac:dyDescent="0.25">
      <c r="D369" s="33"/>
      <c r="E369" s="33"/>
      <c r="F369" s="30"/>
      <c r="G369" s="23"/>
      <c r="I369" s="23"/>
    </row>
    <row r="370" spans="4:9" x14ac:dyDescent="0.25">
      <c r="D370" s="33"/>
      <c r="E370" s="33"/>
      <c r="F370" s="30"/>
      <c r="G370" s="23"/>
      <c r="I370" s="23"/>
    </row>
    <row r="371" spans="4:9" x14ac:dyDescent="0.25">
      <c r="D371" s="33"/>
      <c r="E371" s="33"/>
      <c r="F371" s="30"/>
      <c r="G371" s="23"/>
      <c r="I371" s="23"/>
    </row>
    <row r="372" spans="4:9" x14ac:dyDescent="0.25">
      <c r="D372" s="33"/>
      <c r="E372" s="33"/>
      <c r="F372" s="30"/>
      <c r="G372" s="23"/>
      <c r="I372" s="23"/>
    </row>
    <row r="373" spans="4:9" x14ac:dyDescent="0.25">
      <c r="D373" s="33"/>
      <c r="E373" s="33"/>
      <c r="F373" s="30"/>
      <c r="G373" s="23"/>
      <c r="I373" s="23"/>
    </row>
    <row r="374" spans="4:9" x14ac:dyDescent="0.25">
      <c r="D374" s="33"/>
      <c r="E374" s="33"/>
      <c r="F374" s="30"/>
      <c r="G374" s="23"/>
      <c r="I374" s="23"/>
    </row>
    <row r="375" spans="4:9" x14ac:dyDescent="0.25">
      <c r="D375" s="33"/>
      <c r="E375" s="33"/>
      <c r="F375" s="30"/>
      <c r="G375" s="23"/>
      <c r="I375" s="23"/>
    </row>
    <row r="376" spans="4:9" x14ac:dyDescent="0.25">
      <c r="D376" s="33"/>
      <c r="E376" s="33"/>
      <c r="F376" s="30"/>
      <c r="G376" s="23"/>
      <c r="I376" s="23"/>
    </row>
    <row r="377" spans="4:9" x14ac:dyDescent="0.25">
      <c r="D377" s="33"/>
      <c r="E377" s="33"/>
      <c r="F377" s="30"/>
      <c r="G377" s="23"/>
      <c r="I377" s="23"/>
    </row>
    <row r="378" spans="4:9" x14ac:dyDescent="0.25">
      <c r="D378" s="33"/>
      <c r="E378" s="33"/>
      <c r="F378" s="30"/>
      <c r="G378" s="23"/>
      <c r="I378" s="23"/>
    </row>
    <row r="379" spans="4:9" x14ac:dyDescent="0.25">
      <c r="D379" s="33"/>
      <c r="E379" s="33"/>
      <c r="F379" s="30"/>
      <c r="G379" s="23"/>
      <c r="I379" s="23"/>
    </row>
    <row r="380" spans="4:9" x14ac:dyDescent="0.25">
      <c r="D380" s="33"/>
      <c r="E380" s="33"/>
      <c r="F380" s="30"/>
      <c r="G380" s="23"/>
      <c r="I380" s="23"/>
    </row>
    <row r="381" spans="4:9" x14ac:dyDescent="0.25">
      <c r="D381" s="33"/>
      <c r="E381" s="33"/>
      <c r="F381" s="30"/>
      <c r="G381" s="23"/>
      <c r="I381" s="23"/>
    </row>
    <row r="382" spans="4:9" x14ac:dyDescent="0.25">
      <c r="D382" s="33"/>
      <c r="E382" s="33"/>
      <c r="F382" s="30"/>
      <c r="G382" s="23"/>
      <c r="I382" s="23"/>
    </row>
    <row r="383" spans="4:9" x14ac:dyDescent="0.25">
      <c r="D383" s="33"/>
      <c r="E383" s="33"/>
      <c r="F383" s="30"/>
      <c r="G383" s="23"/>
      <c r="I383" s="23"/>
    </row>
    <row r="384" spans="4:9" x14ac:dyDescent="0.25">
      <c r="D384" s="33"/>
      <c r="E384" s="33"/>
      <c r="F384" s="30"/>
      <c r="G384" s="23"/>
      <c r="I384" s="23"/>
    </row>
    <row r="385" spans="4:9" x14ac:dyDescent="0.25">
      <c r="D385" s="33"/>
      <c r="E385" s="33"/>
      <c r="F385" s="30"/>
      <c r="G385" s="23"/>
      <c r="I385" s="23"/>
    </row>
    <row r="386" spans="4:9" x14ac:dyDescent="0.25">
      <c r="D386" s="33"/>
      <c r="E386" s="33"/>
      <c r="F386" s="30"/>
      <c r="G386" s="23"/>
      <c r="I386" s="23"/>
    </row>
    <row r="387" spans="4:9" x14ac:dyDescent="0.25">
      <c r="D387" s="33"/>
      <c r="E387" s="33"/>
      <c r="F387" s="30"/>
      <c r="G387" s="23"/>
      <c r="I387" s="23"/>
    </row>
    <row r="388" spans="4:9" x14ac:dyDescent="0.25">
      <c r="D388" s="33"/>
      <c r="E388" s="33"/>
      <c r="F388" s="30"/>
      <c r="G388" s="23"/>
      <c r="I388" s="23"/>
    </row>
    <row r="389" spans="4:9" x14ac:dyDescent="0.25">
      <c r="D389" s="33"/>
      <c r="E389" s="33"/>
      <c r="F389" s="30"/>
      <c r="G389" s="23"/>
      <c r="I389" s="23"/>
    </row>
    <row r="390" spans="4:9" x14ac:dyDescent="0.25">
      <c r="D390" s="33"/>
      <c r="E390" s="33"/>
      <c r="F390" s="30"/>
      <c r="G390" s="23"/>
      <c r="I390" s="23"/>
    </row>
    <row r="391" spans="4:9" x14ac:dyDescent="0.25">
      <c r="D391" s="33"/>
      <c r="E391" s="33"/>
      <c r="F391" s="30"/>
      <c r="G391" s="23"/>
      <c r="I391" s="23"/>
    </row>
    <row r="392" spans="4:9" x14ac:dyDescent="0.25">
      <c r="D392" s="33"/>
      <c r="E392" s="33"/>
      <c r="F392" s="30"/>
      <c r="G392" s="23"/>
      <c r="I392" s="23"/>
    </row>
    <row r="393" spans="4:9" x14ac:dyDescent="0.25">
      <c r="D393" s="33"/>
      <c r="E393" s="33"/>
      <c r="F393" s="30"/>
      <c r="G393" s="23"/>
      <c r="I393" s="23"/>
    </row>
    <row r="394" spans="4:9" x14ac:dyDescent="0.25">
      <c r="D394" s="33"/>
      <c r="E394" s="33"/>
      <c r="F394" s="30"/>
      <c r="G394" s="23"/>
      <c r="I394" s="23"/>
    </row>
    <row r="395" spans="4:9" x14ac:dyDescent="0.25">
      <c r="D395" s="33"/>
      <c r="E395" s="33"/>
      <c r="F395" s="30"/>
      <c r="G395" s="23"/>
      <c r="I395" s="23"/>
    </row>
    <row r="396" spans="4:9" x14ac:dyDescent="0.25">
      <c r="D396" s="33"/>
      <c r="E396" s="33"/>
      <c r="F396" s="30"/>
      <c r="G396" s="23"/>
      <c r="I396" s="23"/>
    </row>
    <row r="397" spans="4:9" x14ac:dyDescent="0.25">
      <c r="D397" s="33"/>
      <c r="E397" s="33"/>
      <c r="F397" s="30"/>
      <c r="G397" s="23"/>
      <c r="I397" s="23"/>
    </row>
    <row r="398" spans="4:9" x14ac:dyDescent="0.25">
      <c r="D398" s="33"/>
      <c r="E398" s="33"/>
      <c r="F398" s="30"/>
      <c r="G398" s="23"/>
      <c r="I398" s="23"/>
    </row>
    <row r="399" spans="4:9" x14ac:dyDescent="0.25">
      <c r="D399" s="33"/>
      <c r="E399" s="33"/>
      <c r="F399" s="30"/>
      <c r="G399" s="23"/>
      <c r="I399" s="23"/>
    </row>
    <row r="400" spans="4:9" x14ac:dyDescent="0.25">
      <c r="D400" s="33"/>
      <c r="E400" s="33"/>
      <c r="F400" s="30"/>
      <c r="G400" s="23"/>
      <c r="I400" s="23"/>
    </row>
    <row r="401" spans="4:9" x14ac:dyDescent="0.25">
      <c r="D401" s="33"/>
      <c r="E401" s="33"/>
      <c r="F401" s="30"/>
      <c r="G401" s="23"/>
      <c r="I401" s="23"/>
    </row>
    <row r="402" spans="4:9" x14ac:dyDescent="0.25">
      <c r="D402" s="33"/>
      <c r="E402" s="33"/>
      <c r="F402" s="30"/>
      <c r="G402" s="23"/>
      <c r="I402" s="23"/>
    </row>
    <row r="403" spans="4:9" x14ac:dyDescent="0.25">
      <c r="D403" s="33"/>
      <c r="E403" s="33"/>
      <c r="F403" s="30"/>
      <c r="G403" s="23"/>
      <c r="I403" s="23"/>
    </row>
    <row r="404" spans="4:9" x14ac:dyDescent="0.25">
      <c r="D404" s="33"/>
      <c r="E404" s="33"/>
      <c r="F404" s="30"/>
      <c r="G404" s="23"/>
      <c r="I404" s="23"/>
    </row>
    <row r="405" spans="4:9" x14ac:dyDescent="0.25">
      <c r="D405" s="33"/>
      <c r="E405" s="33"/>
      <c r="F405" s="30"/>
      <c r="G405" s="23"/>
      <c r="I405" s="23"/>
    </row>
    <row r="406" spans="4:9" x14ac:dyDescent="0.25">
      <c r="D406" s="33"/>
      <c r="E406" s="33"/>
      <c r="F406" s="30"/>
      <c r="G406" s="23"/>
      <c r="I406" s="23"/>
    </row>
    <row r="407" spans="4:9" x14ac:dyDescent="0.25">
      <c r="D407" s="33"/>
      <c r="E407" s="33"/>
      <c r="F407" s="30"/>
      <c r="G407" s="23"/>
      <c r="I407" s="23"/>
    </row>
    <row r="408" spans="4:9" x14ac:dyDescent="0.25">
      <c r="D408" s="33"/>
      <c r="E408" s="33"/>
      <c r="F408" s="30"/>
      <c r="G408" s="23"/>
      <c r="I408" s="23"/>
    </row>
    <row r="409" spans="4:9" x14ac:dyDescent="0.25">
      <c r="D409" s="33"/>
      <c r="E409" s="33"/>
      <c r="F409" s="30"/>
      <c r="G409" s="23"/>
      <c r="I409" s="23"/>
    </row>
    <row r="410" spans="4:9" x14ac:dyDescent="0.25">
      <c r="D410" s="33"/>
      <c r="E410" s="33"/>
      <c r="F410" s="30"/>
      <c r="G410" s="23"/>
      <c r="I410" s="23"/>
    </row>
    <row r="411" spans="4:9" x14ac:dyDescent="0.25">
      <c r="D411" s="33"/>
      <c r="E411" s="33"/>
      <c r="F411" s="30"/>
      <c r="G411" s="23"/>
      <c r="I411" s="23"/>
    </row>
    <row r="412" spans="4:9" x14ac:dyDescent="0.25">
      <c r="D412" s="33"/>
      <c r="E412" s="33"/>
      <c r="F412" s="30"/>
      <c r="G412" s="23"/>
      <c r="I412" s="23"/>
    </row>
    <row r="413" spans="4:9" x14ac:dyDescent="0.25">
      <c r="D413" s="33"/>
      <c r="E413" s="33"/>
      <c r="F413" s="30"/>
      <c r="G413" s="23"/>
      <c r="I413" s="23"/>
    </row>
    <row r="414" spans="4:9" x14ac:dyDescent="0.25">
      <c r="D414" s="33"/>
      <c r="E414" s="33"/>
      <c r="F414" s="30"/>
      <c r="G414" s="23"/>
      <c r="I414" s="23"/>
    </row>
    <row r="415" spans="4:9" x14ac:dyDescent="0.25">
      <c r="D415" s="33"/>
      <c r="E415" s="33"/>
      <c r="F415" s="30"/>
      <c r="G415" s="23"/>
      <c r="I415" s="23"/>
    </row>
    <row r="416" spans="4:9" x14ac:dyDescent="0.25">
      <c r="D416" s="33"/>
      <c r="E416" s="33"/>
      <c r="F416" s="30"/>
      <c r="G416" s="23"/>
      <c r="I416" s="23"/>
    </row>
    <row r="417" spans="4:9" x14ac:dyDescent="0.25">
      <c r="D417" s="33"/>
      <c r="E417" s="33"/>
      <c r="F417" s="30"/>
      <c r="G417" s="23"/>
      <c r="I417" s="23"/>
    </row>
    <row r="418" spans="4:9" x14ac:dyDescent="0.25">
      <c r="D418" s="33"/>
      <c r="E418" s="33"/>
      <c r="F418" s="30"/>
      <c r="G418" s="23"/>
      <c r="I418" s="23"/>
    </row>
    <row r="419" spans="4:9" x14ac:dyDescent="0.25">
      <c r="D419" s="33"/>
      <c r="E419" s="33"/>
      <c r="F419" s="30"/>
      <c r="G419" s="23"/>
      <c r="I419" s="23"/>
    </row>
    <row r="420" spans="4:9" x14ac:dyDescent="0.25">
      <c r="D420" s="33"/>
      <c r="E420" s="33"/>
      <c r="F420" s="30"/>
      <c r="G420" s="23"/>
      <c r="I420" s="23"/>
    </row>
    <row r="421" spans="4:9" x14ac:dyDescent="0.25">
      <c r="D421" s="33"/>
      <c r="E421" s="33"/>
      <c r="F421" s="30"/>
      <c r="G421" s="23"/>
      <c r="I421" s="23"/>
    </row>
    <row r="422" spans="4:9" x14ac:dyDescent="0.25">
      <c r="D422" s="33"/>
      <c r="E422" s="33"/>
      <c r="F422" s="30"/>
      <c r="G422" s="23"/>
      <c r="I422" s="23"/>
    </row>
    <row r="423" spans="4:9" x14ac:dyDescent="0.25">
      <c r="D423" s="33"/>
      <c r="E423" s="33"/>
      <c r="F423" s="30"/>
      <c r="G423" s="23"/>
      <c r="I423" s="23"/>
    </row>
    <row r="424" spans="4:9" x14ac:dyDescent="0.25">
      <c r="D424" s="33"/>
      <c r="E424" s="33"/>
      <c r="F424" s="30"/>
      <c r="G424" s="23"/>
      <c r="I424" s="23"/>
    </row>
    <row r="425" spans="4:9" x14ac:dyDescent="0.25">
      <c r="D425" s="33"/>
      <c r="E425" s="33"/>
      <c r="F425" s="30"/>
      <c r="G425" s="23"/>
      <c r="I425" s="23"/>
    </row>
    <row r="426" spans="4:9" x14ac:dyDescent="0.25">
      <c r="D426" s="33"/>
      <c r="E426" s="33"/>
      <c r="F426" s="30"/>
      <c r="G426" s="23"/>
      <c r="I426" s="23"/>
    </row>
    <row r="427" spans="4:9" x14ac:dyDescent="0.25">
      <c r="D427" s="33"/>
      <c r="E427" s="33"/>
      <c r="F427" s="30"/>
      <c r="G427" s="23"/>
      <c r="I427" s="23"/>
    </row>
    <row r="428" spans="4:9" x14ac:dyDescent="0.25">
      <c r="D428" s="33"/>
      <c r="E428" s="33"/>
      <c r="F428" s="30"/>
      <c r="G428" s="23"/>
      <c r="I428" s="23"/>
    </row>
    <row r="429" spans="4:9" x14ac:dyDescent="0.25">
      <c r="D429" s="33"/>
      <c r="E429" s="33"/>
      <c r="F429" s="30"/>
      <c r="G429" s="23"/>
      <c r="I429" s="23"/>
    </row>
    <row r="430" spans="4:9" x14ac:dyDescent="0.25">
      <c r="D430" s="33"/>
      <c r="E430" s="33"/>
      <c r="F430" s="30"/>
      <c r="G430" s="23"/>
      <c r="I430" s="23"/>
    </row>
    <row r="431" spans="4:9" x14ac:dyDescent="0.25">
      <c r="D431" s="33"/>
      <c r="E431" s="33"/>
      <c r="F431" s="30"/>
      <c r="G431" s="23"/>
      <c r="I431" s="23"/>
    </row>
    <row r="432" spans="4:9" x14ac:dyDescent="0.25">
      <c r="D432" s="33"/>
      <c r="E432" s="33"/>
      <c r="F432" s="30"/>
      <c r="G432" s="23"/>
      <c r="I432" s="23"/>
    </row>
    <row r="433" spans="4:9" x14ac:dyDescent="0.25">
      <c r="D433" s="33"/>
      <c r="E433" s="33"/>
      <c r="F433" s="30"/>
      <c r="G433" s="23"/>
      <c r="I433" s="23"/>
    </row>
    <row r="434" spans="4:9" x14ac:dyDescent="0.25">
      <c r="D434" s="33"/>
      <c r="E434" s="33"/>
      <c r="F434" s="30"/>
      <c r="G434" s="23"/>
      <c r="I434" s="23"/>
    </row>
    <row r="435" spans="4:9" x14ac:dyDescent="0.25">
      <c r="D435" s="33"/>
      <c r="E435" s="33"/>
      <c r="F435" s="30"/>
      <c r="G435" s="23"/>
      <c r="I435" s="23"/>
    </row>
    <row r="436" spans="4:9" x14ac:dyDescent="0.25">
      <c r="D436" s="33"/>
      <c r="E436" s="33"/>
      <c r="F436" s="30"/>
      <c r="G436" s="23"/>
      <c r="I436" s="23"/>
    </row>
    <row r="437" spans="4:9" x14ac:dyDescent="0.25">
      <c r="D437" s="33"/>
      <c r="E437" s="33"/>
      <c r="F437" s="30"/>
      <c r="G437" s="23"/>
      <c r="I437" s="23"/>
    </row>
    <row r="438" spans="4:9" x14ac:dyDescent="0.25">
      <c r="D438" s="33"/>
      <c r="E438" s="33"/>
      <c r="F438" s="30"/>
      <c r="G438" s="23"/>
      <c r="I438" s="23"/>
    </row>
    <row r="439" spans="4:9" x14ac:dyDescent="0.25">
      <c r="D439" s="33"/>
      <c r="E439" s="33"/>
      <c r="F439" s="30"/>
      <c r="G439" s="23"/>
      <c r="I439" s="23"/>
    </row>
    <row r="440" spans="4:9" x14ac:dyDescent="0.25">
      <c r="D440" s="33"/>
      <c r="E440" s="33"/>
      <c r="F440" s="30"/>
      <c r="G440" s="23"/>
      <c r="I440" s="23"/>
    </row>
    <row r="441" spans="4:9" x14ac:dyDescent="0.25">
      <c r="D441" s="33"/>
      <c r="E441" s="33"/>
      <c r="F441" s="30"/>
      <c r="G441" s="23"/>
      <c r="I441" s="23"/>
    </row>
    <row r="442" spans="4:9" x14ac:dyDescent="0.25">
      <c r="D442" s="33"/>
      <c r="E442" s="33"/>
      <c r="F442" s="30"/>
      <c r="G442" s="23"/>
      <c r="I442" s="23"/>
    </row>
    <row r="443" spans="4:9" x14ac:dyDescent="0.25">
      <c r="D443" s="33"/>
      <c r="E443" s="33"/>
      <c r="F443" s="30"/>
      <c r="G443" s="23"/>
      <c r="I443" s="23"/>
    </row>
    <row r="444" spans="4:9" x14ac:dyDescent="0.25">
      <c r="D444" s="33"/>
      <c r="E444" s="33"/>
      <c r="F444" s="30"/>
      <c r="G444" s="23"/>
      <c r="I444" s="23"/>
    </row>
    <row r="445" spans="4:9" x14ac:dyDescent="0.25">
      <c r="D445" s="33"/>
      <c r="E445" s="33"/>
      <c r="F445" s="30"/>
      <c r="G445" s="23"/>
      <c r="I445" s="23"/>
    </row>
    <row r="446" spans="4:9" x14ac:dyDescent="0.25">
      <c r="D446" s="33"/>
      <c r="E446" s="33"/>
      <c r="F446" s="30"/>
      <c r="G446" s="23"/>
      <c r="I446" s="23"/>
    </row>
    <row r="447" spans="4:9" x14ac:dyDescent="0.25">
      <c r="D447" s="33"/>
      <c r="E447" s="33"/>
      <c r="F447" s="30"/>
      <c r="G447" s="23"/>
      <c r="I447" s="23"/>
    </row>
    <row r="448" spans="4:9" x14ac:dyDescent="0.25">
      <c r="D448" s="33"/>
      <c r="E448" s="33"/>
      <c r="F448" s="30"/>
      <c r="G448" s="23"/>
      <c r="I448" s="23"/>
    </row>
    <row r="449" spans="4:9" x14ac:dyDescent="0.25">
      <c r="D449" s="33"/>
      <c r="E449" s="33"/>
      <c r="F449" s="30"/>
      <c r="G449" s="23"/>
      <c r="I449" s="23"/>
    </row>
    <row r="450" spans="4:9" x14ac:dyDescent="0.25">
      <c r="D450" s="33"/>
      <c r="E450" s="33"/>
      <c r="F450" s="30"/>
      <c r="G450" s="23"/>
      <c r="I450" s="23"/>
    </row>
    <row r="451" spans="4:9" x14ac:dyDescent="0.25">
      <c r="D451" s="33"/>
      <c r="E451" s="33"/>
      <c r="F451" s="30"/>
      <c r="G451" s="23"/>
      <c r="I451" s="23"/>
    </row>
    <row r="452" spans="4:9" x14ac:dyDescent="0.25">
      <c r="D452" s="33"/>
      <c r="E452" s="33"/>
      <c r="F452" s="30"/>
      <c r="G452" s="23"/>
      <c r="I452" s="23"/>
    </row>
    <row r="453" spans="4:9" x14ac:dyDescent="0.25">
      <c r="D453" s="33"/>
      <c r="E453" s="33"/>
      <c r="F453" s="30"/>
      <c r="G453" s="23"/>
      <c r="I453" s="23"/>
    </row>
    <row r="454" spans="4:9" x14ac:dyDescent="0.25">
      <c r="D454" s="33"/>
      <c r="E454" s="33"/>
      <c r="F454" s="30"/>
      <c r="G454" s="23"/>
      <c r="I454" s="23"/>
    </row>
    <row r="455" spans="4:9" x14ac:dyDescent="0.25">
      <c r="D455" s="33"/>
      <c r="E455" s="33"/>
      <c r="F455" s="30"/>
      <c r="G455" s="23"/>
      <c r="I455" s="23"/>
    </row>
    <row r="456" spans="4:9" x14ac:dyDescent="0.25">
      <c r="D456" s="33"/>
      <c r="E456" s="33"/>
      <c r="F456" s="30"/>
      <c r="G456" s="23"/>
      <c r="I456" s="23"/>
    </row>
    <row r="457" spans="4:9" x14ac:dyDescent="0.25">
      <c r="D457" s="33"/>
      <c r="E457" s="33"/>
      <c r="F457" s="30"/>
      <c r="G457" s="23"/>
      <c r="I457" s="23"/>
    </row>
    <row r="458" spans="4:9" x14ac:dyDescent="0.25">
      <c r="D458" s="33"/>
      <c r="E458" s="33"/>
      <c r="F458" s="30"/>
      <c r="G458" s="23"/>
      <c r="I458" s="23"/>
    </row>
    <row r="459" spans="4:9" x14ac:dyDescent="0.25">
      <c r="D459" s="33"/>
      <c r="E459" s="33"/>
      <c r="F459" s="30"/>
      <c r="G459" s="23"/>
      <c r="I459" s="23"/>
    </row>
    <row r="460" spans="4:9" x14ac:dyDescent="0.25">
      <c r="D460" s="33"/>
      <c r="E460" s="33"/>
      <c r="F460" s="30"/>
      <c r="G460" s="23"/>
      <c r="I460" s="23"/>
    </row>
    <row r="461" spans="4:9" x14ac:dyDescent="0.25">
      <c r="D461" s="33"/>
      <c r="E461" s="33"/>
      <c r="F461" s="30"/>
      <c r="G461" s="23"/>
      <c r="I461" s="23"/>
    </row>
    <row r="462" spans="4:9" x14ac:dyDescent="0.25">
      <c r="D462" s="33"/>
      <c r="E462" s="33"/>
      <c r="F462" s="30"/>
      <c r="G462" s="23"/>
      <c r="I462" s="23"/>
    </row>
    <row r="463" spans="4:9" x14ac:dyDescent="0.25">
      <c r="D463" s="33"/>
      <c r="E463" s="33"/>
      <c r="F463" s="30"/>
      <c r="G463" s="23"/>
      <c r="I463" s="23"/>
    </row>
    <row r="464" spans="4:9" x14ac:dyDescent="0.25">
      <c r="D464" s="33"/>
      <c r="E464" s="33"/>
      <c r="F464" s="30"/>
      <c r="G464" s="23"/>
      <c r="I464" s="23"/>
    </row>
    <row r="465" spans="4:9" x14ac:dyDescent="0.25">
      <c r="D465" s="33"/>
      <c r="E465" s="33"/>
      <c r="F465" s="30"/>
      <c r="G465" s="23"/>
      <c r="I465" s="23"/>
    </row>
    <row r="466" spans="4:9" x14ac:dyDescent="0.25">
      <c r="D466" s="33"/>
      <c r="E466" s="33"/>
      <c r="F466" s="30"/>
      <c r="G466" s="23"/>
      <c r="I466" s="23"/>
    </row>
    <row r="467" spans="4:9" x14ac:dyDescent="0.25">
      <c r="D467" s="33"/>
      <c r="E467" s="33"/>
      <c r="F467" s="30"/>
      <c r="G467" s="23"/>
      <c r="I467" s="23"/>
    </row>
    <row r="468" spans="4:9" x14ac:dyDescent="0.25">
      <c r="D468" s="33"/>
      <c r="E468" s="33"/>
      <c r="F468" s="30"/>
      <c r="G468" s="23"/>
      <c r="I468" s="23"/>
    </row>
    <row r="469" spans="4:9" x14ac:dyDescent="0.25">
      <c r="D469" s="33"/>
      <c r="E469" s="33"/>
      <c r="F469" s="30"/>
      <c r="G469" s="23"/>
      <c r="I469" s="23"/>
    </row>
    <row r="470" spans="4:9" x14ac:dyDescent="0.25">
      <c r="D470" s="33"/>
      <c r="E470" s="33"/>
      <c r="F470" s="30"/>
      <c r="G470" s="23"/>
      <c r="I470" s="23"/>
    </row>
    <row r="471" spans="4:9" x14ac:dyDescent="0.25">
      <c r="D471" s="33"/>
      <c r="E471" s="33"/>
      <c r="F471" s="30"/>
      <c r="G471" s="23"/>
      <c r="I471" s="23"/>
    </row>
    <row r="472" spans="4:9" x14ac:dyDescent="0.25">
      <c r="D472" s="33"/>
      <c r="E472" s="33"/>
      <c r="F472" s="30"/>
      <c r="G472" s="23"/>
      <c r="I472" s="23"/>
    </row>
    <row r="473" spans="4:9" x14ac:dyDescent="0.25">
      <c r="D473" s="33"/>
      <c r="E473" s="33"/>
      <c r="F473" s="30"/>
      <c r="G473" s="23"/>
      <c r="I473" s="23"/>
    </row>
    <row r="474" spans="4:9" x14ac:dyDescent="0.25">
      <c r="D474" s="33"/>
      <c r="E474" s="33"/>
      <c r="F474" s="30"/>
      <c r="G474" s="23"/>
      <c r="I474" s="23"/>
    </row>
    <row r="475" spans="4:9" x14ac:dyDescent="0.25">
      <c r="D475" s="33"/>
      <c r="E475" s="33"/>
      <c r="F475" s="30"/>
      <c r="G475" s="23"/>
      <c r="I475" s="23"/>
    </row>
    <row r="476" spans="4:9" x14ac:dyDescent="0.25">
      <c r="D476" s="33"/>
      <c r="E476" s="33"/>
      <c r="F476" s="30"/>
      <c r="G476" s="23"/>
      <c r="I476" s="23"/>
    </row>
    <row r="477" spans="4:9" x14ac:dyDescent="0.25">
      <c r="D477" s="33"/>
      <c r="E477" s="33"/>
      <c r="F477" s="30"/>
      <c r="G477" s="23"/>
      <c r="I477" s="23"/>
    </row>
    <row r="478" spans="4:9" x14ac:dyDescent="0.25">
      <c r="D478" s="33"/>
      <c r="E478" s="33"/>
      <c r="F478" s="30"/>
      <c r="G478" s="23"/>
      <c r="I478" s="23"/>
    </row>
    <row r="479" spans="4:9" x14ac:dyDescent="0.25">
      <c r="D479" s="33"/>
      <c r="E479" s="33"/>
      <c r="F479" s="30"/>
      <c r="G479" s="23"/>
      <c r="I479" s="23"/>
    </row>
    <row r="480" spans="4:9" x14ac:dyDescent="0.25">
      <c r="D480" s="33"/>
      <c r="E480" s="33"/>
      <c r="F480" s="30"/>
      <c r="G480" s="23"/>
      <c r="I480" s="23"/>
    </row>
    <row r="481" spans="4:9" x14ac:dyDescent="0.25">
      <c r="D481" s="33"/>
      <c r="E481" s="33"/>
      <c r="F481" s="30"/>
      <c r="G481" s="23"/>
      <c r="I481" s="23"/>
    </row>
    <row r="482" spans="4:9" x14ac:dyDescent="0.25">
      <c r="D482" s="33"/>
      <c r="E482" s="33"/>
      <c r="F482" s="30"/>
      <c r="G482" s="23"/>
      <c r="I482" s="23"/>
    </row>
    <row r="483" spans="4:9" x14ac:dyDescent="0.25">
      <c r="D483" s="33"/>
      <c r="E483" s="33"/>
      <c r="F483" s="30"/>
      <c r="G483" s="23"/>
      <c r="I483" s="23"/>
    </row>
    <row r="484" spans="4:9" x14ac:dyDescent="0.25">
      <c r="D484" s="33"/>
      <c r="E484" s="33"/>
      <c r="F484" s="30"/>
      <c r="G484" s="23"/>
      <c r="I484" s="23"/>
    </row>
    <row r="485" spans="4:9" x14ac:dyDescent="0.25">
      <c r="D485" s="33"/>
      <c r="E485" s="33"/>
      <c r="F485" s="30"/>
      <c r="G485" s="23"/>
      <c r="I485" s="23"/>
    </row>
    <row r="486" spans="4:9" x14ac:dyDescent="0.25">
      <c r="D486" s="33"/>
      <c r="E486" s="33"/>
      <c r="F486" s="30"/>
      <c r="G486" s="23"/>
      <c r="I486" s="23"/>
    </row>
    <row r="487" spans="4:9" x14ac:dyDescent="0.25">
      <c r="D487" s="33"/>
      <c r="E487" s="33"/>
      <c r="F487" s="30"/>
      <c r="G487" s="23"/>
      <c r="I487" s="23"/>
    </row>
    <row r="488" spans="4:9" x14ac:dyDescent="0.25">
      <c r="D488" s="33"/>
      <c r="E488" s="33"/>
      <c r="F488" s="30"/>
      <c r="G488" s="23"/>
      <c r="I488" s="23"/>
    </row>
    <row r="489" spans="4:9" x14ac:dyDescent="0.25">
      <c r="D489" s="33"/>
      <c r="E489" s="33"/>
      <c r="F489" s="30"/>
      <c r="G489" s="23"/>
      <c r="I489" s="23"/>
    </row>
    <row r="490" spans="4:9" x14ac:dyDescent="0.25">
      <c r="D490" s="33"/>
      <c r="E490" s="33"/>
      <c r="F490" s="30"/>
      <c r="G490" s="23"/>
      <c r="I490" s="23"/>
    </row>
    <row r="491" spans="4:9" x14ac:dyDescent="0.25">
      <c r="D491" s="33"/>
      <c r="E491" s="33"/>
      <c r="F491" s="30"/>
      <c r="G491" s="23"/>
      <c r="I491" s="23"/>
    </row>
    <row r="492" spans="4:9" x14ac:dyDescent="0.25">
      <c r="D492" s="33"/>
      <c r="E492" s="33"/>
      <c r="F492" s="30"/>
      <c r="G492" s="23"/>
      <c r="I492" s="23"/>
    </row>
    <row r="493" spans="4:9" x14ac:dyDescent="0.25">
      <c r="D493" s="33"/>
      <c r="E493" s="33"/>
      <c r="F493" s="30"/>
      <c r="G493" s="23"/>
      <c r="I493" s="23"/>
    </row>
    <row r="494" spans="4:9" x14ac:dyDescent="0.25">
      <c r="D494" s="33"/>
      <c r="E494" s="33"/>
      <c r="F494" s="30"/>
      <c r="G494" s="23"/>
      <c r="I494" s="23"/>
    </row>
    <row r="495" spans="4:9" x14ac:dyDescent="0.25">
      <c r="D495" s="33"/>
      <c r="E495" s="33"/>
      <c r="F495" s="30"/>
      <c r="G495" s="23"/>
      <c r="I495" s="23"/>
    </row>
    <row r="496" spans="4:9" x14ac:dyDescent="0.25">
      <c r="D496" s="33"/>
      <c r="E496" s="33"/>
      <c r="F496" s="30"/>
      <c r="G496" s="23"/>
      <c r="I496" s="23"/>
    </row>
    <row r="497" spans="4:9" x14ac:dyDescent="0.25">
      <c r="D497" s="33"/>
      <c r="E497" s="33"/>
      <c r="F497" s="30"/>
      <c r="G497" s="23"/>
      <c r="I497" s="23"/>
    </row>
    <row r="498" spans="4:9" x14ac:dyDescent="0.25">
      <c r="D498" s="33"/>
      <c r="E498" s="33"/>
      <c r="F498" s="30"/>
      <c r="G498" s="23"/>
      <c r="I498" s="23"/>
    </row>
    <row r="499" spans="4:9" x14ac:dyDescent="0.25">
      <c r="D499" s="33"/>
      <c r="E499" s="33"/>
      <c r="F499" s="30"/>
      <c r="G499" s="23"/>
      <c r="I499" s="23"/>
    </row>
    <row r="500" spans="4:9" x14ac:dyDescent="0.25">
      <c r="D500" s="33"/>
      <c r="E500" s="33"/>
      <c r="F500" s="30"/>
      <c r="G500" s="23"/>
      <c r="I500" s="23"/>
    </row>
    <row r="501" spans="4:9" x14ac:dyDescent="0.25">
      <c r="D501" s="33"/>
      <c r="E501" s="33"/>
      <c r="F501" s="30"/>
      <c r="G501" s="23"/>
      <c r="I501" s="23"/>
    </row>
    <row r="502" spans="4:9" x14ac:dyDescent="0.25">
      <c r="D502" s="33"/>
      <c r="E502" s="33"/>
      <c r="F502" s="30"/>
      <c r="G502" s="23"/>
      <c r="I502" s="23"/>
    </row>
    <row r="503" spans="4:9" x14ac:dyDescent="0.25">
      <c r="D503" s="33"/>
      <c r="E503" s="33"/>
      <c r="F503" s="30"/>
      <c r="G503" s="23"/>
      <c r="I503" s="23"/>
    </row>
    <row r="504" spans="4:9" x14ac:dyDescent="0.25">
      <c r="D504" s="33"/>
      <c r="E504" s="33"/>
      <c r="F504" s="30"/>
      <c r="G504" s="23"/>
      <c r="I504" s="23"/>
    </row>
    <row r="505" spans="4:9" x14ac:dyDescent="0.25">
      <c r="D505" s="33"/>
      <c r="E505" s="33"/>
      <c r="F505" s="30"/>
      <c r="G505" s="23"/>
      <c r="I505" s="23"/>
    </row>
    <row r="506" spans="4:9" x14ac:dyDescent="0.25">
      <c r="D506" s="33"/>
      <c r="E506" s="33"/>
      <c r="F506" s="30"/>
      <c r="G506" s="23"/>
      <c r="I506" s="23"/>
    </row>
    <row r="507" spans="4:9" x14ac:dyDescent="0.25">
      <c r="D507" s="33"/>
      <c r="E507" s="33"/>
      <c r="F507" s="30"/>
      <c r="G507" s="23"/>
      <c r="I507" s="23"/>
    </row>
    <row r="508" spans="4:9" x14ac:dyDescent="0.25">
      <c r="D508" s="33"/>
      <c r="E508" s="33"/>
      <c r="F508" s="30"/>
      <c r="G508" s="23"/>
      <c r="I508" s="23"/>
    </row>
    <row r="509" spans="4:9" x14ac:dyDescent="0.25">
      <c r="D509" s="33"/>
      <c r="E509" s="33"/>
      <c r="F509" s="30"/>
      <c r="G509" s="23"/>
      <c r="I509" s="23"/>
    </row>
    <row r="510" spans="4:9" x14ac:dyDescent="0.25">
      <c r="D510" s="33"/>
      <c r="E510" s="33"/>
      <c r="F510" s="30"/>
      <c r="G510" s="23"/>
      <c r="I510" s="23"/>
    </row>
    <row r="511" spans="4:9" x14ac:dyDescent="0.25">
      <c r="D511" s="33"/>
      <c r="E511" s="33"/>
      <c r="F511" s="30"/>
      <c r="G511" s="23"/>
      <c r="I511" s="23"/>
    </row>
    <row r="512" spans="4:9" x14ac:dyDescent="0.25">
      <c r="D512" s="33"/>
      <c r="E512" s="33"/>
      <c r="F512" s="30"/>
      <c r="G512" s="23"/>
      <c r="I512" s="23"/>
    </row>
    <row r="513" spans="4:9" x14ac:dyDescent="0.25">
      <c r="D513" s="33"/>
      <c r="E513" s="33"/>
      <c r="F513" s="30"/>
      <c r="G513" s="23"/>
      <c r="I513" s="23"/>
    </row>
    <row r="514" spans="4:9" x14ac:dyDescent="0.25">
      <c r="D514" s="33"/>
      <c r="E514" s="33"/>
      <c r="F514" s="30"/>
      <c r="G514" s="23"/>
      <c r="I514" s="23"/>
    </row>
    <row r="515" spans="4:9" x14ac:dyDescent="0.25">
      <c r="D515" s="33"/>
      <c r="E515" s="33"/>
      <c r="F515" s="30"/>
      <c r="G515" s="23"/>
      <c r="I515" s="23"/>
    </row>
    <row r="516" spans="4:9" x14ac:dyDescent="0.25">
      <c r="D516" s="33"/>
      <c r="E516" s="33"/>
      <c r="F516" s="30"/>
      <c r="G516" s="23"/>
      <c r="I516" s="23"/>
    </row>
    <row r="517" spans="4:9" x14ac:dyDescent="0.25">
      <c r="D517" s="33"/>
      <c r="E517" s="33"/>
      <c r="F517" s="30"/>
      <c r="G517" s="23"/>
      <c r="I517" s="23"/>
    </row>
    <row r="518" spans="4:9" x14ac:dyDescent="0.25">
      <c r="D518" s="33"/>
      <c r="E518" s="33"/>
      <c r="F518" s="30"/>
      <c r="G518" s="23"/>
      <c r="I518" s="23"/>
    </row>
    <row r="519" spans="4:9" x14ac:dyDescent="0.25">
      <c r="D519" s="33"/>
      <c r="E519" s="33"/>
      <c r="F519" s="30"/>
      <c r="G519" s="23"/>
      <c r="I519" s="23"/>
    </row>
    <row r="520" spans="4:9" x14ac:dyDescent="0.25">
      <c r="D520" s="33"/>
      <c r="E520" s="33"/>
      <c r="F520" s="30"/>
      <c r="G520" s="23"/>
      <c r="I520" s="23"/>
    </row>
    <row r="521" spans="4:9" x14ac:dyDescent="0.25">
      <c r="D521" s="33"/>
      <c r="E521" s="33"/>
      <c r="F521" s="30"/>
      <c r="G521" s="23"/>
      <c r="I521" s="23"/>
    </row>
    <row r="522" spans="4:9" x14ac:dyDescent="0.25">
      <c r="D522" s="33"/>
      <c r="E522" s="33"/>
      <c r="F522" s="30"/>
      <c r="G522" s="23"/>
      <c r="I522" s="23"/>
    </row>
    <row r="523" spans="4:9" x14ac:dyDescent="0.25">
      <c r="D523" s="33"/>
      <c r="E523" s="33"/>
      <c r="F523" s="30"/>
      <c r="G523" s="23"/>
      <c r="I523" s="23"/>
    </row>
    <row r="524" spans="4:9" x14ac:dyDescent="0.25">
      <c r="D524" s="33"/>
      <c r="E524" s="33"/>
      <c r="F524" s="30"/>
      <c r="G524" s="23"/>
      <c r="I524" s="23"/>
    </row>
    <row r="525" spans="4:9" x14ac:dyDescent="0.25">
      <c r="D525" s="33"/>
      <c r="E525" s="33"/>
      <c r="F525" s="30"/>
      <c r="G525" s="23"/>
      <c r="I525" s="23"/>
    </row>
    <row r="526" spans="4:9" x14ac:dyDescent="0.25">
      <c r="D526" s="33"/>
      <c r="E526" s="33"/>
      <c r="F526" s="30"/>
      <c r="G526" s="23"/>
      <c r="I526" s="23"/>
    </row>
    <row r="527" spans="4:9" x14ac:dyDescent="0.25">
      <c r="D527" s="33"/>
      <c r="E527" s="33"/>
      <c r="F527" s="30"/>
      <c r="G527" s="23"/>
      <c r="I527" s="23"/>
    </row>
    <row r="528" spans="4:9" x14ac:dyDescent="0.25">
      <c r="D528" s="33"/>
      <c r="E528" s="33"/>
      <c r="F528" s="30"/>
      <c r="G528" s="23"/>
      <c r="I528" s="23"/>
    </row>
    <row r="529" spans="4:9" x14ac:dyDescent="0.25">
      <c r="D529" s="33"/>
      <c r="E529" s="33"/>
      <c r="F529" s="30"/>
      <c r="G529" s="23"/>
      <c r="I529" s="23"/>
    </row>
    <row r="530" spans="4:9" x14ac:dyDescent="0.25">
      <c r="D530" s="33"/>
      <c r="E530" s="33"/>
      <c r="F530" s="30"/>
      <c r="G530" s="23"/>
      <c r="I530" s="23"/>
    </row>
    <row r="531" spans="4:9" x14ac:dyDescent="0.25">
      <c r="D531" s="33"/>
      <c r="E531" s="33"/>
      <c r="F531" s="30"/>
      <c r="G531" s="23"/>
      <c r="I531" s="23"/>
    </row>
    <row r="532" spans="4:9" x14ac:dyDescent="0.25">
      <c r="D532" s="33"/>
      <c r="E532" s="33"/>
      <c r="F532" s="30"/>
      <c r="G532" s="23"/>
      <c r="I532" s="23"/>
    </row>
    <row r="533" spans="4:9" x14ac:dyDescent="0.25">
      <c r="D533" s="33"/>
      <c r="E533" s="33"/>
      <c r="F533" s="30"/>
      <c r="G533" s="23"/>
      <c r="I533" s="23"/>
    </row>
    <row r="534" spans="4:9" x14ac:dyDescent="0.25">
      <c r="D534" s="33"/>
      <c r="E534" s="33"/>
      <c r="F534" s="30"/>
      <c r="G534" s="23"/>
      <c r="I534" s="23"/>
    </row>
    <row r="535" spans="4:9" x14ac:dyDescent="0.25">
      <c r="D535" s="33"/>
      <c r="E535" s="33"/>
      <c r="F535" s="30"/>
      <c r="G535" s="23"/>
      <c r="I535" s="23"/>
    </row>
    <row r="536" spans="4:9" x14ac:dyDescent="0.25">
      <c r="D536" s="33"/>
      <c r="E536" s="33"/>
      <c r="F536" s="30"/>
      <c r="G536" s="23"/>
      <c r="I536" s="23"/>
    </row>
    <row r="537" spans="4:9" x14ac:dyDescent="0.25">
      <c r="D537" s="33"/>
      <c r="E537" s="33"/>
      <c r="F537" s="30"/>
      <c r="G537" s="23"/>
      <c r="I537" s="23"/>
    </row>
    <row r="538" spans="4:9" x14ac:dyDescent="0.25">
      <c r="D538" s="33"/>
      <c r="E538" s="33"/>
      <c r="F538" s="30"/>
      <c r="G538" s="23"/>
      <c r="I538" s="23"/>
    </row>
    <row r="539" spans="4:9" x14ac:dyDescent="0.25">
      <c r="D539" s="33"/>
      <c r="E539" s="33"/>
      <c r="F539" s="30"/>
      <c r="G539" s="23"/>
      <c r="I539" s="23"/>
    </row>
    <row r="540" spans="4:9" x14ac:dyDescent="0.25">
      <c r="D540" s="33"/>
      <c r="E540" s="33"/>
      <c r="F540" s="30"/>
      <c r="G540" s="23"/>
      <c r="I540" s="23"/>
    </row>
    <row r="541" spans="4:9" x14ac:dyDescent="0.25">
      <c r="D541" s="33"/>
      <c r="E541" s="33"/>
      <c r="F541" s="30"/>
      <c r="G541" s="23"/>
      <c r="I541" s="23"/>
    </row>
    <row r="542" spans="4:9" x14ac:dyDescent="0.25">
      <c r="D542" s="33"/>
      <c r="E542" s="33"/>
      <c r="F542" s="30"/>
      <c r="G542" s="23"/>
      <c r="I542" s="23"/>
    </row>
    <row r="543" spans="4:9" x14ac:dyDescent="0.25">
      <c r="D543" s="33"/>
      <c r="E543" s="33"/>
      <c r="F543" s="30"/>
      <c r="G543" s="23"/>
      <c r="I543" s="23"/>
    </row>
    <row r="544" spans="4:9" x14ac:dyDescent="0.25">
      <c r="D544" s="33"/>
      <c r="E544" s="33"/>
      <c r="F544" s="30"/>
      <c r="G544" s="23"/>
      <c r="I544" s="23"/>
    </row>
    <row r="545" spans="4:9" x14ac:dyDescent="0.25">
      <c r="D545" s="33"/>
      <c r="E545" s="33"/>
      <c r="F545" s="30"/>
      <c r="G545" s="23"/>
      <c r="I545" s="23"/>
    </row>
    <row r="546" spans="4:9" x14ac:dyDescent="0.25">
      <c r="D546" s="33"/>
      <c r="E546" s="33"/>
      <c r="F546" s="30"/>
      <c r="G546" s="23"/>
      <c r="I546" s="23"/>
    </row>
    <row r="547" spans="4:9" x14ac:dyDescent="0.25">
      <c r="D547" s="33"/>
      <c r="E547" s="33"/>
      <c r="F547" s="30"/>
      <c r="G547" s="23"/>
      <c r="I547" s="23"/>
    </row>
    <row r="548" spans="4:9" x14ac:dyDescent="0.25">
      <c r="D548" s="33"/>
      <c r="E548" s="33"/>
      <c r="F548" s="30"/>
      <c r="G548" s="23"/>
      <c r="I548" s="23"/>
    </row>
    <row r="549" spans="4:9" x14ac:dyDescent="0.25">
      <c r="D549" s="33"/>
      <c r="E549" s="33"/>
      <c r="F549" s="30"/>
      <c r="G549" s="23"/>
      <c r="I549" s="23"/>
    </row>
    <row r="550" spans="4:9" x14ac:dyDescent="0.25">
      <c r="D550" s="33"/>
      <c r="E550" s="33"/>
      <c r="F550" s="30"/>
      <c r="G550" s="23"/>
      <c r="I550" s="23"/>
    </row>
    <row r="551" spans="4:9" x14ac:dyDescent="0.25">
      <c r="D551" s="33"/>
      <c r="E551" s="33"/>
      <c r="F551" s="30"/>
      <c r="G551" s="23"/>
      <c r="I551" s="23"/>
    </row>
    <row r="552" spans="4:9" x14ac:dyDescent="0.25">
      <c r="D552" s="33"/>
      <c r="E552" s="33"/>
      <c r="F552" s="30"/>
      <c r="G552" s="23"/>
      <c r="I552" s="23"/>
    </row>
    <row r="553" spans="4:9" x14ac:dyDescent="0.25">
      <c r="D553" s="33"/>
      <c r="E553" s="33"/>
      <c r="F553" s="30"/>
      <c r="G553" s="23"/>
      <c r="I553" s="23"/>
    </row>
    <row r="554" spans="4:9" x14ac:dyDescent="0.25">
      <c r="D554" s="33"/>
      <c r="E554" s="33"/>
      <c r="F554" s="30"/>
      <c r="G554" s="23"/>
      <c r="I554" s="23"/>
    </row>
    <row r="555" spans="4:9" x14ac:dyDescent="0.25">
      <c r="D555" s="33"/>
      <c r="E555" s="33"/>
      <c r="F555" s="30"/>
      <c r="G555" s="23"/>
      <c r="I555" s="23"/>
    </row>
    <row r="556" spans="4:9" x14ac:dyDescent="0.25">
      <c r="D556" s="33"/>
      <c r="E556" s="33"/>
      <c r="F556" s="30"/>
      <c r="G556" s="23"/>
      <c r="I556" s="23"/>
    </row>
    <row r="557" spans="4:9" x14ac:dyDescent="0.25">
      <c r="D557" s="33"/>
      <c r="E557" s="33"/>
      <c r="F557" s="30"/>
      <c r="G557" s="23"/>
      <c r="I557" s="23"/>
    </row>
    <row r="558" spans="4:9" x14ac:dyDescent="0.25">
      <c r="D558" s="33"/>
      <c r="E558" s="33"/>
      <c r="F558" s="30"/>
      <c r="G558" s="23"/>
      <c r="I558" s="23"/>
    </row>
    <row r="559" spans="4:9" x14ac:dyDescent="0.25">
      <c r="D559" s="33"/>
      <c r="E559" s="33"/>
      <c r="F559" s="30"/>
      <c r="G559" s="23"/>
      <c r="I559" s="23"/>
    </row>
    <row r="560" spans="4:9" x14ac:dyDescent="0.25">
      <c r="D560" s="33"/>
      <c r="E560" s="33"/>
      <c r="F560" s="30"/>
      <c r="G560" s="23"/>
      <c r="I560" s="23"/>
    </row>
    <row r="561" spans="4:9" x14ac:dyDescent="0.25">
      <c r="D561" s="33"/>
      <c r="E561" s="33"/>
      <c r="F561" s="30"/>
      <c r="G561" s="23"/>
      <c r="I561" s="23"/>
    </row>
    <row r="562" spans="4:9" x14ac:dyDescent="0.25">
      <c r="D562" s="33"/>
      <c r="E562" s="33"/>
      <c r="F562" s="30"/>
      <c r="G562" s="23"/>
      <c r="I562" s="23"/>
    </row>
    <row r="563" spans="4:9" x14ac:dyDescent="0.25">
      <c r="D563" s="33"/>
      <c r="E563" s="33"/>
      <c r="F563" s="30"/>
      <c r="G563" s="23"/>
      <c r="I563" s="23"/>
    </row>
    <row r="564" spans="4:9" x14ac:dyDescent="0.25">
      <c r="D564" s="33"/>
      <c r="E564" s="33"/>
      <c r="F564" s="30"/>
      <c r="G564" s="23"/>
      <c r="I564" s="23"/>
    </row>
    <row r="565" spans="4:9" x14ac:dyDescent="0.25">
      <c r="D565" s="33"/>
      <c r="E565" s="33"/>
      <c r="F565" s="30"/>
      <c r="G565" s="23"/>
      <c r="I565" s="23"/>
    </row>
    <row r="566" spans="4:9" x14ac:dyDescent="0.25">
      <c r="D566" s="33"/>
      <c r="E566" s="33"/>
      <c r="F566" s="30"/>
      <c r="G566" s="23"/>
      <c r="I566" s="23"/>
    </row>
    <row r="567" spans="4:9" x14ac:dyDescent="0.25">
      <c r="D567" s="33"/>
      <c r="E567" s="33"/>
      <c r="F567" s="30"/>
      <c r="G567" s="23"/>
      <c r="I567" s="23"/>
    </row>
    <row r="568" spans="4:9" x14ac:dyDescent="0.25">
      <c r="D568" s="33"/>
      <c r="E568" s="33"/>
      <c r="F568" s="30"/>
      <c r="G568" s="23"/>
      <c r="I568" s="23"/>
    </row>
    <row r="569" spans="4:9" x14ac:dyDescent="0.25">
      <c r="D569" s="33"/>
      <c r="E569" s="33"/>
      <c r="F569" s="30"/>
      <c r="G569" s="23"/>
      <c r="I569" s="23"/>
    </row>
    <row r="570" spans="4:9" x14ac:dyDescent="0.25">
      <c r="D570" s="33"/>
      <c r="E570" s="33"/>
      <c r="F570" s="30"/>
      <c r="G570" s="23"/>
      <c r="I570" s="23"/>
    </row>
    <row r="571" spans="4:9" x14ac:dyDescent="0.25">
      <c r="D571" s="33"/>
      <c r="E571" s="33"/>
      <c r="F571" s="30"/>
      <c r="G571" s="23"/>
      <c r="I571" s="23"/>
    </row>
    <row r="572" spans="4:9" x14ac:dyDescent="0.25">
      <c r="D572" s="33"/>
      <c r="E572" s="33"/>
      <c r="F572" s="30"/>
      <c r="G572" s="23"/>
      <c r="I572" s="23"/>
    </row>
    <row r="573" spans="4:9" x14ac:dyDescent="0.25">
      <c r="D573" s="33"/>
      <c r="E573" s="33"/>
      <c r="F573" s="30"/>
      <c r="G573" s="23"/>
      <c r="I573" s="23"/>
    </row>
    <row r="574" spans="4:9" x14ac:dyDescent="0.25">
      <c r="D574" s="33"/>
      <c r="E574" s="33"/>
      <c r="F574" s="30"/>
      <c r="G574" s="23"/>
      <c r="I574" s="23"/>
    </row>
    <row r="575" spans="4:9" x14ac:dyDescent="0.25">
      <c r="D575" s="33"/>
      <c r="E575" s="33"/>
      <c r="F575" s="30"/>
      <c r="G575" s="23"/>
      <c r="I575" s="23"/>
    </row>
    <row r="576" spans="4:9" x14ac:dyDescent="0.25">
      <c r="D576" s="33"/>
      <c r="E576" s="33"/>
      <c r="F576" s="30"/>
      <c r="G576" s="23"/>
      <c r="I576" s="23"/>
    </row>
    <row r="577" spans="4:9" x14ac:dyDescent="0.25">
      <c r="D577" s="33"/>
      <c r="E577" s="33"/>
      <c r="F577" s="30"/>
      <c r="G577" s="23"/>
      <c r="I577" s="23"/>
    </row>
    <row r="578" spans="4:9" x14ac:dyDescent="0.25">
      <c r="D578" s="33"/>
      <c r="E578" s="33"/>
      <c r="F578" s="30"/>
      <c r="G578" s="23"/>
      <c r="I578" s="23"/>
    </row>
    <row r="579" spans="4:9" x14ac:dyDescent="0.25">
      <c r="D579" s="33"/>
      <c r="E579" s="33"/>
      <c r="F579" s="30"/>
      <c r="G579" s="23"/>
      <c r="I579" s="23"/>
    </row>
    <row r="580" spans="4:9" x14ac:dyDescent="0.25">
      <c r="D580" s="33"/>
      <c r="E580" s="33"/>
      <c r="F580" s="30"/>
      <c r="G580" s="23"/>
      <c r="I580" s="23"/>
    </row>
    <row r="581" spans="4:9" x14ac:dyDescent="0.25">
      <c r="D581" s="33"/>
      <c r="E581" s="33"/>
      <c r="F581" s="30"/>
      <c r="G581" s="23"/>
      <c r="I581" s="23"/>
    </row>
    <row r="582" spans="4:9" x14ac:dyDescent="0.25">
      <c r="D582" s="33"/>
      <c r="E582" s="33"/>
      <c r="F582" s="30"/>
      <c r="G582" s="23"/>
      <c r="I582" s="23"/>
    </row>
    <row r="583" spans="4:9" x14ac:dyDescent="0.25">
      <c r="D583" s="33"/>
      <c r="E583" s="33"/>
      <c r="F583" s="30"/>
      <c r="G583" s="23"/>
      <c r="I583" s="23"/>
    </row>
    <row r="584" spans="4:9" x14ac:dyDescent="0.25">
      <c r="D584" s="33"/>
      <c r="E584" s="33"/>
      <c r="F584" s="30"/>
      <c r="G584" s="23"/>
      <c r="I584" s="23"/>
    </row>
    <row r="585" spans="4:9" x14ac:dyDescent="0.25">
      <c r="D585" s="33"/>
      <c r="E585" s="33"/>
      <c r="F585" s="30"/>
      <c r="G585" s="23"/>
      <c r="I585" s="23"/>
    </row>
    <row r="586" spans="4:9" x14ac:dyDescent="0.25">
      <c r="D586" s="33"/>
      <c r="E586" s="33"/>
      <c r="F586" s="30"/>
      <c r="G586" s="23"/>
      <c r="I586" s="23"/>
    </row>
    <row r="587" spans="4:9" x14ac:dyDescent="0.25">
      <c r="D587" s="33"/>
      <c r="E587" s="33"/>
      <c r="F587" s="30"/>
      <c r="G587" s="23"/>
      <c r="I587" s="23"/>
    </row>
    <row r="588" spans="4:9" x14ac:dyDescent="0.25">
      <c r="D588" s="33"/>
      <c r="E588" s="33"/>
      <c r="F588" s="30"/>
      <c r="G588" s="23"/>
      <c r="I588" s="23"/>
    </row>
    <row r="589" spans="4:9" x14ac:dyDescent="0.25">
      <c r="D589" s="33"/>
      <c r="E589" s="33"/>
      <c r="F589" s="30"/>
      <c r="G589" s="23"/>
      <c r="I589" s="23"/>
    </row>
    <row r="590" spans="4:9" x14ac:dyDescent="0.25">
      <c r="D590" s="33"/>
      <c r="E590" s="33"/>
      <c r="F590" s="30"/>
      <c r="G590" s="23"/>
      <c r="I590" s="23"/>
    </row>
    <row r="591" spans="4:9" x14ac:dyDescent="0.25">
      <c r="D591" s="33"/>
      <c r="E591" s="33"/>
      <c r="F591" s="30"/>
      <c r="G591" s="23"/>
      <c r="I591" s="23"/>
    </row>
    <row r="592" spans="4:9" x14ac:dyDescent="0.25">
      <c r="D592" s="33"/>
      <c r="E592" s="33"/>
      <c r="F592" s="30"/>
      <c r="G592" s="23"/>
      <c r="I592" s="23"/>
    </row>
    <row r="593" spans="4:9" x14ac:dyDescent="0.25">
      <c r="D593" s="33"/>
      <c r="E593" s="33"/>
      <c r="F593" s="30"/>
      <c r="G593" s="23"/>
      <c r="I593" s="23"/>
    </row>
    <row r="594" spans="4:9" x14ac:dyDescent="0.25">
      <c r="D594" s="33"/>
      <c r="E594" s="33"/>
      <c r="F594" s="30"/>
      <c r="G594" s="23"/>
      <c r="I594" s="23"/>
    </row>
    <row r="595" spans="4:9" x14ac:dyDescent="0.25">
      <c r="D595" s="33"/>
      <c r="E595" s="33"/>
      <c r="F595" s="30"/>
      <c r="G595" s="23"/>
      <c r="I595" s="23"/>
    </row>
    <row r="596" spans="4:9" x14ac:dyDescent="0.25">
      <c r="D596" s="33"/>
      <c r="E596" s="33"/>
      <c r="F596" s="30"/>
      <c r="G596" s="23"/>
      <c r="I596" s="23"/>
    </row>
    <row r="597" spans="4:9" x14ac:dyDescent="0.25">
      <c r="D597" s="33"/>
      <c r="E597" s="33"/>
      <c r="F597" s="30"/>
      <c r="G597" s="23"/>
      <c r="I597" s="23"/>
    </row>
    <row r="598" spans="4:9" x14ac:dyDescent="0.25">
      <c r="D598" s="33"/>
      <c r="E598" s="33"/>
      <c r="F598" s="30"/>
      <c r="G598" s="23"/>
      <c r="I598" s="23"/>
    </row>
    <row r="599" spans="4:9" x14ac:dyDescent="0.25">
      <c r="D599" s="33"/>
      <c r="E599" s="33"/>
      <c r="F599" s="30"/>
      <c r="G599" s="23"/>
      <c r="I599" s="23"/>
    </row>
    <row r="600" spans="4:9" x14ac:dyDescent="0.25">
      <c r="D600" s="33"/>
      <c r="E600" s="33"/>
      <c r="F600" s="30"/>
      <c r="G600" s="23"/>
      <c r="I600" s="23"/>
    </row>
    <row r="601" spans="4:9" x14ac:dyDescent="0.25">
      <c r="D601" s="33"/>
      <c r="E601" s="33"/>
      <c r="F601" s="30"/>
      <c r="G601" s="23"/>
      <c r="I601" s="23"/>
    </row>
    <row r="602" spans="4:9" x14ac:dyDescent="0.25">
      <c r="D602" s="33"/>
      <c r="E602" s="33"/>
      <c r="F602" s="30"/>
      <c r="G602" s="23"/>
      <c r="I602" s="23"/>
    </row>
    <row r="603" spans="4:9" x14ac:dyDescent="0.25">
      <c r="D603" s="33"/>
      <c r="E603" s="33"/>
      <c r="F603" s="30"/>
      <c r="G603" s="23"/>
      <c r="I603" s="23"/>
    </row>
    <row r="604" spans="4:9" x14ac:dyDescent="0.25">
      <c r="D604" s="33"/>
      <c r="E604" s="33"/>
      <c r="F604" s="30"/>
      <c r="G604" s="23"/>
      <c r="I604" s="23"/>
    </row>
    <row r="605" spans="4:9" x14ac:dyDescent="0.25">
      <c r="D605" s="33"/>
      <c r="E605" s="33"/>
      <c r="F605" s="30"/>
      <c r="G605" s="23"/>
      <c r="I605" s="23"/>
    </row>
    <row r="606" spans="4:9" x14ac:dyDescent="0.25">
      <c r="D606" s="33"/>
      <c r="E606" s="33"/>
      <c r="F606" s="30"/>
      <c r="G606" s="23"/>
      <c r="I606" s="23"/>
    </row>
    <row r="607" spans="4:9" x14ac:dyDescent="0.25">
      <c r="D607" s="33"/>
      <c r="E607" s="33"/>
      <c r="F607" s="30"/>
      <c r="G607" s="23"/>
      <c r="I607" s="23"/>
    </row>
    <row r="608" spans="4:9" x14ac:dyDescent="0.25">
      <c r="D608" s="33"/>
      <c r="E608" s="33"/>
      <c r="F608" s="30"/>
      <c r="G608" s="23"/>
      <c r="I608" s="23"/>
    </row>
    <row r="609" spans="4:9" x14ac:dyDescent="0.25">
      <c r="D609" s="33"/>
      <c r="E609" s="33"/>
      <c r="F609" s="30"/>
      <c r="G609" s="23"/>
      <c r="I609" s="23"/>
    </row>
    <row r="610" spans="4:9" x14ac:dyDescent="0.25">
      <c r="D610" s="33"/>
      <c r="E610" s="33"/>
      <c r="F610" s="30"/>
      <c r="G610" s="23"/>
      <c r="I610" s="23"/>
    </row>
    <row r="611" spans="4:9" x14ac:dyDescent="0.25">
      <c r="D611" s="33"/>
      <c r="E611" s="33"/>
      <c r="F611" s="30"/>
      <c r="G611" s="23"/>
      <c r="I611" s="23"/>
    </row>
    <row r="612" spans="4:9" x14ac:dyDescent="0.25">
      <c r="D612" s="33"/>
      <c r="E612" s="33"/>
      <c r="F612" s="30"/>
      <c r="G612" s="23"/>
      <c r="I612" s="23"/>
    </row>
    <row r="613" spans="4:9" x14ac:dyDescent="0.25">
      <c r="D613" s="33"/>
      <c r="E613" s="33"/>
      <c r="F613" s="30"/>
      <c r="G613" s="23"/>
      <c r="I613" s="23"/>
    </row>
    <row r="614" spans="4:9" x14ac:dyDescent="0.25">
      <c r="D614" s="33"/>
      <c r="E614" s="33"/>
      <c r="F614" s="30"/>
      <c r="G614" s="23"/>
      <c r="I614" s="23"/>
    </row>
    <row r="615" spans="4:9" x14ac:dyDescent="0.25">
      <c r="D615" s="33"/>
      <c r="E615" s="33"/>
      <c r="F615" s="30"/>
      <c r="G615" s="23"/>
      <c r="I615" s="23"/>
    </row>
    <row r="616" spans="4:9" x14ac:dyDescent="0.25">
      <c r="D616" s="33"/>
      <c r="E616" s="33"/>
      <c r="F616" s="30"/>
      <c r="G616" s="23"/>
      <c r="I616" s="23"/>
    </row>
    <row r="617" spans="4:9" x14ac:dyDescent="0.25">
      <c r="D617" s="33"/>
      <c r="E617" s="33"/>
      <c r="F617" s="30"/>
      <c r="G617" s="23"/>
      <c r="I617" s="23"/>
    </row>
    <row r="618" spans="4:9" x14ac:dyDescent="0.25">
      <c r="D618" s="33"/>
      <c r="E618" s="33"/>
      <c r="F618" s="30"/>
      <c r="G618" s="23"/>
      <c r="I618" s="23"/>
    </row>
    <row r="619" spans="4:9" x14ac:dyDescent="0.25">
      <c r="D619" s="33"/>
      <c r="E619" s="33"/>
      <c r="F619" s="30"/>
      <c r="G619" s="23"/>
      <c r="I619" s="23"/>
    </row>
    <row r="620" spans="4:9" x14ac:dyDescent="0.25">
      <c r="D620" s="33"/>
      <c r="E620" s="33"/>
      <c r="F620" s="30"/>
      <c r="G620" s="23"/>
      <c r="I620" s="23"/>
    </row>
    <row r="621" spans="4:9" x14ac:dyDescent="0.25">
      <c r="D621" s="33"/>
      <c r="E621" s="33"/>
      <c r="F621" s="30"/>
      <c r="G621" s="23"/>
      <c r="I621" s="23"/>
    </row>
    <row r="622" spans="4:9" x14ac:dyDescent="0.25">
      <c r="D622" s="33"/>
      <c r="E622" s="33"/>
      <c r="F622" s="30"/>
      <c r="G622" s="23"/>
      <c r="I622" s="23"/>
    </row>
    <row r="623" spans="4:9" x14ac:dyDescent="0.25">
      <c r="D623" s="33"/>
      <c r="E623" s="33"/>
      <c r="F623" s="30"/>
      <c r="G623" s="23"/>
      <c r="I623" s="23"/>
    </row>
    <row r="624" spans="4:9" x14ac:dyDescent="0.25">
      <c r="D624" s="33"/>
      <c r="E624" s="33"/>
      <c r="F624" s="30"/>
      <c r="G624" s="23"/>
      <c r="I624" s="23"/>
    </row>
    <row r="625" spans="4:9" x14ac:dyDescent="0.25">
      <c r="D625" s="33"/>
      <c r="E625" s="33"/>
      <c r="F625" s="30"/>
      <c r="G625" s="23"/>
      <c r="I625" s="23"/>
    </row>
    <row r="626" spans="4:9" x14ac:dyDescent="0.25">
      <c r="D626" s="33"/>
      <c r="E626" s="33"/>
      <c r="F626" s="30"/>
      <c r="G626" s="23"/>
      <c r="I626" s="23"/>
    </row>
    <row r="627" spans="4:9" x14ac:dyDescent="0.25">
      <c r="D627" s="33"/>
      <c r="E627" s="33"/>
      <c r="F627" s="30"/>
      <c r="G627" s="23"/>
      <c r="I627" s="23"/>
    </row>
    <row r="628" spans="4:9" x14ac:dyDescent="0.25">
      <c r="D628" s="33"/>
      <c r="E628" s="33"/>
      <c r="F628" s="30"/>
      <c r="G628" s="23"/>
      <c r="I628" s="23"/>
    </row>
    <row r="629" spans="4:9" x14ac:dyDescent="0.25">
      <c r="D629" s="33"/>
      <c r="E629" s="33"/>
      <c r="F629" s="30"/>
      <c r="G629" s="23"/>
      <c r="I629" s="23"/>
    </row>
    <row r="630" spans="4:9" x14ac:dyDescent="0.25">
      <c r="D630" s="33"/>
      <c r="E630" s="33"/>
      <c r="F630" s="30"/>
      <c r="G630" s="23"/>
      <c r="I630" s="23"/>
    </row>
    <row r="631" spans="4:9" x14ac:dyDescent="0.25">
      <c r="D631" s="33"/>
      <c r="E631" s="33"/>
      <c r="F631" s="30"/>
      <c r="G631" s="23"/>
      <c r="I631" s="23"/>
    </row>
    <row r="632" spans="4:9" x14ac:dyDescent="0.25">
      <c r="D632" s="33"/>
      <c r="E632" s="33"/>
      <c r="F632" s="30"/>
      <c r="G632" s="23"/>
      <c r="I632" s="23"/>
    </row>
    <row r="633" spans="4:9" x14ac:dyDescent="0.25">
      <c r="D633" s="33"/>
      <c r="E633" s="33"/>
      <c r="F633" s="30"/>
      <c r="G633" s="23"/>
      <c r="I633" s="23"/>
    </row>
    <row r="634" spans="4:9" x14ac:dyDescent="0.25">
      <c r="D634" s="33"/>
      <c r="E634" s="33"/>
      <c r="F634" s="30"/>
      <c r="G634" s="23"/>
      <c r="I634" s="23"/>
    </row>
    <row r="635" spans="4:9" x14ac:dyDescent="0.25">
      <c r="D635" s="33"/>
      <c r="E635" s="33"/>
      <c r="F635" s="30"/>
      <c r="G635" s="23"/>
      <c r="I635" s="23"/>
    </row>
    <row r="636" spans="4:9" x14ac:dyDescent="0.25">
      <c r="D636" s="33"/>
      <c r="E636" s="33"/>
      <c r="F636" s="30"/>
      <c r="G636" s="23"/>
      <c r="I636" s="23"/>
    </row>
    <row r="637" spans="4:9" x14ac:dyDescent="0.25">
      <c r="D637" s="33"/>
      <c r="E637" s="33"/>
      <c r="F637" s="30"/>
      <c r="G637" s="23"/>
      <c r="I637" s="23"/>
    </row>
  </sheetData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55E78A-90F5-4F96-9C14-BF5023EB3C1C}">
  <sheetPr>
    <tabColor theme="8" tint="-0.499984740745262"/>
  </sheetPr>
  <dimension ref="A1:BK32"/>
  <sheetViews>
    <sheetView showGridLines="0" showRowColHeaders="0" workbookViewId="0"/>
  </sheetViews>
  <sheetFormatPr defaultColWidth="0" defaultRowHeight="15" customHeight="1" zeroHeight="1" x14ac:dyDescent="0.25"/>
  <cols>
    <col min="1" max="2" width="9.140625" customWidth="1"/>
    <col min="3" max="3" width="8.5703125" customWidth="1"/>
    <col min="4" max="13" width="9.140625" customWidth="1"/>
    <col min="14" max="14" width="35.42578125" customWidth="1"/>
    <col min="15" max="63" width="1.42578125" customWidth="1"/>
    <col min="64" max="88" width="1.42578125" hidden="1" customWidth="1"/>
    <col min="89" max="16384" width="1.42578125" hidden="1"/>
  </cols>
  <sheetData>
    <row r="1" spans="4:15" ht="9" customHeight="1" x14ac:dyDescent="0.25"/>
    <row r="2" spans="4:15" hidden="1" x14ac:dyDescent="0.25"/>
    <row r="3" spans="4:15" hidden="1" x14ac:dyDescent="0.25"/>
    <row r="4" spans="4:15" ht="28.5" customHeight="1" x14ac:dyDescent="0.25"/>
    <row r="5" spans="4:15" x14ac:dyDescent="0.25"/>
    <row r="6" spans="4:15" ht="3" customHeight="1" x14ac:dyDescent="0.25"/>
    <row r="7" spans="4:15" x14ac:dyDescent="0.25">
      <c r="D7" t="s">
        <v>857</v>
      </c>
      <c r="K7" t="s">
        <v>851</v>
      </c>
    </row>
    <row r="8" spans="4:15" x14ac:dyDescent="0.25">
      <c r="D8" s="353"/>
      <c r="E8" s="353"/>
      <c r="F8" s="353"/>
      <c r="G8" s="353"/>
      <c r="H8" s="353"/>
      <c r="K8" s="353"/>
      <c r="L8" s="353"/>
      <c r="M8" s="353"/>
      <c r="N8" s="353"/>
      <c r="O8" s="353"/>
    </row>
    <row r="9" spans="4:15" x14ac:dyDescent="0.25">
      <c r="D9" s="353"/>
      <c r="E9" s="353"/>
      <c r="F9" s="353"/>
      <c r="G9" s="353"/>
      <c r="H9" s="353"/>
      <c r="K9" s="353"/>
      <c r="L9" s="353"/>
      <c r="M9" s="353"/>
      <c r="N9" s="353"/>
      <c r="O9" s="353"/>
    </row>
    <row r="10" spans="4:15" x14ac:dyDescent="0.25"/>
    <row r="11" spans="4:15" x14ac:dyDescent="0.25"/>
    <row r="12" spans="4:15" x14ac:dyDescent="0.25">
      <c r="D12" t="s">
        <v>133</v>
      </c>
      <c r="J12" t="s">
        <v>852</v>
      </c>
      <c r="N12" t="s">
        <v>42</v>
      </c>
    </row>
    <row r="13" spans="4:15" x14ac:dyDescent="0.25">
      <c r="D13" s="353"/>
      <c r="E13" s="353"/>
      <c r="F13" s="353"/>
      <c r="G13" s="353"/>
      <c r="H13" s="353"/>
      <c r="J13" s="353"/>
      <c r="K13" s="353"/>
      <c r="L13" s="353"/>
      <c r="N13" s="353"/>
    </row>
    <row r="14" spans="4:15" x14ac:dyDescent="0.25">
      <c r="D14" s="353"/>
      <c r="E14" s="353"/>
      <c r="F14" s="353"/>
      <c r="G14" s="353"/>
      <c r="H14" s="353"/>
      <c r="J14" s="353"/>
      <c r="K14" s="353"/>
      <c r="L14" s="353"/>
      <c r="N14" s="353"/>
    </row>
    <row r="15" spans="4:15" ht="14.25" customHeight="1" x14ac:dyDescent="0.25"/>
    <row r="16" spans="4:15" hidden="1" x14ac:dyDescent="0.25"/>
    <row r="17" spans="4:14" x14ac:dyDescent="0.25"/>
    <row r="18" spans="4:14" x14ac:dyDescent="0.25">
      <c r="D18" t="s">
        <v>853</v>
      </c>
      <c r="H18" t="s">
        <v>0</v>
      </c>
      <c r="K18" t="s">
        <v>854</v>
      </c>
      <c r="N18" t="s">
        <v>855</v>
      </c>
    </row>
    <row r="19" spans="4:14" x14ac:dyDescent="0.25">
      <c r="D19" s="353"/>
      <c r="E19" s="353"/>
      <c r="H19" s="353"/>
      <c r="I19" s="353"/>
      <c r="K19" s="353"/>
      <c r="L19" s="353"/>
      <c r="N19" s="353"/>
    </row>
    <row r="20" spans="4:14" x14ac:dyDescent="0.25">
      <c r="D20" s="353"/>
      <c r="E20" s="353"/>
      <c r="H20" s="353"/>
      <c r="I20" s="353"/>
      <c r="K20" s="353"/>
      <c r="L20" s="353"/>
      <c r="N20" s="353"/>
    </row>
    <row r="21" spans="4:14" x14ac:dyDescent="0.25"/>
    <row r="22" spans="4:14" x14ac:dyDescent="0.25"/>
    <row r="23" spans="4:14" x14ac:dyDescent="0.25">
      <c r="D23" t="s">
        <v>856</v>
      </c>
      <c r="H23" t="s">
        <v>809</v>
      </c>
    </row>
    <row r="24" spans="4:14" x14ac:dyDescent="0.25">
      <c r="D24" s="353"/>
      <c r="E24" s="353"/>
      <c r="F24" s="353"/>
      <c r="H24" s="353"/>
      <c r="I24" s="353"/>
      <c r="J24" s="353"/>
    </row>
    <row r="25" spans="4:14" x14ac:dyDescent="0.25">
      <c r="D25" s="353"/>
      <c r="E25" s="353"/>
      <c r="F25" s="353"/>
      <c r="H25" s="353"/>
      <c r="I25" s="353"/>
      <c r="J25" s="353"/>
    </row>
    <row r="26" spans="4:14" x14ac:dyDescent="0.25"/>
    <row r="27" spans="4:14" x14ac:dyDescent="0.25"/>
    <row r="28" spans="4:14" x14ac:dyDescent="0.25"/>
    <row r="29" spans="4:14" x14ac:dyDescent="0.25"/>
    <row r="30" spans="4:14" x14ac:dyDescent="0.25"/>
    <row r="31" spans="4:14" x14ac:dyDescent="0.25"/>
    <row r="32" spans="4:14" ht="56.25" customHeight="1" x14ac:dyDescent="0.25"/>
  </sheetData>
  <mergeCells count="11">
    <mergeCell ref="D24:F25"/>
    <mergeCell ref="H24:J25"/>
    <mergeCell ref="D8:H9"/>
    <mergeCell ref="K8:O9"/>
    <mergeCell ref="D13:H14"/>
    <mergeCell ref="J13:L14"/>
    <mergeCell ref="N13:N14"/>
    <mergeCell ref="D19:E20"/>
    <mergeCell ref="H19:I20"/>
    <mergeCell ref="K19:L20"/>
    <mergeCell ref="N19:N20"/>
  </mergeCells>
  <pageMargins left="0.511811024" right="0.511811024" top="0.78740157499999996" bottom="0.78740157499999996" header="0.31496062000000002" footer="0.31496062000000002"/>
  <drawing r:id="rId1"/>
  <picture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89D2A1-A438-4BAD-BAA8-117A540510F2}">
  <dimension ref="B2:N28"/>
  <sheetViews>
    <sheetView showGridLines="0" workbookViewId="0"/>
  </sheetViews>
  <sheetFormatPr defaultRowHeight="15" x14ac:dyDescent="0.25"/>
  <cols>
    <col min="1" max="1" width="1.85546875" customWidth="1"/>
    <col min="2" max="2" width="10.85546875" bestFit="1" customWidth="1"/>
    <col min="3" max="3" width="13.5703125" customWidth="1"/>
    <col min="4" max="4" width="16.7109375" customWidth="1"/>
    <col min="5" max="5" width="14.85546875" customWidth="1"/>
    <col min="6" max="6" width="11.85546875" customWidth="1"/>
    <col min="7" max="7" width="13.140625" customWidth="1"/>
    <col min="8" max="8" width="11.42578125" customWidth="1"/>
    <col min="9" max="9" width="12.7109375" customWidth="1"/>
    <col min="10" max="10" width="16.28515625" customWidth="1"/>
    <col min="11" max="11" width="13.140625" bestFit="1" customWidth="1"/>
    <col min="12" max="12" width="12.28515625" customWidth="1"/>
    <col min="13" max="13" width="10.7109375" bestFit="1" customWidth="1"/>
    <col min="14" max="14" width="10.42578125" customWidth="1"/>
  </cols>
  <sheetData>
    <row r="2" spans="2:14" ht="30" x14ac:dyDescent="0.25">
      <c r="B2" s="211" t="s">
        <v>857</v>
      </c>
      <c r="C2" s="211" t="s">
        <v>851</v>
      </c>
      <c r="D2" s="211" t="s">
        <v>133</v>
      </c>
      <c r="E2" s="211" t="s">
        <v>858</v>
      </c>
      <c r="F2" s="211" t="s">
        <v>42</v>
      </c>
      <c r="G2" s="212" t="s">
        <v>859</v>
      </c>
      <c r="H2" s="211" t="s">
        <v>0</v>
      </c>
      <c r="I2" s="211" t="s">
        <v>854</v>
      </c>
      <c r="J2" s="212" t="s">
        <v>855</v>
      </c>
      <c r="K2" s="211" t="s">
        <v>856</v>
      </c>
      <c r="L2" s="211" t="s">
        <v>809</v>
      </c>
      <c r="M2" s="211" t="s">
        <v>274</v>
      </c>
      <c r="N2" s="211" t="s">
        <v>512</v>
      </c>
    </row>
    <row r="3" spans="2:14" x14ac:dyDescent="0.25">
      <c r="B3" s="296">
        <f>CADASTRO!D8</f>
        <v>0</v>
      </c>
      <c r="C3" s="296">
        <f>CADASTRO!K8</f>
        <v>0</v>
      </c>
      <c r="D3" s="296">
        <f>CADASTRO!D13</f>
        <v>0</v>
      </c>
      <c r="E3" s="296">
        <f>CADASTRO!J13</f>
        <v>0</v>
      </c>
      <c r="F3" s="296">
        <f>CADASTRO!N13</f>
        <v>0</v>
      </c>
      <c r="G3" s="296">
        <f>CADASTRO!D19</f>
        <v>0</v>
      </c>
      <c r="H3" s="296">
        <f>CADASTRO!H19</f>
        <v>0</v>
      </c>
      <c r="I3" s="296">
        <f>CADASTRO!K19</f>
        <v>0</v>
      </c>
      <c r="J3" s="296">
        <f>CADASTRO!N19</f>
        <v>0</v>
      </c>
      <c r="K3" s="296">
        <f>CADASTRO!D24</f>
        <v>0</v>
      </c>
      <c r="L3" s="296">
        <f>CADASTRO!H24</f>
        <v>0</v>
      </c>
      <c r="M3" s="297">
        <f ca="1">TODAY()</f>
        <v>44089</v>
      </c>
      <c r="N3" s="298">
        <f ca="1">NOW()-TODAY()</f>
        <v>0.92843657407502178</v>
      </c>
    </row>
    <row r="6" spans="2:14" ht="30" x14ac:dyDescent="0.25">
      <c r="B6" s="211" t="s">
        <v>857</v>
      </c>
      <c r="C6" s="211" t="s">
        <v>851</v>
      </c>
      <c r="D6" s="211" t="s">
        <v>133</v>
      </c>
      <c r="E6" s="211" t="s">
        <v>858</v>
      </c>
      <c r="F6" s="211" t="s">
        <v>42</v>
      </c>
      <c r="G6" s="212" t="s">
        <v>859</v>
      </c>
      <c r="H6" s="211" t="s">
        <v>0</v>
      </c>
      <c r="I6" s="211" t="s">
        <v>854</v>
      </c>
      <c r="J6" s="212" t="s">
        <v>855</v>
      </c>
      <c r="K6" s="211" t="s">
        <v>856</v>
      </c>
      <c r="L6" s="211" t="s">
        <v>809</v>
      </c>
      <c r="M6" s="211" t="s">
        <v>274</v>
      </c>
      <c r="N6" s="211" t="s">
        <v>512</v>
      </c>
    </row>
    <row r="7" spans="2:14" ht="15.75" x14ac:dyDescent="0.25">
      <c r="B7" s="299" t="s">
        <v>419</v>
      </c>
      <c r="C7" s="299" t="s">
        <v>419</v>
      </c>
      <c r="D7" s="299" t="s">
        <v>419</v>
      </c>
      <c r="E7" s="299" t="s">
        <v>419</v>
      </c>
      <c r="F7" s="299" t="s">
        <v>419</v>
      </c>
      <c r="G7" s="299" t="s">
        <v>419</v>
      </c>
      <c r="H7" s="299" t="s">
        <v>419</v>
      </c>
      <c r="I7" s="299" t="s">
        <v>419</v>
      </c>
      <c r="J7" s="299" t="s">
        <v>419</v>
      </c>
      <c r="K7" s="299" t="s">
        <v>419</v>
      </c>
      <c r="L7" s="299" t="s">
        <v>419</v>
      </c>
      <c r="M7" s="299" t="s">
        <v>419</v>
      </c>
      <c r="N7" s="299" t="s">
        <v>419</v>
      </c>
    </row>
    <row r="8" spans="2:14" x14ac:dyDescent="0.25">
      <c r="B8" s="20"/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20"/>
    </row>
    <row r="9" spans="2:14" x14ac:dyDescent="0.25">
      <c r="B9" s="20"/>
      <c r="C9" s="20"/>
      <c r="D9" s="20"/>
      <c r="E9" s="20"/>
      <c r="F9" s="20"/>
      <c r="G9" s="20"/>
      <c r="H9" s="20"/>
      <c r="I9" s="20"/>
      <c r="J9" s="20"/>
      <c r="K9" s="20"/>
      <c r="L9" s="20"/>
      <c r="M9" s="20"/>
      <c r="N9" s="20"/>
    </row>
    <row r="10" spans="2:14" x14ac:dyDescent="0.25">
      <c r="B10" s="20"/>
      <c r="C10" s="20"/>
      <c r="D10" s="20"/>
      <c r="E10" s="20"/>
      <c r="F10" s="20"/>
      <c r="G10" s="20"/>
      <c r="H10" s="20"/>
      <c r="I10" s="20"/>
      <c r="J10" s="20"/>
      <c r="K10" s="20"/>
      <c r="L10" s="20"/>
      <c r="M10" s="20"/>
      <c r="N10" s="20"/>
    </row>
    <row r="11" spans="2:14" x14ac:dyDescent="0.25">
      <c r="B11" s="20"/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</row>
    <row r="12" spans="2:14" x14ac:dyDescent="0.25">
      <c r="B12" s="20"/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</row>
    <row r="13" spans="2:14" x14ac:dyDescent="0.25">
      <c r="B13" s="20"/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</row>
    <row r="14" spans="2:14" x14ac:dyDescent="0.25">
      <c r="B14" s="20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</row>
    <row r="15" spans="2:14" x14ac:dyDescent="0.25">
      <c r="B15" s="20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</row>
    <row r="16" spans="2:14" x14ac:dyDescent="0.25">
      <c r="B16" s="20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</row>
    <row r="17" spans="2:14" x14ac:dyDescent="0.25">
      <c r="B17" s="20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</row>
    <row r="18" spans="2:14" x14ac:dyDescent="0.25">
      <c r="B18" s="20"/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</row>
    <row r="19" spans="2:14" x14ac:dyDescent="0.25">
      <c r="B19" s="20"/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</row>
    <row r="20" spans="2:14" x14ac:dyDescent="0.25">
      <c r="B20" s="20"/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</row>
    <row r="21" spans="2:14" x14ac:dyDescent="0.25">
      <c r="B21" s="20"/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</row>
    <row r="22" spans="2:14" x14ac:dyDescent="0.25">
      <c r="B22" s="20"/>
      <c r="C22" s="20"/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</row>
    <row r="23" spans="2:14" x14ac:dyDescent="0.25">
      <c r="B23" s="20"/>
      <c r="C23" s="20"/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</row>
    <row r="24" spans="2:14" x14ac:dyDescent="0.25">
      <c r="B24" s="20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</row>
    <row r="25" spans="2:14" x14ac:dyDescent="0.25">
      <c r="B25" s="20"/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</row>
    <row r="26" spans="2:14" x14ac:dyDescent="0.25">
      <c r="B26" s="20"/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</row>
    <row r="27" spans="2:14" x14ac:dyDescent="0.25">
      <c r="B27" s="20"/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</row>
    <row r="28" spans="2:14" x14ac:dyDescent="0.25">
      <c r="B28" s="20"/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FE2FDE-6B20-4956-815A-300110ED09F7}">
  <sheetPr>
    <tabColor rgb="FF0C6A5B"/>
  </sheetPr>
  <dimension ref="A1"/>
  <sheetViews>
    <sheetView showGridLines="0" showRowColHeaders="0" workbookViewId="0"/>
  </sheetViews>
  <sheetFormatPr defaultRowHeight="15" x14ac:dyDescent="0.25"/>
  <cols>
    <col min="1" max="16384" width="9.140625" style="87"/>
  </cols>
  <sheetData/>
  <sheetProtection sheet="1" objects="1" scenarios="1" selectLockedCells="1" selectUnlockedCells="1"/>
  <pageMargins left="0.511811024" right="0.511811024" top="0.78740157499999996" bottom="0.78740157499999996" header="0.31496062000000002" footer="0.31496062000000002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C5C948-D701-46A2-9906-B1BCC4F8D284}">
  <sheetPr>
    <tabColor theme="8" tint="-0.499984740745262"/>
  </sheetPr>
  <dimension ref="A1:T20"/>
  <sheetViews>
    <sheetView showGridLines="0" workbookViewId="0"/>
  </sheetViews>
  <sheetFormatPr defaultRowHeight="15" x14ac:dyDescent="0.25"/>
  <cols>
    <col min="2" max="2" width="21.5703125" customWidth="1"/>
    <col min="3" max="3" width="13.140625" customWidth="1"/>
    <col min="4" max="4" width="22.42578125" customWidth="1"/>
    <col min="5" max="5" width="18.140625" customWidth="1"/>
    <col min="6" max="6" width="13" customWidth="1"/>
    <col min="7" max="7" width="22.42578125" bestFit="1" customWidth="1"/>
    <col min="9" max="9" width="22.42578125" bestFit="1" customWidth="1"/>
    <col min="10" max="10" width="19.85546875" bestFit="1" customWidth="1"/>
  </cols>
  <sheetData>
    <row r="1" spans="1:20" ht="60.6" customHeight="1" x14ac:dyDescent="0.25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</row>
    <row r="2" spans="1:20" x14ac:dyDescent="0.25">
      <c r="A2" s="16"/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</row>
    <row r="4" spans="1:20" ht="28.5" x14ac:dyDescent="0.45">
      <c r="B4" s="354" t="s">
        <v>130</v>
      </c>
      <c r="C4" s="355"/>
      <c r="D4" s="356">
        <f>SUMIFS(TBLLANÇAMENTOS[VALOR],TBLLANÇAMENTOS[SOLICITANTE],B4)</f>
        <v>66175</v>
      </c>
      <c r="E4" s="357"/>
      <c r="G4" s="37" t="s">
        <v>131</v>
      </c>
      <c r="J4" s="38"/>
    </row>
    <row r="5" spans="1:20" ht="18.75" x14ac:dyDescent="0.3">
      <c r="G5" s="273">
        <v>70000</v>
      </c>
    </row>
    <row r="6" spans="1:20" ht="18.75" x14ac:dyDescent="0.3">
      <c r="B6" s="39" t="s">
        <v>133</v>
      </c>
      <c r="C6" s="39" t="s">
        <v>134</v>
      </c>
      <c r="D6" s="39" t="s">
        <v>0</v>
      </c>
      <c r="E6" s="39" t="s">
        <v>135</v>
      </c>
    </row>
    <row r="7" spans="1:20" x14ac:dyDescent="0.25">
      <c r="B7" s="40" t="s">
        <v>130</v>
      </c>
      <c r="C7" s="41">
        <v>43432</v>
      </c>
      <c r="D7" s="42">
        <v>14680</v>
      </c>
      <c r="E7" s="43">
        <v>0.12</v>
      </c>
    </row>
    <row r="8" spans="1:20" x14ac:dyDescent="0.25">
      <c r="B8" s="44" t="s">
        <v>136</v>
      </c>
      <c r="C8" s="45">
        <v>43432</v>
      </c>
      <c r="D8" s="46">
        <v>13498</v>
      </c>
      <c r="E8" s="43">
        <v>7.0000000000000007E-2</v>
      </c>
    </row>
    <row r="9" spans="1:20" x14ac:dyDescent="0.25">
      <c r="B9" s="44" t="s">
        <v>136</v>
      </c>
      <c r="C9" s="45">
        <v>43433</v>
      </c>
      <c r="D9" s="46">
        <v>10331</v>
      </c>
      <c r="E9" s="43">
        <v>-0.1</v>
      </c>
    </row>
    <row r="10" spans="1:20" x14ac:dyDescent="0.25">
      <c r="B10" s="44" t="s">
        <v>130</v>
      </c>
      <c r="C10" s="45">
        <v>43434</v>
      </c>
      <c r="D10" s="46">
        <v>13264</v>
      </c>
      <c r="E10" s="43">
        <v>0.11</v>
      </c>
    </row>
    <row r="11" spans="1:20" x14ac:dyDescent="0.25">
      <c r="B11" s="44" t="s">
        <v>137</v>
      </c>
      <c r="C11" s="45">
        <v>43435</v>
      </c>
      <c r="D11" s="46">
        <v>12212</v>
      </c>
      <c r="E11" s="43">
        <v>0.15</v>
      </c>
    </row>
    <row r="12" spans="1:20" x14ac:dyDescent="0.25">
      <c r="B12" s="44" t="s">
        <v>136</v>
      </c>
      <c r="C12" s="45">
        <v>43436</v>
      </c>
      <c r="D12" s="46">
        <v>10980</v>
      </c>
      <c r="E12" s="43">
        <v>0.05</v>
      </c>
    </row>
    <row r="13" spans="1:20" x14ac:dyDescent="0.25">
      <c r="B13" s="44" t="s">
        <v>137</v>
      </c>
      <c r="C13" s="45">
        <v>43437</v>
      </c>
      <c r="D13" s="46">
        <v>12412</v>
      </c>
      <c r="E13" s="43">
        <v>-0.13</v>
      </c>
    </row>
    <row r="14" spans="1:20" x14ac:dyDescent="0.25">
      <c r="B14" s="44" t="s">
        <v>136</v>
      </c>
      <c r="C14" s="45">
        <v>43438</v>
      </c>
      <c r="D14" s="46">
        <v>12781</v>
      </c>
      <c r="E14" s="43">
        <v>0.05</v>
      </c>
    </row>
    <row r="15" spans="1:20" x14ac:dyDescent="0.25">
      <c r="B15" s="44" t="s">
        <v>130</v>
      </c>
      <c r="C15" s="45">
        <v>43439</v>
      </c>
      <c r="D15" s="46">
        <v>13693</v>
      </c>
      <c r="E15" s="43">
        <v>0.06</v>
      </c>
    </row>
    <row r="16" spans="1:20" x14ac:dyDescent="0.25">
      <c r="B16" s="44" t="s">
        <v>130</v>
      </c>
      <c r="C16" s="45">
        <v>43440</v>
      </c>
      <c r="D16" s="46">
        <v>10441</v>
      </c>
      <c r="E16" s="43">
        <v>-0.05</v>
      </c>
    </row>
    <row r="17" spans="2:5" x14ac:dyDescent="0.25">
      <c r="B17" s="44" t="s">
        <v>136</v>
      </c>
      <c r="C17" s="45">
        <v>43441</v>
      </c>
      <c r="D17" s="46">
        <v>11793</v>
      </c>
      <c r="E17" s="43">
        <v>0.1</v>
      </c>
    </row>
    <row r="18" spans="2:5" x14ac:dyDescent="0.25">
      <c r="B18" s="44" t="s">
        <v>137</v>
      </c>
      <c r="C18" s="45">
        <v>43442</v>
      </c>
      <c r="D18" s="46">
        <v>10775</v>
      </c>
      <c r="E18" s="43">
        <v>-7.0000000000000007E-2</v>
      </c>
    </row>
    <row r="19" spans="2:5" x14ac:dyDescent="0.25">
      <c r="B19" s="44" t="s">
        <v>136</v>
      </c>
      <c r="C19" s="45">
        <v>43443</v>
      </c>
      <c r="D19" s="46">
        <v>11825</v>
      </c>
      <c r="E19" s="43">
        <v>0.13</v>
      </c>
    </row>
    <row r="20" spans="2:5" x14ac:dyDescent="0.25">
      <c r="B20" s="44" t="s">
        <v>130</v>
      </c>
      <c r="C20" s="45">
        <v>43444</v>
      </c>
      <c r="D20" s="46">
        <v>14097</v>
      </c>
      <c r="E20" s="43">
        <v>-0.13</v>
      </c>
    </row>
  </sheetData>
  <mergeCells count="2">
    <mergeCell ref="B4:C4"/>
    <mergeCell ref="D4:E4"/>
  </mergeCells>
  <dataValidations count="1">
    <dataValidation type="list" allowBlank="1" showInputMessage="1" showErrorMessage="1" sqref="B4" xr:uid="{E1B70F66-F4EB-496D-B502-25B63180084C}">
      <formula1>"MARIA,JOÃO,CARLOS"</formula1>
    </dataValidation>
  </dataValidations>
  <pageMargins left="0.511811024" right="0.511811024" top="0.78740157499999996" bottom="0.78740157499999996" header="0.31496062000000002" footer="0.31496062000000002"/>
  <drawing r:id="rId1"/>
  <tableParts count="2">
    <tablePart r:id="rId2"/>
    <tablePart r:id="rId3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2C6B0F-1BAB-433B-A74F-B3CE3CEC3847}">
  <sheetPr>
    <tabColor theme="8" tint="-0.499984740745262"/>
  </sheetPr>
  <dimension ref="A1:XFD11"/>
  <sheetViews>
    <sheetView showGridLines="0" workbookViewId="0">
      <selection activeCell="B1" sqref="B1"/>
    </sheetView>
  </sheetViews>
  <sheetFormatPr defaultRowHeight="15" x14ac:dyDescent="0.25"/>
  <cols>
    <col min="1" max="1" width="1.28515625" customWidth="1"/>
    <col min="2" max="2" width="22.28515625" customWidth="1"/>
    <col min="3" max="3" width="13.28515625" customWidth="1"/>
    <col min="4" max="8" width="13.28515625" bestFit="1" customWidth="1"/>
    <col min="9" max="9" width="13.7109375" customWidth="1"/>
    <col min="10" max="10" width="14.28515625" customWidth="1"/>
    <col min="11" max="11" width="14.5703125" customWidth="1"/>
    <col min="12" max="12" width="18.140625" bestFit="1" customWidth="1"/>
  </cols>
  <sheetData>
    <row r="1" spans="1:16384" s="47" customFormat="1" ht="60.6" customHeight="1" x14ac:dyDescent="0.25">
      <c r="A1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  <c r="AMK1"/>
      <c r="AML1"/>
      <c r="AMM1"/>
      <c r="AMN1"/>
      <c r="AMO1"/>
      <c r="AMP1"/>
      <c r="AMQ1"/>
      <c r="AMR1"/>
      <c r="AMS1"/>
      <c r="AMT1"/>
      <c r="AMU1"/>
      <c r="AMV1"/>
      <c r="AMW1"/>
      <c r="AMX1"/>
      <c r="AMY1"/>
      <c r="AMZ1"/>
      <c r="ANA1"/>
      <c r="ANB1"/>
      <c r="ANC1"/>
      <c r="AND1"/>
      <c r="ANE1"/>
      <c r="ANF1"/>
      <c r="ANG1"/>
      <c r="ANH1"/>
      <c r="ANI1"/>
      <c r="ANJ1"/>
      <c r="ANK1"/>
      <c r="ANL1"/>
      <c r="ANM1"/>
      <c r="ANN1"/>
      <c r="ANO1"/>
      <c r="ANP1"/>
      <c r="ANQ1"/>
      <c r="ANR1"/>
      <c r="ANS1"/>
      <c r="ANT1"/>
      <c r="ANU1"/>
      <c r="ANV1"/>
      <c r="ANW1"/>
      <c r="ANX1"/>
      <c r="ANY1"/>
      <c r="ANZ1"/>
      <c r="AOA1"/>
      <c r="AOB1"/>
      <c r="AOC1"/>
      <c r="AOD1"/>
      <c r="AOE1"/>
      <c r="AOF1"/>
      <c r="AOG1"/>
      <c r="AOH1"/>
      <c r="AOI1"/>
      <c r="AOJ1"/>
      <c r="AOK1"/>
      <c r="AOL1"/>
      <c r="AOM1"/>
      <c r="AON1"/>
      <c r="AOO1"/>
      <c r="AOP1"/>
      <c r="AOQ1"/>
      <c r="AOR1"/>
      <c r="AOS1"/>
      <c r="AOT1"/>
      <c r="AOU1"/>
      <c r="AOV1"/>
      <c r="AOW1"/>
      <c r="AOX1"/>
      <c r="AOY1"/>
      <c r="AOZ1"/>
      <c r="APA1"/>
      <c r="APB1"/>
      <c r="APC1"/>
      <c r="APD1"/>
      <c r="APE1"/>
      <c r="APF1"/>
      <c r="APG1"/>
      <c r="APH1"/>
      <c r="API1"/>
      <c r="APJ1"/>
      <c r="APK1"/>
      <c r="APL1"/>
      <c r="APM1"/>
      <c r="APN1"/>
      <c r="APO1"/>
      <c r="APP1"/>
      <c r="APQ1"/>
      <c r="APR1"/>
      <c r="APS1"/>
      <c r="APT1"/>
      <c r="APU1"/>
      <c r="APV1"/>
      <c r="APW1"/>
      <c r="APX1"/>
      <c r="APY1"/>
      <c r="APZ1"/>
      <c r="AQA1"/>
      <c r="AQB1"/>
      <c r="AQC1"/>
      <c r="AQD1"/>
      <c r="AQE1"/>
      <c r="AQF1"/>
      <c r="AQG1"/>
      <c r="AQH1"/>
      <c r="AQI1"/>
      <c r="AQJ1"/>
      <c r="AQK1"/>
      <c r="AQL1"/>
      <c r="AQM1"/>
      <c r="AQN1"/>
      <c r="AQO1"/>
      <c r="AQP1"/>
      <c r="AQQ1"/>
      <c r="AQR1"/>
      <c r="AQS1"/>
      <c r="AQT1"/>
      <c r="AQU1"/>
      <c r="AQV1"/>
      <c r="AQW1"/>
      <c r="AQX1"/>
      <c r="AQY1"/>
      <c r="AQZ1"/>
      <c r="ARA1"/>
      <c r="ARB1"/>
      <c r="ARC1"/>
      <c r="ARD1"/>
      <c r="ARE1"/>
      <c r="ARF1"/>
      <c r="ARG1"/>
      <c r="ARH1"/>
      <c r="ARI1"/>
      <c r="ARJ1"/>
      <c r="ARK1"/>
      <c r="ARL1"/>
      <c r="ARM1"/>
      <c r="ARN1"/>
      <c r="ARO1"/>
      <c r="ARP1"/>
      <c r="ARQ1"/>
      <c r="ARR1"/>
      <c r="ARS1"/>
      <c r="ART1"/>
      <c r="ARU1"/>
      <c r="ARV1"/>
      <c r="ARW1"/>
      <c r="ARX1"/>
      <c r="ARY1"/>
      <c r="ARZ1"/>
      <c r="ASA1"/>
      <c r="ASB1"/>
      <c r="ASC1"/>
      <c r="ASD1"/>
      <c r="ASE1"/>
      <c r="ASF1"/>
      <c r="ASG1"/>
      <c r="ASH1"/>
      <c r="ASI1"/>
      <c r="ASJ1"/>
      <c r="ASK1"/>
      <c r="ASL1"/>
      <c r="ASM1"/>
      <c r="ASN1"/>
      <c r="ASO1"/>
      <c r="ASP1"/>
      <c r="ASQ1"/>
      <c r="ASR1"/>
      <c r="ASS1"/>
      <c r="AST1"/>
      <c r="ASU1"/>
      <c r="ASV1"/>
      <c r="ASW1"/>
      <c r="ASX1"/>
      <c r="ASY1"/>
      <c r="ASZ1"/>
      <c r="ATA1"/>
      <c r="ATB1"/>
      <c r="ATC1"/>
      <c r="ATD1"/>
      <c r="ATE1"/>
      <c r="ATF1"/>
      <c r="ATG1"/>
      <c r="ATH1"/>
      <c r="ATI1"/>
      <c r="ATJ1"/>
      <c r="ATK1"/>
      <c r="ATL1"/>
      <c r="ATM1"/>
      <c r="ATN1"/>
      <c r="ATO1"/>
      <c r="ATP1"/>
      <c r="ATQ1"/>
      <c r="ATR1"/>
      <c r="ATS1"/>
      <c r="ATT1"/>
      <c r="ATU1"/>
      <c r="ATV1"/>
      <c r="ATW1"/>
      <c r="ATX1"/>
      <c r="ATY1"/>
      <c r="ATZ1"/>
      <c r="AUA1"/>
      <c r="AUB1"/>
      <c r="AUC1"/>
      <c r="AUD1"/>
      <c r="AUE1"/>
      <c r="AUF1"/>
      <c r="AUG1"/>
      <c r="AUH1"/>
      <c r="AUI1"/>
      <c r="AUJ1"/>
      <c r="AUK1"/>
      <c r="AUL1"/>
      <c r="AUM1"/>
      <c r="AUN1"/>
      <c r="AUO1"/>
      <c r="AUP1"/>
      <c r="AUQ1"/>
      <c r="AUR1"/>
      <c r="AUS1"/>
      <c r="AUT1"/>
      <c r="AUU1"/>
      <c r="AUV1"/>
      <c r="AUW1"/>
      <c r="AUX1"/>
      <c r="AUY1"/>
      <c r="AUZ1"/>
      <c r="AVA1"/>
      <c r="AVB1"/>
      <c r="AVC1"/>
      <c r="AVD1"/>
      <c r="AVE1"/>
      <c r="AVF1"/>
      <c r="AVG1"/>
      <c r="AVH1"/>
      <c r="AVI1"/>
      <c r="AVJ1"/>
      <c r="AVK1"/>
      <c r="AVL1"/>
      <c r="AVM1"/>
      <c r="AVN1"/>
      <c r="AVO1"/>
      <c r="AVP1"/>
      <c r="AVQ1"/>
      <c r="AVR1"/>
      <c r="AVS1"/>
      <c r="AVT1"/>
      <c r="AVU1"/>
      <c r="AVV1"/>
      <c r="AVW1"/>
      <c r="AVX1"/>
      <c r="AVY1"/>
      <c r="AVZ1"/>
      <c r="AWA1"/>
      <c r="AWB1"/>
      <c r="AWC1"/>
      <c r="AWD1"/>
      <c r="AWE1"/>
      <c r="AWF1"/>
      <c r="AWG1"/>
      <c r="AWH1"/>
      <c r="AWI1"/>
      <c r="AWJ1"/>
      <c r="AWK1"/>
      <c r="AWL1"/>
      <c r="AWM1"/>
      <c r="AWN1"/>
      <c r="AWO1"/>
      <c r="AWP1"/>
      <c r="AWQ1"/>
      <c r="AWR1"/>
      <c r="AWS1"/>
      <c r="AWT1"/>
      <c r="AWU1"/>
      <c r="AWV1"/>
      <c r="AWW1"/>
      <c r="AWX1"/>
      <c r="AWY1"/>
      <c r="AWZ1"/>
      <c r="AXA1"/>
      <c r="AXB1"/>
      <c r="AXC1"/>
      <c r="AXD1"/>
      <c r="AXE1"/>
      <c r="AXF1"/>
      <c r="AXG1"/>
      <c r="AXH1"/>
      <c r="AXI1"/>
      <c r="AXJ1"/>
      <c r="AXK1"/>
      <c r="AXL1"/>
      <c r="AXM1"/>
      <c r="AXN1"/>
      <c r="AXO1"/>
      <c r="AXP1"/>
      <c r="AXQ1"/>
      <c r="AXR1"/>
      <c r="AXS1"/>
      <c r="AXT1"/>
      <c r="AXU1"/>
      <c r="AXV1"/>
      <c r="AXW1"/>
      <c r="AXX1"/>
      <c r="AXY1"/>
      <c r="AXZ1"/>
      <c r="AYA1"/>
      <c r="AYB1"/>
      <c r="AYC1"/>
      <c r="AYD1"/>
      <c r="AYE1"/>
      <c r="AYF1"/>
      <c r="AYG1"/>
      <c r="AYH1"/>
      <c r="AYI1"/>
      <c r="AYJ1"/>
      <c r="AYK1"/>
      <c r="AYL1"/>
      <c r="AYM1"/>
      <c r="AYN1"/>
      <c r="AYO1"/>
      <c r="AYP1"/>
      <c r="AYQ1"/>
      <c r="AYR1"/>
      <c r="AYS1"/>
      <c r="AYT1"/>
      <c r="AYU1"/>
      <c r="AYV1"/>
      <c r="AYW1"/>
      <c r="AYX1"/>
      <c r="AYY1"/>
      <c r="AYZ1"/>
      <c r="AZA1"/>
      <c r="AZB1"/>
      <c r="AZC1"/>
      <c r="AZD1"/>
      <c r="AZE1"/>
      <c r="AZF1"/>
      <c r="AZG1"/>
      <c r="AZH1"/>
      <c r="AZI1"/>
      <c r="AZJ1"/>
      <c r="AZK1"/>
      <c r="AZL1"/>
      <c r="AZM1"/>
      <c r="AZN1"/>
      <c r="AZO1"/>
      <c r="AZP1"/>
      <c r="AZQ1"/>
      <c r="AZR1"/>
      <c r="AZS1"/>
      <c r="AZT1"/>
      <c r="AZU1"/>
      <c r="AZV1"/>
      <c r="AZW1"/>
      <c r="AZX1"/>
      <c r="AZY1"/>
      <c r="AZZ1"/>
      <c r="BAA1"/>
      <c r="BAB1"/>
      <c r="BAC1"/>
      <c r="BAD1"/>
      <c r="BAE1"/>
      <c r="BAF1"/>
      <c r="BAG1"/>
      <c r="BAH1"/>
      <c r="BAI1"/>
      <c r="BAJ1"/>
      <c r="BAK1"/>
      <c r="BAL1"/>
      <c r="BAM1"/>
      <c r="BAN1"/>
      <c r="BAO1"/>
      <c r="BAP1"/>
      <c r="BAQ1"/>
      <c r="BAR1"/>
      <c r="BAS1"/>
      <c r="BAT1"/>
      <c r="BAU1"/>
      <c r="BAV1"/>
      <c r="BAW1"/>
      <c r="BAX1"/>
      <c r="BAY1"/>
      <c r="BAZ1"/>
      <c r="BBA1"/>
      <c r="BBB1"/>
      <c r="BBC1"/>
      <c r="BBD1"/>
      <c r="BBE1"/>
      <c r="BBF1"/>
      <c r="BBG1"/>
      <c r="BBH1"/>
      <c r="BBI1"/>
      <c r="BBJ1"/>
      <c r="BBK1"/>
      <c r="BBL1"/>
      <c r="BBM1"/>
      <c r="BBN1"/>
      <c r="BBO1"/>
      <c r="BBP1"/>
      <c r="BBQ1"/>
      <c r="BBR1"/>
      <c r="BBS1"/>
      <c r="BBT1"/>
      <c r="BBU1"/>
      <c r="BBV1"/>
      <c r="BBW1"/>
      <c r="BBX1"/>
      <c r="BBY1"/>
      <c r="BBZ1"/>
      <c r="BCA1"/>
      <c r="BCB1"/>
      <c r="BCC1"/>
      <c r="BCD1"/>
      <c r="BCE1"/>
      <c r="BCF1"/>
      <c r="BCG1"/>
      <c r="BCH1"/>
      <c r="BCI1"/>
      <c r="BCJ1"/>
      <c r="BCK1"/>
      <c r="BCL1"/>
      <c r="BCM1"/>
      <c r="BCN1"/>
      <c r="BCO1"/>
      <c r="BCP1"/>
      <c r="BCQ1"/>
      <c r="BCR1"/>
      <c r="BCS1"/>
      <c r="BCT1"/>
      <c r="BCU1"/>
      <c r="BCV1"/>
      <c r="BCW1"/>
      <c r="BCX1"/>
      <c r="BCY1"/>
      <c r="BCZ1"/>
      <c r="BDA1"/>
      <c r="BDB1"/>
      <c r="BDC1"/>
      <c r="BDD1"/>
      <c r="BDE1"/>
      <c r="BDF1"/>
      <c r="BDG1"/>
      <c r="BDH1"/>
      <c r="BDI1"/>
      <c r="BDJ1"/>
      <c r="BDK1"/>
      <c r="BDL1"/>
      <c r="BDM1"/>
      <c r="BDN1"/>
      <c r="BDO1"/>
      <c r="BDP1"/>
      <c r="BDQ1"/>
      <c r="BDR1"/>
      <c r="BDS1"/>
      <c r="BDT1"/>
      <c r="BDU1"/>
      <c r="BDV1"/>
      <c r="BDW1"/>
      <c r="BDX1"/>
      <c r="BDY1"/>
      <c r="BDZ1"/>
      <c r="BEA1"/>
      <c r="BEB1"/>
      <c r="BEC1"/>
      <c r="BED1"/>
      <c r="BEE1"/>
      <c r="BEF1"/>
      <c r="BEG1"/>
      <c r="BEH1"/>
      <c r="BEI1"/>
      <c r="BEJ1"/>
      <c r="BEK1"/>
      <c r="BEL1"/>
      <c r="BEM1"/>
      <c r="BEN1"/>
      <c r="BEO1"/>
      <c r="BEP1"/>
      <c r="BEQ1"/>
      <c r="BER1"/>
      <c r="BES1"/>
      <c r="BET1"/>
      <c r="BEU1"/>
      <c r="BEV1"/>
      <c r="BEW1"/>
      <c r="BEX1"/>
      <c r="BEY1"/>
      <c r="BEZ1"/>
      <c r="BFA1"/>
      <c r="BFB1"/>
      <c r="BFC1"/>
      <c r="BFD1"/>
      <c r="BFE1"/>
      <c r="BFF1"/>
      <c r="BFG1"/>
      <c r="BFH1"/>
      <c r="BFI1"/>
      <c r="BFJ1"/>
      <c r="BFK1"/>
      <c r="BFL1"/>
      <c r="BFM1"/>
      <c r="BFN1"/>
      <c r="BFO1"/>
      <c r="BFP1"/>
      <c r="BFQ1"/>
      <c r="BFR1"/>
      <c r="BFS1"/>
      <c r="BFT1"/>
      <c r="BFU1"/>
      <c r="BFV1"/>
      <c r="BFW1"/>
      <c r="BFX1"/>
      <c r="BFY1"/>
      <c r="BFZ1"/>
      <c r="BGA1"/>
      <c r="BGB1"/>
      <c r="BGC1"/>
      <c r="BGD1"/>
      <c r="BGE1"/>
      <c r="BGF1"/>
      <c r="BGG1"/>
      <c r="BGH1"/>
      <c r="BGI1"/>
      <c r="BGJ1"/>
      <c r="BGK1"/>
      <c r="BGL1"/>
      <c r="BGM1"/>
      <c r="BGN1"/>
      <c r="BGO1"/>
      <c r="BGP1"/>
      <c r="BGQ1"/>
      <c r="BGR1"/>
      <c r="BGS1"/>
      <c r="BGT1"/>
      <c r="BGU1"/>
      <c r="BGV1"/>
      <c r="BGW1"/>
      <c r="BGX1"/>
      <c r="BGY1"/>
      <c r="BGZ1"/>
      <c r="BHA1"/>
      <c r="BHB1"/>
      <c r="BHC1"/>
      <c r="BHD1"/>
      <c r="BHE1"/>
      <c r="BHF1"/>
      <c r="BHG1"/>
      <c r="BHH1"/>
      <c r="BHI1"/>
      <c r="BHJ1"/>
      <c r="BHK1"/>
      <c r="BHL1"/>
      <c r="BHM1"/>
      <c r="BHN1"/>
      <c r="BHO1"/>
      <c r="BHP1"/>
      <c r="BHQ1"/>
      <c r="BHR1"/>
      <c r="BHS1"/>
      <c r="BHT1"/>
      <c r="BHU1"/>
      <c r="BHV1"/>
      <c r="BHW1"/>
      <c r="BHX1"/>
      <c r="BHY1"/>
      <c r="BHZ1"/>
      <c r="BIA1"/>
      <c r="BIB1"/>
      <c r="BIC1"/>
      <c r="BID1"/>
      <c r="BIE1"/>
      <c r="BIF1"/>
      <c r="BIG1"/>
      <c r="BIH1"/>
      <c r="BII1"/>
      <c r="BIJ1"/>
      <c r="BIK1"/>
      <c r="BIL1"/>
      <c r="BIM1"/>
      <c r="BIN1"/>
      <c r="BIO1"/>
      <c r="BIP1"/>
      <c r="BIQ1"/>
      <c r="BIR1"/>
      <c r="BIS1"/>
      <c r="BIT1"/>
      <c r="BIU1"/>
      <c r="BIV1"/>
      <c r="BIW1"/>
      <c r="BIX1"/>
      <c r="BIY1"/>
      <c r="BIZ1"/>
      <c r="BJA1"/>
      <c r="BJB1"/>
      <c r="BJC1"/>
      <c r="BJD1"/>
      <c r="BJE1"/>
      <c r="BJF1"/>
      <c r="BJG1"/>
      <c r="BJH1"/>
      <c r="BJI1"/>
      <c r="BJJ1"/>
      <c r="BJK1"/>
      <c r="BJL1"/>
      <c r="BJM1"/>
      <c r="BJN1"/>
      <c r="BJO1"/>
      <c r="BJP1"/>
      <c r="BJQ1"/>
      <c r="BJR1"/>
      <c r="BJS1"/>
      <c r="BJT1"/>
      <c r="BJU1"/>
      <c r="BJV1"/>
      <c r="BJW1"/>
      <c r="BJX1"/>
      <c r="BJY1"/>
      <c r="BJZ1"/>
      <c r="BKA1"/>
      <c r="BKB1"/>
      <c r="BKC1"/>
      <c r="BKD1"/>
      <c r="BKE1"/>
      <c r="BKF1"/>
      <c r="BKG1"/>
      <c r="BKH1"/>
      <c r="BKI1"/>
      <c r="BKJ1"/>
      <c r="BKK1"/>
      <c r="BKL1"/>
      <c r="BKM1"/>
      <c r="BKN1"/>
      <c r="BKO1"/>
      <c r="BKP1"/>
      <c r="BKQ1"/>
      <c r="BKR1"/>
      <c r="BKS1"/>
      <c r="BKT1"/>
      <c r="BKU1"/>
      <c r="BKV1"/>
      <c r="BKW1"/>
      <c r="BKX1"/>
      <c r="BKY1"/>
      <c r="BKZ1"/>
      <c r="BLA1"/>
      <c r="BLB1"/>
      <c r="BLC1"/>
      <c r="BLD1"/>
      <c r="BLE1"/>
      <c r="BLF1"/>
      <c r="BLG1"/>
      <c r="BLH1"/>
      <c r="BLI1"/>
      <c r="BLJ1"/>
      <c r="BLK1"/>
      <c r="BLL1"/>
      <c r="BLM1"/>
      <c r="BLN1"/>
      <c r="BLO1"/>
      <c r="BLP1"/>
      <c r="BLQ1"/>
      <c r="BLR1"/>
      <c r="BLS1"/>
      <c r="BLT1"/>
      <c r="BLU1"/>
      <c r="BLV1"/>
      <c r="BLW1"/>
      <c r="BLX1"/>
      <c r="BLY1"/>
      <c r="BLZ1"/>
      <c r="BMA1"/>
      <c r="BMB1"/>
      <c r="BMC1"/>
      <c r="BMD1"/>
      <c r="BME1"/>
      <c r="BMF1"/>
      <c r="BMG1"/>
      <c r="BMH1"/>
      <c r="BMI1"/>
      <c r="BMJ1"/>
      <c r="BMK1"/>
      <c r="BML1"/>
      <c r="BMM1"/>
      <c r="BMN1"/>
      <c r="BMO1"/>
      <c r="BMP1"/>
      <c r="BMQ1"/>
      <c r="BMR1"/>
      <c r="BMS1"/>
      <c r="BMT1"/>
      <c r="BMU1"/>
      <c r="BMV1"/>
      <c r="BMW1"/>
      <c r="BMX1"/>
      <c r="BMY1"/>
      <c r="BMZ1"/>
      <c r="BNA1"/>
      <c r="BNB1"/>
      <c r="BNC1"/>
      <c r="BND1"/>
      <c r="BNE1"/>
      <c r="BNF1"/>
      <c r="BNG1"/>
      <c r="BNH1"/>
      <c r="BNI1"/>
      <c r="BNJ1"/>
      <c r="BNK1"/>
      <c r="BNL1"/>
      <c r="BNM1"/>
      <c r="BNN1"/>
      <c r="BNO1"/>
      <c r="BNP1"/>
      <c r="BNQ1"/>
      <c r="BNR1"/>
      <c r="BNS1"/>
      <c r="BNT1"/>
      <c r="BNU1"/>
      <c r="BNV1"/>
      <c r="BNW1"/>
      <c r="BNX1"/>
      <c r="BNY1"/>
      <c r="BNZ1"/>
      <c r="BOA1"/>
      <c r="BOB1"/>
      <c r="BOC1"/>
      <c r="BOD1"/>
      <c r="BOE1"/>
      <c r="BOF1"/>
      <c r="BOG1"/>
      <c r="BOH1"/>
      <c r="BOI1"/>
      <c r="BOJ1"/>
      <c r="BOK1"/>
      <c r="BOL1"/>
      <c r="BOM1"/>
      <c r="BON1"/>
      <c r="BOO1"/>
      <c r="BOP1"/>
      <c r="BOQ1"/>
      <c r="BOR1"/>
      <c r="BOS1"/>
      <c r="BOT1"/>
      <c r="BOU1"/>
      <c r="BOV1"/>
      <c r="BOW1"/>
      <c r="BOX1"/>
      <c r="BOY1"/>
      <c r="BOZ1"/>
      <c r="BPA1"/>
      <c r="BPB1"/>
      <c r="BPC1"/>
      <c r="BPD1"/>
      <c r="BPE1"/>
      <c r="BPF1"/>
      <c r="BPG1"/>
      <c r="BPH1"/>
      <c r="BPI1"/>
      <c r="BPJ1"/>
      <c r="BPK1"/>
      <c r="BPL1"/>
      <c r="BPM1"/>
      <c r="BPN1"/>
      <c r="BPO1"/>
      <c r="BPP1"/>
      <c r="BPQ1"/>
      <c r="BPR1"/>
      <c r="BPS1"/>
      <c r="BPT1"/>
      <c r="BPU1"/>
      <c r="BPV1"/>
      <c r="BPW1"/>
      <c r="BPX1"/>
      <c r="BPY1"/>
      <c r="BPZ1"/>
      <c r="BQA1"/>
      <c r="BQB1"/>
      <c r="BQC1"/>
      <c r="BQD1"/>
      <c r="BQE1"/>
      <c r="BQF1"/>
      <c r="BQG1"/>
      <c r="BQH1"/>
      <c r="BQI1"/>
      <c r="BQJ1"/>
      <c r="BQK1"/>
      <c r="BQL1"/>
      <c r="BQM1"/>
      <c r="BQN1"/>
      <c r="BQO1"/>
      <c r="BQP1"/>
      <c r="BQQ1"/>
      <c r="BQR1"/>
      <c r="BQS1"/>
      <c r="BQT1"/>
      <c r="BQU1"/>
      <c r="BQV1"/>
      <c r="BQW1"/>
      <c r="BQX1"/>
      <c r="BQY1"/>
      <c r="BQZ1"/>
      <c r="BRA1"/>
      <c r="BRB1"/>
      <c r="BRC1"/>
      <c r="BRD1"/>
      <c r="BRE1"/>
      <c r="BRF1"/>
      <c r="BRG1"/>
      <c r="BRH1"/>
      <c r="BRI1"/>
      <c r="BRJ1"/>
      <c r="BRK1"/>
      <c r="BRL1"/>
      <c r="BRM1"/>
      <c r="BRN1"/>
      <c r="BRO1"/>
      <c r="BRP1"/>
      <c r="BRQ1"/>
      <c r="BRR1"/>
      <c r="BRS1"/>
      <c r="BRT1"/>
      <c r="BRU1"/>
      <c r="BRV1"/>
      <c r="BRW1"/>
      <c r="BRX1"/>
      <c r="BRY1"/>
      <c r="BRZ1"/>
      <c r="BSA1"/>
      <c r="BSB1"/>
      <c r="BSC1"/>
      <c r="BSD1"/>
      <c r="BSE1"/>
      <c r="BSF1"/>
      <c r="BSG1"/>
      <c r="BSH1"/>
      <c r="BSI1"/>
      <c r="BSJ1"/>
      <c r="BSK1"/>
      <c r="BSL1"/>
      <c r="BSM1"/>
      <c r="BSN1"/>
      <c r="BSO1"/>
      <c r="BSP1"/>
      <c r="BSQ1"/>
      <c r="BSR1"/>
      <c r="BSS1"/>
      <c r="BST1"/>
      <c r="BSU1"/>
      <c r="BSV1"/>
      <c r="BSW1"/>
      <c r="BSX1"/>
      <c r="BSY1"/>
      <c r="BSZ1"/>
      <c r="BTA1"/>
      <c r="BTB1"/>
      <c r="BTC1"/>
      <c r="BTD1"/>
      <c r="BTE1"/>
      <c r="BTF1"/>
      <c r="BTG1"/>
      <c r="BTH1"/>
      <c r="BTI1"/>
      <c r="BTJ1"/>
      <c r="BTK1"/>
      <c r="BTL1"/>
      <c r="BTM1"/>
      <c r="BTN1"/>
      <c r="BTO1"/>
      <c r="BTP1"/>
      <c r="BTQ1"/>
      <c r="BTR1"/>
      <c r="BTS1"/>
      <c r="BTT1"/>
      <c r="BTU1"/>
      <c r="BTV1"/>
      <c r="BTW1"/>
      <c r="BTX1"/>
      <c r="BTY1"/>
      <c r="BTZ1"/>
      <c r="BUA1"/>
      <c r="BUB1"/>
      <c r="BUC1"/>
      <c r="BUD1"/>
      <c r="BUE1"/>
      <c r="BUF1"/>
      <c r="BUG1"/>
      <c r="BUH1"/>
      <c r="BUI1"/>
      <c r="BUJ1"/>
      <c r="BUK1"/>
      <c r="BUL1"/>
      <c r="BUM1"/>
      <c r="BUN1"/>
      <c r="BUO1"/>
      <c r="BUP1"/>
      <c r="BUQ1"/>
      <c r="BUR1"/>
      <c r="BUS1"/>
      <c r="BUT1"/>
      <c r="BUU1"/>
      <c r="BUV1"/>
      <c r="BUW1"/>
      <c r="BUX1"/>
      <c r="BUY1"/>
      <c r="BUZ1"/>
      <c r="BVA1"/>
      <c r="BVB1"/>
      <c r="BVC1"/>
      <c r="BVD1"/>
      <c r="BVE1"/>
      <c r="BVF1"/>
      <c r="BVG1"/>
      <c r="BVH1"/>
      <c r="BVI1"/>
      <c r="BVJ1"/>
      <c r="BVK1"/>
      <c r="BVL1"/>
      <c r="BVM1"/>
      <c r="BVN1"/>
      <c r="BVO1"/>
      <c r="BVP1"/>
      <c r="BVQ1"/>
      <c r="BVR1"/>
      <c r="BVS1"/>
      <c r="BVT1"/>
      <c r="BVU1"/>
      <c r="BVV1"/>
      <c r="BVW1"/>
      <c r="BVX1"/>
      <c r="BVY1"/>
      <c r="BVZ1"/>
      <c r="BWA1"/>
      <c r="BWB1"/>
      <c r="BWC1"/>
      <c r="BWD1"/>
      <c r="BWE1"/>
      <c r="BWF1"/>
      <c r="BWG1"/>
      <c r="BWH1"/>
      <c r="BWI1"/>
      <c r="BWJ1"/>
      <c r="BWK1"/>
      <c r="BWL1"/>
      <c r="BWM1"/>
      <c r="BWN1"/>
      <c r="BWO1"/>
      <c r="BWP1"/>
      <c r="BWQ1"/>
      <c r="BWR1"/>
      <c r="BWS1"/>
      <c r="BWT1"/>
      <c r="BWU1"/>
      <c r="BWV1"/>
      <c r="BWW1"/>
      <c r="BWX1"/>
      <c r="BWY1"/>
      <c r="BWZ1"/>
      <c r="BXA1"/>
      <c r="BXB1"/>
      <c r="BXC1"/>
      <c r="BXD1"/>
      <c r="BXE1"/>
      <c r="BXF1"/>
      <c r="BXG1"/>
      <c r="BXH1"/>
      <c r="BXI1"/>
      <c r="BXJ1"/>
      <c r="BXK1"/>
      <c r="BXL1"/>
      <c r="BXM1"/>
      <c r="BXN1"/>
      <c r="BXO1"/>
      <c r="BXP1"/>
      <c r="BXQ1"/>
      <c r="BXR1"/>
      <c r="BXS1"/>
      <c r="BXT1"/>
      <c r="BXU1"/>
      <c r="BXV1"/>
      <c r="BXW1"/>
      <c r="BXX1"/>
      <c r="BXY1"/>
      <c r="BXZ1"/>
      <c r="BYA1"/>
      <c r="BYB1"/>
      <c r="BYC1"/>
      <c r="BYD1"/>
      <c r="BYE1"/>
      <c r="BYF1"/>
      <c r="BYG1"/>
      <c r="BYH1"/>
      <c r="BYI1"/>
      <c r="BYJ1"/>
      <c r="BYK1"/>
      <c r="BYL1"/>
      <c r="BYM1"/>
      <c r="BYN1"/>
      <c r="BYO1"/>
      <c r="BYP1"/>
      <c r="BYQ1"/>
      <c r="BYR1"/>
      <c r="BYS1"/>
      <c r="BYT1"/>
      <c r="BYU1"/>
      <c r="BYV1"/>
      <c r="BYW1"/>
      <c r="BYX1"/>
      <c r="BYY1"/>
      <c r="BYZ1"/>
      <c r="BZA1"/>
      <c r="BZB1"/>
      <c r="BZC1"/>
      <c r="BZD1"/>
      <c r="BZE1"/>
      <c r="BZF1"/>
      <c r="BZG1"/>
      <c r="BZH1"/>
      <c r="BZI1"/>
      <c r="BZJ1"/>
      <c r="BZK1"/>
      <c r="BZL1"/>
      <c r="BZM1"/>
      <c r="BZN1"/>
      <c r="BZO1"/>
      <c r="BZP1"/>
      <c r="BZQ1"/>
      <c r="BZR1"/>
      <c r="BZS1"/>
      <c r="BZT1"/>
      <c r="BZU1"/>
      <c r="BZV1"/>
      <c r="BZW1"/>
      <c r="BZX1"/>
      <c r="BZY1"/>
      <c r="BZZ1"/>
      <c r="CAA1"/>
      <c r="CAB1"/>
      <c r="CAC1"/>
      <c r="CAD1"/>
      <c r="CAE1"/>
      <c r="CAF1"/>
      <c r="CAG1"/>
      <c r="CAH1"/>
      <c r="CAI1"/>
      <c r="CAJ1"/>
      <c r="CAK1"/>
      <c r="CAL1"/>
      <c r="CAM1"/>
      <c r="CAN1"/>
      <c r="CAO1"/>
      <c r="CAP1"/>
      <c r="CAQ1"/>
      <c r="CAR1"/>
      <c r="CAS1"/>
      <c r="CAT1"/>
      <c r="CAU1"/>
      <c r="CAV1"/>
      <c r="CAW1"/>
      <c r="CAX1"/>
      <c r="CAY1"/>
      <c r="CAZ1"/>
      <c r="CBA1"/>
      <c r="CBB1"/>
      <c r="CBC1"/>
      <c r="CBD1"/>
      <c r="CBE1"/>
      <c r="CBF1"/>
      <c r="CBG1"/>
      <c r="CBH1"/>
      <c r="CBI1"/>
      <c r="CBJ1"/>
      <c r="CBK1"/>
      <c r="CBL1"/>
      <c r="CBM1"/>
      <c r="CBN1"/>
      <c r="CBO1"/>
      <c r="CBP1"/>
      <c r="CBQ1"/>
      <c r="CBR1"/>
      <c r="CBS1"/>
      <c r="CBT1"/>
      <c r="CBU1"/>
      <c r="CBV1"/>
      <c r="CBW1"/>
      <c r="CBX1"/>
      <c r="CBY1"/>
      <c r="CBZ1"/>
      <c r="CCA1"/>
      <c r="CCB1"/>
      <c r="CCC1"/>
      <c r="CCD1"/>
      <c r="CCE1"/>
      <c r="CCF1"/>
      <c r="CCG1"/>
      <c r="CCH1"/>
      <c r="CCI1"/>
      <c r="CCJ1"/>
      <c r="CCK1"/>
      <c r="CCL1"/>
      <c r="CCM1"/>
      <c r="CCN1"/>
      <c r="CCO1"/>
      <c r="CCP1"/>
      <c r="CCQ1"/>
      <c r="CCR1"/>
      <c r="CCS1"/>
      <c r="CCT1"/>
      <c r="CCU1"/>
      <c r="CCV1"/>
      <c r="CCW1"/>
      <c r="CCX1"/>
      <c r="CCY1"/>
      <c r="CCZ1"/>
      <c r="CDA1"/>
      <c r="CDB1"/>
      <c r="CDC1"/>
      <c r="CDD1"/>
      <c r="CDE1"/>
      <c r="CDF1"/>
      <c r="CDG1"/>
      <c r="CDH1"/>
      <c r="CDI1"/>
      <c r="CDJ1"/>
      <c r="CDK1"/>
      <c r="CDL1"/>
      <c r="CDM1"/>
      <c r="CDN1"/>
      <c r="CDO1"/>
      <c r="CDP1"/>
      <c r="CDQ1"/>
      <c r="CDR1"/>
      <c r="CDS1"/>
      <c r="CDT1"/>
      <c r="CDU1"/>
      <c r="CDV1"/>
      <c r="CDW1"/>
      <c r="CDX1"/>
      <c r="CDY1"/>
      <c r="CDZ1"/>
      <c r="CEA1"/>
      <c r="CEB1"/>
      <c r="CEC1"/>
      <c r="CED1"/>
      <c r="CEE1"/>
      <c r="CEF1"/>
      <c r="CEG1"/>
      <c r="CEH1"/>
      <c r="CEI1"/>
      <c r="CEJ1"/>
      <c r="CEK1"/>
      <c r="CEL1"/>
      <c r="CEM1"/>
      <c r="CEN1"/>
      <c r="CEO1"/>
      <c r="CEP1"/>
      <c r="CEQ1"/>
      <c r="CER1"/>
      <c r="CES1"/>
      <c r="CET1"/>
      <c r="CEU1"/>
      <c r="CEV1"/>
      <c r="CEW1"/>
      <c r="CEX1"/>
      <c r="CEY1"/>
      <c r="CEZ1"/>
      <c r="CFA1"/>
      <c r="CFB1"/>
      <c r="CFC1"/>
      <c r="CFD1"/>
      <c r="CFE1"/>
      <c r="CFF1"/>
      <c r="CFG1"/>
      <c r="CFH1"/>
      <c r="CFI1"/>
      <c r="CFJ1"/>
      <c r="CFK1"/>
      <c r="CFL1"/>
      <c r="CFM1"/>
      <c r="CFN1"/>
      <c r="CFO1"/>
      <c r="CFP1"/>
      <c r="CFQ1"/>
      <c r="CFR1"/>
      <c r="CFS1"/>
      <c r="CFT1"/>
      <c r="CFU1"/>
      <c r="CFV1"/>
      <c r="CFW1"/>
      <c r="CFX1"/>
      <c r="CFY1"/>
      <c r="CFZ1"/>
      <c r="CGA1"/>
      <c r="CGB1"/>
      <c r="CGC1"/>
      <c r="CGD1"/>
      <c r="CGE1"/>
      <c r="CGF1"/>
      <c r="CGG1"/>
      <c r="CGH1"/>
      <c r="CGI1"/>
      <c r="CGJ1"/>
      <c r="CGK1"/>
      <c r="CGL1"/>
      <c r="CGM1"/>
      <c r="CGN1"/>
      <c r="CGO1"/>
      <c r="CGP1"/>
      <c r="CGQ1"/>
      <c r="CGR1"/>
      <c r="CGS1"/>
      <c r="CGT1"/>
      <c r="CGU1"/>
      <c r="CGV1"/>
      <c r="CGW1"/>
      <c r="CGX1"/>
      <c r="CGY1"/>
      <c r="CGZ1"/>
      <c r="CHA1"/>
      <c r="CHB1"/>
      <c r="CHC1"/>
      <c r="CHD1"/>
      <c r="CHE1"/>
      <c r="CHF1"/>
      <c r="CHG1"/>
      <c r="CHH1"/>
      <c r="CHI1"/>
      <c r="CHJ1"/>
      <c r="CHK1"/>
      <c r="CHL1"/>
      <c r="CHM1"/>
      <c r="CHN1"/>
      <c r="CHO1"/>
      <c r="CHP1"/>
      <c r="CHQ1"/>
      <c r="CHR1"/>
      <c r="CHS1"/>
      <c r="CHT1"/>
      <c r="CHU1"/>
      <c r="CHV1"/>
      <c r="CHW1"/>
      <c r="CHX1"/>
      <c r="CHY1"/>
      <c r="CHZ1"/>
      <c r="CIA1"/>
      <c r="CIB1"/>
      <c r="CIC1"/>
      <c r="CID1"/>
      <c r="CIE1"/>
      <c r="CIF1"/>
      <c r="CIG1"/>
      <c r="CIH1"/>
      <c r="CII1"/>
      <c r="CIJ1"/>
      <c r="CIK1"/>
      <c r="CIL1"/>
      <c r="CIM1"/>
      <c r="CIN1"/>
      <c r="CIO1"/>
      <c r="CIP1"/>
      <c r="CIQ1"/>
      <c r="CIR1"/>
      <c r="CIS1"/>
      <c r="CIT1"/>
      <c r="CIU1"/>
      <c r="CIV1"/>
      <c r="CIW1"/>
      <c r="CIX1"/>
      <c r="CIY1"/>
      <c r="CIZ1"/>
      <c r="CJA1"/>
      <c r="CJB1"/>
      <c r="CJC1"/>
      <c r="CJD1"/>
      <c r="CJE1"/>
      <c r="CJF1"/>
      <c r="CJG1"/>
      <c r="CJH1"/>
      <c r="CJI1"/>
      <c r="CJJ1"/>
      <c r="CJK1"/>
      <c r="CJL1"/>
      <c r="CJM1"/>
      <c r="CJN1"/>
      <c r="CJO1"/>
      <c r="CJP1"/>
      <c r="CJQ1"/>
      <c r="CJR1"/>
      <c r="CJS1"/>
      <c r="CJT1"/>
      <c r="CJU1"/>
      <c r="CJV1"/>
      <c r="CJW1"/>
      <c r="CJX1"/>
      <c r="CJY1"/>
      <c r="CJZ1"/>
      <c r="CKA1"/>
      <c r="CKB1"/>
      <c r="CKC1"/>
      <c r="CKD1"/>
      <c r="CKE1"/>
      <c r="CKF1"/>
      <c r="CKG1"/>
      <c r="CKH1"/>
      <c r="CKI1"/>
      <c r="CKJ1"/>
      <c r="CKK1"/>
      <c r="CKL1"/>
      <c r="CKM1"/>
      <c r="CKN1"/>
      <c r="CKO1"/>
      <c r="CKP1"/>
      <c r="CKQ1"/>
      <c r="CKR1"/>
      <c r="CKS1"/>
      <c r="CKT1"/>
      <c r="CKU1"/>
      <c r="CKV1"/>
      <c r="CKW1"/>
      <c r="CKX1"/>
      <c r="CKY1"/>
      <c r="CKZ1"/>
      <c r="CLA1"/>
      <c r="CLB1"/>
      <c r="CLC1"/>
      <c r="CLD1"/>
      <c r="CLE1"/>
      <c r="CLF1"/>
      <c r="CLG1"/>
      <c r="CLH1"/>
      <c r="CLI1"/>
      <c r="CLJ1"/>
      <c r="CLK1"/>
      <c r="CLL1"/>
      <c r="CLM1"/>
      <c r="CLN1"/>
      <c r="CLO1"/>
      <c r="CLP1"/>
      <c r="CLQ1"/>
      <c r="CLR1"/>
      <c r="CLS1"/>
      <c r="CLT1"/>
      <c r="CLU1"/>
      <c r="CLV1"/>
      <c r="CLW1"/>
      <c r="CLX1"/>
      <c r="CLY1"/>
      <c r="CLZ1"/>
      <c r="CMA1"/>
      <c r="CMB1"/>
      <c r="CMC1"/>
      <c r="CMD1"/>
      <c r="CME1"/>
      <c r="CMF1"/>
      <c r="CMG1"/>
      <c r="CMH1"/>
      <c r="CMI1"/>
      <c r="CMJ1"/>
      <c r="CMK1"/>
      <c r="CML1"/>
      <c r="CMM1"/>
      <c r="CMN1"/>
      <c r="CMO1"/>
      <c r="CMP1"/>
      <c r="CMQ1"/>
      <c r="CMR1"/>
      <c r="CMS1"/>
      <c r="CMT1"/>
      <c r="CMU1"/>
      <c r="CMV1"/>
      <c r="CMW1"/>
      <c r="CMX1"/>
      <c r="CMY1"/>
      <c r="CMZ1"/>
      <c r="CNA1"/>
      <c r="CNB1"/>
      <c r="CNC1"/>
      <c r="CND1"/>
      <c r="CNE1"/>
      <c r="CNF1"/>
      <c r="CNG1"/>
      <c r="CNH1"/>
      <c r="CNI1"/>
      <c r="CNJ1"/>
      <c r="CNK1"/>
      <c r="CNL1"/>
      <c r="CNM1"/>
      <c r="CNN1"/>
      <c r="CNO1"/>
      <c r="CNP1"/>
      <c r="CNQ1"/>
      <c r="CNR1"/>
      <c r="CNS1"/>
      <c r="CNT1"/>
      <c r="CNU1"/>
      <c r="CNV1"/>
      <c r="CNW1"/>
      <c r="CNX1"/>
      <c r="CNY1"/>
      <c r="CNZ1"/>
      <c r="COA1"/>
      <c r="COB1"/>
      <c r="COC1"/>
      <c r="COD1"/>
      <c r="COE1"/>
      <c r="COF1"/>
      <c r="COG1"/>
      <c r="COH1"/>
      <c r="COI1"/>
      <c r="COJ1"/>
      <c r="COK1"/>
      <c r="COL1"/>
      <c r="COM1"/>
      <c r="CON1"/>
      <c r="COO1"/>
      <c r="COP1"/>
      <c r="COQ1"/>
      <c r="COR1"/>
      <c r="COS1"/>
      <c r="COT1"/>
      <c r="COU1"/>
      <c r="COV1"/>
      <c r="COW1"/>
      <c r="COX1"/>
      <c r="COY1"/>
      <c r="COZ1"/>
      <c r="CPA1"/>
      <c r="CPB1"/>
      <c r="CPC1"/>
      <c r="CPD1"/>
      <c r="CPE1"/>
      <c r="CPF1"/>
      <c r="CPG1"/>
      <c r="CPH1"/>
      <c r="CPI1"/>
      <c r="CPJ1"/>
      <c r="CPK1"/>
      <c r="CPL1"/>
      <c r="CPM1"/>
      <c r="CPN1"/>
      <c r="CPO1"/>
      <c r="CPP1"/>
      <c r="CPQ1"/>
      <c r="CPR1"/>
      <c r="CPS1"/>
      <c r="CPT1"/>
      <c r="CPU1"/>
      <c r="CPV1"/>
      <c r="CPW1"/>
      <c r="CPX1"/>
      <c r="CPY1"/>
      <c r="CPZ1"/>
      <c r="CQA1"/>
      <c r="CQB1"/>
      <c r="CQC1"/>
      <c r="CQD1"/>
      <c r="CQE1"/>
      <c r="CQF1"/>
      <c r="CQG1"/>
      <c r="CQH1"/>
      <c r="CQI1"/>
      <c r="CQJ1"/>
      <c r="CQK1"/>
      <c r="CQL1"/>
      <c r="CQM1"/>
      <c r="CQN1"/>
      <c r="CQO1"/>
      <c r="CQP1"/>
      <c r="CQQ1"/>
      <c r="CQR1"/>
      <c r="CQS1"/>
      <c r="CQT1"/>
      <c r="CQU1"/>
      <c r="CQV1"/>
      <c r="CQW1"/>
      <c r="CQX1"/>
      <c r="CQY1"/>
      <c r="CQZ1"/>
      <c r="CRA1"/>
      <c r="CRB1"/>
      <c r="CRC1"/>
      <c r="CRD1"/>
      <c r="CRE1"/>
      <c r="CRF1"/>
      <c r="CRG1"/>
      <c r="CRH1"/>
      <c r="CRI1"/>
      <c r="CRJ1"/>
      <c r="CRK1"/>
      <c r="CRL1"/>
      <c r="CRM1"/>
      <c r="CRN1"/>
      <c r="CRO1"/>
      <c r="CRP1"/>
      <c r="CRQ1"/>
      <c r="CRR1"/>
      <c r="CRS1"/>
      <c r="CRT1"/>
      <c r="CRU1"/>
      <c r="CRV1"/>
      <c r="CRW1"/>
      <c r="CRX1"/>
      <c r="CRY1"/>
      <c r="CRZ1"/>
      <c r="CSA1"/>
      <c r="CSB1"/>
      <c r="CSC1"/>
      <c r="CSD1"/>
      <c r="CSE1"/>
      <c r="CSF1"/>
      <c r="CSG1"/>
      <c r="CSH1"/>
      <c r="CSI1"/>
      <c r="CSJ1"/>
      <c r="CSK1"/>
      <c r="CSL1"/>
      <c r="CSM1"/>
      <c r="CSN1"/>
      <c r="CSO1"/>
      <c r="CSP1"/>
      <c r="CSQ1"/>
      <c r="CSR1"/>
      <c r="CSS1"/>
      <c r="CST1"/>
      <c r="CSU1"/>
      <c r="CSV1"/>
      <c r="CSW1"/>
      <c r="CSX1"/>
      <c r="CSY1"/>
      <c r="CSZ1"/>
      <c r="CTA1"/>
      <c r="CTB1"/>
      <c r="CTC1"/>
      <c r="CTD1"/>
      <c r="CTE1"/>
      <c r="CTF1"/>
      <c r="CTG1"/>
      <c r="CTH1"/>
      <c r="CTI1"/>
      <c r="CTJ1"/>
      <c r="CTK1"/>
      <c r="CTL1"/>
      <c r="CTM1"/>
      <c r="CTN1"/>
      <c r="CTO1"/>
      <c r="CTP1"/>
      <c r="CTQ1"/>
      <c r="CTR1"/>
      <c r="CTS1"/>
      <c r="CTT1"/>
      <c r="CTU1"/>
      <c r="CTV1"/>
      <c r="CTW1"/>
      <c r="CTX1"/>
      <c r="CTY1"/>
      <c r="CTZ1"/>
      <c r="CUA1"/>
      <c r="CUB1"/>
      <c r="CUC1"/>
      <c r="CUD1"/>
      <c r="CUE1"/>
      <c r="CUF1"/>
      <c r="CUG1"/>
      <c r="CUH1"/>
      <c r="CUI1"/>
      <c r="CUJ1"/>
      <c r="CUK1"/>
      <c r="CUL1"/>
      <c r="CUM1"/>
      <c r="CUN1"/>
      <c r="CUO1"/>
      <c r="CUP1"/>
      <c r="CUQ1"/>
      <c r="CUR1"/>
      <c r="CUS1"/>
      <c r="CUT1"/>
      <c r="CUU1"/>
      <c r="CUV1"/>
      <c r="CUW1"/>
      <c r="CUX1"/>
      <c r="CUY1"/>
      <c r="CUZ1"/>
      <c r="CVA1"/>
      <c r="CVB1"/>
      <c r="CVC1"/>
      <c r="CVD1"/>
      <c r="CVE1"/>
      <c r="CVF1"/>
      <c r="CVG1"/>
      <c r="CVH1"/>
      <c r="CVI1"/>
      <c r="CVJ1"/>
      <c r="CVK1"/>
      <c r="CVL1"/>
      <c r="CVM1"/>
      <c r="CVN1"/>
      <c r="CVO1"/>
      <c r="CVP1"/>
      <c r="CVQ1"/>
      <c r="CVR1"/>
      <c r="CVS1"/>
      <c r="CVT1"/>
      <c r="CVU1"/>
      <c r="CVV1"/>
      <c r="CVW1"/>
      <c r="CVX1"/>
      <c r="CVY1"/>
      <c r="CVZ1"/>
      <c r="CWA1"/>
      <c r="CWB1"/>
      <c r="CWC1"/>
      <c r="CWD1"/>
      <c r="CWE1"/>
      <c r="CWF1"/>
      <c r="CWG1"/>
      <c r="CWH1"/>
      <c r="CWI1"/>
      <c r="CWJ1"/>
      <c r="CWK1"/>
      <c r="CWL1"/>
      <c r="CWM1"/>
      <c r="CWN1"/>
      <c r="CWO1"/>
      <c r="CWP1"/>
      <c r="CWQ1"/>
      <c r="CWR1"/>
      <c r="CWS1"/>
      <c r="CWT1"/>
      <c r="CWU1"/>
      <c r="CWV1"/>
      <c r="CWW1"/>
      <c r="CWX1"/>
      <c r="CWY1"/>
      <c r="CWZ1"/>
      <c r="CXA1"/>
      <c r="CXB1"/>
      <c r="CXC1"/>
      <c r="CXD1"/>
      <c r="CXE1"/>
      <c r="CXF1"/>
      <c r="CXG1"/>
      <c r="CXH1"/>
      <c r="CXI1"/>
      <c r="CXJ1"/>
      <c r="CXK1"/>
      <c r="CXL1"/>
      <c r="CXM1"/>
      <c r="CXN1"/>
      <c r="CXO1"/>
      <c r="CXP1"/>
      <c r="CXQ1"/>
      <c r="CXR1"/>
      <c r="CXS1"/>
      <c r="CXT1"/>
      <c r="CXU1"/>
      <c r="CXV1"/>
      <c r="CXW1"/>
      <c r="CXX1"/>
      <c r="CXY1"/>
      <c r="CXZ1"/>
      <c r="CYA1"/>
      <c r="CYB1"/>
      <c r="CYC1"/>
      <c r="CYD1"/>
      <c r="CYE1"/>
      <c r="CYF1"/>
      <c r="CYG1"/>
      <c r="CYH1"/>
      <c r="CYI1"/>
      <c r="CYJ1"/>
      <c r="CYK1"/>
      <c r="CYL1"/>
      <c r="CYM1"/>
      <c r="CYN1"/>
      <c r="CYO1"/>
      <c r="CYP1"/>
      <c r="CYQ1"/>
      <c r="CYR1"/>
      <c r="CYS1"/>
      <c r="CYT1"/>
      <c r="CYU1"/>
      <c r="CYV1"/>
      <c r="CYW1"/>
      <c r="CYX1"/>
      <c r="CYY1"/>
      <c r="CYZ1"/>
      <c r="CZA1"/>
      <c r="CZB1"/>
      <c r="CZC1"/>
      <c r="CZD1"/>
      <c r="CZE1"/>
      <c r="CZF1"/>
      <c r="CZG1"/>
      <c r="CZH1"/>
      <c r="CZI1"/>
      <c r="CZJ1"/>
      <c r="CZK1"/>
      <c r="CZL1"/>
      <c r="CZM1"/>
      <c r="CZN1"/>
      <c r="CZO1"/>
      <c r="CZP1"/>
      <c r="CZQ1"/>
      <c r="CZR1"/>
      <c r="CZS1"/>
      <c r="CZT1"/>
      <c r="CZU1"/>
      <c r="CZV1"/>
      <c r="CZW1"/>
      <c r="CZX1"/>
      <c r="CZY1"/>
      <c r="CZZ1"/>
      <c r="DAA1"/>
      <c r="DAB1"/>
      <c r="DAC1"/>
      <c r="DAD1"/>
      <c r="DAE1"/>
      <c r="DAF1"/>
      <c r="DAG1"/>
      <c r="DAH1"/>
      <c r="DAI1"/>
      <c r="DAJ1"/>
      <c r="DAK1"/>
      <c r="DAL1"/>
      <c r="DAM1"/>
      <c r="DAN1"/>
      <c r="DAO1"/>
      <c r="DAP1"/>
      <c r="DAQ1"/>
      <c r="DAR1"/>
      <c r="DAS1"/>
      <c r="DAT1"/>
      <c r="DAU1"/>
      <c r="DAV1"/>
      <c r="DAW1"/>
      <c r="DAX1"/>
      <c r="DAY1"/>
      <c r="DAZ1"/>
      <c r="DBA1"/>
      <c r="DBB1"/>
      <c r="DBC1"/>
      <c r="DBD1"/>
      <c r="DBE1"/>
      <c r="DBF1"/>
      <c r="DBG1"/>
      <c r="DBH1"/>
      <c r="DBI1"/>
      <c r="DBJ1"/>
      <c r="DBK1"/>
      <c r="DBL1"/>
      <c r="DBM1"/>
      <c r="DBN1"/>
      <c r="DBO1"/>
      <c r="DBP1"/>
      <c r="DBQ1"/>
      <c r="DBR1"/>
      <c r="DBS1"/>
      <c r="DBT1"/>
      <c r="DBU1"/>
      <c r="DBV1"/>
      <c r="DBW1"/>
      <c r="DBX1"/>
      <c r="DBY1"/>
      <c r="DBZ1"/>
      <c r="DCA1"/>
      <c r="DCB1"/>
      <c r="DCC1"/>
      <c r="DCD1"/>
      <c r="DCE1"/>
      <c r="DCF1"/>
      <c r="DCG1"/>
      <c r="DCH1"/>
      <c r="DCI1"/>
      <c r="DCJ1"/>
      <c r="DCK1"/>
      <c r="DCL1"/>
      <c r="DCM1"/>
      <c r="DCN1"/>
      <c r="DCO1"/>
      <c r="DCP1"/>
      <c r="DCQ1"/>
      <c r="DCR1"/>
      <c r="DCS1"/>
      <c r="DCT1"/>
      <c r="DCU1"/>
      <c r="DCV1"/>
      <c r="DCW1"/>
      <c r="DCX1"/>
      <c r="DCY1"/>
      <c r="DCZ1"/>
      <c r="DDA1"/>
      <c r="DDB1"/>
      <c r="DDC1"/>
      <c r="DDD1"/>
      <c r="DDE1"/>
      <c r="DDF1"/>
      <c r="DDG1"/>
      <c r="DDH1"/>
      <c r="DDI1"/>
      <c r="DDJ1"/>
      <c r="DDK1"/>
      <c r="DDL1"/>
      <c r="DDM1"/>
      <c r="DDN1"/>
      <c r="DDO1"/>
      <c r="DDP1"/>
      <c r="DDQ1"/>
      <c r="DDR1"/>
      <c r="DDS1"/>
      <c r="DDT1"/>
      <c r="DDU1"/>
      <c r="DDV1"/>
      <c r="DDW1"/>
      <c r="DDX1"/>
      <c r="DDY1"/>
      <c r="DDZ1"/>
      <c r="DEA1"/>
      <c r="DEB1"/>
      <c r="DEC1"/>
      <c r="DED1"/>
      <c r="DEE1"/>
      <c r="DEF1"/>
      <c r="DEG1"/>
      <c r="DEH1"/>
      <c r="DEI1"/>
      <c r="DEJ1"/>
      <c r="DEK1"/>
      <c r="DEL1"/>
      <c r="DEM1"/>
      <c r="DEN1"/>
      <c r="DEO1"/>
      <c r="DEP1"/>
      <c r="DEQ1"/>
      <c r="DER1"/>
      <c r="DES1"/>
      <c r="DET1"/>
      <c r="DEU1"/>
      <c r="DEV1"/>
      <c r="DEW1"/>
      <c r="DEX1"/>
      <c r="DEY1"/>
      <c r="DEZ1"/>
      <c r="DFA1"/>
      <c r="DFB1"/>
      <c r="DFC1"/>
      <c r="DFD1"/>
      <c r="DFE1"/>
      <c r="DFF1"/>
      <c r="DFG1"/>
      <c r="DFH1"/>
      <c r="DFI1"/>
      <c r="DFJ1"/>
      <c r="DFK1"/>
      <c r="DFL1"/>
      <c r="DFM1"/>
      <c r="DFN1"/>
      <c r="DFO1"/>
      <c r="DFP1"/>
      <c r="DFQ1"/>
      <c r="DFR1"/>
      <c r="DFS1"/>
      <c r="DFT1"/>
      <c r="DFU1"/>
      <c r="DFV1"/>
      <c r="DFW1"/>
      <c r="DFX1"/>
      <c r="DFY1"/>
      <c r="DFZ1"/>
      <c r="DGA1"/>
      <c r="DGB1"/>
      <c r="DGC1"/>
      <c r="DGD1"/>
      <c r="DGE1"/>
      <c r="DGF1"/>
      <c r="DGG1"/>
      <c r="DGH1"/>
      <c r="DGI1"/>
      <c r="DGJ1"/>
      <c r="DGK1"/>
      <c r="DGL1"/>
      <c r="DGM1"/>
      <c r="DGN1"/>
      <c r="DGO1"/>
      <c r="DGP1"/>
      <c r="DGQ1"/>
      <c r="DGR1"/>
      <c r="DGS1"/>
      <c r="DGT1"/>
      <c r="DGU1"/>
      <c r="DGV1"/>
      <c r="DGW1"/>
      <c r="DGX1"/>
      <c r="DGY1"/>
      <c r="DGZ1"/>
      <c r="DHA1"/>
      <c r="DHB1"/>
      <c r="DHC1"/>
      <c r="DHD1"/>
      <c r="DHE1"/>
      <c r="DHF1"/>
      <c r="DHG1"/>
      <c r="DHH1"/>
      <c r="DHI1"/>
      <c r="DHJ1"/>
      <c r="DHK1"/>
      <c r="DHL1"/>
      <c r="DHM1"/>
      <c r="DHN1"/>
      <c r="DHO1"/>
      <c r="DHP1"/>
      <c r="DHQ1"/>
      <c r="DHR1"/>
      <c r="DHS1"/>
      <c r="DHT1"/>
      <c r="DHU1"/>
      <c r="DHV1"/>
      <c r="DHW1"/>
      <c r="DHX1"/>
      <c r="DHY1"/>
      <c r="DHZ1"/>
      <c r="DIA1"/>
      <c r="DIB1"/>
      <c r="DIC1"/>
      <c r="DID1"/>
      <c r="DIE1"/>
      <c r="DIF1"/>
      <c r="DIG1"/>
      <c r="DIH1"/>
      <c r="DII1"/>
      <c r="DIJ1"/>
      <c r="DIK1"/>
      <c r="DIL1"/>
      <c r="DIM1"/>
      <c r="DIN1"/>
      <c r="DIO1"/>
      <c r="DIP1"/>
      <c r="DIQ1"/>
      <c r="DIR1"/>
      <c r="DIS1"/>
      <c r="DIT1"/>
      <c r="DIU1"/>
      <c r="DIV1"/>
      <c r="DIW1"/>
      <c r="DIX1"/>
      <c r="DIY1"/>
      <c r="DIZ1"/>
      <c r="DJA1"/>
      <c r="DJB1"/>
      <c r="DJC1"/>
      <c r="DJD1"/>
      <c r="DJE1"/>
      <c r="DJF1"/>
      <c r="DJG1"/>
      <c r="DJH1"/>
      <c r="DJI1"/>
      <c r="DJJ1"/>
      <c r="DJK1"/>
      <c r="DJL1"/>
      <c r="DJM1"/>
      <c r="DJN1"/>
      <c r="DJO1"/>
      <c r="DJP1"/>
      <c r="DJQ1"/>
      <c r="DJR1"/>
      <c r="DJS1"/>
      <c r="DJT1"/>
      <c r="DJU1"/>
      <c r="DJV1"/>
      <c r="DJW1"/>
      <c r="DJX1"/>
      <c r="DJY1"/>
      <c r="DJZ1"/>
      <c r="DKA1"/>
      <c r="DKB1"/>
      <c r="DKC1"/>
      <c r="DKD1"/>
      <c r="DKE1"/>
      <c r="DKF1"/>
      <c r="DKG1"/>
      <c r="DKH1"/>
      <c r="DKI1"/>
      <c r="DKJ1"/>
      <c r="DKK1"/>
      <c r="DKL1"/>
      <c r="DKM1"/>
      <c r="DKN1"/>
      <c r="DKO1"/>
      <c r="DKP1"/>
      <c r="DKQ1"/>
      <c r="DKR1"/>
      <c r="DKS1"/>
      <c r="DKT1"/>
      <c r="DKU1"/>
      <c r="DKV1"/>
      <c r="DKW1"/>
      <c r="DKX1"/>
      <c r="DKY1"/>
      <c r="DKZ1"/>
      <c r="DLA1"/>
      <c r="DLB1"/>
      <c r="DLC1"/>
      <c r="DLD1"/>
      <c r="DLE1"/>
      <c r="DLF1"/>
      <c r="DLG1"/>
      <c r="DLH1"/>
      <c r="DLI1"/>
      <c r="DLJ1"/>
      <c r="DLK1"/>
      <c r="DLL1"/>
      <c r="DLM1"/>
      <c r="DLN1"/>
      <c r="DLO1"/>
      <c r="DLP1"/>
      <c r="DLQ1"/>
      <c r="DLR1"/>
      <c r="DLS1"/>
      <c r="DLT1"/>
      <c r="DLU1"/>
      <c r="DLV1"/>
      <c r="DLW1"/>
      <c r="DLX1"/>
      <c r="DLY1"/>
      <c r="DLZ1"/>
      <c r="DMA1"/>
      <c r="DMB1"/>
      <c r="DMC1"/>
      <c r="DMD1"/>
      <c r="DME1"/>
      <c r="DMF1"/>
      <c r="DMG1"/>
      <c r="DMH1"/>
      <c r="DMI1"/>
      <c r="DMJ1"/>
      <c r="DMK1"/>
      <c r="DML1"/>
      <c r="DMM1"/>
      <c r="DMN1"/>
      <c r="DMO1"/>
      <c r="DMP1"/>
      <c r="DMQ1"/>
      <c r="DMR1"/>
      <c r="DMS1"/>
      <c r="DMT1"/>
      <c r="DMU1"/>
      <c r="DMV1"/>
      <c r="DMW1"/>
      <c r="DMX1"/>
      <c r="DMY1"/>
      <c r="DMZ1"/>
      <c r="DNA1"/>
      <c r="DNB1"/>
      <c r="DNC1"/>
      <c r="DND1"/>
      <c r="DNE1"/>
      <c r="DNF1"/>
      <c r="DNG1"/>
      <c r="DNH1"/>
      <c r="DNI1"/>
      <c r="DNJ1"/>
      <c r="DNK1"/>
      <c r="DNL1"/>
      <c r="DNM1"/>
      <c r="DNN1"/>
      <c r="DNO1"/>
      <c r="DNP1"/>
      <c r="DNQ1"/>
      <c r="DNR1"/>
      <c r="DNS1"/>
      <c r="DNT1"/>
      <c r="DNU1"/>
      <c r="DNV1"/>
      <c r="DNW1"/>
      <c r="DNX1"/>
      <c r="DNY1"/>
      <c r="DNZ1"/>
      <c r="DOA1"/>
      <c r="DOB1"/>
      <c r="DOC1"/>
      <c r="DOD1"/>
      <c r="DOE1"/>
      <c r="DOF1"/>
      <c r="DOG1"/>
      <c r="DOH1"/>
      <c r="DOI1"/>
      <c r="DOJ1"/>
      <c r="DOK1"/>
      <c r="DOL1"/>
      <c r="DOM1"/>
      <c r="DON1"/>
      <c r="DOO1"/>
      <c r="DOP1"/>
      <c r="DOQ1"/>
      <c r="DOR1"/>
      <c r="DOS1"/>
      <c r="DOT1"/>
      <c r="DOU1"/>
      <c r="DOV1"/>
      <c r="DOW1"/>
      <c r="DOX1"/>
      <c r="DOY1"/>
      <c r="DOZ1"/>
      <c r="DPA1"/>
      <c r="DPB1"/>
      <c r="DPC1"/>
      <c r="DPD1"/>
      <c r="DPE1"/>
      <c r="DPF1"/>
      <c r="DPG1"/>
      <c r="DPH1"/>
      <c r="DPI1"/>
      <c r="DPJ1"/>
      <c r="DPK1"/>
      <c r="DPL1"/>
      <c r="DPM1"/>
      <c r="DPN1"/>
      <c r="DPO1"/>
      <c r="DPP1"/>
      <c r="DPQ1"/>
      <c r="DPR1"/>
      <c r="DPS1"/>
      <c r="DPT1"/>
      <c r="DPU1"/>
      <c r="DPV1"/>
      <c r="DPW1"/>
      <c r="DPX1"/>
      <c r="DPY1"/>
      <c r="DPZ1"/>
      <c r="DQA1"/>
      <c r="DQB1"/>
      <c r="DQC1"/>
      <c r="DQD1"/>
      <c r="DQE1"/>
      <c r="DQF1"/>
      <c r="DQG1"/>
      <c r="DQH1"/>
      <c r="DQI1"/>
      <c r="DQJ1"/>
      <c r="DQK1"/>
      <c r="DQL1"/>
      <c r="DQM1"/>
      <c r="DQN1"/>
      <c r="DQO1"/>
      <c r="DQP1"/>
      <c r="DQQ1"/>
      <c r="DQR1"/>
      <c r="DQS1"/>
      <c r="DQT1"/>
      <c r="DQU1"/>
      <c r="DQV1"/>
      <c r="DQW1"/>
      <c r="DQX1"/>
      <c r="DQY1"/>
      <c r="DQZ1"/>
      <c r="DRA1"/>
      <c r="DRB1"/>
      <c r="DRC1"/>
      <c r="DRD1"/>
      <c r="DRE1"/>
      <c r="DRF1"/>
      <c r="DRG1"/>
      <c r="DRH1"/>
      <c r="DRI1"/>
      <c r="DRJ1"/>
      <c r="DRK1"/>
      <c r="DRL1"/>
      <c r="DRM1"/>
      <c r="DRN1"/>
      <c r="DRO1"/>
      <c r="DRP1"/>
      <c r="DRQ1"/>
      <c r="DRR1"/>
      <c r="DRS1"/>
      <c r="DRT1"/>
      <c r="DRU1"/>
      <c r="DRV1"/>
      <c r="DRW1"/>
      <c r="DRX1"/>
      <c r="DRY1"/>
      <c r="DRZ1"/>
      <c r="DSA1"/>
      <c r="DSB1"/>
      <c r="DSC1"/>
      <c r="DSD1"/>
      <c r="DSE1"/>
      <c r="DSF1"/>
      <c r="DSG1"/>
      <c r="DSH1"/>
      <c r="DSI1"/>
      <c r="DSJ1"/>
      <c r="DSK1"/>
      <c r="DSL1"/>
      <c r="DSM1"/>
      <c r="DSN1"/>
      <c r="DSO1"/>
      <c r="DSP1"/>
      <c r="DSQ1"/>
      <c r="DSR1"/>
      <c r="DSS1"/>
      <c r="DST1"/>
      <c r="DSU1"/>
      <c r="DSV1"/>
      <c r="DSW1"/>
      <c r="DSX1"/>
      <c r="DSY1"/>
      <c r="DSZ1"/>
      <c r="DTA1"/>
      <c r="DTB1"/>
      <c r="DTC1"/>
      <c r="DTD1"/>
      <c r="DTE1"/>
      <c r="DTF1"/>
      <c r="DTG1"/>
      <c r="DTH1"/>
      <c r="DTI1"/>
      <c r="DTJ1"/>
      <c r="DTK1"/>
      <c r="DTL1"/>
      <c r="DTM1"/>
      <c r="DTN1"/>
      <c r="DTO1"/>
      <c r="DTP1"/>
      <c r="DTQ1"/>
      <c r="DTR1"/>
      <c r="DTS1"/>
      <c r="DTT1"/>
      <c r="DTU1"/>
      <c r="DTV1"/>
      <c r="DTW1"/>
      <c r="DTX1"/>
      <c r="DTY1"/>
      <c r="DTZ1"/>
      <c r="DUA1"/>
      <c r="DUB1"/>
      <c r="DUC1"/>
      <c r="DUD1"/>
      <c r="DUE1"/>
      <c r="DUF1"/>
      <c r="DUG1"/>
      <c r="DUH1"/>
      <c r="DUI1"/>
      <c r="DUJ1"/>
      <c r="DUK1"/>
      <c r="DUL1"/>
      <c r="DUM1"/>
      <c r="DUN1"/>
      <c r="DUO1"/>
      <c r="DUP1"/>
      <c r="DUQ1"/>
      <c r="DUR1"/>
      <c r="DUS1"/>
      <c r="DUT1"/>
      <c r="DUU1"/>
      <c r="DUV1"/>
      <c r="DUW1"/>
      <c r="DUX1"/>
      <c r="DUY1"/>
      <c r="DUZ1"/>
      <c r="DVA1"/>
      <c r="DVB1"/>
      <c r="DVC1"/>
      <c r="DVD1"/>
      <c r="DVE1"/>
      <c r="DVF1"/>
      <c r="DVG1"/>
      <c r="DVH1"/>
      <c r="DVI1"/>
      <c r="DVJ1"/>
      <c r="DVK1"/>
      <c r="DVL1"/>
      <c r="DVM1"/>
      <c r="DVN1"/>
      <c r="DVO1"/>
      <c r="DVP1"/>
      <c r="DVQ1"/>
      <c r="DVR1"/>
      <c r="DVS1"/>
      <c r="DVT1"/>
      <c r="DVU1"/>
      <c r="DVV1"/>
      <c r="DVW1"/>
      <c r="DVX1"/>
      <c r="DVY1"/>
      <c r="DVZ1"/>
      <c r="DWA1"/>
      <c r="DWB1"/>
      <c r="DWC1"/>
      <c r="DWD1"/>
      <c r="DWE1"/>
      <c r="DWF1"/>
      <c r="DWG1"/>
      <c r="DWH1"/>
      <c r="DWI1"/>
      <c r="DWJ1"/>
      <c r="DWK1"/>
      <c r="DWL1"/>
      <c r="DWM1"/>
      <c r="DWN1"/>
      <c r="DWO1"/>
      <c r="DWP1"/>
      <c r="DWQ1"/>
      <c r="DWR1"/>
      <c r="DWS1"/>
      <c r="DWT1"/>
      <c r="DWU1"/>
      <c r="DWV1"/>
      <c r="DWW1"/>
      <c r="DWX1"/>
      <c r="DWY1"/>
      <c r="DWZ1"/>
      <c r="DXA1"/>
      <c r="DXB1"/>
      <c r="DXC1"/>
      <c r="DXD1"/>
      <c r="DXE1"/>
      <c r="DXF1"/>
      <c r="DXG1"/>
      <c r="DXH1"/>
      <c r="DXI1"/>
      <c r="DXJ1"/>
      <c r="DXK1"/>
      <c r="DXL1"/>
      <c r="DXM1"/>
      <c r="DXN1"/>
      <c r="DXO1"/>
      <c r="DXP1"/>
      <c r="DXQ1"/>
      <c r="DXR1"/>
      <c r="DXS1"/>
      <c r="DXT1"/>
      <c r="DXU1"/>
      <c r="DXV1"/>
      <c r="DXW1"/>
      <c r="DXX1"/>
      <c r="DXY1"/>
      <c r="DXZ1"/>
      <c r="DYA1"/>
      <c r="DYB1"/>
      <c r="DYC1"/>
      <c r="DYD1"/>
      <c r="DYE1"/>
      <c r="DYF1"/>
      <c r="DYG1"/>
      <c r="DYH1"/>
      <c r="DYI1"/>
      <c r="DYJ1"/>
      <c r="DYK1"/>
      <c r="DYL1"/>
      <c r="DYM1"/>
      <c r="DYN1"/>
      <c r="DYO1"/>
      <c r="DYP1"/>
      <c r="DYQ1"/>
      <c r="DYR1"/>
      <c r="DYS1"/>
      <c r="DYT1"/>
      <c r="DYU1"/>
      <c r="DYV1"/>
      <c r="DYW1"/>
      <c r="DYX1"/>
      <c r="DYY1"/>
      <c r="DYZ1"/>
      <c r="DZA1"/>
      <c r="DZB1"/>
      <c r="DZC1"/>
      <c r="DZD1"/>
      <c r="DZE1"/>
      <c r="DZF1"/>
      <c r="DZG1"/>
      <c r="DZH1"/>
      <c r="DZI1"/>
      <c r="DZJ1"/>
      <c r="DZK1"/>
      <c r="DZL1"/>
      <c r="DZM1"/>
      <c r="DZN1"/>
      <c r="DZO1"/>
      <c r="DZP1"/>
      <c r="DZQ1"/>
      <c r="DZR1"/>
      <c r="DZS1"/>
      <c r="DZT1"/>
      <c r="DZU1"/>
      <c r="DZV1"/>
      <c r="DZW1"/>
      <c r="DZX1"/>
      <c r="DZY1"/>
      <c r="DZZ1"/>
      <c r="EAA1"/>
      <c r="EAB1"/>
      <c r="EAC1"/>
      <c r="EAD1"/>
      <c r="EAE1"/>
      <c r="EAF1"/>
      <c r="EAG1"/>
      <c r="EAH1"/>
      <c r="EAI1"/>
      <c r="EAJ1"/>
      <c r="EAK1"/>
      <c r="EAL1"/>
      <c r="EAM1"/>
      <c r="EAN1"/>
      <c r="EAO1"/>
      <c r="EAP1"/>
      <c r="EAQ1"/>
      <c r="EAR1"/>
      <c r="EAS1"/>
      <c r="EAT1"/>
      <c r="EAU1"/>
      <c r="EAV1"/>
      <c r="EAW1"/>
      <c r="EAX1"/>
      <c r="EAY1"/>
      <c r="EAZ1"/>
      <c r="EBA1"/>
      <c r="EBB1"/>
      <c r="EBC1"/>
      <c r="EBD1"/>
      <c r="EBE1"/>
      <c r="EBF1"/>
      <c r="EBG1"/>
      <c r="EBH1"/>
      <c r="EBI1"/>
      <c r="EBJ1"/>
      <c r="EBK1"/>
      <c r="EBL1"/>
      <c r="EBM1"/>
      <c r="EBN1"/>
      <c r="EBO1"/>
      <c r="EBP1"/>
      <c r="EBQ1"/>
      <c r="EBR1"/>
      <c r="EBS1"/>
      <c r="EBT1"/>
      <c r="EBU1"/>
      <c r="EBV1"/>
      <c r="EBW1"/>
      <c r="EBX1"/>
      <c r="EBY1"/>
      <c r="EBZ1"/>
      <c r="ECA1"/>
      <c r="ECB1"/>
      <c r="ECC1"/>
      <c r="ECD1"/>
      <c r="ECE1"/>
      <c r="ECF1"/>
      <c r="ECG1"/>
      <c r="ECH1"/>
      <c r="ECI1"/>
      <c r="ECJ1"/>
      <c r="ECK1"/>
      <c r="ECL1"/>
      <c r="ECM1"/>
      <c r="ECN1"/>
      <c r="ECO1"/>
      <c r="ECP1"/>
      <c r="ECQ1"/>
      <c r="ECR1"/>
      <c r="ECS1"/>
      <c r="ECT1"/>
      <c r="ECU1"/>
      <c r="ECV1"/>
      <c r="ECW1"/>
      <c r="ECX1"/>
      <c r="ECY1"/>
      <c r="ECZ1"/>
      <c r="EDA1"/>
      <c r="EDB1"/>
      <c r="EDC1"/>
      <c r="EDD1"/>
      <c r="EDE1"/>
      <c r="EDF1"/>
      <c r="EDG1"/>
      <c r="EDH1"/>
      <c r="EDI1"/>
      <c r="EDJ1"/>
      <c r="EDK1"/>
      <c r="EDL1"/>
      <c r="EDM1"/>
      <c r="EDN1"/>
      <c r="EDO1"/>
      <c r="EDP1"/>
      <c r="EDQ1"/>
      <c r="EDR1"/>
      <c r="EDS1"/>
      <c r="EDT1"/>
      <c r="EDU1"/>
      <c r="EDV1"/>
      <c r="EDW1"/>
      <c r="EDX1"/>
      <c r="EDY1"/>
      <c r="EDZ1"/>
      <c r="EEA1"/>
      <c r="EEB1"/>
      <c r="EEC1"/>
      <c r="EED1"/>
      <c r="EEE1"/>
      <c r="EEF1"/>
      <c r="EEG1"/>
      <c r="EEH1"/>
      <c r="EEI1"/>
      <c r="EEJ1"/>
      <c r="EEK1"/>
      <c r="EEL1"/>
      <c r="EEM1"/>
      <c r="EEN1"/>
      <c r="EEO1"/>
      <c r="EEP1"/>
      <c r="EEQ1"/>
      <c r="EER1"/>
      <c r="EES1"/>
      <c r="EET1"/>
      <c r="EEU1"/>
      <c r="EEV1"/>
      <c r="EEW1"/>
      <c r="EEX1"/>
      <c r="EEY1"/>
      <c r="EEZ1"/>
      <c r="EFA1"/>
      <c r="EFB1"/>
      <c r="EFC1"/>
      <c r="EFD1"/>
      <c r="EFE1"/>
      <c r="EFF1"/>
      <c r="EFG1"/>
      <c r="EFH1"/>
      <c r="EFI1"/>
      <c r="EFJ1"/>
      <c r="EFK1"/>
      <c r="EFL1"/>
      <c r="EFM1"/>
      <c r="EFN1"/>
      <c r="EFO1"/>
      <c r="EFP1"/>
      <c r="EFQ1"/>
      <c r="EFR1"/>
      <c r="EFS1"/>
      <c r="EFT1"/>
      <c r="EFU1"/>
      <c r="EFV1"/>
      <c r="EFW1"/>
      <c r="EFX1"/>
      <c r="EFY1"/>
      <c r="EFZ1"/>
      <c r="EGA1"/>
      <c r="EGB1"/>
      <c r="EGC1"/>
      <c r="EGD1"/>
      <c r="EGE1"/>
      <c r="EGF1"/>
      <c r="EGG1"/>
      <c r="EGH1"/>
      <c r="EGI1"/>
      <c r="EGJ1"/>
      <c r="EGK1"/>
      <c r="EGL1"/>
      <c r="EGM1"/>
      <c r="EGN1"/>
      <c r="EGO1"/>
      <c r="EGP1"/>
      <c r="EGQ1"/>
      <c r="EGR1"/>
      <c r="EGS1"/>
      <c r="EGT1"/>
      <c r="EGU1"/>
      <c r="EGV1"/>
      <c r="EGW1"/>
      <c r="EGX1"/>
      <c r="EGY1"/>
      <c r="EGZ1"/>
      <c r="EHA1"/>
      <c r="EHB1"/>
      <c r="EHC1"/>
      <c r="EHD1"/>
      <c r="EHE1"/>
      <c r="EHF1"/>
      <c r="EHG1"/>
      <c r="EHH1"/>
      <c r="EHI1"/>
      <c r="EHJ1"/>
      <c r="EHK1"/>
      <c r="EHL1"/>
      <c r="EHM1"/>
      <c r="EHN1"/>
      <c r="EHO1"/>
      <c r="EHP1"/>
      <c r="EHQ1"/>
      <c r="EHR1"/>
      <c r="EHS1"/>
      <c r="EHT1"/>
      <c r="EHU1"/>
      <c r="EHV1"/>
      <c r="EHW1"/>
      <c r="EHX1"/>
      <c r="EHY1"/>
      <c r="EHZ1"/>
      <c r="EIA1"/>
      <c r="EIB1"/>
      <c r="EIC1"/>
      <c r="EID1"/>
      <c r="EIE1"/>
      <c r="EIF1"/>
      <c r="EIG1"/>
      <c r="EIH1"/>
      <c r="EII1"/>
      <c r="EIJ1"/>
      <c r="EIK1"/>
      <c r="EIL1"/>
      <c r="EIM1"/>
      <c r="EIN1"/>
      <c r="EIO1"/>
      <c r="EIP1"/>
      <c r="EIQ1"/>
      <c r="EIR1"/>
      <c r="EIS1"/>
      <c r="EIT1"/>
      <c r="EIU1"/>
      <c r="EIV1"/>
      <c r="EIW1"/>
      <c r="EIX1"/>
      <c r="EIY1"/>
      <c r="EIZ1"/>
      <c r="EJA1"/>
      <c r="EJB1"/>
      <c r="EJC1"/>
      <c r="EJD1"/>
      <c r="EJE1"/>
      <c r="EJF1"/>
      <c r="EJG1"/>
      <c r="EJH1"/>
      <c r="EJI1"/>
      <c r="EJJ1"/>
      <c r="EJK1"/>
      <c r="EJL1"/>
      <c r="EJM1"/>
      <c r="EJN1"/>
      <c r="EJO1"/>
      <c r="EJP1"/>
      <c r="EJQ1"/>
      <c r="EJR1"/>
      <c r="EJS1"/>
      <c r="EJT1"/>
      <c r="EJU1"/>
      <c r="EJV1"/>
      <c r="EJW1"/>
      <c r="EJX1"/>
      <c r="EJY1"/>
      <c r="EJZ1"/>
      <c r="EKA1"/>
      <c r="EKB1"/>
      <c r="EKC1"/>
      <c r="EKD1"/>
      <c r="EKE1"/>
      <c r="EKF1"/>
      <c r="EKG1"/>
      <c r="EKH1"/>
      <c r="EKI1"/>
      <c r="EKJ1"/>
      <c r="EKK1"/>
      <c r="EKL1"/>
      <c r="EKM1"/>
      <c r="EKN1"/>
      <c r="EKO1"/>
      <c r="EKP1"/>
      <c r="EKQ1"/>
      <c r="EKR1"/>
      <c r="EKS1"/>
      <c r="EKT1"/>
      <c r="EKU1"/>
      <c r="EKV1"/>
      <c r="EKW1"/>
      <c r="EKX1"/>
      <c r="EKY1"/>
      <c r="EKZ1"/>
      <c r="ELA1"/>
      <c r="ELB1"/>
      <c r="ELC1"/>
      <c r="ELD1"/>
      <c r="ELE1"/>
      <c r="ELF1"/>
      <c r="ELG1"/>
      <c r="ELH1"/>
      <c r="ELI1"/>
      <c r="ELJ1"/>
      <c r="ELK1"/>
      <c r="ELL1"/>
      <c r="ELM1"/>
      <c r="ELN1"/>
      <c r="ELO1"/>
      <c r="ELP1"/>
      <c r="ELQ1"/>
      <c r="ELR1"/>
      <c r="ELS1"/>
      <c r="ELT1"/>
      <c r="ELU1"/>
      <c r="ELV1"/>
      <c r="ELW1"/>
      <c r="ELX1"/>
      <c r="ELY1"/>
      <c r="ELZ1"/>
      <c r="EMA1"/>
      <c r="EMB1"/>
      <c r="EMC1"/>
      <c r="EMD1"/>
      <c r="EME1"/>
      <c r="EMF1"/>
      <c r="EMG1"/>
      <c r="EMH1"/>
      <c r="EMI1"/>
      <c r="EMJ1"/>
      <c r="EMK1"/>
      <c r="EML1"/>
      <c r="EMM1"/>
      <c r="EMN1"/>
      <c r="EMO1"/>
      <c r="EMP1"/>
      <c r="EMQ1"/>
      <c r="EMR1"/>
      <c r="EMS1"/>
      <c r="EMT1"/>
      <c r="EMU1"/>
      <c r="EMV1"/>
      <c r="EMW1"/>
      <c r="EMX1"/>
      <c r="EMY1"/>
      <c r="EMZ1"/>
      <c r="ENA1"/>
      <c r="ENB1"/>
      <c r="ENC1"/>
      <c r="END1"/>
      <c r="ENE1"/>
      <c r="ENF1"/>
      <c r="ENG1"/>
      <c r="ENH1"/>
      <c r="ENI1"/>
      <c r="ENJ1"/>
      <c r="ENK1"/>
      <c r="ENL1"/>
      <c r="ENM1"/>
      <c r="ENN1"/>
      <c r="ENO1"/>
      <c r="ENP1"/>
      <c r="ENQ1"/>
      <c r="ENR1"/>
      <c r="ENS1"/>
      <c r="ENT1"/>
      <c r="ENU1"/>
      <c r="ENV1"/>
      <c r="ENW1"/>
      <c r="ENX1"/>
      <c r="ENY1"/>
      <c r="ENZ1"/>
      <c r="EOA1"/>
      <c r="EOB1"/>
      <c r="EOC1"/>
      <c r="EOD1"/>
      <c r="EOE1"/>
      <c r="EOF1"/>
      <c r="EOG1"/>
      <c r="EOH1"/>
      <c r="EOI1"/>
      <c r="EOJ1"/>
      <c r="EOK1"/>
      <c r="EOL1"/>
      <c r="EOM1"/>
      <c r="EON1"/>
      <c r="EOO1"/>
      <c r="EOP1"/>
      <c r="EOQ1"/>
      <c r="EOR1"/>
      <c r="EOS1"/>
      <c r="EOT1"/>
      <c r="EOU1"/>
      <c r="EOV1"/>
      <c r="EOW1"/>
      <c r="EOX1"/>
      <c r="EOY1"/>
      <c r="EOZ1"/>
      <c r="EPA1"/>
      <c r="EPB1"/>
      <c r="EPC1"/>
      <c r="EPD1"/>
      <c r="EPE1"/>
      <c r="EPF1"/>
      <c r="EPG1"/>
      <c r="EPH1"/>
      <c r="EPI1"/>
      <c r="EPJ1"/>
      <c r="EPK1"/>
      <c r="EPL1"/>
      <c r="EPM1"/>
      <c r="EPN1"/>
      <c r="EPO1"/>
      <c r="EPP1"/>
      <c r="EPQ1"/>
      <c r="EPR1"/>
      <c r="EPS1"/>
      <c r="EPT1"/>
      <c r="EPU1"/>
      <c r="EPV1"/>
      <c r="EPW1"/>
      <c r="EPX1"/>
      <c r="EPY1"/>
      <c r="EPZ1"/>
      <c r="EQA1"/>
      <c r="EQB1"/>
      <c r="EQC1"/>
      <c r="EQD1"/>
      <c r="EQE1"/>
      <c r="EQF1"/>
      <c r="EQG1"/>
      <c r="EQH1"/>
      <c r="EQI1"/>
      <c r="EQJ1"/>
      <c r="EQK1"/>
      <c r="EQL1"/>
      <c r="EQM1"/>
      <c r="EQN1"/>
      <c r="EQO1"/>
      <c r="EQP1"/>
      <c r="EQQ1"/>
      <c r="EQR1"/>
      <c r="EQS1"/>
      <c r="EQT1"/>
      <c r="EQU1"/>
      <c r="EQV1"/>
      <c r="EQW1"/>
      <c r="EQX1"/>
      <c r="EQY1"/>
      <c r="EQZ1"/>
      <c r="ERA1"/>
      <c r="ERB1"/>
      <c r="ERC1"/>
      <c r="ERD1"/>
      <c r="ERE1"/>
      <c r="ERF1"/>
      <c r="ERG1"/>
      <c r="ERH1"/>
      <c r="ERI1"/>
      <c r="ERJ1"/>
      <c r="ERK1"/>
      <c r="ERL1"/>
      <c r="ERM1"/>
      <c r="ERN1"/>
      <c r="ERO1"/>
      <c r="ERP1"/>
      <c r="ERQ1"/>
      <c r="ERR1"/>
      <c r="ERS1"/>
      <c r="ERT1"/>
      <c r="ERU1"/>
      <c r="ERV1"/>
      <c r="ERW1"/>
      <c r="ERX1"/>
      <c r="ERY1"/>
      <c r="ERZ1"/>
      <c r="ESA1"/>
      <c r="ESB1"/>
      <c r="ESC1"/>
      <c r="ESD1"/>
      <c r="ESE1"/>
      <c r="ESF1"/>
      <c r="ESG1"/>
      <c r="ESH1"/>
      <c r="ESI1"/>
      <c r="ESJ1"/>
      <c r="ESK1"/>
      <c r="ESL1"/>
      <c r="ESM1"/>
      <c r="ESN1"/>
      <c r="ESO1"/>
      <c r="ESP1"/>
      <c r="ESQ1"/>
      <c r="ESR1"/>
      <c r="ESS1"/>
      <c r="EST1"/>
      <c r="ESU1"/>
      <c r="ESV1"/>
      <c r="ESW1"/>
      <c r="ESX1"/>
      <c r="ESY1"/>
      <c r="ESZ1"/>
      <c r="ETA1"/>
      <c r="ETB1"/>
      <c r="ETC1"/>
      <c r="ETD1"/>
      <c r="ETE1"/>
      <c r="ETF1"/>
      <c r="ETG1"/>
      <c r="ETH1"/>
      <c r="ETI1"/>
      <c r="ETJ1"/>
      <c r="ETK1"/>
      <c r="ETL1"/>
      <c r="ETM1"/>
      <c r="ETN1"/>
      <c r="ETO1"/>
      <c r="ETP1"/>
      <c r="ETQ1"/>
      <c r="ETR1"/>
      <c r="ETS1"/>
      <c r="ETT1"/>
      <c r="ETU1"/>
      <c r="ETV1"/>
      <c r="ETW1"/>
      <c r="ETX1"/>
      <c r="ETY1"/>
      <c r="ETZ1"/>
      <c r="EUA1"/>
      <c r="EUB1"/>
      <c r="EUC1"/>
      <c r="EUD1"/>
      <c r="EUE1"/>
      <c r="EUF1"/>
      <c r="EUG1"/>
      <c r="EUH1"/>
      <c r="EUI1"/>
      <c r="EUJ1"/>
      <c r="EUK1"/>
      <c r="EUL1"/>
      <c r="EUM1"/>
      <c r="EUN1"/>
      <c r="EUO1"/>
      <c r="EUP1"/>
      <c r="EUQ1"/>
      <c r="EUR1"/>
      <c r="EUS1"/>
      <c r="EUT1"/>
      <c r="EUU1"/>
      <c r="EUV1"/>
      <c r="EUW1"/>
      <c r="EUX1"/>
      <c r="EUY1"/>
      <c r="EUZ1"/>
      <c r="EVA1"/>
      <c r="EVB1"/>
      <c r="EVC1"/>
      <c r="EVD1"/>
      <c r="EVE1"/>
      <c r="EVF1"/>
      <c r="EVG1"/>
      <c r="EVH1"/>
      <c r="EVI1"/>
      <c r="EVJ1"/>
      <c r="EVK1"/>
      <c r="EVL1"/>
      <c r="EVM1"/>
      <c r="EVN1"/>
      <c r="EVO1"/>
      <c r="EVP1"/>
      <c r="EVQ1"/>
      <c r="EVR1"/>
      <c r="EVS1"/>
      <c r="EVT1"/>
      <c r="EVU1"/>
      <c r="EVV1"/>
      <c r="EVW1"/>
      <c r="EVX1"/>
      <c r="EVY1"/>
      <c r="EVZ1"/>
      <c r="EWA1"/>
      <c r="EWB1"/>
      <c r="EWC1"/>
      <c r="EWD1"/>
      <c r="EWE1"/>
      <c r="EWF1"/>
      <c r="EWG1"/>
      <c r="EWH1"/>
      <c r="EWI1"/>
      <c r="EWJ1"/>
      <c r="EWK1"/>
      <c r="EWL1"/>
      <c r="EWM1"/>
      <c r="EWN1"/>
      <c r="EWO1"/>
      <c r="EWP1"/>
      <c r="EWQ1"/>
      <c r="EWR1"/>
      <c r="EWS1"/>
      <c r="EWT1"/>
      <c r="EWU1"/>
      <c r="EWV1"/>
      <c r="EWW1"/>
      <c r="EWX1"/>
      <c r="EWY1"/>
      <c r="EWZ1"/>
      <c r="EXA1"/>
      <c r="EXB1"/>
      <c r="EXC1"/>
      <c r="EXD1"/>
      <c r="EXE1"/>
      <c r="EXF1"/>
      <c r="EXG1"/>
      <c r="EXH1"/>
      <c r="EXI1"/>
      <c r="EXJ1"/>
      <c r="EXK1"/>
      <c r="EXL1"/>
      <c r="EXM1"/>
      <c r="EXN1"/>
      <c r="EXO1"/>
      <c r="EXP1"/>
      <c r="EXQ1"/>
      <c r="EXR1"/>
      <c r="EXS1"/>
      <c r="EXT1"/>
      <c r="EXU1"/>
      <c r="EXV1"/>
      <c r="EXW1"/>
      <c r="EXX1"/>
      <c r="EXY1"/>
      <c r="EXZ1"/>
      <c r="EYA1"/>
      <c r="EYB1"/>
      <c r="EYC1"/>
      <c r="EYD1"/>
      <c r="EYE1"/>
      <c r="EYF1"/>
      <c r="EYG1"/>
      <c r="EYH1"/>
      <c r="EYI1"/>
      <c r="EYJ1"/>
      <c r="EYK1"/>
      <c r="EYL1"/>
      <c r="EYM1"/>
      <c r="EYN1"/>
      <c r="EYO1"/>
      <c r="EYP1"/>
      <c r="EYQ1"/>
      <c r="EYR1"/>
      <c r="EYS1"/>
      <c r="EYT1"/>
      <c r="EYU1"/>
      <c r="EYV1"/>
      <c r="EYW1"/>
      <c r="EYX1"/>
      <c r="EYY1"/>
      <c r="EYZ1"/>
      <c r="EZA1"/>
      <c r="EZB1"/>
      <c r="EZC1"/>
      <c r="EZD1"/>
      <c r="EZE1"/>
      <c r="EZF1"/>
      <c r="EZG1"/>
      <c r="EZH1"/>
      <c r="EZI1"/>
      <c r="EZJ1"/>
      <c r="EZK1"/>
      <c r="EZL1"/>
      <c r="EZM1"/>
      <c r="EZN1"/>
      <c r="EZO1"/>
      <c r="EZP1"/>
      <c r="EZQ1"/>
      <c r="EZR1"/>
      <c r="EZS1"/>
      <c r="EZT1"/>
      <c r="EZU1"/>
      <c r="EZV1"/>
      <c r="EZW1"/>
      <c r="EZX1"/>
      <c r="EZY1"/>
      <c r="EZZ1"/>
      <c r="FAA1"/>
      <c r="FAB1"/>
      <c r="FAC1"/>
      <c r="FAD1"/>
      <c r="FAE1"/>
      <c r="FAF1"/>
      <c r="FAG1"/>
      <c r="FAH1"/>
      <c r="FAI1"/>
      <c r="FAJ1"/>
      <c r="FAK1"/>
      <c r="FAL1"/>
      <c r="FAM1"/>
      <c r="FAN1"/>
      <c r="FAO1"/>
      <c r="FAP1"/>
      <c r="FAQ1"/>
      <c r="FAR1"/>
      <c r="FAS1"/>
      <c r="FAT1"/>
      <c r="FAU1"/>
      <c r="FAV1"/>
      <c r="FAW1"/>
      <c r="FAX1"/>
      <c r="FAY1"/>
      <c r="FAZ1"/>
      <c r="FBA1"/>
      <c r="FBB1"/>
      <c r="FBC1"/>
      <c r="FBD1"/>
      <c r="FBE1"/>
      <c r="FBF1"/>
      <c r="FBG1"/>
      <c r="FBH1"/>
      <c r="FBI1"/>
      <c r="FBJ1"/>
      <c r="FBK1"/>
      <c r="FBL1"/>
      <c r="FBM1"/>
      <c r="FBN1"/>
      <c r="FBO1"/>
      <c r="FBP1"/>
      <c r="FBQ1"/>
      <c r="FBR1"/>
      <c r="FBS1"/>
      <c r="FBT1"/>
      <c r="FBU1"/>
      <c r="FBV1"/>
      <c r="FBW1"/>
      <c r="FBX1"/>
      <c r="FBY1"/>
      <c r="FBZ1"/>
      <c r="FCA1"/>
      <c r="FCB1"/>
      <c r="FCC1"/>
      <c r="FCD1"/>
      <c r="FCE1"/>
      <c r="FCF1"/>
      <c r="FCG1"/>
      <c r="FCH1"/>
      <c r="FCI1"/>
      <c r="FCJ1"/>
      <c r="FCK1"/>
      <c r="FCL1"/>
      <c r="FCM1"/>
      <c r="FCN1"/>
      <c r="FCO1"/>
      <c r="FCP1"/>
      <c r="FCQ1"/>
      <c r="FCR1"/>
      <c r="FCS1"/>
      <c r="FCT1"/>
      <c r="FCU1"/>
      <c r="FCV1"/>
      <c r="FCW1"/>
      <c r="FCX1"/>
      <c r="FCY1"/>
      <c r="FCZ1"/>
      <c r="FDA1"/>
      <c r="FDB1"/>
      <c r="FDC1"/>
      <c r="FDD1"/>
      <c r="FDE1"/>
      <c r="FDF1"/>
      <c r="FDG1"/>
      <c r="FDH1"/>
      <c r="FDI1"/>
      <c r="FDJ1"/>
      <c r="FDK1"/>
      <c r="FDL1"/>
      <c r="FDM1"/>
      <c r="FDN1"/>
      <c r="FDO1"/>
      <c r="FDP1"/>
      <c r="FDQ1"/>
      <c r="FDR1"/>
      <c r="FDS1"/>
      <c r="FDT1"/>
      <c r="FDU1"/>
      <c r="FDV1"/>
      <c r="FDW1"/>
      <c r="FDX1"/>
      <c r="FDY1"/>
      <c r="FDZ1"/>
      <c r="FEA1"/>
      <c r="FEB1"/>
      <c r="FEC1"/>
      <c r="FED1"/>
      <c r="FEE1"/>
      <c r="FEF1"/>
      <c r="FEG1"/>
      <c r="FEH1"/>
      <c r="FEI1"/>
      <c r="FEJ1"/>
      <c r="FEK1"/>
      <c r="FEL1"/>
      <c r="FEM1"/>
      <c r="FEN1"/>
      <c r="FEO1"/>
      <c r="FEP1"/>
      <c r="FEQ1"/>
      <c r="FER1"/>
      <c r="FES1"/>
      <c r="FET1"/>
      <c r="FEU1"/>
      <c r="FEV1"/>
      <c r="FEW1"/>
      <c r="FEX1"/>
      <c r="FEY1"/>
      <c r="FEZ1"/>
      <c r="FFA1"/>
      <c r="FFB1"/>
      <c r="FFC1"/>
      <c r="FFD1"/>
      <c r="FFE1"/>
      <c r="FFF1"/>
      <c r="FFG1"/>
      <c r="FFH1"/>
      <c r="FFI1"/>
      <c r="FFJ1"/>
      <c r="FFK1"/>
      <c r="FFL1"/>
      <c r="FFM1"/>
      <c r="FFN1"/>
      <c r="FFO1"/>
      <c r="FFP1"/>
      <c r="FFQ1"/>
      <c r="FFR1"/>
      <c r="FFS1"/>
      <c r="FFT1"/>
      <c r="FFU1"/>
      <c r="FFV1"/>
      <c r="FFW1"/>
      <c r="FFX1"/>
      <c r="FFY1"/>
      <c r="FFZ1"/>
      <c r="FGA1"/>
      <c r="FGB1"/>
      <c r="FGC1"/>
      <c r="FGD1"/>
      <c r="FGE1"/>
      <c r="FGF1"/>
      <c r="FGG1"/>
      <c r="FGH1"/>
      <c r="FGI1"/>
      <c r="FGJ1"/>
      <c r="FGK1"/>
      <c r="FGL1"/>
      <c r="FGM1"/>
      <c r="FGN1"/>
      <c r="FGO1"/>
      <c r="FGP1"/>
      <c r="FGQ1"/>
      <c r="FGR1"/>
      <c r="FGS1"/>
      <c r="FGT1"/>
      <c r="FGU1"/>
      <c r="FGV1"/>
      <c r="FGW1"/>
      <c r="FGX1"/>
      <c r="FGY1"/>
      <c r="FGZ1"/>
      <c r="FHA1"/>
      <c r="FHB1"/>
      <c r="FHC1"/>
      <c r="FHD1"/>
      <c r="FHE1"/>
      <c r="FHF1"/>
      <c r="FHG1"/>
      <c r="FHH1"/>
      <c r="FHI1"/>
      <c r="FHJ1"/>
      <c r="FHK1"/>
      <c r="FHL1"/>
      <c r="FHM1"/>
      <c r="FHN1"/>
      <c r="FHO1"/>
      <c r="FHP1"/>
      <c r="FHQ1"/>
      <c r="FHR1"/>
      <c r="FHS1"/>
      <c r="FHT1"/>
      <c r="FHU1"/>
      <c r="FHV1"/>
      <c r="FHW1"/>
      <c r="FHX1"/>
      <c r="FHY1"/>
      <c r="FHZ1"/>
      <c r="FIA1"/>
      <c r="FIB1"/>
      <c r="FIC1"/>
      <c r="FID1"/>
      <c r="FIE1"/>
      <c r="FIF1"/>
      <c r="FIG1"/>
      <c r="FIH1"/>
      <c r="FII1"/>
      <c r="FIJ1"/>
      <c r="FIK1"/>
      <c r="FIL1"/>
      <c r="FIM1"/>
      <c r="FIN1"/>
      <c r="FIO1"/>
      <c r="FIP1"/>
      <c r="FIQ1"/>
      <c r="FIR1"/>
      <c r="FIS1"/>
      <c r="FIT1"/>
      <c r="FIU1"/>
      <c r="FIV1"/>
      <c r="FIW1"/>
      <c r="FIX1"/>
      <c r="FIY1"/>
      <c r="FIZ1"/>
      <c r="FJA1"/>
      <c r="FJB1"/>
      <c r="FJC1"/>
      <c r="FJD1"/>
      <c r="FJE1"/>
      <c r="FJF1"/>
      <c r="FJG1"/>
      <c r="FJH1"/>
      <c r="FJI1"/>
      <c r="FJJ1"/>
      <c r="FJK1"/>
      <c r="FJL1"/>
      <c r="FJM1"/>
      <c r="FJN1"/>
      <c r="FJO1"/>
      <c r="FJP1"/>
      <c r="FJQ1"/>
      <c r="FJR1"/>
      <c r="FJS1"/>
      <c r="FJT1"/>
      <c r="FJU1"/>
      <c r="FJV1"/>
      <c r="FJW1"/>
      <c r="FJX1"/>
      <c r="FJY1"/>
      <c r="FJZ1"/>
      <c r="FKA1"/>
      <c r="FKB1"/>
      <c r="FKC1"/>
      <c r="FKD1"/>
      <c r="FKE1"/>
      <c r="FKF1"/>
      <c r="FKG1"/>
      <c r="FKH1"/>
      <c r="FKI1"/>
      <c r="FKJ1"/>
      <c r="FKK1"/>
      <c r="FKL1"/>
      <c r="FKM1"/>
      <c r="FKN1"/>
      <c r="FKO1"/>
      <c r="FKP1"/>
      <c r="FKQ1"/>
      <c r="FKR1"/>
      <c r="FKS1"/>
      <c r="FKT1"/>
      <c r="FKU1"/>
      <c r="FKV1"/>
      <c r="FKW1"/>
      <c r="FKX1"/>
      <c r="FKY1"/>
      <c r="FKZ1"/>
      <c r="FLA1"/>
      <c r="FLB1"/>
      <c r="FLC1"/>
      <c r="FLD1"/>
      <c r="FLE1"/>
      <c r="FLF1"/>
      <c r="FLG1"/>
      <c r="FLH1"/>
      <c r="FLI1"/>
      <c r="FLJ1"/>
      <c r="FLK1"/>
      <c r="FLL1"/>
      <c r="FLM1"/>
      <c r="FLN1"/>
      <c r="FLO1"/>
      <c r="FLP1"/>
      <c r="FLQ1"/>
      <c r="FLR1"/>
      <c r="FLS1"/>
      <c r="FLT1"/>
      <c r="FLU1"/>
      <c r="FLV1"/>
      <c r="FLW1"/>
      <c r="FLX1"/>
      <c r="FLY1"/>
      <c r="FLZ1"/>
      <c r="FMA1"/>
      <c r="FMB1"/>
      <c r="FMC1"/>
      <c r="FMD1"/>
      <c r="FME1"/>
      <c r="FMF1"/>
      <c r="FMG1"/>
      <c r="FMH1"/>
      <c r="FMI1"/>
      <c r="FMJ1"/>
      <c r="FMK1"/>
      <c r="FML1"/>
      <c r="FMM1"/>
      <c r="FMN1"/>
      <c r="FMO1"/>
      <c r="FMP1"/>
      <c r="FMQ1"/>
      <c r="FMR1"/>
      <c r="FMS1"/>
      <c r="FMT1"/>
      <c r="FMU1"/>
      <c r="FMV1"/>
      <c r="FMW1"/>
      <c r="FMX1"/>
      <c r="FMY1"/>
      <c r="FMZ1"/>
      <c r="FNA1"/>
      <c r="FNB1"/>
      <c r="FNC1"/>
      <c r="FND1"/>
      <c r="FNE1"/>
      <c r="FNF1"/>
      <c r="FNG1"/>
      <c r="FNH1"/>
      <c r="FNI1"/>
      <c r="FNJ1"/>
      <c r="FNK1"/>
      <c r="FNL1"/>
      <c r="FNM1"/>
      <c r="FNN1"/>
      <c r="FNO1"/>
      <c r="FNP1"/>
      <c r="FNQ1"/>
      <c r="FNR1"/>
      <c r="FNS1"/>
      <c r="FNT1"/>
      <c r="FNU1"/>
      <c r="FNV1"/>
      <c r="FNW1"/>
      <c r="FNX1"/>
      <c r="FNY1"/>
      <c r="FNZ1"/>
      <c r="FOA1"/>
      <c r="FOB1"/>
      <c r="FOC1"/>
      <c r="FOD1"/>
      <c r="FOE1"/>
      <c r="FOF1"/>
      <c r="FOG1"/>
      <c r="FOH1"/>
      <c r="FOI1"/>
      <c r="FOJ1"/>
      <c r="FOK1"/>
      <c r="FOL1"/>
      <c r="FOM1"/>
      <c r="FON1"/>
      <c r="FOO1"/>
      <c r="FOP1"/>
      <c r="FOQ1"/>
      <c r="FOR1"/>
      <c r="FOS1"/>
      <c r="FOT1"/>
      <c r="FOU1"/>
      <c r="FOV1"/>
      <c r="FOW1"/>
      <c r="FOX1"/>
      <c r="FOY1"/>
      <c r="FOZ1"/>
      <c r="FPA1"/>
      <c r="FPB1"/>
      <c r="FPC1"/>
      <c r="FPD1"/>
      <c r="FPE1"/>
      <c r="FPF1"/>
      <c r="FPG1"/>
      <c r="FPH1"/>
      <c r="FPI1"/>
      <c r="FPJ1"/>
      <c r="FPK1"/>
      <c r="FPL1"/>
      <c r="FPM1"/>
      <c r="FPN1"/>
      <c r="FPO1"/>
      <c r="FPP1"/>
      <c r="FPQ1"/>
      <c r="FPR1"/>
      <c r="FPS1"/>
      <c r="FPT1"/>
      <c r="FPU1"/>
      <c r="FPV1"/>
      <c r="FPW1"/>
      <c r="FPX1"/>
      <c r="FPY1"/>
      <c r="FPZ1"/>
      <c r="FQA1"/>
      <c r="FQB1"/>
      <c r="FQC1"/>
      <c r="FQD1"/>
      <c r="FQE1"/>
      <c r="FQF1"/>
      <c r="FQG1"/>
      <c r="FQH1"/>
      <c r="FQI1"/>
      <c r="FQJ1"/>
      <c r="FQK1"/>
      <c r="FQL1"/>
      <c r="FQM1"/>
      <c r="FQN1"/>
      <c r="FQO1"/>
      <c r="FQP1"/>
      <c r="FQQ1"/>
      <c r="FQR1"/>
      <c r="FQS1"/>
      <c r="FQT1"/>
      <c r="FQU1"/>
      <c r="FQV1"/>
      <c r="FQW1"/>
      <c r="FQX1"/>
      <c r="FQY1"/>
      <c r="FQZ1"/>
      <c r="FRA1"/>
      <c r="FRB1"/>
      <c r="FRC1"/>
      <c r="FRD1"/>
      <c r="FRE1"/>
      <c r="FRF1"/>
      <c r="FRG1"/>
      <c r="FRH1"/>
      <c r="FRI1"/>
      <c r="FRJ1"/>
      <c r="FRK1"/>
      <c r="FRL1"/>
      <c r="FRM1"/>
      <c r="FRN1"/>
      <c r="FRO1"/>
      <c r="FRP1"/>
      <c r="FRQ1"/>
      <c r="FRR1"/>
      <c r="FRS1"/>
      <c r="FRT1"/>
      <c r="FRU1"/>
      <c r="FRV1"/>
      <c r="FRW1"/>
      <c r="FRX1"/>
      <c r="FRY1"/>
      <c r="FRZ1"/>
      <c r="FSA1"/>
      <c r="FSB1"/>
      <c r="FSC1"/>
      <c r="FSD1"/>
      <c r="FSE1"/>
      <c r="FSF1"/>
      <c r="FSG1"/>
      <c r="FSH1"/>
      <c r="FSI1"/>
      <c r="FSJ1"/>
      <c r="FSK1"/>
      <c r="FSL1"/>
      <c r="FSM1"/>
      <c r="FSN1"/>
      <c r="FSO1"/>
      <c r="FSP1"/>
      <c r="FSQ1"/>
      <c r="FSR1"/>
      <c r="FSS1"/>
      <c r="FST1"/>
      <c r="FSU1"/>
      <c r="FSV1"/>
      <c r="FSW1"/>
      <c r="FSX1"/>
      <c r="FSY1"/>
      <c r="FSZ1"/>
      <c r="FTA1"/>
      <c r="FTB1"/>
      <c r="FTC1"/>
      <c r="FTD1"/>
      <c r="FTE1"/>
      <c r="FTF1"/>
      <c r="FTG1"/>
      <c r="FTH1"/>
      <c r="FTI1"/>
      <c r="FTJ1"/>
      <c r="FTK1"/>
      <c r="FTL1"/>
      <c r="FTM1"/>
      <c r="FTN1"/>
      <c r="FTO1"/>
      <c r="FTP1"/>
      <c r="FTQ1"/>
      <c r="FTR1"/>
      <c r="FTS1"/>
      <c r="FTT1"/>
      <c r="FTU1"/>
      <c r="FTV1"/>
      <c r="FTW1"/>
      <c r="FTX1"/>
      <c r="FTY1"/>
      <c r="FTZ1"/>
      <c r="FUA1"/>
      <c r="FUB1"/>
      <c r="FUC1"/>
      <c r="FUD1"/>
      <c r="FUE1"/>
      <c r="FUF1"/>
      <c r="FUG1"/>
      <c r="FUH1"/>
      <c r="FUI1"/>
      <c r="FUJ1"/>
      <c r="FUK1"/>
      <c r="FUL1"/>
      <c r="FUM1"/>
      <c r="FUN1"/>
      <c r="FUO1"/>
      <c r="FUP1"/>
      <c r="FUQ1"/>
      <c r="FUR1"/>
      <c r="FUS1"/>
      <c r="FUT1"/>
      <c r="FUU1"/>
      <c r="FUV1"/>
      <c r="FUW1"/>
      <c r="FUX1"/>
      <c r="FUY1"/>
      <c r="FUZ1"/>
      <c r="FVA1"/>
      <c r="FVB1"/>
      <c r="FVC1"/>
      <c r="FVD1"/>
      <c r="FVE1"/>
      <c r="FVF1"/>
      <c r="FVG1"/>
      <c r="FVH1"/>
      <c r="FVI1"/>
      <c r="FVJ1"/>
      <c r="FVK1"/>
      <c r="FVL1"/>
      <c r="FVM1"/>
      <c r="FVN1"/>
      <c r="FVO1"/>
      <c r="FVP1"/>
      <c r="FVQ1"/>
      <c r="FVR1"/>
      <c r="FVS1"/>
      <c r="FVT1"/>
      <c r="FVU1"/>
      <c r="FVV1"/>
      <c r="FVW1"/>
      <c r="FVX1"/>
      <c r="FVY1"/>
      <c r="FVZ1"/>
      <c r="FWA1"/>
      <c r="FWB1"/>
      <c r="FWC1"/>
      <c r="FWD1"/>
      <c r="FWE1"/>
      <c r="FWF1"/>
      <c r="FWG1"/>
      <c r="FWH1"/>
      <c r="FWI1"/>
      <c r="FWJ1"/>
      <c r="FWK1"/>
      <c r="FWL1"/>
      <c r="FWM1"/>
      <c r="FWN1"/>
      <c r="FWO1"/>
      <c r="FWP1"/>
      <c r="FWQ1"/>
      <c r="FWR1"/>
      <c r="FWS1"/>
      <c r="FWT1"/>
      <c r="FWU1"/>
      <c r="FWV1"/>
      <c r="FWW1"/>
      <c r="FWX1"/>
      <c r="FWY1"/>
      <c r="FWZ1"/>
      <c r="FXA1"/>
      <c r="FXB1"/>
      <c r="FXC1"/>
      <c r="FXD1"/>
      <c r="FXE1"/>
      <c r="FXF1"/>
      <c r="FXG1"/>
      <c r="FXH1"/>
      <c r="FXI1"/>
      <c r="FXJ1"/>
      <c r="FXK1"/>
      <c r="FXL1"/>
      <c r="FXM1"/>
      <c r="FXN1"/>
      <c r="FXO1"/>
      <c r="FXP1"/>
      <c r="FXQ1"/>
      <c r="FXR1"/>
      <c r="FXS1"/>
      <c r="FXT1"/>
      <c r="FXU1"/>
      <c r="FXV1"/>
      <c r="FXW1"/>
      <c r="FXX1"/>
      <c r="FXY1"/>
      <c r="FXZ1"/>
      <c r="FYA1"/>
      <c r="FYB1"/>
      <c r="FYC1"/>
      <c r="FYD1"/>
      <c r="FYE1"/>
      <c r="FYF1"/>
      <c r="FYG1"/>
      <c r="FYH1"/>
      <c r="FYI1"/>
      <c r="FYJ1"/>
      <c r="FYK1"/>
      <c r="FYL1"/>
      <c r="FYM1"/>
      <c r="FYN1"/>
      <c r="FYO1"/>
      <c r="FYP1"/>
      <c r="FYQ1"/>
      <c r="FYR1"/>
      <c r="FYS1"/>
      <c r="FYT1"/>
      <c r="FYU1"/>
      <c r="FYV1"/>
      <c r="FYW1"/>
      <c r="FYX1"/>
      <c r="FYY1"/>
      <c r="FYZ1"/>
      <c r="FZA1"/>
      <c r="FZB1"/>
      <c r="FZC1"/>
      <c r="FZD1"/>
      <c r="FZE1"/>
      <c r="FZF1"/>
      <c r="FZG1"/>
      <c r="FZH1"/>
      <c r="FZI1"/>
      <c r="FZJ1"/>
      <c r="FZK1"/>
      <c r="FZL1"/>
      <c r="FZM1"/>
      <c r="FZN1"/>
      <c r="FZO1"/>
      <c r="FZP1"/>
      <c r="FZQ1"/>
      <c r="FZR1"/>
      <c r="FZS1"/>
      <c r="FZT1"/>
      <c r="FZU1"/>
      <c r="FZV1"/>
      <c r="FZW1"/>
      <c r="FZX1"/>
      <c r="FZY1"/>
      <c r="FZZ1"/>
      <c r="GAA1"/>
      <c r="GAB1"/>
      <c r="GAC1"/>
      <c r="GAD1"/>
      <c r="GAE1"/>
      <c r="GAF1"/>
      <c r="GAG1"/>
      <c r="GAH1"/>
      <c r="GAI1"/>
      <c r="GAJ1"/>
      <c r="GAK1"/>
      <c r="GAL1"/>
      <c r="GAM1"/>
      <c r="GAN1"/>
      <c r="GAO1"/>
      <c r="GAP1"/>
      <c r="GAQ1"/>
      <c r="GAR1"/>
      <c r="GAS1"/>
      <c r="GAT1"/>
      <c r="GAU1"/>
      <c r="GAV1"/>
      <c r="GAW1"/>
      <c r="GAX1"/>
      <c r="GAY1"/>
      <c r="GAZ1"/>
      <c r="GBA1"/>
      <c r="GBB1"/>
      <c r="GBC1"/>
      <c r="GBD1"/>
      <c r="GBE1"/>
      <c r="GBF1"/>
      <c r="GBG1"/>
      <c r="GBH1"/>
      <c r="GBI1"/>
      <c r="GBJ1"/>
      <c r="GBK1"/>
      <c r="GBL1"/>
      <c r="GBM1"/>
      <c r="GBN1"/>
      <c r="GBO1"/>
      <c r="GBP1"/>
      <c r="GBQ1"/>
      <c r="GBR1"/>
      <c r="GBS1"/>
      <c r="GBT1"/>
      <c r="GBU1"/>
      <c r="GBV1"/>
      <c r="GBW1"/>
      <c r="GBX1"/>
      <c r="GBY1"/>
      <c r="GBZ1"/>
      <c r="GCA1"/>
      <c r="GCB1"/>
      <c r="GCC1"/>
      <c r="GCD1"/>
      <c r="GCE1"/>
      <c r="GCF1"/>
      <c r="GCG1"/>
      <c r="GCH1"/>
      <c r="GCI1"/>
      <c r="GCJ1"/>
      <c r="GCK1"/>
      <c r="GCL1"/>
      <c r="GCM1"/>
      <c r="GCN1"/>
      <c r="GCO1"/>
      <c r="GCP1"/>
      <c r="GCQ1"/>
      <c r="GCR1"/>
      <c r="GCS1"/>
      <c r="GCT1"/>
      <c r="GCU1"/>
      <c r="GCV1"/>
      <c r="GCW1"/>
      <c r="GCX1"/>
      <c r="GCY1"/>
      <c r="GCZ1"/>
      <c r="GDA1"/>
      <c r="GDB1"/>
      <c r="GDC1"/>
      <c r="GDD1"/>
      <c r="GDE1"/>
      <c r="GDF1"/>
      <c r="GDG1"/>
      <c r="GDH1"/>
      <c r="GDI1"/>
      <c r="GDJ1"/>
      <c r="GDK1"/>
      <c r="GDL1"/>
      <c r="GDM1"/>
      <c r="GDN1"/>
      <c r="GDO1"/>
      <c r="GDP1"/>
      <c r="GDQ1"/>
      <c r="GDR1"/>
      <c r="GDS1"/>
      <c r="GDT1"/>
      <c r="GDU1"/>
      <c r="GDV1"/>
      <c r="GDW1"/>
      <c r="GDX1"/>
      <c r="GDY1"/>
      <c r="GDZ1"/>
      <c r="GEA1"/>
      <c r="GEB1"/>
      <c r="GEC1"/>
      <c r="GED1"/>
      <c r="GEE1"/>
      <c r="GEF1"/>
      <c r="GEG1"/>
      <c r="GEH1"/>
      <c r="GEI1"/>
      <c r="GEJ1"/>
      <c r="GEK1"/>
      <c r="GEL1"/>
      <c r="GEM1"/>
      <c r="GEN1"/>
      <c r="GEO1"/>
      <c r="GEP1"/>
      <c r="GEQ1"/>
      <c r="GER1"/>
      <c r="GES1"/>
      <c r="GET1"/>
      <c r="GEU1"/>
      <c r="GEV1"/>
      <c r="GEW1"/>
      <c r="GEX1"/>
      <c r="GEY1"/>
      <c r="GEZ1"/>
      <c r="GFA1"/>
      <c r="GFB1"/>
      <c r="GFC1"/>
      <c r="GFD1"/>
      <c r="GFE1"/>
      <c r="GFF1"/>
      <c r="GFG1"/>
      <c r="GFH1"/>
      <c r="GFI1"/>
      <c r="GFJ1"/>
      <c r="GFK1"/>
      <c r="GFL1"/>
      <c r="GFM1"/>
      <c r="GFN1"/>
      <c r="GFO1"/>
      <c r="GFP1"/>
      <c r="GFQ1"/>
      <c r="GFR1"/>
      <c r="GFS1"/>
      <c r="GFT1"/>
      <c r="GFU1"/>
      <c r="GFV1"/>
      <c r="GFW1"/>
      <c r="GFX1"/>
      <c r="GFY1"/>
      <c r="GFZ1"/>
      <c r="GGA1"/>
      <c r="GGB1"/>
      <c r="GGC1"/>
      <c r="GGD1"/>
      <c r="GGE1"/>
      <c r="GGF1"/>
      <c r="GGG1"/>
      <c r="GGH1"/>
      <c r="GGI1"/>
      <c r="GGJ1"/>
      <c r="GGK1"/>
      <c r="GGL1"/>
      <c r="GGM1"/>
      <c r="GGN1"/>
      <c r="GGO1"/>
      <c r="GGP1"/>
      <c r="GGQ1"/>
      <c r="GGR1"/>
      <c r="GGS1"/>
      <c r="GGT1"/>
      <c r="GGU1"/>
      <c r="GGV1"/>
      <c r="GGW1"/>
      <c r="GGX1"/>
      <c r="GGY1"/>
      <c r="GGZ1"/>
      <c r="GHA1"/>
      <c r="GHB1"/>
      <c r="GHC1"/>
      <c r="GHD1"/>
      <c r="GHE1"/>
      <c r="GHF1"/>
      <c r="GHG1"/>
      <c r="GHH1"/>
      <c r="GHI1"/>
      <c r="GHJ1"/>
      <c r="GHK1"/>
      <c r="GHL1"/>
      <c r="GHM1"/>
      <c r="GHN1"/>
      <c r="GHO1"/>
      <c r="GHP1"/>
      <c r="GHQ1"/>
      <c r="GHR1"/>
      <c r="GHS1"/>
      <c r="GHT1"/>
      <c r="GHU1"/>
      <c r="GHV1"/>
      <c r="GHW1"/>
      <c r="GHX1"/>
      <c r="GHY1"/>
      <c r="GHZ1"/>
      <c r="GIA1"/>
      <c r="GIB1"/>
      <c r="GIC1"/>
      <c r="GID1"/>
      <c r="GIE1"/>
      <c r="GIF1"/>
      <c r="GIG1"/>
      <c r="GIH1"/>
      <c r="GII1"/>
      <c r="GIJ1"/>
      <c r="GIK1"/>
      <c r="GIL1"/>
      <c r="GIM1"/>
      <c r="GIN1"/>
      <c r="GIO1"/>
      <c r="GIP1"/>
      <c r="GIQ1"/>
      <c r="GIR1"/>
      <c r="GIS1"/>
      <c r="GIT1"/>
      <c r="GIU1"/>
      <c r="GIV1"/>
      <c r="GIW1"/>
      <c r="GIX1"/>
      <c r="GIY1"/>
      <c r="GIZ1"/>
      <c r="GJA1"/>
      <c r="GJB1"/>
      <c r="GJC1"/>
      <c r="GJD1"/>
      <c r="GJE1"/>
      <c r="GJF1"/>
      <c r="GJG1"/>
      <c r="GJH1"/>
      <c r="GJI1"/>
      <c r="GJJ1"/>
      <c r="GJK1"/>
      <c r="GJL1"/>
      <c r="GJM1"/>
      <c r="GJN1"/>
      <c r="GJO1"/>
      <c r="GJP1"/>
      <c r="GJQ1"/>
      <c r="GJR1"/>
      <c r="GJS1"/>
      <c r="GJT1"/>
      <c r="GJU1"/>
      <c r="GJV1"/>
      <c r="GJW1"/>
      <c r="GJX1"/>
      <c r="GJY1"/>
      <c r="GJZ1"/>
      <c r="GKA1"/>
      <c r="GKB1"/>
      <c r="GKC1"/>
      <c r="GKD1"/>
      <c r="GKE1"/>
      <c r="GKF1"/>
      <c r="GKG1"/>
      <c r="GKH1"/>
      <c r="GKI1"/>
      <c r="GKJ1"/>
      <c r="GKK1"/>
      <c r="GKL1"/>
      <c r="GKM1"/>
      <c r="GKN1"/>
      <c r="GKO1"/>
      <c r="GKP1"/>
      <c r="GKQ1"/>
      <c r="GKR1"/>
      <c r="GKS1"/>
      <c r="GKT1"/>
      <c r="GKU1"/>
      <c r="GKV1"/>
      <c r="GKW1"/>
      <c r="GKX1"/>
      <c r="GKY1"/>
      <c r="GKZ1"/>
      <c r="GLA1"/>
      <c r="GLB1"/>
      <c r="GLC1"/>
      <c r="GLD1"/>
      <c r="GLE1"/>
      <c r="GLF1"/>
      <c r="GLG1"/>
      <c r="GLH1"/>
      <c r="GLI1"/>
      <c r="GLJ1"/>
      <c r="GLK1"/>
      <c r="GLL1"/>
      <c r="GLM1"/>
      <c r="GLN1"/>
      <c r="GLO1"/>
      <c r="GLP1"/>
      <c r="GLQ1"/>
      <c r="GLR1"/>
      <c r="GLS1"/>
      <c r="GLT1"/>
      <c r="GLU1"/>
      <c r="GLV1"/>
      <c r="GLW1"/>
      <c r="GLX1"/>
      <c r="GLY1"/>
      <c r="GLZ1"/>
      <c r="GMA1"/>
      <c r="GMB1"/>
      <c r="GMC1"/>
      <c r="GMD1"/>
      <c r="GME1"/>
      <c r="GMF1"/>
      <c r="GMG1"/>
      <c r="GMH1"/>
      <c r="GMI1"/>
      <c r="GMJ1"/>
      <c r="GMK1"/>
      <c r="GML1"/>
      <c r="GMM1"/>
      <c r="GMN1"/>
      <c r="GMO1"/>
      <c r="GMP1"/>
      <c r="GMQ1"/>
      <c r="GMR1"/>
      <c r="GMS1"/>
      <c r="GMT1"/>
      <c r="GMU1"/>
      <c r="GMV1"/>
      <c r="GMW1"/>
      <c r="GMX1"/>
      <c r="GMY1"/>
      <c r="GMZ1"/>
      <c r="GNA1"/>
      <c r="GNB1"/>
      <c r="GNC1"/>
      <c r="GND1"/>
      <c r="GNE1"/>
      <c r="GNF1"/>
      <c r="GNG1"/>
      <c r="GNH1"/>
      <c r="GNI1"/>
      <c r="GNJ1"/>
      <c r="GNK1"/>
      <c r="GNL1"/>
      <c r="GNM1"/>
      <c r="GNN1"/>
      <c r="GNO1"/>
      <c r="GNP1"/>
      <c r="GNQ1"/>
      <c r="GNR1"/>
      <c r="GNS1"/>
      <c r="GNT1"/>
      <c r="GNU1"/>
      <c r="GNV1"/>
      <c r="GNW1"/>
      <c r="GNX1"/>
      <c r="GNY1"/>
      <c r="GNZ1"/>
      <c r="GOA1"/>
      <c r="GOB1"/>
      <c r="GOC1"/>
      <c r="GOD1"/>
      <c r="GOE1"/>
      <c r="GOF1"/>
      <c r="GOG1"/>
      <c r="GOH1"/>
      <c r="GOI1"/>
      <c r="GOJ1"/>
      <c r="GOK1"/>
      <c r="GOL1"/>
      <c r="GOM1"/>
      <c r="GON1"/>
      <c r="GOO1"/>
      <c r="GOP1"/>
      <c r="GOQ1"/>
      <c r="GOR1"/>
      <c r="GOS1"/>
      <c r="GOT1"/>
      <c r="GOU1"/>
      <c r="GOV1"/>
      <c r="GOW1"/>
      <c r="GOX1"/>
      <c r="GOY1"/>
      <c r="GOZ1"/>
      <c r="GPA1"/>
      <c r="GPB1"/>
      <c r="GPC1"/>
      <c r="GPD1"/>
      <c r="GPE1"/>
      <c r="GPF1"/>
      <c r="GPG1"/>
      <c r="GPH1"/>
      <c r="GPI1"/>
      <c r="GPJ1"/>
      <c r="GPK1"/>
      <c r="GPL1"/>
      <c r="GPM1"/>
      <c r="GPN1"/>
      <c r="GPO1"/>
      <c r="GPP1"/>
      <c r="GPQ1"/>
      <c r="GPR1"/>
      <c r="GPS1"/>
      <c r="GPT1"/>
      <c r="GPU1"/>
      <c r="GPV1"/>
      <c r="GPW1"/>
      <c r="GPX1"/>
      <c r="GPY1"/>
      <c r="GPZ1"/>
      <c r="GQA1"/>
      <c r="GQB1"/>
      <c r="GQC1"/>
      <c r="GQD1"/>
      <c r="GQE1"/>
      <c r="GQF1"/>
      <c r="GQG1"/>
      <c r="GQH1"/>
      <c r="GQI1"/>
      <c r="GQJ1"/>
      <c r="GQK1"/>
      <c r="GQL1"/>
      <c r="GQM1"/>
      <c r="GQN1"/>
      <c r="GQO1"/>
      <c r="GQP1"/>
      <c r="GQQ1"/>
      <c r="GQR1"/>
      <c r="GQS1"/>
      <c r="GQT1"/>
      <c r="GQU1"/>
      <c r="GQV1"/>
      <c r="GQW1"/>
      <c r="GQX1"/>
      <c r="GQY1"/>
      <c r="GQZ1"/>
      <c r="GRA1"/>
      <c r="GRB1"/>
      <c r="GRC1"/>
      <c r="GRD1"/>
      <c r="GRE1"/>
      <c r="GRF1"/>
      <c r="GRG1"/>
      <c r="GRH1"/>
      <c r="GRI1"/>
      <c r="GRJ1"/>
      <c r="GRK1"/>
      <c r="GRL1"/>
      <c r="GRM1"/>
      <c r="GRN1"/>
      <c r="GRO1"/>
      <c r="GRP1"/>
      <c r="GRQ1"/>
      <c r="GRR1"/>
      <c r="GRS1"/>
      <c r="GRT1"/>
      <c r="GRU1"/>
      <c r="GRV1"/>
      <c r="GRW1"/>
      <c r="GRX1"/>
      <c r="GRY1"/>
      <c r="GRZ1"/>
      <c r="GSA1"/>
      <c r="GSB1"/>
      <c r="GSC1"/>
      <c r="GSD1"/>
      <c r="GSE1"/>
      <c r="GSF1"/>
      <c r="GSG1"/>
      <c r="GSH1"/>
      <c r="GSI1"/>
      <c r="GSJ1"/>
      <c r="GSK1"/>
      <c r="GSL1"/>
      <c r="GSM1"/>
      <c r="GSN1"/>
      <c r="GSO1"/>
      <c r="GSP1"/>
      <c r="GSQ1"/>
      <c r="GSR1"/>
      <c r="GSS1"/>
      <c r="GST1"/>
      <c r="GSU1"/>
      <c r="GSV1"/>
      <c r="GSW1"/>
      <c r="GSX1"/>
      <c r="GSY1"/>
      <c r="GSZ1"/>
      <c r="GTA1"/>
      <c r="GTB1"/>
      <c r="GTC1"/>
      <c r="GTD1"/>
      <c r="GTE1"/>
      <c r="GTF1"/>
      <c r="GTG1"/>
      <c r="GTH1"/>
      <c r="GTI1"/>
      <c r="GTJ1"/>
      <c r="GTK1"/>
      <c r="GTL1"/>
      <c r="GTM1"/>
      <c r="GTN1"/>
      <c r="GTO1"/>
      <c r="GTP1"/>
      <c r="GTQ1"/>
      <c r="GTR1"/>
      <c r="GTS1"/>
      <c r="GTT1"/>
      <c r="GTU1"/>
      <c r="GTV1"/>
      <c r="GTW1"/>
      <c r="GTX1"/>
      <c r="GTY1"/>
      <c r="GTZ1"/>
      <c r="GUA1"/>
      <c r="GUB1"/>
      <c r="GUC1"/>
      <c r="GUD1"/>
      <c r="GUE1"/>
      <c r="GUF1"/>
      <c r="GUG1"/>
      <c r="GUH1"/>
      <c r="GUI1"/>
      <c r="GUJ1"/>
      <c r="GUK1"/>
      <c r="GUL1"/>
      <c r="GUM1"/>
      <c r="GUN1"/>
      <c r="GUO1"/>
      <c r="GUP1"/>
      <c r="GUQ1"/>
      <c r="GUR1"/>
      <c r="GUS1"/>
      <c r="GUT1"/>
      <c r="GUU1"/>
      <c r="GUV1"/>
      <c r="GUW1"/>
      <c r="GUX1"/>
      <c r="GUY1"/>
      <c r="GUZ1"/>
      <c r="GVA1"/>
      <c r="GVB1"/>
      <c r="GVC1"/>
      <c r="GVD1"/>
      <c r="GVE1"/>
      <c r="GVF1"/>
      <c r="GVG1"/>
      <c r="GVH1"/>
      <c r="GVI1"/>
      <c r="GVJ1"/>
      <c r="GVK1"/>
      <c r="GVL1"/>
      <c r="GVM1"/>
      <c r="GVN1"/>
      <c r="GVO1"/>
      <c r="GVP1"/>
      <c r="GVQ1"/>
      <c r="GVR1"/>
      <c r="GVS1"/>
      <c r="GVT1"/>
      <c r="GVU1"/>
      <c r="GVV1"/>
      <c r="GVW1"/>
      <c r="GVX1"/>
      <c r="GVY1"/>
      <c r="GVZ1"/>
      <c r="GWA1"/>
      <c r="GWB1"/>
      <c r="GWC1"/>
      <c r="GWD1"/>
      <c r="GWE1"/>
      <c r="GWF1"/>
      <c r="GWG1"/>
      <c r="GWH1"/>
      <c r="GWI1"/>
      <c r="GWJ1"/>
      <c r="GWK1"/>
      <c r="GWL1"/>
      <c r="GWM1"/>
      <c r="GWN1"/>
      <c r="GWO1"/>
      <c r="GWP1"/>
      <c r="GWQ1"/>
      <c r="GWR1"/>
      <c r="GWS1"/>
      <c r="GWT1"/>
      <c r="GWU1"/>
      <c r="GWV1"/>
      <c r="GWW1"/>
      <c r="GWX1"/>
      <c r="GWY1"/>
      <c r="GWZ1"/>
      <c r="GXA1"/>
      <c r="GXB1"/>
      <c r="GXC1"/>
      <c r="GXD1"/>
      <c r="GXE1"/>
      <c r="GXF1"/>
      <c r="GXG1"/>
      <c r="GXH1"/>
      <c r="GXI1"/>
      <c r="GXJ1"/>
      <c r="GXK1"/>
      <c r="GXL1"/>
      <c r="GXM1"/>
      <c r="GXN1"/>
      <c r="GXO1"/>
      <c r="GXP1"/>
      <c r="GXQ1"/>
      <c r="GXR1"/>
      <c r="GXS1"/>
      <c r="GXT1"/>
      <c r="GXU1"/>
      <c r="GXV1"/>
      <c r="GXW1"/>
      <c r="GXX1"/>
      <c r="GXY1"/>
      <c r="GXZ1"/>
      <c r="GYA1"/>
      <c r="GYB1"/>
      <c r="GYC1"/>
      <c r="GYD1"/>
      <c r="GYE1"/>
      <c r="GYF1"/>
      <c r="GYG1"/>
      <c r="GYH1"/>
      <c r="GYI1"/>
      <c r="GYJ1"/>
      <c r="GYK1"/>
      <c r="GYL1"/>
      <c r="GYM1"/>
      <c r="GYN1"/>
      <c r="GYO1"/>
      <c r="GYP1"/>
      <c r="GYQ1"/>
      <c r="GYR1"/>
      <c r="GYS1"/>
      <c r="GYT1"/>
      <c r="GYU1"/>
      <c r="GYV1"/>
      <c r="GYW1"/>
      <c r="GYX1"/>
      <c r="GYY1"/>
      <c r="GYZ1"/>
      <c r="GZA1"/>
      <c r="GZB1"/>
      <c r="GZC1"/>
      <c r="GZD1"/>
      <c r="GZE1"/>
      <c r="GZF1"/>
      <c r="GZG1"/>
      <c r="GZH1"/>
      <c r="GZI1"/>
      <c r="GZJ1"/>
      <c r="GZK1"/>
      <c r="GZL1"/>
      <c r="GZM1"/>
      <c r="GZN1"/>
      <c r="GZO1"/>
      <c r="GZP1"/>
      <c r="GZQ1"/>
      <c r="GZR1"/>
      <c r="GZS1"/>
      <c r="GZT1"/>
      <c r="GZU1"/>
      <c r="GZV1"/>
      <c r="GZW1"/>
      <c r="GZX1"/>
      <c r="GZY1"/>
      <c r="GZZ1"/>
      <c r="HAA1"/>
      <c r="HAB1"/>
      <c r="HAC1"/>
      <c r="HAD1"/>
      <c r="HAE1"/>
      <c r="HAF1"/>
      <c r="HAG1"/>
      <c r="HAH1"/>
      <c r="HAI1"/>
      <c r="HAJ1"/>
      <c r="HAK1"/>
      <c r="HAL1"/>
      <c r="HAM1"/>
      <c r="HAN1"/>
      <c r="HAO1"/>
      <c r="HAP1"/>
      <c r="HAQ1"/>
      <c r="HAR1"/>
      <c r="HAS1"/>
      <c r="HAT1"/>
      <c r="HAU1"/>
      <c r="HAV1"/>
      <c r="HAW1"/>
      <c r="HAX1"/>
      <c r="HAY1"/>
      <c r="HAZ1"/>
      <c r="HBA1"/>
      <c r="HBB1"/>
      <c r="HBC1"/>
      <c r="HBD1"/>
      <c r="HBE1"/>
      <c r="HBF1"/>
      <c r="HBG1"/>
      <c r="HBH1"/>
      <c r="HBI1"/>
      <c r="HBJ1"/>
      <c r="HBK1"/>
      <c r="HBL1"/>
      <c r="HBM1"/>
      <c r="HBN1"/>
      <c r="HBO1"/>
      <c r="HBP1"/>
      <c r="HBQ1"/>
      <c r="HBR1"/>
      <c r="HBS1"/>
      <c r="HBT1"/>
      <c r="HBU1"/>
      <c r="HBV1"/>
      <c r="HBW1"/>
      <c r="HBX1"/>
      <c r="HBY1"/>
      <c r="HBZ1"/>
      <c r="HCA1"/>
      <c r="HCB1"/>
      <c r="HCC1"/>
      <c r="HCD1"/>
      <c r="HCE1"/>
      <c r="HCF1"/>
      <c r="HCG1"/>
      <c r="HCH1"/>
      <c r="HCI1"/>
      <c r="HCJ1"/>
      <c r="HCK1"/>
      <c r="HCL1"/>
      <c r="HCM1"/>
      <c r="HCN1"/>
      <c r="HCO1"/>
      <c r="HCP1"/>
      <c r="HCQ1"/>
      <c r="HCR1"/>
      <c r="HCS1"/>
      <c r="HCT1"/>
      <c r="HCU1"/>
      <c r="HCV1"/>
      <c r="HCW1"/>
      <c r="HCX1"/>
      <c r="HCY1"/>
      <c r="HCZ1"/>
      <c r="HDA1"/>
      <c r="HDB1"/>
      <c r="HDC1"/>
      <c r="HDD1"/>
      <c r="HDE1"/>
      <c r="HDF1"/>
      <c r="HDG1"/>
      <c r="HDH1"/>
      <c r="HDI1"/>
      <c r="HDJ1"/>
      <c r="HDK1"/>
      <c r="HDL1"/>
      <c r="HDM1"/>
      <c r="HDN1"/>
      <c r="HDO1"/>
      <c r="HDP1"/>
      <c r="HDQ1"/>
      <c r="HDR1"/>
      <c r="HDS1"/>
      <c r="HDT1"/>
      <c r="HDU1"/>
      <c r="HDV1"/>
      <c r="HDW1"/>
      <c r="HDX1"/>
      <c r="HDY1"/>
      <c r="HDZ1"/>
      <c r="HEA1"/>
      <c r="HEB1"/>
      <c r="HEC1"/>
      <c r="HED1"/>
      <c r="HEE1"/>
      <c r="HEF1"/>
      <c r="HEG1"/>
      <c r="HEH1"/>
      <c r="HEI1"/>
      <c r="HEJ1"/>
      <c r="HEK1"/>
      <c r="HEL1"/>
      <c r="HEM1"/>
      <c r="HEN1"/>
      <c r="HEO1"/>
      <c r="HEP1"/>
      <c r="HEQ1"/>
      <c r="HER1"/>
      <c r="HES1"/>
      <c r="HET1"/>
      <c r="HEU1"/>
      <c r="HEV1"/>
      <c r="HEW1"/>
      <c r="HEX1"/>
      <c r="HEY1"/>
      <c r="HEZ1"/>
      <c r="HFA1"/>
      <c r="HFB1"/>
      <c r="HFC1"/>
      <c r="HFD1"/>
      <c r="HFE1"/>
      <c r="HFF1"/>
      <c r="HFG1"/>
      <c r="HFH1"/>
      <c r="HFI1"/>
      <c r="HFJ1"/>
      <c r="HFK1"/>
      <c r="HFL1"/>
      <c r="HFM1"/>
      <c r="HFN1"/>
      <c r="HFO1"/>
      <c r="HFP1"/>
      <c r="HFQ1"/>
      <c r="HFR1"/>
      <c r="HFS1"/>
      <c r="HFT1"/>
      <c r="HFU1"/>
      <c r="HFV1"/>
      <c r="HFW1"/>
      <c r="HFX1"/>
      <c r="HFY1"/>
      <c r="HFZ1"/>
      <c r="HGA1"/>
      <c r="HGB1"/>
      <c r="HGC1"/>
      <c r="HGD1"/>
      <c r="HGE1"/>
      <c r="HGF1"/>
      <c r="HGG1"/>
      <c r="HGH1"/>
      <c r="HGI1"/>
      <c r="HGJ1"/>
      <c r="HGK1"/>
      <c r="HGL1"/>
      <c r="HGM1"/>
      <c r="HGN1"/>
      <c r="HGO1"/>
      <c r="HGP1"/>
      <c r="HGQ1"/>
      <c r="HGR1"/>
      <c r="HGS1"/>
      <c r="HGT1"/>
      <c r="HGU1"/>
      <c r="HGV1"/>
      <c r="HGW1"/>
      <c r="HGX1"/>
      <c r="HGY1"/>
      <c r="HGZ1"/>
      <c r="HHA1"/>
      <c r="HHB1"/>
      <c r="HHC1"/>
      <c r="HHD1"/>
      <c r="HHE1"/>
      <c r="HHF1"/>
      <c r="HHG1"/>
      <c r="HHH1"/>
      <c r="HHI1"/>
      <c r="HHJ1"/>
      <c r="HHK1"/>
      <c r="HHL1"/>
      <c r="HHM1"/>
      <c r="HHN1"/>
      <c r="HHO1"/>
      <c r="HHP1"/>
      <c r="HHQ1"/>
      <c r="HHR1"/>
      <c r="HHS1"/>
      <c r="HHT1"/>
      <c r="HHU1"/>
      <c r="HHV1"/>
      <c r="HHW1"/>
      <c r="HHX1"/>
      <c r="HHY1"/>
      <c r="HHZ1"/>
      <c r="HIA1"/>
      <c r="HIB1"/>
      <c r="HIC1"/>
      <c r="HID1"/>
      <c r="HIE1"/>
      <c r="HIF1"/>
      <c r="HIG1"/>
      <c r="HIH1"/>
      <c r="HII1"/>
      <c r="HIJ1"/>
      <c r="HIK1"/>
      <c r="HIL1"/>
      <c r="HIM1"/>
      <c r="HIN1"/>
      <c r="HIO1"/>
      <c r="HIP1"/>
      <c r="HIQ1"/>
      <c r="HIR1"/>
      <c r="HIS1"/>
      <c r="HIT1"/>
      <c r="HIU1"/>
      <c r="HIV1"/>
      <c r="HIW1"/>
      <c r="HIX1"/>
      <c r="HIY1"/>
      <c r="HIZ1"/>
      <c r="HJA1"/>
      <c r="HJB1"/>
      <c r="HJC1"/>
      <c r="HJD1"/>
      <c r="HJE1"/>
      <c r="HJF1"/>
      <c r="HJG1"/>
      <c r="HJH1"/>
      <c r="HJI1"/>
      <c r="HJJ1"/>
      <c r="HJK1"/>
      <c r="HJL1"/>
      <c r="HJM1"/>
      <c r="HJN1"/>
      <c r="HJO1"/>
      <c r="HJP1"/>
      <c r="HJQ1"/>
      <c r="HJR1"/>
      <c r="HJS1"/>
      <c r="HJT1"/>
      <c r="HJU1"/>
      <c r="HJV1"/>
      <c r="HJW1"/>
      <c r="HJX1"/>
      <c r="HJY1"/>
      <c r="HJZ1"/>
      <c r="HKA1"/>
      <c r="HKB1"/>
      <c r="HKC1"/>
      <c r="HKD1"/>
      <c r="HKE1"/>
      <c r="HKF1"/>
      <c r="HKG1"/>
      <c r="HKH1"/>
      <c r="HKI1"/>
      <c r="HKJ1"/>
      <c r="HKK1"/>
      <c r="HKL1"/>
      <c r="HKM1"/>
      <c r="HKN1"/>
      <c r="HKO1"/>
      <c r="HKP1"/>
      <c r="HKQ1"/>
      <c r="HKR1"/>
      <c r="HKS1"/>
      <c r="HKT1"/>
      <c r="HKU1"/>
      <c r="HKV1"/>
      <c r="HKW1"/>
      <c r="HKX1"/>
      <c r="HKY1"/>
      <c r="HKZ1"/>
      <c r="HLA1"/>
      <c r="HLB1"/>
      <c r="HLC1"/>
      <c r="HLD1"/>
      <c r="HLE1"/>
      <c r="HLF1"/>
      <c r="HLG1"/>
      <c r="HLH1"/>
      <c r="HLI1"/>
      <c r="HLJ1"/>
      <c r="HLK1"/>
      <c r="HLL1"/>
      <c r="HLM1"/>
      <c r="HLN1"/>
      <c r="HLO1"/>
      <c r="HLP1"/>
      <c r="HLQ1"/>
      <c r="HLR1"/>
      <c r="HLS1"/>
      <c r="HLT1"/>
      <c r="HLU1"/>
      <c r="HLV1"/>
      <c r="HLW1"/>
      <c r="HLX1"/>
      <c r="HLY1"/>
      <c r="HLZ1"/>
      <c r="HMA1"/>
      <c r="HMB1"/>
      <c r="HMC1"/>
      <c r="HMD1"/>
      <c r="HME1"/>
      <c r="HMF1"/>
      <c r="HMG1"/>
      <c r="HMH1"/>
      <c r="HMI1"/>
      <c r="HMJ1"/>
      <c r="HMK1"/>
      <c r="HML1"/>
      <c r="HMM1"/>
      <c r="HMN1"/>
      <c r="HMO1"/>
      <c r="HMP1"/>
      <c r="HMQ1"/>
      <c r="HMR1"/>
      <c r="HMS1"/>
      <c r="HMT1"/>
      <c r="HMU1"/>
      <c r="HMV1"/>
      <c r="HMW1"/>
      <c r="HMX1"/>
      <c r="HMY1"/>
      <c r="HMZ1"/>
      <c r="HNA1"/>
      <c r="HNB1"/>
      <c r="HNC1"/>
      <c r="HND1"/>
      <c r="HNE1"/>
      <c r="HNF1"/>
      <c r="HNG1"/>
      <c r="HNH1"/>
      <c r="HNI1"/>
      <c r="HNJ1"/>
      <c r="HNK1"/>
      <c r="HNL1"/>
      <c r="HNM1"/>
      <c r="HNN1"/>
      <c r="HNO1"/>
      <c r="HNP1"/>
      <c r="HNQ1"/>
      <c r="HNR1"/>
      <c r="HNS1"/>
      <c r="HNT1"/>
      <c r="HNU1"/>
      <c r="HNV1"/>
      <c r="HNW1"/>
      <c r="HNX1"/>
      <c r="HNY1"/>
      <c r="HNZ1"/>
      <c r="HOA1"/>
      <c r="HOB1"/>
      <c r="HOC1"/>
      <c r="HOD1"/>
      <c r="HOE1"/>
      <c r="HOF1"/>
      <c r="HOG1"/>
      <c r="HOH1"/>
      <c r="HOI1"/>
      <c r="HOJ1"/>
      <c r="HOK1"/>
      <c r="HOL1"/>
      <c r="HOM1"/>
      <c r="HON1"/>
      <c r="HOO1"/>
      <c r="HOP1"/>
      <c r="HOQ1"/>
      <c r="HOR1"/>
      <c r="HOS1"/>
      <c r="HOT1"/>
      <c r="HOU1"/>
      <c r="HOV1"/>
      <c r="HOW1"/>
      <c r="HOX1"/>
      <c r="HOY1"/>
      <c r="HOZ1"/>
      <c r="HPA1"/>
      <c r="HPB1"/>
      <c r="HPC1"/>
      <c r="HPD1"/>
      <c r="HPE1"/>
      <c r="HPF1"/>
      <c r="HPG1"/>
      <c r="HPH1"/>
      <c r="HPI1"/>
      <c r="HPJ1"/>
      <c r="HPK1"/>
      <c r="HPL1"/>
      <c r="HPM1"/>
      <c r="HPN1"/>
      <c r="HPO1"/>
      <c r="HPP1"/>
      <c r="HPQ1"/>
      <c r="HPR1"/>
      <c r="HPS1"/>
      <c r="HPT1"/>
      <c r="HPU1"/>
      <c r="HPV1"/>
      <c r="HPW1"/>
      <c r="HPX1"/>
      <c r="HPY1"/>
      <c r="HPZ1"/>
      <c r="HQA1"/>
      <c r="HQB1"/>
      <c r="HQC1"/>
      <c r="HQD1"/>
      <c r="HQE1"/>
      <c r="HQF1"/>
      <c r="HQG1"/>
      <c r="HQH1"/>
      <c r="HQI1"/>
      <c r="HQJ1"/>
      <c r="HQK1"/>
      <c r="HQL1"/>
      <c r="HQM1"/>
      <c r="HQN1"/>
      <c r="HQO1"/>
      <c r="HQP1"/>
      <c r="HQQ1"/>
      <c r="HQR1"/>
      <c r="HQS1"/>
      <c r="HQT1"/>
      <c r="HQU1"/>
      <c r="HQV1"/>
      <c r="HQW1"/>
      <c r="HQX1"/>
      <c r="HQY1"/>
      <c r="HQZ1"/>
      <c r="HRA1"/>
      <c r="HRB1"/>
      <c r="HRC1"/>
      <c r="HRD1"/>
      <c r="HRE1"/>
      <c r="HRF1"/>
      <c r="HRG1"/>
      <c r="HRH1"/>
      <c r="HRI1"/>
      <c r="HRJ1"/>
      <c r="HRK1"/>
      <c r="HRL1"/>
      <c r="HRM1"/>
      <c r="HRN1"/>
      <c r="HRO1"/>
      <c r="HRP1"/>
      <c r="HRQ1"/>
      <c r="HRR1"/>
      <c r="HRS1"/>
      <c r="HRT1"/>
      <c r="HRU1"/>
      <c r="HRV1"/>
      <c r="HRW1"/>
      <c r="HRX1"/>
      <c r="HRY1"/>
      <c r="HRZ1"/>
      <c r="HSA1"/>
      <c r="HSB1"/>
      <c r="HSC1"/>
      <c r="HSD1"/>
      <c r="HSE1"/>
      <c r="HSF1"/>
      <c r="HSG1"/>
      <c r="HSH1"/>
      <c r="HSI1"/>
      <c r="HSJ1"/>
      <c r="HSK1"/>
      <c r="HSL1"/>
      <c r="HSM1"/>
      <c r="HSN1"/>
      <c r="HSO1"/>
      <c r="HSP1"/>
      <c r="HSQ1"/>
      <c r="HSR1"/>
      <c r="HSS1"/>
      <c r="HST1"/>
      <c r="HSU1"/>
      <c r="HSV1"/>
      <c r="HSW1"/>
      <c r="HSX1"/>
      <c r="HSY1"/>
      <c r="HSZ1"/>
      <c r="HTA1"/>
      <c r="HTB1"/>
      <c r="HTC1"/>
      <c r="HTD1"/>
      <c r="HTE1"/>
      <c r="HTF1"/>
      <c r="HTG1"/>
      <c r="HTH1"/>
      <c r="HTI1"/>
      <c r="HTJ1"/>
      <c r="HTK1"/>
      <c r="HTL1"/>
      <c r="HTM1"/>
      <c r="HTN1"/>
      <c r="HTO1"/>
      <c r="HTP1"/>
      <c r="HTQ1"/>
      <c r="HTR1"/>
      <c r="HTS1"/>
      <c r="HTT1"/>
      <c r="HTU1"/>
      <c r="HTV1"/>
      <c r="HTW1"/>
      <c r="HTX1"/>
      <c r="HTY1"/>
      <c r="HTZ1"/>
      <c r="HUA1"/>
      <c r="HUB1"/>
      <c r="HUC1"/>
      <c r="HUD1"/>
      <c r="HUE1"/>
      <c r="HUF1"/>
      <c r="HUG1"/>
      <c r="HUH1"/>
      <c r="HUI1"/>
      <c r="HUJ1"/>
      <c r="HUK1"/>
      <c r="HUL1"/>
      <c r="HUM1"/>
      <c r="HUN1"/>
      <c r="HUO1"/>
      <c r="HUP1"/>
      <c r="HUQ1"/>
      <c r="HUR1"/>
      <c r="HUS1"/>
      <c r="HUT1"/>
      <c r="HUU1"/>
      <c r="HUV1"/>
      <c r="HUW1"/>
      <c r="HUX1"/>
      <c r="HUY1"/>
      <c r="HUZ1"/>
      <c r="HVA1"/>
      <c r="HVB1"/>
      <c r="HVC1"/>
      <c r="HVD1"/>
      <c r="HVE1"/>
      <c r="HVF1"/>
      <c r="HVG1"/>
      <c r="HVH1"/>
      <c r="HVI1"/>
      <c r="HVJ1"/>
      <c r="HVK1"/>
      <c r="HVL1"/>
      <c r="HVM1"/>
      <c r="HVN1"/>
      <c r="HVO1"/>
      <c r="HVP1"/>
      <c r="HVQ1"/>
      <c r="HVR1"/>
      <c r="HVS1"/>
      <c r="HVT1"/>
      <c r="HVU1"/>
      <c r="HVV1"/>
      <c r="HVW1"/>
      <c r="HVX1"/>
      <c r="HVY1"/>
      <c r="HVZ1"/>
      <c r="HWA1"/>
      <c r="HWB1"/>
      <c r="HWC1"/>
      <c r="HWD1"/>
      <c r="HWE1"/>
      <c r="HWF1"/>
      <c r="HWG1"/>
      <c r="HWH1"/>
      <c r="HWI1"/>
      <c r="HWJ1"/>
      <c r="HWK1"/>
      <c r="HWL1"/>
      <c r="HWM1"/>
      <c r="HWN1"/>
      <c r="HWO1"/>
      <c r="HWP1"/>
      <c r="HWQ1"/>
      <c r="HWR1"/>
      <c r="HWS1"/>
      <c r="HWT1"/>
      <c r="HWU1"/>
      <c r="HWV1"/>
      <c r="HWW1"/>
      <c r="HWX1"/>
      <c r="HWY1"/>
      <c r="HWZ1"/>
      <c r="HXA1"/>
      <c r="HXB1"/>
      <c r="HXC1"/>
      <c r="HXD1"/>
      <c r="HXE1"/>
      <c r="HXF1"/>
      <c r="HXG1"/>
      <c r="HXH1"/>
      <c r="HXI1"/>
      <c r="HXJ1"/>
      <c r="HXK1"/>
      <c r="HXL1"/>
      <c r="HXM1"/>
      <c r="HXN1"/>
      <c r="HXO1"/>
      <c r="HXP1"/>
      <c r="HXQ1"/>
      <c r="HXR1"/>
      <c r="HXS1"/>
      <c r="HXT1"/>
      <c r="HXU1"/>
      <c r="HXV1"/>
      <c r="HXW1"/>
      <c r="HXX1"/>
      <c r="HXY1"/>
      <c r="HXZ1"/>
      <c r="HYA1"/>
      <c r="HYB1"/>
      <c r="HYC1"/>
      <c r="HYD1"/>
      <c r="HYE1"/>
      <c r="HYF1"/>
      <c r="HYG1"/>
      <c r="HYH1"/>
      <c r="HYI1"/>
      <c r="HYJ1"/>
      <c r="HYK1"/>
      <c r="HYL1"/>
      <c r="HYM1"/>
      <c r="HYN1"/>
      <c r="HYO1"/>
      <c r="HYP1"/>
      <c r="HYQ1"/>
      <c r="HYR1"/>
      <c r="HYS1"/>
      <c r="HYT1"/>
      <c r="HYU1"/>
      <c r="HYV1"/>
      <c r="HYW1"/>
      <c r="HYX1"/>
      <c r="HYY1"/>
      <c r="HYZ1"/>
      <c r="HZA1"/>
      <c r="HZB1"/>
      <c r="HZC1"/>
      <c r="HZD1"/>
      <c r="HZE1"/>
      <c r="HZF1"/>
      <c r="HZG1"/>
      <c r="HZH1"/>
      <c r="HZI1"/>
      <c r="HZJ1"/>
      <c r="HZK1"/>
      <c r="HZL1"/>
      <c r="HZM1"/>
      <c r="HZN1"/>
      <c r="HZO1"/>
      <c r="HZP1"/>
      <c r="HZQ1"/>
      <c r="HZR1"/>
      <c r="HZS1"/>
      <c r="HZT1"/>
      <c r="HZU1"/>
      <c r="HZV1"/>
      <c r="HZW1"/>
      <c r="HZX1"/>
      <c r="HZY1"/>
      <c r="HZZ1"/>
      <c r="IAA1"/>
      <c r="IAB1"/>
      <c r="IAC1"/>
      <c r="IAD1"/>
      <c r="IAE1"/>
      <c r="IAF1"/>
      <c r="IAG1"/>
      <c r="IAH1"/>
      <c r="IAI1"/>
      <c r="IAJ1"/>
      <c r="IAK1"/>
      <c r="IAL1"/>
      <c r="IAM1"/>
      <c r="IAN1"/>
      <c r="IAO1"/>
      <c r="IAP1"/>
      <c r="IAQ1"/>
      <c r="IAR1"/>
      <c r="IAS1"/>
      <c r="IAT1"/>
      <c r="IAU1"/>
      <c r="IAV1"/>
      <c r="IAW1"/>
      <c r="IAX1"/>
      <c r="IAY1"/>
      <c r="IAZ1"/>
      <c r="IBA1"/>
      <c r="IBB1"/>
      <c r="IBC1"/>
      <c r="IBD1"/>
      <c r="IBE1"/>
      <c r="IBF1"/>
      <c r="IBG1"/>
      <c r="IBH1"/>
      <c r="IBI1"/>
      <c r="IBJ1"/>
      <c r="IBK1"/>
      <c r="IBL1"/>
      <c r="IBM1"/>
      <c r="IBN1"/>
      <c r="IBO1"/>
      <c r="IBP1"/>
      <c r="IBQ1"/>
      <c r="IBR1"/>
      <c r="IBS1"/>
      <c r="IBT1"/>
      <c r="IBU1"/>
      <c r="IBV1"/>
      <c r="IBW1"/>
      <c r="IBX1"/>
      <c r="IBY1"/>
      <c r="IBZ1"/>
      <c r="ICA1"/>
      <c r="ICB1"/>
      <c r="ICC1"/>
      <c r="ICD1"/>
      <c r="ICE1"/>
      <c r="ICF1"/>
      <c r="ICG1"/>
      <c r="ICH1"/>
      <c r="ICI1"/>
      <c r="ICJ1"/>
      <c r="ICK1"/>
      <c r="ICL1"/>
      <c r="ICM1"/>
      <c r="ICN1"/>
      <c r="ICO1"/>
      <c r="ICP1"/>
      <c r="ICQ1"/>
      <c r="ICR1"/>
      <c r="ICS1"/>
      <c r="ICT1"/>
      <c r="ICU1"/>
      <c r="ICV1"/>
      <c r="ICW1"/>
      <c r="ICX1"/>
      <c r="ICY1"/>
      <c r="ICZ1"/>
      <c r="IDA1"/>
      <c r="IDB1"/>
      <c r="IDC1"/>
      <c r="IDD1"/>
      <c r="IDE1"/>
      <c r="IDF1"/>
      <c r="IDG1"/>
      <c r="IDH1"/>
      <c r="IDI1"/>
      <c r="IDJ1"/>
      <c r="IDK1"/>
      <c r="IDL1"/>
      <c r="IDM1"/>
      <c r="IDN1"/>
      <c r="IDO1"/>
      <c r="IDP1"/>
      <c r="IDQ1"/>
      <c r="IDR1"/>
      <c r="IDS1"/>
      <c r="IDT1"/>
      <c r="IDU1"/>
      <c r="IDV1"/>
      <c r="IDW1"/>
      <c r="IDX1"/>
      <c r="IDY1"/>
      <c r="IDZ1"/>
      <c r="IEA1"/>
      <c r="IEB1"/>
      <c r="IEC1"/>
      <c r="IED1"/>
      <c r="IEE1"/>
      <c r="IEF1"/>
      <c r="IEG1"/>
      <c r="IEH1"/>
      <c r="IEI1"/>
      <c r="IEJ1"/>
      <c r="IEK1"/>
      <c r="IEL1"/>
      <c r="IEM1"/>
      <c r="IEN1"/>
      <c r="IEO1"/>
      <c r="IEP1"/>
      <c r="IEQ1"/>
      <c r="IER1"/>
      <c r="IES1"/>
      <c r="IET1"/>
      <c r="IEU1"/>
      <c r="IEV1"/>
      <c r="IEW1"/>
      <c r="IEX1"/>
      <c r="IEY1"/>
      <c r="IEZ1"/>
      <c r="IFA1"/>
      <c r="IFB1"/>
      <c r="IFC1"/>
      <c r="IFD1"/>
      <c r="IFE1"/>
      <c r="IFF1"/>
      <c r="IFG1"/>
      <c r="IFH1"/>
      <c r="IFI1"/>
      <c r="IFJ1"/>
      <c r="IFK1"/>
      <c r="IFL1"/>
      <c r="IFM1"/>
      <c r="IFN1"/>
      <c r="IFO1"/>
      <c r="IFP1"/>
      <c r="IFQ1"/>
      <c r="IFR1"/>
      <c r="IFS1"/>
      <c r="IFT1"/>
      <c r="IFU1"/>
      <c r="IFV1"/>
      <c r="IFW1"/>
      <c r="IFX1"/>
      <c r="IFY1"/>
      <c r="IFZ1"/>
      <c r="IGA1"/>
      <c r="IGB1"/>
      <c r="IGC1"/>
      <c r="IGD1"/>
      <c r="IGE1"/>
      <c r="IGF1"/>
      <c r="IGG1"/>
      <c r="IGH1"/>
      <c r="IGI1"/>
      <c r="IGJ1"/>
      <c r="IGK1"/>
      <c r="IGL1"/>
      <c r="IGM1"/>
      <c r="IGN1"/>
      <c r="IGO1"/>
      <c r="IGP1"/>
      <c r="IGQ1"/>
      <c r="IGR1"/>
      <c r="IGS1"/>
      <c r="IGT1"/>
      <c r="IGU1"/>
      <c r="IGV1"/>
      <c r="IGW1"/>
      <c r="IGX1"/>
      <c r="IGY1"/>
      <c r="IGZ1"/>
      <c r="IHA1"/>
      <c r="IHB1"/>
      <c r="IHC1"/>
      <c r="IHD1"/>
      <c r="IHE1"/>
      <c r="IHF1"/>
      <c r="IHG1"/>
      <c r="IHH1"/>
      <c r="IHI1"/>
      <c r="IHJ1"/>
      <c r="IHK1"/>
      <c r="IHL1"/>
      <c r="IHM1"/>
      <c r="IHN1"/>
      <c r="IHO1"/>
      <c r="IHP1"/>
      <c r="IHQ1"/>
      <c r="IHR1"/>
      <c r="IHS1"/>
      <c r="IHT1"/>
      <c r="IHU1"/>
      <c r="IHV1"/>
      <c r="IHW1"/>
      <c r="IHX1"/>
      <c r="IHY1"/>
      <c r="IHZ1"/>
      <c r="IIA1"/>
      <c r="IIB1"/>
      <c r="IIC1"/>
      <c r="IID1"/>
      <c r="IIE1"/>
      <c r="IIF1"/>
      <c r="IIG1"/>
      <c r="IIH1"/>
      <c r="III1"/>
      <c r="IIJ1"/>
      <c r="IIK1"/>
      <c r="IIL1"/>
      <c r="IIM1"/>
      <c r="IIN1"/>
      <c r="IIO1"/>
      <c r="IIP1"/>
      <c r="IIQ1"/>
      <c r="IIR1"/>
      <c r="IIS1"/>
      <c r="IIT1"/>
      <c r="IIU1"/>
      <c r="IIV1"/>
      <c r="IIW1"/>
      <c r="IIX1"/>
      <c r="IIY1"/>
      <c r="IIZ1"/>
      <c r="IJA1"/>
      <c r="IJB1"/>
      <c r="IJC1"/>
      <c r="IJD1"/>
      <c r="IJE1"/>
      <c r="IJF1"/>
      <c r="IJG1"/>
      <c r="IJH1"/>
      <c r="IJI1"/>
      <c r="IJJ1"/>
      <c r="IJK1"/>
      <c r="IJL1"/>
      <c r="IJM1"/>
      <c r="IJN1"/>
      <c r="IJO1"/>
      <c r="IJP1"/>
      <c r="IJQ1"/>
      <c r="IJR1"/>
      <c r="IJS1"/>
      <c r="IJT1"/>
      <c r="IJU1"/>
      <c r="IJV1"/>
      <c r="IJW1"/>
      <c r="IJX1"/>
      <c r="IJY1"/>
      <c r="IJZ1"/>
      <c r="IKA1"/>
      <c r="IKB1"/>
      <c r="IKC1"/>
      <c r="IKD1"/>
      <c r="IKE1"/>
      <c r="IKF1"/>
      <c r="IKG1"/>
      <c r="IKH1"/>
      <c r="IKI1"/>
      <c r="IKJ1"/>
      <c r="IKK1"/>
      <c r="IKL1"/>
      <c r="IKM1"/>
      <c r="IKN1"/>
      <c r="IKO1"/>
      <c r="IKP1"/>
      <c r="IKQ1"/>
      <c r="IKR1"/>
      <c r="IKS1"/>
      <c r="IKT1"/>
      <c r="IKU1"/>
      <c r="IKV1"/>
      <c r="IKW1"/>
      <c r="IKX1"/>
      <c r="IKY1"/>
      <c r="IKZ1"/>
      <c r="ILA1"/>
      <c r="ILB1"/>
      <c r="ILC1"/>
      <c r="ILD1"/>
      <c r="ILE1"/>
      <c r="ILF1"/>
      <c r="ILG1"/>
      <c r="ILH1"/>
      <c r="ILI1"/>
      <c r="ILJ1"/>
      <c r="ILK1"/>
      <c r="ILL1"/>
      <c r="ILM1"/>
      <c r="ILN1"/>
      <c r="ILO1"/>
      <c r="ILP1"/>
      <c r="ILQ1"/>
      <c r="ILR1"/>
      <c r="ILS1"/>
      <c r="ILT1"/>
      <c r="ILU1"/>
      <c r="ILV1"/>
      <c r="ILW1"/>
      <c r="ILX1"/>
      <c r="ILY1"/>
      <c r="ILZ1"/>
      <c r="IMA1"/>
      <c r="IMB1"/>
      <c r="IMC1"/>
      <c r="IMD1"/>
      <c r="IME1"/>
      <c r="IMF1"/>
      <c r="IMG1"/>
      <c r="IMH1"/>
      <c r="IMI1"/>
      <c r="IMJ1"/>
      <c r="IMK1"/>
      <c r="IML1"/>
      <c r="IMM1"/>
      <c r="IMN1"/>
      <c r="IMO1"/>
      <c r="IMP1"/>
      <c r="IMQ1"/>
      <c r="IMR1"/>
      <c r="IMS1"/>
      <c r="IMT1"/>
      <c r="IMU1"/>
      <c r="IMV1"/>
      <c r="IMW1"/>
      <c r="IMX1"/>
      <c r="IMY1"/>
      <c r="IMZ1"/>
      <c r="INA1"/>
      <c r="INB1"/>
      <c r="INC1"/>
      <c r="IND1"/>
      <c r="INE1"/>
      <c r="INF1"/>
      <c r="ING1"/>
      <c r="INH1"/>
      <c r="INI1"/>
      <c r="INJ1"/>
      <c r="INK1"/>
      <c r="INL1"/>
      <c r="INM1"/>
      <c r="INN1"/>
      <c r="INO1"/>
      <c r="INP1"/>
      <c r="INQ1"/>
      <c r="INR1"/>
      <c r="INS1"/>
      <c r="INT1"/>
      <c r="INU1"/>
      <c r="INV1"/>
      <c r="INW1"/>
      <c r="INX1"/>
      <c r="INY1"/>
      <c r="INZ1"/>
      <c r="IOA1"/>
      <c r="IOB1"/>
      <c r="IOC1"/>
      <c r="IOD1"/>
      <c r="IOE1"/>
      <c r="IOF1"/>
      <c r="IOG1"/>
      <c r="IOH1"/>
      <c r="IOI1"/>
      <c r="IOJ1"/>
      <c r="IOK1"/>
      <c r="IOL1"/>
      <c r="IOM1"/>
      <c r="ION1"/>
      <c r="IOO1"/>
      <c r="IOP1"/>
      <c r="IOQ1"/>
      <c r="IOR1"/>
      <c r="IOS1"/>
      <c r="IOT1"/>
      <c r="IOU1"/>
      <c r="IOV1"/>
      <c r="IOW1"/>
      <c r="IOX1"/>
      <c r="IOY1"/>
      <c r="IOZ1"/>
      <c r="IPA1"/>
      <c r="IPB1"/>
      <c r="IPC1"/>
      <c r="IPD1"/>
      <c r="IPE1"/>
      <c r="IPF1"/>
      <c r="IPG1"/>
      <c r="IPH1"/>
      <c r="IPI1"/>
      <c r="IPJ1"/>
      <c r="IPK1"/>
      <c r="IPL1"/>
      <c r="IPM1"/>
      <c r="IPN1"/>
      <c r="IPO1"/>
      <c r="IPP1"/>
      <c r="IPQ1"/>
      <c r="IPR1"/>
      <c r="IPS1"/>
      <c r="IPT1"/>
      <c r="IPU1"/>
      <c r="IPV1"/>
      <c r="IPW1"/>
      <c r="IPX1"/>
      <c r="IPY1"/>
      <c r="IPZ1"/>
      <c r="IQA1"/>
      <c r="IQB1"/>
      <c r="IQC1"/>
      <c r="IQD1"/>
      <c r="IQE1"/>
      <c r="IQF1"/>
      <c r="IQG1"/>
      <c r="IQH1"/>
      <c r="IQI1"/>
      <c r="IQJ1"/>
      <c r="IQK1"/>
      <c r="IQL1"/>
      <c r="IQM1"/>
      <c r="IQN1"/>
      <c r="IQO1"/>
      <c r="IQP1"/>
      <c r="IQQ1"/>
      <c r="IQR1"/>
      <c r="IQS1"/>
      <c r="IQT1"/>
      <c r="IQU1"/>
      <c r="IQV1"/>
      <c r="IQW1"/>
      <c r="IQX1"/>
      <c r="IQY1"/>
      <c r="IQZ1"/>
      <c r="IRA1"/>
      <c r="IRB1"/>
      <c r="IRC1"/>
      <c r="IRD1"/>
      <c r="IRE1"/>
      <c r="IRF1"/>
      <c r="IRG1"/>
      <c r="IRH1"/>
      <c r="IRI1"/>
      <c r="IRJ1"/>
      <c r="IRK1"/>
      <c r="IRL1"/>
      <c r="IRM1"/>
      <c r="IRN1"/>
      <c r="IRO1"/>
      <c r="IRP1"/>
      <c r="IRQ1"/>
      <c r="IRR1"/>
      <c r="IRS1"/>
      <c r="IRT1"/>
      <c r="IRU1"/>
      <c r="IRV1"/>
      <c r="IRW1"/>
      <c r="IRX1"/>
      <c r="IRY1"/>
      <c r="IRZ1"/>
      <c r="ISA1"/>
      <c r="ISB1"/>
      <c r="ISC1"/>
      <c r="ISD1"/>
      <c r="ISE1"/>
      <c r="ISF1"/>
      <c r="ISG1"/>
      <c r="ISH1"/>
      <c r="ISI1"/>
      <c r="ISJ1"/>
      <c r="ISK1"/>
      <c r="ISL1"/>
      <c r="ISM1"/>
      <c r="ISN1"/>
      <c r="ISO1"/>
      <c r="ISP1"/>
      <c r="ISQ1"/>
      <c r="ISR1"/>
      <c r="ISS1"/>
      <c r="IST1"/>
      <c r="ISU1"/>
      <c r="ISV1"/>
      <c r="ISW1"/>
      <c r="ISX1"/>
      <c r="ISY1"/>
      <c r="ISZ1"/>
      <c r="ITA1"/>
      <c r="ITB1"/>
      <c r="ITC1"/>
      <c r="ITD1"/>
      <c r="ITE1"/>
      <c r="ITF1"/>
      <c r="ITG1"/>
      <c r="ITH1"/>
      <c r="ITI1"/>
      <c r="ITJ1"/>
      <c r="ITK1"/>
      <c r="ITL1"/>
      <c r="ITM1"/>
      <c r="ITN1"/>
      <c r="ITO1"/>
      <c r="ITP1"/>
      <c r="ITQ1"/>
      <c r="ITR1"/>
      <c r="ITS1"/>
      <c r="ITT1"/>
      <c r="ITU1"/>
      <c r="ITV1"/>
      <c r="ITW1"/>
      <c r="ITX1"/>
      <c r="ITY1"/>
      <c r="ITZ1"/>
      <c r="IUA1"/>
      <c r="IUB1"/>
      <c r="IUC1"/>
      <c r="IUD1"/>
      <c r="IUE1"/>
      <c r="IUF1"/>
      <c r="IUG1"/>
      <c r="IUH1"/>
      <c r="IUI1"/>
      <c r="IUJ1"/>
      <c r="IUK1"/>
      <c r="IUL1"/>
      <c r="IUM1"/>
      <c r="IUN1"/>
      <c r="IUO1"/>
      <c r="IUP1"/>
      <c r="IUQ1"/>
      <c r="IUR1"/>
      <c r="IUS1"/>
      <c r="IUT1"/>
      <c r="IUU1"/>
      <c r="IUV1"/>
      <c r="IUW1"/>
      <c r="IUX1"/>
      <c r="IUY1"/>
      <c r="IUZ1"/>
      <c r="IVA1"/>
      <c r="IVB1"/>
      <c r="IVC1"/>
      <c r="IVD1"/>
      <c r="IVE1"/>
      <c r="IVF1"/>
      <c r="IVG1"/>
      <c r="IVH1"/>
      <c r="IVI1"/>
      <c r="IVJ1"/>
      <c r="IVK1"/>
      <c r="IVL1"/>
      <c r="IVM1"/>
      <c r="IVN1"/>
      <c r="IVO1"/>
      <c r="IVP1"/>
      <c r="IVQ1"/>
      <c r="IVR1"/>
      <c r="IVS1"/>
      <c r="IVT1"/>
      <c r="IVU1"/>
      <c r="IVV1"/>
      <c r="IVW1"/>
      <c r="IVX1"/>
      <c r="IVY1"/>
      <c r="IVZ1"/>
      <c r="IWA1"/>
      <c r="IWB1"/>
      <c r="IWC1"/>
      <c r="IWD1"/>
      <c r="IWE1"/>
      <c r="IWF1"/>
      <c r="IWG1"/>
      <c r="IWH1"/>
      <c r="IWI1"/>
      <c r="IWJ1"/>
      <c r="IWK1"/>
      <c r="IWL1"/>
      <c r="IWM1"/>
      <c r="IWN1"/>
      <c r="IWO1"/>
      <c r="IWP1"/>
      <c r="IWQ1"/>
      <c r="IWR1"/>
      <c r="IWS1"/>
      <c r="IWT1"/>
      <c r="IWU1"/>
      <c r="IWV1"/>
      <c r="IWW1"/>
      <c r="IWX1"/>
      <c r="IWY1"/>
      <c r="IWZ1"/>
      <c r="IXA1"/>
      <c r="IXB1"/>
      <c r="IXC1"/>
      <c r="IXD1"/>
      <c r="IXE1"/>
      <c r="IXF1"/>
      <c r="IXG1"/>
      <c r="IXH1"/>
      <c r="IXI1"/>
      <c r="IXJ1"/>
      <c r="IXK1"/>
      <c r="IXL1"/>
      <c r="IXM1"/>
      <c r="IXN1"/>
      <c r="IXO1"/>
      <c r="IXP1"/>
      <c r="IXQ1"/>
      <c r="IXR1"/>
      <c r="IXS1"/>
      <c r="IXT1"/>
      <c r="IXU1"/>
      <c r="IXV1"/>
      <c r="IXW1"/>
      <c r="IXX1"/>
      <c r="IXY1"/>
      <c r="IXZ1"/>
      <c r="IYA1"/>
      <c r="IYB1"/>
      <c r="IYC1"/>
      <c r="IYD1"/>
      <c r="IYE1"/>
      <c r="IYF1"/>
      <c r="IYG1"/>
      <c r="IYH1"/>
      <c r="IYI1"/>
      <c r="IYJ1"/>
      <c r="IYK1"/>
      <c r="IYL1"/>
      <c r="IYM1"/>
      <c r="IYN1"/>
      <c r="IYO1"/>
      <c r="IYP1"/>
      <c r="IYQ1"/>
      <c r="IYR1"/>
      <c r="IYS1"/>
      <c r="IYT1"/>
      <c r="IYU1"/>
      <c r="IYV1"/>
      <c r="IYW1"/>
      <c r="IYX1"/>
      <c r="IYY1"/>
      <c r="IYZ1"/>
      <c r="IZA1"/>
      <c r="IZB1"/>
      <c r="IZC1"/>
      <c r="IZD1"/>
      <c r="IZE1"/>
      <c r="IZF1"/>
      <c r="IZG1"/>
      <c r="IZH1"/>
      <c r="IZI1"/>
      <c r="IZJ1"/>
      <c r="IZK1"/>
      <c r="IZL1"/>
      <c r="IZM1"/>
      <c r="IZN1"/>
      <c r="IZO1"/>
      <c r="IZP1"/>
      <c r="IZQ1"/>
      <c r="IZR1"/>
      <c r="IZS1"/>
      <c r="IZT1"/>
      <c r="IZU1"/>
      <c r="IZV1"/>
      <c r="IZW1"/>
      <c r="IZX1"/>
      <c r="IZY1"/>
      <c r="IZZ1"/>
      <c r="JAA1"/>
      <c r="JAB1"/>
      <c r="JAC1"/>
      <c r="JAD1"/>
      <c r="JAE1"/>
      <c r="JAF1"/>
      <c r="JAG1"/>
      <c r="JAH1"/>
      <c r="JAI1"/>
      <c r="JAJ1"/>
      <c r="JAK1"/>
      <c r="JAL1"/>
      <c r="JAM1"/>
      <c r="JAN1"/>
      <c r="JAO1"/>
      <c r="JAP1"/>
      <c r="JAQ1"/>
      <c r="JAR1"/>
      <c r="JAS1"/>
      <c r="JAT1"/>
      <c r="JAU1"/>
      <c r="JAV1"/>
      <c r="JAW1"/>
      <c r="JAX1"/>
      <c r="JAY1"/>
      <c r="JAZ1"/>
      <c r="JBA1"/>
      <c r="JBB1"/>
      <c r="JBC1"/>
      <c r="JBD1"/>
      <c r="JBE1"/>
      <c r="JBF1"/>
      <c r="JBG1"/>
      <c r="JBH1"/>
      <c r="JBI1"/>
      <c r="JBJ1"/>
      <c r="JBK1"/>
      <c r="JBL1"/>
      <c r="JBM1"/>
      <c r="JBN1"/>
      <c r="JBO1"/>
      <c r="JBP1"/>
      <c r="JBQ1"/>
      <c r="JBR1"/>
      <c r="JBS1"/>
      <c r="JBT1"/>
      <c r="JBU1"/>
      <c r="JBV1"/>
      <c r="JBW1"/>
      <c r="JBX1"/>
      <c r="JBY1"/>
      <c r="JBZ1"/>
      <c r="JCA1"/>
      <c r="JCB1"/>
      <c r="JCC1"/>
      <c r="JCD1"/>
      <c r="JCE1"/>
      <c r="JCF1"/>
      <c r="JCG1"/>
      <c r="JCH1"/>
      <c r="JCI1"/>
      <c r="JCJ1"/>
      <c r="JCK1"/>
      <c r="JCL1"/>
      <c r="JCM1"/>
      <c r="JCN1"/>
      <c r="JCO1"/>
      <c r="JCP1"/>
      <c r="JCQ1"/>
      <c r="JCR1"/>
      <c r="JCS1"/>
      <c r="JCT1"/>
      <c r="JCU1"/>
      <c r="JCV1"/>
      <c r="JCW1"/>
      <c r="JCX1"/>
      <c r="JCY1"/>
      <c r="JCZ1"/>
      <c r="JDA1"/>
      <c r="JDB1"/>
      <c r="JDC1"/>
      <c r="JDD1"/>
      <c r="JDE1"/>
      <c r="JDF1"/>
      <c r="JDG1"/>
      <c r="JDH1"/>
      <c r="JDI1"/>
      <c r="JDJ1"/>
      <c r="JDK1"/>
      <c r="JDL1"/>
      <c r="JDM1"/>
      <c r="JDN1"/>
      <c r="JDO1"/>
      <c r="JDP1"/>
      <c r="JDQ1"/>
      <c r="JDR1"/>
      <c r="JDS1"/>
      <c r="JDT1"/>
      <c r="JDU1"/>
      <c r="JDV1"/>
      <c r="JDW1"/>
      <c r="JDX1"/>
      <c r="JDY1"/>
      <c r="JDZ1"/>
      <c r="JEA1"/>
      <c r="JEB1"/>
      <c r="JEC1"/>
      <c r="JED1"/>
      <c r="JEE1"/>
      <c r="JEF1"/>
      <c r="JEG1"/>
      <c r="JEH1"/>
      <c r="JEI1"/>
      <c r="JEJ1"/>
      <c r="JEK1"/>
      <c r="JEL1"/>
      <c r="JEM1"/>
      <c r="JEN1"/>
      <c r="JEO1"/>
      <c r="JEP1"/>
      <c r="JEQ1"/>
      <c r="JER1"/>
      <c r="JES1"/>
      <c r="JET1"/>
      <c r="JEU1"/>
      <c r="JEV1"/>
      <c r="JEW1"/>
      <c r="JEX1"/>
      <c r="JEY1"/>
      <c r="JEZ1"/>
      <c r="JFA1"/>
      <c r="JFB1"/>
      <c r="JFC1"/>
      <c r="JFD1"/>
      <c r="JFE1"/>
      <c r="JFF1"/>
      <c r="JFG1"/>
      <c r="JFH1"/>
      <c r="JFI1"/>
      <c r="JFJ1"/>
      <c r="JFK1"/>
      <c r="JFL1"/>
      <c r="JFM1"/>
      <c r="JFN1"/>
      <c r="JFO1"/>
      <c r="JFP1"/>
      <c r="JFQ1"/>
      <c r="JFR1"/>
      <c r="JFS1"/>
      <c r="JFT1"/>
      <c r="JFU1"/>
      <c r="JFV1"/>
      <c r="JFW1"/>
      <c r="JFX1"/>
      <c r="JFY1"/>
      <c r="JFZ1"/>
      <c r="JGA1"/>
      <c r="JGB1"/>
      <c r="JGC1"/>
      <c r="JGD1"/>
      <c r="JGE1"/>
      <c r="JGF1"/>
      <c r="JGG1"/>
      <c r="JGH1"/>
      <c r="JGI1"/>
      <c r="JGJ1"/>
      <c r="JGK1"/>
      <c r="JGL1"/>
      <c r="JGM1"/>
      <c r="JGN1"/>
      <c r="JGO1"/>
      <c r="JGP1"/>
      <c r="JGQ1"/>
      <c r="JGR1"/>
      <c r="JGS1"/>
      <c r="JGT1"/>
      <c r="JGU1"/>
      <c r="JGV1"/>
      <c r="JGW1"/>
      <c r="JGX1"/>
      <c r="JGY1"/>
      <c r="JGZ1"/>
      <c r="JHA1"/>
      <c r="JHB1"/>
      <c r="JHC1"/>
      <c r="JHD1"/>
      <c r="JHE1"/>
      <c r="JHF1"/>
      <c r="JHG1"/>
      <c r="JHH1"/>
      <c r="JHI1"/>
      <c r="JHJ1"/>
      <c r="JHK1"/>
      <c r="JHL1"/>
      <c r="JHM1"/>
      <c r="JHN1"/>
      <c r="JHO1"/>
      <c r="JHP1"/>
      <c r="JHQ1"/>
      <c r="JHR1"/>
      <c r="JHS1"/>
      <c r="JHT1"/>
      <c r="JHU1"/>
      <c r="JHV1"/>
      <c r="JHW1"/>
      <c r="JHX1"/>
      <c r="JHY1"/>
      <c r="JHZ1"/>
      <c r="JIA1"/>
      <c r="JIB1"/>
      <c r="JIC1"/>
      <c r="JID1"/>
      <c r="JIE1"/>
      <c r="JIF1"/>
      <c r="JIG1"/>
      <c r="JIH1"/>
      <c r="JII1"/>
      <c r="JIJ1"/>
      <c r="JIK1"/>
      <c r="JIL1"/>
      <c r="JIM1"/>
      <c r="JIN1"/>
      <c r="JIO1"/>
      <c r="JIP1"/>
      <c r="JIQ1"/>
      <c r="JIR1"/>
      <c r="JIS1"/>
      <c r="JIT1"/>
      <c r="JIU1"/>
      <c r="JIV1"/>
      <c r="JIW1"/>
      <c r="JIX1"/>
      <c r="JIY1"/>
      <c r="JIZ1"/>
      <c r="JJA1"/>
      <c r="JJB1"/>
      <c r="JJC1"/>
      <c r="JJD1"/>
      <c r="JJE1"/>
      <c r="JJF1"/>
      <c r="JJG1"/>
      <c r="JJH1"/>
      <c r="JJI1"/>
      <c r="JJJ1"/>
      <c r="JJK1"/>
      <c r="JJL1"/>
      <c r="JJM1"/>
      <c r="JJN1"/>
      <c r="JJO1"/>
      <c r="JJP1"/>
      <c r="JJQ1"/>
      <c r="JJR1"/>
      <c r="JJS1"/>
      <c r="JJT1"/>
      <c r="JJU1"/>
      <c r="JJV1"/>
      <c r="JJW1"/>
      <c r="JJX1"/>
      <c r="JJY1"/>
      <c r="JJZ1"/>
      <c r="JKA1"/>
      <c r="JKB1"/>
      <c r="JKC1"/>
      <c r="JKD1"/>
      <c r="JKE1"/>
      <c r="JKF1"/>
      <c r="JKG1"/>
      <c r="JKH1"/>
      <c r="JKI1"/>
      <c r="JKJ1"/>
      <c r="JKK1"/>
      <c r="JKL1"/>
      <c r="JKM1"/>
      <c r="JKN1"/>
      <c r="JKO1"/>
      <c r="JKP1"/>
      <c r="JKQ1"/>
      <c r="JKR1"/>
      <c r="JKS1"/>
      <c r="JKT1"/>
      <c r="JKU1"/>
      <c r="JKV1"/>
      <c r="JKW1"/>
      <c r="JKX1"/>
      <c r="JKY1"/>
      <c r="JKZ1"/>
      <c r="JLA1"/>
      <c r="JLB1"/>
      <c r="JLC1"/>
      <c r="JLD1"/>
      <c r="JLE1"/>
      <c r="JLF1"/>
      <c r="JLG1"/>
      <c r="JLH1"/>
      <c r="JLI1"/>
      <c r="JLJ1"/>
      <c r="JLK1"/>
      <c r="JLL1"/>
      <c r="JLM1"/>
      <c r="JLN1"/>
      <c r="JLO1"/>
      <c r="JLP1"/>
      <c r="JLQ1"/>
      <c r="JLR1"/>
      <c r="JLS1"/>
      <c r="JLT1"/>
      <c r="JLU1"/>
      <c r="JLV1"/>
      <c r="JLW1"/>
      <c r="JLX1"/>
      <c r="JLY1"/>
      <c r="JLZ1"/>
      <c r="JMA1"/>
      <c r="JMB1"/>
      <c r="JMC1"/>
      <c r="JMD1"/>
      <c r="JME1"/>
      <c r="JMF1"/>
      <c r="JMG1"/>
      <c r="JMH1"/>
      <c r="JMI1"/>
      <c r="JMJ1"/>
      <c r="JMK1"/>
      <c r="JML1"/>
      <c r="JMM1"/>
      <c r="JMN1"/>
      <c r="JMO1"/>
      <c r="JMP1"/>
      <c r="JMQ1"/>
      <c r="JMR1"/>
      <c r="JMS1"/>
      <c r="JMT1"/>
      <c r="JMU1"/>
      <c r="JMV1"/>
      <c r="JMW1"/>
      <c r="JMX1"/>
      <c r="JMY1"/>
      <c r="JMZ1"/>
      <c r="JNA1"/>
      <c r="JNB1"/>
      <c r="JNC1"/>
      <c r="JND1"/>
      <c r="JNE1"/>
      <c r="JNF1"/>
      <c r="JNG1"/>
      <c r="JNH1"/>
      <c r="JNI1"/>
      <c r="JNJ1"/>
      <c r="JNK1"/>
      <c r="JNL1"/>
      <c r="JNM1"/>
      <c r="JNN1"/>
      <c r="JNO1"/>
      <c r="JNP1"/>
      <c r="JNQ1"/>
      <c r="JNR1"/>
      <c r="JNS1"/>
      <c r="JNT1"/>
      <c r="JNU1"/>
      <c r="JNV1"/>
      <c r="JNW1"/>
      <c r="JNX1"/>
      <c r="JNY1"/>
      <c r="JNZ1"/>
      <c r="JOA1"/>
      <c r="JOB1"/>
      <c r="JOC1"/>
      <c r="JOD1"/>
      <c r="JOE1"/>
      <c r="JOF1"/>
      <c r="JOG1"/>
      <c r="JOH1"/>
      <c r="JOI1"/>
      <c r="JOJ1"/>
      <c r="JOK1"/>
      <c r="JOL1"/>
      <c r="JOM1"/>
      <c r="JON1"/>
      <c r="JOO1"/>
      <c r="JOP1"/>
      <c r="JOQ1"/>
      <c r="JOR1"/>
      <c r="JOS1"/>
      <c r="JOT1"/>
      <c r="JOU1"/>
      <c r="JOV1"/>
      <c r="JOW1"/>
      <c r="JOX1"/>
      <c r="JOY1"/>
      <c r="JOZ1"/>
      <c r="JPA1"/>
      <c r="JPB1"/>
      <c r="JPC1"/>
      <c r="JPD1"/>
      <c r="JPE1"/>
      <c r="JPF1"/>
      <c r="JPG1"/>
      <c r="JPH1"/>
      <c r="JPI1"/>
      <c r="JPJ1"/>
      <c r="JPK1"/>
      <c r="JPL1"/>
      <c r="JPM1"/>
      <c r="JPN1"/>
      <c r="JPO1"/>
      <c r="JPP1"/>
      <c r="JPQ1"/>
      <c r="JPR1"/>
      <c r="JPS1"/>
      <c r="JPT1"/>
      <c r="JPU1"/>
      <c r="JPV1"/>
      <c r="JPW1"/>
      <c r="JPX1"/>
      <c r="JPY1"/>
      <c r="JPZ1"/>
      <c r="JQA1"/>
      <c r="JQB1"/>
      <c r="JQC1"/>
      <c r="JQD1"/>
      <c r="JQE1"/>
      <c r="JQF1"/>
      <c r="JQG1"/>
      <c r="JQH1"/>
      <c r="JQI1"/>
      <c r="JQJ1"/>
      <c r="JQK1"/>
      <c r="JQL1"/>
      <c r="JQM1"/>
      <c r="JQN1"/>
      <c r="JQO1"/>
      <c r="JQP1"/>
      <c r="JQQ1"/>
      <c r="JQR1"/>
      <c r="JQS1"/>
      <c r="JQT1"/>
      <c r="JQU1"/>
      <c r="JQV1"/>
      <c r="JQW1"/>
      <c r="JQX1"/>
      <c r="JQY1"/>
      <c r="JQZ1"/>
      <c r="JRA1"/>
      <c r="JRB1"/>
      <c r="JRC1"/>
      <c r="JRD1"/>
      <c r="JRE1"/>
      <c r="JRF1"/>
      <c r="JRG1"/>
      <c r="JRH1"/>
      <c r="JRI1"/>
      <c r="JRJ1"/>
      <c r="JRK1"/>
      <c r="JRL1"/>
      <c r="JRM1"/>
      <c r="JRN1"/>
      <c r="JRO1"/>
      <c r="JRP1"/>
      <c r="JRQ1"/>
      <c r="JRR1"/>
      <c r="JRS1"/>
      <c r="JRT1"/>
      <c r="JRU1"/>
      <c r="JRV1"/>
      <c r="JRW1"/>
      <c r="JRX1"/>
      <c r="JRY1"/>
      <c r="JRZ1"/>
      <c r="JSA1"/>
      <c r="JSB1"/>
      <c r="JSC1"/>
      <c r="JSD1"/>
      <c r="JSE1"/>
      <c r="JSF1"/>
      <c r="JSG1"/>
      <c r="JSH1"/>
      <c r="JSI1"/>
      <c r="JSJ1"/>
      <c r="JSK1"/>
      <c r="JSL1"/>
      <c r="JSM1"/>
      <c r="JSN1"/>
      <c r="JSO1"/>
      <c r="JSP1"/>
      <c r="JSQ1"/>
      <c r="JSR1"/>
      <c r="JSS1"/>
      <c r="JST1"/>
      <c r="JSU1"/>
      <c r="JSV1"/>
      <c r="JSW1"/>
      <c r="JSX1"/>
      <c r="JSY1"/>
      <c r="JSZ1"/>
      <c r="JTA1"/>
      <c r="JTB1"/>
      <c r="JTC1"/>
      <c r="JTD1"/>
      <c r="JTE1"/>
      <c r="JTF1"/>
      <c r="JTG1"/>
      <c r="JTH1"/>
      <c r="JTI1"/>
      <c r="JTJ1"/>
      <c r="JTK1"/>
      <c r="JTL1"/>
      <c r="JTM1"/>
      <c r="JTN1"/>
      <c r="JTO1"/>
      <c r="JTP1"/>
      <c r="JTQ1"/>
      <c r="JTR1"/>
      <c r="JTS1"/>
      <c r="JTT1"/>
      <c r="JTU1"/>
      <c r="JTV1"/>
      <c r="JTW1"/>
      <c r="JTX1"/>
      <c r="JTY1"/>
      <c r="JTZ1"/>
      <c r="JUA1"/>
      <c r="JUB1"/>
      <c r="JUC1"/>
      <c r="JUD1"/>
      <c r="JUE1"/>
      <c r="JUF1"/>
      <c r="JUG1"/>
      <c r="JUH1"/>
      <c r="JUI1"/>
      <c r="JUJ1"/>
      <c r="JUK1"/>
      <c r="JUL1"/>
      <c r="JUM1"/>
      <c r="JUN1"/>
      <c r="JUO1"/>
      <c r="JUP1"/>
      <c r="JUQ1"/>
      <c r="JUR1"/>
      <c r="JUS1"/>
      <c r="JUT1"/>
      <c r="JUU1"/>
      <c r="JUV1"/>
      <c r="JUW1"/>
      <c r="JUX1"/>
      <c r="JUY1"/>
      <c r="JUZ1"/>
      <c r="JVA1"/>
      <c r="JVB1"/>
      <c r="JVC1"/>
      <c r="JVD1"/>
      <c r="JVE1"/>
      <c r="JVF1"/>
      <c r="JVG1"/>
      <c r="JVH1"/>
      <c r="JVI1"/>
      <c r="JVJ1"/>
      <c r="JVK1"/>
      <c r="JVL1"/>
      <c r="JVM1"/>
      <c r="JVN1"/>
      <c r="JVO1"/>
      <c r="JVP1"/>
      <c r="JVQ1"/>
      <c r="JVR1"/>
      <c r="JVS1"/>
      <c r="JVT1"/>
      <c r="JVU1"/>
      <c r="JVV1"/>
      <c r="JVW1"/>
      <c r="JVX1"/>
      <c r="JVY1"/>
      <c r="JVZ1"/>
      <c r="JWA1"/>
      <c r="JWB1"/>
      <c r="JWC1"/>
      <c r="JWD1"/>
      <c r="JWE1"/>
      <c r="JWF1"/>
      <c r="JWG1"/>
      <c r="JWH1"/>
      <c r="JWI1"/>
      <c r="JWJ1"/>
      <c r="JWK1"/>
      <c r="JWL1"/>
      <c r="JWM1"/>
      <c r="JWN1"/>
      <c r="JWO1"/>
      <c r="JWP1"/>
      <c r="JWQ1"/>
      <c r="JWR1"/>
      <c r="JWS1"/>
      <c r="JWT1"/>
      <c r="JWU1"/>
      <c r="JWV1"/>
      <c r="JWW1"/>
      <c r="JWX1"/>
      <c r="JWY1"/>
      <c r="JWZ1"/>
      <c r="JXA1"/>
      <c r="JXB1"/>
      <c r="JXC1"/>
      <c r="JXD1"/>
      <c r="JXE1"/>
      <c r="JXF1"/>
      <c r="JXG1"/>
      <c r="JXH1"/>
      <c r="JXI1"/>
      <c r="JXJ1"/>
      <c r="JXK1"/>
      <c r="JXL1"/>
      <c r="JXM1"/>
      <c r="JXN1"/>
      <c r="JXO1"/>
      <c r="JXP1"/>
      <c r="JXQ1"/>
      <c r="JXR1"/>
      <c r="JXS1"/>
      <c r="JXT1"/>
      <c r="JXU1"/>
      <c r="JXV1"/>
      <c r="JXW1"/>
      <c r="JXX1"/>
      <c r="JXY1"/>
      <c r="JXZ1"/>
      <c r="JYA1"/>
      <c r="JYB1"/>
      <c r="JYC1"/>
      <c r="JYD1"/>
      <c r="JYE1"/>
      <c r="JYF1"/>
      <c r="JYG1"/>
      <c r="JYH1"/>
      <c r="JYI1"/>
      <c r="JYJ1"/>
      <c r="JYK1"/>
      <c r="JYL1"/>
      <c r="JYM1"/>
      <c r="JYN1"/>
      <c r="JYO1"/>
      <c r="JYP1"/>
      <c r="JYQ1"/>
      <c r="JYR1"/>
      <c r="JYS1"/>
      <c r="JYT1"/>
      <c r="JYU1"/>
      <c r="JYV1"/>
      <c r="JYW1"/>
      <c r="JYX1"/>
      <c r="JYY1"/>
      <c r="JYZ1"/>
      <c r="JZA1"/>
      <c r="JZB1"/>
      <c r="JZC1"/>
      <c r="JZD1"/>
      <c r="JZE1"/>
      <c r="JZF1"/>
      <c r="JZG1"/>
      <c r="JZH1"/>
      <c r="JZI1"/>
      <c r="JZJ1"/>
      <c r="JZK1"/>
      <c r="JZL1"/>
      <c r="JZM1"/>
      <c r="JZN1"/>
      <c r="JZO1"/>
      <c r="JZP1"/>
      <c r="JZQ1"/>
      <c r="JZR1"/>
      <c r="JZS1"/>
      <c r="JZT1"/>
      <c r="JZU1"/>
      <c r="JZV1"/>
      <c r="JZW1"/>
      <c r="JZX1"/>
      <c r="JZY1"/>
      <c r="JZZ1"/>
      <c r="KAA1"/>
      <c r="KAB1"/>
      <c r="KAC1"/>
      <c r="KAD1"/>
      <c r="KAE1"/>
      <c r="KAF1"/>
      <c r="KAG1"/>
      <c r="KAH1"/>
      <c r="KAI1"/>
      <c r="KAJ1"/>
      <c r="KAK1"/>
      <c r="KAL1"/>
      <c r="KAM1"/>
      <c r="KAN1"/>
      <c r="KAO1"/>
      <c r="KAP1"/>
      <c r="KAQ1"/>
      <c r="KAR1"/>
      <c r="KAS1"/>
      <c r="KAT1"/>
      <c r="KAU1"/>
      <c r="KAV1"/>
      <c r="KAW1"/>
      <c r="KAX1"/>
      <c r="KAY1"/>
      <c r="KAZ1"/>
      <c r="KBA1"/>
      <c r="KBB1"/>
      <c r="KBC1"/>
      <c r="KBD1"/>
      <c r="KBE1"/>
      <c r="KBF1"/>
      <c r="KBG1"/>
      <c r="KBH1"/>
      <c r="KBI1"/>
      <c r="KBJ1"/>
      <c r="KBK1"/>
      <c r="KBL1"/>
      <c r="KBM1"/>
      <c r="KBN1"/>
      <c r="KBO1"/>
      <c r="KBP1"/>
      <c r="KBQ1"/>
      <c r="KBR1"/>
      <c r="KBS1"/>
      <c r="KBT1"/>
      <c r="KBU1"/>
      <c r="KBV1"/>
      <c r="KBW1"/>
      <c r="KBX1"/>
      <c r="KBY1"/>
      <c r="KBZ1"/>
      <c r="KCA1"/>
      <c r="KCB1"/>
      <c r="KCC1"/>
      <c r="KCD1"/>
      <c r="KCE1"/>
      <c r="KCF1"/>
      <c r="KCG1"/>
      <c r="KCH1"/>
      <c r="KCI1"/>
      <c r="KCJ1"/>
      <c r="KCK1"/>
      <c r="KCL1"/>
      <c r="KCM1"/>
      <c r="KCN1"/>
      <c r="KCO1"/>
      <c r="KCP1"/>
      <c r="KCQ1"/>
      <c r="KCR1"/>
      <c r="KCS1"/>
      <c r="KCT1"/>
      <c r="KCU1"/>
      <c r="KCV1"/>
      <c r="KCW1"/>
      <c r="KCX1"/>
      <c r="KCY1"/>
      <c r="KCZ1"/>
      <c r="KDA1"/>
      <c r="KDB1"/>
      <c r="KDC1"/>
      <c r="KDD1"/>
      <c r="KDE1"/>
      <c r="KDF1"/>
      <c r="KDG1"/>
      <c r="KDH1"/>
      <c r="KDI1"/>
      <c r="KDJ1"/>
      <c r="KDK1"/>
      <c r="KDL1"/>
      <c r="KDM1"/>
      <c r="KDN1"/>
      <c r="KDO1"/>
      <c r="KDP1"/>
      <c r="KDQ1"/>
      <c r="KDR1"/>
      <c r="KDS1"/>
      <c r="KDT1"/>
      <c r="KDU1"/>
      <c r="KDV1"/>
      <c r="KDW1"/>
      <c r="KDX1"/>
      <c r="KDY1"/>
      <c r="KDZ1"/>
      <c r="KEA1"/>
      <c r="KEB1"/>
      <c r="KEC1"/>
      <c r="KED1"/>
      <c r="KEE1"/>
      <c r="KEF1"/>
      <c r="KEG1"/>
      <c r="KEH1"/>
      <c r="KEI1"/>
      <c r="KEJ1"/>
      <c r="KEK1"/>
      <c r="KEL1"/>
      <c r="KEM1"/>
      <c r="KEN1"/>
      <c r="KEO1"/>
      <c r="KEP1"/>
      <c r="KEQ1"/>
      <c r="KER1"/>
      <c r="KES1"/>
      <c r="KET1"/>
      <c r="KEU1"/>
      <c r="KEV1"/>
      <c r="KEW1"/>
      <c r="KEX1"/>
      <c r="KEY1"/>
      <c r="KEZ1"/>
      <c r="KFA1"/>
      <c r="KFB1"/>
      <c r="KFC1"/>
      <c r="KFD1"/>
      <c r="KFE1"/>
      <c r="KFF1"/>
      <c r="KFG1"/>
      <c r="KFH1"/>
      <c r="KFI1"/>
      <c r="KFJ1"/>
      <c r="KFK1"/>
      <c r="KFL1"/>
      <c r="KFM1"/>
      <c r="KFN1"/>
      <c r="KFO1"/>
      <c r="KFP1"/>
      <c r="KFQ1"/>
      <c r="KFR1"/>
      <c r="KFS1"/>
      <c r="KFT1"/>
      <c r="KFU1"/>
      <c r="KFV1"/>
      <c r="KFW1"/>
      <c r="KFX1"/>
      <c r="KFY1"/>
      <c r="KFZ1"/>
      <c r="KGA1"/>
      <c r="KGB1"/>
      <c r="KGC1"/>
      <c r="KGD1"/>
      <c r="KGE1"/>
      <c r="KGF1"/>
      <c r="KGG1"/>
      <c r="KGH1"/>
      <c r="KGI1"/>
      <c r="KGJ1"/>
      <c r="KGK1"/>
      <c r="KGL1"/>
      <c r="KGM1"/>
      <c r="KGN1"/>
      <c r="KGO1"/>
      <c r="KGP1"/>
      <c r="KGQ1"/>
      <c r="KGR1"/>
      <c r="KGS1"/>
      <c r="KGT1"/>
      <c r="KGU1"/>
      <c r="KGV1"/>
      <c r="KGW1"/>
      <c r="KGX1"/>
      <c r="KGY1"/>
      <c r="KGZ1"/>
      <c r="KHA1"/>
      <c r="KHB1"/>
      <c r="KHC1"/>
      <c r="KHD1"/>
      <c r="KHE1"/>
      <c r="KHF1"/>
      <c r="KHG1"/>
      <c r="KHH1"/>
      <c r="KHI1"/>
      <c r="KHJ1"/>
      <c r="KHK1"/>
      <c r="KHL1"/>
      <c r="KHM1"/>
      <c r="KHN1"/>
      <c r="KHO1"/>
      <c r="KHP1"/>
      <c r="KHQ1"/>
      <c r="KHR1"/>
      <c r="KHS1"/>
      <c r="KHT1"/>
      <c r="KHU1"/>
      <c r="KHV1"/>
      <c r="KHW1"/>
      <c r="KHX1"/>
      <c r="KHY1"/>
      <c r="KHZ1"/>
      <c r="KIA1"/>
      <c r="KIB1"/>
      <c r="KIC1"/>
      <c r="KID1"/>
      <c r="KIE1"/>
      <c r="KIF1"/>
      <c r="KIG1"/>
      <c r="KIH1"/>
      <c r="KII1"/>
      <c r="KIJ1"/>
      <c r="KIK1"/>
      <c r="KIL1"/>
      <c r="KIM1"/>
      <c r="KIN1"/>
      <c r="KIO1"/>
      <c r="KIP1"/>
      <c r="KIQ1"/>
      <c r="KIR1"/>
      <c r="KIS1"/>
      <c r="KIT1"/>
      <c r="KIU1"/>
      <c r="KIV1"/>
      <c r="KIW1"/>
      <c r="KIX1"/>
      <c r="KIY1"/>
      <c r="KIZ1"/>
      <c r="KJA1"/>
      <c r="KJB1"/>
      <c r="KJC1"/>
      <c r="KJD1"/>
      <c r="KJE1"/>
      <c r="KJF1"/>
      <c r="KJG1"/>
      <c r="KJH1"/>
      <c r="KJI1"/>
      <c r="KJJ1"/>
      <c r="KJK1"/>
      <c r="KJL1"/>
      <c r="KJM1"/>
      <c r="KJN1"/>
      <c r="KJO1"/>
      <c r="KJP1"/>
      <c r="KJQ1"/>
      <c r="KJR1"/>
      <c r="KJS1"/>
      <c r="KJT1"/>
      <c r="KJU1"/>
      <c r="KJV1"/>
      <c r="KJW1"/>
      <c r="KJX1"/>
      <c r="KJY1"/>
      <c r="KJZ1"/>
      <c r="KKA1"/>
      <c r="KKB1"/>
      <c r="KKC1"/>
      <c r="KKD1"/>
      <c r="KKE1"/>
      <c r="KKF1"/>
      <c r="KKG1"/>
      <c r="KKH1"/>
      <c r="KKI1"/>
      <c r="KKJ1"/>
      <c r="KKK1"/>
      <c r="KKL1"/>
      <c r="KKM1"/>
      <c r="KKN1"/>
      <c r="KKO1"/>
      <c r="KKP1"/>
      <c r="KKQ1"/>
      <c r="KKR1"/>
      <c r="KKS1"/>
      <c r="KKT1"/>
      <c r="KKU1"/>
      <c r="KKV1"/>
      <c r="KKW1"/>
      <c r="KKX1"/>
      <c r="KKY1"/>
      <c r="KKZ1"/>
      <c r="KLA1"/>
      <c r="KLB1"/>
      <c r="KLC1"/>
      <c r="KLD1"/>
      <c r="KLE1"/>
      <c r="KLF1"/>
      <c r="KLG1"/>
      <c r="KLH1"/>
      <c r="KLI1"/>
      <c r="KLJ1"/>
      <c r="KLK1"/>
      <c r="KLL1"/>
      <c r="KLM1"/>
      <c r="KLN1"/>
      <c r="KLO1"/>
      <c r="KLP1"/>
      <c r="KLQ1"/>
      <c r="KLR1"/>
      <c r="KLS1"/>
      <c r="KLT1"/>
      <c r="KLU1"/>
      <c r="KLV1"/>
      <c r="KLW1"/>
      <c r="KLX1"/>
      <c r="KLY1"/>
      <c r="KLZ1"/>
      <c r="KMA1"/>
      <c r="KMB1"/>
      <c r="KMC1"/>
      <c r="KMD1"/>
      <c r="KME1"/>
      <c r="KMF1"/>
      <c r="KMG1"/>
      <c r="KMH1"/>
      <c r="KMI1"/>
      <c r="KMJ1"/>
      <c r="KMK1"/>
      <c r="KML1"/>
      <c r="KMM1"/>
      <c r="KMN1"/>
      <c r="KMO1"/>
      <c r="KMP1"/>
      <c r="KMQ1"/>
      <c r="KMR1"/>
      <c r="KMS1"/>
      <c r="KMT1"/>
      <c r="KMU1"/>
      <c r="KMV1"/>
      <c r="KMW1"/>
      <c r="KMX1"/>
      <c r="KMY1"/>
      <c r="KMZ1"/>
      <c r="KNA1"/>
      <c r="KNB1"/>
      <c r="KNC1"/>
      <c r="KND1"/>
      <c r="KNE1"/>
      <c r="KNF1"/>
      <c r="KNG1"/>
      <c r="KNH1"/>
      <c r="KNI1"/>
      <c r="KNJ1"/>
      <c r="KNK1"/>
      <c r="KNL1"/>
      <c r="KNM1"/>
      <c r="KNN1"/>
      <c r="KNO1"/>
      <c r="KNP1"/>
      <c r="KNQ1"/>
      <c r="KNR1"/>
      <c r="KNS1"/>
      <c r="KNT1"/>
      <c r="KNU1"/>
      <c r="KNV1"/>
      <c r="KNW1"/>
      <c r="KNX1"/>
      <c r="KNY1"/>
      <c r="KNZ1"/>
      <c r="KOA1"/>
      <c r="KOB1"/>
      <c r="KOC1"/>
      <c r="KOD1"/>
      <c r="KOE1"/>
      <c r="KOF1"/>
      <c r="KOG1"/>
      <c r="KOH1"/>
      <c r="KOI1"/>
      <c r="KOJ1"/>
      <c r="KOK1"/>
      <c r="KOL1"/>
      <c r="KOM1"/>
      <c r="KON1"/>
      <c r="KOO1"/>
      <c r="KOP1"/>
      <c r="KOQ1"/>
      <c r="KOR1"/>
      <c r="KOS1"/>
      <c r="KOT1"/>
      <c r="KOU1"/>
      <c r="KOV1"/>
      <c r="KOW1"/>
      <c r="KOX1"/>
      <c r="KOY1"/>
      <c r="KOZ1"/>
      <c r="KPA1"/>
      <c r="KPB1"/>
      <c r="KPC1"/>
      <c r="KPD1"/>
      <c r="KPE1"/>
      <c r="KPF1"/>
      <c r="KPG1"/>
      <c r="KPH1"/>
      <c r="KPI1"/>
      <c r="KPJ1"/>
      <c r="KPK1"/>
      <c r="KPL1"/>
      <c r="KPM1"/>
      <c r="KPN1"/>
      <c r="KPO1"/>
      <c r="KPP1"/>
      <c r="KPQ1"/>
      <c r="KPR1"/>
      <c r="KPS1"/>
      <c r="KPT1"/>
      <c r="KPU1"/>
      <c r="KPV1"/>
      <c r="KPW1"/>
      <c r="KPX1"/>
      <c r="KPY1"/>
      <c r="KPZ1"/>
      <c r="KQA1"/>
      <c r="KQB1"/>
      <c r="KQC1"/>
      <c r="KQD1"/>
      <c r="KQE1"/>
      <c r="KQF1"/>
      <c r="KQG1"/>
      <c r="KQH1"/>
      <c r="KQI1"/>
      <c r="KQJ1"/>
      <c r="KQK1"/>
      <c r="KQL1"/>
      <c r="KQM1"/>
      <c r="KQN1"/>
      <c r="KQO1"/>
      <c r="KQP1"/>
      <c r="KQQ1"/>
      <c r="KQR1"/>
      <c r="KQS1"/>
      <c r="KQT1"/>
      <c r="KQU1"/>
      <c r="KQV1"/>
      <c r="KQW1"/>
      <c r="KQX1"/>
      <c r="KQY1"/>
      <c r="KQZ1"/>
      <c r="KRA1"/>
      <c r="KRB1"/>
      <c r="KRC1"/>
      <c r="KRD1"/>
      <c r="KRE1"/>
      <c r="KRF1"/>
      <c r="KRG1"/>
      <c r="KRH1"/>
      <c r="KRI1"/>
      <c r="KRJ1"/>
      <c r="KRK1"/>
      <c r="KRL1"/>
      <c r="KRM1"/>
      <c r="KRN1"/>
      <c r="KRO1"/>
      <c r="KRP1"/>
      <c r="KRQ1"/>
      <c r="KRR1"/>
      <c r="KRS1"/>
      <c r="KRT1"/>
      <c r="KRU1"/>
      <c r="KRV1"/>
      <c r="KRW1"/>
      <c r="KRX1"/>
      <c r="KRY1"/>
      <c r="KRZ1"/>
      <c r="KSA1"/>
      <c r="KSB1"/>
      <c r="KSC1"/>
      <c r="KSD1"/>
      <c r="KSE1"/>
      <c r="KSF1"/>
      <c r="KSG1"/>
      <c r="KSH1"/>
      <c r="KSI1"/>
      <c r="KSJ1"/>
      <c r="KSK1"/>
      <c r="KSL1"/>
      <c r="KSM1"/>
      <c r="KSN1"/>
      <c r="KSO1"/>
      <c r="KSP1"/>
      <c r="KSQ1"/>
      <c r="KSR1"/>
      <c r="KSS1"/>
      <c r="KST1"/>
      <c r="KSU1"/>
      <c r="KSV1"/>
      <c r="KSW1"/>
      <c r="KSX1"/>
      <c r="KSY1"/>
      <c r="KSZ1"/>
      <c r="KTA1"/>
      <c r="KTB1"/>
      <c r="KTC1"/>
      <c r="KTD1"/>
      <c r="KTE1"/>
      <c r="KTF1"/>
      <c r="KTG1"/>
      <c r="KTH1"/>
      <c r="KTI1"/>
      <c r="KTJ1"/>
      <c r="KTK1"/>
      <c r="KTL1"/>
      <c r="KTM1"/>
      <c r="KTN1"/>
      <c r="KTO1"/>
      <c r="KTP1"/>
      <c r="KTQ1"/>
      <c r="KTR1"/>
      <c r="KTS1"/>
      <c r="KTT1"/>
      <c r="KTU1"/>
      <c r="KTV1"/>
      <c r="KTW1"/>
      <c r="KTX1"/>
      <c r="KTY1"/>
      <c r="KTZ1"/>
      <c r="KUA1"/>
      <c r="KUB1"/>
      <c r="KUC1"/>
      <c r="KUD1"/>
      <c r="KUE1"/>
      <c r="KUF1"/>
      <c r="KUG1"/>
      <c r="KUH1"/>
      <c r="KUI1"/>
      <c r="KUJ1"/>
      <c r="KUK1"/>
      <c r="KUL1"/>
      <c r="KUM1"/>
      <c r="KUN1"/>
      <c r="KUO1"/>
      <c r="KUP1"/>
      <c r="KUQ1"/>
      <c r="KUR1"/>
      <c r="KUS1"/>
      <c r="KUT1"/>
      <c r="KUU1"/>
      <c r="KUV1"/>
      <c r="KUW1"/>
      <c r="KUX1"/>
      <c r="KUY1"/>
      <c r="KUZ1"/>
      <c r="KVA1"/>
      <c r="KVB1"/>
      <c r="KVC1"/>
      <c r="KVD1"/>
      <c r="KVE1"/>
      <c r="KVF1"/>
      <c r="KVG1"/>
      <c r="KVH1"/>
      <c r="KVI1"/>
      <c r="KVJ1"/>
      <c r="KVK1"/>
      <c r="KVL1"/>
      <c r="KVM1"/>
      <c r="KVN1"/>
      <c r="KVO1"/>
      <c r="KVP1"/>
      <c r="KVQ1"/>
      <c r="KVR1"/>
      <c r="KVS1"/>
      <c r="KVT1"/>
      <c r="KVU1"/>
      <c r="KVV1"/>
      <c r="KVW1"/>
      <c r="KVX1"/>
      <c r="KVY1"/>
      <c r="KVZ1"/>
      <c r="KWA1"/>
      <c r="KWB1"/>
      <c r="KWC1"/>
      <c r="KWD1"/>
      <c r="KWE1"/>
      <c r="KWF1"/>
      <c r="KWG1"/>
      <c r="KWH1"/>
      <c r="KWI1"/>
      <c r="KWJ1"/>
      <c r="KWK1"/>
      <c r="KWL1"/>
      <c r="KWM1"/>
      <c r="KWN1"/>
      <c r="KWO1"/>
      <c r="KWP1"/>
      <c r="KWQ1"/>
      <c r="KWR1"/>
      <c r="KWS1"/>
      <c r="KWT1"/>
      <c r="KWU1"/>
      <c r="KWV1"/>
      <c r="KWW1"/>
      <c r="KWX1"/>
      <c r="KWY1"/>
      <c r="KWZ1"/>
      <c r="KXA1"/>
      <c r="KXB1"/>
      <c r="KXC1"/>
      <c r="KXD1"/>
      <c r="KXE1"/>
      <c r="KXF1"/>
      <c r="KXG1"/>
      <c r="KXH1"/>
      <c r="KXI1"/>
      <c r="KXJ1"/>
      <c r="KXK1"/>
      <c r="KXL1"/>
      <c r="KXM1"/>
      <c r="KXN1"/>
      <c r="KXO1"/>
      <c r="KXP1"/>
      <c r="KXQ1"/>
      <c r="KXR1"/>
      <c r="KXS1"/>
      <c r="KXT1"/>
      <c r="KXU1"/>
      <c r="KXV1"/>
      <c r="KXW1"/>
      <c r="KXX1"/>
      <c r="KXY1"/>
      <c r="KXZ1"/>
      <c r="KYA1"/>
      <c r="KYB1"/>
      <c r="KYC1"/>
      <c r="KYD1"/>
      <c r="KYE1"/>
      <c r="KYF1"/>
      <c r="KYG1"/>
      <c r="KYH1"/>
      <c r="KYI1"/>
      <c r="KYJ1"/>
      <c r="KYK1"/>
      <c r="KYL1"/>
      <c r="KYM1"/>
      <c r="KYN1"/>
      <c r="KYO1"/>
      <c r="KYP1"/>
      <c r="KYQ1"/>
      <c r="KYR1"/>
      <c r="KYS1"/>
      <c r="KYT1"/>
      <c r="KYU1"/>
      <c r="KYV1"/>
      <c r="KYW1"/>
      <c r="KYX1"/>
      <c r="KYY1"/>
      <c r="KYZ1"/>
      <c r="KZA1"/>
      <c r="KZB1"/>
      <c r="KZC1"/>
      <c r="KZD1"/>
      <c r="KZE1"/>
      <c r="KZF1"/>
      <c r="KZG1"/>
      <c r="KZH1"/>
      <c r="KZI1"/>
      <c r="KZJ1"/>
      <c r="KZK1"/>
      <c r="KZL1"/>
      <c r="KZM1"/>
      <c r="KZN1"/>
      <c r="KZO1"/>
      <c r="KZP1"/>
      <c r="KZQ1"/>
      <c r="KZR1"/>
      <c r="KZS1"/>
      <c r="KZT1"/>
      <c r="KZU1"/>
      <c r="KZV1"/>
      <c r="KZW1"/>
      <c r="KZX1"/>
      <c r="KZY1"/>
      <c r="KZZ1"/>
      <c r="LAA1"/>
      <c r="LAB1"/>
      <c r="LAC1"/>
      <c r="LAD1"/>
      <c r="LAE1"/>
      <c r="LAF1"/>
      <c r="LAG1"/>
      <c r="LAH1"/>
      <c r="LAI1"/>
      <c r="LAJ1"/>
      <c r="LAK1"/>
      <c r="LAL1"/>
      <c r="LAM1"/>
      <c r="LAN1"/>
      <c r="LAO1"/>
      <c r="LAP1"/>
      <c r="LAQ1"/>
      <c r="LAR1"/>
      <c r="LAS1"/>
      <c r="LAT1"/>
      <c r="LAU1"/>
      <c r="LAV1"/>
      <c r="LAW1"/>
      <c r="LAX1"/>
      <c r="LAY1"/>
      <c r="LAZ1"/>
      <c r="LBA1"/>
      <c r="LBB1"/>
      <c r="LBC1"/>
      <c r="LBD1"/>
      <c r="LBE1"/>
      <c r="LBF1"/>
      <c r="LBG1"/>
      <c r="LBH1"/>
      <c r="LBI1"/>
      <c r="LBJ1"/>
      <c r="LBK1"/>
      <c r="LBL1"/>
      <c r="LBM1"/>
      <c r="LBN1"/>
      <c r="LBO1"/>
      <c r="LBP1"/>
      <c r="LBQ1"/>
      <c r="LBR1"/>
      <c r="LBS1"/>
      <c r="LBT1"/>
      <c r="LBU1"/>
      <c r="LBV1"/>
      <c r="LBW1"/>
      <c r="LBX1"/>
      <c r="LBY1"/>
      <c r="LBZ1"/>
      <c r="LCA1"/>
      <c r="LCB1"/>
      <c r="LCC1"/>
      <c r="LCD1"/>
      <c r="LCE1"/>
      <c r="LCF1"/>
      <c r="LCG1"/>
      <c r="LCH1"/>
      <c r="LCI1"/>
      <c r="LCJ1"/>
      <c r="LCK1"/>
      <c r="LCL1"/>
      <c r="LCM1"/>
      <c r="LCN1"/>
      <c r="LCO1"/>
      <c r="LCP1"/>
      <c r="LCQ1"/>
      <c r="LCR1"/>
      <c r="LCS1"/>
      <c r="LCT1"/>
      <c r="LCU1"/>
      <c r="LCV1"/>
      <c r="LCW1"/>
      <c r="LCX1"/>
      <c r="LCY1"/>
      <c r="LCZ1"/>
      <c r="LDA1"/>
      <c r="LDB1"/>
      <c r="LDC1"/>
      <c r="LDD1"/>
      <c r="LDE1"/>
      <c r="LDF1"/>
      <c r="LDG1"/>
      <c r="LDH1"/>
      <c r="LDI1"/>
      <c r="LDJ1"/>
      <c r="LDK1"/>
      <c r="LDL1"/>
      <c r="LDM1"/>
      <c r="LDN1"/>
      <c r="LDO1"/>
      <c r="LDP1"/>
      <c r="LDQ1"/>
      <c r="LDR1"/>
      <c r="LDS1"/>
      <c r="LDT1"/>
      <c r="LDU1"/>
      <c r="LDV1"/>
      <c r="LDW1"/>
      <c r="LDX1"/>
      <c r="LDY1"/>
      <c r="LDZ1"/>
      <c r="LEA1"/>
      <c r="LEB1"/>
      <c r="LEC1"/>
      <c r="LED1"/>
      <c r="LEE1"/>
      <c r="LEF1"/>
      <c r="LEG1"/>
      <c r="LEH1"/>
      <c r="LEI1"/>
      <c r="LEJ1"/>
      <c r="LEK1"/>
      <c r="LEL1"/>
      <c r="LEM1"/>
      <c r="LEN1"/>
      <c r="LEO1"/>
      <c r="LEP1"/>
      <c r="LEQ1"/>
      <c r="LER1"/>
      <c r="LES1"/>
      <c r="LET1"/>
      <c r="LEU1"/>
      <c r="LEV1"/>
      <c r="LEW1"/>
      <c r="LEX1"/>
      <c r="LEY1"/>
      <c r="LEZ1"/>
      <c r="LFA1"/>
      <c r="LFB1"/>
      <c r="LFC1"/>
      <c r="LFD1"/>
      <c r="LFE1"/>
      <c r="LFF1"/>
      <c r="LFG1"/>
      <c r="LFH1"/>
      <c r="LFI1"/>
      <c r="LFJ1"/>
      <c r="LFK1"/>
      <c r="LFL1"/>
      <c r="LFM1"/>
      <c r="LFN1"/>
      <c r="LFO1"/>
      <c r="LFP1"/>
      <c r="LFQ1"/>
      <c r="LFR1"/>
      <c r="LFS1"/>
      <c r="LFT1"/>
      <c r="LFU1"/>
      <c r="LFV1"/>
      <c r="LFW1"/>
      <c r="LFX1"/>
      <c r="LFY1"/>
      <c r="LFZ1"/>
      <c r="LGA1"/>
      <c r="LGB1"/>
      <c r="LGC1"/>
      <c r="LGD1"/>
      <c r="LGE1"/>
      <c r="LGF1"/>
      <c r="LGG1"/>
      <c r="LGH1"/>
      <c r="LGI1"/>
      <c r="LGJ1"/>
      <c r="LGK1"/>
      <c r="LGL1"/>
      <c r="LGM1"/>
      <c r="LGN1"/>
      <c r="LGO1"/>
      <c r="LGP1"/>
      <c r="LGQ1"/>
      <c r="LGR1"/>
      <c r="LGS1"/>
      <c r="LGT1"/>
      <c r="LGU1"/>
      <c r="LGV1"/>
      <c r="LGW1"/>
      <c r="LGX1"/>
      <c r="LGY1"/>
      <c r="LGZ1"/>
      <c r="LHA1"/>
      <c r="LHB1"/>
      <c r="LHC1"/>
      <c r="LHD1"/>
      <c r="LHE1"/>
      <c r="LHF1"/>
      <c r="LHG1"/>
      <c r="LHH1"/>
      <c r="LHI1"/>
      <c r="LHJ1"/>
      <c r="LHK1"/>
      <c r="LHL1"/>
      <c r="LHM1"/>
      <c r="LHN1"/>
      <c r="LHO1"/>
      <c r="LHP1"/>
      <c r="LHQ1"/>
      <c r="LHR1"/>
      <c r="LHS1"/>
      <c r="LHT1"/>
      <c r="LHU1"/>
      <c r="LHV1"/>
      <c r="LHW1"/>
      <c r="LHX1"/>
      <c r="LHY1"/>
      <c r="LHZ1"/>
      <c r="LIA1"/>
      <c r="LIB1"/>
      <c r="LIC1"/>
      <c r="LID1"/>
      <c r="LIE1"/>
      <c r="LIF1"/>
      <c r="LIG1"/>
      <c r="LIH1"/>
      <c r="LII1"/>
      <c r="LIJ1"/>
      <c r="LIK1"/>
      <c r="LIL1"/>
      <c r="LIM1"/>
      <c r="LIN1"/>
      <c r="LIO1"/>
      <c r="LIP1"/>
      <c r="LIQ1"/>
      <c r="LIR1"/>
      <c r="LIS1"/>
      <c r="LIT1"/>
      <c r="LIU1"/>
      <c r="LIV1"/>
      <c r="LIW1"/>
      <c r="LIX1"/>
      <c r="LIY1"/>
      <c r="LIZ1"/>
      <c r="LJA1"/>
      <c r="LJB1"/>
      <c r="LJC1"/>
      <c r="LJD1"/>
      <c r="LJE1"/>
      <c r="LJF1"/>
      <c r="LJG1"/>
      <c r="LJH1"/>
      <c r="LJI1"/>
      <c r="LJJ1"/>
      <c r="LJK1"/>
      <c r="LJL1"/>
      <c r="LJM1"/>
      <c r="LJN1"/>
      <c r="LJO1"/>
      <c r="LJP1"/>
      <c r="LJQ1"/>
      <c r="LJR1"/>
      <c r="LJS1"/>
      <c r="LJT1"/>
      <c r="LJU1"/>
      <c r="LJV1"/>
      <c r="LJW1"/>
      <c r="LJX1"/>
      <c r="LJY1"/>
      <c r="LJZ1"/>
      <c r="LKA1"/>
      <c r="LKB1"/>
      <c r="LKC1"/>
      <c r="LKD1"/>
      <c r="LKE1"/>
      <c r="LKF1"/>
      <c r="LKG1"/>
      <c r="LKH1"/>
      <c r="LKI1"/>
      <c r="LKJ1"/>
      <c r="LKK1"/>
      <c r="LKL1"/>
      <c r="LKM1"/>
      <c r="LKN1"/>
      <c r="LKO1"/>
      <c r="LKP1"/>
      <c r="LKQ1"/>
      <c r="LKR1"/>
      <c r="LKS1"/>
      <c r="LKT1"/>
      <c r="LKU1"/>
      <c r="LKV1"/>
      <c r="LKW1"/>
      <c r="LKX1"/>
      <c r="LKY1"/>
      <c r="LKZ1"/>
      <c r="LLA1"/>
      <c r="LLB1"/>
      <c r="LLC1"/>
      <c r="LLD1"/>
      <c r="LLE1"/>
      <c r="LLF1"/>
      <c r="LLG1"/>
      <c r="LLH1"/>
      <c r="LLI1"/>
      <c r="LLJ1"/>
      <c r="LLK1"/>
      <c r="LLL1"/>
      <c r="LLM1"/>
      <c r="LLN1"/>
      <c r="LLO1"/>
      <c r="LLP1"/>
      <c r="LLQ1"/>
      <c r="LLR1"/>
      <c r="LLS1"/>
      <c r="LLT1"/>
      <c r="LLU1"/>
      <c r="LLV1"/>
      <c r="LLW1"/>
      <c r="LLX1"/>
      <c r="LLY1"/>
      <c r="LLZ1"/>
      <c r="LMA1"/>
      <c r="LMB1"/>
      <c r="LMC1"/>
      <c r="LMD1"/>
      <c r="LME1"/>
      <c r="LMF1"/>
      <c r="LMG1"/>
      <c r="LMH1"/>
      <c r="LMI1"/>
      <c r="LMJ1"/>
      <c r="LMK1"/>
      <c r="LML1"/>
      <c r="LMM1"/>
      <c r="LMN1"/>
      <c r="LMO1"/>
      <c r="LMP1"/>
      <c r="LMQ1"/>
      <c r="LMR1"/>
      <c r="LMS1"/>
      <c r="LMT1"/>
      <c r="LMU1"/>
      <c r="LMV1"/>
      <c r="LMW1"/>
      <c r="LMX1"/>
      <c r="LMY1"/>
      <c r="LMZ1"/>
      <c r="LNA1"/>
      <c r="LNB1"/>
      <c r="LNC1"/>
      <c r="LND1"/>
      <c r="LNE1"/>
      <c r="LNF1"/>
      <c r="LNG1"/>
      <c r="LNH1"/>
      <c r="LNI1"/>
      <c r="LNJ1"/>
      <c r="LNK1"/>
      <c r="LNL1"/>
      <c r="LNM1"/>
      <c r="LNN1"/>
      <c r="LNO1"/>
      <c r="LNP1"/>
      <c r="LNQ1"/>
      <c r="LNR1"/>
      <c r="LNS1"/>
      <c r="LNT1"/>
      <c r="LNU1"/>
      <c r="LNV1"/>
      <c r="LNW1"/>
      <c r="LNX1"/>
      <c r="LNY1"/>
      <c r="LNZ1"/>
      <c r="LOA1"/>
      <c r="LOB1"/>
      <c r="LOC1"/>
      <c r="LOD1"/>
      <c r="LOE1"/>
      <c r="LOF1"/>
      <c r="LOG1"/>
      <c r="LOH1"/>
      <c r="LOI1"/>
      <c r="LOJ1"/>
      <c r="LOK1"/>
      <c r="LOL1"/>
      <c r="LOM1"/>
      <c r="LON1"/>
      <c r="LOO1"/>
      <c r="LOP1"/>
      <c r="LOQ1"/>
      <c r="LOR1"/>
      <c r="LOS1"/>
      <c r="LOT1"/>
      <c r="LOU1"/>
      <c r="LOV1"/>
      <c r="LOW1"/>
      <c r="LOX1"/>
      <c r="LOY1"/>
      <c r="LOZ1"/>
      <c r="LPA1"/>
      <c r="LPB1"/>
      <c r="LPC1"/>
      <c r="LPD1"/>
      <c r="LPE1"/>
      <c r="LPF1"/>
      <c r="LPG1"/>
      <c r="LPH1"/>
      <c r="LPI1"/>
      <c r="LPJ1"/>
      <c r="LPK1"/>
      <c r="LPL1"/>
      <c r="LPM1"/>
      <c r="LPN1"/>
      <c r="LPO1"/>
      <c r="LPP1"/>
      <c r="LPQ1"/>
      <c r="LPR1"/>
      <c r="LPS1"/>
      <c r="LPT1"/>
      <c r="LPU1"/>
      <c r="LPV1"/>
      <c r="LPW1"/>
      <c r="LPX1"/>
      <c r="LPY1"/>
      <c r="LPZ1"/>
      <c r="LQA1"/>
      <c r="LQB1"/>
      <c r="LQC1"/>
      <c r="LQD1"/>
      <c r="LQE1"/>
      <c r="LQF1"/>
      <c r="LQG1"/>
      <c r="LQH1"/>
      <c r="LQI1"/>
      <c r="LQJ1"/>
      <c r="LQK1"/>
      <c r="LQL1"/>
      <c r="LQM1"/>
      <c r="LQN1"/>
      <c r="LQO1"/>
      <c r="LQP1"/>
      <c r="LQQ1"/>
      <c r="LQR1"/>
      <c r="LQS1"/>
      <c r="LQT1"/>
      <c r="LQU1"/>
      <c r="LQV1"/>
      <c r="LQW1"/>
      <c r="LQX1"/>
      <c r="LQY1"/>
      <c r="LQZ1"/>
      <c r="LRA1"/>
      <c r="LRB1"/>
      <c r="LRC1"/>
      <c r="LRD1"/>
      <c r="LRE1"/>
      <c r="LRF1"/>
      <c r="LRG1"/>
      <c r="LRH1"/>
      <c r="LRI1"/>
      <c r="LRJ1"/>
      <c r="LRK1"/>
      <c r="LRL1"/>
      <c r="LRM1"/>
      <c r="LRN1"/>
      <c r="LRO1"/>
      <c r="LRP1"/>
      <c r="LRQ1"/>
      <c r="LRR1"/>
      <c r="LRS1"/>
      <c r="LRT1"/>
      <c r="LRU1"/>
      <c r="LRV1"/>
      <c r="LRW1"/>
      <c r="LRX1"/>
      <c r="LRY1"/>
      <c r="LRZ1"/>
      <c r="LSA1"/>
      <c r="LSB1"/>
      <c r="LSC1"/>
      <c r="LSD1"/>
      <c r="LSE1"/>
      <c r="LSF1"/>
      <c r="LSG1"/>
      <c r="LSH1"/>
      <c r="LSI1"/>
      <c r="LSJ1"/>
      <c r="LSK1"/>
      <c r="LSL1"/>
      <c r="LSM1"/>
      <c r="LSN1"/>
      <c r="LSO1"/>
      <c r="LSP1"/>
      <c r="LSQ1"/>
      <c r="LSR1"/>
      <c r="LSS1"/>
      <c r="LST1"/>
      <c r="LSU1"/>
      <c r="LSV1"/>
      <c r="LSW1"/>
      <c r="LSX1"/>
      <c r="LSY1"/>
      <c r="LSZ1"/>
      <c r="LTA1"/>
      <c r="LTB1"/>
      <c r="LTC1"/>
      <c r="LTD1"/>
      <c r="LTE1"/>
      <c r="LTF1"/>
      <c r="LTG1"/>
      <c r="LTH1"/>
      <c r="LTI1"/>
      <c r="LTJ1"/>
      <c r="LTK1"/>
      <c r="LTL1"/>
      <c r="LTM1"/>
      <c r="LTN1"/>
      <c r="LTO1"/>
      <c r="LTP1"/>
      <c r="LTQ1"/>
      <c r="LTR1"/>
      <c r="LTS1"/>
      <c r="LTT1"/>
      <c r="LTU1"/>
      <c r="LTV1"/>
      <c r="LTW1"/>
      <c r="LTX1"/>
      <c r="LTY1"/>
      <c r="LTZ1"/>
      <c r="LUA1"/>
      <c r="LUB1"/>
      <c r="LUC1"/>
      <c r="LUD1"/>
      <c r="LUE1"/>
      <c r="LUF1"/>
      <c r="LUG1"/>
      <c r="LUH1"/>
      <c r="LUI1"/>
      <c r="LUJ1"/>
      <c r="LUK1"/>
      <c r="LUL1"/>
      <c r="LUM1"/>
      <c r="LUN1"/>
      <c r="LUO1"/>
      <c r="LUP1"/>
      <c r="LUQ1"/>
      <c r="LUR1"/>
      <c r="LUS1"/>
      <c r="LUT1"/>
      <c r="LUU1"/>
      <c r="LUV1"/>
      <c r="LUW1"/>
      <c r="LUX1"/>
      <c r="LUY1"/>
      <c r="LUZ1"/>
      <c r="LVA1"/>
      <c r="LVB1"/>
      <c r="LVC1"/>
      <c r="LVD1"/>
      <c r="LVE1"/>
      <c r="LVF1"/>
      <c r="LVG1"/>
      <c r="LVH1"/>
      <c r="LVI1"/>
      <c r="LVJ1"/>
      <c r="LVK1"/>
      <c r="LVL1"/>
      <c r="LVM1"/>
      <c r="LVN1"/>
      <c r="LVO1"/>
      <c r="LVP1"/>
      <c r="LVQ1"/>
      <c r="LVR1"/>
      <c r="LVS1"/>
      <c r="LVT1"/>
      <c r="LVU1"/>
      <c r="LVV1"/>
      <c r="LVW1"/>
      <c r="LVX1"/>
      <c r="LVY1"/>
      <c r="LVZ1"/>
      <c r="LWA1"/>
      <c r="LWB1"/>
      <c r="LWC1"/>
      <c r="LWD1"/>
      <c r="LWE1"/>
      <c r="LWF1"/>
      <c r="LWG1"/>
      <c r="LWH1"/>
      <c r="LWI1"/>
      <c r="LWJ1"/>
      <c r="LWK1"/>
      <c r="LWL1"/>
      <c r="LWM1"/>
      <c r="LWN1"/>
      <c r="LWO1"/>
      <c r="LWP1"/>
      <c r="LWQ1"/>
      <c r="LWR1"/>
      <c r="LWS1"/>
      <c r="LWT1"/>
      <c r="LWU1"/>
      <c r="LWV1"/>
      <c r="LWW1"/>
      <c r="LWX1"/>
      <c r="LWY1"/>
      <c r="LWZ1"/>
      <c r="LXA1"/>
      <c r="LXB1"/>
      <c r="LXC1"/>
      <c r="LXD1"/>
      <c r="LXE1"/>
      <c r="LXF1"/>
      <c r="LXG1"/>
      <c r="LXH1"/>
      <c r="LXI1"/>
      <c r="LXJ1"/>
      <c r="LXK1"/>
      <c r="LXL1"/>
      <c r="LXM1"/>
      <c r="LXN1"/>
      <c r="LXO1"/>
      <c r="LXP1"/>
      <c r="LXQ1"/>
      <c r="LXR1"/>
      <c r="LXS1"/>
      <c r="LXT1"/>
      <c r="LXU1"/>
      <c r="LXV1"/>
      <c r="LXW1"/>
      <c r="LXX1"/>
      <c r="LXY1"/>
      <c r="LXZ1"/>
      <c r="LYA1"/>
      <c r="LYB1"/>
      <c r="LYC1"/>
      <c r="LYD1"/>
      <c r="LYE1"/>
      <c r="LYF1"/>
      <c r="LYG1"/>
      <c r="LYH1"/>
      <c r="LYI1"/>
      <c r="LYJ1"/>
      <c r="LYK1"/>
      <c r="LYL1"/>
      <c r="LYM1"/>
      <c r="LYN1"/>
      <c r="LYO1"/>
      <c r="LYP1"/>
      <c r="LYQ1"/>
      <c r="LYR1"/>
      <c r="LYS1"/>
      <c r="LYT1"/>
      <c r="LYU1"/>
      <c r="LYV1"/>
      <c r="LYW1"/>
      <c r="LYX1"/>
      <c r="LYY1"/>
      <c r="LYZ1"/>
      <c r="LZA1"/>
      <c r="LZB1"/>
      <c r="LZC1"/>
      <c r="LZD1"/>
      <c r="LZE1"/>
      <c r="LZF1"/>
      <c r="LZG1"/>
      <c r="LZH1"/>
      <c r="LZI1"/>
      <c r="LZJ1"/>
      <c r="LZK1"/>
      <c r="LZL1"/>
      <c r="LZM1"/>
      <c r="LZN1"/>
      <c r="LZO1"/>
      <c r="LZP1"/>
      <c r="LZQ1"/>
      <c r="LZR1"/>
      <c r="LZS1"/>
      <c r="LZT1"/>
      <c r="LZU1"/>
      <c r="LZV1"/>
      <c r="LZW1"/>
      <c r="LZX1"/>
      <c r="LZY1"/>
      <c r="LZZ1"/>
      <c r="MAA1"/>
      <c r="MAB1"/>
      <c r="MAC1"/>
      <c r="MAD1"/>
      <c r="MAE1"/>
      <c r="MAF1"/>
      <c r="MAG1"/>
      <c r="MAH1"/>
      <c r="MAI1"/>
      <c r="MAJ1"/>
      <c r="MAK1"/>
      <c r="MAL1"/>
      <c r="MAM1"/>
      <c r="MAN1"/>
      <c r="MAO1"/>
      <c r="MAP1"/>
      <c r="MAQ1"/>
      <c r="MAR1"/>
      <c r="MAS1"/>
      <c r="MAT1"/>
      <c r="MAU1"/>
      <c r="MAV1"/>
      <c r="MAW1"/>
      <c r="MAX1"/>
      <c r="MAY1"/>
      <c r="MAZ1"/>
      <c r="MBA1"/>
      <c r="MBB1"/>
      <c r="MBC1"/>
      <c r="MBD1"/>
      <c r="MBE1"/>
      <c r="MBF1"/>
      <c r="MBG1"/>
      <c r="MBH1"/>
      <c r="MBI1"/>
      <c r="MBJ1"/>
      <c r="MBK1"/>
      <c r="MBL1"/>
      <c r="MBM1"/>
      <c r="MBN1"/>
      <c r="MBO1"/>
      <c r="MBP1"/>
      <c r="MBQ1"/>
      <c r="MBR1"/>
      <c r="MBS1"/>
      <c r="MBT1"/>
      <c r="MBU1"/>
      <c r="MBV1"/>
      <c r="MBW1"/>
      <c r="MBX1"/>
      <c r="MBY1"/>
      <c r="MBZ1"/>
      <c r="MCA1"/>
      <c r="MCB1"/>
      <c r="MCC1"/>
      <c r="MCD1"/>
      <c r="MCE1"/>
      <c r="MCF1"/>
      <c r="MCG1"/>
      <c r="MCH1"/>
      <c r="MCI1"/>
      <c r="MCJ1"/>
      <c r="MCK1"/>
      <c r="MCL1"/>
      <c r="MCM1"/>
      <c r="MCN1"/>
      <c r="MCO1"/>
      <c r="MCP1"/>
      <c r="MCQ1"/>
      <c r="MCR1"/>
      <c r="MCS1"/>
      <c r="MCT1"/>
      <c r="MCU1"/>
      <c r="MCV1"/>
      <c r="MCW1"/>
      <c r="MCX1"/>
      <c r="MCY1"/>
      <c r="MCZ1"/>
      <c r="MDA1"/>
      <c r="MDB1"/>
      <c r="MDC1"/>
      <c r="MDD1"/>
      <c r="MDE1"/>
      <c r="MDF1"/>
      <c r="MDG1"/>
      <c r="MDH1"/>
      <c r="MDI1"/>
      <c r="MDJ1"/>
      <c r="MDK1"/>
      <c r="MDL1"/>
      <c r="MDM1"/>
      <c r="MDN1"/>
      <c r="MDO1"/>
      <c r="MDP1"/>
      <c r="MDQ1"/>
      <c r="MDR1"/>
      <c r="MDS1"/>
      <c r="MDT1"/>
      <c r="MDU1"/>
      <c r="MDV1"/>
      <c r="MDW1"/>
      <c r="MDX1"/>
      <c r="MDY1"/>
      <c r="MDZ1"/>
      <c r="MEA1"/>
      <c r="MEB1"/>
      <c r="MEC1"/>
      <c r="MED1"/>
      <c r="MEE1"/>
      <c r="MEF1"/>
      <c r="MEG1"/>
      <c r="MEH1"/>
      <c r="MEI1"/>
      <c r="MEJ1"/>
      <c r="MEK1"/>
      <c r="MEL1"/>
      <c r="MEM1"/>
      <c r="MEN1"/>
      <c r="MEO1"/>
      <c r="MEP1"/>
      <c r="MEQ1"/>
      <c r="MER1"/>
      <c r="MES1"/>
      <c r="MET1"/>
      <c r="MEU1"/>
      <c r="MEV1"/>
      <c r="MEW1"/>
      <c r="MEX1"/>
      <c r="MEY1"/>
      <c r="MEZ1"/>
      <c r="MFA1"/>
      <c r="MFB1"/>
      <c r="MFC1"/>
      <c r="MFD1"/>
      <c r="MFE1"/>
      <c r="MFF1"/>
      <c r="MFG1"/>
      <c r="MFH1"/>
      <c r="MFI1"/>
      <c r="MFJ1"/>
      <c r="MFK1"/>
      <c r="MFL1"/>
      <c r="MFM1"/>
      <c r="MFN1"/>
      <c r="MFO1"/>
      <c r="MFP1"/>
      <c r="MFQ1"/>
      <c r="MFR1"/>
      <c r="MFS1"/>
      <c r="MFT1"/>
      <c r="MFU1"/>
      <c r="MFV1"/>
      <c r="MFW1"/>
      <c r="MFX1"/>
      <c r="MFY1"/>
      <c r="MFZ1"/>
      <c r="MGA1"/>
      <c r="MGB1"/>
      <c r="MGC1"/>
      <c r="MGD1"/>
      <c r="MGE1"/>
      <c r="MGF1"/>
      <c r="MGG1"/>
      <c r="MGH1"/>
      <c r="MGI1"/>
      <c r="MGJ1"/>
      <c r="MGK1"/>
      <c r="MGL1"/>
      <c r="MGM1"/>
      <c r="MGN1"/>
      <c r="MGO1"/>
      <c r="MGP1"/>
      <c r="MGQ1"/>
      <c r="MGR1"/>
      <c r="MGS1"/>
      <c r="MGT1"/>
      <c r="MGU1"/>
      <c r="MGV1"/>
      <c r="MGW1"/>
      <c r="MGX1"/>
      <c r="MGY1"/>
      <c r="MGZ1"/>
      <c r="MHA1"/>
      <c r="MHB1"/>
      <c r="MHC1"/>
      <c r="MHD1"/>
      <c r="MHE1"/>
      <c r="MHF1"/>
      <c r="MHG1"/>
      <c r="MHH1"/>
      <c r="MHI1"/>
      <c r="MHJ1"/>
      <c r="MHK1"/>
      <c r="MHL1"/>
      <c r="MHM1"/>
      <c r="MHN1"/>
      <c r="MHO1"/>
      <c r="MHP1"/>
      <c r="MHQ1"/>
      <c r="MHR1"/>
      <c r="MHS1"/>
      <c r="MHT1"/>
      <c r="MHU1"/>
      <c r="MHV1"/>
      <c r="MHW1"/>
      <c r="MHX1"/>
      <c r="MHY1"/>
      <c r="MHZ1"/>
      <c r="MIA1"/>
      <c r="MIB1"/>
      <c r="MIC1"/>
      <c r="MID1"/>
      <c r="MIE1"/>
      <c r="MIF1"/>
      <c r="MIG1"/>
      <c r="MIH1"/>
      <c r="MII1"/>
      <c r="MIJ1"/>
      <c r="MIK1"/>
      <c r="MIL1"/>
      <c r="MIM1"/>
      <c r="MIN1"/>
      <c r="MIO1"/>
      <c r="MIP1"/>
      <c r="MIQ1"/>
      <c r="MIR1"/>
      <c r="MIS1"/>
      <c r="MIT1"/>
      <c r="MIU1"/>
      <c r="MIV1"/>
      <c r="MIW1"/>
      <c r="MIX1"/>
      <c r="MIY1"/>
      <c r="MIZ1"/>
      <c r="MJA1"/>
      <c r="MJB1"/>
      <c r="MJC1"/>
      <c r="MJD1"/>
      <c r="MJE1"/>
      <c r="MJF1"/>
      <c r="MJG1"/>
      <c r="MJH1"/>
      <c r="MJI1"/>
      <c r="MJJ1"/>
      <c r="MJK1"/>
      <c r="MJL1"/>
      <c r="MJM1"/>
      <c r="MJN1"/>
      <c r="MJO1"/>
      <c r="MJP1"/>
      <c r="MJQ1"/>
      <c r="MJR1"/>
      <c r="MJS1"/>
      <c r="MJT1"/>
      <c r="MJU1"/>
      <c r="MJV1"/>
      <c r="MJW1"/>
      <c r="MJX1"/>
      <c r="MJY1"/>
      <c r="MJZ1"/>
      <c r="MKA1"/>
      <c r="MKB1"/>
      <c r="MKC1"/>
      <c r="MKD1"/>
      <c r="MKE1"/>
      <c r="MKF1"/>
      <c r="MKG1"/>
      <c r="MKH1"/>
      <c r="MKI1"/>
      <c r="MKJ1"/>
      <c r="MKK1"/>
      <c r="MKL1"/>
      <c r="MKM1"/>
      <c r="MKN1"/>
      <c r="MKO1"/>
      <c r="MKP1"/>
      <c r="MKQ1"/>
      <c r="MKR1"/>
      <c r="MKS1"/>
      <c r="MKT1"/>
      <c r="MKU1"/>
      <c r="MKV1"/>
      <c r="MKW1"/>
      <c r="MKX1"/>
      <c r="MKY1"/>
      <c r="MKZ1"/>
      <c r="MLA1"/>
      <c r="MLB1"/>
      <c r="MLC1"/>
      <c r="MLD1"/>
      <c r="MLE1"/>
      <c r="MLF1"/>
      <c r="MLG1"/>
      <c r="MLH1"/>
      <c r="MLI1"/>
      <c r="MLJ1"/>
      <c r="MLK1"/>
      <c r="MLL1"/>
      <c r="MLM1"/>
      <c r="MLN1"/>
      <c r="MLO1"/>
      <c r="MLP1"/>
      <c r="MLQ1"/>
      <c r="MLR1"/>
      <c r="MLS1"/>
      <c r="MLT1"/>
      <c r="MLU1"/>
      <c r="MLV1"/>
      <c r="MLW1"/>
      <c r="MLX1"/>
      <c r="MLY1"/>
      <c r="MLZ1"/>
      <c r="MMA1"/>
      <c r="MMB1"/>
      <c r="MMC1"/>
      <c r="MMD1"/>
      <c r="MME1"/>
      <c r="MMF1"/>
      <c r="MMG1"/>
      <c r="MMH1"/>
      <c r="MMI1"/>
      <c r="MMJ1"/>
      <c r="MMK1"/>
      <c r="MML1"/>
      <c r="MMM1"/>
      <c r="MMN1"/>
      <c r="MMO1"/>
      <c r="MMP1"/>
      <c r="MMQ1"/>
      <c r="MMR1"/>
      <c r="MMS1"/>
      <c r="MMT1"/>
      <c r="MMU1"/>
      <c r="MMV1"/>
      <c r="MMW1"/>
      <c r="MMX1"/>
      <c r="MMY1"/>
      <c r="MMZ1"/>
      <c r="MNA1"/>
      <c r="MNB1"/>
      <c r="MNC1"/>
      <c r="MND1"/>
      <c r="MNE1"/>
      <c r="MNF1"/>
      <c r="MNG1"/>
      <c r="MNH1"/>
      <c r="MNI1"/>
      <c r="MNJ1"/>
      <c r="MNK1"/>
      <c r="MNL1"/>
      <c r="MNM1"/>
      <c r="MNN1"/>
      <c r="MNO1"/>
      <c r="MNP1"/>
      <c r="MNQ1"/>
      <c r="MNR1"/>
      <c r="MNS1"/>
      <c r="MNT1"/>
      <c r="MNU1"/>
      <c r="MNV1"/>
      <c r="MNW1"/>
      <c r="MNX1"/>
      <c r="MNY1"/>
      <c r="MNZ1"/>
      <c r="MOA1"/>
      <c r="MOB1"/>
      <c r="MOC1"/>
      <c r="MOD1"/>
      <c r="MOE1"/>
      <c r="MOF1"/>
      <c r="MOG1"/>
      <c r="MOH1"/>
      <c r="MOI1"/>
      <c r="MOJ1"/>
      <c r="MOK1"/>
      <c r="MOL1"/>
      <c r="MOM1"/>
      <c r="MON1"/>
      <c r="MOO1"/>
      <c r="MOP1"/>
      <c r="MOQ1"/>
      <c r="MOR1"/>
      <c r="MOS1"/>
      <c r="MOT1"/>
      <c r="MOU1"/>
      <c r="MOV1"/>
      <c r="MOW1"/>
      <c r="MOX1"/>
      <c r="MOY1"/>
      <c r="MOZ1"/>
      <c r="MPA1"/>
      <c r="MPB1"/>
      <c r="MPC1"/>
      <c r="MPD1"/>
      <c r="MPE1"/>
      <c r="MPF1"/>
      <c r="MPG1"/>
      <c r="MPH1"/>
      <c r="MPI1"/>
      <c r="MPJ1"/>
      <c r="MPK1"/>
      <c r="MPL1"/>
      <c r="MPM1"/>
      <c r="MPN1"/>
      <c r="MPO1"/>
      <c r="MPP1"/>
      <c r="MPQ1"/>
      <c r="MPR1"/>
      <c r="MPS1"/>
      <c r="MPT1"/>
      <c r="MPU1"/>
      <c r="MPV1"/>
      <c r="MPW1"/>
      <c r="MPX1"/>
      <c r="MPY1"/>
      <c r="MPZ1"/>
      <c r="MQA1"/>
      <c r="MQB1"/>
      <c r="MQC1"/>
      <c r="MQD1"/>
      <c r="MQE1"/>
      <c r="MQF1"/>
      <c r="MQG1"/>
      <c r="MQH1"/>
      <c r="MQI1"/>
      <c r="MQJ1"/>
      <c r="MQK1"/>
      <c r="MQL1"/>
      <c r="MQM1"/>
      <c r="MQN1"/>
      <c r="MQO1"/>
      <c r="MQP1"/>
      <c r="MQQ1"/>
      <c r="MQR1"/>
      <c r="MQS1"/>
      <c r="MQT1"/>
      <c r="MQU1"/>
      <c r="MQV1"/>
      <c r="MQW1"/>
      <c r="MQX1"/>
      <c r="MQY1"/>
      <c r="MQZ1"/>
      <c r="MRA1"/>
      <c r="MRB1"/>
      <c r="MRC1"/>
      <c r="MRD1"/>
      <c r="MRE1"/>
      <c r="MRF1"/>
      <c r="MRG1"/>
      <c r="MRH1"/>
      <c r="MRI1"/>
      <c r="MRJ1"/>
      <c r="MRK1"/>
      <c r="MRL1"/>
      <c r="MRM1"/>
      <c r="MRN1"/>
      <c r="MRO1"/>
      <c r="MRP1"/>
      <c r="MRQ1"/>
      <c r="MRR1"/>
      <c r="MRS1"/>
      <c r="MRT1"/>
      <c r="MRU1"/>
      <c r="MRV1"/>
      <c r="MRW1"/>
      <c r="MRX1"/>
      <c r="MRY1"/>
      <c r="MRZ1"/>
      <c r="MSA1"/>
      <c r="MSB1"/>
      <c r="MSC1"/>
      <c r="MSD1"/>
      <c r="MSE1"/>
      <c r="MSF1"/>
      <c r="MSG1"/>
      <c r="MSH1"/>
      <c r="MSI1"/>
      <c r="MSJ1"/>
      <c r="MSK1"/>
      <c r="MSL1"/>
      <c r="MSM1"/>
      <c r="MSN1"/>
      <c r="MSO1"/>
      <c r="MSP1"/>
      <c r="MSQ1"/>
      <c r="MSR1"/>
      <c r="MSS1"/>
      <c r="MST1"/>
      <c r="MSU1"/>
      <c r="MSV1"/>
      <c r="MSW1"/>
      <c r="MSX1"/>
      <c r="MSY1"/>
      <c r="MSZ1"/>
      <c r="MTA1"/>
      <c r="MTB1"/>
      <c r="MTC1"/>
      <c r="MTD1"/>
      <c r="MTE1"/>
      <c r="MTF1"/>
      <c r="MTG1"/>
      <c r="MTH1"/>
      <c r="MTI1"/>
      <c r="MTJ1"/>
      <c r="MTK1"/>
      <c r="MTL1"/>
      <c r="MTM1"/>
      <c r="MTN1"/>
      <c r="MTO1"/>
      <c r="MTP1"/>
      <c r="MTQ1"/>
      <c r="MTR1"/>
      <c r="MTS1"/>
      <c r="MTT1"/>
      <c r="MTU1"/>
      <c r="MTV1"/>
      <c r="MTW1"/>
      <c r="MTX1"/>
      <c r="MTY1"/>
      <c r="MTZ1"/>
      <c r="MUA1"/>
      <c r="MUB1"/>
      <c r="MUC1"/>
      <c r="MUD1"/>
      <c r="MUE1"/>
      <c r="MUF1"/>
      <c r="MUG1"/>
      <c r="MUH1"/>
      <c r="MUI1"/>
      <c r="MUJ1"/>
      <c r="MUK1"/>
      <c r="MUL1"/>
      <c r="MUM1"/>
      <c r="MUN1"/>
      <c r="MUO1"/>
      <c r="MUP1"/>
      <c r="MUQ1"/>
      <c r="MUR1"/>
      <c r="MUS1"/>
      <c r="MUT1"/>
      <c r="MUU1"/>
      <c r="MUV1"/>
      <c r="MUW1"/>
      <c r="MUX1"/>
      <c r="MUY1"/>
      <c r="MUZ1"/>
      <c r="MVA1"/>
      <c r="MVB1"/>
      <c r="MVC1"/>
      <c r="MVD1"/>
      <c r="MVE1"/>
      <c r="MVF1"/>
      <c r="MVG1"/>
      <c r="MVH1"/>
      <c r="MVI1"/>
      <c r="MVJ1"/>
      <c r="MVK1"/>
      <c r="MVL1"/>
      <c r="MVM1"/>
      <c r="MVN1"/>
      <c r="MVO1"/>
      <c r="MVP1"/>
      <c r="MVQ1"/>
      <c r="MVR1"/>
      <c r="MVS1"/>
      <c r="MVT1"/>
      <c r="MVU1"/>
      <c r="MVV1"/>
      <c r="MVW1"/>
      <c r="MVX1"/>
      <c r="MVY1"/>
      <c r="MVZ1"/>
      <c r="MWA1"/>
      <c r="MWB1"/>
      <c r="MWC1"/>
      <c r="MWD1"/>
      <c r="MWE1"/>
      <c r="MWF1"/>
      <c r="MWG1"/>
      <c r="MWH1"/>
      <c r="MWI1"/>
      <c r="MWJ1"/>
      <c r="MWK1"/>
      <c r="MWL1"/>
      <c r="MWM1"/>
      <c r="MWN1"/>
      <c r="MWO1"/>
      <c r="MWP1"/>
      <c r="MWQ1"/>
      <c r="MWR1"/>
      <c r="MWS1"/>
      <c r="MWT1"/>
      <c r="MWU1"/>
      <c r="MWV1"/>
      <c r="MWW1"/>
      <c r="MWX1"/>
      <c r="MWY1"/>
      <c r="MWZ1"/>
      <c r="MXA1"/>
      <c r="MXB1"/>
      <c r="MXC1"/>
      <c r="MXD1"/>
      <c r="MXE1"/>
      <c r="MXF1"/>
      <c r="MXG1"/>
      <c r="MXH1"/>
      <c r="MXI1"/>
      <c r="MXJ1"/>
      <c r="MXK1"/>
      <c r="MXL1"/>
      <c r="MXM1"/>
      <c r="MXN1"/>
      <c r="MXO1"/>
      <c r="MXP1"/>
      <c r="MXQ1"/>
      <c r="MXR1"/>
      <c r="MXS1"/>
      <c r="MXT1"/>
      <c r="MXU1"/>
      <c r="MXV1"/>
      <c r="MXW1"/>
      <c r="MXX1"/>
      <c r="MXY1"/>
      <c r="MXZ1"/>
      <c r="MYA1"/>
      <c r="MYB1"/>
      <c r="MYC1"/>
      <c r="MYD1"/>
      <c r="MYE1"/>
      <c r="MYF1"/>
      <c r="MYG1"/>
      <c r="MYH1"/>
      <c r="MYI1"/>
      <c r="MYJ1"/>
      <c r="MYK1"/>
      <c r="MYL1"/>
      <c r="MYM1"/>
      <c r="MYN1"/>
      <c r="MYO1"/>
      <c r="MYP1"/>
      <c r="MYQ1"/>
      <c r="MYR1"/>
      <c r="MYS1"/>
      <c r="MYT1"/>
      <c r="MYU1"/>
      <c r="MYV1"/>
      <c r="MYW1"/>
      <c r="MYX1"/>
      <c r="MYY1"/>
      <c r="MYZ1"/>
      <c r="MZA1"/>
      <c r="MZB1"/>
      <c r="MZC1"/>
      <c r="MZD1"/>
      <c r="MZE1"/>
      <c r="MZF1"/>
      <c r="MZG1"/>
      <c r="MZH1"/>
      <c r="MZI1"/>
      <c r="MZJ1"/>
      <c r="MZK1"/>
      <c r="MZL1"/>
      <c r="MZM1"/>
      <c r="MZN1"/>
      <c r="MZO1"/>
      <c r="MZP1"/>
      <c r="MZQ1"/>
      <c r="MZR1"/>
      <c r="MZS1"/>
      <c r="MZT1"/>
      <c r="MZU1"/>
      <c r="MZV1"/>
      <c r="MZW1"/>
      <c r="MZX1"/>
      <c r="MZY1"/>
      <c r="MZZ1"/>
      <c r="NAA1"/>
      <c r="NAB1"/>
      <c r="NAC1"/>
      <c r="NAD1"/>
      <c r="NAE1"/>
      <c r="NAF1"/>
      <c r="NAG1"/>
      <c r="NAH1"/>
      <c r="NAI1"/>
      <c r="NAJ1"/>
      <c r="NAK1"/>
      <c r="NAL1"/>
      <c r="NAM1"/>
      <c r="NAN1"/>
      <c r="NAO1"/>
      <c r="NAP1"/>
      <c r="NAQ1"/>
      <c r="NAR1"/>
      <c r="NAS1"/>
      <c r="NAT1"/>
      <c r="NAU1"/>
      <c r="NAV1"/>
      <c r="NAW1"/>
      <c r="NAX1"/>
      <c r="NAY1"/>
      <c r="NAZ1"/>
      <c r="NBA1"/>
      <c r="NBB1"/>
      <c r="NBC1"/>
      <c r="NBD1"/>
      <c r="NBE1"/>
      <c r="NBF1"/>
      <c r="NBG1"/>
      <c r="NBH1"/>
      <c r="NBI1"/>
      <c r="NBJ1"/>
      <c r="NBK1"/>
      <c r="NBL1"/>
      <c r="NBM1"/>
      <c r="NBN1"/>
      <c r="NBO1"/>
      <c r="NBP1"/>
      <c r="NBQ1"/>
      <c r="NBR1"/>
      <c r="NBS1"/>
      <c r="NBT1"/>
      <c r="NBU1"/>
      <c r="NBV1"/>
      <c r="NBW1"/>
      <c r="NBX1"/>
      <c r="NBY1"/>
      <c r="NBZ1"/>
      <c r="NCA1"/>
      <c r="NCB1"/>
      <c r="NCC1"/>
      <c r="NCD1"/>
      <c r="NCE1"/>
      <c r="NCF1"/>
      <c r="NCG1"/>
      <c r="NCH1"/>
      <c r="NCI1"/>
      <c r="NCJ1"/>
      <c r="NCK1"/>
      <c r="NCL1"/>
      <c r="NCM1"/>
      <c r="NCN1"/>
      <c r="NCO1"/>
      <c r="NCP1"/>
      <c r="NCQ1"/>
      <c r="NCR1"/>
      <c r="NCS1"/>
      <c r="NCT1"/>
      <c r="NCU1"/>
      <c r="NCV1"/>
      <c r="NCW1"/>
      <c r="NCX1"/>
      <c r="NCY1"/>
      <c r="NCZ1"/>
      <c r="NDA1"/>
      <c r="NDB1"/>
      <c r="NDC1"/>
      <c r="NDD1"/>
      <c r="NDE1"/>
      <c r="NDF1"/>
      <c r="NDG1"/>
      <c r="NDH1"/>
      <c r="NDI1"/>
      <c r="NDJ1"/>
      <c r="NDK1"/>
      <c r="NDL1"/>
      <c r="NDM1"/>
      <c r="NDN1"/>
      <c r="NDO1"/>
      <c r="NDP1"/>
      <c r="NDQ1"/>
      <c r="NDR1"/>
      <c r="NDS1"/>
      <c r="NDT1"/>
      <c r="NDU1"/>
      <c r="NDV1"/>
      <c r="NDW1"/>
      <c r="NDX1"/>
      <c r="NDY1"/>
      <c r="NDZ1"/>
      <c r="NEA1"/>
      <c r="NEB1"/>
      <c r="NEC1"/>
      <c r="NED1"/>
      <c r="NEE1"/>
      <c r="NEF1"/>
      <c r="NEG1"/>
      <c r="NEH1"/>
      <c r="NEI1"/>
      <c r="NEJ1"/>
      <c r="NEK1"/>
      <c r="NEL1"/>
      <c r="NEM1"/>
      <c r="NEN1"/>
      <c r="NEO1"/>
      <c r="NEP1"/>
      <c r="NEQ1"/>
      <c r="NER1"/>
      <c r="NES1"/>
      <c r="NET1"/>
      <c r="NEU1"/>
      <c r="NEV1"/>
      <c r="NEW1"/>
      <c r="NEX1"/>
      <c r="NEY1"/>
      <c r="NEZ1"/>
      <c r="NFA1"/>
      <c r="NFB1"/>
      <c r="NFC1"/>
      <c r="NFD1"/>
      <c r="NFE1"/>
      <c r="NFF1"/>
      <c r="NFG1"/>
      <c r="NFH1"/>
      <c r="NFI1"/>
      <c r="NFJ1"/>
      <c r="NFK1"/>
      <c r="NFL1"/>
      <c r="NFM1"/>
      <c r="NFN1"/>
      <c r="NFO1"/>
      <c r="NFP1"/>
      <c r="NFQ1"/>
      <c r="NFR1"/>
      <c r="NFS1"/>
      <c r="NFT1"/>
      <c r="NFU1"/>
      <c r="NFV1"/>
      <c r="NFW1"/>
      <c r="NFX1"/>
      <c r="NFY1"/>
      <c r="NFZ1"/>
      <c r="NGA1"/>
      <c r="NGB1"/>
      <c r="NGC1"/>
      <c r="NGD1"/>
      <c r="NGE1"/>
      <c r="NGF1"/>
      <c r="NGG1"/>
      <c r="NGH1"/>
      <c r="NGI1"/>
      <c r="NGJ1"/>
      <c r="NGK1"/>
      <c r="NGL1"/>
      <c r="NGM1"/>
      <c r="NGN1"/>
      <c r="NGO1"/>
      <c r="NGP1"/>
      <c r="NGQ1"/>
      <c r="NGR1"/>
      <c r="NGS1"/>
      <c r="NGT1"/>
      <c r="NGU1"/>
      <c r="NGV1"/>
      <c r="NGW1"/>
      <c r="NGX1"/>
      <c r="NGY1"/>
      <c r="NGZ1"/>
      <c r="NHA1"/>
      <c r="NHB1"/>
      <c r="NHC1"/>
      <c r="NHD1"/>
      <c r="NHE1"/>
      <c r="NHF1"/>
      <c r="NHG1"/>
      <c r="NHH1"/>
      <c r="NHI1"/>
      <c r="NHJ1"/>
      <c r="NHK1"/>
      <c r="NHL1"/>
      <c r="NHM1"/>
      <c r="NHN1"/>
      <c r="NHO1"/>
      <c r="NHP1"/>
      <c r="NHQ1"/>
      <c r="NHR1"/>
      <c r="NHS1"/>
      <c r="NHT1"/>
      <c r="NHU1"/>
      <c r="NHV1"/>
      <c r="NHW1"/>
      <c r="NHX1"/>
      <c r="NHY1"/>
      <c r="NHZ1"/>
      <c r="NIA1"/>
      <c r="NIB1"/>
      <c r="NIC1"/>
      <c r="NID1"/>
      <c r="NIE1"/>
      <c r="NIF1"/>
      <c r="NIG1"/>
      <c r="NIH1"/>
      <c r="NII1"/>
      <c r="NIJ1"/>
      <c r="NIK1"/>
      <c r="NIL1"/>
      <c r="NIM1"/>
      <c r="NIN1"/>
      <c r="NIO1"/>
      <c r="NIP1"/>
      <c r="NIQ1"/>
      <c r="NIR1"/>
      <c r="NIS1"/>
      <c r="NIT1"/>
      <c r="NIU1"/>
      <c r="NIV1"/>
      <c r="NIW1"/>
      <c r="NIX1"/>
      <c r="NIY1"/>
      <c r="NIZ1"/>
      <c r="NJA1"/>
      <c r="NJB1"/>
      <c r="NJC1"/>
      <c r="NJD1"/>
      <c r="NJE1"/>
      <c r="NJF1"/>
      <c r="NJG1"/>
      <c r="NJH1"/>
      <c r="NJI1"/>
      <c r="NJJ1"/>
      <c r="NJK1"/>
      <c r="NJL1"/>
      <c r="NJM1"/>
      <c r="NJN1"/>
      <c r="NJO1"/>
      <c r="NJP1"/>
      <c r="NJQ1"/>
      <c r="NJR1"/>
      <c r="NJS1"/>
      <c r="NJT1"/>
      <c r="NJU1"/>
      <c r="NJV1"/>
      <c r="NJW1"/>
      <c r="NJX1"/>
      <c r="NJY1"/>
      <c r="NJZ1"/>
      <c r="NKA1"/>
      <c r="NKB1"/>
      <c r="NKC1"/>
      <c r="NKD1"/>
      <c r="NKE1"/>
      <c r="NKF1"/>
      <c r="NKG1"/>
      <c r="NKH1"/>
      <c r="NKI1"/>
      <c r="NKJ1"/>
      <c r="NKK1"/>
      <c r="NKL1"/>
      <c r="NKM1"/>
      <c r="NKN1"/>
      <c r="NKO1"/>
      <c r="NKP1"/>
      <c r="NKQ1"/>
      <c r="NKR1"/>
      <c r="NKS1"/>
      <c r="NKT1"/>
      <c r="NKU1"/>
      <c r="NKV1"/>
      <c r="NKW1"/>
      <c r="NKX1"/>
      <c r="NKY1"/>
      <c r="NKZ1"/>
      <c r="NLA1"/>
      <c r="NLB1"/>
      <c r="NLC1"/>
      <c r="NLD1"/>
      <c r="NLE1"/>
      <c r="NLF1"/>
      <c r="NLG1"/>
      <c r="NLH1"/>
      <c r="NLI1"/>
      <c r="NLJ1"/>
      <c r="NLK1"/>
      <c r="NLL1"/>
      <c r="NLM1"/>
      <c r="NLN1"/>
      <c r="NLO1"/>
      <c r="NLP1"/>
      <c r="NLQ1"/>
      <c r="NLR1"/>
      <c r="NLS1"/>
      <c r="NLT1"/>
      <c r="NLU1"/>
      <c r="NLV1"/>
      <c r="NLW1"/>
      <c r="NLX1"/>
      <c r="NLY1"/>
      <c r="NLZ1"/>
      <c r="NMA1"/>
      <c r="NMB1"/>
      <c r="NMC1"/>
      <c r="NMD1"/>
      <c r="NME1"/>
      <c r="NMF1"/>
      <c r="NMG1"/>
      <c r="NMH1"/>
      <c r="NMI1"/>
      <c r="NMJ1"/>
      <c r="NMK1"/>
      <c r="NML1"/>
      <c r="NMM1"/>
      <c r="NMN1"/>
      <c r="NMO1"/>
      <c r="NMP1"/>
      <c r="NMQ1"/>
      <c r="NMR1"/>
      <c r="NMS1"/>
      <c r="NMT1"/>
      <c r="NMU1"/>
      <c r="NMV1"/>
      <c r="NMW1"/>
      <c r="NMX1"/>
      <c r="NMY1"/>
      <c r="NMZ1"/>
      <c r="NNA1"/>
      <c r="NNB1"/>
      <c r="NNC1"/>
      <c r="NND1"/>
      <c r="NNE1"/>
      <c r="NNF1"/>
      <c r="NNG1"/>
      <c r="NNH1"/>
      <c r="NNI1"/>
      <c r="NNJ1"/>
      <c r="NNK1"/>
      <c r="NNL1"/>
      <c r="NNM1"/>
      <c r="NNN1"/>
      <c r="NNO1"/>
      <c r="NNP1"/>
      <c r="NNQ1"/>
      <c r="NNR1"/>
      <c r="NNS1"/>
      <c r="NNT1"/>
      <c r="NNU1"/>
      <c r="NNV1"/>
      <c r="NNW1"/>
      <c r="NNX1"/>
      <c r="NNY1"/>
      <c r="NNZ1"/>
      <c r="NOA1"/>
      <c r="NOB1"/>
      <c r="NOC1"/>
      <c r="NOD1"/>
      <c r="NOE1"/>
      <c r="NOF1"/>
      <c r="NOG1"/>
      <c r="NOH1"/>
      <c r="NOI1"/>
      <c r="NOJ1"/>
      <c r="NOK1"/>
      <c r="NOL1"/>
      <c r="NOM1"/>
      <c r="NON1"/>
      <c r="NOO1"/>
      <c r="NOP1"/>
      <c r="NOQ1"/>
      <c r="NOR1"/>
      <c r="NOS1"/>
      <c r="NOT1"/>
      <c r="NOU1"/>
      <c r="NOV1"/>
      <c r="NOW1"/>
      <c r="NOX1"/>
      <c r="NOY1"/>
      <c r="NOZ1"/>
      <c r="NPA1"/>
      <c r="NPB1"/>
      <c r="NPC1"/>
      <c r="NPD1"/>
      <c r="NPE1"/>
      <c r="NPF1"/>
      <c r="NPG1"/>
      <c r="NPH1"/>
      <c r="NPI1"/>
      <c r="NPJ1"/>
      <c r="NPK1"/>
      <c r="NPL1"/>
      <c r="NPM1"/>
      <c r="NPN1"/>
      <c r="NPO1"/>
      <c r="NPP1"/>
      <c r="NPQ1"/>
      <c r="NPR1"/>
      <c r="NPS1"/>
      <c r="NPT1"/>
      <c r="NPU1"/>
      <c r="NPV1"/>
      <c r="NPW1"/>
      <c r="NPX1"/>
      <c r="NPY1"/>
      <c r="NPZ1"/>
      <c r="NQA1"/>
      <c r="NQB1"/>
      <c r="NQC1"/>
      <c r="NQD1"/>
      <c r="NQE1"/>
      <c r="NQF1"/>
      <c r="NQG1"/>
      <c r="NQH1"/>
      <c r="NQI1"/>
      <c r="NQJ1"/>
      <c r="NQK1"/>
      <c r="NQL1"/>
      <c r="NQM1"/>
      <c r="NQN1"/>
      <c r="NQO1"/>
      <c r="NQP1"/>
      <c r="NQQ1"/>
      <c r="NQR1"/>
      <c r="NQS1"/>
      <c r="NQT1"/>
      <c r="NQU1"/>
      <c r="NQV1"/>
      <c r="NQW1"/>
      <c r="NQX1"/>
      <c r="NQY1"/>
      <c r="NQZ1"/>
      <c r="NRA1"/>
      <c r="NRB1"/>
      <c r="NRC1"/>
      <c r="NRD1"/>
      <c r="NRE1"/>
      <c r="NRF1"/>
      <c r="NRG1"/>
      <c r="NRH1"/>
      <c r="NRI1"/>
      <c r="NRJ1"/>
      <c r="NRK1"/>
      <c r="NRL1"/>
      <c r="NRM1"/>
      <c r="NRN1"/>
      <c r="NRO1"/>
      <c r="NRP1"/>
      <c r="NRQ1"/>
      <c r="NRR1"/>
      <c r="NRS1"/>
      <c r="NRT1"/>
      <c r="NRU1"/>
      <c r="NRV1"/>
      <c r="NRW1"/>
      <c r="NRX1"/>
      <c r="NRY1"/>
      <c r="NRZ1"/>
      <c r="NSA1"/>
      <c r="NSB1"/>
      <c r="NSC1"/>
      <c r="NSD1"/>
      <c r="NSE1"/>
      <c r="NSF1"/>
      <c r="NSG1"/>
      <c r="NSH1"/>
      <c r="NSI1"/>
      <c r="NSJ1"/>
      <c r="NSK1"/>
      <c r="NSL1"/>
      <c r="NSM1"/>
      <c r="NSN1"/>
      <c r="NSO1"/>
      <c r="NSP1"/>
      <c r="NSQ1"/>
      <c r="NSR1"/>
      <c r="NSS1"/>
      <c r="NST1"/>
      <c r="NSU1"/>
      <c r="NSV1"/>
      <c r="NSW1"/>
      <c r="NSX1"/>
      <c r="NSY1"/>
      <c r="NSZ1"/>
      <c r="NTA1"/>
      <c r="NTB1"/>
      <c r="NTC1"/>
      <c r="NTD1"/>
      <c r="NTE1"/>
      <c r="NTF1"/>
      <c r="NTG1"/>
      <c r="NTH1"/>
      <c r="NTI1"/>
      <c r="NTJ1"/>
      <c r="NTK1"/>
      <c r="NTL1"/>
      <c r="NTM1"/>
      <c r="NTN1"/>
      <c r="NTO1"/>
      <c r="NTP1"/>
      <c r="NTQ1"/>
      <c r="NTR1"/>
      <c r="NTS1"/>
      <c r="NTT1"/>
      <c r="NTU1"/>
      <c r="NTV1"/>
      <c r="NTW1"/>
      <c r="NTX1"/>
      <c r="NTY1"/>
      <c r="NTZ1"/>
      <c r="NUA1"/>
      <c r="NUB1"/>
      <c r="NUC1"/>
      <c r="NUD1"/>
      <c r="NUE1"/>
      <c r="NUF1"/>
      <c r="NUG1"/>
      <c r="NUH1"/>
      <c r="NUI1"/>
      <c r="NUJ1"/>
      <c r="NUK1"/>
      <c r="NUL1"/>
      <c r="NUM1"/>
      <c r="NUN1"/>
      <c r="NUO1"/>
      <c r="NUP1"/>
      <c r="NUQ1"/>
      <c r="NUR1"/>
      <c r="NUS1"/>
      <c r="NUT1"/>
      <c r="NUU1"/>
      <c r="NUV1"/>
      <c r="NUW1"/>
      <c r="NUX1"/>
      <c r="NUY1"/>
      <c r="NUZ1"/>
      <c r="NVA1"/>
      <c r="NVB1"/>
      <c r="NVC1"/>
      <c r="NVD1"/>
      <c r="NVE1"/>
      <c r="NVF1"/>
      <c r="NVG1"/>
      <c r="NVH1"/>
      <c r="NVI1"/>
      <c r="NVJ1"/>
      <c r="NVK1"/>
      <c r="NVL1"/>
      <c r="NVM1"/>
      <c r="NVN1"/>
      <c r="NVO1"/>
      <c r="NVP1"/>
      <c r="NVQ1"/>
      <c r="NVR1"/>
      <c r="NVS1"/>
      <c r="NVT1"/>
      <c r="NVU1"/>
      <c r="NVV1"/>
      <c r="NVW1"/>
      <c r="NVX1"/>
      <c r="NVY1"/>
      <c r="NVZ1"/>
      <c r="NWA1"/>
      <c r="NWB1"/>
      <c r="NWC1"/>
      <c r="NWD1"/>
      <c r="NWE1"/>
      <c r="NWF1"/>
      <c r="NWG1"/>
      <c r="NWH1"/>
      <c r="NWI1"/>
      <c r="NWJ1"/>
      <c r="NWK1"/>
      <c r="NWL1"/>
      <c r="NWM1"/>
      <c r="NWN1"/>
      <c r="NWO1"/>
      <c r="NWP1"/>
      <c r="NWQ1"/>
      <c r="NWR1"/>
      <c r="NWS1"/>
      <c r="NWT1"/>
      <c r="NWU1"/>
      <c r="NWV1"/>
      <c r="NWW1"/>
      <c r="NWX1"/>
      <c r="NWY1"/>
      <c r="NWZ1"/>
      <c r="NXA1"/>
      <c r="NXB1"/>
      <c r="NXC1"/>
      <c r="NXD1"/>
      <c r="NXE1"/>
      <c r="NXF1"/>
      <c r="NXG1"/>
      <c r="NXH1"/>
      <c r="NXI1"/>
      <c r="NXJ1"/>
      <c r="NXK1"/>
      <c r="NXL1"/>
      <c r="NXM1"/>
      <c r="NXN1"/>
      <c r="NXO1"/>
      <c r="NXP1"/>
      <c r="NXQ1"/>
      <c r="NXR1"/>
      <c r="NXS1"/>
      <c r="NXT1"/>
      <c r="NXU1"/>
      <c r="NXV1"/>
      <c r="NXW1"/>
      <c r="NXX1"/>
      <c r="NXY1"/>
      <c r="NXZ1"/>
      <c r="NYA1"/>
      <c r="NYB1"/>
      <c r="NYC1"/>
      <c r="NYD1"/>
      <c r="NYE1"/>
      <c r="NYF1"/>
      <c r="NYG1"/>
      <c r="NYH1"/>
      <c r="NYI1"/>
      <c r="NYJ1"/>
      <c r="NYK1"/>
      <c r="NYL1"/>
      <c r="NYM1"/>
      <c r="NYN1"/>
      <c r="NYO1"/>
      <c r="NYP1"/>
      <c r="NYQ1"/>
      <c r="NYR1"/>
      <c r="NYS1"/>
      <c r="NYT1"/>
      <c r="NYU1"/>
      <c r="NYV1"/>
      <c r="NYW1"/>
      <c r="NYX1"/>
      <c r="NYY1"/>
      <c r="NYZ1"/>
      <c r="NZA1"/>
      <c r="NZB1"/>
      <c r="NZC1"/>
      <c r="NZD1"/>
      <c r="NZE1"/>
      <c r="NZF1"/>
      <c r="NZG1"/>
      <c r="NZH1"/>
      <c r="NZI1"/>
      <c r="NZJ1"/>
      <c r="NZK1"/>
      <c r="NZL1"/>
      <c r="NZM1"/>
      <c r="NZN1"/>
      <c r="NZO1"/>
      <c r="NZP1"/>
      <c r="NZQ1"/>
      <c r="NZR1"/>
      <c r="NZS1"/>
      <c r="NZT1"/>
      <c r="NZU1"/>
      <c r="NZV1"/>
      <c r="NZW1"/>
      <c r="NZX1"/>
      <c r="NZY1"/>
      <c r="NZZ1"/>
      <c r="OAA1"/>
      <c r="OAB1"/>
      <c r="OAC1"/>
      <c r="OAD1"/>
      <c r="OAE1"/>
      <c r="OAF1"/>
      <c r="OAG1"/>
      <c r="OAH1"/>
      <c r="OAI1"/>
      <c r="OAJ1"/>
      <c r="OAK1"/>
      <c r="OAL1"/>
      <c r="OAM1"/>
      <c r="OAN1"/>
      <c r="OAO1"/>
      <c r="OAP1"/>
      <c r="OAQ1"/>
      <c r="OAR1"/>
      <c r="OAS1"/>
      <c r="OAT1"/>
      <c r="OAU1"/>
      <c r="OAV1"/>
      <c r="OAW1"/>
      <c r="OAX1"/>
      <c r="OAY1"/>
      <c r="OAZ1"/>
      <c r="OBA1"/>
      <c r="OBB1"/>
      <c r="OBC1"/>
      <c r="OBD1"/>
      <c r="OBE1"/>
      <c r="OBF1"/>
      <c r="OBG1"/>
      <c r="OBH1"/>
      <c r="OBI1"/>
      <c r="OBJ1"/>
      <c r="OBK1"/>
      <c r="OBL1"/>
      <c r="OBM1"/>
      <c r="OBN1"/>
      <c r="OBO1"/>
      <c r="OBP1"/>
      <c r="OBQ1"/>
      <c r="OBR1"/>
      <c r="OBS1"/>
      <c r="OBT1"/>
      <c r="OBU1"/>
      <c r="OBV1"/>
      <c r="OBW1"/>
      <c r="OBX1"/>
      <c r="OBY1"/>
      <c r="OBZ1"/>
      <c r="OCA1"/>
      <c r="OCB1"/>
      <c r="OCC1"/>
      <c r="OCD1"/>
      <c r="OCE1"/>
      <c r="OCF1"/>
      <c r="OCG1"/>
      <c r="OCH1"/>
      <c r="OCI1"/>
      <c r="OCJ1"/>
      <c r="OCK1"/>
      <c r="OCL1"/>
      <c r="OCM1"/>
      <c r="OCN1"/>
      <c r="OCO1"/>
      <c r="OCP1"/>
      <c r="OCQ1"/>
      <c r="OCR1"/>
      <c r="OCS1"/>
      <c r="OCT1"/>
      <c r="OCU1"/>
      <c r="OCV1"/>
      <c r="OCW1"/>
      <c r="OCX1"/>
      <c r="OCY1"/>
      <c r="OCZ1"/>
      <c r="ODA1"/>
      <c r="ODB1"/>
      <c r="ODC1"/>
      <c r="ODD1"/>
      <c r="ODE1"/>
      <c r="ODF1"/>
      <c r="ODG1"/>
      <c r="ODH1"/>
      <c r="ODI1"/>
      <c r="ODJ1"/>
      <c r="ODK1"/>
      <c r="ODL1"/>
      <c r="ODM1"/>
      <c r="ODN1"/>
      <c r="ODO1"/>
      <c r="ODP1"/>
      <c r="ODQ1"/>
      <c r="ODR1"/>
      <c r="ODS1"/>
      <c r="ODT1"/>
      <c r="ODU1"/>
      <c r="ODV1"/>
      <c r="ODW1"/>
      <c r="ODX1"/>
      <c r="ODY1"/>
      <c r="ODZ1"/>
      <c r="OEA1"/>
      <c r="OEB1"/>
      <c r="OEC1"/>
      <c r="OED1"/>
      <c r="OEE1"/>
      <c r="OEF1"/>
      <c r="OEG1"/>
      <c r="OEH1"/>
      <c r="OEI1"/>
      <c r="OEJ1"/>
      <c r="OEK1"/>
      <c r="OEL1"/>
      <c r="OEM1"/>
      <c r="OEN1"/>
      <c r="OEO1"/>
      <c r="OEP1"/>
      <c r="OEQ1"/>
      <c r="OER1"/>
      <c r="OES1"/>
      <c r="OET1"/>
      <c r="OEU1"/>
      <c r="OEV1"/>
      <c r="OEW1"/>
      <c r="OEX1"/>
      <c r="OEY1"/>
      <c r="OEZ1"/>
      <c r="OFA1"/>
      <c r="OFB1"/>
      <c r="OFC1"/>
      <c r="OFD1"/>
      <c r="OFE1"/>
      <c r="OFF1"/>
      <c r="OFG1"/>
      <c r="OFH1"/>
      <c r="OFI1"/>
      <c r="OFJ1"/>
      <c r="OFK1"/>
      <c r="OFL1"/>
      <c r="OFM1"/>
      <c r="OFN1"/>
      <c r="OFO1"/>
      <c r="OFP1"/>
      <c r="OFQ1"/>
      <c r="OFR1"/>
      <c r="OFS1"/>
      <c r="OFT1"/>
      <c r="OFU1"/>
      <c r="OFV1"/>
      <c r="OFW1"/>
      <c r="OFX1"/>
      <c r="OFY1"/>
      <c r="OFZ1"/>
      <c r="OGA1"/>
      <c r="OGB1"/>
      <c r="OGC1"/>
      <c r="OGD1"/>
      <c r="OGE1"/>
      <c r="OGF1"/>
      <c r="OGG1"/>
      <c r="OGH1"/>
      <c r="OGI1"/>
      <c r="OGJ1"/>
      <c r="OGK1"/>
      <c r="OGL1"/>
      <c r="OGM1"/>
      <c r="OGN1"/>
      <c r="OGO1"/>
      <c r="OGP1"/>
      <c r="OGQ1"/>
      <c r="OGR1"/>
      <c r="OGS1"/>
      <c r="OGT1"/>
      <c r="OGU1"/>
      <c r="OGV1"/>
      <c r="OGW1"/>
      <c r="OGX1"/>
      <c r="OGY1"/>
      <c r="OGZ1"/>
      <c r="OHA1"/>
      <c r="OHB1"/>
      <c r="OHC1"/>
      <c r="OHD1"/>
      <c r="OHE1"/>
      <c r="OHF1"/>
      <c r="OHG1"/>
      <c r="OHH1"/>
      <c r="OHI1"/>
      <c r="OHJ1"/>
      <c r="OHK1"/>
      <c r="OHL1"/>
      <c r="OHM1"/>
      <c r="OHN1"/>
      <c r="OHO1"/>
      <c r="OHP1"/>
      <c r="OHQ1"/>
      <c r="OHR1"/>
      <c r="OHS1"/>
      <c r="OHT1"/>
      <c r="OHU1"/>
      <c r="OHV1"/>
      <c r="OHW1"/>
      <c r="OHX1"/>
      <c r="OHY1"/>
      <c r="OHZ1"/>
      <c r="OIA1"/>
      <c r="OIB1"/>
      <c r="OIC1"/>
      <c r="OID1"/>
      <c r="OIE1"/>
      <c r="OIF1"/>
      <c r="OIG1"/>
      <c r="OIH1"/>
      <c r="OII1"/>
      <c r="OIJ1"/>
      <c r="OIK1"/>
      <c r="OIL1"/>
      <c r="OIM1"/>
      <c r="OIN1"/>
      <c r="OIO1"/>
      <c r="OIP1"/>
      <c r="OIQ1"/>
      <c r="OIR1"/>
      <c r="OIS1"/>
      <c r="OIT1"/>
      <c r="OIU1"/>
      <c r="OIV1"/>
      <c r="OIW1"/>
      <c r="OIX1"/>
      <c r="OIY1"/>
      <c r="OIZ1"/>
      <c r="OJA1"/>
      <c r="OJB1"/>
      <c r="OJC1"/>
      <c r="OJD1"/>
      <c r="OJE1"/>
      <c r="OJF1"/>
      <c r="OJG1"/>
      <c r="OJH1"/>
      <c r="OJI1"/>
      <c r="OJJ1"/>
      <c r="OJK1"/>
      <c r="OJL1"/>
      <c r="OJM1"/>
      <c r="OJN1"/>
      <c r="OJO1"/>
      <c r="OJP1"/>
      <c r="OJQ1"/>
      <c r="OJR1"/>
      <c r="OJS1"/>
      <c r="OJT1"/>
      <c r="OJU1"/>
      <c r="OJV1"/>
      <c r="OJW1"/>
      <c r="OJX1"/>
      <c r="OJY1"/>
      <c r="OJZ1"/>
      <c r="OKA1"/>
      <c r="OKB1"/>
      <c r="OKC1"/>
      <c r="OKD1"/>
      <c r="OKE1"/>
      <c r="OKF1"/>
      <c r="OKG1"/>
      <c r="OKH1"/>
      <c r="OKI1"/>
      <c r="OKJ1"/>
      <c r="OKK1"/>
      <c r="OKL1"/>
      <c r="OKM1"/>
      <c r="OKN1"/>
      <c r="OKO1"/>
      <c r="OKP1"/>
      <c r="OKQ1"/>
      <c r="OKR1"/>
      <c r="OKS1"/>
      <c r="OKT1"/>
      <c r="OKU1"/>
      <c r="OKV1"/>
      <c r="OKW1"/>
      <c r="OKX1"/>
      <c r="OKY1"/>
      <c r="OKZ1"/>
      <c r="OLA1"/>
      <c r="OLB1"/>
      <c r="OLC1"/>
      <c r="OLD1"/>
      <c r="OLE1"/>
      <c r="OLF1"/>
      <c r="OLG1"/>
      <c r="OLH1"/>
      <c r="OLI1"/>
      <c r="OLJ1"/>
      <c r="OLK1"/>
      <c r="OLL1"/>
      <c r="OLM1"/>
      <c r="OLN1"/>
      <c r="OLO1"/>
      <c r="OLP1"/>
      <c r="OLQ1"/>
      <c r="OLR1"/>
      <c r="OLS1"/>
      <c r="OLT1"/>
      <c r="OLU1"/>
      <c r="OLV1"/>
      <c r="OLW1"/>
      <c r="OLX1"/>
      <c r="OLY1"/>
      <c r="OLZ1"/>
      <c r="OMA1"/>
      <c r="OMB1"/>
      <c r="OMC1"/>
      <c r="OMD1"/>
      <c r="OME1"/>
      <c r="OMF1"/>
      <c r="OMG1"/>
      <c r="OMH1"/>
      <c r="OMI1"/>
      <c r="OMJ1"/>
      <c r="OMK1"/>
      <c r="OML1"/>
      <c r="OMM1"/>
      <c r="OMN1"/>
      <c r="OMO1"/>
      <c r="OMP1"/>
      <c r="OMQ1"/>
      <c r="OMR1"/>
      <c r="OMS1"/>
      <c r="OMT1"/>
      <c r="OMU1"/>
      <c r="OMV1"/>
      <c r="OMW1"/>
      <c r="OMX1"/>
      <c r="OMY1"/>
      <c r="OMZ1"/>
      <c r="ONA1"/>
      <c r="ONB1"/>
      <c r="ONC1"/>
      <c r="OND1"/>
      <c r="ONE1"/>
      <c r="ONF1"/>
      <c r="ONG1"/>
      <c r="ONH1"/>
      <c r="ONI1"/>
      <c r="ONJ1"/>
      <c r="ONK1"/>
      <c r="ONL1"/>
      <c r="ONM1"/>
      <c r="ONN1"/>
      <c r="ONO1"/>
      <c r="ONP1"/>
      <c r="ONQ1"/>
      <c r="ONR1"/>
      <c r="ONS1"/>
      <c r="ONT1"/>
      <c r="ONU1"/>
      <c r="ONV1"/>
      <c r="ONW1"/>
      <c r="ONX1"/>
      <c r="ONY1"/>
      <c r="ONZ1"/>
      <c r="OOA1"/>
      <c r="OOB1"/>
      <c r="OOC1"/>
      <c r="OOD1"/>
      <c r="OOE1"/>
      <c r="OOF1"/>
      <c r="OOG1"/>
      <c r="OOH1"/>
      <c r="OOI1"/>
      <c r="OOJ1"/>
      <c r="OOK1"/>
      <c r="OOL1"/>
      <c r="OOM1"/>
      <c r="OON1"/>
      <c r="OOO1"/>
      <c r="OOP1"/>
      <c r="OOQ1"/>
      <c r="OOR1"/>
      <c r="OOS1"/>
      <c r="OOT1"/>
      <c r="OOU1"/>
      <c r="OOV1"/>
      <c r="OOW1"/>
      <c r="OOX1"/>
      <c r="OOY1"/>
      <c r="OOZ1"/>
      <c r="OPA1"/>
      <c r="OPB1"/>
      <c r="OPC1"/>
      <c r="OPD1"/>
      <c r="OPE1"/>
      <c r="OPF1"/>
      <c r="OPG1"/>
      <c r="OPH1"/>
      <c r="OPI1"/>
      <c r="OPJ1"/>
      <c r="OPK1"/>
      <c r="OPL1"/>
      <c r="OPM1"/>
      <c r="OPN1"/>
      <c r="OPO1"/>
      <c r="OPP1"/>
      <c r="OPQ1"/>
      <c r="OPR1"/>
      <c r="OPS1"/>
      <c r="OPT1"/>
      <c r="OPU1"/>
      <c r="OPV1"/>
      <c r="OPW1"/>
      <c r="OPX1"/>
      <c r="OPY1"/>
      <c r="OPZ1"/>
      <c r="OQA1"/>
      <c r="OQB1"/>
      <c r="OQC1"/>
      <c r="OQD1"/>
      <c r="OQE1"/>
      <c r="OQF1"/>
      <c r="OQG1"/>
      <c r="OQH1"/>
      <c r="OQI1"/>
      <c r="OQJ1"/>
      <c r="OQK1"/>
      <c r="OQL1"/>
      <c r="OQM1"/>
      <c r="OQN1"/>
      <c r="OQO1"/>
      <c r="OQP1"/>
      <c r="OQQ1"/>
      <c r="OQR1"/>
      <c r="OQS1"/>
      <c r="OQT1"/>
      <c r="OQU1"/>
      <c r="OQV1"/>
      <c r="OQW1"/>
      <c r="OQX1"/>
      <c r="OQY1"/>
      <c r="OQZ1"/>
      <c r="ORA1"/>
      <c r="ORB1"/>
      <c r="ORC1"/>
      <c r="ORD1"/>
      <c r="ORE1"/>
      <c r="ORF1"/>
      <c r="ORG1"/>
      <c r="ORH1"/>
      <c r="ORI1"/>
      <c r="ORJ1"/>
      <c r="ORK1"/>
      <c r="ORL1"/>
      <c r="ORM1"/>
      <c r="ORN1"/>
      <c r="ORO1"/>
      <c r="ORP1"/>
      <c r="ORQ1"/>
      <c r="ORR1"/>
      <c r="ORS1"/>
      <c r="ORT1"/>
      <c r="ORU1"/>
      <c r="ORV1"/>
      <c r="ORW1"/>
      <c r="ORX1"/>
      <c r="ORY1"/>
      <c r="ORZ1"/>
      <c r="OSA1"/>
      <c r="OSB1"/>
      <c r="OSC1"/>
      <c r="OSD1"/>
      <c r="OSE1"/>
      <c r="OSF1"/>
      <c r="OSG1"/>
      <c r="OSH1"/>
      <c r="OSI1"/>
      <c r="OSJ1"/>
      <c r="OSK1"/>
      <c r="OSL1"/>
      <c r="OSM1"/>
      <c r="OSN1"/>
      <c r="OSO1"/>
      <c r="OSP1"/>
      <c r="OSQ1"/>
      <c r="OSR1"/>
      <c r="OSS1"/>
      <c r="OST1"/>
      <c r="OSU1"/>
      <c r="OSV1"/>
      <c r="OSW1"/>
      <c r="OSX1"/>
      <c r="OSY1"/>
      <c r="OSZ1"/>
      <c r="OTA1"/>
      <c r="OTB1"/>
      <c r="OTC1"/>
      <c r="OTD1"/>
      <c r="OTE1"/>
      <c r="OTF1"/>
      <c r="OTG1"/>
      <c r="OTH1"/>
      <c r="OTI1"/>
      <c r="OTJ1"/>
      <c r="OTK1"/>
      <c r="OTL1"/>
      <c r="OTM1"/>
      <c r="OTN1"/>
      <c r="OTO1"/>
      <c r="OTP1"/>
      <c r="OTQ1"/>
      <c r="OTR1"/>
      <c r="OTS1"/>
      <c r="OTT1"/>
      <c r="OTU1"/>
      <c r="OTV1"/>
      <c r="OTW1"/>
      <c r="OTX1"/>
      <c r="OTY1"/>
      <c r="OTZ1"/>
      <c r="OUA1"/>
      <c r="OUB1"/>
      <c r="OUC1"/>
      <c r="OUD1"/>
      <c r="OUE1"/>
      <c r="OUF1"/>
      <c r="OUG1"/>
      <c r="OUH1"/>
      <c r="OUI1"/>
      <c r="OUJ1"/>
      <c r="OUK1"/>
      <c r="OUL1"/>
      <c r="OUM1"/>
      <c r="OUN1"/>
      <c r="OUO1"/>
      <c r="OUP1"/>
      <c r="OUQ1"/>
      <c r="OUR1"/>
      <c r="OUS1"/>
      <c r="OUT1"/>
      <c r="OUU1"/>
      <c r="OUV1"/>
      <c r="OUW1"/>
      <c r="OUX1"/>
      <c r="OUY1"/>
      <c r="OUZ1"/>
      <c r="OVA1"/>
      <c r="OVB1"/>
      <c r="OVC1"/>
      <c r="OVD1"/>
      <c r="OVE1"/>
      <c r="OVF1"/>
      <c r="OVG1"/>
      <c r="OVH1"/>
      <c r="OVI1"/>
      <c r="OVJ1"/>
      <c r="OVK1"/>
      <c r="OVL1"/>
      <c r="OVM1"/>
      <c r="OVN1"/>
      <c r="OVO1"/>
      <c r="OVP1"/>
      <c r="OVQ1"/>
      <c r="OVR1"/>
      <c r="OVS1"/>
      <c r="OVT1"/>
      <c r="OVU1"/>
      <c r="OVV1"/>
      <c r="OVW1"/>
      <c r="OVX1"/>
      <c r="OVY1"/>
      <c r="OVZ1"/>
      <c r="OWA1"/>
      <c r="OWB1"/>
      <c r="OWC1"/>
      <c r="OWD1"/>
      <c r="OWE1"/>
      <c r="OWF1"/>
      <c r="OWG1"/>
      <c r="OWH1"/>
      <c r="OWI1"/>
      <c r="OWJ1"/>
      <c r="OWK1"/>
      <c r="OWL1"/>
      <c r="OWM1"/>
      <c r="OWN1"/>
      <c r="OWO1"/>
      <c r="OWP1"/>
      <c r="OWQ1"/>
      <c r="OWR1"/>
      <c r="OWS1"/>
      <c r="OWT1"/>
      <c r="OWU1"/>
      <c r="OWV1"/>
      <c r="OWW1"/>
      <c r="OWX1"/>
      <c r="OWY1"/>
      <c r="OWZ1"/>
      <c r="OXA1"/>
      <c r="OXB1"/>
      <c r="OXC1"/>
      <c r="OXD1"/>
      <c r="OXE1"/>
      <c r="OXF1"/>
      <c r="OXG1"/>
      <c r="OXH1"/>
      <c r="OXI1"/>
      <c r="OXJ1"/>
      <c r="OXK1"/>
      <c r="OXL1"/>
      <c r="OXM1"/>
      <c r="OXN1"/>
      <c r="OXO1"/>
      <c r="OXP1"/>
      <c r="OXQ1"/>
      <c r="OXR1"/>
      <c r="OXS1"/>
      <c r="OXT1"/>
      <c r="OXU1"/>
      <c r="OXV1"/>
      <c r="OXW1"/>
      <c r="OXX1"/>
      <c r="OXY1"/>
      <c r="OXZ1"/>
      <c r="OYA1"/>
      <c r="OYB1"/>
      <c r="OYC1"/>
      <c r="OYD1"/>
      <c r="OYE1"/>
      <c r="OYF1"/>
      <c r="OYG1"/>
      <c r="OYH1"/>
      <c r="OYI1"/>
      <c r="OYJ1"/>
      <c r="OYK1"/>
      <c r="OYL1"/>
      <c r="OYM1"/>
      <c r="OYN1"/>
      <c r="OYO1"/>
      <c r="OYP1"/>
      <c r="OYQ1"/>
      <c r="OYR1"/>
      <c r="OYS1"/>
      <c r="OYT1"/>
      <c r="OYU1"/>
      <c r="OYV1"/>
      <c r="OYW1"/>
      <c r="OYX1"/>
      <c r="OYY1"/>
      <c r="OYZ1"/>
      <c r="OZA1"/>
      <c r="OZB1"/>
      <c r="OZC1"/>
      <c r="OZD1"/>
      <c r="OZE1"/>
      <c r="OZF1"/>
      <c r="OZG1"/>
      <c r="OZH1"/>
      <c r="OZI1"/>
      <c r="OZJ1"/>
      <c r="OZK1"/>
      <c r="OZL1"/>
      <c r="OZM1"/>
      <c r="OZN1"/>
      <c r="OZO1"/>
      <c r="OZP1"/>
      <c r="OZQ1"/>
      <c r="OZR1"/>
      <c r="OZS1"/>
      <c r="OZT1"/>
      <c r="OZU1"/>
      <c r="OZV1"/>
      <c r="OZW1"/>
      <c r="OZX1"/>
      <c r="OZY1"/>
      <c r="OZZ1"/>
      <c r="PAA1"/>
      <c r="PAB1"/>
      <c r="PAC1"/>
      <c r="PAD1"/>
      <c r="PAE1"/>
      <c r="PAF1"/>
      <c r="PAG1"/>
      <c r="PAH1"/>
      <c r="PAI1"/>
      <c r="PAJ1"/>
      <c r="PAK1"/>
      <c r="PAL1"/>
      <c r="PAM1"/>
      <c r="PAN1"/>
      <c r="PAO1"/>
      <c r="PAP1"/>
      <c r="PAQ1"/>
      <c r="PAR1"/>
      <c r="PAS1"/>
      <c r="PAT1"/>
      <c r="PAU1"/>
      <c r="PAV1"/>
      <c r="PAW1"/>
      <c r="PAX1"/>
      <c r="PAY1"/>
      <c r="PAZ1"/>
      <c r="PBA1"/>
      <c r="PBB1"/>
      <c r="PBC1"/>
      <c r="PBD1"/>
      <c r="PBE1"/>
      <c r="PBF1"/>
      <c r="PBG1"/>
      <c r="PBH1"/>
      <c r="PBI1"/>
      <c r="PBJ1"/>
      <c r="PBK1"/>
      <c r="PBL1"/>
      <c r="PBM1"/>
      <c r="PBN1"/>
      <c r="PBO1"/>
      <c r="PBP1"/>
      <c r="PBQ1"/>
      <c r="PBR1"/>
      <c r="PBS1"/>
      <c r="PBT1"/>
      <c r="PBU1"/>
      <c r="PBV1"/>
      <c r="PBW1"/>
      <c r="PBX1"/>
      <c r="PBY1"/>
      <c r="PBZ1"/>
      <c r="PCA1"/>
      <c r="PCB1"/>
      <c r="PCC1"/>
      <c r="PCD1"/>
      <c r="PCE1"/>
      <c r="PCF1"/>
      <c r="PCG1"/>
      <c r="PCH1"/>
      <c r="PCI1"/>
      <c r="PCJ1"/>
      <c r="PCK1"/>
      <c r="PCL1"/>
      <c r="PCM1"/>
      <c r="PCN1"/>
      <c r="PCO1"/>
      <c r="PCP1"/>
      <c r="PCQ1"/>
      <c r="PCR1"/>
      <c r="PCS1"/>
      <c r="PCT1"/>
      <c r="PCU1"/>
      <c r="PCV1"/>
      <c r="PCW1"/>
      <c r="PCX1"/>
      <c r="PCY1"/>
      <c r="PCZ1"/>
      <c r="PDA1"/>
      <c r="PDB1"/>
      <c r="PDC1"/>
      <c r="PDD1"/>
      <c r="PDE1"/>
      <c r="PDF1"/>
      <c r="PDG1"/>
      <c r="PDH1"/>
      <c r="PDI1"/>
      <c r="PDJ1"/>
      <c r="PDK1"/>
      <c r="PDL1"/>
      <c r="PDM1"/>
      <c r="PDN1"/>
      <c r="PDO1"/>
      <c r="PDP1"/>
      <c r="PDQ1"/>
      <c r="PDR1"/>
      <c r="PDS1"/>
      <c r="PDT1"/>
      <c r="PDU1"/>
      <c r="PDV1"/>
      <c r="PDW1"/>
      <c r="PDX1"/>
      <c r="PDY1"/>
      <c r="PDZ1"/>
      <c r="PEA1"/>
      <c r="PEB1"/>
      <c r="PEC1"/>
      <c r="PED1"/>
      <c r="PEE1"/>
      <c r="PEF1"/>
      <c r="PEG1"/>
      <c r="PEH1"/>
      <c r="PEI1"/>
      <c r="PEJ1"/>
      <c r="PEK1"/>
      <c r="PEL1"/>
      <c r="PEM1"/>
      <c r="PEN1"/>
      <c r="PEO1"/>
      <c r="PEP1"/>
      <c r="PEQ1"/>
      <c r="PER1"/>
      <c r="PES1"/>
      <c r="PET1"/>
      <c r="PEU1"/>
      <c r="PEV1"/>
      <c r="PEW1"/>
      <c r="PEX1"/>
      <c r="PEY1"/>
      <c r="PEZ1"/>
      <c r="PFA1"/>
      <c r="PFB1"/>
      <c r="PFC1"/>
      <c r="PFD1"/>
      <c r="PFE1"/>
      <c r="PFF1"/>
      <c r="PFG1"/>
      <c r="PFH1"/>
      <c r="PFI1"/>
      <c r="PFJ1"/>
      <c r="PFK1"/>
      <c r="PFL1"/>
      <c r="PFM1"/>
      <c r="PFN1"/>
      <c r="PFO1"/>
      <c r="PFP1"/>
      <c r="PFQ1"/>
      <c r="PFR1"/>
      <c r="PFS1"/>
      <c r="PFT1"/>
      <c r="PFU1"/>
      <c r="PFV1"/>
      <c r="PFW1"/>
      <c r="PFX1"/>
      <c r="PFY1"/>
      <c r="PFZ1"/>
      <c r="PGA1"/>
      <c r="PGB1"/>
      <c r="PGC1"/>
      <c r="PGD1"/>
      <c r="PGE1"/>
      <c r="PGF1"/>
      <c r="PGG1"/>
      <c r="PGH1"/>
      <c r="PGI1"/>
      <c r="PGJ1"/>
      <c r="PGK1"/>
      <c r="PGL1"/>
      <c r="PGM1"/>
      <c r="PGN1"/>
      <c r="PGO1"/>
      <c r="PGP1"/>
      <c r="PGQ1"/>
      <c r="PGR1"/>
      <c r="PGS1"/>
      <c r="PGT1"/>
      <c r="PGU1"/>
      <c r="PGV1"/>
      <c r="PGW1"/>
      <c r="PGX1"/>
      <c r="PGY1"/>
      <c r="PGZ1"/>
      <c r="PHA1"/>
      <c r="PHB1"/>
      <c r="PHC1"/>
      <c r="PHD1"/>
      <c r="PHE1"/>
      <c r="PHF1"/>
      <c r="PHG1"/>
      <c r="PHH1"/>
      <c r="PHI1"/>
      <c r="PHJ1"/>
      <c r="PHK1"/>
      <c r="PHL1"/>
      <c r="PHM1"/>
      <c r="PHN1"/>
      <c r="PHO1"/>
      <c r="PHP1"/>
      <c r="PHQ1"/>
      <c r="PHR1"/>
      <c r="PHS1"/>
      <c r="PHT1"/>
      <c r="PHU1"/>
      <c r="PHV1"/>
      <c r="PHW1"/>
      <c r="PHX1"/>
      <c r="PHY1"/>
      <c r="PHZ1"/>
      <c r="PIA1"/>
      <c r="PIB1"/>
      <c r="PIC1"/>
      <c r="PID1"/>
      <c r="PIE1"/>
      <c r="PIF1"/>
      <c r="PIG1"/>
      <c r="PIH1"/>
      <c r="PII1"/>
      <c r="PIJ1"/>
      <c r="PIK1"/>
      <c r="PIL1"/>
      <c r="PIM1"/>
      <c r="PIN1"/>
      <c r="PIO1"/>
      <c r="PIP1"/>
      <c r="PIQ1"/>
      <c r="PIR1"/>
      <c r="PIS1"/>
      <c r="PIT1"/>
      <c r="PIU1"/>
      <c r="PIV1"/>
      <c r="PIW1"/>
      <c r="PIX1"/>
      <c r="PIY1"/>
      <c r="PIZ1"/>
      <c r="PJA1"/>
      <c r="PJB1"/>
      <c r="PJC1"/>
      <c r="PJD1"/>
      <c r="PJE1"/>
      <c r="PJF1"/>
      <c r="PJG1"/>
      <c r="PJH1"/>
      <c r="PJI1"/>
      <c r="PJJ1"/>
      <c r="PJK1"/>
      <c r="PJL1"/>
      <c r="PJM1"/>
      <c r="PJN1"/>
      <c r="PJO1"/>
      <c r="PJP1"/>
      <c r="PJQ1"/>
      <c r="PJR1"/>
      <c r="PJS1"/>
      <c r="PJT1"/>
      <c r="PJU1"/>
      <c r="PJV1"/>
      <c r="PJW1"/>
      <c r="PJX1"/>
      <c r="PJY1"/>
      <c r="PJZ1"/>
      <c r="PKA1"/>
      <c r="PKB1"/>
      <c r="PKC1"/>
      <c r="PKD1"/>
      <c r="PKE1"/>
      <c r="PKF1"/>
      <c r="PKG1"/>
      <c r="PKH1"/>
      <c r="PKI1"/>
      <c r="PKJ1"/>
      <c r="PKK1"/>
      <c r="PKL1"/>
      <c r="PKM1"/>
      <c r="PKN1"/>
      <c r="PKO1"/>
      <c r="PKP1"/>
      <c r="PKQ1"/>
      <c r="PKR1"/>
      <c r="PKS1"/>
      <c r="PKT1"/>
      <c r="PKU1"/>
      <c r="PKV1"/>
      <c r="PKW1"/>
      <c r="PKX1"/>
      <c r="PKY1"/>
      <c r="PKZ1"/>
      <c r="PLA1"/>
      <c r="PLB1"/>
      <c r="PLC1"/>
      <c r="PLD1"/>
      <c r="PLE1"/>
      <c r="PLF1"/>
      <c r="PLG1"/>
      <c r="PLH1"/>
      <c r="PLI1"/>
      <c r="PLJ1"/>
      <c r="PLK1"/>
      <c r="PLL1"/>
      <c r="PLM1"/>
      <c r="PLN1"/>
      <c r="PLO1"/>
      <c r="PLP1"/>
      <c r="PLQ1"/>
      <c r="PLR1"/>
      <c r="PLS1"/>
      <c r="PLT1"/>
      <c r="PLU1"/>
      <c r="PLV1"/>
      <c r="PLW1"/>
      <c r="PLX1"/>
      <c r="PLY1"/>
      <c r="PLZ1"/>
      <c r="PMA1"/>
      <c r="PMB1"/>
      <c r="PMC1"/>
      <c r="PMD1"/>
      <c r="PME1"/>
      <c r="PMF1"/>
      <c r="PMG1"/>
      <c r="PMH1"/>
      <c r="PMI1"/>
      <c r="PMJ1"/>
      <c r="PMK1"/>
      <c r="PML1"/>
      <c r="PMM1"/>
      <c r="PMN1"/>
      <c r="PMO1"/>
      <c r="PMP1"/>
      <c r="PMQ1"/>
      <c r="PMR1"/>
      <c r="PMS1"/>
      <c r="PMT1"/>
      <c r="PMU1"/>
      <c r="PMV1"/>
      <c r="PMW1"/>
      <c r="PMX1"/>
      <c r="PMY1"/>
      <c r="PMZ1"/>
      <c r="PNA1"/>
      <c r="PNB1"/>
      <c r="PNC1"/>
      <c r="PND1"/>
      <c r="PNE1"/>
      <c r="PNF1"/>
      <c r="PNG1"/>
      <c r="PNH1"/>
      <c r="PNI1"/>
      <c r="PNJ1"/>
      <c r="PNK1"/>
      <c r="PNL1"/>
      <c r="PNM1"/>
      <c r="PNN1"/>
      <c r="PNO1"/>
      <c r="PNP1"/>
      <c r="PNQ1"/>
      <c r="PNR1"/>
      <c r="PNS1"/>
      <c r="PNT1"/>
      <c r="PNU1"/>
      <c r="PNV1"/>
      <c r="PNW1"/>
      <c r="PNX1"/>
      <c r="PNY1"/>
      <c r="PNZ1"/>
      <c r="POA1"/>
      <c r="POB1"/>
      <c r="POC1"/>
      <c r="POD1"/>
      <c r="POE1"/>
      <c r="POF1"/>
      <c r="POG1"/>
      <c r="POH1"/>
      <c r="POI1"/>
      <c r="POJ1"/>
      <c r="POK1"/>
      <c r="POL1"/>
      <c r="POM1"/>
      <c r="PON1"/>
      <c r="POO1"/>
      <c r="POP1"/>
      <c r="POQ1"/>
      <c r="POR1"/>
      <c r="POS1"/>
      <c r="POT1"/>
      <c r="POU1"/>
      <c r="POV1"/>
      <c r="POW1"/>
      <c r="POX1"/>
      <c r="POY1"/>
      <c r="POZ1"/>
      <c r="PPA1"/>
      <c r="PPB1"/>
      <c r="PPC1"/>
      <c r="PPD1"/>
      <c r="PPE1"/>
      <c r="PPF1"/>
      <c r="PPG1"/>
      <c r="PPH1"/>
      <c r="PPI1"/>
      <c r="PPJ1"/>
      <c r="PPK1"/>
      <c r="PPL1"/>
      <c r="PPM1"/>
      <c r="PPN1"/>
      <c r="PPO1"/>
      <c r="PPP1"/>
      <c r="PPQ1"/>
      <c r="PPR1"/>
      <c r="PPS1"/>
      <c r="PPT1"/>
      <c r="PPU1"/>
      <c r="PPV1"/>
      <c r="PPW1"/>
      <c r="PPX1"/>
      <c r="PPY1"/>
      <c r="PPZ1"/>
      <c r="PQA1"/>
      <c r="PQB1"/>
      <c r="PQC1"/>
      <c r="PQD1"/>
      <c r="PQE1"/>
      <c r="PQF1"/>
      <c r="PQG1"/>
      <c r="PQH1"/>
      <c r="PQI1"/>
      <c r="PQJ1"/>
      <c r="PQK1"/>
      <c r="PQL1"/>
      <c r="PQM1"/>
      <c r="PQN1"/>
      <c r="PQO1"/>
      <c r="PQP1"/>
      <c r="PQQ1"/>
      <c r="PQR1"/>
      <c r="PQS1"/>
      <c r="PQT1"/>
      <c r="PQU1"/>
      <c r="PQV1"/>
      <c r="PQW1"/>
      <c r="PQX1"/>
      <c r="PQY1"/>
      <c r="PQZ1"/>
      <c r="PRA1"/>
      <c r="PRB1"/>
      <c r="PRC1"/>
      <c r="PRD1"/>
      <c r="PRE1"/>
      <c r="PRF1"/>
      <c r="PRG1"/>
      <c r="PRH1"/>
      <c r="PRI1"/>
      <c r="PRJ1"/>
      <c r="PRK1"/>
      <c r="PRL1"/>
      <c r="PRM1"/>
      <c r="PRN1"/>
      <c r="PRO1"/>
      <c r="PRP1"/>
      <c r="PRQ1"/>
      <c r="PRR1"/>
      <c r="PRS1"/>
      <c r="PRT1"/>
      <c r="PRU1"/>
      <c r="PRV1"/>
      <c r="PRW1"/>
      <c r="PRX1"/>
      <c r="PRY1"/>
      <c r="PRZ1"/>
      <c r="PSA1"/>
      <c r="PSB1"/>
      <c r="PSC1"/>
      <c r="PSD1"/>
      <c r="PSE1"/>
      <c r="PSF1"/>
      <c r="PSG1"/>
      <c r="PSH1"/>
      <c r="PSI1"/>
      <c r="PSJ1"/>
      <c r="PSK1"/>
      <c r="PSL1"/>
      <c r="PSM1"/>
      <c r="PSN1"/>
      <c r="PSO1"/>
      <c r="PSP1"/>
      <c r="PSQ1"/>
      <c r="PSR1"/>
      <c r="PSS1"/>
      <c r="PST1"/>
      <c r="PSU1"/>
      <c r="PSV1"/>
      <c r="PSW1"/>
      <c r="PSX1"/>
      <c r="PSY1"/>
      <c r="PSZ1"/>
      <c r="PTA1"/>
      <c r="PTB1"/>
      <c r="PTC1"/>
      <c r="PTD1"/>
      <c r="PTE1"/>
      <c r="PTF1"/>
      <c r="PTG1"/>
      <c r="PTH1"/>
      <c r="PTI1"/>
      <c r="PTJ1"/>
      <c r="PTK1"/>
      <c r="PTL1"/>
      <c r="PTM1"/>
      <c r="PTN1"/>
      <c r="PTO1"/>
      <c r="PTP1"/>
      <c r="PTQ1"/>
      <c r="PTR1"/>
      <c r="PTS1"/>
      <c r="PTT1"/>
      <c r="PTU1"/>
      <c r="PTV1"/>
      <c r="PTW1"/>
      <c r="PTX1"/>
      <c r="PTY1"/>
      <c r="PTZ1"/>
      <c r="PUA1"/>
      <c r="PUB1"/>
      <c r="PUC1"/>
      <c r="PUD1"/>
      <c r="PUE1"/>
      <c r="PUF1"/>
      <c r="PUG1"/>
      <c r="PUH1"/>
      <c r="PUI1"/>
      <c r="PUJ1"/>
      <c r="PUK1"/>
      <c r="PUL1"/>
      <c r="PUM1"/>
      <c r="PUN1"/>
      <c r="PUO1"/>
      <c r="PUP1"/>
      <c r="PUQ1"/>
      <c r="PUR1"/>
      <c r="PUS1"/>
      <c r="PUT1"/>
      <c r="PUU1"/>
      <c r="PUV1"/>
      <c r="PUW1"/>
      <c r="PUX1"/>
      <c r="PUY1"/>
      <c r="PUZ1"/>
      <c r="PVA1"/>
      <c r="PVB1"/>
      <c r="PVC1"/>
      <c r="PVD1"/>
      <c r="PVE1"/>
      <c r="PVF1"/>
      <c r="PVG1"/>
      <c r="PVH1"/>
      <c r="PVI1"/>
      <c r="PVJ1"/>
      <c r="PVK1"/>
      <c r="PVL1"/>
      <c r="PVM1"/>
      <c r="PVN1"/>
      <c r="PVO1"/>
      <c r="PVP1"/>
      <c r="PVQ1"/>
      <c r="PVR1"/>
      <c r="PVS1"/>
      <c r="PVT1"/>
      <c r="PVU1"/>
      <c r="PVV1"/>
      <c r="PVW1"/>
      <c r="PVX1"/>
      <c r="PVY1"/>
      <c r="PVZ1"/>
      <c r="PWA1"/>
      <c r="PWB1"/>
      <c r="PWC1"/>
      <c r="PWD1"/>
      <c r="PWE1"/>
      <c r="PWF1"/>
      <c r="PWG1"/>
      <c r="PWH1"/>
      <c r="PWI1"/>
      <c r="PWJ1"/>
      <c r="PWK1"/>
      <c r="PWL1"/>
      <c r="PWM1"/>
      <c r="PWN1"/>
      <c r="PWO1"/>
      <c r="PWP1"/>
      <c r="PWQ1"/>
      <c r="PWR1"/>
      <c r="PWS1"/>
      <c r="PWT1"/>
      <c r="PWU1"/>
      <c r="PWV1"/>
      <c r="PWW1"/>
      <c r="PWX1"/>
      <c r="PWY1"/>
      <c r="PWZ1"/>
      <c r="PXA1"/>
      <c r="PXB1"/>
      <c r="PXC1"/>
      <c r="PXD1"/>
      <c r="PXE1"/>
      <c r="PXF1"/>
      <c r="PXG1"/>
      <c r="PXH1"/>
      <c r="PXI1"/>
      <c r="PXJ1"/>
      <c r="PXK1"/>
      <c r="PXL1"/>
      <c r="PXM1"/>
      <c r="PXN1"/>
      <c r="PXO1"/>
      <c r="PXP1"/>
      <c r="PXQ1"/>
      <c r="PXR1"/>
      <c r="PXS1"/>
      <c r="PXT1"/>
      <c r="PXU1"/>
      <c r="PXV1"/>
      <c r="PXW1"/>
      <c r="PXX1"/>
      <c r="PXY1"/>
      <c r="PXZ1"/>
      <c r="PYA1"/>
      <c r="PYB1"/>
      <c r="PYC1"/>
      <c r="PYD1"/>
      <c r="PYE1"/>
      <c r="PYF1"/>
      <c r="PYG1"/>
      <c r="PYH1"/>
      <c r="PYI1"/>
      <c r="PYJ1"/>
      <c r="PYK1"/>
      <c r="PYL1"/>
      <c r="PYM1"/>
      <c r="PYN1"/>
      <c r="PYO1"/>
      <c r="PYP1"/>
      <c r="PYQ1"/>
      <c r="PYR1"/>
      <c r="PYS1"/>
      <c r="PYT1"/>
      <c r="PYU1"/>
      <c r="PYV1"/>
      <c r="PYW1"/>
      <c r="PYX1"/>
      <c r="PYY1"/>
      <c r="PYZ1"/>
      <c r="PZA1"/>
      <c r="PZB1"/>
      <c r="PZC1"/>
      <c r="PZD1"/>
      <c r="PZE1"/>
      <c r="PZF1"/>
      <c r="PZG1"/>
      <c r="PZH1"/>
      <c r="PZI1"/>
      <c r="PZJ1"/>
      <c r="PZK1"/>
      <c r="PZL1"/>
      <c r="PZM1"/>
      <c r="PZN1"/>
      <c r="PZO1"/>
      <c r="PZP1"/>
      <c r="PZQ1"/>
      <c r="PZR1"/>
      <c r="PZS1"/>
      <c r="PZT1"/>
      <c r="PZU1"/>
      <c r="PZV1"/>
      <c r="PZW1"/>
      <c r="PZX1"/>
      <c r="PZY1"/>
      <c r="PZZ1"/>
      <c r="QAA1"/>
      <c r="QAB1"/>
      <c r="QAC1"/>
      <c r="QAD1"/>
      <c r="QAE1"/>
      <c r="QAF1"/>
      <c r="QAG1"/>
      <c r="QAH1"/>
      <c r="QAI1"/>
      <c r="QAJ1"/>
      <c r="QAK1"/>
      <c r="QAL1"/>
      <c r="QAM1"/>
      <c r="QAN1"/>
      <c r="QAO1"/>
      <c r="QAP1"/>
      <c r="QAQ1"/>
      <c r="QAR1"/>
      <c r="QAS1"/>
      <c r="QAT1"/>
      <c r="QAU1"/>
      <c r="QAV1"/>
      <c r="QAW1"/>
      <c r="QAX1"/>
      <c r="QAY1"/>
      <c r="QAZ1"/>
      <c r="QBA1"/>
      <c r="QBB1"/>
      <c r="QBC1"/>
      <c r="QBD1"/>
      <c r="QBE1"/>
      <c r="QBF1"/>
      <c r="QBG1"/>
      <c r="QBH1"/>
      <c r="QBI1"/>
      <c r="QBJ1"/>
      <c r="QBK1"/>
      <c r="QBL1"/>
      <c r="QBM1"/>
      <c r="QBN1"/>
      <c r="QBO1"/>
      <c r="QBP1"/>
      <c r="QBQ1"/>
      <c r="QBR1"/>
      <c r="QBS1"/>
      <c r="QBT1"/>
      <c r="QBU1"/>
      <c r="QBV1"/>
      <c r="QBW1"/>
      <c r="QBX1"/>
      <c r="QBY1"/>
      <c r="QBZ1"/>
      <c r="QCA1"/>
      <c r="QCB1"/>
      <c r="QCC1"/>
      <c r="QCD1"/>
      <c r="QCE1"/>
      <c r="QCF1"/>
      <c r="QCG1"/>
      <c r="QCH1"/>
      <c r="QCI1"/>
      <c r="QCJ1"/>
      <c r="QCK1"/>
      <c r="QCL1"/>
      <c r="QCM1"/>
      <c r="QCN1"/>
      <c r="QCO1"/>
      <c r="QCP1"/>
      <c r="QCQ1"/>
      <c r="QCR1"/>
      <c r="QCS1"/>
      <c r="QCT1"/>
      <c r="QCU1"/>
      <c r="QCV1"/>
      <c r="QCW1"/>
      <c r="QCX1"/>
      <c r="QCY1"/>
      <c r="QCZ1"/>
      <c r="QDA1"/>
      <c r="QDB1"/>
      <c r="QDC1"/>
      <c r="QDD1"/>
      <c r="QDE1"/>
      <c r="QDF1"/>
      <c r="QDG1"/>
      <c r="QDH1"/>
      <c r="QDI1"/>
      <c r="QDJ1"/>
      <c r="QDK1"/>
      <c r="QDL1"/>
      <c r="QDM1"/>
      <c r="QDN1"/>
      <c r="QDO1"/>
      <c r="QDP1"/>
      <c r="QDQ1"/>
      <c r="QDR1"/>
      <c r="QDS1"/>
      <c r="QDT1"/>
      <c r="QDU1"/>
      <c r="QDV1"/>
      <c r="QDW1"/>
      <c r="QDX1"/>
      <c r="QDY1"/>
      <c r="QDZ1"/>
      <c r="QEA1"/>
      <c r="QEB1"/>
      <c r="QEC1"/>
      <c r="QED1"/>
      <c r="QEE1"/>
      <c r="QEF1"/>
      <c r="QEG1"/>
      <c r="QEH1"/>
      <c r="QEI1"/>
      <c r="QEJ1"/>
      <c r="QEK1"/>
      <c r="QEL1"/>
      <c r="QEM1"/>
      <c r="QEN1"/>
      <c r="QEO1"/>
      <c r="QEP1"/>
      <c r="QEQ1"/>
      <c r="QER1"/>
      <c r="QES1"/>
      <c r="QET1"/>
      <c r="QEU1"/>
      <c r="QEV1"/>
      <c r="QEW1"/>
      <c r="QEX1"/>
      <c r="QEY1"/>
      <c r="QEZ1"/>
      <c r="QFA1"/>
      <c r="QFB1"/>
      <c r="QFC1"/>
      <c r="QFD1"/>
      <c r="QFE1"/>
      <c r="QFF1"/>
      <c r="QFG1"/>
      <c r="QFH1"/>
      <c r="QFI1"/>
      <c r="QFJ1"/>
      <c r="QFK1"/>
      <c r="QFL1"/>
      <c r="QFM1"/>
      <c r="QFN1"/>
      <c r="QFO1"/>
      <c r="QFP1"/>
      <c r="QFQ1"/>
      <c r="QFR1"/>
      <c r="QFS1"/>
      <c r="QFT1"/>
      <c r="QFU1"/>
      <c r="QFV1"/>
      <c r="QFW1"/>
      <c r="QFX1"/>
      <c r="QFY1"/>
      <c r="QFZ1"/>
      <c r="QGA1"/>
      <c r="QGB1"/>
      <c r="QGC1"/>
      <c r="QGD1"/>
      <c r="QGE1"/>
      <c r="QGF1"/>
      <c r="QGG1"/>
      <c r="QGH1"/>
      <c r="QGI1"/>
      <c r="QGJ1"/>
      <c r="QGK1"/>
      <c r="QGL1"/>
      <c r="QGM1"/>
      <c r="QGN1"/>
      <c r="QGO1"/>
      <c r="QGP1"/>
      <c r="QGQ1"/>
      <c r="QGR1"/>
      <c r="QGS1"/>
      <c r="QGT1"/>
      <c r="QGU1"/>
      <c r="QGV1"/>
      <c r="QGW1"/>
      <c r="QGX1"/>
      <c r="QGY1"/>
      <c r="QGZ1"/>
      <c r="QHA1"/>
      <c r="QHB1"/>
      <c r="QHC1"/>
      <c r="QHD1"/>
      <c r="QHE1"/>
      <c r="QHF1"/>
      <c r="QHG1"/>
      <c r="QHH1"/>
      <c r="QHI1"/>
      <c r="QHJ1"/>
      <c r="QHK1"/>
      <c r="QHL1"/>
      <c r="QHM1"/>
      <c r="QHN1"/>
      <c r="QHO1"/>
      <c r="QHP1"/>
      <c r="QHQ1"/>
      <c r="QHR1"/>
      <c r="QHS1"/>
      <c r="QHT1"/>
      <c r="QHU1"/>
      <c r="QHV1"/>
      <c r="QHW1"/>
      <c r="QHX1"/>
      <c r="QHY1"/>
      <c r="QHZ1"/>
      <c r="QIA1"/>
      <c r="QIB1"/>
      <c r="QIC1"/>
      <c r="QID1"/>
      <c r="QIE1"/>
      <c r="QIF1"/>
      <c r="QIG1"/>
      <c r="QIH1"/>
      <c r="QII1"/>
      <c r="QIJ1"/>
      <c r="QIK1"/>
      <c r="QIL1"/>
      <c r="QIM1"/>
      <c r="QIN1"/>
      <c r="QIO1"/>
      <c r="QIP1"/>
      <c r="QIQ1"/>
      <c r="QIR1"/>
      <c r="QIS1"/>
      <c r="QIT1"/>
      <c r="QIU1"/>
      <c r="QIV1"/>
      <c r="QIW1"/>
      <c r="QIX1"/>
      <c r="QIY1"/>
      <c r="QIZ1"/>
      <c r="QJA1"/>
      <c r="QJB1"/>
      <c r="QJC1"/>
      <c r="QJD1"/>
      <c r="QJE1"/>
      <c r="QJF1"/>
      <c r="QJG1"/>
      <c r="QJH1"/>
      <c r="QJI1"/>
      <c r="QJJ1"/>
      <c r="QJK1"/>
      <c r="QJL1"/>
      <c r="QJM1"/>
      <c r="QJN1"/>
      <c r="QJO1"/>
      <c r="QJP1"/>
      <c r="QJQ1"/>
      <c r="QJR1"/>
      <c r="QJS1"/>
      <c r="QJT1"/>
      <c r="QJU1"/>
      <c r="QJV1"/>
      <c r="QJW1"/>
      <c r="QJX1"/>
      <c r="QJY1"/>
      <c r="QJZ1"/>
      <c r="QKA1"/>
      <c r="QKB1"/>
      <c r="QKC1"/>
      <c r="QKD1"/>
      <c r="QKE1"/>
      <c r="QKF1"/>
      <c r="QKG1"/>
      <c r="QKH1"/>
      <c r="QKI1"/>
      <c r="QKJ1"/>
      <c r="QKK1"/>
      <c r="QKL1"/>
      <c r="QKM1"/>
      <c r="QKN1"/>
      <c r="QKO1"/>
      <c r="QKP1"/>
      <c r="QKQ1"/>
      <c r="QKR1"/>
      <c r="QKS1"/>
      <c r="QKT1"/>
      <c r="QKU1"/>
      <c r="QKV1"/>
      <c r="QKW1"/>
      <c r="QKX1"/>
      <c r="QKY1"/>
      <c r="QKZ1"/>
      <c r="QLA1"/>
      <c r="QLB1"/>
      <c r="QLC1"/>
      <c r="QLD1"/>
      <c r="QLE1"/>
      <c r="QLF1"/>
      <c r="QLG1"/>
      <c r="QLH1"/>
      <c r="QLI1"/>
      <c r="QLJ1"/>
      <c r="QLK1"/>
      <c r="QLL1"/>
      <c r="QLM1"/>
      <c r="QLN1"/>
      <c r="QLO1"/>
      <c r="QLP1"/>
      <c r="QLQ1"/>
      <c r="QLR1"/>
      <c r="QLS1"/>
      <c r="QLT1"/>
      <c r="QLU1"/>
      <c r="QLV1"/>
      <c r="QLW1"/>
      <c r="QLX1"/>
      <c r="QLY1"/>
      <c r="QLZ1"/>
      <c r="QMA1"/>
      <c r="QMB1"/>
      <c r="QMC1"/>
      <c r="QMD1"/>
      <c r="QME1"/>
      <c r="QMF1"/>
      <c r="QMG1"/>
      <c r="QMH1"/>
      <c r="QMI1"/>
      <c r="QMJ1"/>
      <c r="QMK1"/>
      <c r="QML1"/>
      <c r="QMM1"/>
      <c r="QMN1"/>
      <c r="QMO1"/>
      <c r="QMP1"/>
      <c r="QMQ1"/>
      <c r="QMR1"/>
      <c r="QMS1"/>
      <c r="QMT1"/>
      <c r="QMU1"/>
      <c r="QMV1"/>
      <c r="QMW1"/>
      <c r="QMX1"/>
      <c r="QMY1"/>
      <c r="QMZ1"/>
      <c r="QNA1"/>
      <c r="QNB1"/>
      <c r="QNC1"/>
      <c r="QND1"/>
      <c r="QNE1"/>
      <c r="QNF1"/>
      <c r="QNG1"/>
      <c r="QNH1"/>
      <c r="QNI1"/>
      <c r="QNJ1"/>
      <c r="QNK1"/>
      <c r="QNL1"/>
      <c r="QNM1"/>
      <c r="QNN1"/>
      <c r="QNO1"/>
      <c r="QNP1"/>
      <c r="QNQ1"/>
      <c r="QNR1"/>
      <c r="QNS1"/>
      <c r="QNT1"/>
      <c r="QNU1"/>
      <c r="QNV1"/>
      <c r="QNW1"/>
      <c r="QNX1"/>
      <c r="QNY1"/>
      <c r="QNZ1"/>
      <c r="QOA1"/>
      <c r="QOB1"/>
      <c r="QOC1"/>
      <c r="QOD1"/>
      <c r="QOE1"/>
      <c r="QOF1"/>
      <c r="QOG1"/>
      <c r="QOH1"/>
      <c r="QOI1"/>
      <c r="QOJ1"/>
      <c r="QOK1"/>
      <c r="QOL1"/>
      <c r="QOM1"/>
      <c r="QON1"/>
      <c r="QOO1"/>
      <c r="QOP1"/>
      <c r="QOQ1"/>
      <c r="QOR1"/>
      <c r="QOS1"/>
      <c r="QOT1"/>
      <c r="QOU1"/>
      <c r="QOV1"/>
      <c r="QOW1"/>
      <c r="QOX1"/>
      <c r="QOY1"/>
      <c r="QOZ1"/>
      <c r="QPA1"/>
      <c r="QPB1"/>
      <c r="QPC1"/>
      <c r="QPD1"/>
      <c r="QPE1"/>
      <c r="QPF1"/>
      <c r="QPG1"/>
      <c r="QPH1"/>
      <c r="QPI1"/>
      <c r="QPJ1"/>
      <c r="QPK1"/>
      <c r="QPL1"/>
      <c r="QPM1"/>
      <c r="QPN1"/>
      <c r="QPO1"/>
      <c r="QPP1"/>
      <c r="QPQ1"/>
      <c r="QPR1"/>
      <c r="QPS1"/>
      <c r="QPT1"/>
      <c r="QPU1"/>
      <c r="QPV1"/>
      <c r="QPW1"/>
      <c r="QPX1"/>
      <c r="QPY1"/>
      <c r="QPZ1"/>
      <c r="QQA1"/>
      <c r="QQB1"/>
      <c r="QQC1"/>
      <c r="QQD1"/>
      <c r="QQE1"/>
      <c r="QQF1"/>
      <c r="QQG1"/>
      <c r="QQH1"/>
      <c r="QQI1"/>
      <c r="QQJ1"/>
      <c r="QQK1"/>
      <c r="QQL1"/>
      <c r="QQM1"/>
      <c r="QQN1"/>
      <c r="QQO1"/>
      <c r="QQP1"/>
      <c r="QQQ1"/>
      <c r="QQR1"/>
      <c r="QQS1"/>
      <c r="QQT1"/>
      <c r="QQU1"/>
      <c r="QQV1"/>
      <c r="QQW1"/>
      <c r="QQX1"/>
      <c r="QQY1"/>
      <c r="QQZ1"/>
      <c r="QRA1"/>
      <c r="QRB1"/>
      <c r="QRC1"/>
      <c r="QRD1"/>
      <c r="QRE1"/>
      <c r="QRF1"/>
      <c r="QRG1"/>
      <c r="QRH1"/>
      <c r="QRI1"/>
      <c r="QRJ1"/>
      <c r="QRK1"/>
      <c r="QRL1"/>
      <c r="QRM1"/>
      <c r="QRN1"/>
      <c r="QRO1"/>
      <c r="QRP1"/>
      <c r="QRQ1"/>
      <c r="QRR1"/>
      <c r="QRS1"/>
      <c r="QRT1"/>
      <c r="QRU1"/>
      <c r="QRV1"/>
      <c r="QRW1"/>
      <c r="QRX1"/>
      <c r="QRY1"/>
      <c r="QRZ1"/>
      <c r="QSA1"/>
      <c r="QSB1"/>
      <c r="QSC1"/>
      <c r="QSD1"/>
      <c r="QSE1"/>
      <c r="QSF1"/>
      <c r="QSG1"/>
      <c r="QSH1"/>
      <c r="QSI1"/>
      <c r="QSJ1"/>
      <c r="QSK1"/>
      <c r="QSL1"/>
      <c r="QSM1"/>
      <c r="QSN1"/>
      <c r="QSO1"/>
      <c r="QSP1"/>
      <c r="QSQ1"/>
      <c r="QSR1"/>
      <c r="QSS1"/>
      <c r="QST1"/>
      <c r="QSU1"/>
      <c r="QSV1"/>
      <c r="QSW1"/>
      <c r="QSX1"/>
      <c r="QSY1"/>
      <c r="QSZ1"/>
      <c r="QTA1"/>
      <c r="QTB1"/>
      <c r="QTC1"/>
      <c r="QTD1"/>
      <c r="QTE1"/>
      <c r="QTF1"/>
      <c r="QTG1"/>
      <c r="QTH1"/>
      <c r="QTI1"/>
      <c r="QTJ1"/>
      <c r="QTK1"/>
      <c r="QTL1"/>
      <c r="QTM1"/>
      <c r="QTN1"/>
      <c r="QTO1"/>
      <c r="QTP1"/>
      <c r="QTQ1"/>
      <c r="QTR1"/>
      <c r="QTS1"/>
      <c r="QTT1"/>
      <c r="QTU1"/>
      <c r="QTV1"/>
      <c r="QTW1"/>
      <c r="QTX1"/>
      <c r="QTY1"/>
      <c r="QTZ1"/>
      <c r="QUA1"/>
      <c r="QUB1"/>
      <c r="QUC1"/>
      <c r="QUD1"/>
      <c r="QUE1"/>
      <c r="QUF1"/>
      <c r="QUG1"/>
      <c r="QUH1"/>
      <c r="QUI1"/>
      <c r="QUJ1"/>
      <c r="QUK1"/>
      <c r="QUL1"/>
      <c r="QUM1"/>
      <c r="QUN1"/>
      <c r="QUO1"/>
      <c r="QUP1"/>
      <c r="QUQ1"/>
      <c r="QUR1"/>
      <c r="QUS1"/>
      <c r="QUT1"/>
      <c r="QUU1"/>
      <c r="QUV1"/>
      <c r="QUW1"/>
      <c r="QUX1"/>
      <c r="QUY1"/>
      <c r="QUZ1"/>
      <c r="QVA1"/>
      <c r="QVB1"/>
      <c r="QVC1"/>
      <c r="QVD1"/>
      <c r="QVE1"/>
      <c r="QVF1"/>
      <c r="QVG1"/>
      <c r="QVH1"/>
      <c r="QVI1"/>
      <c r="QVJ1"/>
      <c r="QVK1"/>
      <c r="QVL1"/>
      <c r="QVM1"/>
      <c r="QVN1"/>
      <c r="QVO1"/>
      <c r="QVP1"/>
      <c r="QVQ1"/>
      <c r="QVR1"/>
      <c r="QVS1"/>
      <c r="QVT1"/>
      <c r="QVU1"/>
      <c r="QVV1"/>
      <c r="QVW1"/>
      <c r="QVX1"/>
      <c r="QVY1"/>
      <c r="QVZ1"/>
      <c r="QWA1"/>
      <c r="QWB1"/>
      <c r="QWC1"/>
      <c r="QWD1"/>
      <c r="QWE1"/>
      <c r="QWF1"/>
      <c r="QWG1"/>
      <c r="QWH1"/>
      <c r="QWI1"/>
      <c r="QWJ1"/>
      <c r="QWK1"/>
      <c r="QWL1"/>
      <c r="QWM1"/>
      <c r="QWN1"/>
      <c r="QWO1"/>
      <c r="QWP1"/>
      <c r="QWQ1"/>
      <c r="QWR1"/>
      <c r="QWS1"/>
      <c r="QWT1"/>
      <c r="QWU1"/>
      <c r="QWV1"/>
      <c r="QWW1"/>
      <c r="QWX1"/>
      <c r="QWY1"/>
      <c r="QWZ1"/>
      <c r="QXA1"/>
      <c r="QXB1"/>
      <c r="QXC1"/>
      <c r="QXD1"/>
      <c r="QXE1"/>
      <c r="QXF1"/>
      <c r="QXG1"/>
      <c r="QXH1"/>
      <c r="QXI1"/>
      <c r="QXJ1"/>
      <c r="QXK1"/>
      <c r="QXL1"/>
      <c r="QXM1"/>
      <c r="QXN1"/>
      <c r="QXO1"/>
      <c r="QXP1"/>
      <c r="QXQ1"/>
      <c r="QXR1"/>
      <c r="QXS1"/>
      <c r="QXT1"/>
      <c r="QXU1"/>
      <c r="QXV1"/>
      <c r="QXW1"/>
      <c r="QXX1"/>
      <c r="QXY1"/>
      <c r="QXZ1"/>
      <c r="QYA1"/>
      <c r="QYB1"/>
      <c r="QYC1"/>
      <c r="QYD1"/>
      <c r="QYE1"/>
      <c r="QYF1"/>
      <c r="QYG1"/>
      <c r="QYH1"/>
      <c r="QYI1"/>
      <c r="QYJ1"/>
      <c r="QYK1"/>
      <c r="QYL1"/>
      <c r="QYM1"/>
      <c r="QYN1"/>
      <c r="QYO1"/>
      <c r="QYP1"/>
      <c r="QYQ1"/>
      <c r="QYR1"/>
      <c r="QYS1"/>
      <c r="QYT1"/>
      <c r="QYU1"/>
      <c r="QYV1"/>
      <c r="QYW1"/>
      <c r="QYX1"/>
      <c r="QYY1"/>
      <c r="QYZ1"/>
      <c r="QZA1"/>
      <c r="QZB1"/>
      <c r="QZC1"/>
      <c r="QZD1"/>
      <c r="QZE1"/>
      <c r="QZF1"/>
      <c r="QZG1"/>
      <c r="QZH1"/>
      <c r="QZI1"/>
      <c r="QZJ1"/>
      <c r="QZK1"/>
      <c r="QZL1"/>
      <c r="QZM1"/>
      <c r="QZN1"/>
      <c r="QZO1"/>
      <c r="QZP1"/>
      <c r="QZQ1"/>
      <c r="QZR1"/>
      <c r="QZS1"/>
      <c r="QZT1"/>
      <c r="QZU1"/>
      <c r="QZV1"/>
      <c r="QZW1"/>
      <c r="QZX1"/>
      <c r="QZY1"/>
      <c r="QZZ1"/>
      <c r="RAA1"/>
      <c r="RAB1"/>
      <c r="RAC1"/>
      <c r="RAD1"/>
      <c r="RAE1"/>
      <c r="RAF1"/>
      <c r="RAG1"/>
      <c r="RAH1"/>
      <c r="RAI1"/>
      <c r="RAJ1"/>
      <c r="RAK1"/>
      <c r="RAL1"/>
      <c r="RAM1"/>
      <c r="RAN1"/>
      <c r="RAO1"/>
      <c r="RAP1"/>
      <c r="RAQ1"/>
      <c r="RAR1"/>
      <c r="RAS1"/>
      <c r="RAT1"/>
      <c r="RAU1"/>
      <c r="RAV1"/>
      <c r="RAW1"/>
      <c r="RAX1"/>
      <c r="RAY1"/>
      <c r="RAZ1"/>
      <c r="RBA1"/>
      <c r="RBB1"/>
      <c r="RBC1"/>
      <c r="RBD1"/>
      <c r="RBE1"/>
      <c r="RBF1"/>
      <c r="RBG1"/>
      <c r="RBH1"/>
      <c r="RBI1"/>
      <c r="RBJ1"/>
      <c r="RBK1"/>
      <c r="RBL1"/>
      <c r="RBM1"/>
      <c r="RBN1"/>
      <c r="RBO1"/>
      <c r="RBP1"/>
      <c r="RBQ1"/>
      <c r="RBR1"/>
      <c r="RBS1"/>
      <c r="RBT1"/>
      <c r="RBU1"/>
      <c r="RBV1"/>
      <c r="RBW1"/>
      <c r="RBX1"/>
      <c r="RBY1"/>
      <c r="RBZ1"/>
      <c r="RCA1"/>
      <c r="RCB1"/>
      <c r="RCC1"/>
      <c r="RCD1"/>
      <c r="RCE1"/>
      <c r="RCF1"/>
      <c r="RCG1"/>
      <c r="RCH1"/>
      <c r="RCI1"/>
      <c r="RCJ1"/>
      <c r="RCK1"/>
      <c r="RCL1"/>
      <c r="RCM1"/>
      <c r="RCN1"/>
      <c r="RCO1"/>
      <c r="RCP1"/>
      <c r="RCQ1"/>
      <c r="RCR1"/>
      <c r="RCS1"/>
      <c r="RCT1"/>
      <c r="RCU1"/>
      <c r="RCV1"/>
      <c r="RCW1"/>
      <c r="RCX1"/>
      <c r="RCY1"/>
      <c r="RCZ1"/>
      <c r="RDA1"/>
      <c r="RDB1"/>
      <c r="RDC1"/>
      <c r="RDD1"/>
      <c r="RDE1"/>
      <c r="RDF1"/>
      <c r="RDG1"/>
      <c r="RDH1"/>
      <c r="RDI1"/>
      <c r="RDJ1"/>
      <c r="RDK1"/>
      <c r="RDL1"/>
      <c r="RDM1"/>
      <c r="RDN1"/>
      <c r="RDO1"/>
      <c r="RDP1"/>
      <c r="RDQ1"/>
      <c r="RDR1"/>
      <c r="RDS1"/>
      <c r="RDT1"/>
      <c r="RDU1"/>
      <c r="RDV1"/>
      <c r="RDW1"/>
      <c r="RDX1"/>
      <c r="RDY1"/>
      <c r="RDZ1"/>
      <c r="REA1"/>
      <c r="REB1"/>
      <c r="REC1"/>
      <c r="RED1"/>
      <c r="REE1"/>
      <c r="REF1"/>
      <c r="REG1"/>
      <c r="REH1"/>
      <c r="REI1"/>
      <c r="REJ1"/>
      <c r="REK1"/>
      <c r="REL1"/>
      <c r="REM1"/>
      <c r="REN1"/>
      <c r="REO1"/>
      <c r="REP1"/>
      <c r="REQ1"/>
      <c r="RER1"/>
      <c r="RES1"/>
      <c r="RET1"/>
      <c r="REU1"/>
      <c r="REV1"/>
      <c r="REW1"/>
      <c r="REX1"/>
      <c r="REY1"/>
      <c r="REZ1"/>
      <c r="RFA1"/>
      <c r="RFB1"/>
      <c r="RFC1"/>
      <c r="RFD1"/>
      <c r="RFE1"/>
      <c r="RFF1"/>
      <c r="RFG1"/>
      <c r="RFH1"/>
      <c r="RFI1"/>
      <c r="RFJ1"/>
      <c r="RFK1"/>
      <c r="RFL1"/>
      <c r="RFM1"/>
      <c r="RFN1"/>
      <c r="RFO1"/>
      <c r="RFP1"/>
      <c r="RFQ1"/>
      <c r="RFR1"/>
      <c r="RFS1"/>
      <c r="RFT1"/>
      <c r="RFU1"/>
      <c r="RFV1"/>
      <c r="RFW1"/>
      <c r="RFX1"/>
      <c r="RFY1"/>
      <c r="RFZ1"/>
      <c r="RGA1"/>
      <c r="RGB1"/>
      <c r="RGC1"/>
      <c r="RGD1"/>
      <c r="RGE1"/>
      <c r="RGF1"/>
      <c r="RGG1"/>
      <c r="RGH1"/>
      <c r="RGI1"/>
      <c r="RGJ1"/>
      <c r="RGK1"/>
      <c r="RGL1"/>
      <c r="RGM1"/>
      <c r="RGN1"/>
      <c r="RGO1"/>
      <c r="RGP1"/>
      <c r="RGQ1"/>
      <c r="RGR1"/>
      <c r="RGS1"/>
      <c r="RGT1"/>
      <c r="RGU1"/>
      <c r="RGV1"/>
      <c r="RGW1"/>
      <c r="RGX1"/>
      <c r="RGY1"/>
      <c r="RGZ1"/>
      <c r="RHA1"/>
      <c r="RHB1"/>
      <c r="RHC1"/>
      <c r="RHD1"/>
      <c r="RHE1"/>
      <c r="RHF1"/>
      <c r="RHG1"/>
      <c r="RHH1"/>
      <c r="RHI1"/>
      <c r="RHJ1"/>
      <c r="RHK1"/>
      <c r="RHL1"/>
      <c r="RHM1"/>
      <c r="RHN1"/>
      <c r="RHO1"/>
      <c r="RHP1"/>
      <c r="RHQ1"/>
      <c r="RHR1"/>
      <c r="RHS1"/>
      <c r="RHT1"/>
      <c r="RHU1"/>
      <c r="RHV1"/>
      <c r="RHW1"/>
      <c r="RHX1"/>
      <c r="RHY1"/>
      <c r="RHZ1"/>
      <c r="RIA1"/>
      <c r="RIB1"/>
      <c r="RIC1"/>
      <c r="RID1"/>
      <c r="RIE1"/>
      <c r="RIF1"/>
      <c r="RIG1"/>
      <c r="RIH1"/>
      <c r="RII1"/>
      <c r="RIJ1"/>
      <c r="RIK1"/>
      <c r="RIL1"/>
      <c r="RIM1"/>
      <c r="RIN1"/>
      <c r="RIO1"/>
      <c r="RIP1"/>
      <c r="RIQ1"/>
      <c r="RIR1"/>
      <c r="RIS1"/>
      <c r="RIT1"/>
      <c r="RIU1"/>
      <c r="RIV1"/>
      <c r="RIW1"/>
      <c r="RIX1"/>
      <c r="RIY1"/>
      <c r="RIZ1"/>
      <c r="RJA1"/>
      <c r="RJB1"/>
      <c r="RJC1"/>
      <c r="RJD1"/>
      <c r="RJE1"/>
      <c r="RJF1"/>
      <c r="RJG1"/>
      <c r="RJH1"/>
      <c r="RJI1"/>
      <c r="RJJ1"/>
      <c r="RJK1"/>
      <c r="RJL1"/>
      <c r="RJM1"/>
      <c r="RJN1"/>
      <c r="RJO1"/>
      <c r="RJP1"/>
      <c r="RJQ1"/>
      <c r="RJR1"/>
      <c r="RJS1"/>
      <c r="RJT1"/>
      <c r="RJU1"/>
      <c r="RJV1"/>
      <c r="RJW1"/>
      <c r="RJX1"/>
      <c r="RJY1"/>
      <c r="RJZ1"/>
      <c r="RKA1"/>
      <c r="RKB1"/>
      <c r="RKC1"/>
      <c r="RKD1"/>
      <c r="RKE1"/>
      <c r="RKF1"/>
      <c r="RKG1"/>
      <c r="RKH1"/>
      <c r="RKI1"/>
      <c r="RKJ1"/>
      <c r="RKK1"/>
      <c r="RKL1"/>
      <c r="RKM1"/>
      <c r="RKN1"/>
      <c r="RKO1"/>
      <c r="RKP1"/>
      <c r="RKQ1"/>
      <c r="RKR1"/>
      <c r="RKS1"/>
      <c r="RKT1"/>
      <c r="RKU1"/>
      <c r="RKV1"/>
      <c r="RKW1"/>
      <c r="RKX1"/>
      <c r="RKY1"/>
      <c r="RKZ1"/>
      <c r="RLA1"/>
      <c r="RLB1"/>
      <c r="RLC1"/>
      <c r="RLD1"/>
      <c r="RLE1"/>
      <c r="RLF1"/>
      <c r="RLG1"/>
      <c r="RLH1"/>
      <c r="RLI1"/>
      <c r="RLJ1"/>
      <c r="RLK1"/>
      <c r="RLL1"/>
      <c r="RLM1"/>
      <c r="RLN1"/>
      <c r="RLO1"/>
      <c r="RLP1"/>
      <c r="RLQ1"/>
      <c r="RLR1"/>
      <c r="RLS1"/>
      <c r="RLT1"/>
      <c r="RLU1"/>
      <c r="RLV1"/>
      <c r="RLW1"/>
      <c r="RLX1"/>
      <c r="RLY1"/>
      <c r="RLZ1"/>
      <c r="RMA1"/>
      <c r="RMB1"/>
      <c r="RMC1"/>
      <c r="RMD1"/>
      <c r="RME1"/>
      <c r="RMF1"/>
      <c r="RMG1"/>
      <c r="RMH1"/>
      <c r="RMI1"/>
      <c r="RMJ1"/>
      <c r="RMK1"/>
      <c r="RML1"/>
      <c r="RMM1"/>
      <c r="RMN1"/>
      <c r="RMO1"/>
      <c r="RMP1"/>
      <c r="RMQ1"/>
      <c r="RMR1"/>
      <c r="RMS1"/>
      <c r="RMT1"/>
      <c r="RMU1"/>
      <c r="RMV1"/>
      <c r="RMW1"/>
      <c r="RMX1"/>
      <c r="RMY1"/>
      <c r="RMZ1"/>
      <c r="RNA1"/>
      <c r="RNB1"/>
      <c r="RNC1"/>
      <c r="RND1"/>
      <c r="RNE1"/>
      <c r="RNF1"/>
      <c r="RNG1"/>
      <c r="RNH1"/>
      <c r="RNI1"/>
      <c r="RNJ1"/>
      <c r="RNK1"/>
      <c r="RNL1"/>
      <c r="RNM1"/>
      <c r="RNN1"/>
      <c r="RNO1"/>
      <c r="RNP1"/>
      <c r="RNQ1"/>
      <c r="RNR1"/>
      <c r="RNS1"/>
      <c r="RNT1"/>
      <c r="RNU1"/>
      <c r="RNV1"/>
      <c r="RNW1"/>
      <c r="RNX1"/>
      <c r="RNY1"/>
      <c r="RNZ1"/>
      <c r="ROA1"/>
      <c r="ROB1"/>
      <c r="ROC1"/>
      <c r="ROD1"/>
      <c r="ROE1"/>
      <c r="ROF1"/>
      <c r="ROG1"/>
      <c r="ROH1"/>
      <c r="ROI1"/>
      <c r="ROJ1"/>
      <c r="ROK1"/>
      <c r="ROL1"/>
      <c r="ROM1"/>
      <c r="RON1"/>
      <c r="ROO1"/>
      <c r="ROP1"/>
      <c r="ROQ1"/>
      <c r="ROR1"/>
      <c r="ROS1"/>
      <c r="ROT1"/>
      <c r="ROU1"/>
      <c r="ROV1"/>
      <c r="ROW1"/>
      <c r="ROX1"/>
      <c r="ROY1"/>
      <c r="ROZ1"/>
      <c r="RPA1"/>
      <c r="RPB1"/>
      <c r="RPC1"/>
      <c r="RPD1"/>
      <c r="RPE1"/>
      <c r="RPF1"/>
      <c r="RPG1"/>
      <c r="RPH1"/>
      <c r="RPI1"/>
      <c r="RPJ1"/>
      <c r="RPK1"/>
      <c r="RPL1"/>
      <c r="RPM1"/>
      <c r="RPN1"/>
      <c r="RPO1"/>
      <c r="RPP1"/>
      <c r="RPQ1"/>
      <c r="RPR1"/>
      <c r="RPS1"/>
      <c r="RPT1"/>
      <c r="RPU1"/>
      <c r="RPV1"/>
      <c r="RPW1"/>
      <c r="RPX1"/>
      <c r="RPY1"/>
      <c r="RPZ1"/>
      <c r="RQA1"/>
      <c r="RQB1"/>
      <c r="RQC1"/>
      <c r="RQD1"/>
      <c r="RQE1"/>
      <c r="RQF1"/>
      <c r="RQG1"/>
      <c r="RQH1"/>
      <c r="RQI1"/>
      <c r="RQJ1"/>
      <c r="RQK1"/>
      <c r="RQL1"/>
      <c r="RQM1"/>
      <c r="RQN1"/>
      <c r="RQO1"/>
      <c r="RQP1"/>
      <c r="RQQ1"/>
      <c r="RQR1"/>
      <c r="RQS1"/>
      <c r="RQT1"/>
      <c r="RQU1"/>
      <c r="RQV1"/>
      <c r="RQW1"/>
      <c r="RQX1"/>
      <c r="RQY1"/>
      <c r="RQZ1"/>
      <c r="RRA1"/>
      <c r="RRB1"/>
      <c r="RRC1"/>
      <c r="RRD1"/>
      <c r="RRE1"/>
      <c r="RRF1"/>
      <c r="RRG1"/>
      <c r="RRH1"/>
      <c r="RRI1"/>
      <c r="RRJ1"/>
      <c r="RRK1"/>
      <c r="RRL1"/>
      <c r="RRM1"/>
      <c r="RRN1"/>
      <c r="RRO1"/>
      <c r="RRP1"/>
      <c r="RRQ1"/>
      <c r="RRR1"/>
      <c r="RRS1"/>
      <c r="RRT1"/>
      <c r="RRU1"/>
      <c r="RRV1"/>
      <c r="RRW1"/>
      <c r="RRX1"/>
      <c r="RRY1"/>
      <c r="RRZ1"/>
      <c r="RSA1"/>
      <c r="RSB1"/>
      <c r="RSC1"/>
      <c r="RSD1"/>
      <c r="RSE1"/>
      <c r="RSF1"/>
      <c r="RSG1"/>
      <c r="RSH1"/>
      <c r="RSI1"/>
      <c r="RSJ1"/>
      <c r="RSK1"/>
      <c r="RSL1"/>
      <c r="RSM1"/>
      <c r="RSN1"/>
      <c r="RSO1"/>
      <c r="RSP1"/>
      <c r="RSQ1"/>
      <c r="RSR1"/>
      <c r="RSS1"/>
      <c r="RST1"/>
      <c r="RSU1"/>
      <c r="RSV1"/>
      <c r="RSW1"/>
      <c r="RSX1"/>
      <c r="RSY1"/>
      <c r="RSZ1"/>
      <c r="RTA1"/>
      <c r="RTB1"/>
      <c r="RTC1"/>
      <c r="RTD1"/>
      <c r="RTE1"/>
      <c r="RTF1"/>
      <c r="RTG1"/>
      <c r="RTH1"/>
      <c r="RTI1"/>
      <c r="RTJ1"/>
      <c r="RTK1"/>
      <c r="RTL1"/>
      <c r="RTM1"/>
      <c r="RTN1"/>
      <c r="RTO1"/>
      <c r="RTP1"/>
      <c r="RTQ1"/>
      <c r="RTR1"/>
      <c r="RTS1"/>
      <c r="RTT1"/>
      <c r="RTU1"/>
      <c r="RTV1"/>
      <c r="RTW1"/>
      <c r="RTX1"/>
      <c r="RTY1"/>
      <c r="RTZ1"/>
      <c r="RUA1"/>
      <c r="RUB1"/>
      <c r="RUC1"/>
      <c r="RUD1"/>
      <c r="RUE1"/>
      <c r="RUF1"/>
      <c r="RUG1"/>
      <c r="RUH1"/>
      <c r="RUI1"/>
      <c r="RUJ1"/>
      <c r="RUK1"/>
      <c r="RUL1"/>
      <c r="RUM1"/>
      <c r="RUN1"/>
      <c r="RUO1"/>
      <c r="RUP1"/>
      <c r="RUQ1"/>
      <c r="RUR1"/>
      <c r="RUS1"/>
      <c r="RUT1"/>
      <c r="RUU1"/>
      <c r="RUV1"/>
      <c r="RUW1"/>
      <c r="RUX1"/>
      <c r="RUY1"/>
      <c r="RUZ1"/>
      <c r="RVA1"/>
      <c r="RVB1"/>
      <c r="RVC1"/>
      <c r="RVD1"/>
      <c r="RVE1"/>
      <c r="RVF1"/>
      <c r="RVG1"/>
      <c r="RVH1"/>
      <c r="RVI1"/>
      <c r="RVJ1"/>
      <c r="RVK1"/>
      <c r="RVL1"/>
      <c r="RVM1"/>
      <c r="RVN1"/>
      <c r="RVO1"/>
      <c r="RVP1"/>
      <c r="RVQ1"/>
      <c r="RVR1"/>
      <c r="RVS1"/>
      <c r="RVT1"/>
      <c r="RVU1"/>
      <c r="RVV1"/>
      <c r="RVW1"/>
      <c r="RVX1"/>
      <c r="RVY1"/>
      <c r="RVZ1"/>
      <c r="RWA1"/>
      <c r="RWB1"/>
      <c r="RWC1"/>
      <c r="RWD1"/>
      <c r="RWE1"/>
      <c r="RWF1"/>
      <c r="RWG1"/>
      <c r="RWH1"/>
      <c r="RWI1"/>
      <c r="RWJ1"/>
      <c r="RWK1"/>
      <c r="RWL1"/>
      <c r="RWM1"/>
      <c r="RWN1"/>
      <c r="RWO1"/>
      <c r="RWP1"/>
      <c r="RWQ1"/>
      <c r="RWR1"/>
      <c r="RWS1"/>
      <c r="RWT1"/>
      <c r="RWU1"/>
      <c r="RWV1"/>
      <c r="RWW1"/>
      <c r="RWX1"/>
      <c r="RWY1"/>
      <c r="RWZ1"/>
      <c r="RXA1"/>
      <c r="RXB1"/>
      <c r="RXC1"/>
      <c r="RXD1"/>
      <c r="RXE1"/>
      <c r="RXF1"/>
      <c r="RXG1"/>
      <c r="RXH1"/>
      <c r="RXI1"/>
      <c r="RXJ1"/>
      <c r="RXK1"/>
      <c r="RXL1"/>
      <c r="RXM1"/>
      <c r="RXN1"/>
      <c r="RXO1"/>
      <c r="RXP1"/>
      <c r="RXQ1"/>
      <c r="RXR1"/>
      <c r="RXS1"/>
      <c r="RXT1"/>
      <c r="RXU1"/>
      <c r="RXV1"/>
      <c r="RXW1"/>
      <c r="RXX1"/>
      <c r="RXY1"/>
      <c r="RXZ1"/>
      <c r="RYA1"/>
      <c r="RYB1"/>
      <c r="RYC1"/>
      <c r="RYD1"/>
      <c r="RYE1"/>
      <c r="RYF1"/>
      <c r="RYG1"/>
      <c r="RYH1"/>
      <c r="RYI1"/>
      <c r="RYJ1"/>
      <c r="RYK1"/>
      <c r="RYL1"/>
      <c r="RYM1"/>
      <c r="RYN1"/>
      <c r="RYO1"/>
      <c r="RYP1"/>
      <c r="RYQ1"/>
      <c r="RYR1"/>
      <c r="RYS1"/>
      <c r="RYT1"/>
      <c r="RYU1"/>
      <c r="RYV1"/>
      <c r="RYW1"/>
      <c r="RYX1"/>
      <c r="RYY1"/>
      <c r="RYZ1"/>
      <c r="RZA1"/>
      <c r="RZB1"/>
      <c r="RZC1"/>
      <c r="RZD1"/>
      <c r="RZE1"/>
      <c r="RZF1"/>
      <c r="RZG1"/>
      <c r="RZH1"/>
      <c r="RZI1"/>
      <c r="RZJ1"/>
      <c r="RZK1"/>
      <c r="RZL1"/>
      <c r="RZM1"/>
      <c r="RZN1"/>
      <c r="RZO1"/>
      <c r="RZP1"/>
      <c r="RZQ1"/>
      <c r="RZR1"/>
      <c r="RZS1"/>
      <c r="RZT1"/>
      <c r="RZU1"/>
      <c r="RZV1"/>
      <c r="RZW1"/>
      <c r="RZX1"/>
      <c r="RZY1"/>
      <c r="RZZ1"/>
      <c r="SAA1"/>
      <c r="SAB1"/>
      <c r="SAC1"/>
      <c r="SAD1"/>
      <c r="SAE1"/>
      <c r="SAF1"/>
      <c r="SAG1"/>
      <c r="SAH1"/>
      <c r="SAI1"/>
      <c r="SAJ1"/>
      <c r="SAK1"/>
      <c r="SAL1"/>
      <c r="SAM1"/>
      <c r="SAN1"/>
      <c r="SAO1"/>
      <c r="SAP1"/>
      <c r="SAQ1"/>
      <c r="SAR1"/>
      <c r="SAS1"/>
      <c r="SAT1"/>
      <c r="SAU1"/>
      <c r="SAV1"/>
      <c r="SAW1"/>
      <c r="SAX1"/>
      <c r="SAY1"/>
      <c r="SAZ1"/>
      <c r="SBA1"/>
      <c r="SBB1"/>
      <c r="SBC1"/>
      <c r="SBD1"/>
      <c r="SBE1"/>
      <c r="SBF1"/>
      <c r="SBG1"/>
      <c r="SBH1"/>
      <c r="SBI1"/>
      <c r="SBJ1"/>
      <c r="SBK1"/>
      <c r="SBL1"/>
      <c r="SBM1"/>
      <c r="SBN1"/>
      <c r="SBO1"/>
      <c r="SBP1"/>
      <c r="SBQ1"/>
      <c r="SBR1"/>
      <c r="SBS1"/>
      <c r="SBT1"/>
      <c r="SBU1"/>
      <c r="SBV1"/>
      <c r="SBW1"/>
      <c r="SBX1"/>
      <c r="SBY1"/>
      <c r="SBZ1"/>
      <c r="SCA1"/>
      <c r="SCB1"/>
      <c r="SCC1"/>
      <c r="SCD1"/>
      <c r="SCE1"/>
      <c r="SCF1"/>
      <c r="SCG1"/>
      <c r="SCH1"/>
      <c r="SCI1"/>
      <c r="SCJ1"/>
      <c r="SCK1"/>
      <c r="SCL1"/>
      <c r="SCM1"/>
      <c r="SCN1"/>
      <c r="SCO1"/>
      <c r="SCP1"/>
      <c r="SCQ1"/>
      <c r="SCR1"/>
      <c r="SCS1"/>
      <c r="SCT1"/>
      <c r="SCU1"/>
      <c r="SCV1"/>
      <c r="SCW1"/>
      <c r="SCX1"/>
      <c r="SCY1"/>
      <c r="SCZ1"/>
      <c r="SDA1"/>
      <c r="SDB1"/>
      <c r="SDC1"/>
      <c r="SDD1"/>
      <c r="SDE1"/>
      <c r="SDF1"/>
      <c r="SDG1"/>
      <c r="SDH1"/>
      <c r="SDI1"/>
      <c r="SDJ1"/>
      <c r="SDK1"/>
      <c r="SDL1"/>
      <c r="SDM1"/>
      <c r="SDN1"/>
      <c r="SDO1"/>
      <c r="SDP1"/>
      <c r="SDQ1"/>
      <c r="SDR1"/>
      <c r="SDS1"/>
      <c r="SDT1"/>
      <c r="SDU1"/>
      <c r="SDV1"/>
      <c r="SDW1"/>
      <c r="SDX1"/>
      <c r="SDY1"/>
      <c r="SDZ1"/>
      <c r="SEA1"/>
      <c r="SEB1"/>
      <c r="SEC1"/>
      <c r="SED1"/>
      <c r="SEE1"/>
      <c r="SEF1"/>
      <c r="SEG1"/>
      <c r="SEH1"/>
      <c r="SEI1"/>
      <c r="SEJ1"/>
      <c r="SEK1"/>
      <c r="SEL1"/>
      <c r="SEM1"/>
      <c r="SEN1"/>
      <c r="SEO1"/>
      <c r="SEP1"/>
      <c r="SEQ1"/>
      <c r="SER1"/>
      <c r="SES1"/>
      <c r="SET1"/>
      <c r="SEU1"/>
      <c r="SEV1"/>
      <c r="SEW1"/>
      <c r="SEX1"/>
      <c r="SEY1"/>
      <c r="SEZ1"/>
      <c r="SFA1"/>
      <c r="SFB1"/>
      <c r="SFC1"/>
      <c r="SFD1"/>
      <c r="SFE1"/>
      <c r="SFF1"/>
      <c r="SFG1"/>
      <c r="SFH1"/>
      <c r="SFI1"/>
      <c r="SFJ1"/>
      <c r="SFK1"/>
      <c r="SFL1"/>
      <c r="SFM1"/>
      <c r="SFN1"/>
      <c r="SFO1"/>
      <c r="SFP1"/>
      <c r="SFQ1"/>
      <c r="SFR1"/>
      <c r="SFS1"/>
      <c r="SFT1"/>
      <c r="SFU1"/>
      <c r="SFV1"/>
      <c r="SFW1"/>
      <c r="SFX1"/>
      <c r="SFY1"/>
      <c r="SFZ1"/>
      <c r="SGA1"/>
      <c r="SGB1"/>
      <c r="SGC1"/>
      <c r="SGD1"/>
      <c r="SGE1"/>
      <c r="SGF1"/>
      <c r="SGG1"/>
      <c r="SGH1"/>
      <c r="SGI1"/>
      <c r="SGJ1"/>
      <c r="SGK1"/>
      <c r="SGL1"/>
      <c r="SGM1"/>
      <c r="SGN1"/>
      <c r="SGO1"/>
      <c r="SGP1"/>
      <c r="SGQ1"/>
      <c r="SGR1"/>
      <c r="SGS1"/>
      <c r="SGT1"/>
      <c r="SGU1"/>
      <c r="SGV1"/>
      <c r="SGW1"/>
      <c r="SGX1"/>
      <c r="SGY1"/>
      <c r="SGZ1"/>
      <c r="SHA1"/>
      <c r="SHB1"/>
      <c r="SHC1"/>
      <c r="SHD1"/>
      <c r="SHE1"/>
      <c r="SHF1"/>
      <c r="SHG1"/>
      <c r="SHH1"/>
      <c r="SHI1"/>
      <c r="SHJ1"/>
      <c r="SHK1"/>
      <c r="SHL1"/>
      <c r="SHM1"/>
      <c r="SHN1"/>
      <c r="SHO1"/>
      <c r="SHP1"/>
      <c r="SHQ1"/>
      <c r="SHR1"/>
      <c r="SHS1"/>
      <c r="SHT1"/>
      <c r="SHU1"/>
      <c r="SHV1"/>
      <c r="SHW1"/>
      <c r="SHX1"/>
      <c r="SHY1"/>
      <c r="SHZ1"/>
      <c r="SIA1"/>
      <c r="SIB1"/>
      <c r="SIC1"/>
      <c r="SID1"/>
      <c r="SIE1"/>
      <c r="SIF1"/>
      <c r="SIG1"/>
      <c r="SIH1"/>
      <c r="SII1"/>
      <c r="SIJ1"/>
      <c r="SIK1"/>
      <c r="SIL1"/>
      <c r="SIM1"/>
      <c r="SIN1"/>
      <c r="SIO1"/>
      <c r="SIP1"/>
      <c r="SIQ1"/>
      <c r="SIR1"/>
      <c r="SIS1"/>
      <c r="SIT1"/>
      <c r="SIU1"/>
      <c r="SIV1"/>
      <c r="SIW1"/>
      <c r="SIX1"/>
      <c r="SIY1"/>
      <c r="SIZ1"/>
      <c r="SJA1"/>
      <c r="SJB1"/>
      <c r="SJC1"/>
      <c r="SJD1"/>
      <c r="SJE1"/>
      <c r="SJF1"/>
      <c r="SJG1"/>
      <c r="SJH1"/>
      <c r="SJI1"/>
      <c r="SJJ1"/>
      <c r="SJK1"/>
      <c r="SJL1"/>
      <c r="SJM1"/>
      <c r="SJN1"/>
      <c r="SJO1"/>
      <c r="SJP1"/>
      <c r="SJQ1"/>
      <c r="SJR1"/>
      <c r="SJS1"/>
      <c r="SJT1"/>
      <c r="SJU1"/>
      <c r="SJV1"/>
      <c r="SJW1"/>
      <c r="SJX1"/>
      <c r="SJY1"/>
      <c r="SJZ1"/>
      <c r="SKA1"/>
      <c r="SKB1"/>
      <c r="SKC1"/>
      <c r="SKD1"/>
      <c r="SKE1"/>
      <c r="SKF1"/>
      <c r="SKG1"/>
      <c r="SKH1"/>
      <c r="SKI1"/>
      <c r="SKJ1"/>
      <c r="SKK1"/>
      <c r="SKL1"/>
      <c r="SKM1"/>
      <c r="SKN1"/>
      <c r="SKO1"/>
      <c r="SKP1"/>
      <c r="SKQ1"/>
      <c r="SKR1"/>
      <c r="SKS1"/>
      <c r="SKT1"/>
      <c r="SKU1"/>
      <c r="SKV1"/>
      <c r="SKW1"/>
      <c r="SKX1"/>
      <c r="SKY1"/>
      <c r="SKZ1"/>
      <c r="SLA1"/>
      <c r="SLB1"/>
      <c r="SLC1"/>
      <c r="SLD1"/>
      <c r="SLE1"/>
      <c r="SLF1"/>
      <c r="SLG1"/>
      <c r="SLH1"/>
      <c r="SLI1"/>
      <c r="SLJ1"/>
      <c r="SLK1"/>
      <c r="SLL1"/>
      <c r="SLM1"/>
      <c r="SLN1"/>
      <c r="SLO1"/>
      <c r="SLP1"/>
      <c r="SLQ1"/>
      <c r="SLR1"/>
      <c r="SLS1"/>
      <c r="SLT1"/>
      <c r="SLU1"/>
      <c r="SLV1"/>
      <c r="SLW1"/>
      <c r="SLX1"/>
      <c r="SLY1"/>
      <c r="SLZ1"/>
      <c r="SMA1"/>
      <c r="SMB1"/>
      <c r="SMC1"/>
      <c r="SMD1"/>
      <c r="SME1"/>
      <c r="SMF1"/>
      <c r="SMG1"/>
      <c r="SMH1"/>
      <c r="SMI1"/>
      <c r="SMJ1"/>
      <c r="SMK1"/>
      <c r="SML1"/>
      <c r="SMM1"/>
      <c r="SMN1"/>
      <c r="SMO1"/>
      <c r="SMP1"/>
      <c r="SMQ1"/>
      <c r="SMR1"/>
      <c r="SMS1"/>
      <c r="SMT1"/>
      <c r="SMU1"/>
      <c r="SMV1"/>
      <c r="SMW1"/>
      <c r="SMX1"/>
      <c r="SMY1"/>
      <c r="SMZ1"/>
      <c r="SNA1"/>
      <c r="SNB1"/>
      <c r="SNC1"/>
      <c r="SND1"/>
      <c r="SNE1"/>
      <c r="SNF1"/>
      <c r="SNG1"/>
      <c r="SNH1"/>
      <c r="SNI1"/>
      <c r="SNJ1"/>
      <c r="SNK1"/>
      <c r="SNL1"/>
      <c r="SNM1"/>
      <c r="SNN1"/>
      <c r="SNO1"/>
      <c r="SNP1"/>
      <c r="SNQ1"/>
      <c r="SNR1"/>
      <c r="SNS1"/>
      <c r="SNT1"/>
      <c r="SNU1"/>
      <c r="SNV1"/>
      <c r="SNW1"/>
      <c r="SNX1"/>
      <c r="SNY1"/>
      <c r="SNZ1"/>
      <c r="SOA1"/>
      <c r="SOB1"/>
      <c r="SOC1"/>
      <c r="SOD1"/>
      <c r="SOE1"/>
      <c r="SOF1"/>
      <c r="SOG1"/>
      <c r="SOH1"/>
      <c r="SOI1"/>
      <c r="SOJ1"/>
      <c r="SOK1"/>
      <c r="SOL1"/>
      <c r="SOM1"/>
      <c r="SON1"/>
      <c r="SOO1"/>
      <c r="SOP1"/>
      <c r="SOQ1"/>
      <c r="SOR1"/>
      <c r="SOS1"/>
      <c r="SOT1"/>
      <c r="SOU1"/>
      <c r="SOV1"/>
      <c r="SOW1"/>
      <c r="SOX1"/>
      <c r="SOY1"/>
      <c r="SOZ1"/>
      <c r="SPA1"/>
      <c r="SPB1"/>
      <c r="SPC1"/>
      <c r="SPD1"/>
      <c r="SPE1"/>
      <c r="SPF1"/>
      <c r="SPG1"/>
      <c r="SPH1"/>
      <c r="SPI1"/>
      <c r="SPJ1"/>
      <c r="SPK1"/>
      <c r="SPL1"/>
      <c r="SPM1"/>
      <c r="SPN1"/>
      <c r="SPO1"/>
      <c r="SPP1"/>
      <c r="SPQ1"/>
      <c r="SPR1"/>
      <c r="SPS1"/>
      <c r="SPT1"/>
      <c r="SPU1"/>
      <c r="SPV1"/>
      <c r="SPW1"/>
      <c r="SPX1"/>
      <c r="SPY1"/>
      <c r="SPZ1"/>
      <c r="SQA1"/>
      <c r="SQB1"/>
      <c r="SQC1"/>
      <c r="SQD1"/>
      <c r="SQE1"/>
      <c r="SQF1"/>
      <c r="SQG1"/>
      <c r="SQH1"/>
      <c r="SQI1"/>
      <c r="SQJ1"/>
      <c r="SQK1"/>
      <c r="SQL1"/>
      <c r="SQM1"/>
      <c r="SQN1"/>
      <c r="SQO1"/>
      <c r="SQP1"/>
      <c r="SQQ1"/>
      <c r="SQR1"/>
      <c r="SQS1"/>
      <c r="SQT1"/>
      <c r="SQU1"/>
      <c r="SQV1"/>
      <c r="SQW1"/>
      <c r="SQX1"/>
      <c r="SQY1"/>
      <c r="SQZ1"/>
      <c r="SRA1"/>
      <c r="SRB1"/>
      <c r="SRC1"/>
      <c r="SRD1"/>
      <c r="SRE1"/>
      <c r="SRF1"/>
      <c r="SRG1"/>
      <c r="SRH1"/>
      <c r="SRI1"/>
      <c r="SRJ1"/>
      <c r="SRK1"/>
      <c r="SRL1"/>
      <c r="SRM1"/>
      <c r="SRN1"/>
      <c r="SRO1"/>
      <c r="SRP1"/>
      <c r="SRQ1"/>
      <c r="SRR1"/>
      <c r="SRS1"/>
      <c r="SRT1"/>
      <c r="SRU1"/>
      <c r="SRV1"/>
      <c r="SRW1"/>
      <c r="SRX1"/>
      <c r="SRY1"/>
      <c r="SRZ1"/>
      <c r="SSA1"/>
      <c r="SSB1"/>
      <c r="SSC1"/>
      <c r="SSD1"/>
      <c r="SSE1"/>
      <c r="SSF1"/>
      <c r="SSG1"/>
      <c r="SSH1"/>
      <c r="SSI1"/>
      <c r="SSJ1"/>
      <c r="SSK1"/>
      <c r="SSL1"/>
      <c r="SSM1"/>
      <c r="SSN1"/>
      <c r="SSO1"/>
      <c r="SSP1"/>
      <c r="SSQ1"/>
      <c r="SSR1"/>
      <c r="SSS1"/>
      <c r="SST1"/>
      <c r="SSU1"/>
      <c r="SSV1"/>
      <c r="SSW1"/>
      <c r="SSX1"/>
      <c r="SSY1"/>
      <c r="SSZ1"/>
      <c r="STA1"/>
      <c r="STB1"/>
      <c r="STC1"/>
      <c r="STD1"/>
      <c r="STE1"/>
      <c r="STF1"/>
      <c r="STG1"/>
      <c r="STH1"/>
      <c r="STI1"/>
      <c r="STJ1"/>
      <c r="STK1"/>
      <c r="STL1"/>
      <c r="STM1"/>
      <c r="STN1"/>
      <c r="STO1"/>
      <c r="STP1"/>
      <c r="STQ1"/>
      <c r="STR1"/>
      <c r="STS1"/>
      <c r="STT1"/>
      <c r="STU1"/>
      <c r="STV1"/>
      <c r="STW1"/>
      <c r="STX1"/>
      <c r="STY1"/>
      <c r="STZ1"/>
      <c r="SUA1"/>
      <c r="SUB1"/>
      <c r="SUC1"/>
      <c r="SUD1"/>
      <c r="SUE1"/>
      <c r="SUF1"/>
      <c r="SUG1"/>
      <c r="SUH1"/>
      <c r="SUI1"/>
      <c r="SUJ1"/>
      <c r="SUK1"/>
      <c r="SUL1"/>
      <c r="SUM1"/>
      <c r="SUN1"/>
      <c r="SUO1"/>
      <c r="SUP1"/>
      <c r="SUQ1"/>
      <c r="SUR1"/>
      <c r="SUS1"/>
      <c r="SUT1"/>
      <c r="SUU1"/>
      <c r="SUV1"/>
      <c r="SUW1"/>
      <c r="SUX1"/>
      <c r="SUY1"/>
      <c r="SUZ1"/>
      <c r="SVA1"/>
      <c r="SVB1"/>
      <c r="SVC1"/>
      <c r="SVD1"/>
      <c r="SVE1"/>
      <c r="SVF1"/>
      <c r="SVG1"/>
      <c r="SVH1"/>
      <c r="SVI1"/>
      <c r="SVJ1"/>
      <c r="SVK1"/>
      <c r="SVL1"/>
      <c r="SVM1"/>
      <c r="SVN1"/>
      <c r="SVO1"/>
      <c r="SVP1"/>
      <c r="SVQ1"/>
      <c r="SVR1"/>
      <c r="SVS1"/>
      <c r="SVT1"/>
      <c r="SVU1"/>
      <c r="SVV1"/>
      <c r="SVW1"/>
      <c r="SVX1"/>
      <c r="SVY1"/>
      <c r="SVZ1"/>
      <c r="SWA1"/>
      <c r="SWB1"/>
      <c r="SWC1"/>
      <c r="SWD1"/>
      <c r="SWE1"/>
      <c r="SWF1"/>
      <c r="SWG1"/>
      <c r="SWH1"/>
      <c r="SWI1"/>
      <c r="SWJ1"/>
      <c r="SWK1"/>
      <c r="SWL1"/>
      <c r="SWM1"/>
      <c r="SWN1"/>
      <c r="SWO1"/>
      <c r="SWP1"/>
      <c r="SWQ1"/>
      <c r="SWR1"/>
      <c r="SWS1"/>
      <c r="SWT1"/>
      <c r="SWU1"/>
      <c r="SWV1"/>
      <c r="SWW1"/>
      <c r="SWX1"/>
      <c r="SWY1"/>
      <c r="SWZ1"/>
      <c r="SXA1"/>
      <c r="SXB1"/>
      <c r="SXC1"/>
      <c r="SXD1"/>
      <c r="SXE1"/>
      <c r="SXF1"/>
      <c r="SXG1"/>
      <c r="SXH1"/>
      <c r="SXI1"/>
      <c r="SXJ1"/>
      <c r="SXK1"/>
      <c r="SXL1"/>
      <c r="SXM1"/>
      <c r="SXN1"/>
      <c r="SXO1"/>
      <c r="SXP1"/>
      <c r="SXQ1"/>
      <c r="SXR1"/>
      <c r="SXS1"/>
      <c r="SXT1"/>
      <c r="SXU1"/>
      <c r="SXV1"/>
      <c r="SXW1"/>
      <c r="SXX1"/>
      <c r="SXY1"/>
      <c r="SXZ1"/>
      <c r="SYA1"/>
      <c r="SYB1"/>
      <c r="SYC1"/>
      <c r="SYD1"/>
      <c r="SYE1"/>
      <c r="SYF1"/>
      <c r="SYG1"/>
      <c r="SYH1"/>
      <c r="SYI1"/>
      <c r="SYJ1"/>
      <c r="SYK1"/>
      <c r="SYL1"/>
      <c r="SYM1"/>
      <c r="SYN1"/>
      <c r="SYO1"/>
      <c r="SYP1"/>
      <c r="SYQ1"/>
      <c r="SYR1"/>
      <c r="SYS1"/>
      <c r="SYT1"/>
      <c r="SYU1"/>
      <c r="SYV1"/>
      <c r="SYW1"/>
      <c r="SYX1"/>
      <c r="SYY1"/>
      <c r="SYZ1"/>
      <c r="SZA1"/>
      <c r="SZB1"/>
      <c r="SZC1"/>
      <c r="SZD1"/>
      <c r="SZE1"/>
      <c r="SZF1"/>
      <c r="SZG1"/>
      <c r="SZH1"/>
      <c r="SZI1"/>
      <c r="SZJ1"/>
      <c r="SZK1"/>
      <c r="SZL1"/>
      <c r="SZM1"/>
      <c r="SZN1"/>
      <c r="SZO1"/>
      <c r="SZP1"/>
      <c r="SZQ1"/>
      <c r="SZR1"/>
      <c r="SZS1"/>
      <c r="SZT1"/>
      <c r="SZU1"/>
      <c r="SZV1"/>
      <c r="SZW1"/>
      <c r="SZX1"/>
      <c r="SZY1"/>
      <c r="SZZ1"/>
      <c r="TAA1"/>
      <c r="TAB1"/>
      <c r="TAC1"/>
      <c r="TAD1"/>
      <c r="TAE1"/>
      <c r="TAF1"/>
      <c r="TAG1"/>
      <c r="TAH1"/>
      <c r="TAI1"/>
      <c r="TAJ1"/>
      <c r="TAK1"/>
      <c r="TAL1"/>
      <c r="TAM1"/>
      <c r="TAN1"/>
      <c r="TAO1"/>
      <c r="TAP1"/>
      <c r="TAQ1"/>
      <c r="TAR1"/>
      <c r="TAS1"/>
      <c r="TAT1"/>
      <c r="TAU1"/>
      <c r="TAV1"/>
      <c r="TAW1"/>
      <c r="TAX1"/>
      <c r="TAY1"/>
      <c r="TAZ1"/>
      <c r="TBA1"/>
      <c r="TBB1"/>
      <c r="TBC1"/>
      <c r="TBD1"/>
      <c r="TBE1"/>
      <c r="TBF1"/>
      <c r="TBG1"/>
      <c r="TBH1"/>
      <c r="TBI1"/>
      <c r="TBJ1"/>
      <c r="TBK1"/>
      <c r="TBL1"/>
      <c r="TBM1"/>
      <c r="TBN1"/>
      <c r="TBO1"/>
      <c r="TBP1"/>
      <c r="TBQ1"/>
      <c r="TBR1"/>
      <c r="TBS1"/>
      <c r="TBT1"/>
      <c r="TBU1"/>
      <c r="TBV1"/>
      <c r="TBW1"/>
      <c r="TBX1"/>
      <c r="TBY1"/>
      <c r="TBZ1"/>
      <c r="TCA1"/>
      <c r="TCB1"/>
      <c r="TCC1"/>
      <c r="TCD1"/>
      <c r="TCE1"/>
      <c r="TCF1"/>
      <c r="TCG1"/>
      <c r="TCH1"/>
      <c r="TCI1"/>
      <c r="TCJ1"/>
      <c r="TCK1"/>
      <c r="TCL1"/>
      <c r="TCM1"/>
      <c r="TCN1"/>
      <c r="TCO1"/>
      <c r="TCP1"/>
      <c r="TCQ1"/>
      <c r="TCR1"/>
      <c r="TCS1"/>
      <c r="TCT1"/>
      <c r="TCU1"/>
      <c r="TCV1"/>
      <c r="TCW1"/>
      <c r="TCX1"/>
      <c r="TCY1"/>
      <c r="TCZ1"/>
      <c r="TDA1"/>
      <c r="TDB1"/>
      <c r="TDC1"/>
      <c r="TDD1"/>
      <c r="TDE1"/>
      <c r="TDF1"/>
      <c r="TDG1"/>
      <c r="TDH1"/>
      <c r="TDI1"/>
      <c r="TDJ1"/>
      <c r="TDK1"/>
      <c r="TDL1"/>
      <c r="TDM1"/>
      <c r="TDN1"/>
      <c r="TDO1"/>
      <c r="TDP1"/>
      <c r="TDQ1"/>
      <c r="TDR1"/>
      <c r="TDS1"/>
      <c r="TDT1"/>
      <c r="TDU1"/>
      <c r="TDV1"/>
      <c r="TDW1"/>
      <c r="TDX1"/>
      <c r="TDY1"/>
      <c r="TDZ1"/>
      <c r="TEA1"/>
      <c r="TEB1"/>
      <c r="TEC1"/>
      <c r="TED1"/>
      <c r="TEE1"/>
      <c r="TEF1"/>
      <c r="TEG1"/>
      <c r="TEH1"/>
      <c r="TEI1"/>
      <c r="TEJ1"/>
      <c r="TEK1"/>
      <c r="TEL1"/>
      <c r="TEM1"/>
      <c r="TEN1"/>
      <c r="TEO1"/>
      <c r="TEP1"/>
      <c r="TEQ1"/>
      <c r="TER1"/>
      <c r="TES1"/>
      <c r="TET1"/>
      <c r="TEU1"/>
      <c r="TEV1"/>
      <c r="TEW1"/>
      <c r="TEX1"/>
      <c r="TEY1"/>
      <c r="TEZ1"/>
      <c r="TFA1"/>
      <c r="TFB1"/>
      <c r="TFC1"/>
      <c r="TFD1"/>
      <c r="TFE1"/>
      <c r="TFF1"/>
      <c r="TFG1"/>
      <c r="TFH1"/>
      <c r="TFI1"/>
      <c r="TFJ1"/>
      <c r="TFK1"/>
      <c r="TFL1"/>
      <c r="TFM1"/>
      <c r="TFN1"/>
      <c r="TFO1"/>
      <c r="TFP1"/>
      <c r="TFQ1"/>
      <c r="TFR1"/>
      <c r="TFS1"/>
      <c r="TFT1"/>
      <c r="TFU1"/>
      <c r="TFV1"/>
      <c r="TFW1"/>
      <c r="TFX1"/>
      <c r="TFY1"/>
      <c r="TFZ1"/>
      <c r="TGA1"/>
      <c r="TGB1"/>
      <c r="TGC1"/>
      <c r="TGD1"/>
      <c r="TGE1"/>
      <c r="TGF1"/>
      <c r="TGG1"/>
      <c r="TGH1"/>
      <c r="TGI1"/>
      <c r="TGJ1"/>
      <c r="TGK1"/>
      <c r="TGL1"/>
      <c r="TGM1"/>
      <c r="TGN1"/>
      <c r="TGO1"/>
      <c r="TGP1"/>
      <c r="TGQ1"/>
      <c r="TGR1"/>
      <c r="TGS1"/>
      <c r="TGT1"/>
      <c r="TGU1"/>
      <c r="TGV1"/>
      <c r="TGW1"/>
      <c r="TGX1"/>
      <c r="TGY1"/>
      <c r="TGZ1"/>
      <c r="THA1"/>
      <c r="THB1"/>
      <c r="THC1"/>
      <c r="THD1"/>
      <c r="THE1"/>
      <c r="THF1"/>
      <c r="THG1"/>
      <c r="THH1"/>
      <c r="THI1"/>
      <c r="THJ1"/>
      <c r="THK1"/>
      <c r="THL1"/>
      <c r="THM1"/>
      <c r="THN1"/>
      <c r="THO1"/>
      <c r="THP1"/>
      <c r="THQ1"/>
      <c r="THR1"/>
      <c r="THS1"/>
      <c r="THT1"/>
      <c r="THU1"/>
      <c r="THV1"/>
      <c r="THW1"/>
      <c r="THX1"/>
      <c r="THY1"/>
      <c r="THZ1"/>
      <c r="TIA1"/>
      <c r="TIB1"/>
      <c r="TIC1"/>
      <c r="TID1"/>
      <c r="TIE1"/>
      <c r="TIF1"/>
      <c r="TIG1"/>
      <c r="TIH1"/>
      <c r="TII1"/>
      <c r="TIJ1"/>
      <c r="TIK1"/>
      <c r="TIL1"/>
      <c r="TIM1"/>
      <c r="TIN1"/>
      <c r="TIO1"/>
      <c r="TIP1"/>
      <c r="TIQ1"/>
      <c r="TIR1"/>
      <c r="TIS1"/>
      <c r="TIT1"/>
      <c r="TIU1"/>
      <c r="TIV1"/>
      <c r="TIW1"/>
      <c r="TIX1"/>
      <c r="TIY1"/>
      <c r="TIZ1"/>
      <c r="TJA1"/>
      <c r="TJB1"/>
      <c r="TJC1"/>
      <c r="TJD1"/>
      <c r="TJE1"/>
      <c r="TJF1"/>
      <c r="TJG1"/>
      <c r="TJH1"/>
      <c r="TJI1"/>
      <c r="TJJ1"/>
      <c r="TJK1"/>
      <c r="TJL1"/>
      <c r="TJM1"/>
      <c r="TJN1"/>
      <c r="TJO1"/>
      <c r="TJP1"/>
      <c r="TJQ1"/>
      <c r="TJR1"/>
      <c r="TJS1"/>
      <c r="TJT1"/>
      <c r="TJU1"/>
      <c r="TJV1"/>
      <c r="TJW1"/>
      <c r="TJX1"/>
      <c r="TJY1"/>
      <c r="TJZ1"/>
      <c r="TKA1"/>
      <c r="TKB1"/>
      <c r="TKC1"/>
      <c r="TKD1"/>
      <c r="TKE1"/>
      <c r="TKF1"/>
      <c r="TKG1"/>
      <c r="TKH1"/>
      <c r="TKI1"/>
      <c r="TKJ1"/>
      <c r="TKK1"/>
      <c r="TKL1"/>
      <c r="TKM1"/>
      <c r="TKN1"/>
      <c r="TKO1"/>
      <c r="TKP1"/>
      <c r="TKQ1"/>
      <c r="TKR1"/>
      <c r="TKS1"/>
      <c r="TKT1"/>
      <c r="TKU1"/>
      <c r="TKV1"/>
      <c r="TKW1"/>
      <c r="TKX1"/>
      <c r="TKY1"/>
      <c r="TKZ1"/>
      <c r="TLA1"/>
      <c r="TLB1"/>
      <c r="TLC1"/>
      <c r="TLD1"/>
      <c r="TLE1"/>
      <c r="TLF1"/>
      <c r="TLG1"/>
      <c r="TLH1"/>
      <c r="TLI1"/>
      <c r="TLJ1"/>
      <c r="TLK1"/>
      <c r="TLL1"/>
      <c r="TLM1"/>
      <c r="TLN1"/>
      <c r="TLO1"/>
      <c r="TLP1"/>
      <c r="TLQ1"/>
      <c r="TLR1"/>
      <c r="TLS1"/>
      <c r="TLT1"/>
      <c r="TLU1"/>
      <c r="TLV1"/>
      <c r="TLW1"/>
      <c r="TLX1"/>
      <c r="TLY1"/>
      <c r="TLZ1"/>
      <c r="TMA1"/>
      <c r="TMB1"/>
      <c r="TMC1"/>
      <c r="TMD1"/>
      <c r="TME1"/>
      <c r="TMF1"/>
      <c r="TMG1"/>
      <c r="TMH1"/>
      <c r="TMI1"/>
      <c r="TMJ1"/>
      <c r="TMK1"/>
      <c r="TML1"/>
      <c r="TMM1"/>
      <c r="TMN1"/>
      <c r="TMO1"/>
      <c r="TMP1"/>
      <c r="TMQ1"/>
      <c r="TMR1"/>
      <c r="TMS1"/>
      <c r="TMT1"/>
      <c r="TMU1"/>
      <c r="TMV1"/>
      <c r="TMW1"/>
      <c r="TMX1"/>
      <c r="TMY1"/>
      <c r="TMZ1"/>
      <c r="TNA1"/>
      <c r="TNB1"/>
      <c r="TNC1"/>
      <c r="TND1"/>
      <c r="TNE1"/>
      <c r="TNF1"/>
      <c r="TNG1"/>
      <c r="TNH1"/>
      <c r="TNI1"/>
      <c r="TNJ1"/>
      <c r="TNK1"/>
      <c r="TNL1"/>
      <c r="TNM1"/>
      <c r="TNN1"/>
      <c r="TNO1"/>
      <c r="TNP1"/>
      <c r="TNQ1"/>
      <c r="TNR1"/>
      <c r="TNS1"/>
      <c r="TNT1"/>
      <c r="TNU1"/>
      <c r="TNV1"/>
      <c r="TNW1"/>
      <c r="TNX1"/>
      <c r="TNY1"/>
      <c r="TNZ1"/>
      <c r="TOA1"/>
      <c r="TOB1"/>
      <c r="TOC1"/>
      <c r="TOD1"/>
      <c r="TOE1"/>
      <c r="TOF1"/>
      <c r="TOG1"/>
      <c r="TOH1"/>
      <c r="TOI1"/>
      <c r="TOJ1"/>
      <c r="TOK1"/>
      <c r="TOL1"/>
      <c r="TOM1"/>
      <c r="TON1"/>
      <c r="TOO1"/>
      <c r="TOP1"/>
      <c r="TOQ1"/>
      <c r="TOR1"/>
      <c r="TOS1"/>
      <c r="TOT1"/>
      <c r="TOU1"/>
      <c r="TOV1"/>
      <c r="TOW1"/>
      <c r="TOX1"/>
      <c r="TOY1"/>
      <c r="TOZ1"/>
      <c r="TPA1"/>
      <c r="TPB1"/>
      <c r="TPC1"/>
      <c r="TPD1"/>
      <c r="TPE1"/>
      <c r="TPF1"/>
      <c r="TPG1"/>
      <c r="TPH1"/>
      <c r="TPI1"/>
      <c r="TPJ1"/>
      <c r="TPK1"/>
      <c r="TPL1"/>
      <c r="TPM1"/>
      <c r="TPN1"/>
      <c r="TPO1"/>
      <c r="TPP1"/>
      <c r="TPQ1"/>
      <c r="TPR1"/>
      <c r="TPS1"/>
      <c r="TPT1"/>
      <c r="TPU1"/>
      <c r="TPV1"/>
      <c r="TPW1"/>
      <c r="TPX1"/>
      <c r="TPY1"/>
      <c r="TPZ1"/>
      <c r="TQA1"/>
      <c r="TQB1"/>
      <c r="TQC1"/>
      <c r="TQD1"/>
      <c r="TQE1"/>
      <c r="TQF1"/>
      <c r="TQG1"/>
      <c r="TQH1"/>
      <c r="TQI1"/>
      <c r="TQJ1"/>
      <c r="TQK1"/>
      <c r="TQL1"/>
      <c r="TQM1"/>
      <c r="TQN1"/>
      <c r="TQO1"/>
      <c r="TQP1"/>
      <c r="TQQ1"/>
      <c r="TQR1"/>
      <c r="TQS1"/>
      <c r="TQT1"/>
      <c r="TQU1"/>
      <c r="TQV1"/>
      <c r="TQW1"/>
      <c r="TQX1"/>
      <c r="TQY1"/>
      <c r="TQZ1"/>
      <c r="TRA1"/>
      <c r="TRB1"/>
      <c r="TRC1"/>
      <c r="TRD1"/>
      <c r="TRE1"/>
      <c r="TRF1"/>
      <c r="TRG1"/>
      <c r="TRH1"/>
      <c r="TRI1"/>
      <c r="TRJ1"/>
      <c r="TRK1"/>
      <c r="TRL1"/>
      <c r="TRM1"/>
      <c r="TRN1"/>
      <c r="TRO1"/>
      <c r="TRP1"/>
      <c r="TRQ1"/>
      <c r="TRR1"/>
      <c r="TRS1"/>
      <c r="TRT1"/>
      <c r="TRU1"/>
      <c r="TRV1"/>
      <c r="TRW1"/>
      <c r="TRX1"/>
      <c r="TRY1"/>
      <c r="TRZ1"/>
      <c r="TSA1"/>
      <c r="TSB1"/>
      <c r="TSC1"/>
      <c r="TSD1"/>
      <c r="TSE1"/>
      <c r="TSF1"/>
      <c r="TSG1"/>
      <c r="TSH1"/>
      <c r="TSI1"/>
      <c r="TSJ1"/>
      <c r="TSK1"/>
      <c r="TSL1"/>
      <c r="TSM1"/>
      <c r="TSN1"/>
      <c r="TSO1"/>
      <c r="TSP1"/>
      <c r="TSQ1"/>
      <c r="TSR1"/>
      <c r="TSS1"/>
      <c r="TST1"/>
      <c r="TSU1"/>
      <c r="TSV1"/>
      <c r="TSW1"/>
      <c r="TSX1"/>
      <c r="TSY1"/>
      <c r="TSZ1"/>
      <c r="TTA1"/>
      <c r="TTB1"/>
      <c r="TTC1"/>
      <c r="TTD1"/>
      <c r="TTE1"/>
      <c r="TTF1"/>
      <c r="TTG1"/>
      <c r="TTH1"/>
      <c r="TTI1"/>
      <c r="TTJ1"/>
      <c r="TTK1"/>
      <c r="TTL1"/>
      <c r="TTM1"/>
      <c r="TTN1"/>
      <c r="TTO1"/>
      <c r="TTP1"/>
      <c r="TTQ1"/>
      <c r="TTR1"/>
      <c r="TTS1"/>
      <c r="TTT1"/>
      <c r="TTU1"/>
      <c r="TTV1"/>
      <c r="TTW1"/>
      <c r="TTX1"/>
      <c r="TTY1"/>
      <c r="TTZ1"/>
      <c r="TUA1"/>
      <c r="TUB1"/>
      <c r="TUC1"/>
      <c r="TUD1"/>
      <c r="TUE1"/>
      <c r="TUF1"/>
      <c r="TUG1"/>
      <c r="TUH1"/>
      <c r="TUI1"/>
      <c r="TUJ1"/>
      <c r="TUK1"/>
      <c r="TUL1"/>
      <c r="TUM1"/>
      <c r="TUN1"/>
      <c r="TUO1"/>
      <c r="TUP1"/>
      <c r="TUQ1"/>
      <c r="TUR1"/>
      <c r="TUS1"/>
      <c r="TUT1"/>
      <c r="TUU1"/>
      <c r="TUV1"/>
      <c r="TUW1"/>
      <c r="TUX1"/>
      <c r="TUY1"/>
      <c r="TUZ1"/>
      <c r="TVA1"/>
      <c r="TVB1"/>
      <c r="TVC1"/>
      <c r="TVD1"/>
      <c r="TVE1"/>
      <c r="TVF1"/>
      <c r="TVG1"/>
      <c r="TVH1"/>
      <c r="TVI1"/>
      <c r="TVJ1"/>
      <c r="TVK1"/>
      <c r="TVL1"/>
      <c r="TVM1"/>
      <c r="TVN1"/>
      <c r="TVO1"/>
      <c r="TVP1"/>
      <c r="TVQ1"/>
      <c r="TVR1"/>
      <c r="TVS1"/>
      <c r="TVT1"/>
      <c r="TVU1"/>
      <c r="TVV1"/>
      <c r="TVW1"/>
      <c r="TVX1"/>
      <c r="TVY1"/>
      <c r="TVZ1"/>
      <c r="TWA1"/>
      <c r="TWB1"/>
      <c r="TWC1"/>
      <c r="TWD1"/>
      <c r="TWE1"/>
      <c r="TWF1"/>
      <c r="TWG1"/>
      <c r="TWH1"/>
      <c r="TWI1"/>
      <c r="TWJ1"/>
      <c r="TWK1"/>
      <c r="TWL1"/>
      <c r="TWM1"/>
      <c r="TWN1"/>
      <c r="TWO1"/>
      <c r="TWP1"/>
      <c r="TWQ1"/>
      <c r="TWR1"/>
      <c r="TWS1"/>
      <c r="TWT1"/>
      <c r="TWU1"/>
      <c r="TWV1"/>
      <c r="TWW1"/>
      <c r="TWX1"/>
      <c r="TWY1"/>
      <c r="TWZ1"/>
      <c r="TXA1"/>
      <c r="TXB1"/>
      <c r="TXC1"/>
      <c r="TXD1"/>
      <c r="TXE1"/>
      <c r="TXF1"/>
      <c r="TXG1"/>
      <c r="TXH1"/>
      <c r="TXI1"/>
      <c r="TXJ1"/>
      <c r="TXK1"/>
      <c r="TXL1"/>
      <c r="TXM1"/>
      <c r="TXN1"/>
      <c r="TXO1"/>
      <c r="TXP1"/>
      <c r="TXQ1"/>
      <c r="TXR1"/>
      <c r="TXS1"/>
      <c r="TXT1"/>
      <c r="TXU1"/>
      <c r="TXV1"/>
      <c r="TXW1"/>
      <c r="TXX1"/>
      <c r="TXY1"/>
      <c r="TXZ1"/>
      <c r="TYA1"/>
      <c r="TYB1"/>
      <c r="TYC1"/>
      <c r="TYD1"/>
      <c r="TYE1"/>
      <c r="TYF1"/>
      <c r="TYG1"/>
      <c r="TYH1"/>
      <c r="TYI1"/>
      <c r="TYJ1"/>
      <c r="TYK1"/>
      <c r="TYL1"/>
      <c r="TYM1"/>
      <c r="TYN1"/>
      <c r="TYO1"/>
      <c r="TYP1"/>
      <c r="TYQ1"/>
      <c r="TYR1"/>
      <c r="TYS1"/>
      <c r="TYT1"/>
      <c r="TYU1"/>
      <c r="TYV1"/>
      <c r="TYW1"/>
      <c r="TYX1"/>
      <c r="TYY1"/>
      <c r="TYZ1"/>
      <c r="TZA1"/>
      <c r="TZB1"/>
      <c r="TZC1"/>
      <c r="TZD1"/>
      <c r="TZE1"/>
      <c r="TZF1"/>
      <c r="TZG1"/>
      <c r="TZH1"/>
      <c r="TZI1"/>
      <c r="TZJ1"/>
      <c r="TZK1"/>
      <c r="TZL1"/>
      <c r="TZM1"/>
      <c r="TZN1"/>
      <c r="TZO1"/>
      <c r="TZP1"/>
      <c r="TZQ1"/>
      <c r="TZR1"/>
      <c r="TZS1"/>
      <c r="TZT1"/>
      <c r="TZU1"/>
      <c r="TZV1"/>
      <c r="TZW1"/>
      <c r="TZX1"/>
      <c r="TZY1"/>
      <c r="TZZ1"/>
      <c r="UAA1"/>
      <c r="UAB1"/>
      <c r="UAC1"/>
      <c r="UAD1"/>
      <c r="UAE1"/>
      <c r="UAF1"/>
      <c r="UAG1"/>
      <c r="UAH1"/>
      <c r="UAI1"/>
      <c r="UAJ1"/>
      <c r="UAK1"/>
      <c r="UAL1"/>
      <c r="UAM1"/>
      <c r="UAN1"/>
      <c r="UAO1"/>
      <c r="UAP1"/>
      <c r="UAQ1"/>
      <c r="UAR1"/>
      <c r="UAS1"/>
      <c r="UAT1"/>
      <c r="UAU1"/>
      <c r="UAV1"/>
      <c r="UAW1"/>
      <c r="UAX1"/>
      <c r="UAY1"/>
      <c r="UAZ1"/>
      <c r="UBA1"/>
      <c r="UBB1"/>
      <c r="UBC1"/>
      <c r="UBD1"/>
      <c r="UBE1"/>
      <c r="UBF1"/>
      <c r="UBG1"/>
      <c r="UBH1"/>
      <c r="UBI1"/>
      <c r="UBJ1"/>
      <c r="UBK1"/>
      <c r="UBL1"/>
      <c r="UBM1"/>
      <c r="UBN1"/>
      <c r="UBO1"/>
      <c r="UBP1"/>
      <c r="UBQ1"/>
      <c r="UBR1"/>
      <c r="UBS1"/>
      <c r="UBT1"/>
      <c r="UBU1"/>
      <c r="UBV1"/>
      <c r="UBW1"/>
      <c r="UBX1"/>
      <c r="UBY1"/>
      <c r="UBZ1"/>
      <c r="UCA1"/>
      <c r="UCB1"/>
      <c r="UCC1"/>
      <c r="UCD1"/>
      <c r="UCE1"/>
      <c r="UCF1"/>
      <c r="UCG1"/>
      <c r="UCH1"/>
      <c r="UCI1"/>
      <c r="UCJ1"/>
      <c r="UCK1"/>
      <c r="UCL1"/>
      <c r="UCM1"/>
      <c r="UCN1"/>
      <c r="UCO1"/>
      <c r="UCP1"/>
      <c r="UCQ1"/>
      <c r="UCR1"/>
      <c r="UCS1"/>
      <c r="UCT1"/>
      <c r="UCU1"/>
      <c r="UCV1"/>
      <c r="UCW1"/>
      <c r="UCX1"/>
      <c r="UCY1"/>
      <c r="UCZ1"/>
      <c r="UDA1"/>
      <c r="UDB1"/>
      <c r="UDC1"/>
      <c r="UDD1"/>
      <c r="UDE1"/>
      <c r="UDF1"/>
      <c r="UDG1"/>
      <c r="UDH1"/>
      <c r="UDI1"/>
      <c r="UDJ1"/>
      <c r="UDK1"/>
      <c r="UDL1"/>
      <c r="UDM1"/>
      <c r="UDN1"/>
      <c r="UDO1"/>
      <c r="UDP1"/>
      <c r="UDQ1"/>
      <c r="UDR1"/>
      <c r="UDS1"/>
      <c r="UDT1"/>
      <c r="UDU1"/>
      <c r="UDV1"/>
      <c r="UDW1"/>
      <c r="UDX1"/>
      <c r="UDY1"/>
      <c r="UDZ1"/>
      <c r="UEA1"/>
      <c r="UEB1"/>
      <c r="UEC1"/>
      <c r="UED1"/>
      <c r="UEE1"/>
      <c r="UEF1"/>
      <c r="UEG1"/>
      <c r="UEH1"/>
      <c r="UEI1"/>
      <c r="UEJ1"/>
      <c r="UEK1"/>
      <c r="UEL1"/>
      <c r="UEM1"/>
      <c r="UEN1"/>
      <c r="UEO1"/>
      <c r="UEP1"/>
      <c r="UEQ1"/>
      <c r="UER1"/>
      <c r="UES1"/>
      <c r="UET1"/>
      <c r="UEU1"/>
      <c r="UEV1"/>
      <c r="UEW1"/>
      <c r="UEX1"/>
      <c r="UEY1"/>
      <c r="UEZ1"/>
      <c r="UFA1"/>
      <c r="UFB1"/>
      <c r="UFC1"/>
      <c r="UFD1"/>
      <c r="UFE1"/>
      <c r="UFF1"/>
      <c r="UFG1"/>
      <c r="UFH1"/>
      <c r="UFI1"/>
      <c r="UFJ1"/>
      <c r="UFK1"/>
      <c r="UFL1"/>
      <c r="UFM1"/>
      <c r="UFN1"/>
      <c r="UFO1"/>
      <c r="UFP1"/>
      <c r="UFQ1"/>
      <c r="UFR1"/>
      <c r="UFS1"/>
      <c r="UFT1"/>
      <c r="UFU1"/>
      <c r="UFV1"/>
      <c r="UFW1"/>
      <c r="UFX1"/>
      <c r="UFY1"/>
      <c r="UFZ1"/>
      <c r="UGA1"/>
      <c r="UGB1"/>
      <c r="UGC1"/>
      <c r="UGD1"/>
      <c r="UGE1"/>
      <c r="UGF1"/>
      <c r="UGG1"/>
      <c r="UGH1"/>
      <c r="UGI1"/>
      <c r="UGJ1"/>
      <c r="UGK1"/>
      <c r="UGL1"/>
      <c r="UGM1"/>
      <c r="UGN1"/>
      <c r="UGO1"/>
      <c r="UGP1"/>
      <c r="UGQ1"/>
      <c r="UGR1"/>
      <c r="UGS1"/>
      <c r="UGT1"/>
      <c r="UGU1"/>
      <c r="UGV1"/>
      <c r="UGW1"/>
      <c r="UGX1"/>
      <c r="UGY1"/>
      <c r="UGZ1"/>
      <c r="UHA1"/>
      <c r="UHB1"/>
      <c r="UHC1"/>
      <c r="UHD1"/>
      <c r="UHE1"/>
      <c r="UHF1"/>
      <c r="UHG1"/>
      <c r="UHH1"/>
      <c r="UHI1"/>
      <c r="UHJ1"/>
      <c r="UHK1"/>
      <c r="UHL1"/>
      <c r="UHM1"/>
      <c r="UHN1"/>
      <c r="UHO1"/>
      <c r="UHP1"/>
      <c r="UHQ1"/>
      <c r="UHR1"/>
      <c r="UHS1"/>
      <c r="UHT1"/>
      <c r="UHU1"/>
      <c r="UHV1"/>
      <c r="UHW1"/>
      <c r="UHX1"/>
      <c r="UHY1"/>
      <c r="UHZ1"/>
      <c r="UIA1"/>
      <c r="UIB1"/>
      <c r="UIC1"/>
      <c r="UID1"/>
      <c r="UIE1"/>
      <c r="UIF1"/>
      <c r="UIG1"/>
      <c r="UIH1"/>
      <c r="UII1"/>
      <c r="UIJ1"/>
      <c r="UIK1"/>
      <c r="UIL1"/>
      <c r="UIM1"/>
      <c r="UIN1"/>
      <c r="UIO1"/>
      <c r="UIP1"/>
      <c r="UIQ1"/>
      <c r="UIR1"/>
      <c r="UIS1"/>
      <c r="UIT1"/>
      <c r="UIU1"/>
      <c r="UIV1"/>
      <c r="UIW1"/>
      <c r="UIX1"/>
      <c r="UIY1"/>
      <c r="UIZ1"/>
      <c r="UJA1"/>
      <c r="UJB1"/>
      <c r="UJC1"/>
      <c r="UJD1"/>
      <c r="UJE1"/>
      <c r="UJF1"/>
      <c r="UJG1"/>
      <c r="UJH1"/>
      <c r="UJI1"/>
      <c r="UJJ1"/>
      <c r="UJK1"/>
      <c r="UJL1"/>
      <c r="UJM1"/>
      <c r="UJN1"/>
      <c r="UJO1"/>
      <c r="UJP1"/>
      <c r="UJQ1"/>
      <c r="UJR1"/>
      <c r="UJS1"/>
      <c r="UJT1"/>
      <c r="UJU1"/>
      <c r="UJV1"/>
      <c r="UJW1"/>
      <c r="UJX1"/>
      <c r="UJY1"/>
      <c r="UJZ1"/>
      <c r="UKA1"/>
      <c r="UKB1"/>
      <c r="UKC1"/>
      <c r="UKD1"/>
      <c r="UKE1"/>
      <c r="UKF1"/>
      <c r="UKG1"/>
      <c r="UKH1"/>
      <c r="UKI1"/>
      <c r="UKJ1"/>
      <c r="UKK1"/>
      <c r="UKL1"/>
      <c r="UKM1"/>
      <c r="UKN1"/>
      <c r="UKO1"/>
      <c r="UKP1"/>
      <c r="UKQ1"/>
      <c r="UKR1"/>
      <c r="UKS1"/>
      <c r="UKT1"/>
      <c r="UKU1"/>
      <c r="UKV1"/>
      <c r="UKW1"/>
      <c r="UKX1"/>
      <c r="UKY1"/>
      <c r="UKZ1"/>
      <c r="ULA1"/>
      <c r="ULB1"/>
      <c r="ULC1"/>
      <c r="ULD1"/>
      <c r="ULE1"/>
      <c r="ULF1"/>
      <c r="ULG1"/>
      <c r="ULH1"/>
      <c r="ULI1"/>
      <c r="ULJ1"/>
      <c r="ULK1"/>
      <c r="ULL1"/>
      <c r="ULM1"/>
      <c r="ULN1"/>
      <c r="ULO1"/>
      <c r="ULP1"/>
      <c r="ULQ1"/>
      <c r="ULR1"/>
      <c r="ULS1"/>
      <c r="ULT1"/>
      <c r="ULU1"/>
      <c r="ULV1"/>
      <c r="ULW1"/>
      <c r="ULX1"/>
      <c r="ULY1"/>
      <c r="ULZ1"/>
      <c r="UMA1"/>
      <c r="UMB1"/>
      <c r="UMC1"/>
      <c r="UMD1"/>
      <c r="UME1"/>
      <c r="UMF1"/>
      <c r="UMG1"/>
      <c r="UMH1"/>
      <c r="UMI1"/>
      <c r="UMJ1"/>
      <c r="UMK1"/>
      <c r="UML1"/>
      <c r="UMM1"/>
      <c r="UMN1"/>
      <c r="UMO1"/>
      <c r="UMP1"/>
      <c r="UMQ1"/>
      <c r="UMR1"/>
      <c r="UMS1"/>
      <c r="UMT1"/>
      <c r="UMU1"/>
      <c r="UMV1"/>
      <c r="UMW1"/>
      <c r="UMX1"/>
      <c r="UMY1"/>
      <c r="UMZ1"/>
      <c r="UNA1"/>
      <c r="UNB1"/>
      <c r="UNC1"/>
      <c r="UND1"/>
      <c r="UNE1"/>
      <c r="UNF1"/>
      <c r="UNG1"/>
      <c r="UNH1"/>
      <c r="UNI1"/>
      <c r="UNJ1"/>
      <c r="UNK1"/>
      <c r="UNL1"/>
      <c r="UNM1"/>
      <c r="UNN1"/>
      <c r="UNO1"/>
      <c r="UNP1"/>
      <c r="UNQ1"/>
      <c r="UNR1"/>
      <c r="UNS1"/>
      <c r="UNT1"/>
      <c r="UNU1"/>
      <c r="UNV1"/>
      <c r="UNW1"/>
      <c r="UNX1"/>
      <c r="UNY1"/>
      <c r="UNZ1"/>
      <c r="UOA1"/>
      <c r="UOB1"/>
      <c r="UOC1"/>
      <c r="UOD1"/>
      <c r="UOE1"/>
      <c r="UOF1"/>
      <c r="UOG1"/>
      <c r="UOH1"/>
      <c r="UOI1"/>
      <c r="UOJ1"/>
      <c r="UOK1"/>
      <c r="UOL1"/>
      <c r="UOM1"/>
      <c r="UON1"/>
      <c r="UOO1"/>
      <c r="UOP1"/>
      <c r="UOQ1"/>
      <c r="UOR1"/>
      <c r="UOS1"/>
      <c r="UOT1"/>
      <c r="UOU1"/>
      <c r="UOV1"/>
      <c r="UOW1"/>
      <c r="UOX1"/>
      <c r="UOY1"/>
      <c r="UOZ1"/>
      <c r="UPA1"/>
      <c r="UPB1"/>
      <c r="UPC1"/>
      <c r="UPD1"/>
      <c r="UPE1"/>
      <c r="UPF1"/>
      <c r="UPG1"/>
      <c r="UPH1"/>
      <c r="UPI1"/>
      <c r="UPJ1"/>
      <c r="UPK1"/>
      <c r="UPL1"/>
      <c r="UPM1"/>
      <c r="UPN1"/>
      <c r="UPO1"/>
      <c r="UPP1"/>
      <c r="UPQ1"/>
      <c r="UPR1"/>
      <c r="UPS1"/>
      <c r="UPT1"/>
      <c r="UPU1"/>
      <c r="UPV1"/>
      <c r="UPW1"/>
      <c r="UPX1"/>
      <c r="UPY1"/>
      <c r="UPZ1"/>
      <c r="UQA1"/>
      <c r="UQB1"/>
      <c r="UQC1"/>
      <c r="UQD1"/>
      <c r="UQE1"/>
      <c r="UQF1"/>
      <c r="UQG1"/>
      <c r="UQH1"/>
      <c r="UQI1"/>
      <c r="UQJ1"/>
      <c r="UQK1"/>
      <c r="UQL1"/>
      <c r="UQM1"/>
      <c r="UQN1"/>
      <c r="UQO1"/>
      <c r="UQP1"/>
      <c r="UQQ1"/>
      <c r="UQR1"/>
      <c r="UQS1"/>
      <c r="UQT1"/>
      <c r="UQU1"/>
      <c r="UQV1"/>
      <c r="UQW1"/>
      <c r="UQX1"/>
      <c r="UQY1"/>
      <c r="UQZ1"/>
      <c r="URA1"/>
      <c r="URB1"/>
      <c r="URC1"/>
      <c r="URD1"/>
      <c r="URE1"/>
      <c r="URF1"/>
      <c r="URG1"/>
      <c r="URH1"/>
      <c r="URI1"/>
      <c r="URJ1"/>
      <c r="URK1"/>
      <c r="URL1"/>
      <c r="URM1"/>
      <c r="URN1"/>
      <c r="URO1"/>
      <c r="URP1"/>
      <c r="URQ1"/>
      <c r="URR1"/>
      <c r="URS1"/>
      <c r="URT1"/>
      <c r="URU1"/>
      <c r="URV1"/>
      <c r="URW1"/>
      <c r="URX1"/>
      <c r="URY1"/>
      <c r="URZ1"/>
      <c r="USA1"/>
      <c r="USB1"/>
      <c r="USC1"/>
      <c r="USD1"/>
      <c r="USE1"/>
      <c r="USF1"/>
      <c r="USG1"/>
      <c r="USH1"/>
      <c r="USI1"/>
      <c r="USJ1"/>
      <c r="USK1"/>
      <c r="USL1"/>
      <c r="USM1"/>
      <c r="USN1"/>
      <c r="USO1"/>
      <c r="USP1"/>
      <c r="USQ1"/>
      <c r="USR1"/>
      <c r="USS1"/>
      <c r="UST1"/>
      <c r="USU1"/>
      <c r="USV1"/>
      <c r="USW1"/>
      <c r="USX1"/>
      <c r="USY1"/>
      <c r="USZ1"/>
      <c r="UTA1"/>
      <c r="UTB1"/>
      <c r="UTC1"/>
      <c r="UTD1"/>
      <c r="UTE1"/>
      <c r="UTF1"/>
      <c r="UTG1"/>
      <c r="UTH1"/>
      <c r="UTI1"/>
      <c r="UTJ1"/>
      <c r="UTK1"/>
      <c r="UTL1"/>
      <c r="UTM1"/>
      <c r="UTN1"/>
      <c r="UTO1"/>
      <c r="UTP1"/>
      <c r="UTQ1"/>
      <c r="UTR1"/>
      <c r="UTS1"/>
      <c r="UTT1"/>
      <c r="UTU1"/>
      <c r="UTV1"/>
      <c r="UTW1"/>
      <c r="UTX1"/>
      <c r="UTY1"/>
      <c r="UTZ1"/>
      <c r="UUA1"/>
      <c r="UUB1"/>
      <c r="UUC1"/>
      <c r="UUD1"/>
      <c r="UUE1"/>
      <c r="UUF1"/>
      <c r="UUG1"/>
      <c r="UUH1"/>
      <c r="UUI1"/>
      <c r="UUJ1"/>
      <c r="UUK1"/>
      <c r="UUL1"/>
      <c r="UUM1"/>
      <c r="UUN1"/>
      <c r="UUO1"/>
      <c r="UUP1"/>
      <c r="UUQ1"/>
      <c r="UUR1"/>
      <c r="UUS1"/>
      <c r="UUT1"/>
      <c r="UUU1"/>
      <c r="UUV1"/>
      <c r="UUW1"/>
      <c r="UUX1"/>
      <c r="UUY1"/>
      <c r="UUZ1"/>
      <c r="UVA1"/>
      <c r="UVB1"/>
      <c r="UVC1"/>
      <c r="UVD1"/>
      <c r="UVE1"/>
      <c r="UVF1"/>
      <c r="UVG1"/>
      <c r="UVH1"/>
      <c r="UVI1"/>
      <c r="UVJ1"/>
      <c r="UVK1"/>
      <c r="UVL1"/>
      <c r="UVM1"/>
      <c r="UVN1"/>
      <c r="UVO1"/>
      <c r="UVP1"/>
      <c r="UVQ1"/>
      <c r="UVR1"/>
      <c r="UVS1"/>
      <c r="UVT1"/>
      <c r="UVU1"/>
      <c r="UVV1"/>
      <c r="UVW1"/>
      <c r="UVX1"/>
      <c r="UVY1"/>
      <c r="UVZ1"/>
      <c r="UWA1"/>
      <c r="UWB1"/>
      <c r="UWC1"/>
      <c r="UWD1"/>
      <c r="UWE1"/>
      <c r="UWF1"/>
      <c r="UWG1"/>
      <c r="UWH1"/>
      <c r="UWI1"/>
      <c r="UWJ1"/>
      <c r="UWK1"/>
      <c r="UWL1"/>
      <c r="UWM1"/>
      <c r="UWN1"/>
      <c r="UWO1"/>
      <c r="UWP1"/>
      <c r="UWQ1"/>
      <c r="UWR1"/>
      <c r="UWS1"/>
      <c r="UWT1"/>
      <c r="UWU1"/>
      <c r="UWV1"/>
      <c r="UWW1"/>
      <c r="UWX1"/>
      <c r="UWY1"/>
      <c r="UWZ1"/>
      <c r="UXA1"/>
      <c r="UXB1"/>
      <c r="UXC1"/>
      <c r="UXD1"/>
      <c r="UXE1"/>
      <c r="UXF1"/>
      <c r="UXG1"/>
      <c r="UXH1"/>
      <c r="UXI1"/>
      <c r="UXJ1"/>
      <c r="UXK1"/>
      <c r="UXL1"/>
      <c r="UXM1"/>
      <c r="UXN1"/>
      <c r="UXO1"/>
      <c r="UXP1"/>
      <c r="UXQ1"/>
      <c r="UXR1"/>
      <c r="UXS1"/>
      <c r="UXT1"/>
      <c r="UXU1"/>
      <c r="UXV1"/>
      <c r="UXW1"/>
      <c r="UXX1"/>
      <c r="UXY1"/>
      <c r="UXZ1"/>
      <c r="UYA1"/>
      <c r="UYB1"/>
      <c r="UYC1"/>
      <c r="UYD1"/>
      <c r="UYE1"/>
      <c r="UYF1"/>
      <c r="UYG1"/>
      <c r="UYH1"/>
      <c r="UYI1"/>
      <c r="UYJ1"/>
      <c r="UYK1"/>
      <c r="UYL1"/>
      <c r="UYM1"/>
      <c r="UYN1"/>
      <c r="UYO1"/>
      <c r="UYP1"/>
      <c r="UYQ1"/>
      <c r="UYR1"/>
      <c r="UYS1"/>
      <c r="UYT1"/>
      <c r="UYU1"/>
      <c r="UYV1"/>
      <c r="UYW1"/>
      <c r="UYX1"/>
      <c r="UYY1"/>
      <c r="UYZ1"/>
      <c r="UZA1"/>
      <c r="UZB1"/>
      <c r="UZC1"/>
      <c r="UZD1"/>
      <c r="UZE1"/>
      <c r="UZF1"/>
      <c r="UZG1"/>
      <c r="UZH1"/>
      <c r="UZI1"/>
      <c r="UZJ1"/>
      <c r="UZK1"/>
      <c r="UZL1"/>
      <c r="UZM1"/>
      <c r="UZN1"/>
      <c r="UZO1"/>
      <c r="UZP1"/>
      <c r="UZQ1"/>
      <c r="UZR1"/>
      <c r="UZS1"/>
      <c r="UZT1"/>
      <c r="UZU1"/>
      <c r="UZV1"/>
      <c r="UZW1"/>
      <c r="UZX1"/>
      <c r="UZY1"/>
      <c r="UZZ1"/>
      <c r="VAA1"/>
      <c r="VAB1"/>
      <c r="VAC1"/>
      <c r="VAD1"/>
      <c r="VAE1"/>
      <c r="VAF1"/>
      <c r="VAG1"/>
      <c r="VAH1"/>
      <c r="VAI1"/>
      <c r="VAJ1"/>
      <c r="VAK1"/>
      <c r="VAL1"/>
      <c r="VAM1"/>
      <c r="VAN1"/>
      <c r="VAO1"/>
      <c r="VAP1"/>
      <c r="VAQ1"/>
      <c r="VAR1"/>
      <c r="VAS1"/>
      <c r="VAT1"/>
      <c r="VAU1"/>
      <c r="VAV1"/>
      <c r="VAW1"/>
      <c r="VAX1"/>
      <c r="VAY1"/>
      <c r="VAZ1"/>
      <c r="VBA1"/>
      <c r="VBB1"/>
      <c r="VBC1"/>
      <c r="VBD1"/>
      <c r="VBE1"/>
      <c r="VBF1"/>
      <c r="VBG1"/>
      <c r="VBH1"/>
      <c r="VBI1"/>
      <c r="VBJ1"/>
      <c r="VBK1"/>
      <c r="VBL1"/>
      <c r="VBM1"/>
      <c r="VBN1"/>
      <c r="VBO1"/>
      <c r="VBP1"/>
      <c r="VBQ1"/>
      <c r="VBR1"/>
      <c r="VBS1"/>
      <c r="VBT1"/>
      <c r="VBU1"/>
      <c r="VBV1"/>
      <c r="VBW1"/>
      <c r="VBX1"/>
      <c r="VBY1"/>
      <c r="VBZ1"/>
      <c r="VCA1"/>
      <c r="VCB1"/>
      <c r="VCC1"/>
      <c r="VCD1"/>
      <c r="VCE1"/>
      <c r="VCF1"/>
      <c r="VCG1"/>
      <c r="VCH1"/>
      <c r="VCI1"/>
      <c r="VCJ1"/>
      <c r="VCK1"/>
      <c r="VCL1"/>
      <c r="VCM1"/>
      <c r="VCN1"/>
      <c r="VCO1"/>
      <c r="VCP1"/>
      <c r="VCQ1"/>
      <c r="VCR1"/>
      <c r="VCS1"/>
      <c r="VCT1"/>
      <c r="VCU1"/>
      <c r="VCV1"/>
      <c r="VCW1"/>
      <c r="VCX1"/>
      <c r="VCY1"/>
      <c r="VCZ1"/>
      <c r="VDA1"/>
      <c r="VDB1"/>
      <c r="VDC1"/>
      <c r="VDD1"/>
      <c r="VDE1"/>
      <c r="VDF1"/>
      <c r="VDG1"/>
      <c r="VDH1"/>
      <c r="VDI1"/>
      <c r="VDJ1"/>
      <c r="VDK1"/>
      <c r="VDL1"/>
      <c r="VDM1"/>
      <c r="VDN1"/>
      <c r="VDO1"/>
      <c r="VDP1"/>
      <c r="VDQ1"/>
      <c r="VDR1"/>
      <c r="VDS1"/>
      <c r="VDT1"/>
      <c r="VDU1"/>
      <c r="VDV1"/>
      <c r="VDW1"/>
      <c r="VDX1"/>
      <c r="VDY1"/>
      <c r="VDZ1"/>
      <c r="VEA1"/>
      <c r="VEB1"/>
      <c r="VEC1"/>
      <c r="VED1"/>
      <c r="VEE1"/>
      <c r="VEF1"/>
      <c r="VEG1"/>
      <c r="VEH1"/>
      <c r="VEI1"/>
      <c r="VEJ1"/>
      <c r="VEK1"/>
      <c r="VEL1"/>
      <c r="VEM1"/>
      <c r="VEN1"/>
      <c r="VEO1"/>
      <c r="VEP1"/>
      <c r="VEQ1"/>
      <c r="VER1"/>
      <c r="VES1"/>
      <c r="VET1"/>
      <c r="VEU1"/>
      <c r="VEV1"/>
      <c r="VEW1"/>
      <c r="VEX1"/>
      <c r="VEY1"/>
      <c r="VEZ1"/>
      <c r="VFA1"/>
      <c r="VFB1"/>
      <c r="VFC1"/>
      <c r="VFD1"/>
      <c r="VFE1"/>
      <c r="VFF1"/>
      <c r="VFG1"/>
      <c r="VFH1"/>
      <c r="VFI1"/>
      <c r="VFJ1"/>
      <c r="VFK1"/>
      <c r="VFL1"/>
      <c r="VFM1"/>
      <c r="VFN1"/>
      <c r="VFO1"/>
      <c r="VFP1"/>
      <c r="VFQ1"/>
      <c r="VFR1"/>
      <c r="VFS1"/>
      <c r="VFT1"/>
      <c r="VFU1"/>
      <c r="VFV1"/>
      <c r="VFW1"/>
      <c r="VFX1"/>
      <c r="VFY1"/>
      <c r="VFZ1"/>
      <c r="VGA1"/>
      <c r="VGB1"/>
      <c r="VGC1"/>
      <c r="VGD1"/>
      <c r="VGE1"/>
      <c r="VGF1"/>
      <c r="VGG1"/>
      <c r="VGH1"/>
      <c r="VGI1"/>
      <c r="VGJ1"/>
      <c r="VGK1"/>
      <c r="VGL1"/>
      <c r="VGM1"/>
      <c r="VGN1"/>
      <c r="VGO1"/>
      <c r="VGP1"/>
      <c r="VGQ1"/>
      <c r="VGR1"/>
      <c r="VGS1"/>
      <c r="VGT1"/>
      <c r="VGU1"/>
      <c r="VGV1"/>
      <c r="VGW1"/>
      <c r="VGX1"/>
      <c r="VGY1"/>
      <c r="VGZ1"/>
      <c r="VHA1"/>
      <c r="VHB1"/>
      <c r="VHC1"/>
      <c r="VHD1"/>
      <c r="VHE1"/>
      <c r="VHF1"/>
      <c r="VHG1"/>
      <c r="VHH1"/>
      <c r="VHI1"/>
      <c r="VHJ1"/>
      <c r="VHK1"/>
      <c r="VHL1"/>
      <c r="VHM1"/>
      <c r="VHN1"/>
      <c r="VHO1"/>
      <c r="VHP1"/>
      <c r="VHQ1"/>
      <c r="VHR1"/>
      <c r="VHS1"/>
      <c r="VHT1"/>
      <c r="VHU1"/>
      <c r="VHV1"/>
      <c r="VHW1"/>
      <c r="VHX1"/>
      <c r="VHY1"/>
      <c r="VHZ1"/>
      <c r="VIA1"/>
      <c r="VIB1"/>
      <c r="VIC1"/>
      <c r="VID1"/>
      <c r="VIE1"/>
      <c r="VIF1"/>
      <c r="VIG1"/>
      <c r="VIH1"/>
      <c r="VII1"/>
      <c r="VIJ1"/>
      <c r="VIK1"/>
      <c r="VIL1"/>
      <c r="VIM1"/>
      <c r="VIN1"/>
      <c r="VIO1"/>
      <c r="VIP1"/>
      <c r="VIQ1"/>
      <c r="VIR1"/>
      <c r="VIS1"/>
      <c r="VIT1"/>
      <c r="VIU1"/>
      <c r="VIV1"/>
      <c r="VIW1"/>
      <c r="VIX1"/>
      <c r="VIY1"/>
      <c r="VIZ1"/>
      <c r="VJA1"/>
      <c r="VJB1"/>
      <c r="VJC1"/>
      <c r="VJD1"/>
      <c r="VJE1"/>
      <c r="VJF1"/>
      <c r="VJG1"/>
      <c r="VJH1"/>
      <c r="VJI1"/>
      <c r="VJJ1"/>
      <c r="VJK1"/>
      <c r="VJL1"/>
      <c r="VJM1"/>
      <c r="VJN1"/>
      <c r="VJO1"/>
      <c r="VJP1"/>
      <c r="VJQ1"/>
      <c r="VJR1"/>
      <c r="VJS1"/>
      <c r="VJT1"/>
      <c r="VJU1"/>
      <c r="VJV1"/>
      <c r="VJW1"/>
      <c r="VJX1"/>
      <c r="VJY1"/>
      <c r="VJZ1"/>
      <c r="VKA1"/>
      <c r="VKB1"/>
      <c r="VKC1"/>
      <c r="VKD1"/>
      <c r="VKE1"/>
      <c r="VKF1"/>
      <c r="VKG1"/>
      <c r="VKH1"/>
      <c r="VKI1"/>
      <c r="VKJ1"/>
      <c r="VKK1"/>
      <c r="VKL1"/>
      <c r="VKM1"/>
      <c r="VKN1"/>
      <c r="VKO1"/>
      <c r="VKP1"/>
      <c r="VKQ1"/>
      <c r="VKR1"/>
      <c r="VKS1"/>
      <c r="VKT1"/>
      <c r="VKU1"/>
      <c r="VKV1"/>
      <c r="VKW1"/>
      <c r="VKX1"/>
      <c r="VKY1"/>
      <c r="VKZ1"/>
      <c r="VLA1"/>
      <c r="VLB1"/>
      <c r="VLC1"/>
      <c r="VLD1"/>
      <c r="VLE1"/>
      <c r="VLF1"/>
      <c r="VLG1"/>
      <c r="VLH1"/>
      <c r="VLI1"/>
      <c r="VLJ1"/>
      <c r="VLK1"/>
      <c r="VLL1"/>
      <c r="VLM1"/>
      <c r="VLN1"/>
      <c r="VLO1"/>
      <c r="VLP1"/>
      <c r="VLQ1"/>
      <c r="VLR1"/>
      <c r="VLS1"/>
      <c r="VLT1"/>
      <c r="VLU1"/>
      <c r="VLV1"/>
      <c r="VLW1"/>
      <c r="VLX1"/>
      <c r="VLY1"/>
      <c r="VLZ1"/>
      <c r="VMA1"/>
      <c r="VMB1"/>
      <c r="VMC1"/>
      <c r="VMD1"/>
      <c r="VME1"/>
      <c r="VMF1"/>
      <c r="VMG1"/>
      <c r="VMH1"/>
      <c r="VMI1"/>
      <c r="VMJ1"/>
      <c r="VMK1"/>
      <c r="VML1"/>
      <c r="VMM1"/>
      <c r="VMN1"/>
      <c r="VMO1"/>
      <c r="VMP1"/>
      <c r="VMQ1"/>
      <c r="VMR1"/>
      <c r="VMS1"/>
      <c r="VMT1"/>
      <c r="VMU1"/>
      <c r="VMV1"/>
      <c r="VMW1"/>
      <c r="VMX1"/>
      <c r="VMY1"/>
      <c r="VMZ1"/>
      <c r="VNA1"/>
      <c r="VNB1"/>
      <c r="VNC1"/>
      <c r="VND1"/>
      <c r="VNE1"/>
      <c r="VNF1"/>
      <c r="VNG1"/>
      <c r="VNH1"/>
      <c r="VNI1"/>
      <c r="VNJ1"/>
      <c r="VNK1"/>
      <c r="VNL1"/>
      <c r="VNM1"/>
      <c r="VNN1"/>
      <c r="VNO1"/>
      <c r="VNP1"/>
      <c r="VNQ1"/>
      <c r="VNR1"/>
      <c r="VNS1"/>
      <c r="VNT1"/>
      <c r="VNU1"/>
      <c r="VNV1"/>
      <c r="VNW1"/>
      <c r="VNX1"/>
      <c r="VNY1"/>
      <c r="VNZ1"/>
      <c r="VOA1"/>
      <c r="VOB1"/>
      <c r="VOC1"/>
      <c r="VOD1"/>
      <c r="VOE1"/>
      <c r="VOF1"/>
      <c r="VOG1"/>
      <c r="VOH1"/>
      <c r="VOI1"/>
      <c r="VOJ1"/>
      <c r="VOK1"/>
      <c r="VOL1"/>
      <c r="VOM1"/>
      <c r="VON1"/>
      <c r="VOO1"/>
      <c r="VOP1"/>
      <c r="VOQ1"/>
      <c r="VOR1"/>
      <c r="VOS1"/>
      <c r="VOT1"/>
      <c r="VOU1"/>
      <c r="VOV1"/>
      <c r="VOW1"/>
      <c r="VOX1"/>
      <c r="VOY1"/>
      <c r="VOZ1"/>
      <c r="VPA1"/>
      <c r="VPB1"/>
      <c r="VPC1"/>
      <c r="VPD1"/>
      <c r="VPE1"/>
      <c r="VPF1"/>
      <c r="VPG1"/>
      <c r="VPH1"/>
      <c r="VPI1"/>
      <c r="VPJ1"/>
      <c r="VPK1"/>
      <c r="VPL1"/>
      <c r="VPM1"/>
      <c r="VPN1"/>
      <c r="VPO1"/>
      <c r="VPP1"/>
      <c r="VPQ1"/>
      <c r="VPR1"/>
      <c r="VPS1"/>
      <c r="VPT1"/>
      <c r="VPU1"/>
      <c r="VPV1"/>
      <c r="VPW1"/>
      <c r="VPX1"/>
      <c r="VPY1"/>
      <c r="VPZ1"/>
      <c r="VQA1"/>
      <c r="VQB1"/>
      <c r="VQC1"/>
      <c r="VQD1"/>
      <c r="VQE1"/>
      <c r="VQF1"/>
      <c r="VQG1"/>
      <c r="VQH1"/>
      <c r="VQI1"/>
      <c r="VQJ1"/>
      <c r="VQK1"/>
      <c r="VQL1"/>
      <c r="VQM1"/>
      <c r="VQN1"/>
      <c r="VQO1"/>
      <c r="VQP1"/>
      <c r="VQQ1"/>
      <c r="VQR1"/>
      <c r="VQS1"/>
      <c r="VQT1"/>
      <c r="VQU1"/>
      <c r="VQV1"/>
      <c r="VQW1"/>
      <c r="VQX1"/>
      <c r="VQY1"/>
      <c r="VQZ1"/>
      <c r="VRA1"/>
      <c r="VRB1"/>
      <c r="VRC1"/>
      <c r="VRD1"/>
      <c r="VRE1"/>
      <c r="VRF1"/>
      <c r="VRG1"/>
      <c r="VRH1"/>
      <c r="VRI1"/>
      <c r="VRJ1"/>
      <c r="VRK1"/>
      <c r="VRL1"/>
      <c r="VRM1"/>
      <c r="VRN1"/>
      <c r="VRO1"/>
      <c r="VRP1"/>
      <c r="VRQ1"/>
      <c r="VRR1"/>
      <c r="VRS1"/>
      <c r="VRT1"/>
      <c r="VRU1"/>
      <c r="VRV1"/>
      <c r="VRW1"/>
      <c r="VRX1"/>
      <c r="VRY1"/>
      <c r="VRZ1"/>
      <c r="VSA1"/>
      <c r="VSB1"/>
      <c r="VSC1"/>
      <c r="VSD1"/>
      <c r="VSE1"/>
      <c r="VSF1"/>
      <c r="VSG1"/>
      <c r="VSH1"/>
      <c r="VSI1"/>
      <c r="VSJ1"/>
      <c r="VSK1"/>
      <c r="VSL1"/>
      <c r="VSM1"/>
      <c r="VSN1"/>
      <c r="VSO1"/>
      <c r="VSP1"/>
      <c r="VSQ1"/>
      <c r="VSR1"/>
      <c r="VSS1"/>
      <c r="VST1"/>
      <c r="VSU1"/>
      <c r="VSV1"/>
      <c r="VSW1"/>
      <c r="VSX1"/>
      <c r="VSY1"/>
      <c r="VSZ1"/>
      <c r="VTA1"/>
      <c r="VTB1"/>
      <c r="VTC1"/>
      <c r="VTD1"/>
      <c r="VTE1"/>
      <c r="VTF1"/>
      <c r="VTG1"/>
      <c r="VTH1"/>
      <c r="VTI1"/>
      <c r="VTJ1"/>
      <c r="VTK1"/>
      <c r="VTL1"/>
      <c r="VTM1"/>
      <c r="VTN1"/>
      <c r="VTO1"/>
      <c r="VTP1"/>
      <c r="VTQ1"/>
      <c r="VTR1"/>
      <c r="VTS1"/>
      <c r="VTT1"/>
      <c r="VTU1"/>
      <c r="VTV1"/>
      <c r="VTW1"/>
      <c r="VTX1"/>
      <c r="VTY1"/>
      <c r="VTZ1"/>
      <c r="VUA1"/>
      <c r="VUB1"/>
      <c r="VUC1"/>
      <c r="VUD1"/>
      <c r="VUE1"/>
      <c r="VUF1"/>
      <c r="VUG1"/>
      <c r="VUH1"/>
      <c r="VUI1"/>
      <c r="VUJ1"/>
      <c r="VUK1"/>
      <c r="VUL1"/>
      <c r="VUM1"/>
      <c r="VUN1"/>
      <c r="VUO1"/>
      <c r="VUP1"/>
      <c r="VUQ1"/>
      <c r="VUR1"/>
      <c r="VUS1"/>
      <c r="VUT1"/>
      <c r="VUU1"/>
      <c r="VUV1"/>
      <c r="VUW1"/>
      <c r="VUX1"/>
      <c r="VUY1"/>
      <c r="VUZ1"/>
      <c r="VVA1"/>
      <c r="VVB1"/>
      <c r="VVC1"/>
      <c r="VVD1"/>
      <c r="VVE1"/>
      <c r="VVF1"/>
      <c r="VVG1"/>
      <c r="VVH1"/>
      <c r="VVI1"/>
      <c r="VVJ1"/>
      <c r="VVK1"/>
      <c r="VVL1"/>
      <c r="VVM1"/>
      <c r="VVN1"/>
      <c r="VVO1"/>
      <c r="VVP1"/>
      <c r="VVQ1"/>
      <c r="VVR1"/>
      <c r="VVS1"/>
      <c r="VVT1"/>
      <c r="VVU1"/>
      <c r="VVV1"/>
      <c r="VVW1"/>
      <c r="VVX1"/>
      <c r="VVY1"/>
      <c r="VVZ1"/>
      <c r="VWA1"/>
      <c r="VWB1"/>
      <c r="VWC1"/>
      <c r="VWD1"/>
      <c r="VWE1"/>
      <c r="VWF1"/>
      <c r="VWG1"/>
      <c r="VWH1"/>
      <c r="VWI1"/>
      <c r="VWJ1"/>
      <c r="VWK1"/>
      <c r="VWL1"/>
      <c r="VWM1"/>
      <c r="VWN1"/>
      <c r="VWO1"/>
      <c r="VWP1"/>
      <c r="VWQ1"/>
      <c r="VWR1"/>
      <c r="VWS1"/>
      <c r="VWT1"/>
      <c r="VWU1"/>
      <c r="VWV1"/>
      <c r="VWW1"/>
      <c r="VWX1"/>
      <c r="VWY1"/>
      <c r="VWZ1"/>
      <c r="VXA1"/>
      <c r="VXB1"/>
      <c r="VXC1"/>
      <c r="VXD1"/>
      <c r="VXE1"/>
      <c r="VXF1"/>
      <c r="VXG1"/>
      <c r="VXH1"/>
      <c r="VXI1"/>
      <c r="VXJ1"/>
      <c r="VXK1"/>
      <c r="VXL1"/>
      <c r="VXM1"/>
      <c r="VXN1"/>
      <c r="VXO1"/>
      <c r="VXP1"/>
      <c r="VXQ1"/>
      <c r="VXR1"/>
      <c r="VXS1"/>
      <c r="VXT1"/>
      <c r="VXU1"/>
      <c r="VXV1"/>
      <c r="VXW1"/>
      <c r="VXX1"/>
      <c r="VXY1"/>
      <c r="VXZ1"/>
      <c r="VYA1"/>
      <c r="VYB1"/>
      <c r="VYC1"/>
      <c r="VYD1"/>
      <c r="VYE1"/>
      <c r="VYF1"/>
      <c r="VYG1"/>
      <c r="VYH1"/>
      <c r="VYI1"/>
      <c r="VYJ1"/>
      <c r="VYK1"/>
      <c r="VYL1"/>
      <c r="VYM1"/>
      <c r="VYN1"/>
      <c r="VYO1"/>
      <c r="VYP1"/>
      <c r="VYQ1"/>
      <c r="VYR1"/>
      <c r="VYS1"/>
      <c r="VYT1"/>
      <c r="VYU1"/>
      <c r="VYV1"/>
      <c r="VYW1"/>
      <c r="VYX1"/>
      <c r="VYY1"/>
      <c r="VYZ1"/>
      <c r="VZA1"/>
      <c r="VZB1"/>
      <c r="VZC1"/>
      <c r="VZD1"/>
      <c r="VZE1"/>
      <c r="VZF1"/>
      <c r="VZG1"/>
      <c r="VZH1"/>
      <c r="VZI1"/>
      <c r="VZJ1"/>
      <c r="VZK1"/>
      <c r="VZL1"/>
      <c r="VZM1"/>
      <c r="VZN1"/>
      <c r="VZO1"/>
      <c r="VZP1"/>
      <c r="VZQ1"/>
      <c r="VZR1"/>
      <c r="VZS1"/>
      <c r="VZT1"/>
      <c r="VZU1"/>
      <c r="VZV1"/>
      <c r="VZW1"/>
      <c r="VZX1"/>
      <c r="VZY1"/>
      <c r="VZZ1"/>
      <c r="WAA1"/>
      <c r="WAB1"/>
      <c r="WAC1"/>
      <c r="WAD1"/>
      <c r="WAE1"/>
      <c r="WAF1"/>
      <c r="WAG1"/>
      <c r="WAH1"/>
      <c r="WAI1"/>
      <c r="WAJ1"/>
      <c r="WAK1"/>
      <c r="WAL1"/>
      <c r="WAM1"/>
      <c r="WAN1"/>
      <c r="WAO1"/>
      <c r="WAP1"/>
      <c r="WAQ1"/>
      <c r="WAR1"/>
      <c r="WAS1"/>
      <c r="WAT1"/>
      <c r="WAU1"/>
      <c r="WAV1"/>
      <c r="WAW1"/>
      <c r="WAX1"/>
      <c r="WAY1"/>
      <c r="WAZ1"/>
      <c r="WBA1"/>
      <c r="WBB1"/>
      <c r="WBC1"/>
      <c r="WBD1"/>
      <c r="WBE1"/>
      <c r="WBF1"/>
      <c r="WBG1"/>
      <c r="WBH1"/>
      <c r="WBI1"/>
      <c r="WBJ1"/>
      <c r="WBK1"/>
      <c r="WBL1"/>
      <c r="WBM1"/>
      <c r="WBN1"/>
      <c r="WBO1"/>
      <c r="WBP1"/>
      <c r="WBQ1"/>
      <c r="WBR1"/>
      <c r="WBS1"/>
      <c r="WBT1"/>
      <c r="WBU1"/>
      <c r="WBV1"/>
      <c r="WBW1"/>
      <c r="WBX1"/>
      <c r="WBY1"/>
      <c r="WBZ1"/>
      <c r="WCA1"/>
      <c r="WCB1"/>
      <c r="WCC1"/>
      <c r="WCD1"/>
      <c r="WCE1"/>
      <c r="WCF1"/>
      <c r="WCG1"/>
      <c r="WCH1"/>
      <c r="WCI1"/>
      <c r="WCJ1"/>
      <c r="WCK1"/>
      <c r="WCL1"/>
      <c r="WCM1"/>
      <c r="WCN1"/>
      <c r="WCO1"/>
      <c r="WCP1"/>
      <c r="WCQ1"/>
      <c r="WCR1"/>
      <c r="WCS1"/>
      <c r="WCT1"/>
      <c r="WCU1"/>
      <c r="WCV1"/>
      <c r="WCW1"/>
      <c r="WCX1"/>
      <c r="WCY1"/>
      <c r="WCZ1"/>
      <c r="WDA1"/>
      <c r="WDB1"/>
      <c r="WDC1"/>
      <c r="WDD1"/>
      <c r="WDE1"/>
      <c r="WDF1"/>
      <c r="WDG1"/>
      <c r="WDH1"/>
      <c r="WDI1"/>
      <c r="WDJ1"/>
      <c r="WDK1"/>
      <c r="WDL1"/>
      <c r="WDM1"/>
      <c r="WDN1"/>
      <c r="WDO1"/>
      <c r="WDP1"/>
      <c r="WDQ1"/>
      <c r="WDR1"/>
      <c r="WDS1"/>
      <c r="WDT1"/>
      <c r="WDU1"/>
      <c r="WDV1"/>
      <c r="WDW1"/>
      <c r="WDX1"/>
      <c r="WDY1"/>
      <c r="WDZ1"/>
      <c r="WEA1"/>
      <c r="WEB1"/>
      <c r="WEC1"/>
      <c r="WED1"/>
      <c r="WEE1"/>
      <c r="WEF1"/>
      <c r="WEG1"/>
      <c r="WEH1"/>
      <c r="WEI1"/>
      <c r="WEJ1"/>
      <c r="WEK1"/>
      <c r="WEL1"/>
      <c r="WEM1"/>
      <c r="WEN1"/>
      <c r="WEO1"/>
      <c r="WEP1"/>
      <c r="WEQ1"/>
      <c r="WER1"/>
      <c r="WES1"/>
      <c r="WET1"/>
      <c r="WEU1"/>
      <c r="WEV1"/>
      <c r="WEW1"/>
      <c r="WEX1"/>
      <c r="WEY1"/>
      <c r="WEZ1"/>
      <c r="WFA1"/>
      <c r="WFB1"/>
      <c r="WFC1"/>
      <c r="WFD1"/>
      <c r="WFE1"/>
      <c r="WFF1"/>
      <c r="WFG1"/>
      <c r="WFH1"/>
      <c r="WFI1"/>
      <c r="WFJ1"/>
      <c r="WFK1"/>
      <c r="WFL1"/>
      <c r="WFM1"/>
      <c r="WFN1"/>
      <c r="WFO1"/>
      <c r="WFP1"/>
      <c r="WFQ1"/>
      <c r="WFR1"/>
      <c r="WFS1"/>
      <c r="WFT1"/>
      <c r="WFU1"/>
      <c r="WFV1"/>
      <c r="WFW1"/>
      <c r="WFX1"/>
      <c r="WFY1"/>
      <c r="WFZ1"/>
      <c r="WGA1"/>
      <c r="WGB1"/>
      <c r="WGC1"/>
      <c r="WGD1"/>
      <c r="WGE1"/>
      <c r="WGF1"/>
      <c r="WGG1"/>
      <c r="WGH1"/>
      <c r="WGI1"/>
      <c r="WGJ1"/>
      <c r="WGK1"/>
      <c r="WGL1"/>
      <c r="WGM1"/>
      <c r="WGN1"/>
      <c r="WGO1"/>
      <c r="WGP1"/>
      <c r="WGQ1"/>
      <c r="WGR1"/>
      <c r="WGS1"/>
      <c r="WGT1"/>
      <c r="WGU1"/>
      <c r="WGV1"/>
      <c r="WGW1"/>
      <c r="WGX1"/>
      <c r="WGY1"/>
      <c r="WGZ1"/>
      <c r="WHA1"/>
      <c r="WHB1"/>
      <c r="WHC1"/>
      <c r="WHD1"/>
      <c r="WHE1"/>
      <c r="WHF1"/>
      <c r="WHG1"/>
      <c r="WHH1"/>
      <c r="WHI1"/>
      <c r="WHJ1"/>
      <c r="WHK1"/>
      <c r="WHL1"/>
      <c r="WHM1"/>
      <c r="WHN1"/>
      <c r="WHO1"/>
      <c r="WHP1"/>
      <c r="WHQ1"/>
      <c r="WHR1"/>
      <c r="WHS1"/>
      <c r="WHT1"/>
      <c r="WHU1"/>
      <c r="WHV1"/>
      <c r="WHW1"/>
      <c r="WHX1"/>
      <c r="WHY1"/>
      <c r="WHZ1"/>
      <c r="WIA1"/>
      <c r="WIB1"/>
      <c r="WIC1"/>
      <c r="WID1"/>
      <c r="WIE1"/>
      <c r="WIF1"/>
      <c r="WIG1"/>
      <c r="WIH1"/>
      <c r="WII1"/>
      <c r="WIJ1"/>
      <c r="WIK1"/>
      <c r="WIL1"/>
      <c r="WIM1"/>
      <c r="WIN1"/>
      <c r="WIO1"/>
      <c r="WIP1"/>
      <c r="WIQ1"/>
      <c r="WIR1"/>
      <c r="WIS1"/>
      <c r="WIT1"/>
      <c r="WIU1"/>
      <c r="WIV1"/>
      <c r="WIW1"/>
      <c r="WIX1"/>
      <c r="WIY1"/>
      <c r="WIZ1"/>
      <c r="WJA1"/>
      <c r="WJB1"/>
      <c r="WJC1"/>
      <c r="WJD1"/>
      <c r="WJE1"/>
      <c r="WJF1"/>
      <c r="WJG1"/>
      <c r="WJH1"/>
      <c r="WJI1"/>
      <c r="WJJ1"/>
      <c r="WJK1"/>
      <c r="WJL1"/>
      <c r="WJM1"/>
      <c r="WJN1"/>
      <c r="WJO1"/>
      <c r="WJP1"/>
      <c r="WJQ1"/>
      <c r="WJR1"/>
      <c r="WJS1"/>
      <c r="WJT1"/>
      <c r="WJU1"/>
      <c r="WJV1"/>
      <c r="WJW1"/>
      <c r="WJX1"/>
      <c r="WJY1"/>
      <c r="WJZ1"/>
      <c r="WKA1"/>
      <c r="WKB1"/>
      <c r="WKC1"/>
      <c r="WKD1"/>
      <c r="WKE1"/>
      <c r="WKF1"/>
      <c r="WKG1"/>
      <c r="WKH1"/>
      <c r="WKI1"/>
      <c r="WKJ1"/>
      <c r="WKK1"/>
      <c r="WKL1"/>
      <c r="WKM1"/>
      <c r="WKN1"/>
      <c r="WKO1"/>
      <c r="WKP1"/>
      <c r="WKQ1"/>
      <c r="WKR1"/>
      <c r="WKS1"/>
      <c r="WKT1"/>
      <c r="WKU1"/>
      <c r="WKV1"/>
      <c r="WKW1"/>
      <c r="WKX1"/>
      <c r="WKY1"/>
      <c r="WKZ1"/>
      <c r="WLA1"/>
      <c r="WLB1"/>
      <c r="WLC1"/>
      <c r="WLD1"/>
      <c r="WLE1"/>
      <c r="WLF1"/>
      <c r="WLG1"/>
      <c r="WLH1"/>
      <c r="WLI1"/>
      <c r="WLJ1"/>
      <c r="WLK1"/>
      <c r="WLL1"/>
      <c r="WLM1"/>
      <c r="WLN1"/>
      <c r="WLO1"/>
      <c r="WLP1"/>
      <c r="WLQ1"/>
      <c r="WLR1"/>
      <c r="WLS1"/>
      <c r="WLT1"/>
      <c r="WLU1"/>
      <c r="WLV1"/>
      <c r="WLW1"/>
      <c r="WLX1"/>
      <c r="WLY1"/>
      <c r="WLZ1"/>
      <c r="WMA1"/>
      <c r="WMB1"/>
      <c r="WMC1"/>
      <c r="WMD1"/>
      <c r="WME1"/>
      <c r="WMF1"/>
      <c r="WMG1"/>
      <c r="WMH1"/>
      <c r="WMI1"/>
      <c r="WMJ1"/>
      <c r="WMK1"/>
      <c r="WML1"/>
      <c r="WMM1"/>
      <c r="WMN1"/>
      <c r="WMO1"/>
      <c r="WMP1"/>
      <c r="WMQ1"/>
      <c r="WMR1"/>
      <c r="WMS1"/>
      <c r="WMT1"/>
      <c r="WMU1"/>
      <c r="WMV1"/>
      <c r="WMW1"/>
      <c r="WMX1"/>
      <c r="WMY1"/>
      <c r="WMZ1"/>
      <c r="WNA1"/>
      <c r="WNB1"/>
      <c r="WNC1"/>
      <c r="WND1"/>
      <c r="WNE1"/>
      <c r="WNF1"/>
      <c r="WNG1"/>
      <c r="WNH1"/>
      <c r="WNI1"/>
      <c r="WNJ1"/>
      <c r="WNK1"/>
      <c r="WNL1"/>
      <c r="WNM1"/>
      <c r="WNN1"/>
      <c r="WNO1"/>
      <c r="WNP1"/>
      <c r="WNQ1"/>
      <c r="WNR1"/>
      <c r="WNS1"/>
      <c r="WNT1"/>
      <c r="WNU1"/>
      <c r="WNV1"/>
      <c r="WNW1"/>
      <c r="WNX1"/>
      <c r="WNY1"/>
      <c r="WNZ1"/>
      <c r="WOA1"/>
      <c r="WOB1"/>
      <c r="WOC1"/>
      <c r="WOD1"/>
      <c r="WOE1"/>
      <c r="WOF1"/>
      <c r="WOG1"/>
      <c r="WOH1"/>
      <c r="WOI1"/>
      <c r="WOJ1"/>
      <c r="WOK1"/>
      <c r="WOL1"/>
      <c r="WOM1"/>
      <c r="WON1"/>
      <c r="WOO1"/>
      <c r="WOP1"/>
      <c r="WOQ1"/>
      <c r="WOR1"/>
      <c r="WOS1"/>
      <c r="WOT1"/>
      <c r="WOU1"/>
      <c r="WOV1"/>
      <c r="WOW1"/>
      <c r="WOX1"/>
      <c r="WOY1"/>
      <c r="WOZ1"/>
      <c r="WPA1"/>
      <c r="WPB1"/>
      <c r="WPC1"/>
      <c r="WPD1"/>
      <c r="WPE1"/>
      <c r="WPF1"/>
      <c r="WPG1"/>
      <c r="WPH1"/>
      <c r="WPI1"/>
      <c r="WPJ1"/>
      <c r="WPK1"/>
      <c r="WPL1"/>
      <c r="WPM1"/>
      <c r="WPN1"/>
      <c r="WPO1"/>
      <c r="WPP1"/>
      <c r="WPQ1"/>
      <c r="WPR1"/>
      <c r="WPS1"/>
      <c r="WPT1"/>
      <c r="WPU1"/>
      <c r="WPV1"/>
      <c r="WPW1"/>
      <c r="WPX1"/>
      <c r="WPY1"/>
      <c r="WPZ1"/>
      <c r="WQA1"/>
      <c r="WQB1"/>
      <c r="WQC1"/>
      <c r="WQD1"/>
      <c r="WQE1"/>
      <c r="WQF1"/>
      <c r="WQG1"/>
      <c r="WQH1"/>
      <c r="WQI1"/>
      <c r="WQJ1"/>
      <c r="WQK1"/>
      <c r="WQL1"/>
      <c r="WQM1"/>
      <c r="WQN1"/>
      <c r="WQO1"/>
      <c r="WQP1"/>
      <c r="WQQ1"/>
      <c r="WQR1"/>
      <c r="WQS1"/>
      <c r="WQT1"/>
      <c r="WQU1"/>
      <c r="WQV1"/>
      <c r="WQW1"/>
      <c r="WQX1"/>
      <c r="WQY1"/>
      <c r="WQZ1"/>
      <c r="WRA1"/>
      <c r="WRB1"/>
      <c r="WRC1"/>
      <c r="WRD1"/>
      <c r="WRE1"/>
      <c r="WRF1"/>
      <c r="WRG1"/>
      <c r="WRH1"/>
      <c r="WRI1"/>
      <c r="WRJ1"/>
      <c r="WRK1"/>
      <c r="WRL1"/>
      <c r="WRM1"/>
      <c r="WRN1"/>
      <c r="WRO1"/>
      <c r="WRP1"/>
      <c r="WRQ1"/>
      <c r="WRR1"/>
      <c r="WRS1"/>
      <c r="WRT1"/>
      <c r="WRU1"/>
      <c r="WRV1"/>
      <c r="WRW1"/>
      <c r="WRX1"/>
      <c r="WRY1"/>
      <c r="WRZ1"/>
      <c r="WSA1"/>
      <c r="WSB1"/>
      <c r="WSC1"/>
      <c r="WSD1"/>
      <c r="WSE1"/>
      <c r="WSF1"/>
      <c r="WSG1"/>
      <c r="WSH1"/>
      <c r="WSI1"/>
      <c r="WSJ1"/>
      <c r="WSK1"/>
      <c r="WSL1"/>
      <c r="WSM1"/>
      <c r="WSN1"/>
      <c r="WSO1"/>
      <c r="WSP1"/>
      <c r="WSQ1"/>
      <c r="WSR1"/>
      <c r="WSS1"/>
      <c r="WST1"/>
      <c r="WSU1"/>
      <c r="WSV1"/>
      <c r="WSW1"/>
      <c r="WSX1"/>
      <c r="WSY1"/>
      <c r="WSZ1"/>
      <c r="WTA1"/>
      <c r="WTB1"/>
      <c r="WTC1"/>
      <c r="WTD1"/>
      <c r="WTE1"/>
      <c r="WTF1"/>
      <c r="WTG1"/>
      <c r="WTH1"/>
      <c r="WTI1"/>
      <c r="WTJ1"/>
      <c r="WTK1"/>
      <c r="WTL1"/>
      <c r="WTM1"/>
      <c r="WTN1"/>
      <c r="WTO1"/>
      <c r="WTP1"/>
      <c r="WTQ1"/>
      <c r="WTR1"/>
      <c r="WTS1"/>
      <c r="WTT1"/>
      <c r="WTU1"/>
      <c r="WTV1"/>
      <c r="WTW1"/>
      <c r="WTX1"/>
      <c r="WTY1"/>
      <c r="WTZ1"/>
      <c r="WUA1"/>
      <c r="WUB1"/>
      <c r="WUC1"/>
      <c r="WUD1"/>
      <c r="WUE1"/>
      <c r="WUF1"/>
      <c r="WUG1"/>
      <c r="WUH1"/>
      <c r="WUI1"/>
      <c r="WUJ1"/>
      <c r="WUK1"/>
      <c r="WUL1"/>
      <c r="WUM1"/>
      <c r="WUN1"/>
      <c r="WUO1"/>
      <c r="WUP1"/>
      <c r="WUQ1"/>
      <c r="WUR1"/>
      <c r="WUS1"/>
      <c r="WUT1"/>
      <c r="WUU1"/>
      <c r="WUV1"/>
      <c r="WUW1"/>
      <c r="WUX1"/>
      <c r="WUY1"/>
      <c r="WUZ1"/>
      <c r="WVA1"/>
      <c r="WVB1"/>
      <c r="WVC1"/>
      <c r="WVD1"/>
      <c r="WVE1"/>
      <c r="WVF1"/>
      <c r="WVG1"/>
      <c r="WVH1"/>
      <c r="WVI1"/>
      <c r="WVJ1"/>
      <c r="WVK1"/>
      <c r="WVL1"/>
      <c r="WVM1"/>
      <c r="WVN1"/>
      <c r="WVO1"/>
      <c r="WVP1"/>
      <c r="WVQ1"/>
      <c r="WVR1"/>
      <c r="WVS1"/>
      <c r="WVT1"/>
      <c r="WVU1"/>
      <c r="WVV1"/>
      <c r="WVW1"/>
      <c r="WVX1"/>
      <c r="WVY1"/>
      <c r="WVZ1"/>
      <c r="WWA1"/>
      <c r="WWB1"/>
      <c r="WWC1"/>
      <c r="WWD1"/>
      <c r="WWE1"/>
      <c r="WWF1"/>
      <c r="WWG1"/>
      <c r="WWH1"/>
      <c r="WWI1"/>
      <c r="WWJ1"/>
      <c r="WWK1"/>
      <c r="WWL1"/>
      <c r="WWM1"/>
      <c r="WWN1"/>
      <c r="WWO1"/>
      <c r="WWP1"/>
      <c r="WWQ1"/>
      <c r="WWR1"/>
      <c r="WWS1"/>
      <c r="WWT1"/>
      <c r="WWU1"/>
      <c r="WWV1"/>
      <c r="WWW1"/>
      <c r="WWX1"/>
      <c r="WWY1"/>
      <c r="WWZ1"/>
      <c r="WXA1"/>
      <c r="WXB1"/>
      <c r="WXC1"/>
      <c r="WXD1"/>
      <c r="WXE1"/>
      <c r="WXF1"/>
      <c r="WXG1"/>
      <c r="WXH1"/>
      <c r="WXI1"/>
      <c r="WXJ1"/>
      <c r="WXK1"/>
      <c r="WXL1"/>
      <c r="WXM1"/>
      <c r="WXN1"/>
      <c r="WXO1"/>
      <c r="WXP1"/>
      <c r="WXQ1"/>
      <c r="WXR1"/>
      <c r="WXS1"/>
      <c r="WXT1"/>
      <c r="WXU1"/>
      <c r="WXV1"/>
      <c r="WXW1"/>
      <c r="WXX1"/>
      <c r="WXY1"/>
      <c r="WXZ1"/>
      <c r="WYA1"/>
      <c r="WYB1"/>
      <c r="WYC1"/>
      <c r="WYD1"/>
      <c r="WYE1"/>
      <c r="WYF1"/>
      <c r="WYG1"/>
      <c r="WYH1"/>
      <c r="WYI1"/>
      <c r="WYJ1"/>
      <c r="WYK1"/>
      <c r="WYL1"/>
      <c r="WYM1"/>
      <c r="WYN1"/>
      <c r="WYO1"/>
      <c r="WYP1"/>
      <c r="WYQ1"/>
      <c r="WYR1"/>
      <c r="WYS1"/>
      <c r="WYT1"/>
      <c r="WYU1"/>
      <c r="WYV1"/>
      <c r="WYW1"/>
      <c r="WYX1"/>
      <c r="WYY1"/>
      <c r="WYZ1"/>
      <c r="WZA1"/>
      <c r="WZB1"/>
      <c r="WZC1"/>
      <c r="WZD1"/>
      <c r="WZE1"/>
      <c r="WZF1"/>
      <c r="WZG1"/>
      <c r="WZH1"/>
      <c r="WZI1"/>
      <c r="WZJ1"/>
      <c r="WZK1"/>
      <c r="WZL1"/>
      <c r="WZM1"/>
      <c r="WZN1"/>
      <c r="WZO1"/>
      <c r="WZP1"/>
      <c r="WZQ1"/>
      <c r="WZR1"/>
      <c r="WZS1"/>
      <c r="WZT1"/>
      <c r="WZU1"/>
      <c r="WZV1"/>
      <c r="WZW1"/>
      <c r="WZX1"/>
      <c r="WZY1"/>
      <c r="WZZ1"/>
      <c r="XAA1"/>
      <c r="XAB1"/>
      <c r="XAC1"/>
      <c r="XAD1"/>
      <c r="XAE1"/>
      <c r="XAF1"/>
      <c r="XAG1"/>
      <c r="XAH1"/>
      <c r="XAI1"/>
      <c r="XAJ1"/>
      <c r="XAK1"/>
      <c r="XAL1"/>
      <c r="XAM1"/>
      <c r="XAN1"/>
      <c r="XAO1"/>
      <c r="XAP1"/>
      <c r="XAQ1"/>
      <c r="XAR1"/>
      <c r="XAS1"/>
      <c r="XAT1"/>
      <c r="XAU1"/>
      <c r="XAV1"/>
      <c r="XAW1"/>
      <c r="XAX1"/>
      <c r="XAY1"/>
      <c r="XAZ1"/>
      <c r="XBA1"/>
      <c r="XBB1"/>
      <c r="XBC1"/>
      <c r="XBD1"/>
      <c r="XBE1"/>
      <c r="XBF1"/>
      <c r="XBG1"/>
      <c r="XBH1"/>
      <c r="XBI1"/>
      <c r="XBJ1"/>
      <c r="XBK1"/>
      <c r="XBL1"/>
      <c r="XBM1"/>
      <c r="XBN1"/>
      <c r="XBO1"/>
      <c r="XBP1"/>
      <c r="XBQ1"/>
      <c r="XBR1"/>
      <c r="XBS1"/>
      <c r="XBT1"/>
      <c r="XBU1"/>
      <c r="XBV1"/>
      <c r="XBW1"/>
      <c r="XBX1"/>
      <c r="XBY1"/>
      <c r="XBZ1"/>
      <c r="XCA1"/>
      <c r="XCB1"/>
      <c r="XCC1"/>
      <c r="XCD1"/>
      <c r="XCE1"/>
      <c r="XCF1"/>
      <c r="XCG1"/>
      <c r="XCH1"/>
      <c r="XCI1"/>
      <c r="XCJ1"/>
      <c r="XCK1"/>
      <c r="XCL1"/>
      <c r="XCM1"/>
      <c r="XCN1"/>
      <c r="XCO1"/>
      <c r="XCP1"/>
      <c r="XCQ1"/>
      <c r="XCR1"/>
      <c r="XCS1"/>
      <c r="XCT1"/>
      <c r="XCU1"/>
      <c r="XCV1"/>
      <c r="XCW1"/>
      <c r="XCX1"/>
      <c r="XCY1"/>
      <c r="XCZ1"/>
      <c r="XDA1"/>
      <c r="XDB1"/>
      <c r="XDC1"/>
      <c r="XDD1"/>
      <c r="XDE1"/>
      <c r="XDF1"/>
      <c r="XDG1"/>
      <c r="XDH1"/>
      <c r="XDI1"/>
      <c r="XDJ1"/>
      <c r="XDK1"/>
      <c r="XDL1"/>
      <c r="XDM1"/>
      <c r="XDN1"/>
      <c r="XDO1"/>
      <c r="XDP1"/>
      <c r="XDQ1"/>
      <c r="XDR1"/>
      <c r="XDS1"/>
      <c r="XDT1"/>
      <c r="XDU1"/>
      <c r="XDV1"/>
      <c r="XDW1"/>
      <c r="XDX1"/>
      <c r="XDY1"/>
      <c r="XDZ1"/>
      <c r="XEA1"/>
      <c r="XEB1"/>
      <c r="XEC1"/>
      <c r="XED1"/>
      <c r="XEE1"/>
      <c r="XEF1"/>
      <c r="XEG1"/>
      <c r="XEH1"/>
      <c r="XEI1"/>
      <c r="XEJ1"/>
      <c r="XEK1"/>
      <c r="XEL1"/>
      <c r="XEM1"/>
      <c r="XEN1"/>
      <c r="XEO1"/>
      <c r="XEP1"/>
      <c r="XEQ1"/>
      <c r="XER1"/>
      <c r="XES1"/>
      <c r="XET1"/>
      <c r="XEU1"/>
      <c r="XEV1"/>
      <c r="XEW1"/>
      <c r="XEX1"/>
      <c r="XEY1"/>
      <c r="XEZ1"/>
      <c r="XFA1"/>
      <c r="XFB1"/>
      <c r="XFC1"/>
      <c r="XFD1"/>
    </row>
    <row r="2" spans="1:16384" s="16" customFormat="1" x14ac:dyDescent="0.25">
      <c r="A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  <c r="AMK2"/>
      <c r="AML2"/>
      <c r="AMM2"/>
      <c r="AMN2"/>
      <c r="AMO2"/>
      <c r="AMP2"/>
      <c r="AMQ2"/>
      <c r="AMR2"/>
      <c r="AMS2"/>
      <c r="AMT2"/>
      <c r="AMU2"/>
      <c r="AMV2"/>
      <c r="AMW2"/>
      <c r="AMX2"/>
      <c r="AMY2"/>
      <c r="AMZ2"/>
      <c r="ANA2"/>
      <c r="ANB2"/>
      <c r="ANC2"/>
      <c r="AND2"/>
      <c r="ANE2"/>
      <c r="ANF2"/>
      <c r="ANG2"/>
      <c r="ANH2"/>
      <c r="ANI2"/>
      <c r="ANJ2"/>
      <c r="ANK2"/>
      <c r="ANL2"/>
      <c r="ANM2"/>
      <c r="ANN2"/>
      <c r="ANO2"/>
      <c r="ANP2"/>
      <c r="ANQ2"/>
      <c r="ANR2"/>
      <c r="ANS2"/>
      <c r="ANT2"/>
      <c r="ANU2"/>
      <c r="ANV2"/>
      <c r="ANW2"/>
      <c r="ANX2"/>
      <c r="ANY2"/>
      <c r="ANZ2"/>
      <c r="AOA2"/>
      <c r="AOB2"/>
      <c r="AOC2"/>
      <c r="AOD2"/>
      <c r="AOE2"/>
      <c r="AOF2"/>
      <c r="AOG2"/>
      <c r="AOH2"/>
      <c r="AOI2"/>
      <c r="AOJ2"/>
      <c r="AOK2"/>
      <c r="AOL2"/>
      <c r="AOM2"/>
      <c r="AON2"/>
      <c r="AOO2"/>
      <c r="AOP2"/>
      <c r="AOQ2"/>
      <c r="AOR2"/>
      <c r="AOS2"/>
      <c r="AOT2"/>
      <c r="AOU2"/>
      <c r="AOV2"/>
      <c r="AOW2"/>
      <c r="AOX2"/>
      <c r="AOY2"/>
      <c r="AOZ2"/>
      <c r="APA2"/>
      <c r="APB2"/>
      <c r="APC2"/>
      <c r="APD2"/>
      <c r="APE2"/>
      <c r="APF2"/>
      <c r="APG2"/>
      <c r="APH2"/>
      <c r="API2"/>
      <c r="APJ2"/>
      <c r="APK2"/>
      <c r="APL2"/>
      <c r="APM2"/>
      <c r="APN2"/>
      <c r="APO2"/>
      <c r="APP2"/>
      <c r="APQ2"/>
      <c r="APR2"/>
      <c r="APS2"/>
      <c r="APT2"/>
      <c r="APU2"/>
      <c r="APV2"/>
      <c r="APW2"/>
      <c r="APX2"/>
      <c r="APY2"/>
      <c r="APZ2"/>
      <c r="AQA2"/>
      <c r="AQB2"/>
      <c r="AQC2"/>
      <c r="AQD2"/>
      <c r="AQE2"/>
      <c r="AQF2"/>
      <c r="AQG2"/>
      <c r="AQH2"/>
      <c r="AQI2"/>
      <c r="AQJ2"/>
      <c r="AQK2"/>
      <c r="AQL2"/>
      <c r="AQM2"/>
      <c r="AQN2"/>
      <c r="AQO2"/>
      <c r="AQP2"/>
      <c r="AQQ2"/>
      <c r="AQR2"/>
      <c r="AQS2"/>
      <c r="AQT2"/>
      <c r="AQU2"/>
      <c r="AQV2"/>
      <c r="AQW2"/>
      <c r="AQX2"/>
      <c r="AQY2"/>
      <c r="AQZ2"/>
      <c r="ARA2"/>
      <c r="ARB2"/>
      <c r="ARC2"/>
      <c r="ARD2"/>
      <c r="ARE2"/>
      <c r="ARF2"/>
      <c r="ARG2"/>
      <c r="ARH2"/>
      <c r="ARI2"/>
      <c r="ARJ2"/>
      <c r="ARK2"/>
      <c r="ARL2"/>
      <c r="ARM2"/>
      <c r="ARN2"/>
      <c r="ARO2"/>
      <c r="ARP2"/>
      <c r="ARQ2"/>
      <c r="ARR2"/>
      <c r="ARS2"/>
      <c r="ART2"/>
      <c r="ARU2"/>
      <c r="ARV2"/>
      <c r="ARW2"/>
      <c r="ARX2"/>
      <c r="ARY2"/>
      <c r="ARZ2"/>
      <c r="ASA2"/>
      <c r="ASB2"/>
      <c r="ASC2"/>
      <c r="ASD2"/>
      <c r="ASE2"/>
      <c r="ASF2"/>
      <c r="ASG2"/>
      <c r="ASH2"/>
      <c r="ASI2"/>
      <c r="ASJ2"/>
      <c r="ASK2"/>
      <c r="ASL2"/>
      <c r="ASM2"/>
      <c r="ASN2"/>
      <c r="ASO2"/>
      <c r="ASP2"/>
      <c r="ASQ2"/>
      <c r="ASR2"/>
      <c r="ASS2"/>
      <c r="AST2"/>
      <c r="ASU2"/>
      <c r="ASV2"/>
      <c r="ASW2"/>
      <c r="ASX2"/>
      <c r="ASY2"/>
      <c r="ASZ2"/>
      <c r="ATA2"/>
      <c r="ATB2"/>
      <c r="ATC2"/>
      <c r="ATD2"/>
      <c r="ATE2"/>
      <c r="ATF2"/>
      <c r="ATG2"/>
      <c r="ATH2"/>
      <c r="ATI2"/>
      <c r="ATJ2"/>
      <c r="ATK2"/>
      <c r="ATL2"/>
      <c r="ATM2"/>
      <c r="ATN2"/>
      <c r="ATO2"/>
      <c r="ATP2"/>
      <c r="ATQ2"/>
      <c r="ATR2"/>
      <c r="ATS2"/>
      <c r="ATT2"/>
      <c r="ATU2"/>
      <c r="ATV2"/>
      <c r="ATW2"/>
      <c r="ATX2"/>
      <c r="ATY2"/>
      <c r="ATZ2"/>
      <c r="AUA2"/>
      <c r="AUB2"/>
      <c r="AUC2"/>
      <c r="AUD2"/>
      <c r="AUE2"/>
      <c r="AUF2"/>
      <c r="AUG2"/>
      <c r="AUH2"/>
      <c r="AUI2"/>
      <c r="AUJ2"/>
      <c r="AUK2"/>
      <c r="AUL2"/>
      <c r="AUM2"/>
      <c r="AUN2"/>
      <c r="AUO2"/>
      <c r="AUP2"/>
      <c r="AUQ2"/>
      <c r="AUR2"/>
      <c r="AUS2"/>
      <c r="AUT2"/>
      <c r="AUU2"/>
      <c r="AUV2"/>
      <c r="AUW2"/>
      <c r="AUX2"/>
      <c r="AUY2"/>
      <c r="AUZ2"/>
      <c r="AVA2"/>
      <c r="AVB2"/>
      <c r="AVC2"/>
      <c r="AVD2"/>
      <c r="AVE2"/>
      <c r="AVF2"/>
      <c r="AVG2"/>
      <c r="AVH2"/>
      <c r="AVI2"/>
      <c r="AVJ2"/>
      <c r="AVK2"/>
      <c r="AVL2"/>
      <c r="AVM2"/>
      <c r="AVN2"/>
      <c r="AVO2"/>
      <c r="AVP2"/>
      <c r="AVQ2"/>
      <c r="AVR2"/>
      <c r="AVS2"/>
      <c r="AVT2"/>
      <c r="AVU2"/>
      <c r="AVV2"/>
      <c r="AVW2"/>
      <c r="AVX2"/>
      <c r="AVY2"/>
      <c r="AVZ2"/>
      <c r="AWA2"/>
      <c r="AWB2"/>
      <c r="AWC2"/>
      <c r="AWD2"/>
      <c r="AWE2"/>
      <c r="AWF2"/>
      <c r="AWG2"/>
      <c r="AWH2"/>
      <c r="AWI2"/>
      <c r="AWJ2"/>
      <c r="AWK2"/>
      <c r="AWL2"/>
      <c r="AWM2"/>
      <c r="AWN2"/>
      <c r="AWO2"/>
      <c r="AWP2"/>
      <c r="AWQ2"/>
      <c r="AWR2"/>
      <c r="AWS2"/>
      <c r="AWT2"/>
      <c r="AWU2"/>
      <c r="AWV2"/>
      <c r="AWW2"/>
      <c r="AWX2"/>
      <c r="AWY2"/>
      <c r="AWZ2"/>
      <c r="AXA2"/>
      <c r="AXB2"/>
      <c r="AXC2"/>
      <c r="AXD2"/>
      <c r="AXE2"/>
      <c r="AXF2"/>
      <c r="AXG2"/>
      <c r="AXH2"/>
      <c r="AXI2"/>
      <c r="AXJ2"/>
      <c r="AXK2"/>
      <c r="AXL2"/>
      <c r="AXM2"/>
      <c r="AXN2"/>
      <c r="AXO2"/>
      <c r="AXP2"/>
      <c r="AXQ2"/>
      <c r="AXR2"/>
      <c r="AXS2"/>
      <c r="AXT2"/>
      <c r="AXU2"/>
      <c r="AXV2"/>
      <c r="AXW2"/>
      <c r="AXX2"/>
      <c r="AXY2"/>
      <c r="AXZ2"/>
      <c r="AYA2"/>
      <c r="AYB2"/>
      <c r="AYC2"/>
      <c r="AYD2"/>
      <c r="AYE2"/>
      <c r="AYF2"/>
      <c r="AYG2"/>
      <c r="AYH2"/>
      <c r="AYI2"/>
      <c r="AYJ2"/>
      <c r="AYK2"/>
      <c r="AYL2"/>
      <c r="AYM2"/>
      <c r="AYN2"/>
      <c r="AYO2"/>
      <c r="AYP2"/>
      <c r="AYQ2"/>
      <c r="AYR2"/>
      <c r="AYS2"/>
      <c r="AYT2"/>
      <c r="AYU2"/>
      <c r="AYV2"/>
      <c r="AYW2"/>
      <c r="AYX2"/>
      <c r="AYY2"/>
      <c r="AYZ2"/>
      <c r="AZA2"/>
      <c r="AZB2"/>
      <c r="AZC2"/>
      <c r="AZD2"/>
      <c r="AZE2"/>
      <c r="AZF2"/>
      <c r="AZG2"/>
      <c r="AZH2"/>
      <c r="AZI2"/>
      <c r="AZJ2"/>
      <c r="AZK2"/>
      <c r="AZL2"/>
      <c r="AZM2"/>
      <c r="AZN2"/>
      <c r="AZO2"/>
      <c r="AZP2"/>
      <c r="AZQ2"/>
      <c r="AZR2"/>
      <c r="AZS2"/>
      <c r="AZT2"/>
      <c r="AZU2"/>
      <c r="AZV2"/>
      <c r="AZW2"/>
      <c r="AZX2"/>
      <c r="AZY2"/>
      <c r="AZZ2"/>
      <c r="BAA2"/>
      <c r="BAB2"/>
      <c r="BAC2"/>
      <c r="BAD2"/>
      <c r="BAE2"/>
      <c r="BAF2"/>
      <c r="BAG2"/>
      <c r="BAH2"/>
      <c r="BAI2"/>
      <c r="BAJ2"/>
      <c r="BAK2"/>
      <c r="BAL2"/>
      <c r="BAM2"/>
      <c r="BAN2"/>
      <c r="BAO2"/>
      <c r="BAP2"/>
      <c r="BAQ2"/>
      <c r="BAR2"/>
      <c r="BAS2"/>
      <c r="BAT2"/>
      <c r="BAU2"/>
      <c r="BAV2"/>
      <c r="BAW2"/>
      <c r="BAX2"/>
      <c r="BAY2"/>
      <c r="BAZ2"/>
      <c r="BBA2"/>
      <c r="BBB2"/>
      <c r="BBC2"/>
      <c r="BBD2"/>
      <c r="BBE2"/>
      <c r="BBF2"/>
      <c r="BBG2"/>
      <c r="BBH2"/>
      <c r="BBI2"/>
      <c r="BBJ2"/>
      <c r="BBK2"/>
      <c r="BBL2"/>
      <c r="BBM2"/>
      <c r="BBN2"/>
      <c r="BBO2"/>
      <c r="BBP2"/>
      <c r="BBQ2"/>
      <c r="BBR2"/>
      <c r="BBS2"/>
      <c r="BBT2"/>
      <c r="BBU2"/>
      <c r="BBV2"/>
      <c r="BBW2"/>
      <c r="BBX2"/>
      <c r="BBY2"/>
      <c r="BBZ2"/>
      <c r="BCA2"/>
      <c r="BCB2"/>
      <c r="BCC2"/>
      <c r="BCD2"/>
      <c r="BCE2"/>
      <c r="BCF2"/>
      <c r="BCG2"/>
      <c r="BCH2"/>
      <c r="BCI2"/>
      <c r="BCJ2"/>
      <c r="BCK2"/>
      <c r="BCL2"/>
      <c r="BCM2"/>
      <c r="BCN2"/>
      <c r="BCO2"/>
      <c r="BCP2"/>
      <c r="BCQ2"/>
      <c r="BCR2"/>
      <c r="BCS2"/>
      <c r="BCT2"/>
      <c r="BCU2"/>
      <c r="BCV2"/>
      <c r="BCW2"/>
      <c r="BCX2"/>
      <c r="BCY2"/>
      <c r="BCZ2"/>
      <c r="BDA2"/>
      <c r="BDB2"/>
      <c r="BDC2"/>
      <c r="BDD2"/>
      <c r="BDE2"/>
      <c r="BDF2"/>
      <c r="BDG2"/>
      <c r="BDH2"/>
      <c r="BDI2"/>
      <c r="BDJ2"/>
      <c r="BDK2"/>
      <c r="BDL2"/>
      <c r="BDM2"/>
      <c r="BDN2"/>
      <c r="BDO2"/>
      <c r="BDP2"/>
      <c r="BDQ2"/>
      <c r="BDR2"/>
      <c r="BDS2"/>
      <c r="BDT2"/>
      <c r="BDU2"/>
      <c r="BDV2"/>
      <c r="BDW2"/>
      <c r="BDX2"/>
      <c r="BDY2"/>
      <c r="BDZ2"/>
      <c r="BEA2"/>
      <c r="BEB2"/>
      <c r="BEC2"/>
      <c r="BED2"/>
      <c r="BEE2"/>
      <c r="BEF2"/>
      <c r="BEG2"/>
      <c r="BEH2"/>
      <c r="BEI2"/>
      <c r="BEJ2"/>
      <c r="BEK2"/>
      <c r="BEL2"/>
      <c r="BEM2"/>
      <c r="BEN2"/>
      <c r="BEO2"/>
      <c r="BEP2"/>
      <c r="BEQ2"/>
      <c r="BER2"/>
      <c r="BES2"/>
      <c r="BET2"/>
      <c r="BEU2"/>
      <c r="BEV2"/>
      <c r="BEW2"/>
      <c r="BEX2"/>
      <c r="BEY2"/>
      <c r="BEZ2"/>
      <c r="BFA2"/>
      <c r="BFB2"/>
      <c r="BFC2"/>
      <c r="BFD2"/>
      <c r="BFE2"/>
      <c r="BFF2"/>
      <c r="BFG2"/>
      <c r="BFH2"/>
      <c r="BFI2"/>
      <c r="BFJ2"/>
      <c r="BFK2"/>
      <c r="BFL2"/>
      <c r="BFM2"/>
      <c r="BFN2"/>
      <c r="BFO2"/>
      <c r="BFP2"/>
      <c r="BFQ2"/>
      <c r="BFR2"/>
      <c r="BFS2"/>
      <c r="BFT2"/>
      <c r="BFU2"/>
      <c r="BFV2"/>
      <c r="BFW2"/>
      <c r="BFX2"/>
      <c r="BFY2"/>
      <c r="BFZ2"/>
      <c r="BGA2"/>
      <c r="BGB2"/>
      <c r="BGC2"/>
      <c r="BGD2"/>
      <c r="BGE2"/>
      <c r="BGF2"/>
      <c r="BGG2"/>
      <c r="BGH2"/>
      <c r="BGI2"/>
      <c r="BGJ2"/>
      <c r="BGK2"/>
      <c r="BGL2"/>
      <c r="BGM2"/>
      <c r="BGN2"/>
      <c r="BGO2"/>
      <c r="BGP2"/>
      <c r="BGQ2"/>
      <c r="BGR2"/>
      <c r="BGS2"/>
      <c r="BGT2"/>
      <c r="BGU2"/>
      <c r="BGV2"/>
      <c r="BGW2"/>
      <c r="BGX2"/>
      <c r="BGY2"/>
      <c r="BGZ2"/>
      <c r="BHA2"/>
      <c r="BHB2"/>
      <c r="BHC2"/>
      <c r="BHD2"/>
      <c r="BHE2"/>
      <c r="BHF2"/>
      <c r="BHG2"/>
      <c r="BHH2"/>
      <c r="BHI2"/>
      <c r="BHJ2"/>
      <c r="BHK2"/>
      <c r="BHL2"/>
      <c r="BHM2"/>
      <c r="BHN2"/>
      <c r="BHO2"/>
      <c r="BHP2"/>
      <c r="BHQ2"/>
      <c r="BHR2"/>
      <c r="BHS2"/>
      <c r="BHT2"/>
      <c r="BHU2"/>
      <c r="BHV2"/>
      <c r="BHW2"/>
      <c r="BHX2"/>
      <c r="BHY2"/>
      <c r="BHZ2"/>
      <c r="BIA2"/>
      <c r="BIB2"/>
      <c r="BIC2"/>
      <c r="BID2"/>
      <c r="BIE2"/>
      <c r="BIF2"/>
      <c r="BIG2"/>
      <c r="BIH2"/>
      <c r="BII2"/>
      <c r="BIJ2"/>
      <c r="BIK2"/>
      <c r="BIL2"/>
      <c r="BIM2"/>
      <c r="BIN2"/>
      <c r="BIO2"/>
      <c r="BIP2"/>
      <c r="BIQ2"/>
      <c r="BIR2"/>
      <c r="BIS2"/>
      <c r="BIT2"/>
      <c r="BIU2"/>
      <c r="BIV2"/>
      <c r="BIW2"/>
      <c r="BIX2"/>
      <c r="BIY2"/>
      <c r="BIZ2"/>
      <c r="BJA2"/>
      <c r="BJB2"/>
      <c r="BJC2"/>
      <c r="BJD2"/>
      <c r="BJE2"/>
      <c r="BJF2"/>
      <c r="BJG2"/>
      <c r="BJH2"/>
      <c r="BJI2"/>
      <c r="BJJ2"/>
      <c r="BJK2"/>
      <c r="BJL2"/>
      <c r="BJM2"/>
      <c r="BJN2"/>
      <c r="BJO2"/>
      <c r="BJP2"/>
      <c r="BJQ2"/>
      <c r="BJR2"/>
      <c r="BJS2"/>
      <c r="BJT2"/>
      <c r="BJU2"/>
      <c r="BJV2"/>
      <c r="BJW2"/>
      <c r="BJX2"/>
      <c r="BJY2"/>
      <c r="BJZ2"/>
      <c r="BKA2"/>
      <c r="BKB2"/>
      <c r="BKC2"/>
      <c r="BKD2"/>
      <c r="BKE2"/>
      <c r="BKF2"/>
      <c r="BKG2"/>
      <c r="BKH2"/>
      <c r="BKI2"/>
      <c r="BKJ2"/>
      <c r="BKK2"/>
      <c r="BKL2"/>
      <c r="BKM2"/>
      <c r="BKN2"/>
      <c r="BKO2"/>
      <c r="BKP2"/>
      <c r="BKQ2"/>
      <c r="BKR2"/>
      <c r="BKS2"/>
      <c r="BKT2"/>
      <c r="BKU2"/>
      <c r="BKV2"/>
      <c r="BKW2"/>
      <c r="BKX2"/>
      <c r="BKY2"/>
      <c r="BKZ2"/>
      <c r="BLA2"/>
      <c r="BLB2"/>
      <c r="BLC2"/>
      <c r="BLD2"/>
      <c r="BLE2"/>
      <c r="BLF2"/>
      <c r="BLG2"/>
      <c r="BLH2"/>
      <c r="BLI2"/>
      <c r="BLJ2"/>
      <c r="BLK2"/>
      <c r="BLL2"/>
      <c r="BLM2"/>
      <c r="BLN2"/>
      <c r="BLO2"/>
      <c r="BLP2"/>
      <c r="BLQ2"/>
      <c r="BLR2"/>
      <c r="BLS2"/>
      <c r="BLT2"/>
      <c r="BLU2"/>
      <c r="BLV2"/>
      <c r="BLW2"/>
      <c r="BLX2"/>
      <c r="BLY2"/>
      <c r="BLZ2"/>
      <c r="BMA2"/>
      <c r="BMB2"/>
      <c r="BMC2"/>
      <c r="BMD2"/>
      <c r="BME2"/>
      <c r="BMF2"/>
      <c r="BMG2"/>
      <c r="BMH2"/>
      <c r="BMI2"/>
      <c r="BMJ2"/>
      <c r="BMK2"/>
      <c r="BML2"/>
      <c r="BMM2"/>
      <c r="BMN2"/>
      <c r="BMO2"/>
      <c r="BMP2"/>
      <c r="BMQ2"/>
      <c r="BMR2"/>
      <c r="BMS2"/>
      <c r="BMT2"/>
      <c r="BMU2"/>
      <c r="BMV2"/>
      <c r="BMW2"/>
      <c r="BMX2"/>
      <c r="BMY2"/>
      <c r="BMZ2"/>
      <c r="BNA2"/>
      <c r="BNB2"/>
      <c r="BNC2"/>
      <c r="BND2"/>
      <c r="BNE2"/>
      <c r="BNF2"/>
      <c r="BNG2"/>
      <c r="BNH2"/>
      <c r="BNI2"/>
      <c r="BNJ2"/>
      <c r="BNK2"/>
      <c r="BNL2"/>
      <c r="BNM2"/>
      <c r="BNN2"/>
      <c r="BNO2"/>
      <c r="BNP2"/>
      <c r="BNQ2"/>
      <c r="BNR2"/>
      <c r="BNS2"/>
      <c r="BNT2"/>
      <c r="BNU2"/>
      <c r="BNV2"/>
      <c r="BNW2"/>
      <c r="BNX2"/>
      <c r="BNY2"/>
      <c r="BNZ2"/>
      <c r="BOA2"/>
      <c r="BOB2"/>
      <c r="BOC2"/>
      <c r="BOD2"/>
      <c r="BOE2"/>
      <c r="BOF2"/>
      <c r="BOG2"/>
      <c r="BOH2"/>
      <c r="BOI2"/>
      <c r="BOJ2"/>
      <c r="BOK2"/>
      <c r="BOL2"/>
      <c r="BOM2"/>
      <c r="BON2"/>
      <c r="BOO2"/>
      <c r="BOP2"/>
      <c r="BOQ2"/>
      <c r="BOR2"/>
      <c r="BOS2"/>
      <c r="BOT2"/>
      <c r="BOU2"/>
      <c r="BOV2"/>
      <c r="BOW2"/>
      <c r="BOX2"/>
      <c r="BOY2"/>
      <c r="BOZ2"/>
      <c r="BPA2"/>
      <c r="BPB2"/>
      <c r="BPC2"/>
      <c r="BPD2"/>
      <c r="BPE2"/>
      <c r="BPF2"/>
      <c r="BPG2"/>
      <c r="BPH2"/>
      <c r="BPI2"/>
      <c r="BPJ2"/>
      <c r="BPK2"/>
      <c r="BPL2"/>
      <c r="BPM2"/>
      <c r="BPN2"/>
      <c r="BPO2"/>
      <c r="BPP2"/>
      <c r="BPQ2"/>
      <c r="BPR2"/>
      <c r="BPS2"/>
      <c r="BPT2"/>
      <c r="BPU2"/>
      <c r="BPV2"/>
      <c r="BPW2"/>
      <c r="BPX2"/>
      <c r="BPY2"/>
      <c r="BPZ2"/>
      <c r="BQA2"/>
      <c r="BQB2"/>
      <c r="BQC2"/>
      <c r="BQD2"/>
      <c r="BQE2"/>
      <c r="BQF2"/>
      <c r="BQG2"/>
      <c r="BQH2"/>
      <c r="BQI2"/>
      <c r="BQJ2"/>
      <c r="BQK2"/>
      <c r="BQL2"/>
      <c r="BQM2"/>
      <c r="BQN2"/>
      <c r="BQO2"/>
      <c r="BQP2"/>
      <c r="BQQ2"/>
      <c r="BQR2"/>
      <c r="BQS2"/>
      <c r="BQT2"/>
      <c r="BQU2"/>
      <c r="BQV2"/>
      <c r="BQW2"/>
      <c r="BQX2"/>
      <c r="BQY2"/>
      <c r="BQZ2"/>
      <c r="BRA2"/>
      <c r="BRB2"/>
      <c r="BRC2"/>
      <c r="BRD2"/>
      <c r="BRE2"/>
      <c r="BRF2"/>
      <c r="BRG2"/>
      <c r="BRH2"/>
      <c r="BRI2"/>
      <c r="BRJ2"/>
      <c r="BRK2"/>
      <c r="BRL2"/>
      <c r="BRM2"/>
      <c r="BRN2"/>
      <c r="BRO2"/>
      <c r="BRP2"/>
      <c r="BRQ2"/>
      <c r="BRR2"/>
      <c r="BRS2"/>
      <c r="BRT2"/>
      <c r="BRU2"/>
      <c r="BRV2"/>
      <c r="BRW2"/>
      <c r="BRX2"/>
      <c r="BRY2"/>
      <c r="BRZ2"/>
      <c r="BSA2"/>
      <c r="BSB2"/>
      <c r="BSC2"/>
      <c r="BSD2"/>
      <c r="BSE2"/>
      <c r="BSF2"/>
      <c r="BSG2"/>
      <c r="BSH2"/>
      <c r="BSI2"/>
      <c r="BSJ2"/>
      <c r="BSK2"/>
      <c r="BSL2"/>
      <c r="BSM2"/>
      <c r="BSN2"/>
      <c r="BSO2"/>
      <c r="BSP2"/>
      <c r="BSQ2"/>
      <c r="BSR2"/>
      <c r="BSS2"/>
      <c r="BST2"/>
      <c r="BSU2"/>
      <c r="BSV2"/>
      <c r="BSW2"/>
      <c r="BSX2"/>
      <c r="BSY2"/>
      <c r="BSZ2"/>
      <c r="BTA2"/>
      <c r="BTB2"/>
      <c r="BTC2"/>
      <c r="BTD2"/>
      <c r="BTE2"/>
      <c r="BTF2"/>
      <c r="BTG2"/>
      <c r="BTH2"/>
      <c r="BTI2"/>
      <c r="BTJ2"/>
      <c r="BTK2"/>
      <c r="BTL2"/>
      <c r="BTM2"/>
      <c r="BTN2"/>
      <c r="BTO2"/>
      <c r="BTP2"/>
      <c r="BTQ2"/>
      <c r="BTR2"/>
      <c r="BTS2"/>
      <c r="BTT2"/>
      <c r="BTU2"/>
      <c r="BTV2"/>
      <c r="BTW2"/>
      <c r="BTX2"/>
      <c r="BTY2"/>
      <c r="BTZ2"/>
      <c r="BUA2"/>
      <c r="BUB2"/>
      <c r="BUC2"/>
      <c r="BUD2"/>
      <c r="BUE2"/>
      <c r="BUF2"/>
      <c r="BUG2"/>
      <c r="BUH2"/>
      <c r="BUI2"/>
      <c r="BUJ2"/>
      <c r="BUK2"/>
      <c r="BUL2"/>
      <c r="BUM2"/>
      <c r="BUN2"/>
      <c r="BUO2"/>
      <c r="BUP2"/>
      <c r="BUQ2"/>
      <c r="BUR2"/>
      <c r="BUS2"/>
      <c r="BUT2"/>
      <c r="BUU2"/>
      <c r="BUV2"/>
      <c r="BUW2"/>
      <c r="BUX2"/>
      <c r="BUY2"/>
      <c r="BUZ2"/>
      <c r="BVA2"/>
      <c r="BVB2"/>
      <c r="BVC2"/>
      <c r="BVD2"/>
      <c r="BVE2"/>
      <c r="BVF2"/>
      <c r="BVG2"/>
      <c r="BVH2"/>
      <c r="BVI2"/>
      <c r="BVJ2"/>
      <c r="BVK2"/>
      <c r="BVL2"/>
      <c r="BVM2"/>
      <c r="BVN2"/>
      <c r="BVO2"/>
      <c r="BVP2"/>
      <c r="BVQ2"/>
      <c r="BVR2"/>
      <c r="BVS2"/>
      <c r="BVT2"/>
      <c r="BVU2"/>
      <c r="BVV2"/>
      <c r="BVW2"/>
      <c r="BVX2"/>
      <c r="BVY2"/>
      <c r="BVZ2"/>
      <c r="BWA2"/>
      <c r="BWB2"/>
      <c r="BWC2"/>
      <c r="BWD2"/>
      <c r="BWE2"/>
      <c r="BWF2"/>
      <c r="BWG2"/>
      <c r="BWH2"/>
      <c r="BWI2"/>
      <c r="BWJ2"/>
      <c r="BWK2"/>
      <c r="BWL2"/>
      <c r="BWM2"/>
      <c r="BWN2"/>
      <c r="BWO2"/>
      <c r="BWP2"/>
      <c r="BWQ2"/>
      <c r="BWR2"/>
      <c r="BWS2"/>
      <c r="BWT2"/>
      <c r="BWU2"/>
      <c r="BWV2"/>
      <c r="BWW2"/>
      <c r="BWX2"/>
      <c r="BWY2"/>
      <c r="BWZ2"/>
      <c r="BXA2"/>
      <c r="BXB2"/>
      <c r="BXC2"/>
      <c r="BXD2"/>
      <c r="BXE2"/>
      <c r="BXF2"/>
      <c r="BXG2"/>
      <c r="BXH2"/>
      <c r="BXI2"/>
      <c r="BXJ2"/>
      <c r="BXK2"/>
      <c r="BXL2"/>
      <c r="BXM2"/>
      <c r="BXN2"/>
      <c r="BXO2"/>
      <c r="BXP2"/>
      <c r="BXQ2"/>
      <c r="BXR2"/>
      <c r="BXS2"/>
      <c r="BXT2"/>
      <c r="BXU2"/>
      <c r="BXV2"/>
      <c r="BXW2"/>
      <c r="BXX2"/>
      <c r="BXY2"/>
      <c r="BXZ2"/>
      <c r="BYA2"/>
      <c r="BYB2"/>
      <c r="BYC2"/>
      <c r="BYD2"/>
      <c r="BYE2"/>
      <c r="BYF2"/>
      <c r="BYG2"/>
      <c r="BYH2"/>
      <c r="BYI2"/>
      <c r="BYJ2"/>
      <c r="BYK2"/>
      <c r="BYL2"/>
      <c r="BYM2"/>
      <c r="BYN2"/>
      <c r="BYO2"/>
      <c r="BYP2"/>
      <c r="BYQ2"/>
      <c r="BYR2"/>
      <c r="BYS2"/>
      <c r="BYT2"/>
      <c r="BYU2"/>
      <c r="BYV2"/>
      <c r="BYW2"/>
      <c r="BYX2"/>
      <c r="BYY2"/>
      <c r="BYZ2"/>
      <c r="BZA2"/>
      <c r="BZB2"/>
      <c r="BZC2"/>
      <c r="BZD2"/>
      <c r="BZE2"/>
      <c r="BZF2"/>
      <c r="BZG2"/>
      <c r="BZH2"/>
      <c r="BZI2"/>
      <c r="BZJ2"/>
      <c r="BZK2"/>
      <c r="BZL2"/>
      <c r="BZM2"/>
      <c r="BZN2"/>
      <c r="BZO2"/>
      <c r="BZP2"/>
      <c r="BZQ2"/>
      <c r="BZR2"/>
      <c r="BZS2"/>
      <c r="BZT2"/>
      <c r="BZU2"/>
      <c r="BZV2"/>
      <c r="BZW2"/>
      <c r="BZX2"/>
      <c r="BZY2"/>
      <c r="BZZ2"/>
      <c r="CAA2"/>
      <c r="CAB2"/>
      <c r="CAC2"/>
      <c r="CAD2"/>
      <c r="CAE2"/>
      <c r="CAF2"/>
      <c r="CAG2"/>
      <c r="CAH2"/>
      <c r="CAI2"/>
      <c r="CAJ2"/>
      <c r="CAK2"/>
      <c r="CAL2"/>
      <c r="CAM2"/>
      <c r="CAN2"/>
      <c r="CAO2"/>
      <c r="CAP2"/>
      <c r="CAQ2"/>
      <c r="CAR2"/>
      <c r="CAS2"/>
      <c r="CAT2"/>
      <c r="CAU2"/>
      <c r="CAV2"/>
      <c r="CAW2"/>
      <c r="CAX2"/>
      <c r="CAY2"/>
      <c r="CAZ2"/>
      <c r="CBA2"/>
      <c r="CBB2"/>
      <c r="CBC2"/>
      <c r="CBD2"/>
      <c r="CBE2"/>
      <c r="CBF2"/>
      <c r="CBG2"/>
      <c r="CBH2"/>
      <c r="CBI2"/>
      <c r="CBJ2"/>
      <c r="CBK2"/>
      <c r="CBL2"/>
      <c r="CBM2"/>
      <c r="CBN2"/>
      <c r="CBO2"/>
      <c r="CBP2"/>
      <c r="CBQ2"/>
      <c r="CBR2"/>
      <c r="CBS2"/>
      <c r="CBT2"/>
      <c r="CBU2"/>
      <c r="CBV2"/>
      <c r="CBW2"/>
      <c r="CBX2"/>
      <c r="CBY2"/>
      <c r="CBZ2"/>
      <c r="CCA2"/>
      <c r="CCB2"/>
      <c r="CCC2"/>
      <c r="CCD2"/>
      <c r="CCE2"/>
      <c r="CCF2"/>
      <c r="CCG2"/>
      <c r="CCH2"/>
      <c r="CCI2"/>
      <c r="CCJ2"/>
      <c r="CCK2"/>
      <c r="CCL2"/>
      <c r="CCM2"/>
      <c r="CCN2"/>
      <c r="CCO2"/>
      <c r="CCP2"/>
      <c r="CCQ2"/>
      <c r="CCR2"/>
      <c r="CCS2"/>
      <c r="CCT2"/>
      <c r="CCU2"/>
      <c r="CCV2"/>
      <c r="CCW2"/>
      <c r="CCX2"/>
      <c r="CCY2"/>
      <c r="CCZ2"/>
      <c r="CDA2"/>
      <c r="CDB2"/>
      <c r="CDC2"/>
      <c r="CDD2"/>
      <c r="CDE2"/>
      <c r="CDF2"/>
      <c r="CDG2"/>
      <c r="CDH2"/>
      <c r="CDI2"/>
      <c r="CDJ2"/>
      <c r="CDK2"/>
      <c r="CDL2"/>
      <c r="CDM2"/>
      <c r="CDN2"/>
      <c r="CDO2"/>
      <c r="CDP2"/>
      <c r="CDQ2"/>
      <c r="CDR2"/>
      <c r="CDS2"/>
      <c r="CDT2"/>
      <c r="CDU2"/>
      <c r="CDV2"/>
      <c r="CDW2"/>
      <c r="CDX2"/>
      <c r="CDY2"/>
      <c r="CDZ2"/>
      <c r="CEA2"/>
      <c r="CEB2"/>
      <c r="CEC2"/>
      <c r="CED2"/>
      <c r="CEE2"/>
      <c r="CEF2"/>
      <c r="CEG2"/>
      <c r="CEH2"/>
      <c r="CEI2"/>
      <c r="CEJ2"/>
      <c r="CEK2"/>
      <c r="CEL2"/>
      <c r="CEM2"/>
      <c r="CEN2"/>
      <c r="CEO2"/>
      <c r="CEP2"/>
      <c r="CEQ2"/>
      <c r="CER2"/>
      <c r="CES2"/>
      <c r="CET2"/>
      <c r="CEU2"/>
      <c r="CEV2"/>
      <c r="CEW2"/>
      <c r="CEX2"/>
      <c r="CEY2"/>
      <c r="CEZ2"/>
      <c r="CFA2"/>
      <c r="CFB2"/>
      <c r="CFC2"/>
      <c r="CFD2"/>
      <c r="CFE2"/>
      <c r="CFF2"/>
      <c r="CFG2"/>
      <c r="CFH2"/>
      <c r="CFI2"/>
      <c r="CFJ2"/>
      <c r="CFK2"/>
      <c r="CFL2"/>
      <c r="CFM2"/>
      <c r="CFN2"/>
      <c r="CFO2"/>
      <c r="CFP2"/>
      <c r="CFQ2"/>
      <c r="CFR2"/>
      <c r="CFS2"/>
      <c r="CFT2"/>
      <c r="CFU2"/>
      <c r="CFV2"/>
      <c r="CFW2"/>
      <c r="CFX2"/>
      <c r="CFY2"/>
      <c r="CFZ2"/>
      <c r="CGA2"/>
      <c r="CGB2"/>
      <c r="CGC2"/>
      <c r="CGD2"/>
      <c r="CGE2"/>
      <c r="CGF2"/>
      <c r="CGG2"/>
      <c r="CGH2"/>
      <c r="CGI2"/>
      <c r="CGJ2"/>
      <c r="CGK2"/>
      <c r="CGL2"/>
      <c r="CGM2"/>
      <c r="CGN2"/>
      <c r="CGO2"/>
      <c r="CGP2"/>
      <c r="CGQ2"/>
      <c r="CGR2"/>
      <c r="CGS2"/>
      <c r="CGT2"/>
      <c r="CGU2"/>
      <c r="CGV2"/>
      <c r="CGW2"/>
      <c r="CGX2"/>
      <c r="CGY2"/>
      <c r="CGZ2"/>
      <c r="CHA2"/>
      <c r="CHB2"/>
      <c r="CHC2"/>
      <c r="CHD2"/>
      <c r="CHE2"/>
      <c r="CHF2"/>
      <c r="CHG2"/>
      <c r="CHH2"/>
      <c r="CHI2"/>
      <c r="CHJ2"/>
      <c r="CHK2"/>
      <c r="CHL2"/>
      <c r="CHM2"/>
      <c r="CHN2"/>
      <c r="CHO2"/>
      <c r="CHP2"/>
      <c r="CHQ2"/>
      <c r="CHR2"/>
      <c r="CHS2"/>
      <c r="CHT2"/>
      <c r="CHU2"/>
      <c r="CHV2"/>
      <c r="CHW2"/>
      <c r="CHX2"/>
      <c r="CHY2"/>
      <c r="CHZ2"/>
      <c r="CIA2"/>
      <c r="CIB2"/>
      <c r="CIC2"/>
      <c r="CID2"/>
      <c r="CIE2"/>
      <c r="CIF2"/>
      <c r="CIG2"/>
      <c r="CIH2"/>
      <c r="CII2"/>
      <c r="CIJ2"/>
      <c r="CIK2"/>
      <c r="CIL2"/>
      <c r="CIM2"/>
      <c r="CIN2"/>
      <c r="CIO2"/>
      <c r="CIP2"/>
      <c r="CIQ2"/>
      <c r="CIR2"/>
      <c r="CIS2"/>
      <c r="CIT2"/>
      <c r="CIU2"/>
      <c r="CIV2"/>
      <c r="CIW2"/>
      <c r="CIX2"/>
      <c r="CIY2"/>
      <c r="CIZ2"/>
      <c r="CJA2"/>
      <c r="CJB2"/>
      <c r="CJC2"/>
      <c r="CJD2"/>
      <c r="CJE2"/>
      <c r="CJF2"/>
      <c r="CJG2"/>
      <c r="CJH2"/>
      <c r="CJI2"/>
      <c r="CJJ2"/>
      <c r="CJK2"/>
      <c r="CJL2"/>
      <c r="CJM2"/>
      <c r="CJN2"/>
      <c r="CJO2"/>
      <c r="CJP2"/>
      <c r="CJQ2"/>
      <c r="CJR2"/>
      <c r="CJS2"/>
      <c r="CJT2"/>
      <c r="CJU2"/>
      <c r="CJV2"/>
      <c r="CJW2"/>
      <c r="CJX2"/>
      <c r="CJY2"/>
      <c r="CJZ2"/>
      <c r="CKA2"/>
      <c r="CKB2"/>
      <c r="CKC2"/>
      <c r="CKD2"/>
      <c r="CKE2"/>
      <c r="CKF2"/>
      <c r="CKG2"/>
      <c r="CKH2"/>
      <c r="CKI2"/>
      <c r="CKJ2"/>
      <c r="CKK2"/>
      <c r="CKL2"/>
      <c r="CKM2"/>
      <c r="CKN2"/>
      <c r="CKO2"/>
      <c r="CKP2"/>
      <c r="CKQ2"/>
      <c r="CKR2"/>
      <c r="CKS2"/>
      <c r="CKT2"/>
      <c r="CKU2"/>
      <c r="CKV2"/>
      <c r="CKW2"/>
      <c r="CKX2"/>
      <c r="CKY2"/>
      <c r="CKZ2"/>
      <c r="CLA2"/>
      <c r="CLB2"/>
      <c r="CLC2"/>
      <c r="CLD2"/>
      <c r="CLE2"/>
      <c r="CLF2"/>
      <c r="CLG2"/>
      <c r="CLH2"/>
      <c r="CLI2"/>
      <c r="CLJ2"/>
      <c r="CLK2"/>
      <c r="CLL2"/>
      <c r="CLM2"/>
      <c r="CLN2"/>
      <c r="CLO2"/>
      <c r="CLP2"/>
      <c r="CLQ2"/>
      <c r="CLR2"/>
      <c r="CLS2"/>
      <c r="CLT2"/>
      <c r="CLU2"/>
      <c r="CLV2"/>
      <c r="CLW2"/>
      <c r="CLX2"/>
      <c r="CLY2"/>
      <c r="CLZ2"/>
      <c r="CMA2"/>
      <c r="CMB2"/>
      <c r="CMC2"/>
      <c r="CMD2"/>
      <c r="CME2"/>
      <c r="CMF2"/>
      <c r="CMG2"/>
      <c r="CMH2"/>
      <c r="CMI2"/>
      <c r="CMJ2"/>
      <c r="CMK2"/>
      <c r="CML2"/>
      <c r="CMM2"/>
      <c r="CMN2"/>
      <c r="CMO2"/>
      <c r="CMP2"/>
      <c r="CMQ2"/>
      <c r="CMR2"/>
      <c r="CMS2"/>
      <c r="CMT2"/>
      <c r="CMU2"/>
      <c r="CMV2"/>
      <c r="CMW2"/>
      <c r="CMX2"/>
      <c r="CMY2"/>
      <c r="CMZ2"/>
      <c r="CNA2"/>
      <c r="CNB2"/>
      <c r="CNC2"/>
      <c r="CND2"/>
      <c r="CNE2"/>
      <c r="CNF2"/>
      <c r="CNG2"/>
      <c r="CNH2"/>
      <c r="CNI2"/>
      <c r="CNJ2"/>
      <c r="CNK2"/>
      <c r="CNL2"/>
      <c r="CNM2"/>
      <c r="CNN2"/>
      <c r="CNO2"/>
      <c r="CNP2"/>
      <c r="CNQ2"/>
      <c r="CNR2"/>
      <c r="CNS2"/>
      <c r="CNT2"/>
      <c r="CNU2"/>
      <c r="CNV2"/>
      <c r="CNW2"/>
      <c r="CNX2"/>
      <c r="CNY2"/>
      <c r="CNZ2"/>
      <c r="COA2"/>
      <c r="COB2"/>
      <c r="COC2"/>
      <c r="COD2"/>
      <c r="COE2"/>
      <c r="COF2"/>
      <c r="COG2"/>
      <c r="COH2"/>
      <c r="COI2"/>
      <c r="COJ2"/>
      <c r="COK2"/>
      <c r="COL2"/>
      <c r="COM2"/>
      <c r="CON2"/>
      <c r="COO2"/>
      <c r="COP2"/>
      <c r="COQ2"/>
      <c r="COR2"/>
      <c r="COS2"/>
      <c r="COT2"/>
      <c r="COU2"/>
      <c r="COV2"/>
      <c r="COW2"/>
      <c r="COX2"/>
      <c r="COY2"/>
      <c r="COZ2"/>
      <c r="CPA2"/>
      <c r="CPB2"/>
      <c r="CPC2"/>
      <c r="CPD2"/>
      <c r="CPE2"/>
      <c r="CPF2"/>
      <c r="CPG2"/>
      <c r="CPH2"/>
      <c r="CPI2"/>
      <c r="CPJ2"/>
      <c r="CPK2"/>
      <c r="CPL2"/>
      <c r="CPM2"/>
      <c r="CPN2"/>
      <c r="CPO2"/>
      <c r="CPP2"/>
      <c r="CPQ2"/>
      <c r="CPR2"/>
      <c r="CPS2"/>
      <c r="CPT2"/>
      <c r="CPU2"/>
      <c r="CPV2"/>
      <c r="CPW2"/>
      <c r="CPX2"/>
      <c r="CPY2"/>
      <c r="CPZ2"/>
      <c r="CQA2"/>
      <c r="CQB2"/>
      <c r="CQC2"/>
      <c r="CQD2"/>
      <c r="CQE2"/>
      <c r="CQF2"/>
      <c r="CQG2"/>
      <c r="CQH2"/>
      <c r="CQI2"/>
      <c r="CQJ2"/>
      <c r="CQK2"/>
      <c r="CQL2"/>
      <c r="CQM2"/>
      <c r="CQN2"/>
      <c r="CQO2"/>
      <c r="CQP2"/>
      <c r="CQQ2"/>
      <c r="CQR2"/>
      <c r="CQS2"/>
      <c r="CQT2"/>
      <c r="CQU2"/>
      <c r="CQV2"/>
      <c r="CQW2"/>
      <c r="CQX2"/>
      <c r="CQY2"/>
      <c r="CQZ2"/>
      <c r="CRA2"/>
      <c r="CRB2"/>
      <c r="CRC2"/>
      <c r="CRD2"/>
      <c r="CRE2"/>
      <c r="CRF2"/>
      <c r="CRG2"/>
      <c r="CRH2"/>
      <c r="CRI2"/>
      <c r="CRJ2"/>
      <c r="CRK2"/>
      <c r="CRL2"/>
      <c r="CRM2"/>
      <c r="CRN2"/>
      <c r="CRO2"/>
      <c r="CRP2"/>
      <c r="CRQ2"/>
      <c r="CRR2"/>
      <c r="CRS2"/>
      <c r="CRT2"/>
      <c r="CRU2"/>
      <c r="CRV2"/>
      <c r="CRW2"/>
      <c r="CRX2"/>
      <c r="CRY2"/>
      <c r="CRZ2"/>
      <c r="CSA2"/>
      <c r="CSB2"/>
      <c r="CSC2"/>
      <c r="CSD2"/>
      <c r="CSE2"/>
      <c r="CSF2"/>
      <c r="CSG2"/>
      <c r="CSH2"/>
      <c r="CSI2"/>
      <c r="CSJ2"/>
      <c r="CSK2"/>
      <c r="CSL2"/>
      <c r="CSM2"/>
      <c r="CSN2"/>
      <c r="CSO2"/>
      <c r="CSP2"/>
      <c r="CSQ2"/>
      <c r="CSR2"/>
      <c r="CSS2"/>
      <c r="CST2"/>
      <c r="CSU2"/>
      <c r="CSV2"/>
      <c r="CSW2"/>
      <c r="CSX2"/>
      <c r="CSY2"/>
      <c r="CSZ2"/>
      <c r="CTA2"/>
      <c r="CTB2"/>
      <c r="CTC2"/>
      <c r="CTD2"/>
      <c r="CTE2"/>
      <c r="CTF2"/>
      <c r="CTG2"/>
      <c r="CTH2"/>
      <c r="CTI2"/>
      <c r="CTJ2"/>
      <c r="CTK2"/>
      <c r="CTL2"/>
      <c r="CTM2"/>
      <c r="CTN2"/>
      <c r="CTO2"/>
      <c r="CTP2"/>
      <c r="CTQ2"/>
      <c r="CTR2"/>
      <c r="CTS2"/>
      <c r="CTT2"/>
      <c r="CTU2"/>
      <c r="CTV2"/>
      <c r="CTW2"/>
      <c r="CTX2"/>
      <c r="CTY2"/>
      <c r="CTZ2"/>
      <c r="CUA2"/>
      <c r="CUB2"/>
      <c r="CUC2"/>
      <c r="CUD2"/>
      <c r="CUE2"/>
      <c r="CUF2"/>
      <c r="CUG2"/>
      <c r="CUH2"/>
      <c r="CUI2"/>
      <c r="CUJ2"/>
      <c r="CUK2"/>
      <c r="CUL2"/>
      <c r="CUM2"/>
      <c r="CUN2"/>
      <c r="CUO2"/>
      <c r="CUP2"/>
      <c r="CUQ2"/>
      <c r="CUR2"/>
      <c r="CUS2"/>
      <c r="CUT2"/>
      <c r="CUU2"/>
      <c r="CUV2"/>
      <c r="CUW2"/>
      <c r="CUX2"/>
      <c r="CUY2"/>
      <c r="CUZ2"/>
      <c r="CVA2"/>
      <c r="CVB2"/>
      <c r="CVC2"/>
      <c r="CVD2"/>
      <c r="CVE2"/>
      <c r="CVF2"/>
      <c r="CVG2"/>
      <c r="CVH2"/>
      <c r="CVI2"/>
      <c r="CVJ2"/>
      <c r="CVK2"/>
      <c r="CVL2"/>
      <c r="CVM2"/>
      <c r="CVN2"/>
      <c r="CVO2"/>
      <c r="CVP2"/>
      <c r="CVQ2"/>
      <c r="CVR2"/>
      <c r="CVS2"/>
      <c r="CVT2"/>
      <c r="CVU2"/>
      <c r="CVV2"/>
      <c r="CVW2"/>
      <c r="CVX2"/>
      <c r="CVY2"/>
      <c r="CVZ2"/>
      <c r="CWA2"/>
      <c r="CWB2"/>
      <c r="CWC2"/>
      <c r="CWD2"/>
      <c r="CWE2"/>
      <c r="CWF2"/>
      <c r="CWG2"/>
      <c r="CWH2"/>
      <c r="CWI2"/>
      <c r="CWJ2"/>
      <c r="CWK2"/>
      <c r="CWL2"/>
      <c r="CWM2"/>
      <c r="CWN2"/>
      <c r="CWO2"/>
      <c r="CWP2"/>
      <c r="CWQ2"/>
      <c r="CWR2"/>
      <c r="CWS2"/>
      <c r="CWT2"/>
      <c r="CWU2"/>
      <c r="CWV2"/>
      <c r="CWW2"/>
      <c r="CWX2"/>
      <c r="CWY2"/>
      <c r="CWZ2"/>
      <c r="CXA2"/>
      <c r="CXB2"/>
      <c r="CXC2"/>
      <c r="CXD2"/>
      <c r="CXE2"/>
      <c r="CXF2"/>
      <c r="CXG2"/>
      <c r="CXH2"/>
      <c r="CXI2"/>
      <c r="CXJ2"/>
      <c r="CXK2"/>
      <c r="CXL2"/>
      <c r="CXM2"/>
      <c r="CXN2"/>
      <c r="CXO2"/>
      <c r="CXP2"/>
      <c r="CXQ2"/>
      <c r="CXR2"/>
      <c r="CXS2"/>
      <c r="CXT2"/>
      <c r="CXU2"/>
      <c r="CXV2"/>
      <c r="CXW2"/>
      <c r="CXX2"/>
      <c r="CXY2"/>
      <c r="CXZ2"/>
      <c r="CYA2"/>
      <c r="CYB2"/>
      <c r="CYC2"/>
      <c r="CYD2"/>
      <c r="CYE2"/>
      <c r="CYF2"/>
      <c r="CYG2"/>
      <c r="CYH2"/>
      <c r="CYI2"/>
      <c r="CYJ2"/>
      <c r="CYK2"/>
      <c r="CYL2"/>
      <c r="CYM2"/>
      <c r="CYN2"/>
      <c r="CYO2"/>
      <c r="CYP2"/>
      <c r="CYQ2"/>
      <c r="CYR2"/>
      <c r="CYS2"/>
      <c r="CYT2"/>
      <c r="CYU2"/>
      <c r="CYV2"/>
      <c r="CYW2"/>
      <c r="CYX2"/>
      <c r="CYY2"/>
      <c r="CYZ2"/>
      <c r="CZA2"/>
      <c r="CZB2"/>
      <c r="CZC2"/>
      <c r="CZD2"/>
      <c r="CZE2"/>
      <c r="CZF2"/>
      <c r="CZG2"/>
      <c r="CZH2"/>
      <c r="CZI2"/>
      <c r="CZJ2"/>
      <c r="CZK2"/>
      <c r="CZL2"/>
      <c r="CZM2"/>
      <c r="CZN2"/>
      <c r="CZO2"/>
      <c r="CZP2"/>
      <c r="CZQ2"/>
      <c r="CZR2"/>
      <c r="CZS2"/>
      <c r="CZT2"/>
      <c r="CZU2"/>
      <c r="CZV2"/>
      <c r="CZW2"/>
      <c r="CZX2"/>
      <c r="CZY2"/>
      <c r="CZZ2"/>
      <c r="DAA2"/>
      <c r="DAB2"/>
      <c r="DAC2"/>
      <c r="DAD2"/>
      <c r="DAE2"/>
      <c r="DAF2"/>
      <c r="DAG2"/>
      <c r="DAH2"/>
      <c r="DAI2"/>
      <c r="DAJ2"/>
      <c r="DAK2"/>
      <c r="DAL2"/>
      <c r="DAM2"/>
      <c r="DAN2"/>
      <c r="DAO2"/>
      <c r="DAP2"/>
      <c r="DAQ2"/>
      <c r="DAR2"/>
      <c r="DAS2"/>
      <c r="DAT2"/>
      <c r="DAU2"/>
      <c r="DAV2"/>
      <c r="DAW2"/>
      <c r="DAX2"/>
      <c r="DAY2"/>
      <c r="DAZ2"/>
      <c r="DBA2"/>
      <c r="DBB2"/>
      <c r="DBC2"/>
      <c r="DBD2"/>
      <c r="DBE2"/>
      <c r="DBF2"/>
      <c r="DBG2"/>
      <c r="DBH2"/>
      <c r="DBI2"/>
      <c r="DBJ2"/>
      <c r="DBK2"/>
      <c r="DBL2"/>
      <c r="DBM2"/>
      <c r="DBN2"/>
      <c r="DBO2"/>
      <c r="DBP2"/>
      <c r="DBQ2"/>
      <c r="DBR2"/>
      <c r="DBS2"/>
      <c r="DBT2"/>
      <c r="DBU2"/>
      <c r="DBV2"/>
      <c r="DBW2"/>
      <c r="DBX2"/>
      <c r="DBY2"/>
      <c r="DBZ2"/>
      <c r="DCA2"/>
      <c r="DCB2"/>
      <c r="DCC2"/>
      <c r="DCD2"/>
      <c r="DCE2"/>
      <c r="DCF2"/>
      <c r="DCG2"/>
      <c r="DCH2"/>
      <c r="DCI2"/>
      <c r="DCJ2"/>
      <c r="DCK2"/>
      <c r="DCL2"/>
      <c r="DCM2"/>
      <c r="DCN2"/>
      <c r="DCO2"/>
      <c r="DCP2"/>
      <c r="DCQ2"/>
      <c r="DCR2"/>
      <c r="DCS2"/>
      <c r="DCT2"/>
      <c r="DCU2"/>
      <c r="DCV2"/>
      <c r="DCW2"/>
      <c r="DCX2"/>
      <c r="DCY2"/>
      <c r="DCZ2"/>
      <c r="DDA2"/>
      <c r="DDB2"/>
      <c r="DDC2"/>
      <c r="DDD2"/>
      <c r="DDE2"/>
      <c r="DDF2"/>
      <c r="DDG2"/>
      <c r="DDH2"/>
      <c r="DDI2"/>
      <c r="DDJ2"/>
      <c r="DDK2"/>
      <c r="DDL2"/>
      <c r="DDM2"/>
      <c r="DDN2"/>
      <c r="DDO2"/>
      <c r="DDP2"/>
      <c r="DDQ2"/>
      <c r="DDR2"/>
      <c r="DDS2"/>
      <c r="DDT2"/>
      <c r="DDU2"/>
      <c r="DDV2"/>
      <c r="DDW2"/>
      <c r="DDX2"/>
      <c r="DDY2"/>
      <c r="DDZ2"/>
      <c r="DEA2"/>
      <c r="DEB2"/>
      <c r="DEC2"/>
      <c r="DED2"/>
      <c r="DEE2"/>
      <c r="DEF2"/>
      <c r="DEG2"/>
      <c r="DEH2"/>
      <c r="DEI2"/>
      <c r="DEJ2"/>
      <c r="DEK2"/>
      <c r="DEL2"/>
      <c r="DEM2"/>
      <c r="DEN2"/>
      <c r="DEO2"/>
      <c r="DEP2"/>
      <c r="DEQ2"/>
      <c r="DER2"/>
      <c r="DES2"/>
      <c r="DET2"/>
      <c r="DEU2"/>
      <c r="DEV2"/>
      <c r="DEW2"/>
      <c r="DEX2"/>
      <c r="DEY2"/>
      <c r="DEZ2"/>
      <c r="DFA2"/>
      <c r="DFB2"/>
      <c r="DFC2"/>
      <c r="DFD2"/>
      <c r="DFE2"/>
      <c r="DFF2"/>
      <c r="DFG2"/>
      <c r="DFH2"/>
      <c r="DFI2"/>
      <c r="DFJ2"/>
      <c r="DFK2"/>
      <c r="DFL2"/>
      <c r="DFM2"/>
      <c r="DFN2"/>
      <c r="DFO2"/>
      <c r="DFP2"/>
      <c r="DFQ2"/>
      <c r="DFR2"/>
      <c r="DFS2"/>
      <c r="DFT2"/>
      <c r="DFU2"/>
      <c r="DFV2"/>
      <c r="DFW2"/>
      <c r="DFX2"/>
      <c r="DFY2"/>
      <c r="DFZ2"/>
      <c r="DGA2"/>
      <c r="DGB2"/>
      <c r="DGC2"/>
      <c r="DGD2"/>
      <c r="DGE2"/>
      <c r="DGF2"/>
      <c r="DGG2"/>
      <c r="DGH2"/>
      <c r="DGI2"/>
      <c r="DGJ2"/>
      <c r="DGK2"/>
      <c r="DGL2"/>
      <c r="DGM2"/>
      <c r="DGN2"/>
      <c r="DGO2"/>
      <c r="DGP2"/>
      <c r="DGQ2"/>
      <c r="DGR2"/>
      <c r="DGS2"/>
      <c r="DGT2"/>
      <c r="DGU2"/>
      <c r="DGV2"/>
      <c r="DGW2"/>
      <c r="DGX2"/>
      <c r="DGY2"/>
      <c r="DGZ2"/>
      <c r="DHA2"/>
      <c r="DHB2"/>
      <c r="DHC2"/>
      <c r="DHD2"/>
      <c r="DHE2"/>
      <c r="DHF2"/>
      <c r="DHG2"/>
      <c r="DHH2"/>
      <c r="DHI2"/>
      <c r="DHJ2"/>
      <c r="DHK2"/>
      <c r="DHL2"/>
      <c r="DHM2"/>
      <c r="DHN2"/>
      <c r="DHO2"/>
      <c r="DHP2"/>
      <c r="DHQ2"/>
      <c r="DHR2"/>
      <c r="DHS2"/>
      <c r="DHT2"/>
      <c r="DHU2"/>
      <c r="DHV2"/>
      <c r="DHW2"/>
      <c r="DHX2"/>
      <c r="DHY2"/>
      <c r="DHZ2"/>
      <c r="DIA2"/>
      <c r="DIB2"/>
      <c r="DIC2"/>
      <c r="DID2"/>
      <c r="DIE2"/>
      <c r="DIF2"/>
      <c r="DIG2"/>
      <c r="DIH2"/>
      <c r="DII2"/>
      <c r="DIJ2"/>
      <c r="DIK2"/>
      <c r="DIL2"/>
      <c r="DIM2"/>
      <c r="DIN2"/>
      <c r="DIO2"/>
      <c r="DIP2"/>
      <c r="DIQ2"/>
      <c r="DIR2"/>
      <c r="DIS2"/>
      <c r="DIT2"/>
      <c r="DIU2"/>
      <c r="DIV2"/>
      <c r="DIW2"/>
      <c r="DIX2"/>
      <c r="DIY2"/>
      <c r="DIZ2"/>
      <c r="DJA2"/>
      <c r="DJB2"/>
      <c r="DJC2"/>
      <c r="DJD2"/>
      <c r="DJE2"/>
      <c r="DJF2"/>
      <c r="DJG2"/>
      <c r="DJH2"/>
      <c r="DJI2"/>
      <c r="DJJ2"/>
      <c r="DJK2"/>
      <c r="DJL2"/>
      <c r="DJM2"/>
      <c r="DJN2"/>
      <c r="DJO2"/>
      <c r="DJP2"/>
      <c r="DJQ2"/>
      <c r="DJR2"/>
      <c r="DJS2"/>
      <c r="DJT2"/>
      <c r="DJU2"/>
      <c r="DJV2"/>
      <c r="DJW2"/>
      <c r="DJX2"/>
      <c r="DJY2"/>
      <c r="DJZ2"/>
      <c r="DKA2"/>
      <c r="DKB2"/>
      <c r="DKC2"/>
      <c r="DKD2"/>
      <c r="DKE2"/>
      <c r="DKF2"/>
      <c r="DKG2"/>
      <c r="DKH2"/>
      <c r="DKI2"/>
      <c r="DKJ2"/>
      <c r="DKK2"/>
      <c r="DKL2"/>
      <c r="DKM2"/>
      <c r="DKN2"/>
      <c r="DKO2"/>
      <c r="DKP2"/>
      <c r="DKQ2"/>
      <c r="DKR2"/>
      <c r="DKS2"/>
      <c r="DKT2"/>
      <c r="DKU2"/>
      <c r="DKV2"/>
      <c r="DKW2"/>
      <c r="DKX2"/>
      <c r="DKY2"/>
      <c r="DKZ2"/>
      <c r="DLA2"/>
      <c r="DLB2"/>
      <c r="DLC2"/>
      <c r="DLD2"/>
      <c r="DLE2"/>
      <c r="DLF2"/>
      <c r="DLG2"/>
      <c r="DLH2"/>
      <c r="DLI2"/>
      <c r="DLJ2"/>
      <c r="DLK2"/>
      <c r="DLL2"/>
      <c r="DLM2"/>
      <c r="DLN2"/>
      <c r="DLO2"/>
      <c r="DLP2"/>
      <c r="DLQ2"/>
      <c r="DLR2"/>
      <c r="DLS2"/>
      <c r="DLT2"/>
      <c r="DLU2"/>
      <c r="DLV2"/>
      <c r="DLW2"/>
      <c r="DLX2"/>
      <c r="DLY2"/>
      <c r="DLZ2"/>
      <c r="DMA2"/>
      <c r="DMB2"/>
      <c r="DMC2"/>
      <c r="DMD2"/>
      <c r="DME2"/>
      <c r="DMF2"/>
      <c r="DMG2"/>
      <c r="DMH2"/>
      <c r="DMI2"/>
      <c r="DMJ2"/>
      <c r="DMK2"/>
      <c r="DML2"/>
      <c r="DMM2"/>
      <c r="DMN2"/>
      <c r="DMO2"/>
      <c r="DMP2"/>
      <c r="DMQ2"/>
      <c r="DMR2"/>
      <c r="DMS2"/>
      <c r="DMT2"/>
      <c r="DMU2"/>
      <c r="DMV2"/>
      <c r="DMW2"/>
      <c r="DMX2"/>
      <c r="DMY2"/>
      <c r="DMZ2"/>
      <c r="DNA2"/>
      <c r="DNB2"/>
      <c r="DNC2"/>
      <c r="DND2"/>
      <c r="DNE2"/>
      <c r="DNF2"/>
      <c r="DNG2"/>
      <c r="DNH2"/>
      <c r="DNI2"/>
      <c r="DNJ2"/>
      <c r="DNK2"/>
      <c r="DNL2"/>
      <c r="DNM2"/>
      <c r="DNN2"/>
      <c r="DNO2"/>
      <c r="DNP2"/>
      <c r="DNQ2"/>
      <c r="DNR2"/>
      <c r="DNS2"/>
      <c r="DNT2"/>
      <c r="DNU2"/>
      <c r="DNV2"/>
      <c r="DNW2"/>
      <c r="DNX2"/>
      <c r="DNY2"/>
      <c r="DNZ2"/>
      <c r="DOA2"/>
      <c r="DOB2"/>
      <c r="DOC2"/>
      <c r="DOD2"/>
      <c r="DOE2"/>
      <c r="DOF2"/>
      <c r="DOG2"/>
      <c r="DOH2"/>
      <c r="DOI2"/>
      <c r="DOJ2"/>
      <c r="DOK2"/>
      <c r="DOL2"/>
      <c r="DOM2"/>
      <c r="DON2"/>
      <c r="DOO2"/>
      <c r="DOP2"/>
      <c r="DOQ2"/>
      <c r="DOR2"/>
      <c r="DOS2"/>
      <c r="DOT2"/>
      <c r="DOU2"/>
      <c r="DOV2"/>
      <c r="DOW2"/>
      <c r="DOX2"/>
      <c r="DOY2"/>
      <c r="DOZ2"/>
      <c r="DPA2"/>
      <c r="DPB2"/>
      <c r="DPC2"/>
      <c r="DPD2"/>
      <c r="DPE2"/>
      <c r="DPF2"/>
      <c r="DPG2"/>
      <c r="DPH2"/>
      <c r="DPI2"/>
      <c r="DPJ2"/>
      <c r="DPK2"/>
      <c r="DPL2"/>
      <c r="DPM2"/>
      <c r="DPN2"/>
      <c r="DPO2"/>
      <c r="DPP2"/>
      <c r="DPQ2"/>
      <c r="DPR2"/>
      <c r="DPS2"/>
      <c r="DPT2"/>
      <c r="DPU2"/>
      <c r="DPV2"/>
      <c r="DPW2"/>
      <c r="DPX2"/>
      <c r="DPY2"/>
      <c r="DPZ2"/>
      <c r="DQA2"/>
      <c r="DQB2"/>
      <c r="DQC2"/>
      <c r="DQD2"/>
      <c r="DQE2"/>
      <c r="DQF2"/>
      <c r="DQG2"/>
      <c r="DQH2"/>
      <c r="DQI2"/>
      <c r="DQJ2"/>
      <c r="DQK2"/>
      <c r="DQL2"/>
      <c r="DQM2"/>
      <c r="DQN2"/>
      <c r="DQO2"/>
      <c r="DQP2"/>
      <c r="DQQ2"/>
      <c r="DQR2"/>
      <c r="DQS2"/>
      <c r="DQT2"/>
      <c r="DQU2"/>
      <c r="DQV2"/>
      <c r="DQW2"/>
      <c r="DQX2"/>
      <c r="DQY2"/>
      <c r="DQZ2"/>
      <c r="DRA2"/>
      <c r="DRB2"/>
      <c r="DRC2"/>
      <c r="DRD2"/>
      <c r="DRE2"/>
      <c r="DRF2"/>
      <c r="DRG2"/>
      <c r="DRH2"/>
      <c r="DRI2"/>
      <c r="DRJ2"/>
      <c r="DRK2"/>
      <c r="DRL2"/>
      <c r="DRM2"/>
      <c r="DRN2"/>
      <c r="DRO2"/>
      <c r="DRP2"/>
      <c r="DRQ2"/>
      <c r="DRR2"/>
      <c r="DRS2"/>
      <c r="DRT2"/>
      <c r="DRU2"/>
      <c r="DRV2"/>
      <c r="DRW2"/>
      <c r="DRX2"/>
      <c r="DRY2"/>
      <c r="DRZ2"/>
      <c r="DSA2"/>
      <c r="DSB2"/>
      <c r="DSC2"/>
      <c r="DSD2"/>
      <c r="DSE2"/>
      <c r="DSF2"/>
      <c r="DSG2"/>
      <c r="DSH2"/>
      <c r="DSI2"/>
      <c r="DSJ2"/>
      <c r="DSK2"/>
      <c r="DSL2"/>
      <c r="DSM2"/>
      <c r="DSN2"/>
      <c r="DSO2"/>
      <c r="DSP2"/>
      <c r="DSQ2"/>
      <c r="DSR2"/>
      <c r="DSS2"/>
      <c r="DST2"/>
      <c r="DSU2"/>
      <c r="DSV2"/>
      <c r="DSW2"/>
      <c r="DSX2"/>
      <c r="DSY2"/>
      <c r="DSZ2"/>
      <c r="DTA2"/>
      <c r="DTB2"/>
      <c r="DTC2"/>
      <c r="DTD2"/>
      <c r="DTE2"/>
      <c r="DTF2"/>
      <c r="DTG2"/>
      <c r="DTH2"/>
      <c r="DTI2"/>
      <c r="DTJ2"/>
      <c r="DTK2"/>
      <c r="DTL2"/>
      <c r="DTM2"/>
      <c r="DTN2"/>
      <c r="DTO2"/>
      <c r="DTP2"/>
      <c r="DTQ2"/>
      <c r="DTR2"/>
      <c r="DTS2"/>
      <c r="DTT2"/>
      <c r="DTU2"/>
      <c r="DTV2"/>
      <c r="DTW2"/>
      <c r="DTX2"/>
      <c r="DTY2"/>
      <c r="DTZ2"/>
      <c r="DUA2"/>
      <c r="DUB2"/>
      <c r="DUC2"/>
      <c r="DUD2"/>
      <c r="DUE2"/>
      <c r="DUF2"/>
      <c r="DUG2"/>
      <c r="DUH2"/>
      <c r="DUI2"/>
      <c r="DUJ2"/>
      <c r="DUK2"/>
      <c r="DUL2"/>
      <c r="DUM2"/>
      <c r="DUN2"/>
      <c r="DUO2"/>
      <c r="DUP2"/>
      <c r="DUQ2"/>
      <c r="DUR2"/>
      <c r="DUS2"/>
      <c r="DUT2"/>
      <c r="DUU2"/>
      <c r="DUV2"/>
      <c r="DUW2"/>
      <c r="DUX2"/>
      <c r="DUY2"/>
      <c r="DUZ2"/>
      <c r="DVA2"/>
      <c r="DVB2"/>
      <c r="DVC2"/>
      <c r="DVD2"/>
      <c r="DVE2"/>
      <c r="DVF2"/>
      <c r="DVG2"/>
      <c r="DVH2"/>
      <c r="DVI2"/>
      <c r="DVJ2"/>
      <c r="DVK2"/>
      <c r="DVL2"/>
      <c r="DVM2"/>
      <c r="DVN2"/>
      <c r="DVO2"/>
      <c r="DVP2"/>
      <c r="DVQ2"/>
      <c r="DVR2"/>
      <c r="DVS2"/>
      <c r="DVT2"/>
      <c r="DVU2"/>
      <c r="DVV2"/>
      <c r="DVW2"/>
      <c r="DVX2"/>
      <c r="DVY2"/>
      <c r="DVZ2"/>
      <c r="DWA2"/>
      <c r="DWB2"/>
      <c r="DWC2"/>
      <c r="DWD2"/>
      <c r="DWE2"/>
      <c r="DWF2"/>
      <c r="DWG2"/>
      <c r="DWH2"/>
      <c r="DWI2"/>
      <c r="DWJ2"/>
      <c r="DWK2"/>
      <c r="DWL2"/>
      <c r="DWM2"/>
      <c r="DWN2"/>
      <c r="DWO2"/>
      <c r="DWP2"/>
      <c r="DWQ2"/>
      <c r="DWR2"/>
      <c r="DWS2"/>
      <c r="DWT2"/>
      <c r="DWU2"/>
      <c r="DWV2"/>
      <c r="DWW2"/>
      <c r="DWX2"/>
      <c r="DWY2"/>
      <c r="DWZ2"/>
      <c r="DXA2"/>
      <c r="DXB2"/>
      <c r="DXC2"/>
      <c r="DXD2"/>
      <c r="DXE2"/>
      <c r="DXF2"/>
      <c r="DXG2"/>
      <c r="DXH2"/>
      <c r="DXI2"/>
      <c r="DXJ2"/>
      <c r="DXK2"/>
      <c r="DXL2"/>
      <c r="DXM2"/>
      <c r="DXN2"/>
      <c r="DXO2"/>
      <c r="DXP2"/>
      <c r="DXQ2"/>
      <c r="DXR2"/>
      <c r="DXS2"/>
      <c r="DXT2"/>
      <c r="DXU2"/>
      <c r="DXV2"/>
      <c r="DXW2"/>
      <c r="DXX2"/>
      <c r="DXY2"/>
      <c r="DXZ2"/>
      <c r="DYA2"/>
      <c r="DYB2"/>
      <c r="DYC2"/>
      <c r="DYD2"/>
      <c r="DYE2"/>
      <c r="DYF2"/>
      <c r="DYG2"/>
      <c r="DYH2"/>
      <c r="DYI2"/>
      <c r="DYJ2"/>
      <c r="DYK2"/>
      <c r="DYL2"/>
      <c r="DYM2"/>
      <c r="DYN2"/>
      <c r="DYO2"/>
      <c r="DYP2"/>
      <c r="DYQ2"/>
      <c r="DYR2"/>
      <c r="DYS2"/>
      <c r="DYT2"/>
      <c r="DYU2"/>
      <c r="DYV2"/>
      <c r="DYW2"/>
      <c r="DYX2"/>
      <c r="DYY2"/>
      <c r="DYZ2"/>
      <c r="DZA2"/>
      <c r="DZB2"/>
      <c r="DZC2"/>
      <c r="DZD2"/>
      <c r="DZE2"/>
      <c r="DZF2"/>
      <c r="DZG2"/>
      <c r="DZH2"/>
      <c r="DZI2"/>
      <c r="DZJ2"/>
      <c r="DZK2"/>
      <c r="DZL2"/>
      <c r="DZM2"/>
      <c r="DZN2"/>
      <c r="DZO2"/>
      <c r="DZP2"/>
      <c r="DZQ2"/>
      <c r="DZR2"/>
      <c r="DZS2"/>
      <c r="DZT2"/>
      <c r="DZU2"/>
      <c r="DZV2"/>
      <c r="DZW2"/>
      <c r="DZX2"/>
      <c r="DZY2"/>
      <c r="DZZ2"/>
      <c r="EAA2"/>
      <c r="EAB2"/>
      <c r="EAC2"/>
      <c r="EAD2"/>
      <c r="EAE2"/>
      <c r="EAF2"/>
      <c r="EAG2"/>
      <c r="EAH2"/>
      <c r="EAI2"/>
      <c r="EAJ2"/>
      <c r="EAK2"/>
      <c r="EAL2"/>
      <c r="EAM2"/>
      <c r="EAN2"/>
      <c r="EAO2"/>
      <c r="EAP2"/>
      <c r="EAQ2"/>
      <c r="EAR2"/>
      <c r="EAS2"/>
      <c r="EAT2"/>
      <c r="EAU2"/>
      <c r="EAV2"/>
      <c r="EAW2"/>
      <c r="EAX2"/>
      <c r="EAY2"/>
      <c r="EAZ2"/>
      <c r="EBA2"/>
      <c r="EBB2"/>
      <c r="EBC2"/>
      <c r="EBD2"/>
      <c r="EBE2"/>
      <c r="EBF2"/>
      <c r="EBG2"/>
      <c r="EBH2"/>
      <c r="EBI2"/>
      <c r="EBJ2"/>
      <c r="EBK2"/>
      <c r="EBL2"/>
      <c r="EBM2"/>
      <c r="EBN2"/>
      <c r="EBO2"/>
      <c r="EBP2"/>
      <c r="EBQ2"/>
      <c r="EBR2"/>
      <c r="EBS2"/>
      <c r="EBT2"/>
      <c r="EBU2"/>
      <c r="EBV2"/>
      <c r="EBW2"/>
      <c r="EBX2"/>
      <c r="EBY2"/>
      <c r="EBZ2"/>
      <c r="ECA2"/>
      <c r="ECB2"/>
      <c r="ECC2"/>
      <c r="ECD2"/>
      <c r="ECE2"/>
      <c r="ECF2"/>
      <c r="ECG2"/>
      <c r="ECH2"/>
      <c r="ECI2"/>
      <c r="ECJ2"/>
      <c r="ECK2"/>
      <c r="ECL2"/>
      <c r="ECM2"/>
      <c r="ECN2"/>
      <c r="ECO2"/>
      <c r="ECP2"/>
      <c r="ECQ2"/>
      <c r="ECR2"/>
      <c r="ECS2"/>
      <c r="ECT2"/>
      <c r="ECU2"/>
      <c r="ECV2"/>
      <c r="ECW2"/>
      <c r="ECX2"/>
      <c r="ECY2"/>
      <c r="ECZ2"/>
      <c r="EDA2"/>
      <c r="EDB2"/>
      <c r="EDC2"/>
      <c r="EDD2"/>
      <c r="EDE2"/>
      <c r="EDF2"/>
      <c r="EDG2"/>
      <c r="EDH2"/>
      <c r="EDI2"/>
      <c r="EDJ2"/>
      <c r="EDK2"/>
      <c r="EDL2"/>
      <c r="EDM2"/>
      <c r="EDN2"/>
      <c r="EDO2"/>
      <c r="EDP2"/>
      <c r="EDQ2"/>
      <c r="EDR2"/>
      <c r="EDS2"/>
      <c r="EDT2"/>
      <c r="EDU2"/>
      <c r="EDV2"/>
      <c r="EDW2"/>
      <c r="EDX2"/>
      <c r="EDY2"/>
      <c r="EDZ2"/>
      <c r="EEA2"/>
      <c r="EEB2"/>
      <c r="EEC2"/>
      <c r="EED2"/>
      <c r="EEE2"/>
      <c r="EEF2"/>
      <c r="EEG2"/>
      <c r="EEH2"/>
      <c r="EEI2"/>
      <c r="EEJ2"/>
      <c r="EEK2"/>
      <c r="EEL2"/>
      <c r="EEM2"/>
      <c r="EEN2"/>
      <c r="EEO2"/>
      <c r="EEP2"/>
      <c r="EEQ2"/>
      <c r="EER2"/>
      <c r="EES2"/>
      <c r="EET2"/>
      <c r="EEU2"/>
      <c r="EEV2"/>
      <c r="EEW2"/>
      <c r="EEX2"/>
      <c r="EEY2"/>
      <c r="EEZ2"/>
      <c r="EFA2"/>
      <c r="EFB2"/>
      <c r="EFC2"/>
      <c r="EFD2"/>
      <c r="EFE2"/>
      <c r="EFF2"/>
      <c r="EFG2"/>
      <c r="EFH2"/>
      <c r="EFI2"/>
      <c r="EFJ2"/>
      <c r="EFK2"/>
      <c r="EFL2"/>
      <c r="EFM2"/>
      <c r="EFN2"/>
      <c r="EFO2"/>
      <c r="EFP2"/>
      <c r="EFQ2"/>
      <c r="EFR2"/>
      <c r="EFS2"/>
      <c r="EFT2"/>
      <c r="EFU2"/>
      <c r="EFV2"/>
      <c r="EFW2"/>
      <c r="EFX2"/>
      <c r="EFY2"/>
      <c r="EFZ2"/>
      <c r="EGA2"/>
      <c r="EGB2"/>
      <c r="EGC2"/>
      <c r="EGD2"/>
      <c r="EGE2"/>
      <c r="EGF2"/>
      <c r="EGG2"/>
      <c r="EGH2"/>
      <c r="EGI2"/>
      <c r="EGJ2"/>
      <c r="EGK2"/>
      <c r="EGL2"/>
      <c r="EGM2"/>
      <c r="EGN2"/>
      <c r="EGO2"/>
      <c r="EGP2"/>
      <c r="EGQ2"/>
      <c r="EGR2"/>
      <c r="EGS2"/>
      <c r="EGT2"/>
      <c r="EGU2"/>
      <c r="EGV2"/>
      <c r="EGW2"/>
      <c r="EGX2"/>
      <c r="EGY2"/>
      <c r="EGZ2"/>
      <c r="EHA2"/>
      <c r="EHB2"/>
      <c r="EHC2"/>
      <c r="EHD2"/>
      <c r="EHE2"/>
      <c r="EHF2"/>
      <c r="EHG2"/>
      <c r="EHH2"/>
      <c r="EHI2"/>
      <c r="EHJ2"/>
      <c r="EHK2"/>
      <c r="EHL2"/>
      <c r="EHM2"/>
      <c r="EHN2"/>
      <c r="EHO2"/>
      <c r="EHP2"/>
      <c r="EHQ2"/>
      <c r="EHR2"/>
      <c r="EHS2"/>
      <c r="EHT2"/>
      <c r="EHU2"/>
      <c r="EHV2"/>
      <c r="EHW2"/>
      <c r="EHX2"/>
      <c r="EHY2"/>
      <c r="EHZ2"/>
      <c r="EIA2"/>
      <c r="EIB2"/>
      <c r="EIC2"/>
      <c r="EID2"/>
      <c r="EIE2"/>
      <c r="EIF2"/>
      <c r="EIG2"/>
      <c r="EIH2"/>
      <c r="EII2"/>
      <c r="EIJ2"/>
      <c r="EIK2"/>
      <c r="EIL2"/>
      <c r="EIM2"/>
      <c r="EIN2"/>
      <c r="EIO2"/>
      <c r="EIP2"/>
      <c r="EIQ2"/>
      <c r="EIR2"/>
      <c r="EIS2"/>
      <c r="EIT2"/>
      <c r="EIU2"/>
      <c r="EIV2"/>
      <c r="EIW2"/>
      <c r="EIX2"/>
      <c r="EIY2"/>
      <c r="EIZ2"/>
      <c r="EJA2"/>
      <c r="EJB2"/>
      <c r="EJC2"/>
      <c r="EJD2"/>
      <c r="EJE2"/>
      <c r="EJF2"/>
      <c r="EJG2"/>
      <c r="EJH2"/>
      <c r="EJI2"/>
      <c r="EJJ2"/>
      <c r="EJK2"/>
      <c r="EJL2"/>
      <c r="EJM2"/>
      <c r="EJN2"/>
      <c r="EJO2"/>
      <c r="EJP2"/>
      <c r="EJQ2"/>
      <c r="EJR2"/>
      <c r="EJS2"/>
      <c r="EJT2"/>
      <c r="EJU2"/>
      <c r="EJV2"/>
      <c r="EJW2"/>
      <c r="EJX2"/>
      <c r="EJY2"/>
      <c r="EJZ2"/>
      <c r="EKA2"/>
      <c r="EKB2"/>
      <c r="EKC2"/>
      <c r="EKD2"/>
      <c r="EKE2"/>
      <c r="EKF2"/>
      <c r="EKG2"/>
      <c r="EKH2"/>
      <c r="EKI2"/>
      <c r="EKJ2"/>
      <c r="EKK2"/>
      <c r="EKL2"/>
      <c r="EKM2"/>
      <c r="EKN2"/>
      <c r="EKO2"/>
      <c r="EKP2"/>
      <c r="EKQ2"/>
      <c r="EKR2"/>
      <c r="EKS2"/>
      <c r="EKT2"/>
      <c r="EKU2"/>
      <c r="EKV2"/>
      <c r="EKW2"/>
      <c r="EKX2"/>
      <c r="EKY2"/>
      <c r="EKZ2"/>
      <c r="ELA2"/>
      <c r="ELB2"/>
      <c r="ELC2"/>
      <c r="ELD2"/>
      <c r="ELE2"/>
      <c r="ELF2"/>
      <c r="ELG2"/>
      <c r="ELH2"/>
      <c r="ELI2"/>
      <c r="ELJ2"/>
      <c r="ELK2"/>
      <c r="ELL2"/>
      <c r="ELM2"/>
      <c r="ELN2"/>
      <c r="ELO2"/>
      <c r="ELP2"/>
      <c r="ELQ2"/>
      <c r="ELR2"/>
      <c r="ELS2"/>
      <c r="ELT2"/>
      <c r="ELU2"/>
      <c r="ELV2"/>
      <c r="ELW2"/>
      <c r="ELX2"/>
      <c r="ELY2"/>
      <c r="ELZ2"/>
      <c r="EMA2"/>
      <c r="EMB2"/>
      <c r="EMC2"/>
      <c r="EMD2"/>
      <c r="EME2"/>
      <c r="EMF2"/>
      <c r="EMG2"/>
      <c r="EMH2"/>
      <c r="EMI2"/>
      <c r="EMJ2"/>
      <c r="EMK2"/>
      <c r="EML2"/>
      <c r="EMM2"/>
      <c r="EMN2"/>
      <c r="EMO2"/>
      <c r="EMP2"/>
      <c r="EMQ2"/>
      <c r="EMR2"/>
      <c r="EMS2"/>
      <c r="EMT2"/>
      <c r="EMU2"/>
      <c r="EMV2"/>
      <c r="EMW2"/>
      <c r="EMX2"/>
      <c r="EMY2"/>
      <c r="EMZ2"/>
      <c r="ENA2"/>
      <c r="ENB2"/>
      <c r="ENC2"/>
      <c r="END2"/>
      <c r="ENE2"/>
      <c r="ENF2"/>
      <c r="ENG2"/>
      <c r="ENH2"/>
      <c r="ENI2"/>
      <c r="ENJ2"/>
      <c r="ENK2"/>
      <c r="ENL2"/>
      <c r="ENM2"/>
      <c r="ENN2"/>
      <c r="ENO2"/>
      <c r="ENP2"/>
      <c r="ENQ2"/>
      <c r="ENR2"/>
      <c r="ENS2"/>
      <c r="ENT2"/>
      <c r="ENU2"/>
      <c r="ENV2"/>
      <c r="ENW2"/>
      <c r="ENX2"/>
      <c r="ENY2"/>
      <c r="ENZ2"/>
      <c r="EOA2"/>
      <c r="EOB2"/>
      <c r="EOC2"/>
      <c r="EOD2"/>
      <c r="EOE2"/>
      <c r="EOF2"/>
      <c r="EOG2"/>
      <c r="EOH2"/>
      <c r="EOI2"/>
      <c r="EOJ2"/>
      <c r="EOK2"/>
      <c r="EOL2"/>
      <c r="EOM2"/>
      <c r="EON2"/>
      <c r="EOO2"/>
      <c r="EOP2"/>
      <c r="EOQ2"/>
      <c r="EOR2"/>
      <c r="EOS2"/>
      <c r="EOT2"/>
      <c r="EOU2"/>
      <c r="EOV2"/>
      <c r="EOW2"/>
      <c r="EOX2"/>
      <c r="EOY2"/>
      <c r="EOZ2"/>
      <c r="EPA2"/>
      <c r="EPB2"/>
      <c r="EPC2"/>
      <c r="EPD2"/>
      <c r="EPE2"/>
      <c r="EPF2"/>
      <c r="EPG2"/>
      <c r="EPH2"/>
      <c r="EPI2"/>
      <c r="EPJ2"/>
      <c r="EPK2"/>
      <c r="EPL2"/>
      <c r="EPM2"/>
      <c r="EPN2"/>
      <c r="EPO2"/>
      <c r="EPP2"/>
      <c r="EPQ2"/>
      <c r="EPR2"/>
      <c r="EPS2"/>
      <c r="EPT2"/>
      <c r="EPU2"/>
      <c r="EPV2"/>
      <c r="EPW2"/>
      <c r="EPX2"/>
      <c r="EPY2"/>
      <c r="EPZ2"/>
      <c r="EQA2"/>
      <c r="EQB2"/>
      <c r="EQC2"/>
      <c r="EQD2"/>
      <c r="EQE2"/>
      <c r="EQF2"/>
      <c r="EQG2"/>
      <c r="EQH2"/>
      <c r="EQI2"/>
      <c r="EQJ2"/>
      <c r="EQK2"/>
      <c r="EQL2"/>
      <c r="EQM2"/>
      <c r="EQN2"/>
      <c r="EQO2"/>
      <c r="EQP2"/>
      <c r="EQQ2"/>
      <c r="EQR2"/>
      <c r="EQS2"/>
      <c r="EQT2"/>
      <c r="EQU2"/>
      <c r="EQV2"/>
      <c r="EQW2"/>
      <c r="EQX2"/>
      <c r="EQY2"/>
      <c r="EQZ2"/>
      <c r="ERA2"/>
      <c r="ERB2"/>
      <c r="ERC2"/>
      <c r="ERD2"/>
      <c r="ERE2"/>
      <c r="ERF2"/>
      <c r="ERG2"/>
      <c r="ERH2"/>
      <c r="ERI2"/>
      <c r="ERJ2"/>
      <c r="ERK2"/>
      <c r="ERL2"/>
      <c r="ERM2"/>
      <c r="ERN2"/>
      <c r="ERO2"/>
      <c r="ERP2"/>
      <c r="ERQ2"/>
      <c r="ERR2"/>
      <c r="ERS2"/>
      <c r="ERT2"/>
      <c r="ERU2"/>
      <c r="ERV2"/>
      <c r="ERW2"/>
      <c r="ERX2"/>
      <c r="ERY2"/>
      <c r="ERZ2"/>
      <c r="ESA2"/>
      <c r="ESB2"/>
      <c r="ESC2"/>
      <c r="ESD2"/>
      <c r="ESE2"/>
      <c r="ESF2"/>
      <c r="ESG2"/>
      <c r="ESH2"/>
      <c r="ESI2"/>
      <c r="ESJ2"/>
      <c r="ESK2"/>
      <c r="ESL2"/>
      <c r="ESM2"/>
      <c r="ESN2"/>
      <c r="ESO2"/>
      <c r="ESP2"/>
      <c r="ESQ2"/>
      <c r="ESR2"/>
      <c r="ESS2"/>
      <c r="EST2"/>
      <c r="ESU2"/>
      <c r="ESV2"/>
      <c r="ESW2"/>
      <c r="ESX2"/>
      <c r="ESY2"/>
      <c r="ESZ2"/>
      <c r="ETA2"/>
      <c r="ETB2"/>
      <c r="ETC2"/>
      <c r="ETD2"/>
      <c r="ETE2"/>
      <c r="ETF2"/>
      <c r="ETG2"/>
      <c r="ETH2"/>
      <c r="ETI2"/>
      <c r="ETJ2"/>
      <c r="ETK2"/>
      <c r="ETL2"/>
      <c r="ETM2"/>
      <c r="ETN2"/>
      <c r="ETO2"/>
      <c r="ETP2"/>
      <c r="ETQ2"/>
      <c r="ETR2"/>
      <c r="ETS2"/>
      <c r="ETT2"/>
      <c r="ETU2"/>
      <c r="ETV2"/>
      <c r="ETW2"/>
      <c r="ETX2"/>
      <c r="ETY2"/>
      <c r="ETZ2"/>
      <c r="EUA2"/>
      <c r="EUB2"/>
      <c r="EUC2"/>
      <c r="EUD2"/>
      <c r="EUE2"/>
      <c r="EUF2"/>
      <c r="EUG2"/>
      <c r="EUH2"/>
      <c r="EUI2"/>
      <c r="EUJ2"/>
      <c r="EUK2"/>
      <c r="EUL2"/>
      <c r="EUM2"/>
      <c r="EUN2"/>
      <c r="EUO2"/>
      <c r="EUP2"/>
      <c r="EUQ2"/>
      <c r="EUR2"/>
      <c r="EUS2"/>
      <c r="EUT2"/>
      <c r="EUU2"/>
      <c r="EUV2"/>
      <c r="EUW2"/>
      <c r="EUX2"/>
      <c r="EUY2"/>
      <c r="EUZ2"/>
      <c r="EVA2"/>
      <c r="EVB2"/>
      <c r="EVC2"/>
      <c r="EVD2"/>
      <c r="EVE2"/>
      <c r="EVF2"/>
      <c r="EVG2"/>
      <c r="EVH2"/>
      <c r="EVI2"/>
      <c r="EVJ2"/>
      <c r="EVK2"/>
      <c r="EVL2"/>
      <c r="EVM2"/>
      <c r="EVN2"/>
      <c r="EVO2"/>
      <c r="EVP2"/>
      <c r="EVQ2"/>
      <c r="EVR2"/>
      <c r="EVS2"/>
      <c r="EVT2"/>
      <c r="EVU2"/>
      <c r="EVV2"/>
      <c r="EVW2"/>
      <c r="EVX2"/>
      <c r="EVY2"/>
      <c r="EVZ2"/>
      <c r="EWA2"/>
      <c r="EWB2"/>
      <c r="EWC2"/>
      <c r="EWD2"/>
      <c r="EWE2"/>
      <c r="EWF2"/>
      <c r="EWG2"/>
      <c r="EWH2"/>
      <c r="EWI2"/>
      <c r="EWJ2"/>
      <c r="EWK2"/>
      <c r="EWL2"/>
      <c r="EWM2"/>
      <c r="EWN2"/>
      <c r="EWO2"/>
      <c r="EWP2"/>
      <c r="EWQ2"/>
      <c r="EWR2"/>
      <c r="EWS2"/>
      <c r="EWT2"/>
      <c r="EWU2"/>
      <c r="EWV2"/>
      <c r="EWW2"/>
      <c r="EWX2"/>
      <c r="EWY2"/>
      <c r="EWZ2"/>
      <c r="EXA2"/>
      <c r="EXB2"/>
      <c r="EXC2"/>
      <c r="EXD2"/>
      <c r="EXE2"/>
      <c r="EXF2"/>
      <c r="EXG2"/>
      <c r="EXH2"/>
      <c r="EXI2"/>
      <c r="EXJ2"/>
      <c r="EXK2"/>
      <c r="EXL2"/>
      <c r="EXM2"/>
      <c r="EXN2"/>
      <c r="EXO2"/>
      <c r="EXP2"/>
      <c r="EXQ2"/>
      <c r="EXR2"/>
      <c r="EXS2"/>
      <c r="EXT2"/>
      <c r="EXU2"/>
      <c r="EXV2"/>
      <c r="EXW2"/>
      <c r="EXX2"/>
      <c r="EXY2"/>
      <c r="EXZ2"/>
      <c r="EYA2"/>
      <c r="EYB2"/>
      <c r="EYC2"/>
      <c r="EYD2"/>
      <c r="EYE2"/>
      <c r="EYF2"/>
      <c r="EYG2"/>
      <c r="EYH2"/>
      <c r="EYI2"/>
      <c r="EYJ2"/>
      <c r="EYK2"/>
      <c r="EYL2"/>
      <c r="EYM2"/>
      <c r="EYN2"/>
      <c r="EYO2"/>
      <c r="EYP2"/>
      <c r="EYQ2"/>
      <c r="EYR2"/>
      <c r="EYS2"/>
      <c r="EYT2"/>
      <c r="EYU2"/>
      <c r="EYV2"/>
      <c r="EYW2"/>
      <c r="EYX2"/>
      <c r="EYY2"/>
      <c r="EYZ2"/>
      <c r="EZA2"/>
      <c r="EZB2"/>
      <c r="EZC2"/>
      <c r="EZD2"/>
      <c r="EZE2"/>
      <c r="EZF2"/>
      <c r="EZG2"/>
      <c r="EZH2"/>
      <c r="EZI2"/>
      <c r="EZJ2"/>
      <c r="EZK2"/>
      <c r="EZL2"/>
      <c r="EZM2"/>
      <c r="EZN2"/>
      <c r="EZO2"/>
      <c r="EZP2"/>
      <c r="EZQ2"/>
      <c r="EZR2"/>
      <c r="EZS2"/>
      <c r="EZT2"/>
      <c r="EZU2"/>
      <c r="EZV2"/>
      <c r="EZW2"/>
      <c r="EZX2"/>
      <c r="EZY2"/>
      <c r="EZZ2"/>
      <c r="FAA2"/>
      <c r="FAB2"/>
      <c r="FAC2"/>
      <c r="FAD2"/>
      <c r="FAE2"/>
      <c r="FAF2"/>
      <c r="FAG2"/>
      <c r="FAH2"/>
      <c r="FAI2"/>
      <c r="FAJ2"/>
      <c r="FAK2"/>
      <c r="FAL2"/>
      <c r="FAM2"/>
      <c r="FAN2"/>
      <c r="FAO2"/>
      <c r="FAP2"/>
      <c r="FAQ2"/>
      <c r="FAR2"/>
      <c r="FAS2"/>
      <c r="FAT2"/>
      <c r="FAU2"/>
      <c r="FAV2"/>
      <c r="FAW2"/>
      <c r="FAX2"/>
      <c r="FAY2"/>
      <c r="FAZ2"/>
      <c r="FBA2"/>
      <c r="FBB2"/>
      <c r="FBC2"/>
      <c r="FBD2"/>
      <c r="FBE2"/>
      <c r="FBF2"/>
      <c r="FBG2"/>
      <c r="FBH2"/>
      <c r="FBI2"/>
      <c r="FBJ2"/>
      <c r="FBK2"/>
      <c r="FBL2"/>
      <c r="FBM2"/>
      <c r="FBN2"/>
      <c r="FBO2"/>
      <c r="FBP2"/>
      <c r="FBQ2"/>
      <c r="FBR2"/>
      <c r="FBS2"/>
      <c r="FBT2"/>
      <c r="FBU2"/>
      <c r="FBV2"/>
      <c r="FBW2"/>
      <c r="FBX2"/>
      <c r="FBY2"/>
      <c r="FBZ2"/>
      <c r="FCA2"/>
      <c r="FCB2"/>
      <c r="FCC2"/>
      <c r="FCD2"/>
      <c r="FCE2"/>
      <c r="FCF2"/>
      <c r="FCG2"/>
      <c r="FCH2"/>
      <c r="FCI2"/>
      <c r="FCJ2"/>
      <c r="FCK2"/>
      <c r="FCL2"/>
      <c r="FCM2"/>
      <c r="FCN2"/>
      <c r="FCO2"/>
      <c r="FCP2"/>
      <c r="FCQ2"/>
      <c r="FCR2"/>
      <c r="FCS2"/>
      <c r="FCT2"/>
      <c r="FCU2"/>
      <c r="FCV2"/>
      <c r="FCW2"/>
      <c r="FCX2"/>
      <c r="FCY2"/>
      <c r="FCZ2"/>
      <c r="FDA2"/>
      <c r="FDB2"/>
      <c r="FDC2"/>
      <c r="FDD2"/>
      <c r="FDE2"/>
      <c r="FDF2"/>
      <c r="FDG2"/>
      <c r="FDH2"/>
      <c r="FDI2"/>
      <c r="FDJ2"/>
      <c r="FDK2"/>
      <c r="FDL2"/>
      <c r="FDM2"/>
      <c r="FDN2"/>
      <c r="FDO2"/>
      <c r="FDP2"/>
      <c r="FDQ2"/>
      <c r="FDR2"/>
      <c r="FDS2"/>
      <c r="FDT2"/>
      <c r="FDU2"/>
      <c r="FDV2"/>
      <c r="FDW2"/>
      <c r="FDX2"/>
      <c r="FDY2"/>
      <c r="FDZ2"/>
      <c r="FEA2"/>
      <c r="FEB2"/>
      <c r="FEC2"/>
      <c r="FED2"/>
      <c r="FEE2"/>
      <c r="FEF2"/>
      <c r="FEG2"/>
      <c r="FEH2"/>
      <c r="FEI2"/>
      <c r="FEJ2"/>
      <c r="FEK2"/>
      <c r="FEL2"/>
      <c r="FEM2"/>
      <c r="FEN2"/>
      <c r="FEO2"/>
      <c r="FEP2"/>
      <c r="FEQ2"/>
      <c r="FER2"/>
      <c r="FES2"/>
      <c r="FET2"/>
      <c r="FEU2"/>
      <c r="FEV2"/>
      <c r="FEW2"/>
      <c r="FEX2"/>
      <c r="FEY2"/>
      <c r="FEZ2"/>
      <c r="FFA2"/>
      <c r="FFB2"/>
      <c r="FFC2"/>
      <c r="FFD2"/>
      <c r="FFE2"/>
      <c r="FFF2"/>
      <c r="FFG2"/>
      <c r="FFH2"/>
      <c r="FFI2"/>
      <c r="FFJ2"/>
      <c r="FFK2"/>
      <c r="FFL2"/>
      <c r="FFM2"/>
      <c r="FFN2"/>
      <c r="FFO2"/>
      <c r="FFP2"/>
      <c r="FFQ2"/>
      <c r="FFR2"/>
      <c r="FFS2"/>
      <c r="FFT2"/>
      <c r="FFU2"/>
      <c r="FFV2"/>
      <c r="FFW2"/>
      <c r="FFX2"/>
      <c r="FFY2"/>
      <c r="FFZ2"/>
      <c r="FGA2"/>
      <c r="FGB2"/>
      <c r="FGC2"/>
      <c r="FGD2"/>
      <c r="FGE2"/>
      <c r="FGF2"/>
      <c r="FGG2"/>
      <c r="FGH2"/>
      <c r="FGI2"/>
      <c r="FGJ2"/>
      <c r="FGK2"/>
      <c r="FGL2"/>
      <c r="FGM2"/>
      <c r="FGN2"/>
      <c r="FGO2"/>
      <c r="FGP2"/>
      <c r="FGQ2"/>
      <c r="FGR2"/>
      <c r="FGS2"/>
      <c r="FGT2"/>
      <c r="FGU2"/>
      <c r="FGV2"/>
      <c r="FGW2"/>
      <c r="FGX2"/>
      <c r="FGY2"/>
      <c r="FGZ2"/>
      <c r="FHA2"/>
      <c r="FHB2"/>
      <c r="FHC2"/>
      <c r="FHD2"/>
      <c r="FHE2"/>
      <c r="FHF2"/>
      <c r="FHG2"/>
      <c r="FHH2"/>
      <c r="FHI2"/>
      <c r="FHJ2"/>
      <c r="FHK2"/>
      <c r="FHL2"/>
      <c r="FHM2"/>
      <c r="FHN2"/>
      <c r="FHO2"/>
      <c r="FHP2"/>
      <c r="FHQ2"/>
      <c r="FHR2"/>
      <c r="FHS2"/>
      <c r="FHT2"/>
      <c r="FHU2"/>
      <c r="FHV2"/>
      <c r="FHW2"/>
      <c r="FHX2"/>
      <c r="FHY2"/>
      <c r="FHZ2"/>
      <c r="FIA2"/>
      <c r="FIB2"/>
      <c r="FIC2"/>
      <c r="FID2"/>
      <c r="FIE2"/>
      <c r="FIF2"/>
      <c r="FIG2"/>
      <c r="FIH2"/>
      <c r="FII2"/>
      <c r="FIJ2"/>
      <c r="FIK2"/>
      <c r="FIL2"/>
      <c r="FIM2"/>
      <c r="FIN2"/>
      <c r="FIO2"/>
      <c r="FIP2"/>
      <c r="FIQ2"/>
      <c r="FIR2"/>
      <c r="FIS2"/>
      <c r="FIT2"/>
      <c r="FIU2"/>
      <c r="FIV2"/>
      <c r="FIW2"/>
      <c r="FIX2"/>
      <c r="FIY2"/>
      <c r="FIZ2"/>
      <c r="FJA2"/>
      <c r="FJB2"/>
      <c r="FJC2"/>
      <c r="FJD2"/>
      <c r="FJE2"/>
      <c r="FJF2"/>
      <c r="FJG2"/>
      <c r="FJH2"/>
      <c r="FJI2"/>
      <c r="FJJ2"/>
      <c r="FJK2"/>
      <c r="FJL2"/>
      <c r="FJM2"/>
      <c r="FJN2"/>
      <c r="FJO2"/>
      <c r="FJP2"/>
      <c r="FJQ2"/>
      <c r="FJR2"/>
      <c r="FJS2"/>
      <c r="FJT2"/>
      <c r="FJU2"/>
      <c r="FJV2"/>
      <c r="FJW2"/>
      <c r="FJX2"/>
      <c r="FJY2"/>
      <c r="FJZ2"/>
      <c r="FKA2"/>
      <c r="FKB2"/>
      <c r="FKC2"/>
      <c r="FKD2"/>
      <c r="FKE2"/>
      <c r="FKF2"/>
      <c r="FKG2"/>
      <c r="FKH2"/>
      <c r="FKI2"/>
      <c r="FKJ2"/>
      <c r="FKK2"/>
      <c r="FKL2"/>
      <c r="FKM2"/>
      <c r="FKN2"/>
      <c r="FKO2"/>
      <c r="FKP2"/>
      <c r="FKQ2"/>
      <c r="FKR2"/>
      <c r="FKS2"/>
      <c r="FKT2"/>
      <c r="FKU2"/>
      <c r="FKV2"/>
      <c r="FKW2"/>
      <c r="FKX2"/>
      <c r="FKY2"/>
      <c r="FKZ2"/>
      <c r="FLA2"/>
      <c r="FLB2"/>
      <c r="FLC2"/>
      <c r="FLD2"/>
      <c r="FLE2"/>
      <c r="FLF2"/>
      <c r="FLG2"/>
      <c r="FLH2"/>
      <c r="FLI2"/>
      <c r="FLJ2"/>
      <c r="FLK2"/>
      <c r="FLL2"/>
      <c r="FLM2"/>
      <c r="FLN2"/>
      <c r="FLO2"/>
      <c r="FLP2"/>
      <c r="FLQ2"/>
      <c r="FLR2"/>
      <c r="FLS2"/>
      <c r="FLT2"/>
      <c r="FLU2"/>
      <c r="FLV2"/>
      <c r="FLW2"/>
      <c r="FLX2"/>
      <c r="FLY2"/>
      <c r="FLZ2"/>
      <c r="FMA2"/>
      <c r="FMB2"/>
      <c r="FMC2"/>
      <c r="FMD2"/>
      <c r="FME2"/>
      <c r="FMF2"/>
      <c r="FMG2"/>
      <c r="FMH2"/>
      <c r="FMI2"/>
      <c r="FMJ2"/>
      <c r="FMK2"/>
      <c r="FML2"/>
      <c r="FMM2"/>
      <c r="FMN2"/>
      <c r="FMO2"/>
      <c r="FMP2"/>
      <c r="FMQ2"/>
      <c r="FMR2"/>
      <c r="FMS2"/>
      <c r="FMT2"/>
      <c r="FMU2"/>
      <c r="FMV2"/>
      <c r="FMW2"/>
      <c r="FMX2"/>
      <c r="FMY2"/>
      <c r="FMZ2"/>
      <c r="FNA2"/>
      <c r="FNB2"/>
      <c r="FNC2"/>
      <c r="FND2"/>
      <c r="FNE2"/>
      <c r="FNF2"/>
      <c r="FNG2"/>
      <c r="FNH2"/>
      <c r="FNI2"/>
      <c r="FNJ2"/>
      <c r="FNK2"/>
      <c r="FNL2"/>
      <c r="FNM2"/>
      <c r="FNN2"/>
      <c r="FNO2"/>
      <c r="FNP2"/>
      <c r="FNQ2"/>
      <c r="FNR2"/>
      <c r="FNS2"/>
      <c r="FNT2"/>
      <c r="FNU2"/>
      <c r="FNV2"/>
      <c r="FNW2"/>
      <c r="FNX2"/>
      <c r="FNY2"/>
      <c r="FNZ2"/>
      <c r="FOA2"/>
      <c r="FOB2"/>
      <c r="FOC2"/>
      <c r="FOD2"/>
      <c r="FOE2"/>
      <c r="FOF2"/>
      <c r="FOG2"/>
      <c r="FOH2"/>
      <c r="FOI2"/>
      <c r="FOJ2"/>
      <c r="FOK2"/>
      <c r="FOL2"/>
      <c r="FOM2"/>
      <c r="FON2"/>
      <c r="FOO2"/>
      <c r="FOP2"/>
      <c r="FOQ2"/>
      <c r="FOR2"/>
      <c r="FOS2"/>
      <c r="FOT2"/>
      <c r="FOU2"/>
      <c r="FOV2"/>
      <c r="FOW2"/>
      <c r="FOX2"/>
      <c r="FOY2"/>
      <c r="FOZ2"/>
      <c r="FPA2"/>
      <c r="FPB2"/>
      <c r="FPC2"/>
      <c r="FPD2"/>
      <c r="FPE2"/>
      <c r="FPF2"/>
      <c r="FPG2"/>
      <c r="FPH2"/>
      <c r="FPI2"/>
      <c r="FPJ2"/>
      <c r="FPK2"/>
      <c r="FPL2"/>
      <c r="FPM2"/>
      <c r="FPN2"/>
      <c r="FPO2"/>
      <c r="FPP2"/>
      <c r="FPQ2"/>
      <c r="FPR2"/>
      <c r="FPS2"/>
      <c r="FPT2"/>
      <c r="FPU2"/>
      <c r="FPV2"/>
      <c r="FPW2"/>
      <c r="FPX2"/>
      <c r="FPY2"/>
      <c r="FPZ2"/>
      <c r="FQA2"/>
      <c r="FQB2"/>
      <c r="FQC2"/>
      <c r="FQD2"/>
      <c r="FQE2"/>
      <c r="FQF2"/>
      <c r="FQG2"/>
      <c r="FQH2"/>
      <c r="FQI2"/>
      <c r="FQJ2"/>
      <c r="FQK2"/>
      <c r="FQL2"/>
      <c r="FQM2"/>
      <c r="FQN2"/>
      <c r="FQO2"/>
      <c r="FQP2"/>
      <c r="FQQ2"/>
      <c r="FQR2"/>
      <c r="FQS2"/>
      <c r="FQT2"/>
      <c r="FQU2"/>
      <c r="FQV2"/>
      <c r="FQW2"/>
      <c r="FQX2"/>
      <c r="FQY2"/>
      <c r="FQZ2"/>
      <c r="FRA2"/>
      <c r="FRB2"/>
      <c r="FRC2"/>
      <c r="FRD2"/>
      <c r="FRE2"/>
      <c r="FRF2"/>
      <c r="FRG2"/>
      <c r="FRH2"/>
      <c r="FRI2"/>
      <c r="FRJ2"/>
      <c r="FRK2"/>
      <c r="FRL2"/>
      <c r="FRM2"/>
      <c r="FRN2"/>
      <c r="FRO2"/>
      <c r="FRP2"/>
      <c r="FRQ2"/>
      <c r="FRR2"/>
      <c r="FRS2"/>
      <c r="FRT2"/>
      <c r="FRU2"/>
      <c r="FRV2"/>
      <c r="FRW2"/>
      <c r="FRX2"/>
      <c r="FRY2"/>
      <c r="FRZ2"/>
      <c r="FSA2"/>
      <c r="FSB2"/>
      <c r="FSC2"/>
      <c r="FSD2"/>
      <c r="FSE2"/>
      <c r="FSF2"/>
      <c r="FSG2"/>
      <c r="FSH2"/>
      <c r="FSI2"/>
      <c r="FSJ2"/>
      <c r="FSK2"/>
      <c r="FSL2"/>
      <c r="FSM2"/>
      <c r="FSN2"/>
      <c r="FSO2"/>
      <c r="FSP2"/>
      <c r="FSQ2"/>
      <c r="FSR2"/>
      <c r="FSS2"/>
      <c r="FST2"/>
      <c r="FSU2"/>
      <c r="FSV2"/>
      <c r="FSW2"/>
      <c r="FSX2"/>
      <c r="FSY2"/>
      <c r="FSZ2"/>
      <c r="FTA2"/>
      <c r="FTB2"/>
      <c r="FTC2"/>
      <c r="FTD2"/>
      <c r="FTE2"/>
      <c r="FTF2"/>
      <c r="FTG2"/>
      <c r="FTH2"/>
      <c r="FTI2"/>
      <c r="FTJ2"/>
      <c r="FTK2"/>
      <c r="FTL2"/>
      <c r="FTM2"/>
      <c r="FTN2"/>
      <c r="FTO2"/>
      <c r="FTP2"/>
      <c r="FTQ2"/>
      <c r="FTR2"/>
      <c r="FTS2"/>
      <c r="FTT2"/>
      <c r="FTU2"/>
      <c r="FTV2"/>
      <c r="FTW2"/>
      <c r="FTX2"/>
      <c r="FTY2"/>
      <c r="FTZ2"/>
      <c r="FUA2"/>
      <c r="FUB2"/>
      <c r="FUC2"/>
      <c r="FUD2"/>
      <c r="FUE2"/>
      <c r="FUF2"/>
      <c r="FUG2"/>
      <c r="FUH2"/>
      <c r="FUI2"/>
      <c r="FUJ2"/>
      <c r="FUK2"/>
      <c r="FUL2"/>
      <c r="FUM2"/>
      <c r="FUN2"/>
      <c r="FUO2"/>
      <c r="FUP2"/>
      <c r="FUQ2"/>
      <c r="FUR2"/>
      <c r="FUS2"/>
      <c r="FUT2"/>
      <c r="FUU2"/>
      <c r="FUV2"/>
      <c r="FUW2"/>
      <c r="FUX2"/>
      <c r="FUY2"/>
      <c r="FUZ2"/>
      <c r="FVA2"/>
      <c r="FVB2"/>
      <c r="FVC2"/>
      <c r="FVD2"/>
      <c r="FVE2"/>
      <c r="FVF2"/>
      <c r="FVG2"/>
      <c r="FVH2"/>
      <c r="FVI2"/>
      <c r="FVJ2"/>
      <c r="FVK2"/>
      <c r="FVL2"/>
      <c r="FVM2"/>
      <c r="FVN2"/>
      <c r="FVO2"/>
      <c r="FVP2"/>
      <c r="FVQ2"/>
      <c r="FVR2"/>
      <c r="FVS2"/>
      <c r="FVT2"/>
      <c r="FVU2"/>
      <c r="FVV2"/>
      <c r="FVW2"/>
      <c r="FVX2"/>
      <c r="FVY2"/>
      <c r="FVZ2"/>
      <c r="FWA2"/>
      <c r="FWB2"/>
      <c r="FWC2"/>
      <c r="FWD2"/>
      <c r="FWE2"/>
      <c r="FWF2"/>
      <c r="FWG2"/>
      <c r="FWH2"/>
      <c r="FWI2"/>
      <c r="FWJ2"/>
      <c r="FWK2"/>
      <c r="FWL2"/>
      <c r="FWM2"/>
      <c r="FWN2"/>
      <c r="FWO2"/>
      <c r="FWP2"/>
      <c r="FWQ2"/>
      <c r="FWR2"/>
      <c r="FWS2"/>
      <c r="FWT2"/>
      <c r="FWU2"/>
      <c r="FWV2"/>
      <c r="FWW2"/>
      <c r="FWX2"/>
      <c r="FWY2"/>
      <c r="FWZ2"/>
      <c r="FXA2"/>
      <c r="FXB2"/>
      <c r="FXC2"/>
      <c r="FXD2"/>
      <c r="FXE2"/>
      <c r="FXF2"/>
      <c r="FXG2"/>
      <c r="FXH2"/>
      <c r="FXI2"/>
      <c r="FXJ2"/>
      <c r="FXK2"/>
      <c r="FXL2"/>
      <c r="FXM2"/>
      <c r="FXN2"/>
      <c r="FXO2"/>
      <c r="FXP2"/>
      <c r="FXQ2"/>
      <c r="FXR2"/>
      <c r="FXS2"/>
      <c r="FXT2"/>
      <c r="FXU2"/>
      <c r="FXV2"/>
      <c r="FXW2"/>
      <c r="FXX2"/>
      <c r="FXY2"/>
      <c r="FXZ2"/>
      <c r="FYA2"/>
      <c r="FYB2"/>
      <c r="FYC2"/>
      <c r="FYD2"/>
      <c r="FYE2"/>
      <c r="FYF2"/>
      <c r="FYG2"/>
      <c r="FYH2"/>
      <c r="FYI2"/>
      <c r="FYJ2"/>
      <c r="FYK2"/>
      <c r="FYL2"/>
      <c r="FYM2"/>
      <c r="FYN2"/>
      <c r="FYO2"/>
      <c r="FYP2"/>
      <c r="FYQ2"/>
      <c r="FYR2"/>
      <c r="FYS2"/>
      <c r="FYT2"/>
      <c r="FYU2"/>
      <c r="FYV2"/>
      <c r="FYW2"/>
      <c r="FYX2"/>
      <c r="FYY2"/>
      <c r="FYZ2"/>
      <c r="FZA2"/>
      <c r="FZB2"/>
      <c r="FZC2"/>
      <c r="FZD2"/>
      <c r="FZE2"/>
      <c r="FZF2"/>
      <c r="FZG2"/>
      <c r="FZH2"/>
      <c r="FZI2"/>
      <c r="FZJ2"/>
      <c r="FZK2"/>
      <c r="FZL2"/>
      <c r="FZM2"/>
      <c r="FZN2"/>
      <c r="FZO2"/>
      <c r="FZP2"/>
      <c r="FZQ2"/>
      <c r="FZR2"/>
      <c r="FZS2"/>
      <c r="FZT2"/>
      <c r="FZU2"/>
      <c r="FZV2"/>
      <c r="FZW2"/>
      <c r="FZX2"/>
      <c r="FZY2"/>
      <c r="FZZ2"/>
      <c r="GAA2"/>
      <c r="GAB2"/>
      <c r="GAC2"/>
      <c r="GAD2"/>
      <c r="GAE2"/>
      <c r="GAF2"/>
      <c r="GAG2"/>
      <c r="GAH2"/>
      <c r="GAI2"/>
      <c r="GAJ2"/>
      <c r="GAK2"/>
      <c r="GAL2"/>
      <c r="GAM2"/>
      <c r="GAN2"/>
      <c r="GAO2"/>
      <c r="GAP2"/>
      <c r="GAQ2"/>
      <c r="GAR2"/>
      <c r="GAS2"/>
      <c r="GAT2"/>
      <c r="GAU2"/>
      <c r="GAV2"/>
      <c r="GAW2"/>
      <c r="GAX2"/>
      <c r="GAY2"/>
      <c r="GAZ2"/>
      <c r="GBA2"/>
      <c r="GBB2"/>
      <c r="GBC2"/>
      <c r="GBD2"/>
      <c r="GBE2"/>
      <c r="GBF2"/>
      <c r="GBG2"/>
      <c r="GBH2"/>
      <c r="GBI2"/>
      <c r="GBJ2"/>
      <c r="GBK2"/>
      <c r="GBL2"/>
      <c r="GBM2"/>
      <c r="GBN2"/>
      <c r="GBO2"/>
      <c r="GBP2"/>
      <c r="GBQ2"/>
      <c r="GBR2"/>
      <c r="GBS2"/>
      <c r="GBT2"/>
      <c r="GBU2"/>
      <c r="GBV2"/>
      <c r="GBW2"/>
      <c r="GBX2"/>
      <c r="GBY2"/>
      <c r="GBZ2"/>
      <c r="GCA2"/>
      <c r="GCB2"/>
      <c r="GCC2"/>
      <c r="GCD2"/>
      <c r="GCE2"/>
      <c r="GCF2"/>
      <c r="GCG2"/>
      <c r="GCH2"/>
      <c r="GCI2"/>
      <c r="GCJ2"/>
      <c r="GCK2"/>
      <c r="GCL2"/>
      <c r="GCM2"/>
      <c r="GCN2"/>
      <c r="GCO2"/>
      <c r="GCP2"/>
      <c r="GCQ2"/>
      <c r="GCR2"/>
      <c r="GCS2"/>
      <c r="GCT2"/>
      <c r="GCU2"/>
      <c r="GCV2"/>
      <c r="GCW2"/>
      <c r="GCX2"/>
      <c r="GCY2"/>
      <c r="GCZ2"/>
      <c r="GDA2"/>
      <c r="GDB2"/>
      <c r="GDC2"/>
      <c r="GDD2"/>
      <c r="GDE2"/>
      <c r="GDF2"/>
      <c r="GDG2"/>
      <c r="GDH2"/>
      <c r="GDI2"/>
      <c r="GDJ2"/>
      <c r="GDK2"/>
      <c r="GDL2"/>
      <c r="GDM2"/>
      <c r="GDN2"/>
      <c r="GDO2"/>
      <c r="GDP2"/>
      <c r="GDQ2"/>
      <c r="GDR2"/>
      <c r="GDS2"/>
      <c r="GDT2"/>
      <c r="GDU2"/>
      <c r="GDV2"/>
      <c r="GDW2"/>
      <c r="GDX2"/>
      <c r="GDY2"/>
      <c r="GDZ2"/>
      <c r="GEA2"/>
      <c r="GEB2"/>
      <c r="GEC2"/>
      <c r="GED2"/>
      <c r="GEE2"/>
      <c r="GEF2"/>
      <c r="GEG2"/>
      <c r="GEH2"/>
      <c r="GEI2"/>
      <c r="GEJ2"/>
      <c r="GEK2"/>
      <c r="GEL2"/>
      <c r="GEM2"/>
      <c r="GEN2"/>
      <c r="GEO2"/>
      <c r="GEP2"/>
      <c r="GEQ2"/>
      <c r="GER2"/>
      <c r="GES2"/>
      <c r="GET2"/>
      <c r="GEU2"/>
      <c r="GEV2"/>
      <c r="GEW2"/>
      <c r="GEX2"/>
      <c r="GEY2"/>
      <c r="GEZ2"/>
      <c r="GFA2"/>
      <c r="GFB2"/>
      <c r="GFC2"/>
      <c r="GFD2"/>
      <c r="GFE2"/>
      <c r="GFF2"/>
      <c r="GFG2"/>
      <c r="GFH2"/>
      <c r="GFI2"/>
      <c r="GFJ2"/>
      <c r="GFK2"/>
      <c r="GFL2"/>
      <c r="GFM2"/>
      <c r="GFN2"/>
      <c r="GFO2"/>
      <c r="GFP2"/>
      <c r="GFQ2"/>
      <c r="GFR2"/>
      <c r="GFS2"/>
      <c r="GFT2"/>
      <c r="GFU2"/>
      <c r="GFV2"/>
      <c r="GFW2"/>
      <c r="GFX2"/>
      <c r="GFY2"/>
      <c r="GFZ2"/>
      <c r="GGA2"/>
      <c r="GGB2"/>
      <c r="GGC2"/>
      <c r="GGD2"/>
      <c r="GGE2"/>
      <c r="GGF2"/>
      <c r="GGG2"/>
      <c r="GGH2"/>
      <c r="GGI2"/>
      <c r="GGJ2"/>
      <c r="GGK2"/>
      <c r="GGL2"/>
      <c r="GGM2"/>
      <c r="GGN2"/>
      <c r="GGO2"/>
      <c r="GGP2"/>
      <c r="GGQ2"/>
      <c r="GGR2"/>
      <c r="GGS2"/>
      <c r="GGT2"/>
      <c r="GGU2"/>
      <c r="GGV2"/>
      <c r="GGW2"/>
      <c r="GGX2"/>
      <c r="GGY2"/>
      <c r="GGZ2"/>
      <c r="GHA2"/>
      <c r="GHB2"/>
      <c r="GHC2"/>
      <c r="GHD2"/>
      <c r="GHE2"/>
      <c r="GHF2"/>
      <c r="GHG2"/>
      <c r="GHH2"/>
      <c r="GHI2"/>
      <c r="GHJ2"/>
      <c r="GHK2"/>
      <c r="GHL2"/>
      <c r="GHM2"/>
      <c r="GHN2"/>
      <c r="GHO2"/>
      <c r="GHP2"/>
      <c r="GHQ2"/>
      <c r="GHR2"/>
      <c r="GHS2"/>
      <c r="GHT2"/>
      <c r="GHU2"/>
      <c r="GHV2"/>
      <c r="GHW2"/>
      <c r="GHX2"/>
      <c r="GHY2"/>
      <c r="GHZ2"/>
      <c r="GIA2"/>
      <c r="GIB2"/>
      <c r="GIC2"/>
      <c r="GID2"/>
      <c r="GIE2"/>
      <c r="GIF2"/>
      <c r="GIG2"/>
      <c r="GIH2"/>
      <c r="GII2"/>
      <c r="GIJ2"/>
      <c r="GIK2"/>
      <c r="GIL2"/>
      <c r="GIM2"/>
      <c r="GIN2"/>
      <c r="GIO2"/>
      <c r="GIP2"/>
      <c r="GIQ2"/>
      <c r="GIR2"/>
      <c r="GIS2"/>
      <c r="GIT2"/>
      <c r="GIU2"/>
      <c r="GIV2"/>
      <c r="GIW2"/>
      <c r="GIX2"/>
      <c r="GIY2"/>
      <c r="GIZ2"/>
      <c r="GJA2"/>
      <c r="GJB2"/>
      <c r="GJC2"/>
      <c r="GJD2"/>
      <c r="GJE2"/>
      <c r="GJF2"/>
      <c r="GJG2"/>
      <c r="GJH2"/>
      <c r="GJI2"/>
      <c r="GJJ2"/>
      <c r="GJK2"/>
      <c r="GJL2"/>
      <c r="GJM2"/>
      <c r="GJN2"/>
      <c r="GJO2"/>
      <c r="GJP2"/>
      <c r="GJQ2"/>
      <c r="GJR2"/>
      <c r="GJS2"/>
      <c r="GJT2"/>
      <c r="GJU2"/>
      <c r="GJV2"/>
      <c r="GJW2"/>
      <c r="GJX2"/>
      <c r="GJY2"/>
      <c r="GJZ2"/>
      <c r="GKA2"/>
      <c r="GKB2"/>
      <c r="GKC2"/>
      <c r="GKD2"/>
      <c r="GKE2"/>
      <c r="GKF2"/>
      <c r="GKG2"/>
      <c r="GKH2"/>
      <c r="GKI2"/>
      <c r="GKJ2"/>
      <c r="GKK2"/>
      <c r="GKL2"/>
      <c r="GKM2"/>
      <c r="GKN2"/>
      <c r="GKO2"/>
      <c r="GKP2"/>
      <c r="GKQ2"/>
      <c r="GKR2"/>
      <c r="GKS2"/>
      <c r="GKT2"/>
      <c r="GKU2"/>
      <c r="GKV2"/>
      <c r="GKW2"/>
      <c r="GKX2"/>
      <c r="GKY2"/>
      <c r="GKZ2"/>
      <c r="GLA2"/>
      <c r="GLB2"/>
      <c r="GLC2"/>
      <c r="GLD2"/>
      <c r="GLE2"/>
      <c r="GLF2"/>
      <c r="GLG2"/>
      <c r="GLH2"/>
      <c r="GLI2"/>
      <c r="GLJ2"/>
      <c r="GLK2"/>
      <c r="GLL2"/>
      <c r="GLM2"/>
      <c r="GLN2"/>
      <c r="GLO2"/>
      <c r="GLP2"/>
      <c r="GLQ2"/>
      <c r="GLR2"/>
      <c r="GLS2"/>
      <c r="GLT2"/>
      <c r="GLU2"/>
      <c r="GLV2"/>
      <c r="GLW2"/>
      <c r="GLX2"/>
      <c r="GLY2"/>
      <c r="GLZ2"/>
      <c r="GMA2"/>
      <c r="GMB2"/>
      <c r="GMC2"/>
      <c r="GMD2"/>
      <c r="GME2"/>
      <c r="GMF2"/>
      <c r="GMG2"/>
      <c r="GMH2"/>
      <c r="GMI2"/>
      <c r="GMJ2"/>
      <c r="GMK2"/>
      <c r="GML2"/>
      <c r="GMM2"/>
      <c r="GMN2"/>
      <c r="GMO2"/>
      <c r="GMP2"/>
      <c r="GMQ2"/>
      <c r="GMR2"/>
      <c r="GMS2"/>
      <c r="GMT2"/>
      <c r="GMU2"/>
      <c r="GMV2"/>
      <c r="GMW2"/>
      <c r="GMX2"/>
      <c r="GMY2"/>
      <c r="GMZ2"/>
      <c r="GNA2"/>
      <c r="GNB2"/>
      <c r="GNC2"/>
      <c r="GND2"/>
      <c r="GNE2"/>
      <c r="GNF2"/>
      <c r="GNG2"/>
      <c r="GNH2"/>
      <c r="GNI2"/>
      <c r="GNJ2"/>
      <c r="GNK2"/>
      <c r="GNL2"/>
      <c r="GNM2"/>
      <c r="GNN2"/>
      <c r="GNO2"/>
      <c r="GNP2"/>
      <c r="GNQ2"/>
      <c r="GNR2"/>
      <c r="GNS2"/>
      <c r="GNT2"/>
      <c r="GNU2"/>
      <c r="GNV2"/>
      <c r="GNW2"/>
      <c r="GNX2"/>
      <c r="GNY2"/>
      <c r="GNZ2"/>
      <c r="GOA2"/>
      <c r="GOB2"/>
      <c r="GOC2"/>
      <c r="GOD2"/>
      <c r="GOE2"/>
      <c r="GOF2"/>
      <c r="GOG2"/>
      <c r="GOH2"/>
      <c r="GOI2"/>
      <c r="GOJ2"/>
      <c r="GOK2"/>
      <c r="GOL2"/>
      <c r="GOM2"/>
      <c r="GON2"/>
      <c r="GOO2"/>
      <c r="GOP2"/>
      <c r="GOQ2"/>
      <c r="GOR2"/>
      <c r="GOS2"/>
      <c r="GOT2"/>
      <c r="GOU2"/>
      <c r="GOV2"/>
      <c r="GOW2"/>
      <c r="GOX2"/>
      <c r="GOY2"/>
      <c r="GOZ2"/>
      <c r="GPA2"/>
      <c r="GPB2"/>
      <c r="GPC2"/>
      <c r="GPD2"/>
      <c r="GPE2"/>
      <c r="GPF2"/>
      <c r="GPG2"/>
      <c r="GPH2"/>
      <c r="GPI2"/>
      <c r="GPJ2"/>
      <c r="GPK2"/>
      <c r="GPL2"/>
      <c r="GPM2"/>
      <c r="GPN2"/>
      <c r="GPO2"/>
      <c r="GPP2"/>
      <c r="GPQ2"/>
      <c r="GPR2"/>
      <c r="GPS2"/>
      <c r="GPT2"/>
      <c r="GPU2"/>
      <c r="GPV2"/>
      <c r="GPW2"/>
      <c r="GPX2"/>
      <c r="GPY2"/>
      <c r="GPZ2"/>
      <c r="GQA2"/>
      <c r="GQB2"/>
      <c r="GQC2"/>
      <c r="GQD2"/>
      <c r="GQE2"/>
      <c r="GQF2"/>
      <c r="GQG2"/>
      <c r="GQH2"/>
      <c r="GQI2"/>
      <c r="GQJ2"/>
      <c r="GQK2"/>
      <c r="GQL2"/>
      <c r="GQM2"/>
      <c r="GQN2"/>
      <c r="GQO2"/>
      <c r="GQP2"/>
      <c r="GQQ2"/>
      <c r="GQR2"/>
      <c r="GQS2"/>
      <c r="GQT2"/>
      <c r="GQU2"/>
      <c r="GQV2"/>
      <c r="GQW2"/>
      <c r="GQX2"/>
      <c r="GQY2"/>
      <c r="GQZ2"/>
      <c r="GRA2"/>
      <c r="GRB2"/>
      <c r="GRC2"/>
      <c r="GRD2"/>
      <c r="GRE2"/>
      <c r="GRF2"/>
      <c r="GRG2"/>
      <c r="GRH2"/>
      <c r="GRI2"/>
      <c r="GRJ2"/>
      <c r="GRK2"/>
      <c r="GRL2"/>
      <c r="GRM2"/>
      <c r="GRN2"/>
      <c r="GRO2"/>
      <c r="GRP2"/>
      <c r="GRQ2"/>
      <c r="GRR2"/>
      <c r="GRS2"/>
      <c r="GRT2"/>
      <c r="GRU2"/>
      <c r="GRV2"/>
      <c r="GRW2"/>
      <c r="GRX2"/>
      <c r="GRY2"/>
      <c r="GRZ2"/>
      <c r="GSA2"/>
      <c r="GSB2"/>
      <c r="GSC2"/>
      <c r="GSD2"/>
      <c r="GSE2"/>
      <c r="GSF2"/>
      <c r="GSG2"/>
      <c r="GSH2"/>
      <c r="GSI2"/>
      <c r="GSJ2"/>
      <c r="GSK2"/>
      <c r="GSL2"/>
      <c r="GSM2"/>
      <c r="GSN2"/>
      <c r="GSO2"/>
      <c r="GSP2"/>
      <c r="GSQ2"/>
      <c r="GSR2"/>
      <c r="GSS2"/>
      <c r="GST2"/>
      <c r="GSU2"/>
      <c r="GSV2"/>
      <c r="GSW2"/>
      <c r="GSX2"/>
      <c r="GSY2"/>
      <c r="GSZ2"/>
      <c r="GTA2"/>
      <c r="GTB2"/>
      <c r="GTC2"/>
      <c r="GTD2"/>
      <c r="GTE2"/>
      <c r="GTF2"/>
      <c r="GTG2"/>
      <c r="GTH2"/>
      <c r="GTI2"/>
      <c r="GTJ2"/>
      <c r="GTK2"/>
      <c r="GTL2"/>
      <c r="GTM2"/>
      <c r="GTN2"/>
      <c r="GTO2"/>
      <c r="GTP2"/>
      <c r="GTQ2"/>
      <c r="GTR2"/>
      <c r="GTS2"/>
      <c r="GTT2"/>
      <c r="GTU2"/>
      <c r="GTV2"/>
      <c r="GTW2"/>
      <c r="GTX2"/>
      <c r="GTY2"/>
      <c r="GTZ2"/>
      <c r="GUA2"/>
      <c r="GUB2"/>
      <c r="GUC2"/>
      <c r="GUD2"/>
      <c r="GUE2"/>
      <c r="GUF2"/>
      <c r="GUG2"/>
      <c r="GUH2"/>
      <c r="GUI2"/>
      <c r="GUJ2"/>
      <c r="GUK2"/>
      <c r="GUL2"/>
      <c r="GUM2"/>
      <c r="GUN2"/>
      <c r="GUO2"/>
      <c r="GUP2"/>
      <c r="GUQ2"/>
      <c r="GUR2"/>
      <c r="GUS2"/>
      <c r="GUT2"/>
      <c r="GUU2"/>
      <c r="GUV2"/>
      <c r="GUW2"/>
      <c r="GUX2"/>
      <c r="GUY2"/>
      <c r="GUZ2"/>
      <c r="GVA2"/>
      <c r="GVB2"/>
      <c r="GVC2"/>
      <c r="GVD2"/>
      <c r="GVE2"/>
      <c r="GVF2"/>
      <c r="GVG2"/>
      <c r="GVH2"/>
      <c r="GVI2"/>
      <c r="GVJ2"/>
      <c r="GVK2"/>
      <c r="GVL2"/>
      <c r="GVM2"/>
      <c r="GVN2"/>
      <c r="GVO2"/>
      <c r="GVP2"/>
      <c r="GVQ2"/>
      <c r="GVR2"/>
      <c r="GVS2"/>
      <c r="GVT2"/>
      <c r="GVU2"/>
      <c r="GVV2"/>
      <c r="GVW2"/>
      <c r="GVX2"/>
      <c r="GVY2"/>
      <c r="GVZ2"/>
      <c r="GWA2"/>
      <c r="GWB2"/>
      <c r="GWC2"/>
      <c r="GWD2"/>
      <c r="GWE2"/>
      <c r="GWF2"/>
      <c r="GWG2"/>
      <c r="GWH2"/>
      <c r="GWI2"/>
      <c r="GWJ2"/>
      <c r="GWK2"/>
      <c r="GWL2"/>
      <c r="GWM2"/>
      <c r="GWN2"/>
      <c r="GWO2"/>
      <c r="GWP2"/>
      <c r="GWQ2"/>
      <c r="GWR2"/>
      <c r="GWS2"/>
      <c r="GWT2"/>
      <c r="GWU2"/>
      <c r="GWV2"/>
      <c r="GWW2"/>
      <c r="GWX2"/>
      <c r="GWY2"/>
      <c r="GWZ2"/>
      <c r="GXA2"/>
      <c r="GXB2"/>
      <c r="GXC2"/>
      <c r="GXD2"/>
      <c r="GXE2"/>
      <c r="GXF2"/>
      <c r="GXG2"/>
      <c r="GXH2"/>
      <c r="GXI2"/>
      <c r="GXJ2"/>
      <c r="GXK2"/>
      <c r="GXL2"/>
      <c r="GXM2"/>
      <c r="GXN2"/>
      <c r="GXO2"/>
      <c r="GXP2"/>
      <c r="GXQ2"/>
      <c r="GXR2"/>
      <c r="GXS2"/>
      <c r="GXT2"/>
      <c r="GXU2"/>
      <c r="GXV2"/>
      <c r="GXW2"/>
      <c r="GXX2"/>
      <c r="GXY2"/>
      <c r="GXZ2"/>
      <c r="GYA2"/>
      <c r="GYB2"/>
      <c r="GYC2"/>
      <c r="GYD2"/>
      <c r="GYE2"/>
      <c r="GYF2"/>
      <c r="GYG2"/>
      <c r="GYH2"/>
      <c r="GYI2"/>
      <c r="GYJ2"/>
      <c r="GYK2"/>
      <c r="GYL2"/>
      <c r="GYM2"/>
      <c r="GYN2"/>
      <c r="GYO2"/>
      <c r="GYP2"/>
      <c r="GYQ2"/>
      <c r="GYR2"/>
      <c r="GYS2"/>
      <c r="GYT2"/>
      <c r="GYU2"/>
      <c r="GYV2"/>
      <c r="GYW2"/>
      <c r="GYX2"/>
      <c r="GYY2"/>
      <c r="GYZ2"/>
      <c r="GZA2"/>
      <c r="GZB2"/>
      <c r="GZC2"/>
      <c r="GZD2"/>
      <c r="GZE2"/>
      <c r="GZF2"/>
      <c r="GZG2"/>
      <c r="GZH2"/>
      <c r="GZI2"/>
      <c r="GZJ2"/>
      <c r="GZK2"/>
      <c r="GZL2"/>
      <c r="GZM2"/>
      <c r="GZN2"/>
      <c r="GZO2"/>
      <c r="GZP2"/>
      <c r="GZQ2"/>
      <c r="GZR2"/>
      <c r="GZS2"/>
      <c r="GZT2"/>
      <c r="GZU2"/>
      <c r="GZV2"/>
      <c r="GZW2"/>
      <c r="GZX2"/>
      <c r="GZY2"/>
      <c r="GZZ2"/>
      <c r="HAA2"/>
      <c r="HAB2"/>
      <c r="HAC2"/>
      <c r="HAD2"/>
      <c r="HAE2"/>
      <c r="HAF2"/>
      <c r="HAG2"/>
      <c r="HAH2"/>
      <c r="HAI2"/>
      <c r="HAJ2"/>
      <c r="HAK2"/>
      <c r="HAL2"/>
      <c r="HAM2"/>
      <c r="HAN2"/>
      <c r="HAO2"/>
      <c r="HAP2"/>
      <c r="HAQ2"/>
      <c r="HAR2"/>
      <c r="HAS2"/>
      <c r="HAT2"/>
      <c r="HAU2"/>
      <c r="HAV2"/>
      <c r="HAW2"/>
      <c r="HAX2"/>
      <c r="HAY2"/>
      <c r="HAZ2"/>
      <c r="HBA2"/>
      <c r="HBB2"/>
      <c r="HBC2"/>
      <c r="HBD2"/>
      <c r="HBE2"/>
      <c r="HBF2"/>
      <c r="HBG2"/>
      <c r="HBH2"/>
      <c r="HBI2"/>
      <c r="HBJ2"/>
      <c r="HBK2"/>
      <c r="HBL2"/>
      <c r="HBM2"/>
      <c r="HBN2"/>
      <c r="HBO2"/>
      <c r="HBP2"/>
      <c r="HBQ2"/>
      <c r="HBR2"/>
      <c r="HBS2"/>
      <c r="HBT2"/>
      <c r="HBU2"/>
      <c r="HBV2"/>
      <c r="HBW2"/>
      <c r="HBX2"/>
      <c r="HBY2"/>
      <c r="HBZ2"/>
      <c r="HCA2"/>
      <c r="HCB2"/>
      <c r="HCC2"/>
      <c r="HCD2"/>
      <c r="HCE2"/>
      <c r="HCF2"/>
      <c r="HCG2"/>
      <c r="HCH2"/>
      <c r="HCI2"/>
      <c r="HCJ2"/>
      <c r="HCK2"/>
      <c r="HCL2"/>
      <c r="HCM2"/>
      <c r="HCN2"/>
      <c r="HCO2"/>
      <c r="HCP2"/>
      <c r="HCQ2"/>
      <c r="HCR2"/>
      <c r="HCS2"/>
      <c r="HCT2"/>
      <c r="HCU2"/>
      <c r="HCV2"/>
      <c r="HCW2"/>
      <c r="HCX2"/>
      <c r="HCY2"/>
      <c r="HCZ2"/>
      <c r="HDA2"/>
      <c r="HDB2"/>
      <c r="HDC2"/>
      <c r="HDD2"/>
      <c r="HDE2"/>
      <c r="HDF2"/>
      <c r="HDG2"/>
      <c r="HDH2"/>
      <c r="HDI2"/>
      <c r="HDJ2"/>
      <c r="HDK2"/>
      <c r="HDL2"/>
      <c r="HDM2"/>
      <c r="HDN2"/>
      <c r="HDO2"/>
      <c r="HDP2"/>
      <c r="HDQ2"/>
      <c r="HDR2"/>
      <c r="HDS2"/>
      <c r="HDT2"/>
      <c r="HDU2"/>
      <c r="HDV2"/>
      <c r="HDW2"/>
      <c r="HDX2"/>
      <c r="HDY2"/>
      <c r="HDZ2"/>
      <c r="HEA2"/>
      <c r="HEB2"/>
      <c r="HEC2"/>
      <c r="HED2"/>
      <c r="HEE2"/>
      <c r="HEF2"/>
      <c r="HEG2"/>
      <c r="HEH2"/>
      <c r="HEI2"/>
      <c r="HEJ2"/>
      <c r="HEK2"/>
      <c r="HEL2"/>
      <c r="HEM2"/>
      <c r="HEN2"/>
      <c r="HEO2"/>
      <c r="HEP2"/>
      <c r="HEQ2"/>
      <c r="HER2"/>
      <c r="HES2"/>
      <c r="HET2"/>
      <c r="HEU2"/>
      <c r="HEV2"/>
      <c r="HEW2"/>
      <c r="HEX2"/>
      <c r="HEY2"/>
      <c r="HEZ2"/>
      <c r="HFA2"/>
      <c r="HFB2"/>
      <c r="HFC2"/>
      <c r="HFD2"/>
      <c r="HFE2"/>
      <c r="HFF2"/>
      <c r="HFG2"/>
      <c r="HFH2"/>
      <c r="HFI2"/>
      <c r="HFJ2"/>
      <c r="HFK2"/>
      <c r="HFL2"/>
      <c r="HFM2"/>
      <c r="HFN2"/>
      <c r="HFO2"/>
      <c r="HFP2"/>
      <c r="HFQ2"/>
      <c r="HFR2"/>
      <c r="HFS2"/>
      <c r="HFT2"/>
      <c r="HFU2"/>
      <c r="HFV2"/>
      <c r="HFW2"/>
      <c r="HFX2"/>
      <c r="HFY2"/>
      <c r="HFZ2"/>
      <c r="HGA2"/>
      <c r="HGB2"/>
      <c r="HGC2"/>
      <c r="HGD2"/>
      <c r="HGE2"/>
      <c r="HGF2"/>
      <c r="HGG2"/>
      <c r="HGH2"/>
      <c r="HGI2"/>
      <c r="HGJ2"/>
      <c r="HGK2"/>
      <c r="HGL2"/>
      <c r="HGM2"/>
      <c r="HGN2"/>
      <c r="HGO2"/>
      <c r="HGP2"/>
      <c r="HGQ2"/>
      <c r="HGR2"/>
      <c r="HGS2"/>
      <c r="HGT2"/>
      <c r="HGU2"/>
      <c r="HGV2"/>
      <c r="HGW2"/>
      <c r="HGX2"/>
      <c r="HGY2"/>
      <c r="HGZ2"/>
      <c r="HHA2"/>
      <c r="HHB2"/>
      <c r="HHC2"/>
      <c r="HHD2"/>
      <c r="HHE2"/>
      <c r="HHF2"/>
      <c r="HHG2"/>
      <c r="HHH2"/>
      <c r="HHI2"/>
      <c r="HHJ2"/>
      <c r="HHK2"/>
      <c r="HHL2"/>
      <c r="HHM2"/>
      <c r="HHN2"/>
      <c r="HHO2"/>
      <c r="HHP2"/>
      <c r="HHQ2"/>
      <c r="HHR2"/>
      <c r="HHS2"/>
      <c r="HHT2"/>
      <c r="HHU2"/>
      <c r="HHV2"/>
      <c r="HHW2"/>
      <c r="HHX2"/>
      <c r="HHY2"/>
      <c r="HHZ2"/>
      <c r="HIA2"/>
      <c r="HIB2"/>
      <c r="HIC2"/>
      <c r="HID2"/>
      <c r="HIE2"/>
      <c r="HIF2"/>
      <c r="HIG2"/>
      <c r="HIH2"/>
      <c r="HII2"/>
      <c r="HIJ2"/>
      <c r="HIK2"/>
      <c r="HIL2"/>
      <c r="HIM2"/>
      <c r="HIN2"/>
      <c r="HIO2"/>
      <c r="HIP2"/>
      <c r="HIQ2"/>
      <c r="HIR2"/>
      <c r="HIS2"/>
      <c r="HIT2"/>
      <c r="HIU2"/>
      <c r="HIV2"/>
      <c r="HIW2"/>
      <c r="HIX2"/>
      <c r="HIY2"/>
      <c r="HIZ2"/>
      <c r="HJA2"/>
      <c r="HJB2"/>
      <c r="HJC2"/>
      <c r="HJD2"/>
      <c r="HJE2"/>
      <c r="HJF2"/>
      <c r="HJG2"/>
      <c r="HJH2"/>
      <c r="HJI2"/>
      <c r="HJJ2"/>
      <c r="HJK2"/>
      <c r="HJL2"/>
      <c r="HJM2"/>
      <c r="HJN2"/>
      <c r="HJO2"/>
      <c r="HJP2"/>
      <c r="HJQ2"/>
      <c r="HJR2"/>
      <c r="HJS2"/>
      <c r="HJT2"/>
      <c r="HJU2"/>
      <c r="HJV2"/>
      <c r="HJW2"/>
      <c r="HJX2"/>
      <c r="HJY2"/>
      <c r="HJZ2"/>
      <c r="HKA2"/>
      <c r="HKB2"/>
      <c r="HKC2"/>
      <c r="HKD2"/>
      <c r="HKE2"/>
      <c r="HKF2"/>
      <c r="HKG2"/>
      <c r="HKH2"/>
      <c r="HKI2"/>
      <c r="HKJ2"/>
      <c r="HKK2"/>
      <c r="HKL2"/>
      <c r="HKM2"/>
      <c r="HKN2"/>
      <c r="HKO2"/>
      <c r="HKP2"/>
      <c r="HKQ2"/>
      <c r="HKR2"/>
      <c r="HKS2"/>
      <c r="HKT2"/>
      <c r="HKU2"/>
      <c r="HKV2"/>
      <c r="HKW2"/>
      <c r="HKX2"/>
      <c r="HKY2"/>
      <c r="HKZ2"/>
      <c r="HLA2"/>
      <c r="HLB2"/>
      <c r="HLC2"/>
      <c r="HLD2"/>
      <c r="HLE2"/>
      <c r="HLF2"/>
      <c r="HLG2"/>
      <c r="HLH2"/>
      <c r="HLI2"/>
      <c r="HLJ2"/>
      <c r="HLK2"/>
      <c r="HLL2"/>
      <c r="HLM2"/>
      <c r="HLN2"/>
      <c r="HLO2"/>
      <c r="HLP2"/>
      <c r="HLQ2"/>
      <c r="HLR2"/>
      <c r="HLS2"/>
      <c r="HLT2"/>
      <c r="HLU2"/>
      <c r="HLV2"/>
      <c r="HLW2"/>
      <c r="HLX2"/>
      <c r="HLY2"/>
      <c r="HLZ2"/>
      <c r="HMA2"/>
      <c r="HMB2"/>
      <c r="HMC2"/>
      <c r="HMD2"/>
      <c r="HME2"/>
      <c r="HMF2"/>
      <c r="HMG2"/>
      <c r="HMH2"/>
      <c r="HMI2"/>
      <c r="HMJ2"/>
      <c r="HMK2"/>
      <c r="HML2"/>
      <c r="HMM2"/>
      <c r="HMN2"/>
      <c r="HMO2"/>
      <c r="HMP2"/>
      <c r="HMQ2"/>
      <c r="HMR2"/>
      <c r="HMS2"/>
      <c r="HMT2"/>
      <c r="HMU2"/>
      <c r="HMV2"/>
      <c r="HMW2"/>
      <c r="HMX2"/>
      <c r="HMY2"/>
      <c r="HMZ2"/>
      <c r="HNA2"/>
      <c r="HNB2"/>
      <c r="HNC2"/>
      <c r="HND2"/>
      <c r="HNE2"/>
      <c r="HNF2"/>
      <c r="HNG2"/>
      <c r="HNH2"/>
      <c r="HNI2"/>
      <c r="HNJ2"/>
      <c r="HNK2"/>
      <c r="HNL2"/>
      <c r="HNM2"/>
      <c r="HNN2"/>
      <c r="HNO2"/>
      <c r="HNP2"/>
      <c r="HNQ2"/>
      <c r="HNR2"/>
      <c r="HNS2"/>
      <c r="HNT2"/>
      <c r="HNU2"/>
      <c r="HNV2"/>
      <c r="HNW2"/>
      <c r="HNX2"/>
      <c r="HNY2"/>
      <c r="HNZ2"/>
      <c r="HOA2"/>
      <c r="HOB2"/>
      <c r="HOC2"/>
      <c r="HOD2"/>
      <c r="HOE2"/>
      <c r="HOF2"/>
      <c r="HOG2"/>
      <c r="HOH2"/>
      <c r="HOI2"/>
      <c r="HOJ2"/>
      <c r="HOK2"/>
      <c r="HOL2"/>
      <c r="HOM2"/>
      <c r="HON2"/>
      <c r="HOO2"/>
      <c r="HOP2"/>
      <c r="HOQ2"/>
      <c r="HOR2"/>
      <c r="HOS2"/>
      <c r="HOT2"/>
      <c r="HOU2"/>
      <c r="HOV2"/>
      <c r="HOW2"/>
      <c r="HOX2"/>
      <c r="HOY2"/>
      <c r="HOZ2"/>
      <c r="HPA2"/>
      <c r="HPB2"/>
      <c r="HPC2"/>
      <c r="HPD2"/>
      <c r="HPE2"/>
      <c r="HPF2"/>
      <c r="HPG2"/>
      <c r="HPH2"/>
      <c r="HPI2"/>
      <c r="HPJ2"/>
      <c r="HPK2"/>
      <c r="HPL2"/>
      <c r="HPM2"/>
      <c r="HPN2"/>
      <c r="HPO2"/>
      <c r="HPP2"/>
      <c r="HPQ2"/>
      <c r="HPR2"/>
      <c r="HPS2"/>
      <c r="HPT2"/>
      <c r="HPU2"/>
      <c r="HPV2"/>
      <c r="HPW2"/>
      <c r="HPX2"/>
      <c r="HPY2"/>
      <c r="HPZ2"/>
      <c r="HQA2"/>
      <c r="HQB2"/>
      <c r="HQC2"/>
      <c r="HQD2"/>
      <c r="HQE2"/>
      <c r="HQF2"/>
      <c r="HQG2"/>
      <c r="HQH2"/>
      <c r="HQI2"/>
      <c r="HQJ2"/>
      <c r="HQK2"/>
      <c r="HQL2"/>
      <c r="HQM2"/>
      <c r="HQN2"/>
      <c r="HQO2"/>
      <c r="HQP2"/>
      <c r="HQQ2"/>
      <c r="HQR2"/>
      <c r="HQS2"/>
      <c r="HQT2"/>
      <c r="HQU2"/>
      <c r="HQV2"/>
      <c r="HQW2"/>
      <c r="HQX2"/>
      <c r="HQY2"/>
      <c r="HQZ2"/>
      <c r="HRA2"/>
      <c r="HRB2"/>
      <c r="HRC2"/>
      <c r="HRD2"/>
      <c r="HRE2"/>
      <c r="HRF2"/>
      <c r="HRG2"/>
      <c r="HRH2"/>
      <c r="HRI2"/>
      <c r="HRJ2"/>
      <c r="HRK2"/>
      <c r="HRL2"/>
      <c r="HRM2"/>
      <c r="HRN2"/>
      <c r="HRO2"/>
      <c r="HRP2"/>
      <c r="HRQ2"/>
      <c r="HRR2"/>
      <c r="HRS2"/>
      <c r="HRT2"/>
      <c r="HRU2"/>
      <c r="HRV2"/>
      <c r="HRW2"/>
      <c r="HRX2"/>
      <c r="HRY2"/>
      <c r="HRZ2"/>
      <c r="HSA2"/>
      <c r="HSB2"/>
      <c r="HSC2"/>
      <c r="HSD2"/>
      <c r="HSE2"/>
      <c r="HSF2"/>
      <c r="HSG2"/>
      <c r="HSH2"/>
      <c r="HSI2"/>
      <c r="HSJ2"/>
      <c r="HSK2"/>
      <c r="HSL2"/>
      <c r="HSM2"/>
      <c r="HSN2"/>
      <c r="HSO2"/>
      <c r="HSP2"/>
      <c r="HSQ2"/>
      <c r="HSR2"/>
      <c r="HSS2"/>
      <c r="HST2"/>
      <c r="HSU2"/>
      <c r="HSV2"/>
      <c r="HSW2"/>
      <c r="HSX2"/>
      <c r="HSY2"/>
      <c r="HSZ2"/>
      <c r="HTA2"/>
      <c r="HTB2"/>
      <c r="HTC2"/>
      <c r="HTD2"/>
      <c r="HTE2"/>
      <c r="HTF2"/>
      <c r="HTG2"/>
      <c r="HTH2"/>
      <c r="HTI2"/>
      <c r="HTJ2"/>
      <c r="HTK2"/>
      <c r="HTL2"/>
      <c r="HTM2"/>
      <c r="HTN2"/>
      <c r="HTO2"/>
      <c r="HTP2"/>
      <c r="HTQ2"/>
      <c r="HTR2"/>
      <c r="HTS2"/>
      <c r="HTT2"/>
      <c r="HTU2"/>
      <c r="HTV2"/>
      <c r="HTW2"/>
      <c r="HTX2"/>
      <c r="HTY2"/>
      <c r="HTZ2"/>
      <c r="HUA2"/>
      <c r="HUB2"/>
      <c r="HUC2"/>
      <c r="HUD2"/>
      <c r="HUE2"/>
      <c r="HUF2"/>
      <c r="HUG2"/>
      <c r="HUH2"/>
      <c r="HUI2"/>
      <c r="HUJ2"/>
      <c r="HUK2"/>
      <c r="HUL2"/>
      <c r="HUM2"/>
      <c r="HUN2"/>
      <c r="HUO2"/>
      <c r="HUP2"/>
      <c r="HUQ2"/>
      <c r="HUR2"/>
      <c r="HUS2"/>
      <c r="HUT2"/>
      <c r="HUU2"/>
      <c r="HUV2"/>
      <c r="HUW2"/>
      <c r="HUX2"/>
      <c r="HUY2"/>
      <c r="HUZ2"/>
      <c r="HVA2"/>
      <c r="HVB2"/>
      <c r="HVC2"/>
      <c r="HVD2"/>
      <c r="HVE2"/>
      <c r="HVF2"/>
      <c r="HVG2"/>
      <c r="HVH2"/>
      <c r="HVI2"/>
      <c r="HVJ2"/>
      <c r="HVK2"/>
      <c r="HVL2"/>
      <c r="HVM2"/>
      <c r="HVN2"/>
      <c r="HVO2"/>
      <c r="HVP2"/>
      <c r="HVQ2"/>
      <c r="HVR2"/>
      <c r="HVS2"/>
      <c r="HVT2"/>
      <c r="HVU2"/>
      <c r="HVV2"/>
      <c r="HVW2"/>
      <c r="HVX2"/>
      <c r="HVY2"/>
      <c r="HVZ2"/>
      <c r="HWA2"/>
      <c r="HWB2"/>
      <c r="HWC2"/>
      <c r="HWD2"/>
      <c r="HWE2"/>
      <c r="HWF2"/>
      <c r="HWG2"/>
      <c r="HWH2"/>
      <c r="HWI2"/>
      <c r="HWJ2"/>
      <c r="HWK2"/>
      <c r="HWL2"/>
      <c r="HWM2"/>
      <c r="HWN2"/>
      <c r="HWO2"/>
      <c r="HWP2"/>
      <c r="HWQ2"/>
      <c r="HWR2"/>
      <c r="HWS2"/>
      <c r="HWT2"/>
      <c r="HWU2"/>
      <c r="HWV2"/>
      <c r="HWW2"/>
      <c r="HWX2"/>
      <c r="HWY2"/>
      <c r="HWZ2"/>
      <c r="HXA2"/>
      <c r="HXB2"/>
      <c r="HXC2"/>
      <c r="HXD2"/>
      <c r="HXE2"/>
      <c r="HXF2"/>
      <c r="HXG2"/>
      <c r="HXH2"/>
      <c r="HXI2"/>
      <c r="HXJ2"/>
      <c r="HXK2"/>
      <c r="HXL2"/>
      <c r="HXM2"/>
      <c r="HXN2"/>
      <c r="HXO2"/>
      <c r="HXP2"/>
      <c r="HXQ2"/>
      <c r="HXR2"/>
      <c r="HXS2"/>
      <c r="HXT2"/>
      <c r="HXU2"/>
      <c r="HXV2"/>
      <c r="HXW2"/>
      <c r="HXX2"/>
      <c r="HXY2"/>
      <c r="HXZ2"/>
      <c r="HYA2"/>
      <c r="HYB2"/>
      <c r="HYC2"/>
      <c r="HYD2"/>
      <c r="HYE2"/>
      <c r="HYF2"/>
      <c r="HYG2"/>
      <c r="HYH2"/>
      <c r="HYI2"/>
      <c r="HYJ2"/>
      <c r="HYK2"/>
      <c r="HYL2"/>
      <c r="HYM2"/>
      <c r="HYN2"/>
      <c r="HYO2"/>
      <c r="HYP2"/>
      <c r="HYQ2"/>
      <c r="HYR2"/>
      <c r="HYS2"/>
      <c r="HYT2"/>
      <c r="HYU2"/>
      <c r="HYV2"/>
      <c r="HYW2"/>
      <c r="HYX2"/>
      <c r="HYY2"/>
      <c r="HYZ2"/>
      <c r="HZA2"/>
      <c r="HZB2"/>
      <c r="HZC2"/>
      <c r="HZD2"/>
      <c r="HZE2"/>
      <c r="HZF2"/>
      <c r="HZG2"/>
      <c r="HZH2"/>
      <c r="HZI2"/>
      <c r="HZJ2"/>
      <c r="HZK2"/>
      <c r="HZL2"/>
      <c r="HZM2"/>
      <c r="HZN2"/>
      <c r="HZO2"/>
      <c r="HZP2"/>
      <c r="HZQ2"/>
      <c r="HZR2"/>
      <c r="HZS2"/>
      <c r="HZT2"/>
      <c r="HZU2"/>
      <c r="HZV2"/>
      <c r="HZW2"/>
      <c r="HZX2"/>
      <c r="HZY2"/>
      <c r="HZZ2"/>
      <c r="IAA2"/>
      <c r="IAB2"/>
      <c r="IAC2"/>
      <c r="IAD2"/>
      <c r="IAE2"/>
      <c r="IAF2"/>
      <c r="IAG2"/>
      <c r="IAH2"/>
      <c r="IAI2"/>
      <c r="IAJ2"/>
      <c r="IAK2"/>
      <c r="IAL2"/>
      <c r="IAM2"/>
      <c r="IAN2"/>
      <c r="IAO2"/>
      <c r="IAP2"/>
      <c r="IAQ2"/>
      <c r="IAR2"/>
      <c r="IAS2"/>
      <c r="IAT2"/>
      <c r="IAU2"/>
      <c r="IAV2"/>
      <c r="IAW2"/>
      <c r="IAX2"/>
      <c r="IAY2"/>
      <c r="IAZ2"/>
      <c r="IBA2"/>
      <c r="IBB2"/>
      <c r="IBC2"/>
      <c r="IBD2"/>
      <c r="IBE2"/>
      <c r="IBF2"/>
      <c r="IBG2"/>
      <c r="IBH2"/>
      <c r="IBI2"/>
      <c r="IBJ2"/>
      <c r="IBK2"/>
      <c r="IBL2"/>
      <c r="IBM2"/>
      <c r="IBN2"/>
      <c r="IBO2"/>
      <c r="IBP2"/>
      <c r="IBQ2"/>
      <c r="IBR2"/>
      <c r="IBS2"/>
      <c r="IBT2"/>
      <c r="IBU2"/>
      <c r="IBV2"/>
      <c r="IBW2"/>
      <c r="IBX2"/>
      <c r="IBY2"/>
      <c r="IBZ2"/>
      <c r="ICA2"/>
      <c r="ICB2"/>
      <c r="ICC2"/>
      <c r="ICD2"/>
      <c r="ICE2"/>
      <c r="ICF2"/>
      <c r="ICG2"/>
      <c r="ICH2"/>
      <c r="ICI2"/>
      <c r="ICJ2"/>
      <c r="ICK2"/>
      <c r="ICL2"/>
      <c r="ICM2"/>
      <c r="ICN2"/>
      <c r="ICO2"/>
      <c r="ICP2"/>
      <c r="ICQ2"/>
      <c r="ICR2"/>
      <c r="ICS2"/>
      <c r="ICT2"/>
      <c r="ICU2"/>
      <c r="ICV2"/>
      <c r="ICW2"/>
      <c r="ICX2"/>
      <c r="ICY2"/>
      <c r="ICZ2"/>
      <c r="IDA2"/>
      <c r="IDB2"/>
      <c r="IDC2"/>
      <c r="IDD2"/>
      <c r="IDE2"/>
      <c r="IDF2"/>
      <c r="IDG2"/>
      <c r="IDH2"/>
      <c r="IDI2"/>
      <c r="IDJ2"/>
      <c r="IDK2"/>
      <c r="IDL2"/>
      <c r="IDM2"/>
      <c r="IDN2"/>
      <c r="IDO2"/>
      <c r="IDP2"/>
      <c r="IDQ2"/>
      <c r="IDR2"/>
      <c r="IDS2"/>
      <c r="IDT2"/>
      <c r="IDU2"/>
      <c r="IDV2"/>
      <c r="IDW2"/>
      <c r="IDX2"/>
      <c r="IDY2"/>
      <c r="IDZ2"/>
      <c r="IEA2"/>
      <c r="IEB2"/>
      <c r="IEC2"/>
      <c r="IED2"/>
      <c r="IEE2"/>
      <c r="IEF2"/>
      <c r="IEG2"/>
      <c r="IEH2"/>
      <c r="IEI2"/>
      <c r="IEJ2"/>
      <c r="IEK2"/>
      <c r="IEL2"/>
      <c r="IEM2"/>
      <c r="IEN2"/>
      <c r="IEO2"/>
      <c r="IEP2"/>
      <c r="IEQ2"/>
      <c r="IER2"/>
      <c r="IES2"/>
      <c r="IET2"/>
      <c r="IEU2"/>
      <c r="IEV2"/>
      <c r="IEW2"/>
      <c r="IEX2"/>
      <c r="IEY2"/>
      <c r="IEZ2"/>
      <c r="IFA2"/>
      <c r="IFB2"/>
      <c r="IFC2"/>
      <c r="IFD2"/>
      <c r="IFE2"/>
      <c r="IFF2"/>
      <c r="IFG2"/>
      <c r="IFH2"/>
      <c r="IFI2"/>
      <c r="IFJ2"/>
      <c r="IFK2"/>
      <c r="IFL2"/>
      <c r="IFM2"/>
      <c r="IFN2"/>
      <c r="IFO2"/>
      <c r="IFP2"/>
      <c r="IFQ2"/>
      <c r="IFR2"/>
      <c r="IFS2"/>
      <c r="IFT2"/>
      <c r="IFU2"/>
      <c r="IFV2"/>
      <c r="IFW2"/>
      <c r="IFX2"/>
      <c r="IFY2"/>
      <c r="IFZ2"/>
      <c r="IGA2"/>
      <c r="IGB2"/>
      <c r="IGC2"/>
      <c r="IGD2"/>
      <c r="IGE2"/>
      <c r="IGF2"/>
      <c r="IGG2"/>
      <c r="IGH2"/>
      <c r="IGI2"/>
      <c r="IGJ2"/>
      <c r="IGK2"/>
      <c r="IGL2"/>
      <c r="IGM2"/>
      <c r="IGN2"/>
      <c r="IGO2"/>
      <c r="IGP2"/>
      <c r="IGQ2"/>
      <c r="IGR2"/>
      <c r="IGS2"/>
      <c r="IGT2"/>
      <c r="IGU2"/>
      <c r="IGV2"/>
      <c r="IGW2"/>
      <c r="IGX2"/>
      <c r="IGY2"/>
      <c r="IGZ2"/>
      <c r="IHA2"/>
      <c r="IHB2"/>
      <c r="IHC2"/>
      <c r="IHD2"/>
      <c r="IHE2"/>
      <c r="IHF2"/>
      <c r="IHG2"/>
      <c r="IHH2"/>
      <c r="IHI2"/>
      <c r="IHJ2"/>
      <c r="IHK2"/>
      <c r="IHL2"/>
      <c r="IHM2"/>
      <c r="IHN2"/>
      <c r="IHO2"/>
      <c r="IHP2"/>
      <c r="IHQ2"/>
      <c r="IHR2"/>
      <c r="IHS2"/>
      <c r="IHT2"/>
      <c r="IHU2"/>
      <c r="IHV2"/>
      <c r="IHW2"/>
      <c r="IHX2"/>
      <c r="IHY2"/>
      <c r="IHZ2"/>
      <c r="IIA2"/>
      <c r="IIB2"/>
      <c r="IIC2"/>
      <c r="IID2"/>
      <c r="IIE2"/>
      <c r="IIF2"/>
      <c r="IIG2"/>
      <c r="IIH2"/>
      <c r="III2"/>
      <c r="IIJ2"/>
      <c r="IIK2"/>
      <c r="IIL2"/>
      <c r="IIM2"/>
      <c r="IIN2"/>
      <c r="IIO2"/>
      <c r="IIP2"/>
      <c r="IIQ2"/>
      <c r="IIR2"/>
      <c r="IIS2"/>
      <c r="IIT2"/>
      <c r="IIU2"/>
      <c r="IIV2"/>
      <c r="IIW2"/>
      <c r="IIX2"/>
      <c r="IIY2"/>
      <c r="IIZ2"/>
      <c r="IJA2"/>
      <c r="IJB2"/>
      <c r="IJC2"/>
      <c r="IJD2"/>
      <c r="IJE2"/>
      <c r="IJF2"/>
      <c r="IJG2"/>
      <c r="IJH2"/>
      <c r="IJI2"/>
      <c r="IJJ2"/>
      <c r="IJK2"/>
      <c r="IJL2"/>
      <c r="IJM2"/>
      <c r="IJN2"/>
      <c r="IJO2"/>
      <c r="IJP2"/>
      <c r="IJQ2"/>
      <c r="IJR2"/>
      <c r="IJS2"/>
      <c r="IJT2"/>
      <c r="IJU2"/>
      <c r="IJV2"/>
      <c r="IJW2"/>
      <c r="IJX2"/>
      <c r="IJY2"/>
      <c r="IJZ2"/>
      <c r="IKA2"/>
      <c r="IKB2"/>
      <c r="IKC2"/>
      <c r="IKD2"/>
      <c r="IKE2"/>
      <c r="IKF2"/>
      <c r="IKG2"/>
      <c r="IKH2"/>
      <c r="IKI2"/>
      <c r="IKJ2"/>
      <c r="IKK2"/>
      <c r="IKL2"/>
      <c r="IKM2"/>
      <c r="IKN2"/>
      <c r="IKO2"/>
      <c r="IKP2"/>
      <c r="IKQ2"/>
      <c r="IKR2"/>
      <c r="IKS2"/>
      <c r="IKT2"/>
      <c r="IKU2"/>
      <c r="IKV2"/>
      <c r="IKW2"/>
      <c r="IKX2"/>
      <c r="IKY2"/>
      <c r="IKZ2"/>
      <c r="ILA2"/>
      <c r="ILB2"/>
      <c r="ILC2"/>
      <c r="ILD2"/>
      <c r="ILE2"/>
      <c r="ILF2"/>
      <c r="ILG2"/>
      <c r="ILH2"/>
      <c r="ILI2"/>
      <c r="ILJ2"/>
      <c r="ILK2"/>
      <c r="ILL2"/>
      <c r="ILM2"/>
      <c r="ILN2"/>
      <c r="ILO2"/>
      <c r="ILP2"/>
      <c r="ILQ2"/>
      <c r="ILR2"/>
      <c r="ILS2"/>
      <c r="ILT2"/>
      <c r="ILU2"/>
      <c r="ILV2"/>
      <c r="ILW2"/>
      <c r="ILX2"/>
      <c r="ILY2"/>
      <c r="ILZ2"/>
      <c r="IMA2"/>
      <c r="IMB2"/>
      <c r="IMC2"/>
      <c r="IMD2"/>
      <c r="IME2"/>
      <c r="IMF2"/>
      <c r="IMG2"/>
      <c r="IMH2"/>
      <c r="IMI2"/>
      <c r="IMJ2"/>
      <c r="IMK2"/>
      <c r="IML2"/>
      <c r="IMM2"/>
      <c r="IMN2"/>
      <c r="IMO2"/>
      <c r="IMP2"/>
      <c r="IMQ2"/>
      <c r="IMR2"/>
      <c r="IMS2"/>
      <c r="IMT2"/>
      <c r="IMU2"/>
      <c r="IMV2"/>
      <c r="IMW2"/>
      <c r="IMX2"/>
      <c r="IMY2"/>
      <c r="IMZ2"/>
      <c r="INA2"/>
      <c r="INB2"/>
      <c r="INC2"/>
      <c r="IND2"/>
      <c r="INE2"/>
      <c r="INF2"/>
      <c r="ING2"/>
      <c r="INH2"/>
      <c r="INI2"/>
      <c r="INJ2"/>
      <c r="INK2"/>
      <c r="INL2"/>
      <c r="INM2"/>
      <c r="INN2"/>
      <c r="INO2"/>
      <c r="INP2"/>
      <c r="INQ2"/>
      <c r="INR2"/>
      <c r="INS2"/>
      <c r="INT2"/>
      <c r="INU2"/>
      <c r="INV2"/>
      <c r="INW2"/>
      <c r="INX2"/>
      <c r="INY2"/>
      <c r="INZ2"/>
      <c r="IOA2"/>
      <c r="IOB2"/>
      <c r="IOC2"/>
      <c r="IOD2"/>
      <c r="IOE2"/>
      <c r="IOF2"/>
      <c r="IOG2"/>
      <c r="IOH2"/>
      <c r="IOI2"/>
      <c r="IOJ2"/>
      <c r="IOK2"/>
      <c r="IOL2"/>
      <c r="IOM2"/>
      <c r="ION2"/>
      <c r="IOO2"/>
      <c r="IOP2"/>
      <c r="IOQ2"/>
      <c r="IOR2"/>
      <c r="IOS2"/>
      <c r="IOT2"/>
      <c r="IOU2"/>
      <c r="IOV2"/>
      <c r="IOW2"/>
      <c r="IOX2"/>
      <c r="IOY2"/>
      <c r="IOZ2"/>
      <c r="IPA2"/>
      <c r="IPB2"/>
      <c r="IPC2"/>
      <c r="IPD2"/>
      <c r="IPE2"/>
      <c r="IPF2"/>
      <c r="IPG2"/>
      <c r="IPH2"/>
      <c r="IPI2"/>
      <c r="IPJ2"/>
      <c r="IPK2"/>
      <c r="IPL2"/>
      <c r="IPM2"/>
      <c r="IPN2"/>
      <c r="IPO2"/>
      <c r="IPP2"/>
      <c r="IPQ2"/>
      <c r="IPR2"/>
      <c r="IPS2"/>
      <c r="IPT2"/>
      <c r="IPU2"/>
      <c r="IPV2"/>
      <c r="IPW2"/>
      <c r="IPX2"/>
      <c r="IPY2"/>
      <c r="IPZ2"/>
      <c r="IQA2"/>
      <c r="IQB2"/>
      <c r="IQC2"/>
      <c r="IQD2"/>
      <c r="IQE2"/>
      <c r="IQF2"/>
      <c r="IQG2"/>
      <c r="IQH2"/>
      <c r="IQI2"/>
      <c r="IQJ2"/>
      <c r="IQK2"/>
      <c r="IQL2"/>
      <c r="IQM2"/>
      <c r="IQN2"/>
      <c r="IQO2"/>
      <c r="IQP2"/>
      <c r="IQQ2"/>
      <c r="IQR2"/>
      <c r="IQS2"/>
      <c r="IQT2"/>
      <c r="IQU2"/>
      <c r="IQV2"/>
      <c r="IQW2"/>
      <c r="IQX2"/>
      <c r="IQY2"/>
      <c r="IQZ2"/>
      <c r="IRA2"/>
      <c r="IRB2"/>
      <c r="IRC2"/>
      <c r="IRD2"/>
      <c r="IRE2"/>
      <c r="IRF2"/>
      <c r="IRG2"/>
      <c r="IRH2"/>
      <c r="IRI2"/>
      <c r="IRJ2"/>
      <c r="IRK2"/>
      <c r="IRL2"/>
      <c r="IRM2"/>
      <c r="IRN2"/>
      <c r="IRO2"/>
      <c r="IRP2"/>
      <c r="IRQ2"/>
      <c r="IRR2"/>
      <c r="IRS2"/>
      <c r="IRT2"/>
      <c r="IRU2"/>
      <c r="IRV2"/>
      <c r="IRW2"/>
      <c r="IRX2"/>
      <c r="IRY2"/>
      <c r="IRZ2"/>
      <c r="ISA2"/>
      <c r="ISB2"/>
      <c r="ISC2"/>
      <c r="ISD2"/>
      <c r="ISE2"/>
      <c r="ISF2"/>
      <c r="ISG2"/>
      <c r="ISH2"/>
      <c r="ISI2"/>
      <c r="ISJ2"/>
      <c r="ISK2"/>
      <c r="ISL2"/>
      <c r="ISM2"/>
      <c r="ISN2"/>
      <c r="ISO2"/>
      <c r="ISP2"/>
      <c r="ISQ2"/>
      <c r="ISR2"/>
      <c r="ISS2"/>
      <c r="IST2"/>
      <c r="ISU2"/>
      <c r="ISV2"/>
      <c r="ISW2"/>
      <c r="ISX2"/>
      <c r="ISY2"/>
      <c r="ISZ2"/>
      <c r="ITA2"/>
      <c r="ITB2"/>
      <c r="ITC2"/>
      <c r="ITD2"/>
      <c r="ITE2"/>
      <c r="ITF2"/>
      <c r="ITG2"/>
      <c r="ITH2"/>
      <c r="ITI2"/>
      <c r="ITJ2"/>
      <c r="ITK2"/>
      <c r="ITL2"/>
      <c r="ITM2"/>
      <c r="ITN2"/>
      <c r="ITO2"/>
      <c r="ITP2"/>
      <c r="ITQ2"/>
      <c r="ITR2"/>
      <c r="ITS2"/>
      <c r="ITT2"/>
      <c r="ITU2"/>
      <c r="ITV2"/>
      <c r="ITW2"/>
      <c r="ITX2"/>
      <c r="ITY2"/>
      <c r="ITZ2"/>
      <c r="IUA2"/>
      <c r="IUB2"/>
      <c r="IUC2"/>
      <c r="IUD2"/>
      <c r="IUE2"/>
      <c r="IUF2"/>
      <c r="IUG2"/>
      <c r="IUH2"/>
      <c r="IUI2"/>
      <c r="IUJ2"/>
      <c r="IUK2"/>
      <c r="IUL2"/>
      <c r="IUM2"/>
      <c r="IUN2"/>
      <c r="IUO2"/>
      <c r="IUP2"/>
      <c r="IUQ2"/>
      <c r="IUR2"/>
      <c r="IUS2"/>
      <c r="IUT2"/>
      <c r="IUU2"/>
      <c r="IUV2"/>
      <c r="IUW2"/>
      <c r="IUX2"/>
      <c r="IUY2"/>
      <c r="IUZ2"/>
      <c r="IVA2"/>
      <c r="IVB2"/>
      <c r="IVC2"/>
      <c r="IVD2"/>
      <c r="IVE2"/>
      <c r="IVF2"/>
      <c r="IVG2"/>
      <c r="IVH2"/>
      <c r="IVI2"/>
      <c r="IVJ2"/>
      <c r="IVK2"/>
      <c r="IVL2"/>
      <c r="IVM2"/>
      <c r="IVN2"/>
      <c r="IVO2"/>
      <c r="IVP2"/>
      <c r="IVQ2"/>
      <c r="IVR2"/>
      <c r="IVS2"/>
      <c r="IVT2"/>
      <c r="IVU2"/>
      <c r="IVV2"/>
      <c r="IVW2"/>
      <c r="IVX2"/>
      <c r="IVY2"/>
      <c r="IVZ2"/>
      <c r="IWA2"/>
      <c r="IWB2"/>
      <c r="IWC2"/>
      <c r="IWD2"/>
      <c r="IWE2"/>
      <c r="IWF2"/>
      <c r="IWG2"/>
      <c r="IWH2"/>
      <c r="IWI2"/>
      <c r="IWJ2"/>
      <c r="IWK2"/>
      <c r="IWL2"/>
      <c r="IWM2"/>
      <c r="IWN2"/>
      <c r="IWO2"/>
      <c r="IWP2"/>
      <c r="IWQ2"/>
      <c r="IWR2"/>
      <c r="IWS2"/>
      <c r="IWT2"/>
      <c r="IWU2"/>
      <c r="IWV2"/>
      <c r="IWW2"/>
      <c r="IWX2"/>
      <c r="IWY2"/>
      <c r="IWZ2"/>
      <c r="IXA2"/>
      <c r="IXB2"/>
      <c r="IXC2"/>
      <c r="IXD2"/>
      <c r="IXE2"/>
      <c r="IXF2"/>
      <c r="IXG2"/>
      <c r="IXH2"/>
      <c r="IXI2"/>
      <c r="IXJ2"/>
      <c r="IXK2"/>
      <c r="IXL2"/>
      <c r="IXM2"/>
      <c r="IXN2"/>
      <c r="IXO2"/>
      <c r="IXP2"/>
      <c r="IXQ2"/>
      <c r="IXR2"/>
      <c r="IXS2"/>
      <c r="IXT2"/>
      <c r="IXU2"/>
      <c r="IXV2"/>
      <c r="IXW2"/>
      <c r="IXX2"/>
      <c r="IXY2"/>
      <c r="IXZ2"/>
      <c r="IYA2"/>
      <c r="IYB2"/>
      <c r="IYC2"/>
      <c r="IYD2"/>
      <c r="IYE2"/>
      <c r="IYF2"/>
      <c r="IYG2"/>
      <c r="IYH2"/>
      <c r="IYI2"/>
      <c r="IYJ2"/>
      <c r="IYK2"/>
      <c r="IYL2"/>
      <c r="IYM2"/>
      <c r="IYN2"/>
      <c r="IYO2"/>
      <c r="IYP2"/>
      <c r="IYQ2"/>
      <c r="IYR2"/>
      <c r="IYS2"/>
      <c r="IYT2"/>
      <c r="IYU2"/>
      <c r="IYV2"/>
      <c r="IYW2"/>
      <c r="IYX2"/>
      <c r="IYY2"/>
      <c r="IYZ2"/>
      <c r="IZA2"/>
      <c r="IZB2"/>
      <c r="IZC2"/>
      <c r="IZD2"/>
      <c r="IZE2"/>
      <c r="IZF2"/>
      <c r="IZG2"/>
      <c r="IZH2"/>
      <c r="IZI2"/>
      <c r="IZJ2"/>
      <c r="IZK2"/>
      <c r="IZL2"/>
      <c r="IZM2"/>
      <c r="IZN2"/>
      <c r="IZO2"/>
      <c r="IZP2"/>
      <c r="IZQ2"/>
      <c r="IZR2"/>
      <c r="IZS2"/>
      <c r="IZT2"/>
      <c r="IZU2"/>
      <c r="IZV2"/>
      <c r="IZW2"/>
      <c r="IZX2"/>
      <c r="IZY2"/>
      <c r="IZZ2"/>
      <c r="JAA2"/>
      <c r="JAB2"/>
      <c r="JAC2"/>
      <c r="JAD2"/>
      <c r="JAE2"/>
      <c r="JAF2"/>
      <c r="JAG2"/>
      <c r="JAH2"/>
      <c r="JAI2"/>
      <c r="JAJ2"/>
      <c r="JAK2"/>
      <c r="JAL2"/>
      <c r="JAM2"/>
      <c r="JAN2"/>
      <c r="JAO2"/>
      <c r="JAP2"/>
      <c r="JAQ2"/>
      <c r="JAR2"/>
      <c r="JAS2"/>
      <c r="JAT2"/>
      <c r="JAU2"/>
      <c r="JAV2"/>
      <c r="JAW2"/>
      <c r="JAX2"/>
      <c r="JAY2"/>
      <c r="JAZ2"/>
      <c r="JBA2"/>
      <c r="JBB2"/>
      <c r="JBC2"/>
      <c r="JBD2"/>
      <c r="JBE2"/>
      <c r="JBF2"/>
      <c r="JBG2"/>
      <c r="JBH2"/>
      <c r="JBI2"/>
      <c r="JBJ2"/>
      <c r="JBK2"/>
      <c r="JBL2"/>
      <c r="JBM2"/>
      <c r="JBN2"/>
      <c r="JBO2"/>
      <c r="JBP2"/>
      <c r="JBQ2"/>
      <c r="JBR2"/>
      <c r="JBS2"/>
      <c r="JBT2"/>
      <c r="JBU2"/>
      <c r="JBV2"/>
      <c r="JBW2"/>
      <c r="JBX2"/>
      <c r="JBY2"/>
      <c r="JBZ2"/>
      <c r="JCA2"/>
      <c r="JCB2"/>
      <c r="JCC2"/>
      <c r="JCD2"/>
      <c r="JCE2"/>
      <c r="JCF2"/>
      <c r="JCG2"/>
      <c r="JCH2"/>
      <c r="JCI2"/>
      <c r="JCJ2"/>
      <c r="JCK2"/>
      <c r="JCL2"/>
      <c r="JCM2"/>
      <c r="JCN2"/>
      <c r="JCO2"/>
      <c r="JCP2"/>
      <c r="JCQ2"/>
      <c r="JCR2"/>
      <c r="JCS2"/>
      <c r="JCT2"/>
      <c r="JCU2"/>
      <c r="JCV2"/>
      <c r="JCW2"/>
      <c r="JCX2"/>
      <c r="JCY2"/>
      <c r="JCZ2"/>
      <c r="JDA2"/>
      <c r="JDB2"/>
      <c r="JDC2"/>
      <c r="JDD2"/>
      <c r="JDE2"/>
      <c r="JDF2"/>
      <c r="JDG2"/>
      <c r="JDH2"/>
      <c r="JDI2"/>
      <c r="JDJ2"/>
      <c r="JDK2"/>
      <c r="JDL2"/>
      <c r="JDM2"/>
      <c r="JDN2"/>
      <c r="JDO2"/>
      <c r="JDP2"/>
      <c r="JDQ2"/>
      <c r="JDR2"/>
      <c r="JDS2"/>
      <c r="JDT2"/>
      <c r="JDU2"/>
      <c r="JDV2"/>
      <c r="JDW2"/>
      <c r="JDX2"/>
      <c r="JDY2"/>
      <c r="JDZ2"/>
      <c r="JEA2"/>
      <c r="JEB2"/>
      <c r="JEC2"/>
      <c r="JED2"/>
      <c r="JEE2"/>
      <c r="JEF2"/>
      <c r="JEG2"/>
      <c r="JEH2"/>
      <c r="JEI2"/>
      <c r="JEJ2"/>
      <c r="JEK2"/>
      <c r="JEL2"/>
      <c r="JEM2"/>
      <c r="JEN2"/>
      <c r="JEO2"/>
      <c r="JEP2"/>
      <c r="JEQ2"/>
      <c r="JER2"/>
      <c r="JES2"/>
      <c r="JET2"/>
      <c r="JEU2"/>
      <c r="JEV2"/>
      <c r="JEW2"/>
      <c r="JEX2"/>
      <c r="JEY2"/>
      <c r="JEZ2"/>
      <c r="JFA2"/>
      <c r="JFB2"/>
      <c r="JFC2"/>
      <c r="JFD2"/>
      <c r="JFE2"/>
      <c r="JFF2"/>
      <c r="JFG2"/>
      <c r="JFH2"/>
      <c r="JFI2"/>
      <c r="JFJ2"/>
      <c r="JFK2"/>
      <c r="JFL2"/>
      <c r="JFM2"/>
      <c r="JFN2"/>
      <c r="JFO2"/>
      <c r="JFP2"/>
      <c r="JFQ2"/>
      <c r="JFR2"/>
      <c r="JFS2"/>
      <c r="JFT2"/>
      <c r="JFU2"/>
      <c r="JFV2"/>
      <c r="JFW2"/>
      <c r="JFX2"/>
      <c r="JFY2"/>
      <c r="JFZ2"/>
      <c r="JGA2"/>
      <c r="JGB2"/>
      <c r="JGC2"/>
      <c r="JGD2"/>
      <c r="JGE2"/>
      <c r="JGF2"/>
      <c r="JGG2"/>
      <c r="JGH2"/>
      <c r="JGI2"/>
      <c r="JGJ2"/>
      <c r="JGK2"/>
      <c r="JGL2"/>
      <c r="JGM2"/>
      <c r="JGN2"/>
      <c r="JGO2"/>
      <c r="JGP2"/>
      <c r="JGQ2"/>
      <c r="JGR2"/>
      <c r="JGS2"/>
      <c r="JGT2"/>
      <c r="JGU2"/>
      <c r="JGV2"/>
      <c r="JGW2"/>
      <c r="JGX2"/>
      <c r="JGY2"/>
      <c r="JGZ2"/>
      <c r="JHA2"/>
      <c r="JHB2"/>
      <c r="JHC2"/>
      <c r="JHD2"/>
      <c r="JHE2"/>
      <c r="JHF2"/>
      <c r="JHG2"/>
      <c r="JHH2"/>
      <c r="JHI2"/>
      <c r="JHJ2"/>
      <c r="JHK2"/>
      <c r="JHL2"/>
      <c r="JHM2"/>
      <c r="JHN2"/>
      <c r="JHO2"/>
      <c r="JHP2"/>
      <c r="JHQ2"/>
      <c r="JHR2"/>
      <c r="JHS2"/>
      <c r="JHT2"/>
      <c r="JHU2"/>
      <c r="JHV2"/>
      <c r="JHW2"/>
      <c r="JHX2"/>
      <c r="JHY2"/>
      <c r="JHZ2"/>
      <c r="JIA2"/>
      <c r="JIB2"/>
      <c r="JIC2"/>
      <c r="JID2"/>
      <c r="JIE2"/>
      <c r="JIF2"/>
      <c r="JIG2"/>
      <c r="JIH2"/>
      <c r="JII2"/>
      <c r="JIJ2"/>
      <c r="JIK2"/>
      <c r="JIL2"/>
      <c r="JIM2"/>
      <c r="JIN2"/>
      <c r="JIO2"/>
      <c r="JIP2"/>
      <c r="JIQ2"/>
      <c r="JIR2"/>
      <c r="JIS2"/>
      <c r="JIT2"/>
      <c r="JIU2"/>
      <c r="JIV2"/>
      <c r="JIW2"/>
      <c r="JIX2"/>
      <c r="JIY2"/>
      <c r="JIZ2"/>
      <c r="JJA2"/>
      <c r="JJB2"/>
      <c r="JJC2"/>
      <c r="JJD2"/>
      <c r="JJE2"/>
      <c r="JJF2"/>
      <c r="JJG2"/>
      <c r="JJH2"/>
      <c r="JJI2"/>
      <c r="JJJ2"/>
      <c r="JJK2"/>
      <c r="JJL2"/>
      <c r="JJM2"/>
      <c r="JJN2"/>
      <c r="JJO2"/>
      <c r="JJP2"/>
      <c r="JJQ2"/>
      <c r="JJR2"/>
      <c r="JJS2"/>
      <c r="JJT2"/>
      <c r="JJU2"/>
      <c r="JJV2"/>
      <c r="JJW2"/>
      <c r="JJX2"/>
      <c r="JJY2"/>
      <c r="JJZ2"/>
      <c r="JKA2"/>
      <c r="JKB2"/>
      <c r="JKC2"/>
      <c r="JKD2"/>
      <c r="JKE2"/>
      <c r="JKF2"/>
      <c r="JKG2"/>
      <c r="JKH2"/>
      <c r="JKI2"/>
      <c r="JKJ2"/>
      <c r="JKK2"/>
      <c r="JKL2"/>
      <c r="JKM2"/>
      <c r="JKN2"/>
      <c r="JKO2"/>
      <c r="JKP2"/>
      <c r="JKQ2"/>
      <c r="JKR2"/>
      <c r="JKS2"/>
      <c r="JKT2"/>
      <c r="JKU2"/>
      <c r="JKV2"/>
      <c r="JKW2"/>
      <c r="JKX2"/>
      <c r="JKY2"/>
      <c r="JKZ2"/>
      <c r="JLA2"/>
      <c r="JLB2"/>
      <c r="JLC2"/>
      <c r="JLD2"/>
      <c r="JLE2"/>
      <c r="JLF2"/>
      <c r="JLG2"/>
      <c r="JLH2"/>
      <c r="JLI2"/>
      <c r="JLJ2"/>
      <c r="JLK2"/>
      <c r="JLL2"/>
      <c r="JLM2"/>
      <c r="JLN2"/>
      <c r="JLO2"/>
      <c r="JLP2"/>
      <c r="JLQ2"/>
      <c r="JLR2"/>
      <c r="JLS2"/>
      <c r="JLT2"/>
      <c r="JLU2"/>
      <c r="JLV2"/>
      <c r="JLW2"/>
      <c r="JLX2"/>
      <c r="JLY2"/>
      <c r="JLZ2"/>
      <c r="JMA2"/>
      <c r="JMB2"/>
      <c r="JMC2"/>
      <c r="JMD2"/>
      <c r="JME2"/>
      <c r="JMF2"/>
      <c r="JMG2"/>
      <c r="JMH2"/>
      <c r="JMI2"/>
      <c r="JMJ2"/>
      <c r="JMK2"/>
      <c r="JML2"/>
      <c r="JMM2"/>
      <c r="JMN2"/>
      <c r="JMO2"/>
      <c r="JMP2"/>
      <c r="JMQ2"/>
      <c r="JMR2"/>
      <c r="JMS2"/>
      <c r="JMT2"/>
      <c r="JMU2"/>
      <c r="JMV2"/>
      <c r="JMW2"/>
      <c r="JMX2"/>
      <c r="JMY2"/>
      <c r="JMZ2"/>
      <c r="JNA2"/>
      <c r="JNB2"/>
      <c r="JNC2"/>
      <c r="JND2"/>
      <c r="JNE2"/>
      <c r="JNF2"/>
      <c r="JNG2"/>
      <c r="JNH2"/>
      <c r="JNI2"/>
      <c r="JNJ2"/>
      <c r="JNK2"/>
      <c r="JNL2"/>
      <c r="JNM2"/>
      <c r="JNN2"/>
      <c r="JNO2"/>
      <c r="JNP2"/>
      <c r="JNQ2"/>
      <c r="JNR2"/>
      <c r="JNS2"/>
      <c r="JNT2"/>
      <c r="JNU2"/>
      <c r="JNV2"/>
      <c r="JNW2"/>
      <c r="JNX2"/>
      <c r="JNY2"/>
      <c r="JNZ2"/>
      <c r="JOA2"/>
      <c r="JOB2"/>
      <c r="JOC2"/>
      <c r="JOD2"/>
      <c r="JOE2"/>
      <c r="JOF2"/>
      <c r="JOG2"/>
      <c r="JOH2"/>
      <c r="JOI2"/>
      <c r="JOJ2"/>
      <c r="JOK2"/>
      <c r="JOL2"/>
      <c r="JOM2"/>
      <c r="JON2"/>
      <c r="JOO2"/>
      <c r="JOP2"/>
      <c r="JOQ2"/>
      <c r="JOR2"/>
      <c r="JOS2"/>
      <c r="JOT2"/>
      <c r="JOU2"/>
      <c r="JOV2"/>
      <c r="JOW2"/>
      <c r="JOX2"/>
      <c r="JOY2"/>
      <c r="JOZ2"/>
      <c r="JPA2"/>
      <c r="JPB2"/>
      <c r="JPC2"/>
      <c r="JPD2"/>
      <c r="JPE2"/>
      <c r="JPF2"/>
      <c r="JPG2"/>
      <c r="JPH2"/>
      <c r="JPI2"/>
      <c r="JPJ2"/>
      <c r="JPK2"/>
      <c r="JPL2"/>
      <c r="JPM2"/>
      <c r="JPN2"/>
      <c r="JPO2"/>
      <c r="JPP2"/>
      <c r="JPQ2"/>
      <c r="JPR2"/>
      <c r="JPS2"/>
      <c r="JPT2"/>
      <c r="JPU2"/>
      <c r="JPV2"/>
      <c r="JPW2"/>
      <c r="JPX2"/>
      <c r="JPY2"/>
      <c r="JPZ2"/>
      <c r="JQA2"/>
      <c r="JQB2"/>
      <c r="JQC2"/>
      <c r="JQD2"/>
      <c r="JQE2"/>
      <c r="JQF2"/>
      <c r="JQG2"/>
      <c r="JQH2"/>
      <c r="JQI2"/>
      <c r="JQJ2"/>
      <c r="JQK2"/>
      <c r="JQL2"/>
      <c r="JQM2"/>
      <c r="JQN2"/>
      <c r="JQO2"/>
      <c r="JQP2"/>
      <c r="JQQ2"/>
      <c r="JQR2"/>
      <c r="JQS2"/>
      <c r="JQT2"/>
      <c r="JQU2"/>
      <c r="JQV2"/>
      <c r="JQW2"/>
      <c r="JQX2"/>
      <c r="JQY2"/>
      <c r="JQZ2"/>
      <c r="JRA2"/>
      <c r="JRB2"/>
      <c r="JRC2"/>
      <c r="JRD2"/>
      <c r="JRE2"/>
      <c r="JRF2"/>
      <c r="JRG2"/>
      <c r="JRH2"/>
      <c r="JRI2"/>
      <c r="JRJ2"/>
      <c r="JRK2"/>
      <c r="JRL2"/>
      <c r="JRM2"/>
      <c r="JRN2"/>
      <c r="JRO2"/>
      <c r="JRP2"/>
      <c r="JRQ2"/>
      <c r="JRR2"/>
      <c r="JRS2"/>
      <c r="JRT2"/>
      <c r="JRU2"/>
      <c r="JRV2"/>
      <c r="JRW2"/>
      <c r="JRX2"/>
      <c r="JRY2"/>
      <c r="JRZ2"/>
      <c r="JSA2"/>
      <c r="JSB2"/>
      <c r="JSC2"/>
      <c r="JSD2"/>
      <c r="JSE2"/>
      <c r="JSF2"/>
      <c r="JSG2"/>
      <c r="JSH2"/>
      <c r="JSI2"/>
      <c r="JSJ2"/>
      <c r="JSK2"/>
      <c r="JSL2"/>
      <c r="JSM2"/>
      <c r="JSN2"/>
      <c r="JSO2"/>
      <c r="JSP2"/>
      <c r="JSQ2"/>
      <c r="JSR2"/>
      <c r="JSS2"/>
      <c r="JST2"/>
      <c r="JSU2"/>
      <c r="JSV2"/>
      <c r="JSW2"/>
      <c r="JSX2"/>
      <c r="JSY2"/>
      <c r="JSZ2"/>
      <c r="JTA2"/>
      <c r="JTB2"/>
      <c r="JTC2"/>
      <c r="JTD2"/>
      <c r="JTE2"/>
      <c r="JTF2"/>
      <c r="JTG2"/>
      <c r="JTH2"/>
      <c r="JTI2"/>
      <c r="JTJ2"/>
      <c r="JTK2"/>
      <c r="JTL2"/>
      <c r="JTM2"/>
      <c r="JTN2"/>
      <c r="JTO2"/>
      <c r="JTP2"/>
      <c r="JTQ2"/>
      <c r="JTR2"/>
      <c r="JTS2"/>
      <c r="JTT2"/>
      <c r="JTU2"/>
      <c r="JTV2"/>
      <c r="JTW2"/>
      <c r="JTX2"/>
      <c r="JTY2"/>
      <c r="JTZ2"/>
      <c r="JUA2"/>
      <c r="JUB2"/>
      <c r="JUC2"/>
      <c r="JUD2"/>
      <c r="JUE2"/>
      <c r="JUF2"/>
      <c r="JUG2"/>
      <c r="JUH2"/>
      <c r="JUI2"/>
      <c r="JUJ2"/>
      <c r="JUK2"/>
      <c r="JUL2"/>
      <c r="JUM2"/>
      <c r="JUN2"/>
      <c r="JUO2"/>
      <c r="JUP2"/>
      <c r="JUQ2"/>
      <c r="JUR2"/>
      <c r="JUS2"/>
      <c r="JUT2"/>
      <c r="JUU2"/>
      <c r="JUV2"/>
      <c r="JUW2"/>
      <c r="JUX2"/>
      <c r="JUY2"/>
      <c r="JUZ2"/>
      <c r="JVA2"/>
      <c r="JVB2"/>
      <c r="JVC2"/>
      <c r="JVD2"/>
      <c r="JVE2"/>
      <c r="JVF2"/>
      <c r="JVG2"/>
      <c r="JVH2"/>
      <c r="JVI2"/>
      <c r="JVJ2"/>
      <c r="JVK2"/>
      <c r="JVL2"/>
      <c r="JVM2"/>
      <c r="JVN2"/>
      <c r="JVO2"/>
      <c r="JVP2"/>
      <c r="JVQ2"/>
      <c r="JVR2"/>
      <c r="JVS2"/>
      <c r="JVT2"/>
      <c r="JVU2"/>
      <c r="JVV2"/>
      <c r="JVW2"/>
      <c r="JVX2"/>
      <c r="JVY2"/>
      <c r="JVZ2"/>
      <c r="JWA2"/>
      <c r="JWB2"/>
      <c r="JWC2"/>
      <c r="JWD2"/>
      <c r="JWE2"/>
      <c r="JWF2"/>
      <c r="JWG2"/>
      <c r="JWH2"/>
      <c r="JWI2"/>
      <c r="JWJ2"/>
      <c r="JWK2"/>
      <c r="JWL2"/>
      <c r="JWM2"/>
      <c r="JWN2"/>
      <c r="JWO2"/>
      <c r="JWP2"/>
      <c r="JWQ2"/>
      <c r="JWR2"/>
      <c r="JWS2"/>
      <c r="JWT2"/>
      <c r="JWU2"/>
      <c r="JWV2"/>
      <c r="JWW2"/>
      <c r="JWX2"/>
      <c r="JWY2"/>
      <c r="JWZ2"/>
      <c r="JXA2"/>
      <c r="JXB2"/>
      <c r="JXC2"/>
      <c r="JXD2"/>
      <c r="JXE2"/>
      <c r="JXF2"/>
      <c r="JXG2"/>
      <c r="JXH2"/>
      <c r="JXI2"/>
      <c r="JXJ2"/>
      <c r="JXK2"/>
      <c r="JXL2"/>
      <c r="JXM2"/>
      <c r="JXN2"/>
      <c r="JXO2"/>
      <c r="JXP2"/>
      <c r="JXQ2"/>
      <c r="JXR2"/>
      <c r="JXS2"/>
      <c r="JXT2"/>
      <c r="JXU2"/>
      <c r="JXV2"/>
      <c r="JXW2"/>
      <c r="JXX2"/>
      <c r="JXY2"/>
      <c r="JXZ2"/>
      <c r="JYA2"/>
      <c r="JYB2"/>
      <c r="JYC2"/>
      <c r="JYD2"/>
      <c r="JYE2"/>
      <c r="JYF2"/>
      <c r="JYG2"/>
      <c r="JYH2"/>
      <c r="JYI2"/>
      <c r="JYJ2"/>
      <c r="JYK2"/>
      <c r="JYL2"/>
      <c r="JYM2"/>
      <c r="JYN2"/>
      <c r="JYO2"/>
      <c r="JYP2"/>
      <c r="JYQ2"/>
      <c r="JYR2"/>
      <c r="JYS2"/>
      <c r="JYT2"/>
      <c r="JYU2"/>
      <c r="JYV2"/>
      <c r="JYW2"/>
      <c r="JYX2"/>
      <c r="JYY2"/>
      <c r="JYZ2"/>
      <c r="JZA2"/>
      <c r="JZB2"/>
      <c r="JZC2"/>
      <c r="JZD2"/>
      <c r="JZE2"/>
      <c r="JZF2"/>
      <c r="JZG2"/>
      <c r="JZH2"/>
      <c r="JZI2"/>
      <c r="JZJ2"/>
      <c r="JZK2"/>
      <c r="JZL2"/>
      <c r="JZM2"/>
      <c r="JZN2"/>
      <c r="JZO2"/>
      <c r="JZP2"/>
      <c r="JZQ2"/>
      <c r="JZR2"/>
      <c r="JZS2"/>
      <c r="JZT2"/>
      <c r="JZU2"/>
      <c r="JZV2"/>
      <c r="JZW2"/>
      <c r="JZX2"/>
      <c r="JZY2"/>
      <c r="JZZ2"/>
      <c r="KAA2"/>
      <c r="KAB2"/>
      <c r="KAC2"/>
      <c r="KAD2"/>
      <c r="KAE2"/>
      <c r="KAF2"/>
      <c r="KAG2"/>
      <c r="KAH2"/>
      <c r="KAI2"/>
      <c r="KAJ2"/>
      <c r="KAK2"/>
      <c r="KAL2"/>
      <c r="KAM2"/>
      <c r="KAN2"/>
      <c r="KAO2"/>
      <c r="KAP2"/>
      <c r="KAQ2"/>
      <c r="KAR2"/>
      <c r="KAS2"/>
      <c r="KAT2"/>
      <c r="KAU2"/>
      <c r="KAV2"/>
      <c r="KAW2"/>
      <c r="KAX2"/>
      <c r="KAY2"/>
      <c r="KAZ2"/>
      <c r="KBA2"/>
      <c r="KBB2"/>
      <c r="KBC2"/>
      <c r="KBD2"/>
      <c r="KBE2"/>
      <c r="KBF2"/>
      <c r="KBG2"/>
      <c r="KBH2"/>
      <c r="KBI2"/>
      <c r="KBJ2"/>
      <c r="KBK2"/>
      <c r="KBL2"/>
      <c r="KBM2"/>
      <c r="KBN2"/>
      <c r="KBO2"/>
      <c r="KBP2"/>
      <c r="KBQ2"/>
      <c r="KBR2"/>
      <c r="KBS2"/>
      <c r="KBT2"/>
      <c r="KBU2"/>
      <c r="KBV2"/>
      <c r="KBW2"/>
      <c r="KBX2"/>
      <c r="KBY2"/>
      <c r="KBZ2"/>
      <c r="KCA2"/>
      <c r="KCB2"/>
      <c r="KCC2"/>
      <c r="KCD2"/>
      <c r="KCE2"/>
      <c r="KCF2"/>
      <c r="KCG2"/>
      <c r="KCH2"/>
      <c r="KCI2"/>
      <c r="KCJ2"/>
      <c r="KCK2"/>
      <c r="KCL2"/>
      <c r="KCM2"/>
      <c r="KCN2"/>
      <c r="KCO2"/>
      <c r="KCP2"/>
      <c r="KCQ2"/>
      <c r="KCR2"/>
      <c r="KCS2"/>
      <c r="KCT2"/>
      <c r="KCU2"/>
      <c r="KCV2"/>
      <c r="KCW2"/>
      <c r="KCX2"/>
      <c r="KCY2"/>
      <c r="KCZ2"/>
      <c r="KDA2"/>
      <c r="KDB2"/>
      <c r="KDC2"/>
      <c r="KDD2"/>
      <c r="KDE2"/>
      <c r="KDF2"/>
      <c r="KDG2"/>
      <c r="KDH2"/>
      <c r="KDI2"/>
      <c r="KDJ2"/>
      <c r="KDK2"/>
      <c r="KDL2"/>
      <c r="KDM2"/>
      <c r="KDN2"/>
      <c r="KDO2"/>
      <c r="KDP2"/>
      <c r="KDQ2"/>
      <c r="KDR2"/>
      <c r="KDS2"/>
      <c r="KDT2"/>
      <c r="KDU2"/>
      <c r="KDV2"/>
      <c r="KDW2"/>
      <c r="KDX2"/>
      <c r="KDY2"/>
      <c r="KDZ2"/>
      <c r="KEA2"/>
      <c r="KEB2"/>
      <c r="KEC2"/>
      <c r="KED2"/>
      <c r="KEE2"/>
      <c r="KEF2"/>
      <c r="KEG2"/>
      <c r="KEH2"/>
      <c r="KEI2"/>
      <c r="KEJ2"/>
      <c r="KEK2"/>
      <c r="KEL2"/>
      <c r="KEM2"/>
      <c r="KEN2"/>
      <c r="KEO2"/>
      <c r="KEP2"/>
      <c r="KEQ2"/>
      <c r="KER2"/>
      <c r="KES2"/>
      <c r="KET2"/>
      <c r="KEU2"/>
      <c r="KEV2"/>
      <c r="KEW2"/>
      <c r="KEX2"/>
      <c r="KEY2"/>
      <c r="KEZ2"/>
      <c r="KFA2"/>
      <c r="KFB2"/>
      <c r="KFC2"/>
      <c r="KFD2"/>
      <c r="KFE2"/>
      <c r="KFF2"/>
      <c r="KFG2"/>
      <c r="KFH2"/>
      <c r="KFI2"/>
      <c r="KFJ2"/>
      <c r="KFK2"/>
      <c r="KFL2"/>
      <c r="KFM2"/>
      <c r="KFN2"/>
      <c r="KFO2"/>
      <c r="KFP2"/>
      <c r="KFQ2"/>
      <c r="KFR2"/>
      <c r="KFS2"/>
      <c r="KFT2"/>
      <c r="KFU2"/>
      <c r="KFV2"/>
      <c r="KFW2"/>
      <c r="KFX2"/>
      <c r="KFY2"/>
      <c r="KFZ2"/>
      <c r="KGA2"/>
      <c r="KGB2"/>
      <c r="KGC2"/>
      <c r="KGD2"/>
      <c r="KGE2"/>
      <c r="KGF2"/>
      <c r="KGG2"/>
      <c r="KGH2"/>
      <c r="KGI2"/>
      <c r="KGJ2"/>
      <c r="KGK2"/>
      <c r="KGL2"/>
      <c r="KGM2"/>
      <c r="KGN2"/>
      <c r="KGO2"/>
      <c r="KGP2"/>
      <c r="KGQ2"/>
      <c r="KGR2"/>
      <c r="KGS2"/>
      <c r="KGT2"/>
      <c r="KGU2"/>
      <c r="KGV2"/>
      <c r="KGW2"/>
      <c r="KGX2"/>
      <c r="KGY2"/>
      <c r="KGZ2"/>
      <c r="KHA2"/>
      <c r="KHB2"/>
      <c r="KHC2"/>
      <c r="KHD2"/>
      <c r="KHE2"/>
      <c r="KHF2"/>
      <c r="KHG2"/>
      <c r="KHH2"/>
      <c r="KHI2"/>
      <c r="KHJ2"/>
      <c r="KHK2"/>
      <c r="KHL2"/>
      <c r="KHM2"/>
      <c r="KHN2"/>
      <c r="KHO2"/>
      <c r="KHP2"/>
      <c r="KHQ2"/>
      <c r="KHR2"/>
      <c r="KHS2"/>
      <c r="KHT2"/>
      <c r="KHU2"/>
      <c r="KHV2"/>
      <c r="KHW2"/>
      <c r="KHX2"/>
      <c r="KHY2"/>
      <c r="KHZ2"/>
      <c r="KIA2"/>
      <c r="KIB2"/>
      <c r="KIC2"/>
      <c r="KID2"/>
      <c r="KIE2"/>
      <c r="KIF2"/>
      <c r="KIG2"/>
      <c r="KIH2"/>
      <c r="KII2"/>
      <c r="KIJ2"/>
      <c r="KIK2"/>
      <c r="KIL2"/>
      <c r="KIM2"/>
      <c r="KIN2"/>
      <c r="KIO2"/>
      <c r="KIP2"/>
      <c r="KIQ2"/>
      <c r="KIR2"/>
      <c r="KIS2"/>
      <c r="KIT2"/>
      <c r="KIU2"/>
      <c r="KIV2"/>
      <c r="KIW2"/>
      <c r="KIX2"/>
      <c r="KIY2"/>
      <c r="KIZ2"/>
      <c r="KJA2"/>
      <c r="KJB2"/>
      <c r="KJC2"/>
      <c r="KJD2"/>
      <c r="KJE2"/>
      <c r="KJF2"/>
      <c r="KJG2"/>
      <c r="KJH2"/>
      <c r="KJI2"/>
      <c r="KJJ2"/>
      <c r="KJK2"/>
      <c r="KJL2"/>
      <c r="KJM2"/>
      <c r="KJN2"/>
      <c r="KJO2"/>
      <c r="KJP2"/>
      <c r="KJQ2"/>
      <c r="KJR2"/>
      <c r="KJS2"/>
      <c r="KJT2"/>
      <c r="KJU2"/>
      <c r="KJV2"/>
      <c r="KJW2"/>
      <c r="KJX2"/>
      <c r="KJY2"/>
      <c r="KJZ2"/>
      <c r="KKA2"/>
      <c r="KKB2"/>
      <c r="KKC2"/>
      <c r="KKD2"/>
      <c r="KKE2"/>
      <c r="KKF2"/>
      <c r="KKG2"/>
      <c r="KKH2"/>
      <c r="KKI2"/>
      <c r="KKJ2"/>
      <c r="KKK2"/>
      <c r="KKL2"/>
      <c r="KKM2"/>
      <c r="KKN2"/>
      <c r="KKO2"/>
      <c r="KKP2"/>
      <c r="KKQ2"/>
      <c r="KKR2"/>
      <c r="KKS2"/>
      <c r="KKT2"/>
      <c r="KKU2"/>
      <c r="KKV2"/>
      <c r="KKW2"/>
      <c r="KKX2"/>
      <c r="KKY2"/>
      <c r="KKZ2"/>
      <c r="KLA2"/>
      <c r="KLB2"/>
      <c r="KLC2"/>
      <c r="KLD2"/>
      <c r="KLE2"/>
      <c r="KLF2"/>
      <c r="KLG2"/>
      <c r="KLH2"/>
      <c r="KLI2"/>
      <c r="KLJ2"/>
      <c r="KLK2"/>
      <c r="KLL2"/>
      <c r="KLM2"/>
      <c r="KLN2"/>
      <c r="KLO2"/>
      <c r="KLP2"/>
      <c r="KLQ2"/>
      <c r="KLR2"/>
      <c r="KLS2"/>
      <c r="KLT2"/>
      <c r="KLU2"/>
      <c r="KLV2"/>
      <c r="KLW2"/>
      <c r="KLX2"/>
      <c r="KLY2"/>
      <c r="KLZ2"/>
      <c r="KMA2"/>
      <c r="KMB2"/>
      <c r="KMC2"/>
      <c r="KMD2"/>
      <c r="KME2"/>
      <c r="KMF2"/>
      <c r="KMG2"/>
      <c r="KMH2"/>
      <c r="KMI2"/>
      <c r="KMJ2"/>
      <c r="KMK2"/>
      <c r="KML2"/>
      <c r="KMM2"/>
      <c r="KMN2"/>
      <c r="KMO2"/>
      <c r="KMP2"/>
      <c r="KMQ2"/>
      <c r="KMR2"/>
      <c r="KMS2"/>
      <c r="KMT2"/>
      <c r="KMU2"/>
      <c r="KMV2"/>
      <c r="KMW2"/>
      <c r="KMX2"/>
      <c r="KMY2"/>
      <c r="KMZ2"/>
      <c r="KNA2"/>
      <c r="KNB2"/>
      <c r="KNC2"/>
      <c r="KND2"/>
      <c r="KNE2"/>
      <c r="KNF2"/>
      <c r="KNG2"/>
      <c r="KNH2"/>
      <c r="KNI2"/>
      <c r="KNJ2"/>
      <c r="KNK2"/>
      <c r="KNL2"/>
      <c r="KNM2"/>
      <c r="KNN2"/>
      <c r="KNO2"/>
      <c r="KNP2"/>
      <c r="KNQ2"/>
      <c r="KNR2"/>
      <c r="KNS2"/>
      <c r="KNT2"/>
      <c r="KNU2"/>
      <c r="KNV2"/>
      <c r="KNW2"/>
      <c r="KNX2"/>
      <c r="KNY2"/>
      <c r="KNZ2"/>
      <c r="KOA2"/>
      <c r="KOB2"/>
      <c r="KOC2"/>
      <c r="KOD2"/>
      <c r="KOE2"/>
      <c r="KOF2"/>
      <c r="KOG2"/>
      <c r="KOH2"/>
      <c r="KOI2"/>
      <c r="KOJ2"/>
      <c r="KOK2"/>
      <c r="KOL2"/>
      <c r="KOM2"/>
      <c r="KON2"/>
      <c r="KOO2"/>
      <c r="KOP2"/>
      <c r="KOQ2"/>
      <c r="KOR2"/>
      <c r="KOS2"/>
      <c r="KOT2"/>
      <c r="KOU2"/>
      <c r="KOV2"/>
      <c r="KOW2"/>
      <c r="KOX2"/>
      <c r="KOY2"/>
      <c r="KOZ2"/>
      <c r="KPA2"/>
      <c r="KPB2"/>
      <c r="KPC2"/>
      <c r="KPD2"/>
      <c r="KPE2"/>
      <c r="KPF2"/>
      <c r="KPG2"/>
      <c r="KPH2"/>
      <c r="KPI2"/>
      <c r="KPJ2"/>
      <c r="KPK2"/>
      <c r="KPL2"/>
      <c r="KPM2"/>
      <c r="KPN2"/>
      <c r="KPO2"/>
      <c r="KPP2"/>
      <c r="KPQ2"/>
      <c r="KPR2"/>
      <c r="KPS2"/>
      <c r="KPT2"/>
      <c r="KPU2"/>
      <c r="KPV2"/>
      <c r="KPW2"/>
      <c r="KPX2"/>
      <c r="KPY2"/>
      <c r="KPZ2"/>
      <c r="KQA2"/>
      <c r="KQB2"/>
      <c r="KQC2"/>
      <c r="KQD2"/>
      <c r="KQE2"/>
      <c r="KQF2"/>
      <c r="KQG2"/>
      <c r="KQH2"/>
      <c r="KQI2"/>
      <c r="KQJ2"/>
      <c r="KQK2"/>
      <c r="KQL2"/>
      <c r="KQM2"/>
      <c r="KQN2"/>
      <c r="KQO2"/>
      <c r="KQP2"/>
      <c r="KQQ2"/>
      <c r="KQR2"/>
      <c r="KQS2"/>
      <c r="KQT2"/>
      <c r="KQU2"/>
      <c r="KQV2"/>
      <c r="KQW2"/>
      <c r="KQX2"/>
      <c r="KQY2"/>
      <c r="KQZ2"/>
      <c r="KRA2"/>
      <c r="KRB2"/>
      <c r="KRC2"/>
      <c r="KRD2"/>
      <c r="KRE2"/>
      <c r="KRF2"/>
      <c r="KRG2"/>
      <c r="KRH2"/>
      <c r="KRI2"/>
      <c r="KRJ2"/>
      <c r="KRK2"/>
      <c r="KRL2"/>
      <c r="KRM2"/>
      <c r="KRN2"/>
      <c r="KRO2"/>
      <c r="KRP2"/>
      <c r="KRQ2"/>
      <c r="KRR2"/>
      <c r="KRS2"/>
      <c r="KRT2"/>
      <c r="KRU2"/>
      <c r="KRV2"/>
      <c r="KRW2"/>
      <c r="KRX2"/>
      <c r="KRY2"/>
      <c r="KRZ2"/>
      <c r="KSA2"/>
      <c r="KSB2"/>
      <c r="KSC2"/>
      <c r="KSD2"/>
      <c r="KSE2"/>
      <c r="KSF2"/>
      <c r="KSG2"/>
      <c r="KSH2"/>
      <c r="KSI2"/>
      <c r="KSJ2"/>
      <c r="KSK2"/>
      <c r="KSL2"/>
      <c r="KSM2"/>
      <c r="KSN2"/>
      <c r="KSO2"/>
      <c r="KSP2"/>
      <c r="KSQ2"/>
      <c r="KSR2"/>
      <c r="KSS2"/>
      <c r="KST2"/>
      <c r="KSU2"/>
      <c r="KSV2"/>
      <c r="KSW2"/>
      <c r="KSX2"/>
      <c r="KSY2"/>
      <c r="KSZ2"/>
      <c r="KTA2"/>
      <c r="KTB2"/>
      <c r="KTC2"/>
      <c r="KTD2"/>
      <c r="KTE2"/>
      <c r="KTF2"/>
      <c r="KTG2"/>
      <c r="KTH2"/>
      <c r="KTI2"/>
      <c r="KTJ2"/>
      <c r="KTK2"/>
      <c r="KTL2"/>
      <c r="KTM2"/>
      <c r="KTN2"/>
      <c r="KTO2"/>
      <c r="KTP2"/>
      <c r="KTQ2"/>
      <c r="KTR2"/>
      <c r="KTS2"/>
      <c r="KTT2"/>
      <c r="KTU2"/>
      <c r="KTV2"/>
      <c r="KTW2"/>
      <c r="KTX2"/>
      <c r="KTY2"/>
      <c r="KTZ2"/>
      <c r="KUA2"/>
      <c r="KUB2"/>
      <c r="KUC2"/>
      <c r="KUD2"/>
      <c r="KUE2"/>
      <c r="KUF2"/>
      <c r="KUG2"/>
      <c r="KUH2"/>
      <c r="KUI2"/>
      <c r="KUJ2"/>
      <c r="KUK2"/>
      <c r="KUL2"/>
      <c r="KUM2"/>
      <c r="KUN2"/>
      <c r="KUO2"/>
      <c r="KUP2"/>
      <c r="KUQ2"/>
      <c r="KUR2"/>
      <c r="KUS2"/>
      <c r="KUT2"/>
      <c r="KUU2"/>
      <c r="KUV2"/>
      <c r="KUW2"/>
      <c r="KUX2"/>
      <c r="KUY2"/>
      <c r="KUZ2"/>
      <c r="KVA2"/>
      <c r="KVB2"/>
      <c r="KVC2"/>
      <c r="KVD2"/>
      <c r="KVE2"/>
      <c r="KVF2"/>
      <c r="KVG2"/>
      <c r="KVH2"/>
      <c r="KVI2"/>
      <c r="KVJ2"/>
      <c r="KVK2"/>
      <c r="KVL2"/>
      <c r="KVM2"/>
      <c r="KVN2"/>
      <c r="KVO2"/>
      <c r="KVP2"/>
      <c r="KVQ2"/>
      <c r="KVR2"/>
      <c r="KVS2"/>
      <c r="KVT2"/>
      <c r="KVU2"/>
      <c r="KVV2"/>
      <c r="KVW2"/>
      <c r="KVX2"/>
      <c r="KVY2"/>
      <c r="KVZ2"/>
      <c r="KWA2"/>
      <c r="KWB2"/>
      <c r="KWC2"/>
      <c r="KWD2"/>
      <c r="KWE2"/>
      <c r="KWF2"/>
      <c r="KWG2"/>
      <c r="KWH2"/>
      <c r="KWI2"/>
      <c r="KWJ2"/>
      <c r="KWK2"/>
      <c r="KWL2"/>
      <c r="KWM2"/>
      <c r="KWN2"/>
      <c r="KWO2"/>
      <c r="KWP2"/>
      <c r="KWQ2"/>
      <c r="KWR2"/>
      <c r="KWS2"/>
      <c r="KWT2"/>
      <c r="KWU2"/>
      <c r="KWV2"/>
      <c r="KWW2"/>
      <c r="KWX2"/>
      <c r="KWY2"/>
      <c r="KWZ2"/>
      <c r="KXA2"/>
      <c r="KXB2"/>
      <c r="KXC2"/>
      <c r="KXD2"/>
      <c r="KXE2"/>
      <c r="KXF2"/>
      <c r="KXG2"/>
      <c r="KXH2"/>
      <c r="KXI2"/>
      <c r="KXJ2"/>
      <c r="KXK2"/>
      <c r="KXL2"/>
      <c r="KXM2"/>
      <c r="KXN2"/>
      <c r="KXO2"/>
      <c r="KXP2"/>
      <c r="KXQ2"/>
      <c r="KXR2"/>
      <c r="KXS2"/>
      <c r="KXT2"/>
      <c r="KXU2"/>
      <c r="KXV2"/>
      <c r="KXW2"/>
      <c r="KXX2"/>
      <c r="KXY2"/>
      <c r="KXZ2"/>
      <c r="KYA2"/>
      <c r="KYB2"/>
      <c r="KYC2"/>
      <c r="KYD2"/>
      <c r="KYE2"/>
      <c r="KYF2"/>
      <c r="KYG2"/>
      <c r="KYH2"/>
      <c r="KYI2"/>
      <c r="KYJ2"/>
      <c r="KYK2"/>
      <c r="KYL2"/>
      <c r="KYM2"/>
      <c r="KYN2"/>
      <c r="KYO2"/>
      <c r="KYP2"/>
      <c r="KYQ2"/>
      <c r="KYR2"/>
      <c r="KYS2"/>
      <c r="KYT2"/>
      <c r="KYU2"/>
      <c r="KYV2"/>
      <c r="KYW2"/>
      <c r="KYX2"/>
      <c r="KYY2"/>
      <c r="KYZ2"/>
      <c r="KZA2"/>
      <c r="KZB2"/>
      <c r="KZC2"/>
      <c r="KZD2"/>
      <c r="KZE2"/>
      <c r="KZF2"/>
      <c r="KZG2"/>
      <c r="KZH2"/>
      <c r="KZI2"/>
      <c r="KZJ2"/>
      <c r="KZK2"/>
      <c r="KZL2"/>
      <c r="KZM2"/>
      <c r="KZN2"/>
      <c r="KZO2"/>
      <c r="KZP2"/>
      <c r="KZQ2"/>
      <c r="KZR2"/>
      <c r="KZS2"/>
      <c r="KZT2"/>
      <c r="KZU2"/>
      <c r="KZV2"/>
      <c r="KZW2"/>
      <c r="KZX2"/>
      <c r="KZY2"/>
      <c r="KZZ2"/>
      <c r="LAA2"/>
      <c r="LAB2"/>
      <c r="LAC2"/>
      <c r="LAD2"/>
      <c r="LAE2"/>
      <c r="LAF2"/>
      <c r="LAG2"/>
      <c r="LAH2"/>
      <c r="LAI2"/>
      <c r="LAJ2"/>
      <c r="LAK2"/>
      <c r="LAL2"/>
      <c r="LAM2"/>
      <c r="LAN2"/>
      <c r="LAO2"/>
      <c r="LAP2"/>
      <c r="LAQ2"/>
      <c r="LAR2"/>
      <c r="LAS2"/>
      <c r="LAT2"/>
      <c r="LAU2"/>
      <c r="LAV2"/>
      <c r="LAW2"/>
      <c r="LAX2"/>
      <c r="LAY2"/>
      <c r="LAZ2"/>
      <c r="LBA2"/>
      <c r="LBB2"/>
      <c r="LBC2"/>
      <c r="LBD2"/>
      <c r="LBE2"/>
      <c r="LBF2"/>
      <c r="LBG2"/>
      <c r="LBH2"/>
      <c r="LBI2"/>
      <c r="LBJ2"/>
      <c r="LBK2"/>
      <c r="LBL2"/>
      <c r="LBM2"/>
      <c r="LBN2"/>
      <c r="LBO2"/>
      <c r="LBP2"/>
      <c r="LBQ2"/>
      <c r="LBR2"/>
      <c r="LBS2"/>
      <c r="LBT2"/>
      <c r="LBU2"/>
      <c r="LBV2"/>
      <c r="LBW2"/>
      <c r="LBX2"/>
      <c r="LBY2"/>
      <c r="LBZ2"/>
      <c r="LCA2"/>
      <c r="LCB2"/>
      <c r="LCC2"/>
      <c r="LCD2"/>
      <c r="LCE2"/>
      <c r="LCF2"/>
      <c r="LCG2"/>
      <c r="LCH2"/>
      <c r="LCI2"/>
      <c r="LCJ2"/>
      <c r="LCK2"/>
      <c r="LCL2"/>
      <c r="LCM2"/>
      <c r="LCN2"/>
      <c r="LCO2"/>
      <c r="LCP2"/>
      <c r="LCQ2"/>
      <c r="LCR2"/>
      <c r="LCS2"/>
      <c r="LCT2"/>
      <c r="LCU2"/>
      <c r="LCV2"/>
      <c r="LCW2"/>
      <c r="LCX2"/>
      <c r="LCY2"/>
      <c r="LCZ2"/>
      <c r="LDA2"/>
      <c r="LDB2"/>
      <c r="LDC2"/>
      <c r="LDD2"/>
      <c r="LDE2"/>
      <c r="LDF2"/>
      <c r="LDG2"/>
      <c r="LDH2"/>
      <c r="LDI2"/>
      <c r="LDJ2"/>
      <c r="LDK2"/>
      <c r="LDL2"/>
      <c r="LDM2"/>
      <c r="LDN2"/>
      <c r="LDO2"/>
      <c r="LDP2"/>
      <c r="LDQ2"/>
      <c r="LDR2"/>
      <c r="LDS2"/>
      <c r="LDT2"/>
      <c r="LDU2"/>
      <c r="LDV2"/>
      <c r="LDW2"/>
      <c r="LDX2"/>
      <c r="LDY2"/>
      <c r="LDZ2"/>
      <c r="LEA2"/>
      <c r="LEB2"/>
      <c r="LEC2"/>
      <c r="LED2"/>
      <c r="LEE2"/>
      <c r="LEF2"/>
      <c r="LEG2"/>
      <c r="LEH2"/>
      <c r="LEI2"/>
      <c r="LEJ2"/>
      <c r="LEK2"/>
      <c r="LEL2"/>
      <c r="LEM2"/>
      <c r="LEN2"/>
      <c r="LEO2"/>
      <c r="LEP2"/>
      <c r="LEQ2"/>
      <c r="LER2"/>
      <c r="LES2"/>
      <c r="LET2"/>
      <c r="LEU2"/>
      <c r="LEV2"/>
      <c r="LEW2"/>
      <c r="LEX2"/>
      <c r="LEY2"/>
      <c r="LEZ2"/>
      <c r="LFA2"/>
      <c r="LFB2"/>
      <c r="LFC2"/>
      <c r="LFD2"/>
      <c r="LFE2"/>
      <c r="LFF2"/>
      <c r="LFG2"/>
      <c r="LFH2"/>
      <c r="LFI2"/>
      <c r="LFJ2"/>
      <c r="LFK2"/>
      <c r="LFL2"/>
      <c r="LFM2"/>
      <c r="LFN2"/>
      <c r="LFO2"/>
      <c r="LFP2"/>
      <c r="LFQ2"/>
      <c r="LFR2"/>
      <c r="LFS2"/>
      <c r="LFT2"/>
      <c r="LFU2"/>
      <c r="LFV2"/>
      <c r="LFW2"/>
      <c r="LFX2"/>
      <c r="LFY2"/>
      <c r="LFZ2"/>
      <c r="LGA2"/>
      <c r="LGB2"/>
      <c r="LGC2"/>
      <c r="LGD2"/>
      <c r="LGE2"/>
      <c r="LGF2"/>
      <c r="LGG2"/>
      <c r="LGH2"/>
      <c r="LGI2"/>
      <c r="LGJ2"/>
      <c r="LGK2"/>
      <c r="LGL2"/>
      <c r="LGM2"/>
      <c r="LGN2"/>
      <c r="LGO2"/>
      <c r="LGP2"/>
      <c r="LGQ2"/>
      <c r="LGR2"/>
      <c r="LGS2"/>
      <c r="LGT2"/>
      <c r="LGU2"/>
      <c r="LGV2"/>
      <c r="LGW2"/>
      <c r="LGX2"/>
      <c r="LGY2"/>
      <c r="LGZ2"/>
      <c r="LHA2"/>
      <c r="LHB2"/>
      <c r="LHC2"/>
      <c r="LHD2"/>
      <c r="LHE2"/>
      <c r="LHF2"/>
      <c r="LHG2"/>
      <c r="LHH2"/>
      <c r="LHI2"/>
      <c r="LHJ2"/>
      <c r="LHK2"/>
      <c r="LHL2"/>
      <c r="LHM2"/>
      <c r="LHN2"/>
      <c r="LHO2"/>
      <c r="LHP2"/>
      <c r="LHQ2"/>
      <c r="LHR2"/>
      <c r="LHS2"/>
      <c r="LHT2"/>
      <c r="LHU2"/>
      <c r="LHV2"/>
      <c r="LHW2"/>
      <c r="LHX2"/>
      <c r="LHY2"/>
      <c r="LHZ2"/>
      <c r="LIA2"/>
      <c r="LIB2"/>
      <c r="LIC2"/>
      <c r="LID2"/>
      <c r="LIE2"/>
      <c r="LIF2"/>
      <c r="LIG2"/>
      <c r="LIH2"/>
      <c r="LII2"/>
      <c r="LIJ2"/>
      <c r="LIK2"/>
      <c r="LIL2"/>
      <c r="LIM2"/>
      <c r="LIN2"/>
      <c r="LIO2"/>
      <c r="LIP2"/>
      <c r="LIQ2"/>
      <c r="LIR2"/>
      <c r="LIS2"/>
      <c r="LIT2"/>
      <c r="LIU2"/>
      <c r="LIV2"/>
      <c r="LIW2"/>
      <c r="LIX2"/>
      <c r="LIY2"/>
      <c r="LIZ2"/>
      <c r="LJA2"/>
      <c r="LJB2"/>
      <c r="LJC2"/>
      <c r="LJD2"/>
      <c r="LJE2"/>
      <c r="LJF2"/>
      <c r="LJG2"/>
      <c r="LJH2"/>
      <c r="LJI2"/>
      <c r="LJJ2"/>
      <c r="LJK2"/>
      <c r="LJL2"/>
      <c r="LJM2"/>
      <c r="LJN2"/>
      <c r="LJO2"/>
      <c r="LJP2"/>
      <c r="LJQ2"/>
      <c r="LJR2"/>
      <c r="LJS2"/>
      <c r="LJT2"/>
      <c r="LJU2"/>
      <c r="LJV2"/>
      <c r="LJW2"/>
      <c r="LJX2"/>
      <c r="LJY2"/>
      <c r="LJZ2"/>
      <c r="LKA2"/>
      <c r="LKB2"/>
      <c r="LKC2"/>
      <c r="LKD2"/>
      <c r="LKE2"/>
      <c r="LKF2"/>
      <c r="LKG2"/>
      <c r="LKH2"/>
      <c r="LKI2"/>
      <c r="LKJ2"/>
      <c r="LKK2"/>
      <c r="LKL2"/>
      <c r="LKM2"/>
      <c r="LKN2"/>
      <c r="LKO2"/>
      <c r="LKP2"/>
      <c r="LKQ2"/>
      <c r="LKR2"/>
      <c r="LKS2"/>
      <c r="LKT2"/>
      <c r="LKU2"/>
      <c r="LKV2"/>
      <c r="LKW2"/>
      <c r="LKX2"/>
      <c r="LKY2"/>
      <c r="LKZ2"/>
      <c r="LLA2"/>
      <c r="LLB2"/>
      <c r="LLC2"/>
      <c r="LLD2"/>
      <c r="LLE2"/>
      <c r="LLF2"/>
      <c r="LLG2"/>
      <c r="LLH2"/>
      <c r="LLI2"/>
      <c r="LLJ2"/>
      <c r="LLK2"/>
      <c r="LLL2"/>
      <c r="LLM2"/>
      <c r="LLN2"/>
      <c r="LLO2"/>
      <c r="LLP2"/>
      <c r="LLQ2"/>
      <c r="LLR2"/>
      <c r="LLS2"/>
      <c r="LLT2"/>
      <c r="LLU2"/>
      <c r="LLV2"/>
      <c r="LLW2"/>
      <c r="LLX2"/>
      <c r="LLY2"/>
      <c r="LLZ2"/>
      <c r="LMA2"/>
      <c r="LMB2"/>
      <c r="LMC2"/>
      <c r="LMD2"/>
      <c r="LME2"/>
      <c r="LMF2"/>
      <c r="LMG2"/>
      <c r="LMH2"/>
      <c r="LMI2"/>
      <c r="LMJ2"/>
      <c r="LMK2"/>
      <c r="LML2"/>
      <c r="LMM2"/>
      <c r="LMN2"/>
      <c r="LMO2"/>
      <c r="LMP2"/>
      <c r="LMQ2"/>
      <c r="LMR2"/>
      <c r="LMS2"/>
      <c r="LMT2"/>
      <c r="LMU2"/>
      <c r="LMV2"/>
      <c r="LMW2"/>
      <c r="LMX2"/>
      <c r="LMY2"/>
      <c r="LMZ2"/>
      <c r="LNA2"/>
      <c r="LNB2"/>
      <c r="LNC2"/>
      <c r="LND2"/>
      <c r="LNE2"/>
      <c r="LNF2"/>
      <c r="LNG2"/>
      <c r="LNH2"/>
      <c r="LNI2"/>
      <c r="LNJ2"/>
      <c r="LNK2"/>
      <c r="LNL2"/>
      <c r="LNM2"/>
      <c r="LNN2"/>
      <c r="LNO2"/>
      <c r="LNP2"/>
      <c r="LNQ2"/>
      <c r="LNR2"/>
      <c r="LNS2"/>
      <c r="LNT2"/>
      <c r="LNU2"/>
      <c r="LNV2"/>
      <c r="LNW2"/>
      <c r="LNX2"/>
      <c r="LNY2"/>
      <c r="LNZ2"/>
      <c r="LOA2"/>
      <c r="LOB2"/>
      <c r="LOC2"/>
      <c r="LOD2"/>
      <c r="LOE2"/>
      <c r="LOF2"/>
      <c r="LOG2"/>
      <c r="LOH2"/>
      <c r="LOI2"/>
      <c r="LOJ2"/>
      <c r="LOK2"/>
      <c r="LOL2"/>
      <c r="LOM2"/>
      <c r="LON2"/>
      <c r="LOO2"/>
      <c r="LOP2"/>
      <c r="LOQ2"/>
      <c r="LOR2"/>
      <c r="LOS2"/>
      <c r="LOT2"/>
      <c r="LOU2"/>
      <c r="LOV2"/>
      <c r="LOW2"/>
      <c r="LOX2"/>
      <c r="LOY2"/>
      <c r="LOZ2"/>
      <c r="LPA2"/>
      <c r="LPB2"/>
      <c r="LPC2"/>
      <c r="LPD2"/>
      <c r="LPE2"/>
      <c r="LPF2"/>
      <c r="LPG2"/>
      <c r="LPH2"/>
      <c r="LPI2"/>
      <c r="LPJ2"/>
      <c r="LPK2"/>
      <c r="LPL2"/>
      <c r="LPM2"/>
      <c r="LPN2"/>
      <c r="LPO2"/>
      <c r="LPP2"/>
      <c r="LPQ2"/>
      <c r="LPR2"/>
      <c r="LPS2"/>
      <c r="LPT2"/>
      <c r="LPU2"/>
      <c r="LPV2"/>
      <c r="LPW2"/>
      <c r="LPX2"/>
      <c r="LPY2"/>
      <c r="LPZ2"/>
      <c r="LQA2"/>
      <c r="LQB2"/>
      <c r="LQC2"/>
      <c r="LQD2"/>
      <c r="LQE2"/>
      <c r="LQF2"/>
      <c r="LQG2"/>
      <c r="LQH2"/>
      <c r="LQI2"/>
      <c r="LQJ2"/>
      <c r="LQK2"/>
      <c r="LQL2"/>
      <c r="LQM2"/>
      <c r="LQN2"/>
      <c r="LQO2"/>
      <c r="LQP2"/>
      <c r="LQQ2"/>
      <c r="LQR2"/>
      <c r="LQS2"/>
      <c r="LQT2"/>
      <c r="LQU2"/>
      <c r="LQV2"/>
      <c r="LQW2"/>
      <c r="LQX2"/>
      <c r="LQY2"/>
      <c r="LQZ2"/>
      <c r="LRA2"/>
      <c r="LRB2"/>
      <c r="LRC2"/>
      <c r="LRD2"/>
      <c r="LRE2"/>
      <c r="LRF2"/>
      <c r="LRG2"/>
      <c r="LRH2"/>
      <c r="LRI2"/>
      <c r="LRJ2"/>
      <c r="LRK2"/>
      <c r="LRL2"/>
      <c r="LRM2"/>
      <c r="LRN2"/>
      <c r="LRO2"/>
      <c r="LRP2"/>
      <c r="LRQ2"/>
      <c r="LRR2"/>
      <c r="LRS2"/>
      <c r="LRT2"/>
      <c r="LRU2"/>
      <c r="LRV2"/>
      <c r="LRW2"/>
      <c r="LRX2"/>
      <c r="LRY2"/>
      <c r="LRZ2"/>
      <c r="LSA2"/>
      <c r="LSB2"/>
      <c r="LSC2"/>
      <c r="LSD2"/>
      <c r="LSE2"/>
      <c r="LSF2"/>
      <c r="LSG2"/>
      <c r="LSH2"/>
      <c r="LSI2"/>
      <c r="LSJ2"/>
      <c r="LSK2"/>
      <c r="LSL2"/>
      <c r="LSM2"/>
      <c r="LSN2"/>
      <c r="LSO2"/>
      <c r="LSP2"/>
      <c r="LSQ2"/>
      <c r="LSR2"/>
      <c r="LSS2"/>
      <c r="LST2"/>
      <c r="LSU2"/>
      <c r="LSV2"/>
      <c r="LSW2"/>
      <c r="LSX2"/>
      <c r="LSY2"/>
      <c r="LSZ2"/>
      <c r="LTA2"/>
      <c r="LTB2"/>
      <c r="LTC2"/>
      <c r="LTD2"/>
      <c r="LTE2"/>
      <c r="LTF2"/>
      <c r="LTG2"/>
      <c r="LTH2"/>
      <c r="LTI2"/>
      <c r="LTJ2"/>
      <c r="LTK2"/>
      <c r="LTL2"/>
      <c r="LTM2"/>
      <c r="LTN2"/>
      <c r="LTO2"/>
      <c r="LTP2"/>
      <c r="LTQ2"/>
      <c r="LTR2"/>
      <c r="LTS2"/>
      <c r="LTT2"/>
      <c r="LTU2"/>
      <c r="LTV2"/>
      <c r="LTW2"/>
      <c r="LTX2"/>
      <c r="LTY2"/>
      <c r="LTZ2"/>
      <c r="LUA2"/>
      <c r="LUB2"/>
      <c r="LUC2"/>
      <c r="LUD2"/>
      <c r="LUE2"/>
      <c r="LUF2"/>
      <c r="LUG2"/>
      <c r="LUH2"/>
      <c r="LUI2"/>
      <c r="LUJ2"/>
      <c r="LUK2"/>
      <c r="LUL2"/>
      <c r="LUM2"/>
      <c r="LUN2"/>
      <c r="LUO2"/>
      <c r="LUP2"/>
      <c r="LUQ2"/>
      <c r="LUR2"/>
      <c r="LUS2"/>
      <c r="LUT2"/>
      <c r="LUU2"/>
      <c r="LUV2"/>
      <c r="LUW2"/>
      <c r="LUX2"/>
      <c r="LUY2"/>
      <c r="LUZ2"/>
      <c r="LVA2"/>
      <c r="LVB2"/>
      <c r="LVC2"/>
      <c r="LVD2"/>
      <c r="LVE2"/>
      <c r="LVF2"/>
      <c r="LVG2"/>
      <c r="LVH2"/>
      <c r="LVI2"/>
      <c r="LVJ2"/>
      <c r="LVK2"/>
      <c r="LVL2"/>
      <c r="LVM2"/>
      <c r="LVN2"/>
      <c r="LVO2"/>
      <c r="LVP2"/>
      <c r="LVQ2"/>
      <c r="LVR2"/>
      <c r="LVS2"/>
      <c r="LVT2"/>
      <c r="LVU2"/>
      <c r="LVV2"/>
      <c r="LVW2"/>
      <c r="LVX2"/>
      <c r="LVY2"/>
      <c r="LVZ2"/>
      <c r="LWA2"/>
      <c r="LWB2"/>
      <c r="LWC2"/>
      <c r="LWD2"/>
      <c r="LWE2"/>
      <c r="LWF2"/>
      <c r="LWG2"/>
      <c r="LWH2"/>
      <c r="LWI2"/>
      <c r="LWJ2"/>
      <c r="LWK2"/>
      <c r="LWL2"/>
      <c r="LWM2"/>
      <c r="LWN2"/>
      <c r="LWO2"/>
      <c r="LWP2"/>
      <c r="LWQ2"/>
      <c r="LWR2"/>
      <c r="LWS2"/>
      <c r="LWT2"/>
      <c r="LWU2"/>
      <c r="LWV2"/>
      <c r="LWW2"/>
      <c r="LWX2"/>
      <c r="LWY2"/>
      <c r="LWZ2"/>
      <c r="LXA2"/>
      <c r="LXB2"/>
      <c r="LXC2"/>
      <c r="LXD2"/>
      <c r="LXE2"/>
      <c r="LXF2"/>
      <c r="LXG2"/>
      <c r="LXH2"/>
      <c r="LXI2"/>
      <c r="LXJ2"/>
      <c r="LXK2"/>
      <c r="LXL2"/>
      <c r="LXM2"/>
      <c r="LXN2"/>
      <c r="LXO2"/>
      <c r="LXP2"/>
      <c r="LXQ2"/>
      <c r="LXR2"/>
      <c r="LXS2"/>
      <c r="LXT2"/>
      <c r="LXU2"/>
      <c r="LXV2"/>
      <c r="LXW2"/>
      <c r="LXX2"/>
      <c r="LXY2"/>
      <c r="LXZ2"/>
      <c r="LYA2"/>
      <c r="LYB2"/>
      <c r="LYC2"/>
      <c r="LYD2"/>
      <c r="LYE2"/>
      <c r="LYF2"/>
      <c r="LYG2"/>
      <c r="LYH2"/>
      <c r="LYI2"/>
      <c r="LYJ2"/>
      <c r="LYK2"/>
      <c r="LYL2"/>
      <c r="LYM2"/>
      <c r="LYN2"/>
      <c r="LYO2"/>
      <c r="LYP2"/>
      <c r="LYQ2"/>
      <c r="LYR2"/>
      <c r="LYS2"/>
      <c r="LYT2"/>
      <c r="LYU2"/>
      <c r="LYV2"/>
      <c r="LYW2"/>
      <c r="LYX2"/>
      <c r="LYY2"/>
      <c r="LYZ2"/>
      <c r="LZA2"/>
      <c r="LZB2"/>
      <c r="LZC2"/>
      <c r="LZD2"/>
      <c r="LZE2"/>
      <c r="LZF2"/>
      <c r="LZG2"/>
      <c r="LZH2"/>
      <c r="LZI2"/>
      <c r="LZJ2"/>
      <c r="LZK2"/>
      <c r="LZL2"/>
      <c r="LZM2"/>
      <c r="LZN2"/>
      <c r="LZO2"/>
      <c r="LZP2"/>
      <c r="LZQ2"/>
      <c r="LZR2"/>
      <c r="LZS2"/>
      <c r="LZT2"/>
      <c r="LZU2"/>
      <c r="LZV2"/>
      <c r="LZW2"/>
      <c r="LZX2"/>
      <c r="LZY2"/>
      <c r="LZZ2"/>
      <c r="MAA2"/>
      <c r="MAB2"/>
      <c r="MAC2"/>
      <c r="MAD2"/>
      <c r="MAE2"/>
      <c r="MAF2"/>
      <c r="MAG2"/>
      <c r="MAH2"/>
      <c r="MAI2"/>
      <c r="MAJ2"/>
      <c r="MAK2"/>
      <c r="MAL2"/>
      <c r="MAM2"/>
      <c r="MAN2"/>
      <c r="MAO2"/>
      <c r="MAP2"/>
      <c r="MAQ2"/>
      <c r="MAR2"/>
      <c r="MAS2"/>
      <c r="MAT2"/>
      <c r="MAU2"/>
      <c r="MAV2"/>
      <c r="MAW2"/>
      <c r="MAX2"/>
      <c r="MAY2"/>
      <c r="MAZ2"/>
      <c r="MBA2"/>
      <c r="MBB2"/>
      <c r="MBC2"/>
      <c r="MBD2"/>
      <c r="MBE2"/>
      <c r="MBF2"/>
      <c r="MBG2"/>
      <c r="MBH2"/>
      <c r="MBI2"/>
      <c r="MBJ2"/>
      <c r="MBK2"/>
      <c r="MBL2"/>
      <c r="MBM2"/>
      <c r="MBN2"/>
      <c r="MBO2"/>
      <c r="MBP2"/>
      <c r="MBQ2"/>
      <c r="MBR2"/>
      <c r="MBS2"/>
      <c r="MBT2"/>
      <c r="MBU2"/>
      <c r="MBV2"/>
      <c r="MBW2"/>
      <c r="MBX2"/>
      <c r="MBY2"/>
      <c r="MBZ2"/>
      <c r="MCA2"/>
      <c r="MCB2"/>
      <c r="MCC2"/>
      <c r="MCD2"/>
      <c r="MCE2"/>
      <c r="MCF2"/>
      <c r="MCG2"/>
      <c r="MCH2"/>
      <c r="MCI2"/>
      <c r="MCJ2"/>
      <c r="MCK2"/>
      <c r="MCL2"/>
      <c r="MCM2"/>
      <c r="MCN2"/>
      <c r="MCO2"/>
      <c r="MCP2"/>
      <c r="MCQ2"/>
      <c r="MCR2"/>
      <c r="MCS2"/>
      <c r="MCT2"/>
      <c r="MCU2"/>
      <c r="MCV2"/>
      <c r="MCW2"/>
      <c r="MCX2"/>
      <c r="MCY2"/>
      <c r="MCZ2"/>
      <c r="MDA2"/>
      <c r="MDB2"/>
      <c r="MDC2"/>
      <c r="MDD2"/>
      <c r="MDE2"/>
      <c r="MDF2"/>
      <c r="MDG2"/>
      <c r="MDH2"/>
      <c r="MDI2"/>
      <c r="MDJ2"/>
      <c r="MDK2"/>
      <c r="MDL2"/>
      <c r="MDM2"/>
      <c r="MDN2"/>
      <c r="MDO2"/>
      <c r="MDP2"/>
      <c r="MDQ2"/>
      <c r="MDR2"/>
      <c r="MDS2"/>
      <c r="MDT2"/>
      <c r="MDU2"/>
      <c r="MDV2"/>
      <c r="MDW2"/>
      <c r="MDX2"/>
      <c r="MDY2"/>
      <c r="MDZ2"/>
      <c r="MEA2"/>
      <c r="MEB2"/>
      <c r="MEC2"/>
      <c r="MED2"/>
      <c r="MEE2"/>
      <c r="MEF2"/>
      <c r="MEG2"/>
      <c r="MEH2"/>
      <c r="MEI2"/>
      <c r="MEJ2"/>
      <c r="MEK2"/>
      <c r="MEL2"/>
      <c r="MEM2"/>
      <c r="MEN2"/>
      <c r="MEO2"/>
      <c r="MEP2"/>
      <c r="MEQ2"/>
      <c r="MER2"/>
      <c r="MES2"/>
      <c r="MET2"/>
      <c r="MEU2"/>
      <c r="MEV2"/>
      <c r="MEW2"/>
      <c r="MEX2"/>
      <c r="MEY2"/>
      <c r="MEZ2"/>
      <c r="MFA2"/>
      <c r="MFB2"/>
      <c r="MFC2"/>
      <c r="MFD2"/>
      <c r="MFE2"/>
      <c r="MFF2"/>
      <c r="MFG2"/>
      <c r="MFH2"/>
      <c r="MFI2"/>
      <c r="MFJ2"/>
      <c r="MFK2"/>
      <c r="MFL2"/>
      <c r="MFM2"/>
      <c r="MFN2"/>
      <c r="MFO2"/>
      <c r="MFP2"/>
      <c r="MFQ2"/>
      <c r="MFR2"/>
      <c r="MFS2"/>
      <c r="MFT2"/>
      <c r="MFU2"/>
      <c r="MFV2"/>
      <c r="MFW2"/>
      <c r="MFX2"/>
      <c r="MFY2"/>
      <c r="MFZ2"/>
      <c r="MGA2"/>
      <c r="MGB2"/>
      <c r="MGC2"/>
      <c r="MGD2"/>
      <c r="MGE2"/>
      <c r="MGF2"/>
      <c r="MGG2"/>
      <c r="MGH2"/>
      <c r="MGI2"/>
      <c r="MGJ2"/>
      <c r="MGK2"/>
      <c r="MGL2"/>
      <c r="MGM2"/>
      <c r="MGN2"/>
      <c r="MGO2"/>
      <c r="MGP2"/>
      <c r="MGQ2"/>
      <c r="MGR2"/>
      <c r="MGS2"/>
      <c r="MGT2"/>
      <c r="MGU2"/>
      <c r="MGV2"/>
      <c r="MGW2"/>
      <c r="MGX2"/>
      <c r="MGY2"/>
      <c r="MGZ2"/>
      <c r="MHA2"/>
      <c r="MHB2"/>
      <c r="MHC2"/>
      <c r="MHD2"/>
      <c r="MHE2"/>
      <c r="MHF2"/>
      <c r="MHG2"/>
      <c r="MHH2"/>
      <c r="MHI2"/>
      <c r="MHJ2"/>
      <c r="MHK2"/>
      <c r="MHL2"/>
      <c r="MHM2"/>
      <c r="MHN2"/>
      <c r="MHO2"/>
      <c r="MHP2"/>
      <c r="MHQ2"/>
      <c r="MHR2"/>
      <c r="MHS2"/>
      <c r="MHT2"/>
      <c r="MHU2"/>
      <c r="MHV2"/>
      <c r="MHW2"/>
      <c r="MHX2"/>
      <c r="MHY2"/>
      <c r="MHZ2"/>
      <c r="MIA2"/>
      <c r="MIB2"/>
      <c r="MIC2"/>
      <c r="MID2"/>
      <c r="MIE2"/>
      <c r="MIF2"/>
      <c r="MIG2"/>
      <c r="MIH2"/>
      <c r="MII2"/>
      <c r="MIJ2"/>
      <c r="MIK2"/>
      <c r="MIL2"/>
      <c r="MIM2"/>
      <c r="MIN2"/>
      <c r="MIO2"/>
      <c r="MIP2"/>
      <c r="MIQ2"/>
      <c r="MIR2"/>
      <c r="MIS2"/>
      <c r="MIT2"/>
      <c r="MIU2"/>
      <c r="MIV2"/>
      <c r="MIW2"/>
      <c r="MIX2"/>
      <c r="MIY2"/>
      <c r="MIZ2"/>
      <c r="MJA2"/>
      <c r="MJB2"/>
      <c r="MJC2"/>
      <c r="MJD2"/>
      <c r="MJE2"/>
      <c r="MJF2"/>
      <c r="MJG2"/>
      <c r="MJH2"/>
      <c r="MJI2"/>
      <c r="MJJ2"/>
      <c r="MJK2"/>
      <c r="MJL2"/>
      <c r="MJM2"/>
      <c r="MJN2"/>
      <c r="MJO2"/>
      <c r="MJP2"/>
      <c r="MJQ2"/>
      <c r="MJR2"/>
      <c r="MJS2"/>
      <c r="MJT2"/>
      <c r="MJU2"/>
      <c r="MJV2"/>
      <c r="MJW2"/>
      <c r="MJX2"/>
      <c r="MJY2"/>
      <c r="MJZ2"/>
      <c r="MKA2"/>
      <c r="MKB2"/>
      <c r="MKC2"/>
      <c r="MKD2"/>
      <c r="MKE2"/>
      <c r="MKF2"/>
      <c r="MKG2"/>
      <c r="MKH2"/>
      <c r="MKI2"/>
      <c r="MKJ2"/>
      <c r="MKK2"/>
      <c r="MKL2"/>
      <c r="MKM2"/>
      <c r="MKN2"/>
      <c r="MKO2"/>
      <c r="MKP2"/>
      <c r="MKQ2"/>
      <c r="MKR2"/>
      <c r="MKS2"/>
      <c r="MKT2"/>
      <c r="MKU2"/>
      <c r="MKV2"/>
      <c r="MKW2"/>
      <c r="MKX2"/>
      <c r="MKY2"/>
      <c r="MKZ2"/>
      <c r="MLA2"/>
      <c r="MLB2"/>
      <c r="MLC2"/>
      <c r="MLD2"/>
      <c r="MLE2"/>
      <c r="MLF2"/>
      <c r="MLG2"/>
      <c r="MLH2"/>
      <c r="MLI2"/>
      <c r="MLJ2"/>
      <c r="MLK2"/>
      <c r="MLL2"/>
      <c r="MLM2"/>
      <c r="MLN2"/>
      <c r="MLO2"/>
      <c r="MLP2"/>
      <c r="MLQ2"/>
      <c r="MLR2"/>
      <c r="MLS2"/>
      <c r="MLT2"/>
      <c r="MLU2"/>
      <c r="MLV2"/>
      <c r="MLW2"/>
      <c r="MLX2"/>
      <c r="MLY2"/>
      <c r="MLZ2"/>
      <c r="MMA2"/>
      <c r="MMB2"/>
      <c r="MMC2"/>
      <c r="MMD2"/>
      <c r="MME2"/>
      <c r="MMF2"/>
      <c r="MMG2"/>
      <c r="MMH2"/>
      <c r="MMI2"/>
      <c r="MMJ2"/>
      <c r="MMK2"/>
      <c r="MML2"/>
      <c r="MMM2"/>
      <c r="MMN2"/>
      <c r="MMO2"/>
      <c r="MMP2"/>
      <c r="MMQ2"/>
      <c r="MMR2"/>
      <c r="MMS2"/>
      <c r="MMT2"/>
      <c r="MMU2"/>
      <c r="MMV2"/>
      <c r="MMW2"/>
      <c r="MMX2"/>
      <c r="MMY2"/>
      <c r="MMZ2"/>
      <c r="MNA2"/>
      <c r="MNB2"/>
      <c r="MNC2"/>
      <c r="MND2"/>
      <c r="MNE2"/>
      <c r="MNF2"/>
      <c r="MNG2"/>
      <c r="MNH2"/>
      <c r="MNI2"/>
      <c r="MNJ2"/>
      <c r="MNK2"/>
      <c r="MNL2"/>
      <c r="MNM2"/>
      <c r="MNN2"/>
      <c r="MNO2"/>
      <c r="MNP2"/>
      <c r="MNQ2"/>
      <c r="MNR2"/>
      <c r="MNS2"/>
      <c r="MNT2"/>
      <c r="MNU2"/>
      <c r="MNV2"/>
      <c r="MNW2"/>
      <c r="MNX2"/>
      <c r="MNY2"/>
      <c r="MNZ2"/>
      <c r="MOA2"/>
      <c r="MOB2"/>
      <c r="MOC2"/>
      <c r="MOD2"/>
      <c r="MOE2"/>
      <c r="MOF2"/>
      <c r="MOG2"/>
      <c r="MOH2"/>
      <c r="MOI2"/>
      <c r="MOJ2"/>
      <c r="MOK2"/>
      <c r="MOL2"/>
      <c r="MOM2"/>
      <c r="MON2"/>
      <c r="MOO2"/>
      <c r="MOP2"/>
      <c r="MOQ2"/>
      <c r="MOR2"/>
      <c r="MOS2"/>
      <c r="MOT2"/>
      <c r="MOU2"/>
      <c r="MOV2"/>
      <c r="MOW2"/>
      <c r="MOX2"/>
      <c r="MOY2"/>
      <c r="MOZ2"/>
      <c r="MPA2"/>
      <c r="MPB2"/>
      <c r="MPC2"/>
      <c r="MPD2"/>
      <c r="MPE2"/>
      <c r="MPF2"/>
      <c r="MPG2"/>
      <c r="MPH2"/>
      <c r="MPI2"/>
      <c r="MPJ2"/>
      <c r="MPK2"/>
      <c r="MPL2"/>
      <c r="MPM2"/>
      <c r="MPN2"/>
      <c r="MPO2"/>
      <c r="MPP2"/>
      <c r="MPQ2"/>
      <c r="MPR2"/>
      <c r="MPS2"/>
      <c r="MPT2"/>
      <c r="MPU2"/>
      <c r="MPV2"/>
      <c r="MPW2"/>
      <c r="MPX2"/>
      <c r="MPY2"/>
      <c r="MPZ2"/>
      <c r="MQA2"/>
      <c r="MQB2"/>
      <c r="MQC2"/>
      <c r="MQD2"/>
      <c r="MQE2"/>
      <c r="MQF2"/>
      <c r="MQG2"/>
      <c r="MQH2"/>
      <c r="MQI2"/>
      <c r="MQJ2"/>
      <c r="MQK2"/>
      <c r="MQL2"/>
      <c r="MQM2"/>
      <c r="MQN2"/>
      <c r="MQO2"/>
      <c r="MQP2"/>
      <c r="MQQ2"/>
      <c r="MQR2"/>
      <c r="MQS2"/>
      <c r="MQT2"/>
      <c r="MQU2"/>
      <c r="MQV2"/>
      <c r="MQW2"/>
      <c r="MQX2"/>
      <c r="MQY2"/>
      <c r="MQZ2"/>
      <c r="MRA2"/>
      <c r="MRB2"/>
      <c r="MRC2"/>
      <c r="MRD2"/>
      <c r="MRE2"/>
      <c r="MRF2"/>
      <c r="MRG2"/>
      <c r="MRH2"/>
      <c r="MRI2"/>
      <c r="MRJ2"/>
      <c r="MRK2"/>
      <c r="MRL2"/>
      <c r="MRM2"/>
      <c r="MRN2"/>
      <c r="MRO2"/>
      <c r="MRP2"/>
      <c r="MRQ2"/>
      <c r="MRR2"/>
      <c r="MRS2"/>
      <c r="MRT2"/>
      <c r="MRU2"/>
      <c r="MRV2"/>
      <c r="MRW2"/>
      <c r="MRX2"/>
      <c r="MRY2"/>
      <c r="MRZ2"/>
      <c r="MSA2"/>
      <c r="MSB2"/>
      <c r="MSC2"/>
      <c r="MSD2"/>
      <c r="MSE2"/>
      <c r="MSF2"/>
      <c r="MSG2"/>
      <c r="MSH2"/>
      <c r="MSI2"/>
      <c r="MSJ2"/>
      <c r="MSK2"/>
      <c r="MSL2"/>
      <c r="MSM2"/>
      <c r="MSN2"/>
      <c r="MSO2"/>
      <c r="MSP2"/>
      <c r="MSQ2"/>
      <c r="MSR2"/>
      <c r="MSS2"/>
      <c r="MST2"/>
      <c r="MSU2"/>
      <c r="MSV2"/>
      <c r="MSW2"/>
      <c r="MSX2"/>
      <c r="MSY2"/>
      <c r="MSZ2"/>
      <c r="MTA2"/>
      <c r="MTB2"/>
      <c r="MTC2"/>
      <c r="MTD2"/>
      <c r="MTE2"/>
      <c r="MTF2"/>
      <c r="MTG2"/>
      <c r="MTH2"/>
      <c r="MTI2"/>
      <c r="MTJ2"/>
      <c r="MTK2"/>
      <c r="MTL2"/>
      <c r="MTM2"/>
      <c r="MTN2"/>
      <c r="MTO2"/>
      <c r="MTP2"/>
      <c r="MTQ2"/>
      <c r="MTR2"/>
      <c r="MTS2"/>
      <c r="MTT2"/>
      <c r="MTU2"/>
      <c r="MTV2"/>
      <c r="MTW2"/>
      <c r="MTX2"/>
      <c r="MTY2"/>
      <c r="MTZ2"/>
      <c r="MUA2"/>
      <c r="MUB2"/>
      <c r="MUC2"/>
      <c r="MUD2"/>
      <c r="MUE2"/>
      <c r="MUF2"/>
      <c r="MUG2"/>
      <c r="MUH2"/>
      <c r="MUI2"/>
      <c r="MUJ2"/>
      <c r="MUK2"/>
      <c r="MUL2"/>
      <c r="MUM2"/>
      <c r="MUN2"/>
      <c r="MUO2"/>
      <c r="MUP2"/>
      <c r="MUQ2"/>
      <c r="MUR2"/>
      <c r="MUS2"/>
      <c r="MUT2"/>
      <c r="MUU2"/>
      <c r="MUV2"/>
      <c r="MUW2"/>
      <c r="MUX2"/>
      <c r="MUY2"/>
      <c r="MUZ2"/>
      <c r="MVA2"/>
      <c r="MVB2"/>
      <c r="MVC2"/>
      <c r="MVD2"/>
      <c r="MVE2"/>
      <c r="MVF2"/>
      <c r="MVG2"/>
      <c r="MVH2"/>
      <c r="MVI2"/>
      <c r="MVJ2"/>
      <c r="MVK2"/>
      <c r="MVL2"/>
      <c r="MVM2"/>
      <c r="MVN2"/>
      <c r="MVO2"/>
      <c r="MVP2"/>
      <c r="MVQ2"/>
      <c r="MVR2"/>
      <c r="MVS2"/>
      <c r="MVT2"/>
      <c r="MVU2"/>
      <c r="MVV2"/>
      <c r="MVW2"/>
      <c r="MVX2"/>
      <c r="MVY2"/>
      <c r="MVZ2"/>
      <c r="MWA2"/>
      <c r="MWB2"/>
      <c r="MWC2"/>
      <c r="MWD2"/>
      <c r="MWE2"/>
      <c r="MWF2"/>
      <c r="MWG2"/>
      <c r="MWH2"/>
      <c r="MWI2"/>
      <c r="MWJ2"/>
      <c r="MWK2"/>
      <c r="MWL2"/>
      <c r="MWM2"/>
      <c r="MWN2"/>
      <c r="MWO2"/>
      <c r="MWP2"/>
      <c r="MWQ2"/>
      <c r="MWR2"/>
      <c r="MWS2"/>
      <c r="MWT2"/>
      <c r="MWU2"/>
      <c r="MWV2"/>
      <c r="MWW2"/>
      <c r="MWX2"/>
      <c r="MWY2"/>
      <c r="MWZ2"/>
      <c r="MXA2"/>
      <c r="MXB2"/>
      <c r="MXC2"/>
      <c r="MXD2"/>
      <c r="MXE2"/>
      <c r="MXF2"/>
      <c r="MXG2"/>
      <c r="MXH2"/>
      <c r="MXI2"/>
      <c r="MXJ2"/>
      <c r="MXK2"/>
      <c r="MXL2"/>
      <c r="MXM2"/>
      <c r="MXN2"/>
      <c r="MXO2"/>
      <c r="MXP2"/>
      <c r="MXQ2"/>
      <c r="MXR2"/>
      <c r="MXS2"/>
      <c r="MXT2"/>
      <c r="MXU2"/>
      <c r="MXV2"/>
      <c r="MXW2"/>
      <c r="MXX2"/>
      <c r="MXY2"/>
      <c r="MXZ2"/>
      <c r="MYA2"/>
      <c r="MYB2"/>
      <c r="MYC2"/>
      <c r="MYD2"/>
      <c r="MYE2"/>
      <c r="MYF2"/>
      <c r="MYG2"/>
      <c r="MYH2"/>
      <c r="MYI2"/>
      <c r="MYJ2"/>
      <c r="MYK2"/>
      <c r="MYL2"/>
      <c r="MYM2"/>
      <c r="MYN2"/>
      <c r="MYO2"/>
      <c r="MYP2"/>
      <c r="MYQ2"/>
      <c r="MYR2"/>
      <c r="MYS2"/>
      <c r="MYT2"/>
      <c r="MYU2"/>
      <c r="MYV2"/>
      <c r="MYW2"/>
      <c r="MYX2"/>
      <c r="MYY2"/>
      <c r="MYZ2"/>
      <c r="MZA2"/>
      <c r="MZB2"/>
      <c r="MZC2"/>
      <c r="MZD2"/>
      <c r="MZE2"/>
      <c r="MZF2"/>
      <c r="MZG2"/>
      <c r="MZH2"/>
      <c r="MZI2"/>
      <c r="MZJ2"/>
      <c r="MZK2"/>
      <c r="MZL2"/>
      <c r="MZM2"/>
      <c r="MZN2"/>
      <c r="MZO2"/>
      <c r="MZP2"/>
      <c r="MZQ2"/>
      <c r="MZR2"/>
      <c r="MZS2"/>
      <c r="MZT2"/>
      <c r="MZU2"/>
      <c r="MZV2"/>
      <c r="MZW2"/>
      <c r="MZX2"/>
      <c r="MZY2"/>
      <c r="MZZ2"/>
      <c r="NAA2"/>
      <c r="NAB2"/>
      <c r="NAC2"/>
      <c r="NAD2"/>
      <c r="NAE2"/>
      <c r="NAF2"/>
      <c r="NAG2"/>
      <c r="NAH2"/>
      <c r="NAI2"/>
      <c r="NAJ2"/>
      <c r="NAK2"/>
      <c r="NAL2"/>
      <c r="NAM2"/>
      <c r="NAN2"/>
      <c r="NAO2"/>
      <c r="NAP2"/>
      <c r="NAQ2"/>
      <c r="NAR2"/>
      <c r="NAS2"/>
      <c r="NAT2"/>
      <c r="NAU2"/>
      <c r="NAV2"/>
      <c r="NAW2"/>
      <c r="NAX2"/>
      <c r="NAY2"/>
      <c r="NAZ2"/>
      <c r="NBA2"/>
      <c r="NBB2"/>
      <c r="NBC2"/>
      <c r="NBD2"/>
      <c r="NBE2"/>
      <c r="NBF2"/>
      <c r="NBG2"/>
      <c r="NBH2"/>
      <c r="NBI2"/>
      <c r="NBJ2"/>
      <c r="NBK2"/>
      <c r="NBL2"/>
      <c r="NBM2"/>
      <c r="NBN2"/>
      <c r="NBO2"/>
      <c r="NBP2"/>
      <c r="NBQ2"/>
      <c r="NBR2"/>
      <c r="NBS2"/>
      <c r="NBT2"/>
      <c r="NBU2"/>
      <c r="NBV2"/>
      <c r="NBW2"/>
      <c r="NBX2"/>
      <c r="NBY2"/>
      <c r="NBZ2"/>
      <c r="NCA2"/>
      <c r="NCB2"/>
      <c r="NCC2"/>
      <c r="NCD2"/>
      <c r="NCE2"/>
      <c r="NCF2"/>
      <c r="NCG2"/>
      <c r="NCH2"/>
      <c r="NCI2"/>
      <c r="NCJ2"/>
      <c r="NCK2"/>
      <c r="NCL2"/>
      <c r="NCM2"/>
      <c r="NCN2"/>
      <c r="NCO2"/>
      <c r="NCP2"/>
      <c r="NCQ2"/>
      <c r="NCR2"/>
      <c r="NCS2"/>
      <c r="NCT2"/>
      <c r="NCU2"/>
      <c r="NCV2"/>
      <c r="NCW2"/>
      <c r="NCX2"/>
      <c r="NCY2"/>
      <c r="NCZ2"/>
      <c r="NDA2"/>
      <c r="NDB2"/>
      <c r="NDC2"/>
      <c r="NDD2"/>
      <c r="NDE2"/>
      <c r="NDF2"/>
      <c r="NDG2"/>
      <c r="NDH2"/>
      <c r="NDI2"/>
      <c r="NDJ2"/>
      <c r="NDK2"/>
      <c r="NDL2"/>
      <c r="NDM2"/>
      <c r="NDN2"/>
      <c r="NDO2"/>
      <c r="NDP2"/>
      <c r="NDQ2"/>
      <c r="NDR2"/>
      <c r="NDS2"/>
      <c r="NDT2"/>
      <c r="NDU2"/>
      <c r="NDV2"/>
      <c r="NDW2"/>
      <c r="NDX2"/>
      <c r="NDY2"/>
      <c r="NDZ2"/>
      <c r="NEA2"/>
      <c r="NEB2"/>
      <c r="NEC2"/>
      <c r="NED2"/>
      <c r="NEE2"/>
      <c r="NEF2"/>
      <c r="NEG2"/>
      <c r="NEH2"/>
      <c r="NEI2"/>
      <c r="NEJ2"/>
      <c r="NEK2"/>
      <c r="NEL2"/>
      <c r="NEM2"/>
      <c r="NEN2"/>
      <c r="NEO2"/>
      <c r="NEP2"/>
      <c r="NEQ2"/>
      <c r="NER2"/>
      <c r="NES2"/>
      <c r="NET2"/>
      <c r="NEU2"/>
      <c r="NEV2"/>
      <c r="NEW2"/>
      <c r="NEX2"/>
      <c r="NEY2"/>
      <c r="NEZ2"/>
      <c r="NFA2"/>
      <c r="NFB2"/>
      <c r="NFC2"/>
      <c r="NFD2"/>
      <c r="NFE2"/>
      <c r="NFF2"/>
      <c r="NFG2"/>
      <c r="NFH2"/>
      <c r="NFI2"/>
      <c r="NFJ2"/>
      <c r="NFK2"/>
      <c r="NFL2"/>
      <c r="NFM2"/>
      <c r="NFN2"/>
      <c r="NFO2"/>
      <c r="NFP2"/>
      <c r="NFQ2"/>
      <c r="NFR2"/>
      <c r="NFS2"/>
      <c r="NFT2"/>
      <c r="NFU2"/>
      <c r="NFV2"/>
      <c r="NFW2"/>
      <c r="NFX2"/>
      <c r="NFY2"/>
      <c r="NFZ2"/>
      <c r="NGA2"/>
      <c r="NGB2"/>
      <c r="NGC2"/>
      <c r="NGD2"/>
      <c r="NGE2"/>
      <c r="NGF2"/>
      <c r="NGG2"/>
      <c r="NGH2"/>
      <c r="NGI2"/>
      <c r="NGJ2"/>
      <c r="NGK2"/>
      <c r="NGL2"/>
      <c r="NGM2"/>
      <c r="NGN2"/>
      <c r="NGO2"/>
      <c r="NGP2"/>
      <c r="NGQ2"/>
      <c r="NGR2"/>
      <c r="NGS2"/>
      <c r="NGT2"/>
      <c r="NGU2"/>
      <c r="NGV2"/>
      <c r="NGW2"/>
      <c r="NGX2"/>
      <c r="NGY2"/>
      <c r="NGZ2"/>
      <c r="NHA2"/>
      <c r="NHB2"/>
      <c r="NHC2"/>
      <c r="NHD2"/>
      <c r="NHE2"/>
      <c r="NHF2"/>
      <c r="NHG2"/>
      <c r="NHH2"/>
      <c r="NHI2"/>
      <c r="NHJ2"/>
      <c r="NHK2"/>
      <c r="NHL2"/>
      <c r="NHM2"/>
      <c r="NHN2"/>
      <c r="NHO2"/>
      <c r="NHP2"/>
      <c r="NHQ2"/>
      <c r="NHR2"/>
      <c r="NHS2"/>
      <c r="NHT2"/>
      <c r="NHU2"/>
      <c r="NHV2"/>
      <c r="NHW2"/>
      <c r="NHX2"/>
      <c r="NHY2"/>
      <c r="NHZ2"/>
      <c r="NIA2"/>
      <c r="NIB2"/>
      <c r="NIC2"/>
      <c r="NID2"/>
      <c r="NIE2"/>
      <c r="NIF2"/>
      <c r="NIG2"/>
      <c r="NIH2"/>
      <c r="NII2"/>
      <c r="NIJ2"/>
      <c r="NIK2"/>
      <c r="NIL2"/>
      <c r="NIM2"/>
      <c r="NIN2"/>
      <c r="NIO2"/>
      <c r="NIP2"/>
      <c r="NIQ2"/>
      <c r="NIR2"/>
      <c r="NIS2"/>
      <c r="NIT2"/>
      <c r="NIU2"/>
      <c r="NIV2"/>
      <c r="NIW2"/>
      <c r="NIX2"/>
      <c r="NIY2"/>
      <c r="NIZ2"/>
      <c r="NJA2"/>
      <c r="NJB2"/>
      <c r="NJC2"/>
      <c r="NJD2"/>
      <c r="NJE2"/>
      <c r="NJF2"/>
      <c r="NJG2"/>
      <c r="NJH2"/>
      <c r="NJI2"/>
      <c r="NJJ2"/>
      <c r="NJK2"/>
      <c r="NJL2"/>
      <c r="NJM2"/>
      <c r="NJN2"/>
      <c r="NJO2"/>
      <c r="NJP2"/>
      <c r="NJQ2"/>
      <c r="NJR2"/>
      <c r="NJS2"/>
      <c r="NJT2"/>
      <c r="NJU2"/>
      <c r="NJV2"/>
      <c r="NJW2"/>
      <c r="NJX2"/>
      <c r="NJY2"/>
      <c r="NJZ2"/>
      <c r="NKA2"/>
      <c r="NKB2"/>
      <c r="NKC2"/>
      <c r="NKD2"/>
      <c r="NKE2"/>
      <c r="NKF2"/>
      <c r="NKG2"/>
      <c r="NKH2"/>
      <c r="NKI2"/>
      <c r="NKJ2"/>
      <c r="NKK2"/>
      <c r="NKL2"/>
      <c r="NKM2"/>
      <c r="NKN2"/>
      <c r="NKO2"/>
      <c r="NKP2"/>
      <c r="NKQ2"/>
      <c r="NKR2"/>
      <c r="NKS2"/>
      <c r="NKT2"/>
      <c r="NKU2"/>
      <c r="NKV2"/>
      <c r="NKW2"/>
      <c r="NKX2"/>
      <c r="NKY2"/>
      <c r="NKZ2"/>
      <c r="NLA2"/>
      <c r="NLB2"/>
      <c r="NLC2"/>
      <c r="NLD2"/>
      <c r="NLE2"/>
      <c r="NLF2"/>
      <c r="NLG2"/>
      <c r="NLH2"/>
      <c r="NLI2"/>
      <c r="NLJ2"/>
      <c r="NLK2"/>
      <c r="NLL2"/>
      <c r="NLM2"/>
      <c r="NLN2"/>
      <c r="NLO2"/>
      <c r="NLP2"/>
      <c r="NLQ2"/>
      <c r="NLR2"/>
      <c r="NLS2"/>
      <c r="NLT2"/>
      <c r="NLU2"/>
      <c r="NLV2"/>
      <c r="NLW2"/>
      <c r="NLX2"/>
      <c r="NLY2"/>
      <c r="NLZ2"/>
      <c r="NMA2"/>
      <c r="NMB2"/>
      <c r="NMC2"/>
      <c r="NMD2"/>
      <c r="NME2"/>
      <c r="NMF2"/>
      <c r="NMG2"/>
      <c r="NMH2"/>
      <c r="NMI2"/>
      <c r="NMJ2"/>
      <c r="NMK2"/>
      <c r="NML2"/>
      <c r="NMM2"/>
      <c r="NMN2"/>
      <c r="NMO2"/>
      <c r="NMP2"/>
      <c r="NMQ2"/>
      <c r="NMR2"/>
      <c r="NMS2"/>
      <c r="NMT2"/>
      <c r="NMU2"/>
      <c r="NMV2"/>
      <c r="NMW2"/>
      <c r="NMX2"/>
      <c r="NMY2"/>
      <c r="NMZ2"/>
      <c r="NNA2"/>
      <c r="NNB2"/>
      <c r="NNC2"/>
      <c r="NND2"/>
      <c r="NNE2"/>
      <c r="NNF2"/>
      <c r="NNG2"/>
      <c r="NNH2"/>
      <c r="NNI2"/>
      <c r="NNJ2"/>
      <c r="NNK2"/>
      <c r="NNL2"/>
      <c r="NNM2"/>
      <c r="NNN2"/>
      <c r="NNO2"/>
      <c r="NNP2"/>
      <c r="NNQ2"/>
      <c r="NNR2"/>
      <c r="NNS2"/>
      <c r="NNT2"/>
      <c r="NNU2"/>
      <c r="NNV2"/>
      <c r="NNW2"/>
      <c r="NNX2"/>
      <c r="NNY2"/>
      <c r="NNZ2"/>
      <c r="NOA2"/>
      <c r="NOB2"/>
      <c r="NOC2"/>
      <c r="NOD2"/>
      <c r="NOE2"/>
      <c r="NOF2"/>
      <c r="NOG2"/>
      <c r="NOH2"/>
      <c r="NOI2"/>
      <c r="NOJ2"/>
      <c r="NOK2"/>
      <c r="NOL2"/>
      <c r="NOM2"/>
      <c r="NON2"/>
      <c r="NOO2"/>
      <c r="NOP2"/>
      <c r="NOQ2"/>
      <c r="NOR2"/>
      <c r="NOS2"/>
      <c r="NOT2"/>
      <c r="NOU2"/>
      <c r="NOV2"/>
      <c r="NOW2"/>
      <c r="NOX2"/>
      <c r="NOY2"/>
      <c r="NOZ2"/>
      <c r="NPA2"/>
      <c r="NPB2"/>
      <c r="NPC2"/>
      <c r="NPD2"/>
      <c r="NPE2"/>
      <c r="NPF2"/>
      <c r="NPG2"/>
      <c r="NPH2"/>
      <c r="NPI2"/>
      <c r="NPJ2"/>
      <c r="NPK2"/>
      <c r="NPL2"/>
      <c r="NPM2"/>
      <c r="NPN2"/>
      <c r="NPO2"/>
      <c r="NPP2"/>
      <c r="NPQ2"/>
      <c r="NPR2"/>
      <c r="NPS2"/>
      <c r="NPT2"/>
      <c r="NPU2"/>
      <c r="NPV2"/>
      <c r="NPW2"/>
      <c r="NPX2"/>
      <c r="NPY2"/>
      <c r="NPZ2"/>
      <c r="NQA2"/>
      <c r="NQB2"/>
      <c r="NQC2"/>
      <c r="NQD2"/>
      <c r="NQE2"/>
      <c r="NQF2"/>
      <c r="NQG2"/>
      <c r="NQH2"/>
      <c r="NQI2"/>
      <c r="NQJ2"/>
      <c r="NQK2"/>
      <c r="NQL2"/>
      <c r="NQM2"/>
      <c r="NQN2"/>
      <c r="NQO2"/>
      <c r="NQP2"/>
      <c r="NQQ2"/>
      <c r="NQR2"/>
      <c r="NQS2"/>
      <c r="NQT2"/>
      <c r="NQU2"/>
      <c r="NQV2"/>
      <c r="NQW2"/>
      <c r="NQX2"/>
      <c r="NQY2"/>
      <c r="NQZ2"/>
      <c r="NRA2"/>
      <c r="NRB2"/>
      <c r="NRC2"/>
      <c r="NRD2"/>
      <c r="NRE2"/>
      <c r="NRF2"/>
      <c r="NRG2"/>
      <c r="NRH2"/>
      <c r="NRI2"/>
      <c r="NRJ2"/>
      <c r="NRK2"/>
      <c r="NRL2"/>
      <c r="NRM2"/>
      <c r="NRN2"/>
      <c r="NRO2"/>
      <c r="NRP2"/>
      <c r="NRQ2"/>
      <c r="NRR2"/>
      <c r="NRS2"/>
      <c r="NRT2"/>
      <c r="NRU2"/>
      <c r="NRV2"/>
      <c r="NRW2"/>
      <c r="NRX2"/>
      <c r="NRY2"/>
      <c r="NRZ2"/>
      <c r="NSA2"/>
      <c r="NSB2"/>
      <c r="NSC2"/>
      <c r="NSD2"/>
      <c r="NSE2"/>
      <c r="NSF2"/>
      <c r="NSG2"/>
      <c r="NSH2"/>
      <c r="NSI2"/>
      <c r="NSJ2"/>
      <c r="NSK2"/>
      <c r="NSL2"/>
      <c r="NSM2"/>
      <c r="NSN2"/>
      <c r="NSO2"/>
      <c r="NSP2"/>
      <c r="NSQ2"/>
      <c r="NSR2"/>
      <c r="NSS2"/>
      <c r="NST2"/>
      <c r="NSU2"/>
      <c r="NSV2"/>
      <c r="NSW2"/>
      <c r="NSX2"/>
      <c r="NSY2"/>
      <c r="NSZ2"/>
      <c r="NTA2"/>
      <c r="NTB2"/>
      <c r="NTC2"/>
      <c r="NTD2"/>
      <c r="NTE2"/>
      <c r="NTF2"/>
      <c r="NTG2"/>
      <c r="NTH2"/>
      <c r="NTI2"/>
      <c r="NTJ2"/>
      <c r="NTK2"/>
      <c r="NTL2"/>
      <c r="NTM2"/>
      <c r="NTN2"/>
      <c r="NTO2"/>
      <c r="NTP2"/>
      <c r="NTQ2"/>
      <c r="NTR2"/>
      <c r="NTS2"/>
      <c r="NTT2"/>
      <c r="NTU2"/>
      <c r="NTV2"/>
      <c r="NTW2"/>
      <c r="NTX2"/>
      <c r="NTY2"/>
      <c r="NTZ2"/>
      <c r="NUA2"/>
      <c r="NUB2"/>
      <c r="NUC2"/>
      <c r="NUD2"/>
      <c r="NUE2"/>
      <c r="NUF2"/>
      <c r="NUG2"/>
      <c r="NUH2"/>
      <c r="NUI2"/>
      <c r="NUJ2"/>
      <c r="NUK2"/>
      <c r="NUL2"/>
      <c r="NUM2"/>
      <c r="NUN2"/>
      <c r="NUO2"/>
      <c r="NUP2"/>
      <c r="NUQ2"/>
      <c r="NUR2"/>
      <c r="NUS2"/>
      <c r="NUT2"/>
      <c r="NUU2"/>
      <c r="NUV2"/>
      <c r="NUW2"/>
      <c r="NUX2"/>
      <c r="NUY2"/>
      <c r="NUZ2"/>
      <c r="NVA2"/>
      <c r="NVB2"/>
      <c r="NVC2"/>
      <c r="NVD2"/>
      <c r="NVE2"/>
      <c r="NVF2"/>
      <c r="NVG2"/>
      <c r="NVH2"/>
      <c r="NVI2"/>
      <c r="NVJ2"/>
      <c r="NVK2"/>
      <c r="NVL2"/>
      <c r="NVM2"/>
      <c r="NVN2"/>
      <c r="NVO2"/>
      <c r="NVP2"/>
      <c r="NVQ2"/>
      <c r="NVR2"/>
      <c r="NVS2"/>
      <c r="NVT2"/>
      <c r="NVU2"/>
      <c r="NVV2"/>
      <c r="NVW2"/>
      <c r="NVX2"/>
      <c r="NVY2"/>
      <c r="NVZ2"/>
      <c r="NWA2"/>
      <c r="NWB2"/>
      <c r="NWC2"/>
      <c r="NWD2"/>
      <c r="NWE2"/>
      <c r="NWF2"/>
      <c r="NWG2"/>
      <c r="NWH2"/>
      <c r="NWI2"/>
      <c r="NWJ2"/>
      <c r="NWK2"/>
      <c r="NWL2"/>
      <c r="NWM2"/>
      <c r="NWN2"/>
      <c r="NWO2"/>
      <c r="NWP2"/>
      <c r="NWQ2"/>
      <c r="NWR2"/>
      <c r="NWS2"/>
      <c r="NWT2"/>
      <c r="NWU2"/>
      <c r="NWV2"/>
      <c r="NWW2"/>
      <c r="NWX2"/>
      <c r="NWY2"/>
      <c r="NWZ2"/>
      <c r="NXA2"/>
      <c r="NXB2"/>
      <c r="NXC2"/>
      <c r="NXD2"/>
      <c r="NXE2"/>
      <c r="NXF2"/>
      <c r="NXG2"/>
      <c r="NXH2"/>
      <c r="NXI2"/>
      <c r="NXJ2"/>
      <c r="NXK2"/>
      <c r="NXL2"/>
      <c r="NXM2"/>
      <c r="NXN2"/>
      <c r="NXO2"/>
      <c r="NXP2"/>
      <c r="NXQ2"/>
      <c r="NXR2"/>
      <c r="NXS2"/>
      <c r="NXT2"/>
      <c r="NXU2"/>
      <c r="NXV2"/>
      <c r="NXW2"/>
      <c r="NXX2"/>
      <c r="NXY2"/>
      <c r="NXZ2"/>
      <c r="NYA2"/>
      <c r="NYB2"/>
      <c r="NYC2"/>
      <c r="NYD2"/>
      <c r="NYE2"/>
      <c r="NYF2"/>
      <c r="NYG2"/>
      <c r="NYH2"/>
      <c r="NYI2"/>
      <c r="NYJ2"/>
      <c r="NYK2"/>
      <c r="NYL2"/>
      <c r="NYM2"/>
      <c r="NYN2"/>
      <c r="NYO2"/>
      <c r="NYP2"/>
      <c r="NYQ2"/>
      <c r="NYR2"/>
      <c r="NYS2"/>
      <c r="NYT2"/>
      <c r="NYU2"/>
      <c r="NYV2"/>
      <c r="NYW2"/>
      <c r="NYX2"/>
      <c r="NYY2"/>
      <c r="NYZ2"/>
      <c r="NZA2"/>
      <c r="NZB2"/>
      <c r="NZC2"/>
      <c r="NZD2"/>
      <c r="NZE2"/>
      <c r="NZF2"/>
      <c r="NZG2"/>
      <c r="NZH2"/>
      <c r="NZI2"/>
      <c r="NZJ2"/>
      <c r="NZK2"/>
      <c r="NZL2"/>
      <c r="NZM2"/>
      <c r="NZN2"/>
      <c r="NZO2"/>
      <c r="NZP2"/>
      <c r="NZQ2"/>
      <c r="NZR2"/>
      <c r="NZS2"/>
      <c r="NZT2"/>
      <c r="NZU2"/>
      <c r="NZV2"/>
      <c r="NZW2"/>
      <c r="NZX2"/>
      <c r="NZY2"/>
      <c r="NZZ2"/>
      <c r="OAA2"/>
      <c r="OAB2"/>
      <c r="OAC2"/>
      <c r="OAD2"/>
      <c r="OAE2"/>
      <c r="OAF2"/>
      <c r="OAG2"/>
      <c r="OAH2"/>
      <c r="OAI2"/>
      <c r="OAJ2"/>
      <c r="OAK2"/>
      <c r="OAL2"/>
      <c r="OAM2"/>
      <c r="OAN2"/>
      <c r="OAO2"/>
      <c r="OAP2"/>
      <c r="OAQ2"/>
      <c r="OAR2"/>
      <c r="OAS2"/>
      <c r="OAT2"/>
      <c r="OAU2"/>
      <c r="OAV2"/>
      <c r="OAW2"/>
      <c r="OAX2"/>
      <c r="OAY2"/>
      <c r="OAZ2"/>
      <c r="OBA2"/>
      <c r="OBB2"/>
      <c r="OBC2"/>
      <c r="OBD2"/>
      <c r="OBE2"/>
      <c r="OBF2"/>
      <c r="OBG2"/>
      <c r="OBH2"/>
      <c r="OBI2"/>
      <c r="OBJ2"/>
      <c r="OBK2"/>
      <c r="OBL2"/>
      <c r="OBM2"/>
      <c r="OBN2"/>
      <c r="OBO2"/>
      <c r="OBP2"/>
      <c r="OBQ2"/>
      <c r="OBR2"/>
      <c r="OBS2"/>
      <c r="OBT2"/>
      <c r="OBU2"/>
      <c r="OBV2"/>
      <c r="OBW2"/>
      <c r="OBX2"/>
      <c r="OBY2"/>
      <c r="OBZ2"/>
      <c r="OCA2"/>
      <c r="OCB2"/>
      <c r="OCC2"/>
      <c r="OCD2"/>
      <c r="OCE2"/>
      <c r="OCF2"/>
      <c r="OCG2"/>
      <c r="OCH2"/>
      <c r="OCI2"/>
      <c r="OCJ2"/>
      <c r="OCK2"/>
      <c r="OCL2"/>
      <c r="OCM2"/>
      <c r="OCN2"/>
      <c r="OCO2"/>
      <c r="OCP2"/>
      <c r="OCQ2"/>
      <c r="OCR2"/>
      <c r="OCS2"/>
      <c r="OCT2"/>
      <c r="OCU2"/>
      <c r="OCV2"/>
      <c r="OCW2"/>
      <c r="OCX2"/>
      <c r="OCY2"/>
      <c r="OCZ2"/>
      <c r="ODA2"/>
      <c r="ODB2"/>
      <c r="ODC2"/>
      <c r="ODD2"/>
      <c r="ODE2"/>
      <c r="ODF2"/>
      <c r="ODG2"/>
      <c r="ODH2"/>
      <c r="ODI2"/>
      <c r="ODJ2"/>
      <c r="ODK2"/>
      <c r="ODL2"/>
      <c r="ODM2"/>
      <c r="ODN2"/>
      <c r="ODO2"/>
      <c r="ODP2"/>
      <c r="ODQ2"/>
      <c r="ODR2"/>
      <c r="ODS2"/>
      <c r="ODT2"/>
      <c r="ODU2"/>
      <c r="ODV2"/>
      <c r="ODW2"/>
      <c r="ODX2"/>
      <c r="ODY2"/>
      <c r="ODZ2"/>
      <c r="OEA2"/>
      <c r="OEB2"/>
      <c r="OEC2"/>
      <c r="OED2"/>
      <c r="OEE2"/>
      <c r="OEF2"/>
      <c r="OEG2"/>
      <c r="OEH2"/>
      <c r="OEI2"/>
      <c r="OEJ2"/>
      <c r="OEK2"/>
      <c r="OEL2"/>
      <c r="OEM2"/>
      <c r="OEN2"/>
      <c r="OEO2"/>
      <c r="OEP2"/>
      <c r="OEQ2"/>
      <c r="OER2"/>
      <c r="OES2"/>
      <c r="OET2"/>
      <c r="OEU2"/>
      <c r="OEV2"/>
      <c r="OEW2"/>
      <c r="OEX2"/>
      <c r="OEY2"/>
      <c r="OEZ2"/>
      <c r="OFA2"/>
      <c r="OFB2"/>
      <c r="OFC2"/>
      <c r="OFD2"/>
      <c r="OFE2"/>
      <c r="OFF2"/>
      <c r="OFG2"/>
      <c r="OFH2"/>
      <c r="OFI2"/>
      <c r="OFJ2"/>
      <c r="OFK2"/>
      <c r="OFL2"/>
      <c r="OFM2"/>
      <c r="OFN2"/>
      <c r="OFO2"/>
      <c r="OFP2"/>
      <c r="OFQ2"/>
      <c r="OFR2"/>
      <c r="OFS2"/>
      <c r="OFT2"/>
      <c r="OFU2"/>
      <c r="OFV2"/>
      <c r="OFW2"/>
      <c r="OFX2"/>
      <c r="OFY2"/>
      <c r="OFZ2"/>
      <c r="OGA2"/>
      <c r="OGB2"/>
      <c r="OGC2"/>
      <c r="OGD2"/>
      <c r="OGE2"/>
      <c r="OGF2"/>
      <c r="OGG2"/>
      <c r="OGH2"/>
      <c r="OGI2"/>
      <c r="OGJ2"/>
      <c r="OGK2"/>
      <c r="OGL2"/>
      <c r="OGM2"/>
      <c r="OGN2"/>
      <c r="OGO2"/>
      <c r="OGP2"/>
      <c r="OGQ2"/>
      <c r="OGR2"/>
      <c r="OGS2"/>
      <c r="OGT2"/>
      <c r="OGU2"/>
      <c r="OGV2"/>
      <c r="OGW2"/>
      <c r="OGX2"/>
      <c r="OGY2"/>
      <c r="OGZ2"/>
      <c r="OHA2"/>
      <c r="OHB2"/>
      <c r="OHC2"/>
      <c r="OHD2"/>
      <c r="OHE2"/>
      <c r="OHF2"/>
      <c r="OHG2"/>
      <c r="OHH2"/>
      <c r="OHI2"/>
      <c r="OHJ2"/>
      <c r="OHK2"/>
      <c r="OHL2"/>
      <c r="OHM2"/>
      <c r="OHN2"/>
      <c r="OHO2"/>
      <c r="OHP2"/>
      <c r="OHQ2"/>
      <c r="OHR2"/>
      <c r="OHS2"/>
      <c r="OHT2"/>
      <c r="OHU2"/>
      <c r="OHV2"/>
      <c r="OHW2"/>
      <c r="OHX2"/>
      <c r="OHY2"/>
      <c r="OHZ2"/>
      <c r="OIA2"/>
      <c r="OIB2"/>
      <c r="OIC2"/>
      <c r="OID2"/>
      <c r="OIE2"/>
      <c r="OIF2"/>
      <c r="OIG2"/>
      <c r="OIH2"/>
      <c r="OII2"/>
      <c r="OIJ2"/>
      <c r="OIK2"/>
      <c r="OIL2"/>
      <c r="OIM2"/>
      <c r="OIN2"/>
      <c r="OIO2"/>
      <c r="OIP2"/>
      <c r="OIQ2"/>
      <c r="OIR2"/>
      <c r="OIS2"/>
      <c r="OIT2"/>
      <c r="OIU2"/>
      <c r="OIV2"/>
      <c r="OIW2"/>
      <c r="OIX2"/>
      <c r="OIY2"/>
      <c r="OIZ2"/>
      <c r="OJA2"/>
      <c r="OJB2"/>
      <c r="OJC2"/>
      <c r="OJD2"/>
      <c r="OJE2"/>
      <c r="OJF2"/>
      <c r="OJG2"/>
      <c r="OJH2"/>
      <c r="OJI2"/>
      <c r="OJJ2"/>
      <c r="OJK2"/>
      <c r="OJL2"/>
      <c r="OJM2"/>
      <c r="OJN2"/>
      <c r="OJO2"/>
      <c r="OJP2"/>
      <c r="OJQ2"/>
      <c r="OJR2"/>
      <c r="OJS2"/>
      <c r="OJT2"/>
      <c r="OJU2"/>
      <c r="OJV2"/>
      <c r="OJW2"/>
      <c r="OJX2"/>
      <c r="OJY2"/>
      <c r="OJZ2"/>
      <c r="OKA2"/>
      <c r="OKB2"/>
      <c r="OKC2"/>
      <c r="OKD2"/>
      <c r="OKE2"/>
      <c r="OKF2"/>
      <c r="OKG2"/>
      <c r="OKH2"/>
      <c r="OKI2"/>
      <c r="OKJ2"/>
      <c r="OKK2"/>
      <c r="OKL2"/>
      <c r="OKM2"/>
      <c r="OKN2"/>
      <c r="OKO2"/>
      <c r="OKP2"/>
      <c r="OKQ2"/>
      <c r="OKR2"/>
      <c r="OKS2"/>
      <c r="OKT2"/>
      <c r="OKU2"/>
      <c r="OKV2"/>
      <c r="OKW2"/>
      <c r="OKX2"/>
      <c r="OKY2"/>
      <c r="OKZ2"/>
      <c r="OLA2"/>
      <c r="OLB2"/>
      <c r="OLC2"/>
      <c r="OLD2"/>
      <c r="OLE2"/>
      <c r="OLF2"/>
      <c r="OLG2"/>
      <c r="OLH2"/>
      <c r="OLI2"/>
      <c r="OLJ2"/>
      <c r="OLK2"/>
      <c r="OLL2"/>
      <c r="OLM2"/>
      <c r="OLN2"/>
      <c r="OLO2"/>
      <c r="OLP2"/>
      <c r="OLQ2"/>
      <c r="OLR2"/>
      <c r="OLS2"/>
      <c r="OLT2"/>
      <c r="OLU2"/>
      <c r="OLV2"/>
      <c r="OLW2"/>
      <c r="OLX2"/>
      <c r="OLY2"/>
      <c r="OLZ2"/>
      <c r="OMA2"/>
      <c r="OMB2"/>
      <c r="OMC2"/>
      <c r="OMD2"/>
      <c r="OME2"/>
      <c r="OMF2"/>
      <c r="OMG2"/>
      <c r="OMH2"/>
      <c r="OMI2"/>
      <c r="OMJ2"/>
      <c r="OMK2"/>
      <c r="OML2"/>
      <c r="OMM2"/>
      <c r="OMN2"/>
      <c r="OMO2"/>
      <c r="OMP2"/>
      <c r="OMQ2"/>
      <c r="OMR2"/>
      <c r="OMS2"/>
      <c r="OMT2"/>
      <c r="OMU2"/>
      <c r="OMV2"/>
      <c r="OMW2"/>
      <c r="OMX2"/>
      <c r="OMY2"/>
      <c r="OMZ2"/>
      <c r="ONA2"/>
      <c r="ONB2"/>
      <c r="ONC2"/>
      <c r="OND2"/>
      <c r="ONE2"/>
      <c r="ONF2"/>
      <c r="ONG2"/>
      <c r="ONH2"/>
      <c r="ONI2"/>
      <c r="ONJ2"/>
      <c r="ONK2"/>
      <c r="ONL2"/>
      <c r="ONM2"/>
      <c r="ONN2"/>
      <c r="ONO2"/>
      <c r="ONP2"/>
      <c r="ONQ2"/>
      <c r="ONR2"/>
      <c r="ONS2"/>
      <c r="ONT2"/>
      <c r="ONU2"/>
      <c r="ONV2"/>
      <c r="ONW2"/>
      <c r="ONX2"/>
      <c r="ONY2"/>
      <c r="ONZ2"/>
      <c r="OOA2"/>
      <c r="OOB2"/>
      <c r="OOC2"/>
      <c r="OOD2"/>
      <c r="OOE2"/>
      <c r="OOF2"/>
      <c r="OOG2"/>
      <c r="OOH2"/>
      <c r="OOI2"/>
      <c r="OOJ2"/>
      <c r="OOK2"/>
      <c r="OOL2"/>
      <c r="OOM2"/>
      <c r="OON2"/>
      <c r="OOO2"/>
      <c r="OOP2"/>
      <c r="OOQ2"/>
      <c r="OOR2"/>
      <c r="OOS2"/>
      <c r="OOT2"/>
      <c r="OOU2"/>
      <c r="OOV2"/>
      <c r="OOW2"/>
      <c r="OOX2"/>
      <c r="OOY2"/>
      <c r="OOZ2"/>
      <c r="OPA2"/>
      <c r="OPB2"/>
      <c r="OPC2"/>
      <c r="OPD2"/>
      <c r="OPE2"/>
      <c r="OPF2"/>
      <c r="OPG2"/>
      <c r="OPH2"/>
      <c r="OPI2"/>
      <c r="OPJ2"/>
      <c r="OPK2"/>
      <c r="OPL2"/>
      <c r="OPM2"/>
      <c r="OPN2"/>
      <c r="OPO2"/>
      <c r="OPP2"/>
      <c r="OPQ2"/>
      <c r="OPR2"/>
      <c r="OPS2"/>
      <c r="OPT2"/>
      <c r="OPU2"/>
      <c r="OPV2"/>
      <c r="OPW2"/>
      <c r="OPX2"/>
      <c r="OPY2"/>
      <c r="OPZ2"/>
      <c r="OQA2"/>
      <c r="OQB2"/>
      <c r="OQC2"/>
      <c r="OQD2"/>
      <c r="OQE2"/>
      <c r="OQF2"/>
      <c r="OQG2"/>
      <c r="OQH2"/>
      <c r="OQI2"/>
      <c r="OQJ2"/>
      <c r="OQK2"/>
      <c r="OQL2"/>
      <c r="OQM2"/>
      <c r="OQN2"/>
      <c r="OQO2"/>
      <c r="OQP2"/>
      <c r="OQQ2"/>
      <c r="OQR2"/>
      <c r="OQS2"/>
      <c r="OQT2"/>
      <c r="OQU2"/>
      <c r="OQV2"/>
      <c r="OQW2"/>
      <c r="OQX2"/>
      <c r="OQY2"/>
      <c r="OQZ2"/>
      <c r="ORA2"/>
      <c r="ORB2"/>
      <c r="ORC2"/>
      <c r="ORD2"/>
      <c r="ORE2"/>
      <c r="ORF2"/>
      <c r="ORG2"/>
      <c r="ORH2"/>
      <c r="ORI2"/>
      <c r="ORJ2"/>
      <c r="ORK2"/>
      <c r="ORL2"/>
      <c r="ORM2"/>
      <c r="ORN2"/>
      <c r="ORO2"/>
      <c r="ORP2"/>
      <c r="ORQ2"/>
      <c r="ORR2"/>
      <c r="ORS2"/>
      <c r="ORT2"/>
      <c r="ORU2"/>
      <c r="ORV2"/>
      <c r="ORW2"/>
      <c r="ORX2"/>
      <c r="ORY2"/>
      <c r="ORZ2"/>
      <c r="OSA2"/>
      <c r="OSB2"/>
      <c r="OSC2"/>
      <c r="OSD2"/>
      <c r="OSE2"/>
      <c r="OSF2"/>
      <c r="OSG2"/>
      <c r="OSH2"/>
      <c r="OSI2"/>
      <c r="OSJ2"/>
      <c r="OSK2"/>
      <c r="OSL2"/>
      <c r="OSM2"/>
      <c r="OSN2"/>
      <c r="OSO2"/>
      <c r="OSP2"/>
      <c r="OSQ2"/>
      <c r="OSR2"/>
      <c r="OSS2"/>
      <c r="OST2"/>
      <c r="OSU2"/>
      <c r="OSV2"/>
      <c r="OSW2"/>
      <c r="OSX2"/>
      <c r="OSY2"/>
      <c r="OSZ2"/>
      <c r="OTA2"/>
      <c r="OTB2"/>
      <c r="OTC2"/>
      <c r="OTD2"/>
      <c r="OTE2"/>
      <c r="OTF2"/>
      <c r="OTG2"/>
      <c r="OTH2"/>
      <c r="OTI2"/>
      <c r="OTJ2"/>
      <c r="OTK2"/>
      <c r="OTL2"/>
      <c r="OTM2"/>
      <c r="OTN2"/>
      <c r="OTO2"/>
      <c r="OTP2"/>
      <c r="OTQ2"/>
      <c r="OTR2"/>
      <c r="OTS2"/>
      <c r="OTT2"/>
      <c r="OTU2"/>
      <c r="OTV2"/>
      <c r="OTW2"/>
      <c r="OTX2"/>
      <c r="OTY2"/>
      <c r="OTZ2"/>
      <c r="OUA2"/>
      <c r="OUB2"/>
      <c r="OUC2"/>
      <c r="OUD2"/>
      <c r="OUE2"/>
      <c r="OUF2"/>
      <c r="OUG2"/>
      <c r="OUH2"/>
      <c r="OUI2"/>
      <c r="OUJ2"/>
      <c r="OUK2"/>
      <c r="OUL2"/>
      <c r="OUM2"/>
      <c r="OUN2"/>
      <c r="OUO2"/>
      <c r="OUP2"/>
      <c r="OUQ2"/>
      <c r="OUR2"/>
      <c r="OUS2"/>
      <c r="OUT2"/>
      <c r="OUU2"/>
      <c r="OUV2"/>
      <c r="OUW2"/>
      <c r="OUX2"/>
      <c r="OUY2"/>
      <c r="OUZ2"/>
      <c r="OVA2"/>
      <c r="OVB2"/>
      <c r="OVC2"/>
      <c r="OVD2"/>
      <c r="OVE2"/>
      <c r="OVF2"/>
      <c r="OVG2"/>
      <c r="OVH2"/>
      <c r="OVI2"/>
      <c r="OVJ2"/>
      <c r="OVK2"/>
      <c r="OVL2"/>
      <c r="OVM2"/>
      <c r="OVN2"/>
      <c r="OVO2"/>
      <c r="OVP2"/>
      <c r="OVQ2"/>
      <c r="OVR2"/>
      <c r="OVS2"/>
      <c r="OVT2"/>
      <c r="OVU2"/>
      <c r="OVV2"/>
      <c r="OVW2"/>
      <c r="OVX2"/>
      <c r="OVY2"/>
      <c r="OVZ2"/>
      <c r="OWA2"/>
      <c r="OWB2"/>
      <c r="OWC2"/>
      <c r="OWD2"/>
      <c r="OWE2"/>
      <c r="OWF2"/>
      <c r="OWG2"/>
      <c r="OWH2"/>
      <c r="OWI2"/>
      <c r="OWJ2"/>
      <c r="OWK2"/>
      <c r="OWL2"/>
      <c r="OWM2"/>
      <c r="OWN2"/>
      <c r="OWO2"/>
      <c r="OWP2"/>
      <c r="OWQ2"/>
      <c r="OWR2"/>
      <c r="OWS2"/>
      <c r="OWT2"/>
      <c r="OWU2"/>
      <c r="OWV2"/>
      <c r="OWW2"/>
      <c r="OWX2"/>
      <c r="OWY2"/>
      <c r="OWZ2"/>
      <c r="OXA2"/>
      <c r="OXB2"/>
      <c r="OXC2"/>
      <c r="OXD2"/>
      <c r="OXE2"/>
      <c r="OXF2"/>
      <c r="OXG2"/>
      <c r="OXH2"/>
      <c r="OXI2"/>
      <c r="OXJ2"/>
      <c r="OXK2"/>
      <c r="OXL2"/>
      <c r="OXM2"/>
      <c r="OXN2"/>
      <c r="OXO2"/>
      <c r="OXP2"/>
      <c r="OXQ2"/>
      <c r="OXR2"/>
      <c r="OXS2"/>
      <c r="OXT2"/>
      <c r="OXU2"/>
      <c r="OXV2"/>
      <c r="OXW2"/>
      <c r="OXX2"/>
      <c r="OXY2"/>
      <c r="OXZ2"/>
      <c r="OYA2"/>
      <c r="OYB2"/>
      <c r="OYC2"/>
      <c r="OYD2"/>
      <c r="OYE2"/>
      <c r="OYF2"/>
      <c r="OYG2"/>
      <c r="OYH2"/>
      <c r="OYI2"/>
      <c r="OYJ2"/>
      <c r="OYK2"/>
      <c r="OYL2"/>
      <c r="OYM2"/>
      <c r="OYN2"/>
      <c r="OYO2"/>
      <c r="OYP2"/>
      <c r="OYQ2"/>
      <c r="OYR2"/>
      <c r="OYS2"/>
      <c r="OYT2"/>
      <c r="OYU2"/>
      <c r="OYV2"/>
      <c r="OYW2"/>
      <c r="OYX2"/>
      <c r="OYY2"/>
      <c r="OYZ2"/>
      <c r="OZA2"/>
      <c r="OZB2"/>
      <c r="OZC2"/>
      <c r="OZD2"/>
      <c r="OZE2"/>
      <c r="OZF2"/>
      <c r="OZG2"/>
      <c r="OZH2"/>
      <c r="OZI2"/>
      <c r="OZJ2"/>
      <c r="OZK2"/>
      <c r="OZL2"/>
      <c r="OZM2"/>
      <c r="OZN2"/>
      <c r="OZO2"/>
      <c r="OZP2"/>
      <c r="OZQ2"/>
      <c r="OZR2"/>
      <c r="OZS2"/>
      <c r="OZT2"/>
      <c r="OZU2"/>
      <c r="OZV2"/>
      <c r="OZW2"/>
      <c r="OZX2"/>
      <c r="OZY2"/>
      <c r="OZZ2"/>
      <c r="PAA2"/>
      <c r="PAB2"/>
      <c r="PAC2"/>
      <c r="PAD2"/>
      <c r="PAE2"/>
      <c r="PAF2"/>
      <c r="PAG2"/>
      <c r="PAH2"/>
      <c r="PAI2"/>
      <c r="PAJ2"/>
      <c r="PAK2"/>
      <c r="PAL2"/>
      <c r="PAM2"/>
      <c r="PAN2"/>
      <c r="PAO2"/>
      <c r="PAP2"/>
      <c r="PAQ2"/>
      <c r="PAR2"/>
      <c r="PAS2"/>
      <c r="PAT2"/>
      <c r="PAU2"/>
      <c r="PAV2"/>
      <c r="PAW2"/>
      <c r="PAX2"/>
      <c r="PAY2"/>
      <c r="PAZ2"/>
      <c r="PBA2"/>
      <c r="PBB2"/>
      <c r="PBC2"/>
      <c r="PBD2"/>
      <c r="PBE2"/>
      <c r="PBF2"/>
      <c r="PBG2"/>
      <c r="PBH2"/>
      <c r="PBI2"/>
      <c r="PBJ2"/>
      <c r="PBK2"/>
      <c r="PBL2"/>
      <c r="PBM2"/>
      <c r="PBN2"/>
      <c r="PBO2"/>
      <c r="PBP2"/>
      <c r="PBQ2"/>
      <c r="PBR2"/>
      <c r="PBS2"/>
      <c r="PBT2"/>
      <c r="PBU2"/>
      <c r="PBV2"/>
      <c r="PBW2"/>
      <c r="PBX2"/>
      <c r="PBY2"/>
      <c r="PBZ2"/>
      <c r="PCA2"/>
      <c r="PCB2"/>
      <c r="PCC2"/>
      <c r="PCD2"/>
      <c r="PCE2"/>
      <c r="PCF2"/>
      <c r="PCG2"/>
      <c r="PCH2"/>
      <c r="PCI2"/>
      <c r="PCJ2"/>
      <c r="PCK2"/>
      <c r="PCL2"/>
      <c r="PCM2"/>
      <c r="PCN2"/>
      <c r="PCO2"/>
      <c r="PCP2"/>
      <c r="PCQ2"/>
      <c r="PCR2"/>
      <c r="PCS2"/>
      <c r="PCT2"/>
      <c r="PCU2"/>
      <c r="PCV2"/>
      <c r="PCW2"/>
      <c r="PCX2"/>
      <c r="PCY2"/>
      <c r="PCZ2"/>
      <c r="PDA2"/>
      <c r="PDB2"/>
      <c r="PDC2"/>
      <c r="PDD2"/>
      <c r="PDE2"/>
      <c r="PDF2"/>
      <c r="PDG2"/>
      <c r="PDH2"/>
      <c r="PDI2"/>
      <c r="PDJ2"/>
      <c r="PDK2"/>
      <c r="PDL2"/>
      <c r="PDM2"/>
      <c r="PDN2"/>
      <c r="PDO2"/>
      <c r="PDP2"/>
      <c r="PDQ2"/>
      <c r="PDR2"/>
      <c r="PDS2"/>
      <c r="PDT2"/>
      <c r="PDU2"/>
      <c r="PDV2"/>
      <c r="PDW2"/>
      <c r="PDX2"/>
      <c r="PDY2"/>
      <c r="PDZ2"/>
      <c r="PEA2"/>
      <c r="PEB2"/>
      <c r="PEC2"/>
      <c r="PED2"/>
      <c r="PEE2"/>
      <c r="PEF2"/>
      <c r="PEG2"/>
      <c r="PEH2"/>
      <c r="PEI2"/>
      <c r="PEJ2"/>
      <c r="PEK2"/>
      <c r="PEL2"/>
      <c r="PEM2"/>
      <c r="PEN2"/>
      <c r="PEO2"/>
      <c r="PEP2"/>
      <c r="PEQ2"/>
      <c r="PER2"/>
      <c r="PES2"/>
      <c r="PET2"/>
      <c r="PEU2"/>
      <c r="PEV2"/>
      <c r="PEW2"/>
      <c r="PEX2"/>
      <c r="PEY2"/>
      <c r="PEZ2"/>
      <c r="PFA2"/>
      <c r="PFB2"/>
      <c r="PFC2"/>
      <c r="PFD2"/>
      <c r="PFE2"/>
      <c r="PFF2"/>
      <c r="PFG2"/>
      <c r="PFH2"/>
      <c r="PFI2"/>
      <c r="PFJ2"/>
      <c r="PFK2"/>
      <c r="PFL2"/>
      <c r="PFM2"/>
      <c r="PFN2"/>
      <c r="PFO2"/>
      <c r="PFP2"/>
      <c r="PFQ2"/>
      <c r="PFR2"/>
      <c r="PFS2"/>
      <c r="PFT2"/>
      <c r="PFU2"/>
      <c r="PFV2"/>
      <c r="PFW2"/>
      <c r="PFX2"/>
      <c r="PFY2"/>
      <c r="PFZ2"/>
      <c r="PGA2"/>
      <c r="PGB2"/>
      <c r="PGC2"/>
      <c r="PGD2"/>
      <c r="PGE2"/>
      <c r="PGF2"/>
      <c r="PGG2"/>
      <c r="PGH2"/>
      <c r="PGI2"/>
      <c r="PGJ2"/>
      <c r="PGK2"/>
      <c r="PGL2"/>
      <c r="PGM2"/>
      <c r="PGN2"/>
      <c r="PGO2"/>
      <c r="PGP2"/>
      <c r="PGQ2"/>
      <c r="PGR2"/>
      <c r="PGS2"/>
      <c r="PGT2"/>
      <c r="PGU2"/>
      <c r="PGV2"/>
      <c r="PGW2"/>
      <c r="PGX2"/>
      <c r="PGY2"/>
      <c r="PGZ2"/>
      <c r="PHA2"/>
      <c r="PHB2"/>
      <c r="PHC2"/>
      <c r="PHD2"/>
      <c r="PHE2"/>
      <c r="PHF2"/>
      <c r="PHG2"/>
      <c r="PHH2"/>
      <c r="PHI2"/>
      <c r="PHJ2"/>
      <c r="PHK2"/>
      <c r="PHL2"/>
      <c r="PHM2"/>
      <c r="PHN2"/>
      <c r="PHO2"/>
      <c r="PHP2"/>
      <c r="PHQ2"/>
      <c r="PHR2"/>
      <c r="PHS2"/>
      <c r="PHT2"/>
      <c r="PHU2"/>
      <c r="PHV2"/>
      <c r="PHW2"/>
      <c r="PHX2"/>
      <c r="PHY2"/>
      <c r="PHZ2"/>
      <c r="PIA2"/>
      <c r="PIB2"/>
      <c r="PIC2"/>
      <c r="PID2"/>
      <c r="PIE2"/>
      <c r="PIF2"/>
      <c r="PIG2"/>
      <c r="PIH2"/>
      <c r="PII2"/>
      <c r="PIJ2"/>
      <c r="PIK2"/>
      <c r="PIL2"/>
      <c r="PIM2"/>
      <c r="PIN2"/>
      <c r="PIO2"/>
      <c r="PIP2"/>
      <c r="PIQ2"/>
      <c r="PIR2"/>
      <c r="PIS2"/>
      <c r="PIT2"/>
      <c r="PIU2"/>
      <c r="PIV2"/>
      <c r="PIW2"/>
      <c r="PIX2"/>
      <c r="PIY2"/>
      <c r="PIZ2"/>
      <c r="PJA2"/>
      <c r="PJB2"/>
      <c r="PJC2"/>
      <c r="PJD2"/>
      <c r="PJE2"/>
      <c r="PJF2"/>
      <c r="PJG2"/>
      <c r="PJH2"/>
      <c r="PJI2"/>
      <c r="PJJ2"/>
      <c r="PJK2"/>
      <c r="PJL2"/>
      <c r="PJM2"/>
      <c r="PJN2"/>
      <c r="PJO2"/>
      <c r="PJP2"/>
      <c r="PJQ2"/>
      <c r="PJR2"/>
      <c r="PJS2"/>
      <c r="PJT2"/>
      <c r="PJU2"/>
      <c r="PJV2"/>
      <c r="PJW2"/>
      <c r="PJX2"/>
      <c r="PJY2"/>
      <c r="PJZ2"/>
      <c r="PKA2"/>
      <c r="PKB2"/>
      <c r="PKC2"/>
      <c r="PKD2"/>
      <c r="PKE2"/>
      <c r="PKF2"/>
      <c r="PKG2"/>
      <c r="PKH2"/>
      <c r="PKI2"/>
      <c r="PKJ2"/>
      <c r="PKK2"/>
      <c r="PKL2"/>
      <c r="PKM2"/>
      <c r="PKN2"/>
      <c r="PKO2"/>
      <c r="PKP2"/>
      <c r="PKQ2"/>
      <c r="PKR2"/>
      <c r="PKS2"/>
      <c r="PKT2"/>
      <c r="PKU2"/>
      <c r="PKV2"/>
      <c r="PKW2"/>
      <c r="PKX2"/>
      <c r="PKY2"/>
      <c r="PKZ2"/>
      <c r="PLA2"/>
      <c r="PLB2"/>
      <c r="PLC2"/>
      <c r="PLD2"/>
      <c r="PLE2"/>
      <c r="PLF2"/>
      <c r="PLG2"/>
      <c r="PLH2"/>
      <c r="PLI2"/>
      <c r="PLJ2"/>
      <c r="PLK2"/>
      <c r="PLL2"/>
      <c r="PLM2"/>
      <c r="PLN2"/>
      <c r="PLO2"/>
      <c r="PLP2"/>
      <c r="PLQ2"/>
      <c r="PLR2"/>
      <c r="PLS2"/>
      <c r="PLT2"/>
      <c r="PLU2"/>
      <c r="PLV2"/>
      <c r="PLW2"/>
      <c r="PLX2"/>
      <c r="PLY2"/>
      <c r="PLZ2"/>
      <c r="PMA2"/>
      <c r="PMB2"/>
      <c r="PMC2"/>
      <c r="PMD2"/>
      <c r="PME2"/>
      <c r="PMF2"/>
      <c r="PMG2"/>
      <c r="PMH2"/>
      <c r="PMI2"/>
      <c r="PMJ2"/>
      <c r="PMK2"/>
      <c r="PML2"/>
      <c r="PMM2"/>
      <c r="PMN2"/>
      <c r="PMO2"/>
      <c r="PMP2"/>
      <c r="PMQ2"/>
      <c r="PMR2"/>
      <c r="PMS2"/>
      <c r="PMT2"/>
      <c r="PMU2"/>
      <c r="PMV2"/>
      <c r="PMW2"/>
      <c r="PMX2"/>
      <c r="PMY2"/>
      <c r="PMZ2"/>
      <c r="PNA2"/>
      <c r="PNB2"/>
      <c r="PNC2"/>
      <c r="PND2"/>
      <c r="PNE2"/>
      <c r="PNF2"/>
      <c r="PNG2"/>
      <c r="PNH2"/>
      <c r="PNI2"/>
      <c r="PNJ2"/>
      <c r="PNK2"/>
      <c r="PNL2"/>
      <c r="PNM2"/>
      <c r="PNN2"/>
      <c r="PNO2"/>
      <c r="PNP2"/>
      <c r="PNQ2"/>
      <c r="PNR2"/>
      <c r="PNS2"/>
      <c r="PNT2"/>
      <c r="PNU2"/>
      <c r="PNV2"/>
      <c r="PNW2"/>
      <c r="PNX2"/>
      <c r="PNY2"/>
      <c r="PNZ2"/>
      <c r="POA2"/>
      <c r="POB2"/>
      <c r="POC2"/>
      <c r="POD2"/>
      <c r="POE2"/>
      <c r="POF2"/>
      <c r="POG2"/>
      <c r="POH2"/>
      <c r="POI2"/>
      <c r="POJ2"/>
      <c r="POK2"/>
      <c r="POL2"/>
      <c r="POM2"/>
      <c r="PON2"/>
      <c r="POO2"/>
      <c r="POP2"/>
      <c r="POQ2"/>
      <c r="POR2"/>
      <c r="POS2"/>
      <c r="POT2"/>
      <c r="POU2"/>
      <c r="POV2"/>
      <c r="POW2"/>
      <c r="POX2"/>
      <c r="POY2"/>
      <c r="POZ2"/>
      <c r="PPA2"/>
      <c r="PPB2"/>
      <c r="PPC2"/>
      <c r="PPD2"/>
      <c r="PPE2"/>
      <c r="PPF2"/>
      <c r="PPG2"/>
      <c r="PPH2"/>
      <c r="PPI2"/>
      <c r="PPJ2"/>
      <c r="PPK2"/>
      <c r="PPL2"/>
      <c r="PPM2"/>
      <c r="PPN2"/>
      <c r="PPO2"/>
      <c r="PPP2"/>
      <c r="PPQ2"/>
      <c r="PPR2"/>
      <c r="PPS2"/>
      <c r="PPT2"/>
      <c r="PPU2"/>
      <c r="PPV2"/>
      <c r="PPW2"/>
      <c r="PPX2"/>
      <c r="PPY2"/>
      <c r="PPZ2"/>
      <c r="PQA2"/>
      <c r="PQB2"/>
      <c r="PQC2"/>
      <c r="PQD2"/>
      <c r="PQE2"/>
      <c r="PQF2"/>
      <c r="PQG2"/>
      <c r="PQH2"/>
      <c r="PQI2"/>
      <c r="PQJ2"/>
      <c r="PQK2"/>
      <c r="PQL2"/>
      <c r="PQM2"/>
      <c r="PQN2"/>
      <c r="PQO2"/>
      <c r="PQP2"/>
      <c r="PQQ2"/>
      <c r="PQR2"/>
      <c r="PQS2"/>
      <c r="PQT2"/>
      <c r="PQU2"/>
      <c r="PQV2"/>
      <c r="PQW2"/>
      <c r="PQX2"/>
      <c r="PQY2"/>
      <c r="PQZ2"/>
      <c r="PRA2"/>
      <c r="PRB2"/>
      <c r="PRC2"/>
      <c r="PRD2"/>
      <c r="PRE2"/>
      <c r="PRF2"/>
      <c r="PRG2"/>
      <c r="PRH2"/>
      <c r="PRI2"/>
      <c r="PRJ2"/>
      <c r="PRK2"/>
      <c r="PRL2"/>
      <c r="PRM2"/>
      <c r="PRN2"/>
      <c r="PRO2"/>
      <c r="PRP2"/>
      <c r="PRQ2"/>
      <c r="PRR2"/>
      <c r="PRS2"/>
      <c r="PRT2"/>
      <c r="PRU2"/>
      <c r="PRV2"/>
      <c r="PRW2"/>
      <c r="PRX2"/>
      <c r="PRY2"/>
      <c r="PRZ2"/>
      <c r="PSA2"/>
      <c r="PSB2"/>
      <c r="PSC2"/>
      <c r="PSD2"/>
      <c r="PSE2"/>
      <c r="PSF2"/>
      <c r="PSG2"/>
      <c r="PSH2"/>
      <c r="PSI2"/>
      <c r="PSJ2"/>
      <c r="PSK2"/>
      <c r="PSL2"/>
      <c r="PSM2"/>
      <c r="PSN2"/>
      <c r="PSO2"/>
      <c r="PSP2"/>
      <c r="PSQ2"/>
      <c r="PSR2"/>
      <c r="PSS2"/>
      <c r="PST2"/>
      <c r="PSU2"/>
      <c r="PSV2"/>
      <c r="PSW2"/>
      <c r="PSX2"/>
      <c r="PSY2"/>
      <c r="PSZ2"/>
      <c r="PTA2"/>
      <c r="PTB2"/>
      <c r="PTC2"/>
      <c r="PTD2"/>
      <c r="PTE2"/>
      <c r="PTF2"/>
      <c r="PTG2"/>
      <c r="PTH2"/>
      <c r="PTI2"/>
      <c r="PTJ2"/>
      <c r="PTK2"/>
      <c r="PTL2"/>
      <c r="PTM2"/>
      <c r="PTN2"/>
      <c r="PTO2"/>
      <c r="PTP2"/>
      <c r="PTQ2"/>
      <c r="PTR2"/>
      <c r="PTS2"/>
      <c r="PTT2"/>
      <c r="PTU2"/>
      <c r="PTV2"/>
      <c r="PTW2"/>
      <c r="PTX2"/>
      <c r="PTY2"/>
      <c r="PTZ2"/>
      <c r="PUA2"/>
      <c r="PUB2"/>
      <c r="PUC2"/>
      <c r="PUD2"/>
      <c r="PUE2"/>
      <c r="PUF2"/>
      <c r="PUG2"/>
      <c r="PUH2"/>
      <c r="PUI2"/>
      <c r="PUJ2"/>
      <c r="PUK2"/>
      <c r="PUL2"/>
      <c r="PUM2"/>
      <c r="PUN2"/>
      <c r="PUO2"/>
      <c r="PUP2"/>
      <c r="PUQ2"/>
      <c r="PUR2"/>
      <c r="PUS2"/>
      <c r="PUT2"/>
      <c r="PUU2"/>
      <c r="PUV2"/>
      <c r="PUW2"/>
      <c r="PUX2"/>
      <c r="PUY2"/>
      <c r="PUZ2"/>
      <c r="PVA2"/>
      <c r="PVB2"/>
      <c r="PVC2"/>
      <c r="PVD2"/>
      <c r="PVE2"/>
      <c r="PVF2"/>
      <c r="PVG2"/>
      <c r="PVH2"/>
      <c r="PVI2"/>
      <c r="PVJ2"/>
      <c r="PVK2"/>
      <c r="PVL2"/>
      <c r="PVM2"/>
      <c r="PVN2"/>
      <c r="PVO2"/>
      <c r="PVP2"/>
      <c r="PVQ2"/>
      <c r="PVR2"/>
      <c r="PVS2"/>
      <c r="PVT2"/>
      <c r="PVU2"/>
      <c r="PVV2"/>
      <c r="PVW2"/>
      <c r="PVX2"/>
      <c r="PVY2"/>
      <c r="PVZ2"/>
      <c r="PWA2"/>
      <c r="PWB2"/>
      <c r="PWC2"/>
      <c r="PWD2"/>
      <c r="PWE2"/>
      <c r="PWF2"/>
      <c r="PWG2"/>
      <c r="PWH2"/>
      <c r="PWI2"/>
      <c r="PWJ2"/>
      <c r="PWK2"/>
      <c r="PWL2"/>
      <c r="PWM2"/>
      <c r="PWN2"/>
      <c r="PWO2"/>
      <c r="PWP2"/>
      <c r="PWQ2"/>
      <c r="PWR2"/>
      <c r="PWS2"/>
      <c r="PWT2"/>
      <c r="PWU2"/>
      <c r="PWV2"/>
      <c r="PWW2"/>
      <c r="PWX2"/>
      <c r="PWY2"/>
      <c r="PWZ2"/>
      <c r="PXA2"/>
      <c r="PXB2"/>
      <c r="PXC2"/>
      <c r="PXD2"/>
      <c r="PXE2"/>
      <c r="PXF2"/>
      <c r="PXG2"/>
      <c r="PXH2"/>
      <c r="PXI2"/>
      <c r="PXJ2"/>
      <c r="PXK2"/>
      <c r="PXL2"/>
      <c r="PXM2"/>
      <c r="PXN2"/>
      <c r="PXO2"/>
      <c r="PXP2"/>
      <c r="PXQ2"/>
      <c r="PXR2"/>
      <c r="PXS2"/>
      <c r="PXT2"/>
      <c r="PXU2"/>
      <c r="PXV2"/>
      <c r="PXW2"/>
      <c r="PXX2"/>
      <c r="PXY2"/>
      <c r="PXZ2"/>
      <c r="PYA2"/>
      <c r="PYB2"/>
      <c r="PYC2"/>
      <c r="PYD2"/>
      <c r="PYE2"/>
      <c r="PYF2"/>
      <c r="PYG2"/>
      <c r="PYH2"/>
      <c r="PYI2"/>
      <c r="PYJ2"/>
      <c r="PYK2"/>
      <c r="PYL2"/>
      <c r="PYM2"/>
      <c r="PYN2"/>
      <c r="PYO2"/>
      <c r="PYP2"/>
      <c r="PYQ2"/>
      <c r="PYR2"/>
      <c r="PYS2"/>
      <c r="PYT2"/>
      <c r="PYU2"/>
      <c r="PYV2"/>
      <c r="PYW2"/>
      <c r="PYX2"/>
      <c r="PYY2"/>
      <c r="PYZ2"/>
      <c r="PZA2"/>
      <c r="PZB2"/>
      <c r="PZC2"/>
      <c r="PZD2"/>
      <c r="PZE2"/>
      <c r="PZF2"/>
      <c r="PZG2"/>
      <c r="PZH2"/>
      <c r="PZI2"/>
      <c r="PZJ2"/>
      <c r="PZK2"/>
      <c r="PZL2"/>
      <c r="PZM2"/>
      <c r="PZN2"/>
      <c r="PZO2"/>
      <c r="PZP2"/>
      <c r="PZQ2"/>
      <c r="PZR2"/>
      <c r="PZS2"/>
      <c r="PZT2"/>
      <c r="PZU2"/>
      <c r="PZV2"/>
      <c r="PZW2"/>
      <c r="PZX2"/>
      <c r="PZY2"/>
      <c r="PZZ2"/>
      <c r="QAA2"/>
      <c r="QAB2"/>
      <c r="QAC2"/>
      <c r="QAD2"/>
      <c r="QAE2"/>
      <c r="QAF2"/>
      <c r="QAG2"/>
      <c r="QAH2"/>
      <c r="QAI2"/>
      <c r="QAJ2"/>
      <c r="QAK2"/>
      <c r="QAL2"/>
      <c r="QAM2"/>
      <c r="QAN2"/>
      <c r="QAO2"/>
      <c r="QAP2"/>
      <c r="QAQ2"/>
      <c r="QAR2"/>
      <c r="QAS2"/>
      <c r="QAT2"/>
      <c r="QAU2"/>
      <c r="QAV2"/>
      <c r="QAW2"/>
      <c r="QAX2"/>
      <c r="QAY2"/>
      <c r="QAZ2"/>
      <c r="QBA2"/>
      <c r="QBB2"/>
      <c r="QBC2"/>
      <c r="QBD2"/>
      <c r="QBE2"/>
      <c r="QBF2"/>
      <c r="QBG2"/>
      <c r="QBH2"/>
      <c r="QBI2"/>
      <c r="QBJ2"/>
      <c r="QBK2"/>
      <c r="QBL2"/>
      <c r="QBM2"/>
      <c r="QBN2"/>
      <c r="QBO2"/>
      <c r="QBP2"/>
      <c r="QBQ2"/>
      <c r="QBR2"/>
      <c r="QBS2"/>
      <c r="QBT2"/>
      <c r="QBU2"/>
      <c r="QBV2"/>
      <c r="QBW2"/>
      <c r="QBX2"/>
      <c r="QBY2"/>
      <c r="QBZ2"/>
      <c r="QCA2"/>
      <c r="QCB2"/>
      <c r="QCC2"/>
      <c r="QCD2"/>
      <c r="QCE2"/>
      <c r="QCF2"/>
      <c r="QCG2"/>
      <c r="QCH2"/>
      <c r="QCI2"/>
      <c r="QCJ2"/>
      <c r="QCK2"/>
      <c r="QCL2"/>
      <c r="QCM2"/>
      <c r="QCN2"/>
      <c r="QCO2"/>
      <c r="QCP2"/>
      <c r="QCQ2"/>
      <c r="QCR2"/>
      <c r="QCS2"/>
      <c r="QCT2"/>
      <c r="QCU2"/>
      <c r="QCV2"/>
      <c r="QCW2"/>
      <c r="QCX2"/>
      <c r="QCY2"/>
      <c r="QCZ2"/>
      <c r="QDA2"/>
      <c r="QDB2"/>
      <c r="QDC2"/>
      <c r="QDD2"/>
      <c r="QDE2"/>
      <c r="QDF2"/>
      <c r="QDG2"/>
      <c r="QDH2"/>
      <c r="QDI2"/>
      <c r="QDJ2"/>
      <c r="QDK2"/>
      <c r="QDL2"/>
      <c r="QDM2"/>
      <c r="QDN2"/>
      <c r="QDO2"/>
      <c r="QDP2"/>
      <c r="QDQ2"/>
      <c r="QDR2"/>
      <c r="QDS2"/>
      <c r="QDT2"/>
      <c r="QDU2"/>
      <c r="QDV2"/>
      <c r="QDW2"/>
      <c r="QDX2"/>
      <c r="QDY2"/>
      <c r="QDZ2"/>
      <c r="QEA2"/>
      <c r="QEB2"/>
      <c r="QEC2"/>
      <c r="QED2"/>
      <c r="QEE2"/>
      <c r="QEF2"/>
      <c r="QEG2"/>
      <c r="QEH2"/>
      <c r="QEI2"/>
      <c r="QEJ2"/>
      <c r="QEK2"/>
      <c r="QEL2"/>
      <c r="QEM2"/>
      <c r="QEN2"/>
      <c r="QEO2"/>
      <c r="QEP2"/>
      <c r="QEQ2"/>
      <c r="QER2"/>
      <c r="QES2"/>
      <c r="QET2"/>
      <c r="QEU2"/>
      <c r="QEV2"/>
      <c r="QEW2"/>
      <c r="QEX2"/>
      <c r="QEY2"/>
      <c r="QEZ2"/>
      <c r="QFA2"/>
      <c r="QFB2"/>
      <c r="QFC2"/>
      <c r="QFD2"/>
      <c r="QFE2"/>
      <c r="QFF2"/>
      <c r="QFG2"/>
      <c r="QFH2"/>
      <c r="QFI2"/>
      <c r="QFJ2"/>
      <c r="QFK2"/>
      <c r="QFL2"/>
      <c r="QFM2"/>
      <c r="QFN2"/>
      <c r="QFO2"/>
      <c r="QFP2"/>
      <c r="QFQ2"/>
      <c r="QFR2"/>
      <c r="QFS2"/>
      <c r="QFT2"/>
      <c r="QFU2"/>
      <c r="QFV2"/>
      <c r="QFW2"/>
      <c r="QFX2"/>
      <c r="QFY2"/>
      <c r="QFZ2"/>
      <c r="QGA2"/>
      <c r="QGB2"/>
      <c r="QGC2"/>
      <c r="QGD2"/>
      <c r="QGE2"/>
      <c r="QGF2"/>
      <c r="QGG2"/>
      <c r="QGH2"/>
      <c r="QGI2"/>
      <c r="QGJ2"/>
      <c r="QGK2"/>
      <c r="QGL2"/>
      <c r="QGM2"/>
      <c r="QGN2"/>
      <c r="QGO2"/>
      <c r="QGP2"/>
      <c r="QGQ2"/>
      <c r="QGR2"/>
      <c r="QGS2"/>
      <c r="QGT2"/>
      <c r="QGU2"/>
      <c r="QGV2"/>
      <c r="QGW2"/>
      <c r="QGX2"/>
      <c r="QGY2"/>
      <c r="QGZ2"/>
      <c r="QHA2"/>
      <c r="QHB2"/>
      <c r="QHC2"/>
      <c r="QHD2"/>
      <c r="QHE2"/>
      <c r="QHF2"/>
      <c r="QHG2"/>
      <c r="QHH2"/>
      <c r="QHI2"/>
      <c r="QHJ2"/>
      <c r="QHK2"/>
      <c r="QHL2"/>
      <c r="QHM2"/>
      <c r="QHN2"/>
      <c r="QHO2"/>
      <c r="QHP2"/>
      <c r="QHQ2"/>
      <c r="QHR2"/>
      <c r="QHS2"/>
      <c r="QHT2"/>
      <c r="QHU2"/>
      <c r="QHV2"/>
      <c r="QHW2"/>
      <c r="QHX2"/>
      <c r="QHY2"/>
      <c r="QHZ2"/>
      <c r="QIA2"/>
      <c r="QIB2"/>
      <c r="QIC2"/>
      <c r="QID2"/>
      <c r="QIE2"/>
      <c r="QIF2"/>
      <c r="QIG2"/>
      <c r="QIH2"/>
      <c r="QII2"/>
      <c r="QIJ2"/>
      <c r="QIK2"/>
      <c r="QIL2"/>
      <c r="QIM2"/>
      <c r="QIN2"/>
      <c r="QIO2"/>
      <c r="QIP2"/>
      <c r="QIQ2"/>
      <c r="QIR2"/>
      <c r="QIS2"/>
      <c r="QIT2"/>
      <c r="QIU2"/>
      <c r="QIV2"/>
      <c r="QIW2"/>
      <c r="QIX2"/>
      <c r="QIY2"/>
      <c r="QIZ2"/>
      <c r="QJA2"/>
      <c r="QJB2"/>
      <c r="QJC2"/>
      <c r="QJD2"/>
      <c r="QJE2"/>
      <c r="QJF2"/>
      <c r="QJG2"/>
      <c r="QJH2"/>
      <c r="QJI2"/>
      <c r="QJJ2"/>
      <c r="QJK2"/>
      <c r="QJL2"/>
      <c r="QJM2"/>
      <c r="QJN2"/>
      <c r="QJO2"/>
      <c r="QJP2"/>
      <c r="QJQ2"/>
      <c r="QJR2"/>
      <c r="QJS2"/>
      <c r="QJT2"/>
      <c r="QJU2"/>
      <c r="QJV2"/>
      <c r="QJW2"/>
      <c r="QJX2"/>
      <c r="QJY2"/>
      <c r="QJZ2"/>
      <c r="QKA2"/>
      <c r="QKB2"/>
      <c r="QKC2"/>
      <c r="QKD2"/>
      <c r="QKE2"/>
      <c r="QKF2"/>
      <c r="QKG2"/>
      <c r="QKH2"/>
      <c r="QKI2"/>
      <c r="QKJ2"/>
      <c r="QKK2"/>
      <c r="QKL2"/>
      <c r="QKM2"/>
      <c r="QKN2"/>
      <c r="QKO2"/>
      <c r="QKP2"/>
      <c r="QKQ2"/>
      <c r="QKR2"/>
      <c r="QKS2"/>
      <c r="QKT2"/>
      <c r="QKU2"/>
      <c r="QKV2"/>
      <c r="QKW2"/>
      <c r="QKX2"/>
      <c r="QKY2"/>
      <c r="QKZ2"/>
      <c r="QLA2"/>
      <c r="QLB2"/>
      <c r="QLC2"/>
      <c r="QLD2"/>
      <c r="QLE2"/>
      <c r="QLF2"/>
      <c r="QLG2"/>
      <c r="QLH2"/>
      <c r="QLI2"/>
      <c r="QLJ2"/>
      <c r="QLK2"/>
      <c r="QLL2"/>
      <c r="QLM2"/>
      <c r="QLN2"/>
      <c r="QLO2"/>
      <c r="QLP2"/>
      <c r="QLQ2"/>
      <c r="QLR2"/>
      <c r="QLS2"/>
      <c r="QLT2"/>
      <c r="QLU2"/>
      <c r="QLV2"/>
      <c r="QLW2"/>
      <c r="QLX2"/>
      <c r="QLY2"/>
      <c r="QLZ2"/>
      <c r="QMA2"/>
      <c r="QMB2"/>
      <c r="QMC2"/>
      <c r="QMD2"/>
      <c r="QME2"/>
      <c r="QMF2"/>
      <c r="QMG2"/>
      <c r="QMH2"/>
      <c r="QMI2"/>
      <c r="QMJ2"/>
      <c r="QMK2"/>
      <c r="QML2"/>
      <c r="QMM2"/>
      <c r="QMN2"/>
      <c r="QMO2"/>
      <c r="QMP2"/>
      <c r="QMQ2"/>
      <c r="QMR2"/>
      <c r="QMS2"/>
      <c r="QMT2"/>
      <c r="QMU2"/>
      <c r="QMV2"/>
      <c r="QMW2"/>
      <c r="QMX2"/>
      <c r="QMY2"/>
      <c r="QMZ2"/>
      <c r="QNA2"/>
      <c r="QNB2"/>
      <c r="QNC2"/>
      <c r="QND2"/>
      <c r="QNE2"/>
      <c r="QNF2"/>
      <c r="QNG2"/>
      <c r="QNH2"/>
      <c r="QNI2"/>
      <c r="QNJ2"/>
      <c r="QNK2"/>
      <c r="QNL2"/>
      <c r="QNM2"/>
      <c r="QNN2"/>
      <c r="QNO2"/>
      <c r="QNP2"/>
      <c r="QNQ2"/>
      <c r="QNR2"/>
      <c r="QNS2"/>
      <c r="QNT2"/>
      <c r="QNU2"/>
      <c r="QNV2"/>
      <c r="QNW2"/>
      <c r="QNX2"/>
      <c r="QNY2"/>
      <c r="QNZ2"/>
      <c r="QOA2"/>
      <c r="QOB2"/>
      <c r="QOC2"/>
      <c r="QOD2"/>
      <c r="QOE2"/>
      <c r="QOF2"/>
      <c r="QOG2"/>
      <c r="QOH2"/>
      <c r="QOI2"/>
      <c r="QOJ2"/>
      <c r="QOK2"/>
      <c r="QOL2"/>
      <c r="QOM2"/>
      <c r="QON2"/>
      <c r="QOO2"/>
      <c r="QOP2"/>
      <c r="QOQ2"/>
      <c r="QOR2"/>
      <c r="QOS2"/>
      <c r="QOT2"/>
      <c r="QOU2"/>
      <c r="QOV2"/>
      <c r="QOW2"/>
      <c r="QOX2"/>
      <c r="QOY2"/>
      <c r="QOZ2"/>
      <c r="QPA2"/>
      <c r="QPB2"/>
      <c r="QPC2"/>
      <c r="QPD2"/>
      <c r="QPE2"/>
      <c r="QPF2"/>
      <c r="QPG2"/>
      <c r="QPH2"/>
      <c r="QPI2"/>
      <c r="QPJ2"/>
      <c r="QPK2"/>
      <c r="QPL2"/>
      <c r="QPM2"/>
      <c r="QPN2"/>
      <c r="QPO2"/>
      <c r="QPP2"/>
      <c r="QPQ2"/>
      <c r="QPR2"/>
      <c r="QPS2"/>
      <c r="QPT2"/>
      <c r="QPU2"/>
      <c r="QPV2"/>
      <c r="QPW2"/>
      <c r="QPX2"/>
      <c r="QPY2"/>
      <c r="QPZ2"/>
      <c r="QQA2"/>
      <c r="QQB2"/>
      <c r="QQC2"/>
      <c r="QQD2"/>
      <c r="QQE2"/>
      <c r="QQF2"/>
      <c r="QQG2"/>
      <c r="QQH2"/>
      <c r="QQI2"/>
      <c r="QQJ2"/>
      <c r="QQK2"/>
      <c r="QQL2"/>
      <c r="QQM2"/>
      <c r="QQN2"/>
      <c r="QQO2"/>
      <c r="QQP2"/>
      <c r="QQQ2"/>
      <c r="QQR2"/>
      <c r="QQS2"/>
      <c r="QQT2"/>
      <c r="QQU2"/>
      <c r="QQV2"/>
      <c r="QQW2"/>
      <c r="QQX2"/>
      <c r="QQY2"/>
      <c r="QQZ2"/>
      <c r="QRA2"/>
      <c r="QRB2"/>
      <c r="QRC2"/>
      <c r="QRD2"/>
      <c r="QRE2"/>
      <c r="QRF2"/>
      <c r="QRG2"/>
      <c r="QRH2"/>
      <c r="QRI2"/>
      <c r="QRJ2"/>
      <c r="QRK2"/>
      <c r="QRL2"/>
      <c r="QRM2"/>
      <c r="QRN2"/>
      <c r="QRO2"/>
      <c r="QRP2"/>
      <c r="QRQ2"/>
      <c r="QRR2"/>
      <c r="QRS2"/>
      <c r="QRT2"/>
      <c r="QRU2"/>
      <c r="QRV2"/>
      <c r="QRW2"/>
      <c r="QRX2"/>
      <c r="QRY2"/>
      <c r="QRZ2"/>
      <c r="QSA2"/>
      <c r="QSB2"/>
      <c r="QSC2"/>
      <c r="QSD2"/>
      <c r="QSE2"/>
      <c r="QSF2"/>
      <c r="QSG2"/>
      <c r="QSH2"/>
      <c r="QSI2"/>
      <c r="QSJ2"/>
      <c r="QSK2"/>
      <c r="QSL2"/>
      <c r="QSM2"/>
      <c r="QSN2"/>
      <c r="QSO2"/>
      <c r="QSP2"/>
      <c r="QSQ2"/>
      <c r="QSR2"/>
      <c r="QSS2"/>
      <c r="QST2"/>
      <c r="QSU2"/>
      <c r="QSV2"/>
      <c r="QSW2"/>
      <c r="QSX2"/>
      <c r="QSY2"/>
      <c r="QSZ2"/>
      <c r="QTA2"/>
      <c r="QTB2"/>
      <c r="QTC2"/>
      <c r="QTD2"/>
      <c r="QTE2"/>
      <c r="QTF2"/>
      <c r="QTG2"/>
      <c r="QTH2"/>
      <c r="QTI2"/>
      <c r="QTJ2"/>
      <c r="QTK2"/>
      <c r="QTL2"/>
      <c r="QTM2"/>
      <c r="QTN2"/>
      <c r="QTO2"/>
      <c r="QTP2"/>
      <c r="QTQ2"/>
      <c r="QTR2"/>
      <c r="QTS2"/>
      <c r="QTT2"/>
      <c r="QTU2"/>
      <c r="QTV2"/>
      <c r="QTW2"/>
      <c r="QTX2"/>
      <c r="QTY2"/>
      <c r="QTZ2"/>
      <c r="QUA2"/>
      <c r="QUB2"/>
      <c r="QUC2"/>
      <c r="QUD2"/>
      <c r="QUE2"/>
      <c r="QUF2"/>
      <c r="QUG2"/>
      <c r="QUH2"/>
      <c r="QUI2"/>
      <c r="QUJ2"/>
      <c r="QUK2"/>
      <c r="QUL2"/>
      <c r="QUM2"/>
      <c r="QUN2"/>
      <c r="QUO2"/>
      <c r="QUP2"/>
      <c r="QUQ2"/>
      <c r="QUR2"/>
      <c r="QUS2"/>
      <c r="QUT2"/>
      <c r="QUU2"/>
      <c r="QUV2"/>
      <c r="QUW2"/>
      <c r="QUX2"/>
      <c r="QUY2"/>
      <c r="QUZ2"/>
      <c r="QVA2"/>
      <c r="QVB2"/>
      <c r="QVC2"/>
      <c r="QVD2"/>
      <c r="QVE2"/>
      <c r="QVF2"/>
      <c r="QVG2"/>
      <c r="QVH2"/>
      <c r="QVI2"/>
      <c r="QVJ2"/>
      <c r="QVK2"/>
      <c r="QVL2"/>
      <c r="QVM2"/>
      <c r="QVN2"/>
      <c r="QVO2"/>
      <c r="QVP2"/>
      <c r="QVQ2"/>
      <c r="QVR2"/>
      <c r="QVS2"/>
      <c r="QVT2"/>
      <c r="QVU2"/>
      <c r="QVV2"/>
      <c r="QVW2"/>
      <c r="QVX2"/>
      <c r="QVY2"/>
      <c r="QVZ2"/>
      <c r="QWA2"/>
      <c r="QWB2"/>
      <c r="QWC2"/>
      <c r="QWD2"/>
      <c r="QWE2"/>
      <c r="QWF2"/>
      <c r="QWG2"/>
      <c r="QWH2"/>
      <c r="QWI2"/>
      <c r="QWJ2"/>
      <c r="QWK2"/>
      <c r="QWL2"/>
      <c r="QWM2"/>
      <c r="QWN2"/>
      <c r="QWO2"/>
      <c r="QWP2"/>
      <c r="QWQ2"/>
      <c r="QWR2"/>
      <c r="QWS2"/>
      <c r="QWT2"/>
      <c r="QWU2"/>
      <c r="QWV2"/>
      <c r="QWW2"/>
      <c r="QWX2"/>
      <c r="QWY2"/>
      <c r="QWZ2"/>
      <c r="QXA2"/>
      <c r="QXB2"/>
      <c r="QXC2"/>
      <c r="QXD2"/>
      <c r="QXE2"/>
      <c r="QXF2"/>
      <c r="QXG2"/>
      <c r="QXH2"/>
      <c r="QXI2"/>
      <c r="QXJ2"/>
      <c r="QXK2"/>
      <c r="QXL2"/>
      <c r="QXM2"/>
      <c r="QXN2"/>
      <c r="QXO2"/>
      <c r="QXP2"/>
      <c r="QXQ2"/>
      <c r="QXR2"/>
      <c r="QXS2"/>
      <c r="QXT2"/>
      <c r="QXU2"/>
      <c r="QXV2"/>
      <c r="QXW2"/>
      <c r="QXX2"/>
      <c r="QXY2"/>
      <c r="QXZ2"/>
      <c r="QYA2"/>
      <c r="QYB2"/>
      <c r="QYC2"/>
      <c r="QYD2"/>
      <c r="QYE2"/>
      <c r="QYF2"/>
      <c r="QYG2"/>
      <c r="QYH2"/>
      <c r="QYI2"/>
      <c r="QYJ2"/>
      <c r="QYK2"/>
      <c r="QYL2"/>
      <c r="QYM2"/>
      <c r="QYN2"/>
      <c r="QYO2"/>
      <c r="QYP2"/>
      <c r="QYQ2"/>
      <c r="QYR2"/>
      <c r="QYS2"/>
      <c r="QYT2"/>
      <c r="QYU2"/>
      <c r="QYV2"/>
      <c r="QYW2"/>
      <c r="QYX2"/>
      <c r="QYY2"/>
      <c r="QYZ2"/>
      <c r="QZA2"/>
      <c r="QZB2"/>
      <c r="QZC2"/>
      <c r="QZD2"/>
      <c r="QZE2"/>
      <c r="QZF2"/>
      <c r="QZG2"/>
      <c r="QZH2"/>
      <c r="QZI2"/>
      <c r="QZJ2"/>
      <c r="QZK2"/>
      <c r="QZL2"/>
      <c r="QZM2"/>
      <c r="QZN2"/>
      <c r="QZO2"/>
      <c r="QZP2"/>
      <c r="QZQ2"/>
      <c r="QZR2"/>
      <c r="QZS2"/>
      <c r="QZT2"/>
      <c r="QZU2"/>
      <c r="QZV2"/>
      <c r="QZW2"/>
      <c r="QZX2"/>
      <c r="QZY2"/>
      <c r="QZZ2"/>
      <c r="RAA2"/>
      <c r="RAB2"/>
      <c r="RAC2"/>
      <c r="RAD2"/>
      <c r="RAE2"/>
      <c r="RAF2"/>
      <c r="RAG2"/>
      <c r="RAH2"/>
      <c r="RAI2"/>
      <c r="RAJ2"/>
      <c r="RAK2"/>
      <c r="RAL2"/>
      <c r="RAM2"/>
      <c r="RAN2"/>
      <c r="RAO2"/>
      <c r="RAP2"/>
      <c r="RAQ2"/>
      <c r="RAR2"/>
      <c r="RAS2"/>
      <c r="RAT2"/>
      <c r="RAU2"/>
      <c r="RAV2"/>
      <c r="RAW2"/>
      <c r="RAX2"/>
      <c r="RAY2"/>
      <c r="RAZ2"/>
      <c r="RBA2"/>
      <c r="RBB2"/>
      <c r="RBC2"/>
      <c r="RBD2"/>
      <c r="RBE2"/>
      <c r="RBF2"/>
      <c r="RBG2"/>
      <c r="RBH2"/>
      <c r="RBI2"/>
      <c r="RBJ2"/>
      <c r="RBK2"/>
      <c r="RBL2"/>
      <c r="RBM2"/>
      <c r="RBN2"/>
      <c r="RBO2"/>
      <c r="RBP2"/>
      <c r="RBQ2"/>
      <c r="RBR2"/>
      <c r="RBS2"/>
      <c r="RBT2"/>
      <c r="RBU2"/>
      <c r="RBV2"/>
      <c r="RBW2"/>
      <c r="RBX2"/>
      <c r="RBY2"/>
      <c r="RBZ2"/>
      <c r="RCA2"/>
      <c r="RCB2"/>
      <c r="RCC2"/>
      <c r="RCD2"/>
      <c r="RCE2"/>
      <c r="RCF2"/>
      <c r="RCG2"/>
      <c r="RCH2"/>
      <c r="RCI2"/>
      <c r="RCJ2"/>
      <c r="RCK2"/>
      <c r="RCL2"/>
      <c r="RCM2"/>
      <c r="RCN2"/>
      <c r="RCO2"/>
      <c r="RCP2"/>
      <c r="RCQ2"/>
      <c r="RCR2"/>
      <c r="RCS2"/>
      <c r="RCT2"/>
      <c r="RCU2"/>
      <c r="RCV2"/>
      <c r="RCW2"/>
      <c r="RCX2"/>
      <c r="RCY2"/>
      <c r="RCZ2"/>
      <c r="RDA2"/>
      <c r="RDB2"/>
      <c r="RDC2"/>
      <c r="RDD2"/>
      <c r="RDE2"/>
      <c r="RDF2"/>
      <c r="RDG2"/>
      <c r="RDH2"/>
      <c r="RDI2"/>
      <c r="RDJ2"/>
      <c r="RDK2"/>
      <c r="RDL2"/>
      <c r="RDM2"/>
      <c r="RDN2"/>
      <c r="RDO2"/>
      <c r="RDP2"/>
      <c r="RDQ2"/>
      <c r="RDR2"/>
      <c r="RDS2"/>
      <c r="RDT2"/>
      <c r="RDU2"/>
      <c r="RDV2"/>
      <c r="RDW2"/>
      <c r="RDX2"/>
      <c r="RDY2"/>
      <c r="RDZ2"/>
      <c r="REA2"/>
      <c r="REB2"/>
      <c r="REC2"/>
      <c r="RED2"/>
      <c r="REE2"/>
      <c r="REF2"/>
      <c r="REG2"/>
      <c r="REH2"/>
      <c r="REI2"/>
      <c r="REJ2"/>
      <c r="REK2"/>
      <c r="REL2"/>
      <c r="REM2"/>
      <c r="REN2"/>
      <c r="REO2"/>
      <c r="REP2"/>
      <c r="REQ2"/>
      <c r="RER2"/>
      <c r="RES2"/>
      <c r="RET2"/>
      <c r="REU2"/>
      <c r="REV2"/>
      <c r="REW2"/>
      <c r="REX2"/>
      <c r="REY2"/>
      <c r="REZ2"/>
      <c r="RFA2"/>
      <c r="RFB2"/>
      <c r="RFC2"/>
      <c r="RFD2"/>
      <c r="RFE2"/>
      <c r="RFF2"/>
      <c r="RFG2"/>
      <c r="RFH2"/>
      <c r="RFI2"/>
      <c r="RFJ2"/>
      <c r="RFK2"/>
      <c r="RFL2"/>
      <c r="RFM2"/>
      <c r="RFN2"/>
      <c r="RFO2"/>
      <c r="RFP2"/>
      <c r="RFQ2"/>
      <c r="RFR2"/>
      <c r="RFS2"/>
      <c r="RFT2"/>
      <c r="RFU2"/>
      <c r="RFV2"/>
      <c r="RFW2"/>
      <c r="RFX2"/>
      <c r="RFY2"/>
      <c r="RFZ2"/>
      <c r="RGA2"/>
      <c r="RGB2"/>
      <c r="RGC2"/>
      <c r="RGD2"/>
      <c r="RGE2"/>
      <c r="RGF2"/>
      <c r="RGG2"/>
      <c r="RGH2"/>
      <c r="RGI2"/>
      <c r="RGJ2"/>
      <c r="RGK2"/>
      <c r="RGL2"/>
      <c r="RGM2"/>
      <c r="RGN2"/>
      <c r="RGO2"/>
      <c r="RGP2"/>
      <c r="RGQ2"/>
      <c r="RGR2"/>
      <c r="RGS2"/>
      <c r="RGT2"/>
      <c r="RGU2"/>
      <c r="RGV2"/>
      <c r="RGW2"/>
      <c r="RGX2"/>
      <c r="RGY2"/>
      <c r="RGZ2"/>
      <c r="RHA2"/>
      <c r="RHB2"/>
      <c r="RHC2"/>
      <c r="RHD2"/>
      <c r="RHE2"/>
      <c r="RHF2"/>
      <c r="RHG2"/>
      <c r="RHH2"/>
      <c r="RHI2"/>
      <c r="RHJ2"/>
      <c r="RHK2"/>
      <c r="RHL2"/>
      <c r="RHM2"/>
      <c r="RHN2"/>
      <c r="RHO2"/>
      <c r="RHP2"/>
      <c r="RHQ2"/>
      <c r="RHR2"/>
      <c r="RHS2"/>
      <c r="RHT2"/>
      <c r="RHU2"/>
      <c r="RHV2"/>
      <c r="RHW2"/>
      <c r="RHX2"/>
      <c r="RHY2"/>
      <c r="RHZ2"/>
      <c r="RIA2"/>
      <c r="RIB2"/>
      <c r="RIC2"/>
      <c r="RID2"/>
      <c r="RIE2"/>
      <c r="RIF2"/>
      <c r="RIG2"/>
      <c r="RIH2"/>
      <c r="RII2"/>
      <c r="RIJ2"/>
      <c r="RIK2"/>
      <c r="RIL2"/>
      <c r="RIM2"/>
      <c r="RIN2"/>
      <c r="RIO2"/>
      <c r="RIP2"/>
      <c r="RIQ2"/>
      <c r="RIR2"/>
      <c r="RIS2"/>
      <c r="RIT2"/>
      <c r="RIU2"/>
      <c r="RIV2"/>
      <c r="RIW2"/>
      <c r="RIX2"/>
      <c r="RIY2"/>
      <c r="RIZ2"/>
      <c r="RJA2"/>
      <c r="RJB2"/>
      <c r="RJC2"/>
      <c r="RJD2"/>
      <c r="RJE2"/>
      <c r="RJF2"/>
      <c r="RJG2"/>
      <c r="RJH2"/>
      <c r="RJI2"/>
      <c r="RJJ2"/>
      <c r="RJK2"/>
      <c r="RJL2"/>
      <c r="RJM2"/>
      <c r="RJN2"/>
      <c r="RJO2"/>
      <c r="RJP2"/>
      <c r="RJQ2"/>
      <c r="RJR2"/>
      <c r="RJS2"/>
      <c r="RJT2"/>
      <c r="RJU2"/>
      <c r="RJV2"/>
      <c r="RJW2"/>
      <c r="RJX2"/>
      <c r="RJY2"/>
      <c r="RJZ2"/>
      <c r="RKA2"/>
      <c r="RKB2"/>
      <c r="RKC2"/>
      <c r="RKD2"/>
      <c r="RKE2"/>
      <c r="RKF2"/>
      <c r="RKG2"/>
      <c r="RKH2"/>
      <c r="RKI2"/>
      <c r="RKJ2"/>
      <c r="RKK2"/>
      <c r="RKL2"/>
      <c r="RKM2"/>
      <c r="RKN2"/>
      <c r="RKO2"/>
      <c r="RKP2"/>
      <c r="RKQ2"/>
      <c r="RKR2"/>
      <c r="RKS2"/>
      <c r="RKT2"/>
      <c r="RKU2"/>
      <c r="RKV2"/>
      <c r="RKW2"/>
      <c r="RKX2"/>
      <c r="RKY2"/>
      <c r="RKZ2"/>
      <c r="RLA2"/>
      <c r="RLB2"/>
      <c r="RLC2"/>
      <c r="RLD2"/>
      <c r="RLE2"/>
      <c r="RLF2"/>
      <c r="RLG2"/>
      <c r="RLH2"/>
      <c r="RLI2"/>
      <c r="RLJ2"/>
      <c r="RLK2"/>
      <c r="RLL2"/>
      <c r="RLM2"/>
      <c r="RLN2"/>
      <c r="RLO2"/>
      <c r="RLP2"/>
      <c r="RLQ2"/>
      <c r="RLR2"/>
      <c r="RLS2"/>
      <c r="RLT2"/>
      <c r="RLU2"/>
      <c r="RLV2"/>
      <c r="RLW2"/>
      <c r="RLX2"/>
      <c r="RLY2"/>
      <c r="RLZ2"/>
      <c r="RMA2"/>
      <c r="RMB2"/>
      <c r="RMC2"/>
      <c r="RMD2"/>
      <c r="RME2"/>
      <c r="RMF2"/>
      <c r="RMG2"/>
      <c r="RMH2"/>
      <c r="RMI2"/>
      <c r="RMJ2"/>
      <c r="RMK2"/>
      <c r="RML2"/>
      <c r="RMM2"/>
      <c r="RMN2"/>
      <c r="RMO2"/>
      <c r="RMP2"/>
      <c r="RMQ2"/>
      <c r="RMR2"/>
      <c r="RMS2"/>
      <c r="RMT2"/>
      <c r="RMU2"/>
      <c r="RMV2"/>
      <c r="RMW2"/>
      <c r="RMX2"/>
      <c r="RMY2"/>
      <c r="RMZ2"/>
      <c r="RNA2"/>
      <c r="RNB2"/>
      <c r="RNC2"/>
      <c r="RND2"/>
      <c r="RNE2"/>
      <c r="RNF2"/>
      <c r="RNG2"/>
      <c r="RNH2"/>
      <c r="RNI2"/>
      <c r="RNJ2"/>
      <c r="RNK2"/>
      <c r="RNL2"/>
      <c r="RNM2"/>
      <c r="RNN2"/>
      <c r="RNO2"/>
      <c r="RNP2"/>
      <c r="RNQ2"/>
      <c r="RNR2"/>
      <c r="RNS2"/>
      <c r="RNT2"/>
      <c r="RNU2"/>
      <c r="RNV2"/>
      <c r="RNW2"/>
      <c r="RNX2"/>
      <c r="RNY2"/>
      <c r="RNZ2"/>
      <c r="ROA2"/>
      <c r="ROB2"/>
      <c r="ROC2"/>
      <c r="ROD2"/>
      <c r="ROE2"/>
      <c r="ROF2"/>
      <c r="ROG2"/>
      <c r="ROH2"/>
      <c r="ROI2"/>
      <c r="ROJ2"/>
      <c r="ROK2"/>
      <c r="ROL2"/>
      <c r="ROM2"/>
      <c r="RON2"/>
      <c r="ROO2"/>
      <c r="ROP2"/>
      <c r="ROQ2"/>
      <c r="ROR2"/>
      <c r="ROS2"/>
      <c r="ROT2"/>
      <c r="ROU2"/>
      <c r="ROV2"/>
      <c r="ROW2"/>
      <c r="ROX2"/>
      <c r="ROY2"/>
      <c r="ROZ2"/>
      <c r="RPA2"/>
      <c r="RPB2"/>
      <c r="RPC2"/>
      <c r="RPD2"/>
      <c r="RPE2"/>
      <c r="RPF2"/>
      <c r="RPG2"/>
      <c r="RPH2"/>
      <c r="RPI2"/>
      <c r="RPJ2"/>
      <c r="RPK2"/>
      <c r="RPL2"/>
      <c r="RPM2"/>
      <c r="RPN2"/>
      <c r="RPO2"/>
      <c r="RPP2"/>
      <c r="RPQ2"/>
      <c r="RPR2"/>
      <c r="RPS2"/>
      <c r="RPT2"/>
      <c r="RPU2"/>
      <c r="RPV2"/>
      <c r="RPW2"/>
      <c r="RPX2"/>
      <c r="RPY2"/>
      <c r="RPZ2"/>
      <c r="RQA2"/>
      <c r="RQB2"/>
      <c r="RQC2"/>
      <c r="RQD2"/>
      <c r="RQE2"/>
      <c r="RQF2"/>
      <c r="RQG2"/>
      <c r="RQH2"/>
      <c r="RQI2"/>
      <c r="RQJ2"/>
      <c r="RQK2"/>
      <c r="RQL2"/>
      <c r="RQM2"/>
      <c r="RQN2"/>
      <c r="RQO2"/>
      <c r="RQP2"/>
      <c r="RQQ2"/>
      <c r="RQR2"/>
      <c r="RQS2"/>
      <c r="RQT2"/>
      <c r="RQU2"/>
      <c r="RQV2"/>
      <c r="RQW2"/>
      <c r="RQX2"/>
      <c r="RQY2"/>
      <c r="RQZ2"/>
      <c r="RRA2"/>
      <c r="RRB2"/>
      <c r="RRC2"/>
      <c r="RRD2"/>
      <c r="RRE2"/>
      <c r="RRF2"/>
      <c r="RRG2"/>
      <c r="RRH2"/>
      <c r="RRI2"/>
      <c r="RRJ2"/>
      <c r="RRK2"/>
      <c r="RRL2"/>
      <c r="RRM2"/>
      <c r="RRN2"/>
      <c r="RRO2"/>
      <c r="RRP2"/>
      <c r="RRQ2"/>
      <c r="RRR2"/>
      <c r="RRS2"/>
      <c r="RRT2"/>
      <c r="RRU2"/>
      <c r="RRV2"/>
      <c r="RRW2"/>
      <c r="RRX2"/>
      <c r="RRY2"/>
      <c r="RRZ2"/>
      <c r="RSA2"/>
      <c r="RSB2"/>
      <c r="RSC2"/>
      <c r="RSD2"/>
      <c r="RSE2"/>
      <c r="RSF2"/>
      <c r="RSG2"/>
      <c r="RSH2"/>
      <c r="RSI2"/>
      <c r="RSJ2"/>
      <c r="RSK2"/>
      <c r="RSL2"/>
      <c r="RSM2"/>
      <c r="RSN2"/>
      <c r="RSO2"/>
      <c r="RSP2"/>
      <c r="RSQ2"/>
      <c r="RSR2"/>
      <c r="RSS2"/>
      <c r="RST2"/>
      <c r="RSU2"/>
      <c r="RSV2"/>
      <c r="RSW2"/>
      <c r="RSX2"/>
      <c r="RSY2"/>
      <c r="RSZ2"/>
      <c r="RTA2"/>
      <c r="RTB2"/>
      <c r="RTC2"/>
      <c r="RTD2"/>
      <c r="RTE2"/>
      <c r="RTF2"/>
      <c r="RTG2"/>
      <c r="RTH2"/>
      <c r="RTI2"/>
      <c r="RTJ2"/>
      <c r="RTK2"/>
      <c r="RTL2"/>
      <c r="RTM2"/>
      <c r="RTN2"/>
      <c r="RTO2"/>
      <c r="RTP2"/>
      <c r="RTQ2"/>
      <c r="RTR2"/>
      <c r="RTS2"/>
      <c r="RTT2"/>
      <c r="RTU2"/>
      <c r="RTV2"/>
      <c r="RTW2"/>
      <c r="RTX2"/>
      <c r="RTY2"/>
      <c r="RTZ2"/>
      <c r="RUA2"/>
      <c r="RUB2"/>
      <c r="RUC2"/>
      <c r="RUD2"/>
      <c r="RUE2"/>
      <c r="RUF2"/>
      <c r="RUG2"/>
      <c r="RUH2"/>
      <c r="RUI2"/>
      <c r="RUJ2"/>
      <c r="RUK2"/>
      <c r="RUL2"/>
      <c r="RUM2"/>
      <c r="RUN2"/>
      <c r="RUO2"/>
      <c r="RUP2"/>
      <c r="RUQ2"/>
      <c r="RUR2"/>
      <c r="RUS2"/>
      <c r="RUT2"/>
      <c r="RUU2"/>
      <c r="RUV2"/>
      <c r="RUW2"/>
      <c r="RUX2"/>
      <c r="RUY2"/>
      <c r="RUZ2"/>
      <c r="RVA2"/>
      <c r="RVB2"/>
      <c r="RVC2"/>
      <c r="RVD2"/>
      <c r="RVE2"/>
      <c r="RVF2"/>
      <c r="RVG2"/>
      <c r="RVH2"/>
      <c r="RVI2"/>
      <c r="RVJ2"/>
      <c r="RVK2"/>
      <c r="RVL2"/>
      <c r="RVM2"/>
      <c r="RVN2"/>
      <c r="RVO2"/>
      <c r="RVP2"/>
      <c r="RVQ2"/>
      <c r="RVR2"/>
      <c r="RVS2"/>
      <c r="RVT2"/>
      <c r="RVU2"/>
      <c r="RVV2"/>
      <c r="RVW2"/>
      <c r="RVX2"/>
      <c r="RVY2"/>
      <c r="RVZ2"/>
      <c r="RWA2"/>
      <c r="RWB2"/>
      <c r="RWC2"/>
      <c r="RWD2"/>
      <c r="RWE2"/>
      <c r="RWF2"/>
      <c r="RWG2"/>
      <c r="RWH2"/>
      <c r="RWI2"/>
      <c r="RWJ2"/>
      <c r="RWK2"/>
      <c r="RWL2"/>
      <c r="RWM2"/>
      <c r="RWN2"/>
      <c r="RWO2"/>
      <c r="RWP2"/>
      <c r="RWQ2"/>
      <c r="RWR2"/>
      <c r="RWS2"/>
      <c r="RWT2"/>
      <c r="RWU2"/>
      <c r="RWV2"/>
      <c r="RWW2"/>
      <c r="RWX2"/>
      <c r="RWY2"/>
      <c r="RWZ2"/>
      <c r="RXA2"/>
      <c r="RXB2"/>
      <c r="RXC2"/>
      <c r="RXD2"/>
      <c r="RXE2"/>
      <c r="RXF2"/>
      <c r="RXG2"/>
      <c r="RXH2"/>
      <c r="RXI2"/>
      <c r="RXJ2"/>
      <c r="RXK2"/>
      <c r="RXL2"/>
      <c r="RXM2"/>
      <c r="RXN2"/>
      <c r="RXO2"/>
      <c r="RXP2"/>
      <c r="RXQ2"/>
      <c r="RXR2"/>
      <c r="RXS2"/>
      <c r="RXT2"/>
      <c r="RXU2"/>
      <c r="RXV2"/>
      <c r="RXW2"/>
      <c r="RXX2"/>
      <c r="RXY2"/>
      <c r="RXZ2"/>
      <c r="RYA2"/>
      <c r="RYB2"/>
      <c r="RYC2"/>
      <c r="RYD2"/>
      <c r="RYE2"/>
      <c r="RYF2"/>
      <c r="RYG2"/>
      <c r="RYH2"/>
      <c r="RYI2"/>
      <c r="RYJ2"/>
      <c r="RYK2"/>
      <c r="RYL2"/>
      <c r="RYM2"/>
      <c r="RYN2"/>
      <c r="RYO2"/>
      <c r="RYP2"/>
      <c r="RYQ2"/>
      <c r="RYR2"/>
      <c r="RYS2"/>
      <c r="RYT2"/>
      <c r="RYU2"/>
      <c r="RYV2"/>
      <c r="RYW2"/>
      <c r="RYX2"/>
      <c r="RYY2"/>
      <c r="RYZ2"/>
      <c r="RZA2"/>
      <c r="RZB2"/>
      <c r="RZC2"/>
      <c r="RZD2"/>
      <c r="RZE2"/>
      <c r="RZF2"/>
      <c r="RZG2"/>
      <c r="RZH2"/>
      <c r="RZI2"/>
      <c r="RZJ2"/>
      <c r="RZK2"/>
      <c r="RZL2"/>
      <c r="RZM2"/>
      <c r="RZN2"/>
      <c r="RZO2"/>
      <c r="RZP2"/>
      <c r="RZQ2"/>
      <c r="RZR2"/>
      <c r="RZS2"/>
      <c r="RZT2"/>
      <c r="RZU2"/>
      <c r="RZV2"/>
      <c r="RZW2"/>
      <c r="RZX2"/>
      <c r="RZY2"/>
      <c r="RZZ2"/>
      <c r="SAA2"/>
      <c r="SAB2"/>
      <c r="SAC2"/>
      <c r="SAD2"/>
      <c r="SAE2"/>
      <c r="SAF2"/>
      <c r="SAG2"/>
      <c r="SAH2"/>
      <c r="SAI2"/>
      <c r="SAJ2"/>
      <c r="SAK2"/>
      <c r="SAL2"/>
      <c r="SAM2"/>
      <c r="SAN2"/>
      <c r="SAO2"/>
      <c r="SAP2"/>
      <c r="SAQ2"/>
      <c r="SAR2"/>
      <c r="SAS2"/>
      <c r="SAT2"/>
      <c r="SAU2"/>
      <c r="SAV2"/>
      <c r="SAW2"/>
      <c r="SAX2"/>
      <c r="SAY2"/>
      <c r="SAZ2"/>
      <c r="SBA2"/>
      <c r="SBB2"/>
      <c r="SBC2"/>
      <c r="SBD2"/>
      <c r="SBE2"/>
      <c r="SBF2"/>
      <c r="SBG2"/>
      <c r="SBH2"/>
      <c r="SBI2"/>
      <c r="SBJ2"/>
      <c r="SBK2"/>
      <c r="SBL2"/>
      <c r="SBM2"/>
      <c r="SBN2"/>
      <c r="SBO2"/>
      <c r="SBP2"/>
      <c r="SBQ2"/>
      <c r="SBR2"/>
      <c r="SBS2"/>
      <c r="SBT2"/>
      <c r="SBU2"/>
      <c r="SBV2"/>
      <c r="SBW2"/>
      <c r="SBX2"/>
      <c r="SBY2"/>
      <c r="SBZ2"/>
      <c r="SCA2"/>
      <c r="SCB2"/>
      <c r="SCC2"/>
      <c r="SCD2"/>
      <c r="SCE2"/>
      <c r="SCF2"/>
      <c r="SCG2"/>
      <c r="SCH2"/>
      <c r="SCI2"/>
      <c r="SCJ2"/>
      <c r="SCK2"/>
      <c r="SCL2"/>
      <c r="SCM2"/>
      <c r="SCN2"/>
      <c r="SCO2"/>
      <c r="SCP2"/>
      <c r="SCQ2"/>
      <c r="SCR2"/>
      <c r="SCS2"/>
      <c r="SCT2"/>
      <c r="SCU2"/>
      <c r="SCV2"/>
      <c r="SCW2"/>
      <c r="SCX2"/>
      <c r="SCY2"/>
      <c r="SCZ2"/>
      <c r="SDA2"/>
      <c r="SDB2"/>
      <c r="SDC2"/>
      <c r="SDD2"/>
      <c r="SDE2"/>
      <c r="SDF2"/>
      <c r="SDG2"/>
      <c r="SDH2"/>
      <c r="SDI2"/>
      <c r="SDJ2"/>
      <c r="SDK2"/>
      <c r="SDL2"/>
      <c r="SDM2"/>
      <c r="SDN2"/>
      <c r="SDO2"/>
      <c r="SDP2"/>
      <c r="SDQ2"/>
      <c r="SDR2"/>
      <c r="SDS2"/>
      <c r="SDT2"/>
      <c r="SDU2"/>
      <c r="SDV2"/>
      <c r="SDW2"/>
      <c r="SDX2"/>
      <c r="SDY2"/>
      <c r="SDZ2"/>
      <c r="SEA2"/>
      <c r="SEB2"/>
      <c r="SEC2"/>
      <c r="SED2"/>
      <c r="SEE2"/>
      <c r="SEF2"/>
      <c r="SEG2"/>
      <c r="SEH2"/>
      <c r="SEI2"/>
      <c r="SEJ2"/>
      <c r="SEK2"/>
      <c r="SEL2"/>
      <c r="SEM2"/>
      <c r="SEN2"/>
      <c r="SEO2"/>
      <c r="SEP2"/>
      <c r="SEQ2"/>
      <c r="SER2"/>
      <c r="SES2"/>
      <c r="SET2"/>
      <c r="SEU2"/>
      <c r="SEV2"/>
      <c r="SEW2"/>
      <c r="SEX2"/>
      <c r="SEY2"/>
      <c r="SEZ2"/>
      <c r="SFA2"/>
      <c r="SFB2"/>
      <c r="SFC2"/>
      <c r="SFD2"/>
      <c r="SFE2"/>
      <c r="SFF2"/>
      <c r="SFG2"/>
      <c r="SFH2"/>
      <c r="SFI2"/>
      <c r="SFJ2"/>
      <c r="SFK2"/>
      <c r="SFL2"/>
      <c r="SFM2"/>
      <c r="SFN2"/>
      <c r="SFO2"/>
      <c r="SFP2"/>
      <c r="SFQ2"/>
      <c r="SFR2"/>
      <c r="SFS2"/>
      <c r="SFT2"/>
      <c r="SFU2"/>
      <c r="SFV2"/>
      <c r="SFW2"/>
      <c r="SFX2"/>
      <c r="SFY2"/>
      <c r="SFZ2"/>
      <c r="SGA2"/>
      <c r="SGB2"/>
      <c r="SGC2"/>
      <c r="SGD2"/>
      <c r="SGE2"/>
      <c r="SGF2"/>
      <c r="SGG2"/>
      <c r="SGH2"/>
      <c r="SGI2"/>
      <c r="SGJ2"/>
      <c r="SGK2"/>
      <c r="SGL2"/>
      <c r="SGM2"/>
      <c r="SGN2"/>
      <c r="SGO2"/>
      <c r="SGP2"/>
      <c r="SGQ2"/>
      <c r="SGR2"/>
      <c r="SGS2"/>
      <c r="SGT2"/>
      <c r="SGU2"/>
      <c r="SGV2"/>
      <c r="SGW2"/>
      <c r="SGX2"/>
      <c r="SGY2"/>
      <c r="SGZ2"/>
      <c r="SHA2"/>
      <c r="SHB2"/>
      <c r="SHC2"/>
      <c r="SHD2"/>
      <c r="SHE2"/>
      <c r="SHF2"/>
      <c r="SHG2"/>
      <c r="SHH2"/>
      <c r="SHI2"/>
      <c r="SHJ2"/>
      <c r="SHK2"/>
      <c r="SHL2"/>
      <c r="SHM2"/>
      <c r="SHN2"/>
      <c r="SHO2"/>
      <c r="SHP2"/>
      <c r="SHQ2"/>
      <c r="SHR2"/>
      <c r="SHS2"/>
      <c r="SHT2"/>
      <c r="SHU2"/>
      <c r="SHV2"/>
      <c r="SHW2"/>
      <c r="SHX2"/>
      <c r="SHY2"/>
      <c r="SHZ2"/>
      <c r="SIA2"/>
      <c r="SIB2"/>
      <c r="SIC2"/>
      <c r="SID2"/>
      <c r="SIE2"/>
      <c r="SIF2"/>
      <c r="SIG2"/>
      <c r="SIH2"/>
      <c r="SII2"/>
      <c r="SIJ2"/>
      <c r="SIK2"/>
      <c r="SIL2"/>
      <c r="SIM2"/>
      <c r="SIN2"/>
      <c r="SIO2"/>
      <c r="SIP2"/>
      <c r="SIQ2"/>
      <c r="SIR2"/>
      <c r="SIS2"/>
      <c r="SIT2"/>
      <c r="SIU2"/>
      <c r="SIV2"/>
      <c r="SIW2"/>
      <c r="SIX2"/>
      <c r="SIY2"/>
      <c r="SIZ2"/>
      <c r="SJA2"/>
      <c r="SJB2"/>
      <c r="SJC2"/>
      <c r="SJD2"/>
      <c r="SJE2"/>
      <c r="SJF2"/>
      <c r="SJG2"/>
      <c r="SJH2"/>
      <c r="SJI2"/>
      <c r="SJJ2"/>
      <c r="SJK2"/>
      <c r="SJL2"/>
      <c r="SJM2"/>
      <c r="SJN2"/>
      <c r="SJO2"/>
      <c r="SJP2"/>
      <c r="SJQ2"/>
      <c r="SJR2"/>
      <c r="SJS2"/>
      <c r="SJT2"/>
      <c r="SJU2"/>
      <c r="SJV2"/>
      <c r="SJW2"/>
      <c r="SJX2"/>
      <c r="SJY2"/>
      <c r="SJZ2"/>
      <c r="SKA2"/>
      <c r="SKB2"/>
      <c r="SKC2"/>
      <c r="SKD2"/>
      <c r="SKE2"/>
      <c r="SKF2"/>
      <c r="SKG2"/>
      <c r="SKH2"/>
      <c r="SKI2"/>
      <c r="SKJ2"/>
      <c r="SKK2"/>
      <c r="SKL2"/>
      <c r="SKM2"/>
      <c r="SKN2"/>
      <c r="SKO2"/>
      <c r="SKP2"/>
      <c r="SKQ2"/>
      <c r="SKR2"/>
      <c r="SKS2"/>
      <c r="SKT2"/>
      <c r="SKU2"/>
      <c r="SKV2"/>
      <c r="SKW2"/>
      <c r="SKX2"/>
      <c r="SKY2"/>
      <c r="SKZ2"/>
      <c r="SLA2"/>
      <c r="SLB2"/>
      <c r="SLC2"/>
      <c r="SLD2"/>
      <c r="SLE2"/>
      <c r="SLF2"/>
      <c r="SLG2"/>
      <c r="SLH2"/>
      <c r="SLI2"/>
      <c r="SLJ2"/>
      <c r="SLK2"/>
      <c r="SLL2"/>
      <c r="SLM2"/>
      <c r="SLN2"/>
      <c r="SLO2"/>
      <c r="SLP2"/>
      <c r="SLQ2"/>
      <c r="SLR2"/>
      <c r="SLS2"/>
      <c r="SLT2"/>
      <c r="SLU2"/>
      <c r="SLV2"/>
      <c r="SLW2"/>
      <c r="SLX2"/>
      <c r="SLY2"/>
      <c r="SLZ2"/>
      <c r="SMA2"/>
      <c r="SMB2"/>
      <c r="SMC2"/>
      <c r="SMD2"/>
      <c r="SME2"/>
      <c r="SMF2"/>
      <c r="SMG2"/>
      <c r="SMH2"/>
      <c r="SMI2"/>
      <c r="SMJ2"/>
      <c r="SMK2"/>
      <c r="SML2"/>
      <c r="SMM2"/>
      <c r="SMN2"/>
      <c r="SMO2"/>
      <c r="SMP2"/>
      <c r="SMQ2"/>
      <c r="SMR2"/>
      <c r="SMS2"/>
      <c r="SMT2"/>
      <c r="SMU2"/>
      <c r="SMV2"/>
      <c r="SMW2"/>
      <c r="SMX2"/>
      <c r="SMY2"/>
      <c r="SMZ2"/>
      <c r="SNA2"/>
      <c r="SNB2"/>
      <c r="SNC2"/>
      <c r="SND2"/>
      <c r="SNE2"/>
      <c r="SNF2"/>
      <c r="SNG2"/>
      <c r="SNH2"/>
      <c r="SNI2"/>
      <c r="SNJ2"/>
      <c r="SNK2"/>
      <c r="SNL2"/>
      <c r="SNM2"/>
      <c r="SNN2"/>
      <c r="SNO2"/>
      <c r="SNP2"/>
      <c r="SNQ2"/>
      <c r="SNR2"/>
      <c r="SNS2"/>
      <c r="SNT2"/>
      <c r="SNU2"/>
      <c r="SNV2"/>
      <c r="SNW2"/>
      <c r="SNX2"/>
      <c r="SNY2"/>
      <c r="SNZ2"/>
      <c r="SOA2"/>
      <c r="SOB2"/>
      <c r="SOC2"/>
      <c r="SOD2"/>
      <c r="SOE2"/>
      <c r="SOF2"/>
      <c r="SOG2"/>
      <c r="SOH2"/>
      <c r="SOI2"/>
      <c r="SOJ2"/>
      <c r="SOK2"/>
      <c r="SOL2"/>
      <c r="SOM2"/>
      <c r="SON2"/>
      <c r="SOO2"/>
      <c r="SOP2"/>
      <c r="SOQ2"/>
      <c r="SOR2"/>
      <c r="SOS2"/>
      <c r="SOT2"/>
      <c r="SOU2"/>
      <c r="SOV2"/>
      <c r="SOW2"/>
      <c r="SOX2"/>
      <c r="SOY2"/>
      <c r="SOZ2"/>
      <c r="SPA2"/>
      <c r="SPB2"/>
      <c r="SPC2"/>
      <c r="SPD2"/>
      <c r="SPE2"/>
      <c r="SPF2"/>
      <c r="SPG2"/>
      <c r="SPH2"/>
      <c r="SPI2"/>
      <c r="SPJ2"/>
      <c r="SPK2"/>
      <c r="SPL2"/>
      <c r="SPM2"/>
      <c r="SPN2"/>
      <c r="SPO2"/>
      <c r="SPP2"/>
      <c r="SPQ2"/>
      <c r="SPR2"/>
      <c r="SPS2"/>
      <c r="SPT2"/>
      <c r="SPU2"/>
      <c r="SPV2"/>
      <c r="SPW2"/>
      <c r="SPX2"/>
      <c r="SPY2"/>
      <c r="SPZ2"/>
      <c r="SQA2"/>
      <c r="SQB2"/>
      <c r="SQC2"/>
      <c r="SQD2"/>
      <c r="SQE2"/>
      <c r="SQF2"/>
      <c r="SQG2"/>
      <c r="SQH2"/>
      <c r="SQI2"/>
      <c r="SQJ2"/>
      <c r="SQK2"/>
      <c r="SQL2"/>
      <c r="SQM2"/>
      <c r="SQN2"/>
      <c r="SQO2"/>
      <c r="SQP2"/>
      <c r="SQQ2"/>
      <c r="SQR2"/>
      <c r="SQS2"/>
      <c r="SQT2"/>
      <c r="SQU2"/>
      <c r="SQV2"/>
      <c r="SQW2"/>
      <c r="SQX2"/>
      <c r="SQY2"/>
      <c r="SQZ2"/>
      <c r="SRA2"/>
      <c r="SRB2"/>
      <c r="SRC2"/>
      <c r="SRD2"/>
      <c r="SRE2"/>
      <c r="SRF2"/>
      <c r="SRG2"/>
      <c r="SRH2"/>
      <c r="SRI2"/>
      <c r="SRJ2"/>
      <c r="SRK2"/>
      <c r="SRL2"/>
      <c r="SRM2"/>
      <c r="SRN2"/>
      <c r="SRO2"/>
      <c r="SRP2"/>
      <c r="SRQ2"/>
      <c r="SRR2"/>
      <c r="SRS2"/>
      <c r="SRT2"/>
      <c r="SRU2"/>
      <c r="SRV2"/>
      <c r="SRW2"/>
      <c r="SRX2"/>
      <c r="SRY2"/>
      <c r="SRZ2"/>
      <c r="SSA2"/>
      <c r="SSB2"/>
      <c r="SSC2"/>
      <c r="SSD2"/>
      <c r="SSE2"/>
      <c r="SSF2"/>
      <c r="SSG2"/>
      <c r="SSH2"/>
      <c r="SSI2"/>
      <c r="SSJ2"/>
      <c r="SSK2"/>
      <c r="SSL2"/>
      <c r="SSM2"/>
      <c r="SSN2"/>
      <c r="SSO2"/>
      <c r="SSP2"/>
      <c r="SSQ2"/>
      <c r="SSR2"/>
      <c r="SSS2"/>
      <c r="SST2"/>
      <c r="SSU2"/>
      <c r="SSV2"/>
      <c r="SSW2"/>
      <c r="SSX2"/>
      <c r="SSY2"/>
      <c r="SSZ2"/>
      <c r="STA2"/>
      <c r="STB2"/>
      <c r="STC2"/>
      <c r="STD2"/>
      <c r="STE2"/>
      <c r="STF2"/>
      <c r="STG2"/>
      <c r="STH2"/>
      <c r="STI2"/>
      <c r="STJ2"/>
      <c r="STK2"/>
      <c r="STL2"/>
      <c r="STM2"/>
      <c r="STN2"/>
      <c r="STO2"/>
      <c r="STP2"/>
      <c r="STQ2"/>
      <c r="STR2"/>
      <c r="STS2"/>
      <c r="STT2"/>
      <c r="STU2"/>
      <c r="STV2"/>
      <c r="STW2"/>
      <c r="STX2"/>
      <c r="STY2"/>
      <c r="STZ2"/>
      <c r="SUA2"/>
      <c r="SUB2"/>
      <c r="SUC2"/>
      <c r="SUD2"/>
      <c r="SUE2"/>
      <c r="SUF2"/>
      <c r="SUG2"/>
      <c r="SUH2"/>
      <c r="SUI2"/>
      <c r="SUJ2"/>
      <c r="SUK2"/>
      <c r="SUL2"/>
      <c r="SUM2"/>
      <c r="SUN2"/>
      <c r="SUO2"/>
      <c r="SUP2"/>
      <c r="SUQ2"/>
      <c r="SUR2"/>
      <c r="SUS2"/>
      <c r="SUT2"/>
      <c r="SUU2"/>
      <c r="SUV2"/>
      <c r="SUW2"/>
      <c r="SUX2"/>
      <c r="SUY2"/>
      <c r="SUZ2"/>
      <c r="SVA2"/>
      <c r="SVB2"/>
      <c r="SVC2"/>
      <c r="SVD2"/>
      <c r="SVE2"/>
      <c r="SVF2"/>
      <c r="SVG2"/>
      <c r="SVH2"/>
      <c r="SVI2"/>
      <c r="SVJ2"/>
      <c r="SVK2"/>
      <c r="SVL2"/>
      <c r="SVM2"/>
      <c r="SVN2"/>
      <c r="SVO2"/>
      <c r="SVP2"/>
      <c r="SVQ2"/>
      <c r="SVR2"/>
      <c r="SVS2"/>
      <c r="SVT2"/>
      <c r="SVU2"/>
      <c r="SVV2"/>
      <c r="SVW2"/>
      <c r="SVX2"/>
      <c r="SVY2"/>
      <c r="SVZ2"/>
      <c r="SWA2"/>
      <c r="SWB2"/>
      <c r="SWC2"/>
      <c r="SWD2"/>
      <c r="SWE2"/>
      <c r="SWF2"/>
      <c r="SWG2"/>
      <c r="SWH2"/>
      <c r="SWI2"/>
      <c r="SWJ2"/>
      <c r="SWK2"/>
      <c r="SWL2"/>
      <c r="SWM2"/>
      <c r="SWN2"/>
      <c r="SWO2"/>
      <c r="SWP2"/>
      <c r="SWQ2"/>
      <c r="SWR2"/>
      <c r="SWS2"/>
      <c r="SWT2"/>
      <c r="SWU2"/>
      <c r="SWV2"/>
      <c r="SWW2"/>
      <c r="SWX2"/>
      <c r="SWY2"/>
      <c r="SWZ2"/>
      <c r="SXA2"/>
      <c r="SXB2"/>
      <c r="SXC2"/>
      <c r="SXD2"/>
      <c r="SXE2"/>
      <c r="SXF2"/>
      <c r="SXG2"/>
      <c r="SXH2"/>
      <c r="SXI2"/>
      <c r="SXJ2"/>
      <c r="SXK2"/>
      <c r="SXL2"/>
      <c r="SXM2"/>
      <c r="SXN2"/>
      <c r="SXO2"/>
      <c r="SXP2"/>
      <c r="SXQ2"/>
      <c r="SXR2"/>
      <c r="SXS2"/>
      <c r="SXT2"/>
      <c r="SXU2"/>
      <c r="SXV2"/>
      <c r="SXW2"/>
      <c r="SXX2"/>
      <c r="SXY2"/>
      <c r="SXZ2"/>
      <c r="SYA2"/>
      <c r="SYB2"/>
      <c r="SYC2"/>
      <c r="SYD2"/>
      <c r="SYE2"/>
      <c r="SYF2"/>
      <c r="SYG2"/>
      <c r="SYH2"/>
      <c r="SYI2"/>
      <c r="SYJ2"/>
      <c r="SYK2"/>
      <c r="SYL2"/>
      <c r="SYM2"/>
      <c r="SYN2"/>
      <c r="SYO2"/>
      <c r="SYP2"/>
      <c r="SYQ2"/>
      <c r="SYR2"/>
      <c r="SYS2"/>
      <c r="SYT2"/>
      <c r="SYU2"/>
      <c r="SYV2"/>
      <c r="SYW2"/>
      <c r="SYX2"/>
      <c r="SYY2"/>
      <c r="SYZ2"/>
      <c r="SZA2"/>
      <c r="SZB2"/>
      <c r="SZC2"/>
      <c r="SZD2"/>
      <c r="SZE2"/>
      <c r="SZF2"/>
      <c r="SZG2"/>
      <c r="SZH2"/>
      <c r="SZI2"/>
      <c r="SZJ2"/>
      <c r="SZK2"/>
      <c r="SZL2"/>
      <c r="SZM2"/>
      <c r="SZN2"/>
      <c r="SZO2"/>
      <c r="SZP2"/>
      <c r="SZQ2"/>
      <c r="SZR2"/>
      <c r="SZS2"/>
      <c r="SZT2"/>
      <c r="SZU2"/>
      <c r="SZV2"/>
      <c r="SZW2"/>
      <c r="SZX2"/>
      <c r="SZY2"/>
      <c r="SZZ2"/>
      <c r="TAA2"/>
      <c r="TAB2"/>
      <c r="TAC2"/>
      <c r="TAD2"/>
      <c r="TAE2"/>
      <c r="TAF2"/>
      <c r="TAG2"/>
      <c r="TAH2"/>
      <c r="TAI2"/>
      <c r="TAJ2"/>
      <c r="TAK2"/>
      <c r="TAL2"/>
      <c r="TAM2"/>
      <c r="TAN2"/>
      <c r="TAO2"/>
      <c r="TAP2"/>
      <c r="TAQ2"/>
      <c r="TAR2"/>
      <c r="TAS2"/>
      <c r="TAT2"/>
      <c r="TAU2"/>
      <c r="TAV2"/>
      <c r="TAW2"/>
      <c r="TAX2"/>
      <c r="TAY2"/>
      <c r="TAZ2"/>
      <c r="TBA2"/>
      <c r="TBB2"/>
      <c r="TBC2"/>
      <c r="TBD2"/>
      <c r="TBE2"/>
      <c r="TBF2"/>
      <c r="TBG2"/>
      <c r="TBH2"/>
      <c r="TBI2"/>
      <c r="TBJ2"/>
      <c r="TBK2"/>
      <c r="TBL2"/>
      <c r="TBM2"/>
      <c r="TBN2"/>
      <c r="TBO2"/>
      <c r="TBP2"/>
      <c r="TBQ2"/>
      <c r="TBR2"/>
      <c r="TBS2"/>
      <c r="TBT2"/>
      <c r="TBU2"/>
      <c r="TBV2"/>
      <c r="TBW2"/>
      <c r="TBX2"/>
      <c r="TBY2"/>
      <c r="TBZ2"/>
      <c r="TCA2"/>
      <c r="TCB2"/>
      <c r="TCC2"/>
      <c r="TCD2"/>
      <c r="TCE2"/>
      <c r="TCF2"/>
      <c r="TCG2"/>
      <c r="TCH2"/>
      <c r="TCI2"/>
      <c r="TCJ2"/>
      <c r="TCK2"/>
      <c r="TCL2"/>
      <c r="TCM2"/>
      <c r="TCN2"/>
      <c r="TCO2"/>
      <c r="TCP2"/>
      <c r="TCQ2"/>
      <c r="TCR2"/>
      <c r="TCS2"/>
      <c r="TCT2"/>
      <c r="TCU2"/>
      <c r="TCV2"/>
      <c r="TCW2"/>
      <c r="TCX2"/>
      <c r="TCY2"/>
      <c r="TCZ2"/>
      <c r="TDA2"/>
      <c r="TDB2"/>
      <c r="TDC2"/>
      <c r="TDD2"/>
      <c r="TDE2"/>
      <c r="TDF2"/>
      <c r="TDG2"/>
      <c r="TDH2"/>
      <c r="TDI2"/>
      <c r="TDJ2"/>
      <c r="TDK2"/>
      <c r="TDL2"/>
      <c r="TDM2"/>
      <c r="TDN2"/>
      <c r="TDO2"/>
      <c r="TDP2"/>
      <c r="TDQ2"/>
      <c r="TDR2"/>
      <c r="TDS2"/>
      <c r="TDT2"/>
      <c r="TDU2"/>
      <c r="TDV2"/>
      <c r="TDW2"/>
      <c r="TDX2"/>
      <c r="TDY2"/>
      <c r="TDZ2"/>
      <c r="TEA2"/>
      <c r="TEB2"/>
      <c r="TEC2"/>
      <c r="TED2"/>
      <c r="TEE2"/>
      <c r="TEF2"/>
      <c r="TEG2"/>
      <c r="TEH2"/>
      <c r="TEI2"/>
      <c r="TEJ2"/>
      <c r="TEK2"/>
      <c r="TEL2"/>
      <c r="TEM2"/>
      <c r="TEN2"/>
      <c r="TEO2"/>
      <c r="TEP2"/>
      <c r="TEQ2"/>
      <c r="TER2"/>
      <c r="TES2"/>
      <c r="TET2"/>
      <c r="TEU2"/>
      <c r="TEV2"/>
      <c r="TEW2"/>
      <c r="TEX2"/>
      <c r="TEY2"/>
      <c r="TEZ2"/>
      <c r="TFA2"/>
      <c r="TFB2"/>
      <c r="TFC2"/>
      <c r="TFD2"/>
      <c r="TFE2"/>
      <c r="TFF2"/>
      <c r="TFG2"/>
      <c r="TFH2"/>
      <c r="TFI2"/>
      <c r="TFJ2"/>
      <c r="TFK2"/>
      <c r="TFL2"/>
      <c r="TFM2"/>
      <c r="TFN2"/>
      <c r="TFO2"/>
      <c r="TFP2"/>
      <c r="TFQ2"/>
      <c r="TFR2"/>
      <c r="TFS2"/>
      <c r="TFT2"/>
      <c r="TFU2"/>
      <c r="TFV2"/>
      <c r="TFW2"/>
      <c r="TFX2"/>
      <c r="TFY2"/>
      <c r="TFZ2"/>
      <c r="TGA2"/>
      <c r="TGB2"/>
      <c r="TGC2"/>
      <c r="TGD2"/>
      <c r="TGE2"/>
      <c r="TGF2"/>
      <c r="TGG2"/>
      <c r="TGH2"/>
      <c r="TGI2"/>
      <c r="TGJ2"/>
      <c r="TGK2"/>
      <c r="TGL2"/>
      <c r="TGM2"/>
      <c r="TGN2"/>
      <c r="TGO2"/>
      <c r="TGP2"/>
      <c r="TGQ2"/>
      <c r="TGR2"/>
      <c r="TGS2"/>
      <c r="TGT2"/>
      <c r="TGU2"/>
      <c r="TGV2"/>
      <c r="TGW2"/>
      <c r="TGX2"/>
      <c r="TGY2"/>
      <c r="TGZ2"/>
      <c r="THA2"/>
      <c r="THB2"/>
      <c r="THC2"/>
      <c r="THD2"/>
      <c r="THE2"/>
      <c r="THF2"/>
      <c r="THG2"/>
      <c r="THH2"/>
      <c r="THI2"/>
      <c r="THJ2"/>
      <c r="THK2"/>
      <c r="THL2"/>
      <c r="THM2"/>
      <c r="THN2"/>
      <c r="THO2"/>
      <c r="THP2"/>
      <c r="THQ2"/>
      <c r="THR2"/>
      <c r="THS2"/>
      <c r="THT2"/>
      <c r="THU2"/>
      <c r="THV2"/>
      <c r="THW2"/>
      <c r="THX2"/>
      <c r="THY2"/>
      <c r="THZ2"/>
      <c r="TIA2"/>
      <c r="TIB2"/>
      <c r="TIC2"/>
      <c r="TID2"/>
      <c r="TIE2"/>
      <c r="TIF2"/>
      <c r="TIG2"/>
      <c r="TIH2"/>
      <c r="TII2"/>
      <c r="TIJ2"/>
      <c r="TIK2"/>
      <c r="TIL2"/>
      <c r="TIM2"/>
      <c r="TIN2"/>
      <c r="TIO2"/>
      <c r="TIP2"/>
      <c r="TIQ2"/>
      <c r="TIR2"/>
      <c r="TIS2"/>
      <c r="TIT2"/>
      <c r="TIU2"/>
      <c r="TIV2"/>
      <c r="TIW2"/>
      <c r="TIX2"/>
      <c r="TIY2"/>
      <c r="TIZ2"/>
      <c r="TJA2"/>
      <c r="TJB2"/>
      <c r="TJC2"/>
      <c r="TJD2"/>
      <c r="TJE2"/>
      <c r="TJF2"/>
      <c r="TJG2"/>
      <c r="TJH2"/>
      <c r="TJI2"/>
      <c r="TJJ2"/>
      <c r="TJK2"/>
      <c r="TJL2"/>
      <c r="TJM2"/>
      <c r="TJN2"/>
      <c r="TJO2"/>
      <c r="TJP2"/>
      <c r="TJQ2"/>
      <c r="TJR2"/>
      <c r="TJS2"/>
      <c r="TJT2"/>
      <c r="TJU2"/>
      <c r="TJV2"/>
      <c r="TJW2"/>
      <c r="TJX2"/>
      <c r="TJY2"/>
      <c r="TJZ2"/>
      <c r="TKA2"/>
      <c r="TKB2"/>
      <c r="TKC2"/>
      <c r="TKD2"/>
      <c r="TKE2"/>
      <c r="TKF2"/>
      <c r="TKG2"/>
      <c r="TKH2"/>
      <c r="TKI2"/>
      <c r="TKJ2"/>
      <c r="TKK2"/>
      <c r="TKL2"/>
      <c r="TKM2"/>
      <c r="TKN2"/>
      <c r="TKO2"/>
      <c r="TKP2"/>
      <c r="TKQ2"/>
      <c r="TKR2"/>
      <c r="TKS2"/>
      <c r="TKT2"/>
      <c r="TKU2"/>
      <c r="TKV2"/>
      <c r="TKW2"/>
      <c r="TKX2"/>
      <c r="TKY2"/>
      <c r="TKZ2"/>
      <c r="TLA2"/>
      <c r="TLB2"/>
      <c r="TLC2"/>
      <c r="TLD2"/>
      <c r="TLE2"/>
      <c r="TLF2"/>
      <c r="TLG2"/>
      <c r="TLH2"/>
      <c r="TLI2"/>
      <c r="TLJ2"/>
      <c r="TLK2"/>
      <c r="TLL2"/>
      <c r="TLM2"/>
      <c r="TLN2"/>
      <c r="TLO2"/>
      <c r="TLP2"/>
      <c r="TLQ2"/>
      <c r="TLR2"/>
      <c r="TLS2"/>
      <c r="TLT2"/>
      <c r="TLU2"/>
      <c r="TLV2"/>
      <c r="TLW2"/>
      <c r="TLX2"/>
      <c r="TLY2"/>
      <c r="TLZ2"/>
      <c r="TMA2"/>
      <c r="TMB2"/>
      <c r="TMC2"/>
      <c r="TMD2"/>
      <c r="TME2"/>
      <c r="TMF2"/>
      <c r="TMG2"/>
      <c r="TMH2"/>
      <c r="TMI2"/>
      <c r="TMJ2"/>
      <c r="TMK2"/>
      <c r="TML2"/>
      <c r="TMM2"/>
      <c r="TMN2"/>
      <c r="TMO2"/>
      <c r="TMP2"/>
      <c r="TMQ2"/>
      <c r="TMR2"/>
      <c r="TMS2"/>
      <c r="TMT2"/>
      <c r="TMU2"/>
      <c r="TMV2"/>
      <c r="TMW2"/>
      <c r="TMX2"/>
      <c r="TMY2"/>
      <c r="TMZ2"/>
      <c r="TNA2"/>
      <c r="TNB2"/>
      <c r="TNC2"/>
      <c r="TND2"/>
      <c r="TNE2"/>
      <c r="TNF2"/>
      <c r="TNG2"/>
      <c r="TNH2"/>
      <c r="TNI2"/>
      <c r="TNJ2"/>
      <c r="TNK2"/>
      <c r="TNL2"/>
      <c r="TNM2"/>
      <c r="TNN2"/>
      <c r="TNO2"/>
      <c r="TNP2"/>
      <c r="TNQ2"/>
      <c r="TNR2"/>
      <c r="TNS2"/>
      <c r="TNT2"/>
      <c r="TNU2"/>
      <c r="TNV2"/>
      <c r="TNW2"/>
      <c r="TNX2"/>
      <c r="TNY2"/>
      <c r="TNZ2"/>
      <c r="TOA2"/>
      <c r="TOB2"/>
      <c r="TOC2"/>
      <c r="TOD2"/>
      <c r="TOE2"/>
      <c r="TOF2"/>
      <c r="TOG2"/>
      <c r="TOH2"/>
      <c r="TOI2"/>
      <c r="TOJ2"/>
      <c r="TOK2"/>
      <c r="TOL2"/>
      <c r="TOM2"/>
      <c r="TON2"/>
      <c r="TOO2"/>
      <c r="TOP2"/>
      <c r="TOQ2"/>
      <c r="TOR2"/>
      <c r="TOS2"/>
      <c r="TOT2"/>
      <c r="TOU2"/>
      <c r="TOV2"/>
      <c r="TOW2"/>
      <c r="TOX2"/>
      <c r="TOY2"/>
      <c r="TOZ2"/>
      <c r="TPA2"/>
      <c r="TPB2"/>
      <c r="TPC2"/>
      <c r="TPD2"/>
      <c r="TPE2"/>
      <c r="TPF2"/>
      <c r="TPG2"/>
      <c r="TPH2"/>
      <c r="TPI2"/>
      <c r="TPJ2"/>
      <c r="TPK2"/>
      <c r="TPL2"/>
      <c r="TPM2"/>
      <c r="TPN2"/>
      <c r="TPO2"/>
      <c r="TPP2"/>
      <c r="TPQ2"/>
      <c r="TPR2"/>
      <c r="TPS2"/>
      <c r="TPT2"/>
      <c r="TPU2"/>
      <c r="TPV2"/>
      <c r="TPW2"/>
      <c r="TPX2"/>
      <c r="TPY2"/>
      <c r="TPZ2"/>
      <c r="TQA2"/>
      <c r="TQB2"/>
      <c r="TQC2"/>
      <c r="TQD2"/>
      <c r="TQE2"/>
      <c r="TQF2"/>
      <c r="TQG2"/>
      <c r="TQH2"/>
      <c r="TQI2"/>
      <c r="TQJ2"/>
      <c r="TQK2"/>
      <c r="TQL2"/>
      <c r="TQM2"/>
      <c r="TQN2"/>
      <c r="TQO2"/>
      <c r="TQP2"/>
      <c r="TQQ2"/>
      <c r="TQR2"/>
      <c r="TQS2"/>
      <c r="TQT2"/>
      <c r="TQU2"/>
      <c r="TQV2"/>
      <c r="TQW2"/>
      <c r="TQX2"/>
      <c r="TQY2"/>
      <c r="TQZ2"/>
      <c r="TRA2"/>
      <c r="TRB2"/>
      <c r="TRC2"/>
      <c r="TRD2"/>
      <c r="TRE2"/>
      <c r="TRF2"/>
      <c r="TRG2"/>
      <c r="TRH2"/>
      <c r="TRI2"/>
      <c r="TRJ2"/>
      <c r="TRK2"/>
      <c r="TRL2"/>
      <c r="TRM2"/>
      <c r="TRN2"/>
      <c r="TRO2"/>
      <c r="TRP2"/>
      <c r="TRQ2"/>
      <c r="TRR2"/>
      <c r="TRS2"/>
      <c r="TRT2"/>
      <c r="TRU2"/>
      <c r="TRV2"/>
      <c r="TRW2"/>
      <c r="TRX2"/>
      <c r="TRY2"/>
      <c r="TRZ2"/>
      <c r="TSA2"/>
      <c r="TSB2"/>
      <c r="TSC2"/>
      <c r="TSD2"/>
      <c r="TSE2"/>
      <c r="TSF2"/>
      <c r="TSG2"/>
      <c r="TSH2"/>
      <c r="TSI2"/>
      <c r="TSJ2"/>
      <c r="TSK2"/>
      <c r="TSL2"/>
      <c r="TSM2"/>
      <c r="TSN2"/>
      <c r="TSO2"/>
      <c r="TSP2"/>
      <c r="TSQ2"/>
      <c r="TSR2"/>
      <c r="TSS2"/>
      <c r="TST2"/>
      <c r="TSU2"/>
      <c r="TSV2"/>
      <c r="TSW2"/>
      <c r="TSX2"/>
      <c r="TSY2"/>
      <c r="TSZ2"/>
      <c r="TTA2"/>
      <c r="TTB2"/>
      <c r="TTC2"/>
      <c r="TTD2"/>
      <c r="TTE2"/>
      <c r="TTF2"/>
      <c r="TTG2"/>
      <c r="TTH2"/>
      <c r="TTI2"/>
      <c r="TTJ2"/>
      <c r="TTK2"/>
      <c r="TTL2"/>
      <c r="TTM2"/>
      <c r="TTN2"/>
      <c r="TTO2"/>
      <c r="TTP2"/>
      <c r="TTQ2"/>
      <c r="TTR2"/>
      <c r="TTS2"/>
      <c r="TTT2"/>
      <c r="TTU2"/>
      <c r="TTV2"/>
      <c r="TTW2"/>
      <c r="TTX2"/>
      <c r="TTY2"/>
      <c r="TTZ2"/>
      <c r="TUA2"/>
      <c r="TUB2"/>
      <c r="TUC2"/>
      <c r="TUD2"/>
      <c r="TUE2"/>
      <c r="TUF2"/>
      <c r="TUG2"/>
      <c r="TUH2"/>
      <c r="TUI2"/>
      <c r="TUJ2"/>
      <c r="TUK2"/>
      <c r="TUL2"/>
      <c r="TUM2"/>
      <c r="TUN2"/>
      <c r="TUO2"/>
      <c r="TUP2"/>
      <c r="TUQ2"/>
      <c r="TUR2"/>
      <c r="TUS2"/>
      <c r="TUT2"/>
      <c r="TUU2"/>
      <c r="TUV2"/>
      <c r="TUW2"/>
      <c r="TUX2"/>
      <c r="TUY2"/>
      <c r="TUZ2"/>
      <c r="TVA2"/>
      <c r="TVB2"/>
      <c r="TVC2"/>
      <c r="TVD2"/>
      <c r="TVE2"/>
      <c r="TVF2"/>
      <c r="TVG2"/>
      <c r="TVH2"/>
      <c r="TVI2"/>
      <c r="TVJ2"/>
      <c r="TVK2"/>
      <c r="TVL2"/>
      <c r="TVM2"/>
      <c r="TVN2"/>
      <c r="TVO2"/>
      <c r="TVP2"/>
      <c r="TVQ2"/>
      <c r="TVR2"/>
      <c r="TVS2"/>
      <c r="TVT2"/>
      <c r="TVU2"/>
      <c r="TVV2"/>
      <c r="TVW2"/>
      <c r="TVX2"/>
      <c r="TVY2"/>
      <c r="TVZ2"/>
      <c r="TWA2"/>
      <c r="TWB2"/>
      <c r="TWC2"/>
      <c r="TWD2"/>
      <c r="TWE2"/>
      <c r="TWF2"/>
      <c r="TWG2"/>
      <c r="TWH2"/>
      <c r="TWI2"/>
      <c r="TWJ2"/>
      <c r="TWK2"/>
      <c r="TWL2"/>
      <c r="TWM2"/>
      <c r="TWN2"/>
      <c r="TWO2"/>
      <c r="TWP2"/>
      <c r="TWQ2"/>
      <c r="TWR2"/>
      <c r="TWS2"/>
      <c r="TWT2"/>
      <c r="TWU2"/>
      <c r="TWV2"/>
      <c r="TWW2"/>
      <c r="TWX2"/>
      <c r="TWY2"/>
      <c r="TWZ2"/>
      <c r="TXA2"/>
      <c r="TXB2"/>
      <c r="TXC2"/>
      <c r="TXD2"/>
      <c r="TXE2"/>
      <c r="TXF2"/>
      <c r="TXG2"/>
      <c r="TXH2"/>
      <c r="TXI2"/>
      <c r="TXJ2"/>
      <c r="TXK2"/>
      <c r="TXL2"/>
      <c r="TXM2"/>
      <c r="TXN2"/>
      <c r="TXO2"/>
      <c r="TXP2"/>
      <c r="TXQ2"/>
      <c r="TXR2"/>
      <c r="TXS2"/>
      <c r="TXT2"/>
      <c r="TXU2"/>
      <c r="TXV2"/>
      <c r="TXW2"/>
      <c r="TXX2"/>
      <c r="TXY2"/>
      <c r="TXZ2"/>
      <c r="TYA2"/>
      <c r="TYB2"/>
      <c r="TYC2"/>
      <c r="TYD2"/>
      <c r="TYE2"/>
      <c r="TYF2"/>
      <c r="TYG2"/>
      <c r="TYH2"/>
      <c r="TYI2"/>
      <c r="TYJ2"/>
      <c r="TYK2"/>
      <c r="TYL2"/>
      <c r="TYM2"/>
      <c r="TYN2"/>
      <c r="TYO2"/>
      <c r="TYP2"/>
      <c r="TYQ2"/>
      <c r="TYR2"/>
      <c r="TYS2"/>
      <c r="TYT2"/>
      <c r="TYU2"/>
      <c r="TYV2"/>
      <c r="TYW2"/>
      <c r="TYX2"/>
      <c r="TYY2"/>
      <c r="TYZ2"/>
      <c r="TZA2"/>
      <c r="TZB2"/>
      <c r="TZC2"/>
      <c r="TZD2"/>
      <c r="TZE2"/>
      <c r="TZF2"/>
      <c r="TZG2"/>
      <c r="TZH2"/>
      <c r="TZI2"/>
      <c r="TZJ2"/>
      <c r="TZK2"/>
      <c r="TZL2"/>
      <c r="TZM2"/>
      <c r="TZN2"/>
      <c r="TZO2"/>
      <c r="TZP2"/>
      <c r="TZQ2"/>
      <c r="TZR2"/>
      <c r="TZS2"/>
      <c r="TZT2"/>
      <c r="TZU2"/>
      <c r="TZV2"/>
      <c r="TZW2"/>
      <c r="TZX2"/>
      <c r="TZY2"/>
      <c r="TZZ2"/>
      <c r="UAA2"/>
      <c r="UAB2"/>
      <c r="UAC2"/>
      <c r="UAD2"/>
      <c r="UAE2"/>
      <c r="UAF2"/>
      <c r="UAG2"/>
      <c r="UAH2"/>
      <c r="UAI2"/>
      <c r="UAJ2"/>
      <c r="UAK2"/>
      <c r="UAL2"/>
      <c r="UAM2"/>
      <c r="UAN2"/>
      <c r="UAO2"/>
      <c r="UAP2"/>
      <c r="UAQ2"/>
      <c r="UAR2"/>
      <c r="UAS2"/>
      <c r="UAT2"/>
      <c r="UAU2"/>
      <c r="UAV2"/>
      <c r="UAW2"/>
      <c r="UAX2"/>
      <c r="UAY2"/>
      <c r="UAZ2"/>
      <c r="UBA2"/>
      <c r="UBB2"/>
      <c r="UBC2"/>
      <c r="UBD2"/>
      <c r="UBE2"/>
      <c r="UBF2"/>
      <c r="UBG2"/>
      <c r="UBH2"/>
      <c r="UBI2"/>
      <c r="UBJ2"/>
      <c r="UBK2"/>
      <c r="UBL2"/>
      <c r="UBM2"/>
      <c r="UBN2"/>
      <c r="UBO2"/>
      <c r="UBP2"/>
      <c r="UBQ2"/>
      <c r="UBR2"/>
      <c r="UBS2"/>
      <c r="UBT2"/>
      <c r="UBU2"/>
      <c r="UBV2"/>
      <c r="UBW2"/>
      <c r="UBX2"/>
      <c r="UBY2"/>
      <c r="UBZ2"/>
      <c r="UCA2"/>
      <c r="UCB2"/>
      <c r="UCC2"/>
      <c r="UCD2"/>
      <c r="UCE2"/>
      <c r="UCF2"/>
      <c r="UCG2"/>
      <c r="UCH2"/>
      <c r="UCI2"/>
      <c r="UCJ2"/>
      <c r="UCK2"/>
      <c r="UCL2"/>
      <c r="UCM2"/>
      <c r="UCN2"/>
      <c r="UCO2"/>
      <c r="UCP2"/>
      <c r="UCQ2"/>
      <c r="UCR2"/>
      <c r="UCS2"/>
      <c r="UCT2"/>
      <c r="UCU2"/>
      <c r="UCV2"/>
      <c r="UCW2"/>
      <c r="UCX2"/>
      <c r="UCY2"/>
      <c r="UCZ2"/>
      <c r="UDA2"/>
      <c r="UDB2"/>
      <c r="UDC2"/>
      <c r="UDD2"/>
      <c r="UDE2"/>
      <c r="UDF2"/>
      <c r="UDG2"/>
      <c r="UDH2"/>
      <c r="UDI2"/>
      <c r="UDJ2"/>
      <c r="UDK2"/>
      <c r="UDL2"/>
      <c r="UDM2"/>
      <c r="UDN2"/>
      <c r="UDO2"/>
      <c r="UDP2"/>
      <c r="UDQ2"/>
      <c r="UDR2"/>
      <c r="UDS2"/>
      <c r="UDT2"/>
      <c r="UDU2"/>
      <c r="UDV2"/>
      <c r="UDW2"/>
      <c r="UDX2"/>
      <c r="UDY2"/>
      <c r="UDZ2"/>
      <c r="UEA2"/>
      <c r="UEB2"/>
      <c r="UEC2"/>
      <c r="UED2"/>
      <c r="UEE2"/>
      <c r="UEF2"/>
      <c r="UEG2"/>
      <c r="UEH2"/>
      <c r="UEI2"/>
      <c r="UEJ2"/>
      <c r="UEK2"/>
      <c r="UEL2"/>
      <c r="UEM2"/>
      <c r="UEN2"/>
      <c r="UEO2"/>
      <c r="UEP2"/>
      <c r="UEQ2"/>
      <c r="UER2"/>
      <c r="UES2"/>
      <c r="UET2"/>
      <c r="UEU2"/>
      <c r="UEV2"/>
      <c r="UEW2"/>
      <c r="UEX2"/>
      <c r="UEY2"/>
      <c r="UEZ2"/>
      <c r="UFA2"/>
      <c r="UFB2"/>
      <c r="UFC2"/>
      <c r="UFD2"/>
      <c r="UFE2"/>
      <c r="UFF2"/>
      <c r="UFG2"/>
      <c r="UFH2"/>
      <c r="UFI2"/>
      <c r="UFJ2"/>
      <c r="UFK2"/>
      <c r="UFL2"/>
      <c r="UFM2"/>
      <c r="UFN2"/>
      <c r="UFO2"/>
      <c r="UFP2"/>
      <c r="UFQ2"/>
      <c r="UFR2"/>
      <c r="UFS2"/>
      <c r="UFT2"/>
      <c r="UFU2"/>
      <c r="UFV2"/>
      <c r="UFW2"/>
      <c r="UFX2"/>
      <c r="UFY2"/>
      <c r="UFZ2"/>
      <c r="UGA2"/>
      <c r="UGB2"/>
      <c r="UGC2"/>
      <c r="UGD2"/>
      <c r="UGE2"/>
      <c r="UGF2"/>
      <c r="UGG2"/>
      <c r="UGH2"/>
      <c r="UGI2"/>
      <c r="UGJ2"/>
      <c r="UGK2"/>
      <c r="UGL2"/>
      <c r="UGM2"/>
      <c r="UGN2"/>
      <c r="UGO2"/>
      <c r="UGP2"/>
      <c r="UGQ2"/>
      <c r="UGR2"/>
      <c r="UGS2"/>
      <c r="UGT2"/>
      <c r="UGU2"/>
      <c r="UGV2"/>
      <c r="UGW2"/>
      <c r="UGX2"/>
      <c r="UGY2"/>
      <c r="UGZ2"/>
      <c r="UHA2"/>
      <c r="UHB2"/>
      <c r="UHC2"/>
      <c r="UHD2"/>
      <c r="UHE2"/>
      <c r="UHF2"/>
      <c r="UHG2"/>
      <c r="UHH2"/>
      <c r="UHI2"/>
      <c r="UHJ2"/>
      <c r="UHK2"/>
      <c r="UHL2"/>
      <c r="UHM2"/>
      <c r="UHN2"/>
      <c r="UHO2"/>
      <c r="UHP2"/>
      <c r="UHQ2"/>
      <c r="UHR2"/>
      <c r="UHS2"/>
      <c r="UHT2"/>
      <c r="UHU2"/>
      <c r="UHV2"/>
      <c r="UHW2"/>
      <c r="UHX2"/>
      <c r="UHY2"/>
      <c r="UHZ2"/>
      <c r="UIA2"/>
      <c r="UIB2"/>
      <c r="UIC2"/>
      <c r="UID2"/>
      <c r="UIE2"/>
      <c r="UIF2"/>
      <c r="UIG2"/>
      <c r="UIH2"/>
      <c r="UII2"/>
      <c r="UIJ2"/>
      <c r="UIK2"/>
      <c r="UIL2"/>
      <c r="UIM2"/>
      <c r="UIN2"/>
      <c r="UIO2"/>
      <c r="UIP2"/>
      <c r="UIQ2"/>
      <c r="UIR2"/>
      <c r="UIS2"/>
      <c r="UIT2"/>
      <c r="UIU2"/>
      <c r="UIV2"/>
      <c r="UIW2"/>
      <c r="UIX2"/>
      <c r="UIY2"/>
      <c r="UIZ2"/>
      <c r="UJA2"/>
      <c r="UJB2"/>
      <c r="UJC2"/>
      <c r="UJD2"/>
      <c r="UJE2"/>
      <c r="UJF2"/>
      <c r="UJG2"/>
      <c r="UJH2"/>
      <c r="UJI2"/>
      <c r="UJJ2"/>
      <c r="UJK2"/>
      <c r="UJL2"/>
      <c r="UJM2"/>
      <c r="UJN2"/>
      <c r="UJO2"/>
      <c r="UJP2"/>
      <c r="UJQ2"/>
      <c r="UJR2"/>
      <c r="UJS2"/>
      <c r="UJT2"/>
      <c r="UJU2"/>
      <c r="UJV2"/>
      <c r="UJW2"/>
      <c r="UJX2"/>
      <c r="UJY2"/>
      <c r="UJZ2"/>
      <c r="UKA2"/>
      <c r="UKB2"/>
      <c r="UKC2"/>
      <c r="UKD2"/>
      <c r="UKE2"/>
      <c r="UKF2"/>
      <c r="UKG2"/>
      <c r="UKH2"/>
      <c r="UKI2"/>
      <c r="UKJ2"/>
      <c r="UKK2"/>
      <c r="UKL2"/>
      <c r="UKM2"/>
      <c r="UKN2"/>
      <c r="UKO2"/>
      <c r="UKP2"/>
      <c r="UKQ2"/>
      <c r="UKR2"/>
      <c r="UKS2"/>
      <c r="UKT2"/>
      <c r="UKU2"/>
      <c r="UKV2"/>
      <c r="UKW2"/>
      <c r="UKX2"/>
      <c r="UKY2"/>
      <c r="UKZ2"/>
      <c r="ULA2"/>
      <c r="ULB2"/>
      <c r="ULC2"/>
      <c r="ULD2"/>
      <c r="ULE2"/>
      <c r="ULF2"/>
      <c r="ULG2"/>
      <c r="ULH2"/>
      <c r="ULI2"/>
      <c r="ULJ2"/>
      <c r="ULK2"/>
      <c r="ULL2"/>
      <c r="ULM2"/>
      <c r="ULN2"/>
      <c r="ULO2"/>
      <c r="ULP2"/>
      <c r="ULQ2"/>
      <c r="ULR2"/>
      <c r="ULS2"/>
      <c r="ULT2"/>
      <c r="ULU2"/>
      <c r="ULV2"/>
      <c r="ULW2"/>
      <c r="ULX2"/>
      <c r="ULY2"/>
      <c r="ULZ2"/>
      <c r="UMA2"/>
      <c r="UMB2"/>
      <c r="UMC2"/>
      <c r="UMD2"/>
      <c r="UME2"/>
      <c r="UMF2"/>
      <c r="UMG2"/>
      <c r="UMH2"/>
      <c r="UMI2"/>
      <c r="UMJ2"/>
      <c r="UMK2"/>
      <c r="UML2"/>
      <c r="UMM2"/>
      <c r="UMN2"/>
      <c r="UMO2"/>
      <c r="UMP2"/>
      <c r="UMQ2"/>
      <c r="UMR2"/>
      <c r="UMS2"/>
      <c r="UMT2"/>
      <c r="UMU2"/>
      <c r="UMV2"/>
      <c r="UMW2"/>
      <c r="UMX2"/>
      <c r="UMY2"/>
      <c r="UMZ2"/>
      <c r="UNA2"/>
      <c r="UNB2"/>
      <c r="UNC2"/>
      <c r="UND2"/>
      <c r="UNE2"/>
      <c r="UNF2"/>
      <c r="UNG2"/>
      <c r="UNH2"/>
      <c r="UNI2"/>
      <c r="UNJ2"/>
      <c r="UNK2"/>
      <c r="UNL2"/>
      <c r="UNM2"/>
      <c r="UNN2"/>
      <c r="UNO2"/>
      <c r="UNP2"/>
      <c r="UNQ2"/>
      <c r="UNR2"/>
      <c r="UNS2"/>
      <c r="UNT2"/>
      <c r="UNU2"/>
      <c r="UNV2"/>
      <c r="UNW2"/>
      <c r="UNX2"/>
      <c r="UNY2"/>
      <c r="UNZ2"/>
      <c r="UOA2"/>
      <c r="UOB2"/>
      <c r="UOC2"/>
      <c r="UOD2"/>
      <c r="UOE2"/>
      <c r="UOF2"/>
      <c r="UOG2"/>
      <c r="UOH2"/>
      <c r="UOI2"/>
      <c r="UOJ2"/>
      <c r="UOK2"/>
      <c r="UOL2"/>
      <c r="UOM2"/>
      <c r="UON2"/>
      <c r="UOO2"/>
      <c r="UOP2"/>
      <c r="UOQ2"/>
      <c r="UOR2"/>
      <c r="UOS2"/>
      <c r="UOT2"/>
      <c r="UOU2"/>
      <c r="UOV2"/>
      <c r="UOW2"/>
      <c r="UOX2"/>
      <c r="UOY2"/>
      <c r="UOZ2"/>
      <c r="UPA2"/>
      <c r="UPB2"/>
      <c r="UPC2"/>
      <c r="UPD2"/>
      <c r="UPE2"/>
      <c r="UPF2"/>
      <c r="UPG2"/>
      <c r="UPH2"/>
      <c r="UPI2"/>
      <c r="UPJ2"/>
      <c r="UPK2"/>
      <c r="UPL2"/>
      <c r="UPM2"/>
      <c r="UPN2"/>
      <c r="UPO2"/>
      <c r="UPP2"/>
      <c r="UPQ2"/>
      <c r="UPR2"/>
      <c r="UPS2"/>
      <c r="UPT2"/>
      <c r="UPU2"/>
      <c r="UPV2"/>
      <c r="UPW2"/>
      <c r="UPX2"/>
      <c r="UPY2"/>
      <c r="UPZ2"/>
      <c r="UQA2"/>
      <c r="UQB2"/>
      <c r="UQC2"/>
      <c r="UQD2"/>
      <c r="UQE2"/>
      <c r="UQF2"/>
      <c r="UQG2"/>
      <c r="UQH2"/>
      <c r="UQI2"/>
      <c r="UQJ2"/>
      <c r="UQK2"/>
      <c r="UQL2"/>
      <c r="UQM2"/>
      <c r="UQN2"/>
      <c r="UQO2"/>
      <c r="UQP2"/>
      <c r="UQQ2"/>
      <c r="UQR2"/>
      <c r="UQS2"/>
      <c r="UQT2"/>
      <c r="UQU2"/>
      <c r="UQV2"/>
      <c r="UQW2"/>
      <c r="UQX2"/>
      <c r="UQY2"/>
      <c r="UQZ2"/>
      <c r="URA2"/>
      <c r="URB2"/>
      <c r="URC2"/>
      <c r="URD2"/>
      <c r="URE2"/>
      <c r="URF2"/>
      <c r="URG2"/>
      <c r="URH2"/>
      <c r="URI2"/>
      <c r="URJ2"/>
      <c r="URK2"/>
      <c r="URL2"/>
      <c r="URM2"/>
      <c r="URN2"/>
      <c r="URO2"/>
      <c r="URP2"/>
      <c r="URQ2"/>
      <c r="URR2"/>
      <c r="URS2"/>
      <c r="URT2"/>
      <c r="URU2"/>
      <c r="URV2"/>
      <c r="URW2"/>
      <c r="URX2"/>
      <c r="URY2"/>
      <c r="URZ2"/>
      <c r="USA2"/>
      <c r="USB2"/>
      <c r="USC2"/>
      <c r="USD2"/>
      <c r="USE2"/>
      <c r="USF2"/>
      <c r="USG2"/>
      <c r="USH2"/>
      <c r="USI2"/>
      <c r="USJ2"/>
      <c r="USK2"/>
      <c r="USL2"/>
      <c r="USM2"/>
      <c r="USN2"/>
      <c r="USO2"/>
      <c r="USP2"/>
      <c r="USQ2"/>
      <c r="USR2"/>
      <c r="USS2"/>
      <c r="UST2"/>
      <c r="USU2"/>
      <c r="USV2"/>
      <c r="USW2"/>
      <c r="USX2"/>
      <c r="USY2"/>
      <c r="USZ2"/>
      <c r="UTA2"/>
      <c r="UTB2"/>
      <c r="UTC2"/>
      <c r="UTD2"/>
      <c r="UTE2"/>
      <c r="UTF2"/>
      <c r="UTG2"/>
      <c r="UTH2"/>
      <c r="UTI2"/>
      <c r="UTJ2"/>
      <c r="UTK2"/>
      <c r="UTL2"/>
      <c r="UTM2"/>
      <c r="UTN2"/>
      <c r="UTO2"/>
      <c r="UTP2"/>
      <c r="UTQ2"/>
      <c r="UTR2"/>
      <c r="UTS2"/>
      <c r="UTT2"/>
      <c r="UTU2"/>
      <c r="UTV2"/>
      <c r="UTW2"/>
      <c r="UTX2"/>
      <c r="UTY2"/>
      <c r="UTZ2"/>
      <c r="UUA2"/>
      <c r="UUB2"/>
      <c r="UUC2"/>
      <c r="UUD2"/>
      <c r="UUE2"/>
      <c r="UUF2"/>
      <c r="UUG2"/>
      <c r="UUH2"/>
      <c r="UUI2"/>
      <c r="UUJ2"/>
      <c r="UUK2"/>
      <c r="UUL2"/>
      <c r="UUM2"/>
      <c r="UUN2"/>
      <c r="UUO2"/>
      <c r="UUP2"/>
      <c r="UUQ2"/>
      <c r="UUR2"/>
      <c r="UUS2"/>
      <c r="UUT2"/>
      <c r="UUU2"/>
      <c r="UUV2"/>
      <c r="UUW2"/>
      <c r="UUX2"/>
      <c r="UUY2"/>
      <c r="UUZ2"/>
      <c r="UVA2"/>
      <c r="UVB2"/>
      <c r="UVC2"/>
      <c r="UVD2"/>
      <c r="UVE2"/>
      <c r="UVF2"/>
      <c r="UVG2"/>
      <c r="UVH2"/>
      <c r="UVI2"/>
      <c r="UVJ2"/>
      <c r="UVK2"/>
      <c r="UVL2"/>
      <c r="UVM2"/>
      <c r="UVN2"/>
      <c r="UVO2"/>
      <c r="UVP2"/>
      <c r="UVQ2"/>
      <c r="UVR2"/>
      <c r="UVS2"/>
      <c r="UVT2"/>
      <c r="UVU2"/>
      <c r="UVV2"/>
      <c r="UVW2"/>
      <c r="UVX2"/>
      <c r="UVY2"/>
      <c r="UVZ2"/>
      <c r="UWA2"/>
      <c r="UWB2"/>
      <c r="UWC2"/>
      <c r="UWD2"/>
      <c r="UWE2"/>
      <c r="UWF2"/>
      <c r="UWG2"/>
      <c r="UWH2"/>
      <c r="UWI2"/>
      <c r="UWJ2"/>
      <c r="UWK2"/>
      <c r="UWL2"/>
      <c r="UWM2"/>
      <c r="UWN2"/>
      <c r="UWO2"/>
      <c r="UWP2"/>
      <c r="UWQ2"/>
      <c r="UWR2"/>
      <c r="UWS2"/>
      <c r="UWT2"/>
      <c r="UWU2"/>
      <c r="UWV2"/>
      <c r="UWW2"/>
      <c r="UWX2"/>
      <c r="UWY2"/>
      <c r="UWZ2"/>
      <c r="UXA2"/>
      <c r="UXB2"/>
      <c r="UXC2"/>
      <c r="UXD2"/>
      <c r="UXE2"/>
      <c r="UXF2"/>
      <c r="UXG2"/>
      <c r="UXH2"/>
      <c r="UXI2"/>
      <c r="UXJ2"/>
      <c r="UXK2"/>
      <c r="UXL2"/>
      <c r="UXM2"/>
      <c r="UXN2"/>
      <c r="UXO2"/>
      <c r="UXP2"/>
      <c r="UXQ2"/>
      <c r="UXR2"/>
      <c r="UXS2"/>
      <c r="UXT2"/>
      <c r="UXU2"/>
      <c r="UXV2"/>
      <c r="UXW2"/>
      <c r="UXX2"/>
      <c r="UXY2"/>
      <c r="UXZ2"/>
      <c r="UYA2"/>
      <c r="UYB2"/>
      <c r="UYC2"/>
      <c r="UYD2"/>
      <c r="UYE2"/>
      <c r="UYF2"/>
      <c r="UYG2"/>
      <c r="UYH2"/>
      <c r="UYI2"/>
      <c r="UYJ2"/>
      <c r="UYK2"/>
      <c r="UYL2"/>
      <c r="UYM2"/>
      <c r="UYN2"/>
      <c r="UYO2"/>
      <c r="UYP2"/>
      <c r="UYQ2"/>
      <c r="UYR2"/>
      <c r="UYS2"/>
      <c r="UYT2"/>
      <c r="UYU2"/>
      <c r="UYV2"/>
      <c r="UYW2"/>
      <c r="UYX2"/>
      <c r="UYY2"/>
      <c r="UYZ2"/>
      <c r="UZA2"/>
      <c r="UZB2"/>
      <c r="UZC2"/>
      <c r="UZD2"/>
      <c r="UZE2"/>
      <c r="UZF2"/>
      <c r="UZG2"/>
      <c r="UZH2"/>
      <c r="UZI2"/>
      <c r="UZJ2"/>
      <c r="UZK2"/>
      <c r="UZL2"/>
      <c r="UZM2"/>
      <c r="UZN2"/>
      <c r="UZO2"/>
      <c r="UZP2"/>
      <c r="UZQ2"/>
      <c r="UZR2"/>
      <c r="UZS2"/>
      <c r="UZT2"/>
      <c r="UZU2"/>
      <c r="UZV2"/>
      <c r="UZW2"/>
      <c r="UZX2"/>
      <c r="UZY2"/>
      <c r="UZZ2"/>
      <c r="VAA2"/>
      <c r="VAB2"/>
      <c r="VAC2"/>
      <c r="VAD2"/>
      <c r="VAE2"/>
      <c r="VAF2"/>
      <c r="VAG2"/>
      <c r="VAH2"/>
      <c r="VAI2"/>
      <c r="VAJ2"/>
      <c r="VAK2"/>
      <c r="VAL2"/>
      <c r="VAM2"/>
      <c r="VAN2"/>
      <c r="VAO2"/>
      <c r="VAP2"/>
      <c r="VAQ2"/>
      <c r="VAR2"/>
      <c r="VAS2"/>
      <c r="VAT2"/>
      <c r="VAU2"/>
      <c r="VAV2"/>
      <c r="VAW2"/>
      <c r="VAX2"/>
      <c r="VAY2"/>
      <c r="VAZ2"/>
      <c r="VBA2"/>
      <c r="VBB2"/>
      <c r="VBC2"/>
      <c r="VBD2"/>
      <c r="VBE2"/>
      <c r="VBF2"/>
      <c r="VBG2"/>
      <c r="VBH2"/>
      <c r="VBI2"/>
      <c r="VBJ2"/>
      <c r="VBK2"/>
      <c r="VBL2"/>
      <c r="VBM2"/>
      <c r="VBN2"/>
      <c r="VBO2"/>
      <c r="VBP2"/>
      <c r="VBQ2"/>
      <c r="VBR2"/>
      <c r="VBS2"/>
      <c r="VBT2"/>
      <c r="VBU2"/>
      <c r="VBV2"/>
      <c r="VBW2"/>
      <c r="VBX2"/>
      <c r="VBY2"/>
      <c r="VBZ2"/>
      <c r="VCA2"/>
      <c r="VCB2"/>
      <c r="VCC2"/>
      <c r="VCD2"/>
      <c r="VCE2"/>
      <c r="VCF2"/>
      <c r="VCG2"/>
      <c r="VCH2"/>
      <c r="VCI2"/>
      <c r="VCJ2"/>
      <c r="VCK2"/>
      <c r="VCL2"/>
      <c r="VCM2"/>
      <c r="VCN2"/>
      <c r="VCO2"/>
      <c r="VCP2"/>
      <c r="VCQ2"/>
      <c r="VCR2"/>
      <c r="VCS2"/>
      <c r="VCT2"/>
      <c r="VCU2"/>
      <c r="VCV2"/>
      <c r="VCW2"/>
      <c r="VCX2"/>
      <c r="VCY2"/>
      <c r="VCZ2"/>
      <c r="VDA2"/>
      <c r="VDB2"/>
      <c r="VDC2"/>
      <c r="VDD2"/>
      <c r="VDE2"/>
      <c r="VDF2"/>
      <c r="VDG2"/>
      <c r="VDH2"/>
      <c r="VDI2"/>
      <c r="VDJ2"/>
      <c r="VDK2"/>
      <c r="VDL2"/>
      <c r="VDM2"/>
      <c r="VDN2"/>
      <c r="VDO2"/>
      <c r="VDP2"/>
      <c r="VDQ2"/>
      <c r="VDR2"/>
      <c r="VDS2"/>
      <c r="VDT2"/>
      <c r="VDU2"/>
      <c r="VDV2"/>
      <c r="VDW2"/>
      <c r="VDX2"/>
      <c r="VDY2"/>
      <c r="VDZ2"/>
      <c r="VEA2"/>
      <c r="VEB2"/>
      <c r="VEC2"/>
      <c r="VED2"/>
      <c r="VEE2"/>
      <c r="VEF2"/>
      <c r="VEG2"/>
      <c r="VEH2"/>
      <c r="VEI2"/>
      <c r="VEJ2"/>
      <c r="VEK2"/>
      <c r="VEL2"/>
      <c r="VEM2"/>
      <c r="VEN2"/>
      <c r="VEO2"/>
      <c r="VEP2"/>
      <c r="VEQ2"/>
      <c r="VER2"/>
      <c r="VES2"/>
      <c r="VET2"/>
      <c r="VEU2"/>
      <c r="VEV2"/>
      <c r="VEW2"/>
      <c r="VEX2"/>
      <c r="VEY2"/>
      <c r="VEZ2"/>
      <c r="VFA2"/>
      <c r="VFB2"/>
      <c r="VFC2"/>
      <c r="VFD2"/>
      <c r="VFE2"/>
      <c r="VFF2"/>
      <c r="VFG2"/>
      <c r="VFH2"/>
      <c r="VFI2"/>
      <c r="VFJ2"/>
      <c r="VFK2"/>
      <c r="VFL2"/>
      <c r="VFM2"/>
      <c r="VFN2"/>
      <c r="VFO2"/>
      <c r="VFP2"/>
      <c r="VFQ2"/>
      <c r="VFR2"/>
      <c r="VFS2"/>
      <c r="VFT2"/>
      <c r="VFU2"/>
      <c r="VFV2"/>
      <c r="VFW2"/>
      <c r="VFX2"/>
      <c r="VFY2"/>
      <c r="VFZ2"/>
      <c r="VGA2"/>
      <c r="VGB2"/>
      <c r="VGC2"/>
      <c r="VGD2"/>
      <c r="VGE2"/>
      <c r="VGF2"/>
      <c r="VGG2"/>
      <c r="VGH2"/>
      <c r="VGI2"/>
      <c r="VGJ2"/>
      <c r="VGK2"/>
      <c r="VGL2"/>
      <c r="VGM2"/>
      <c r="VGN2"/>
      <c r="VGO2"/>
      <c r="VGP2"/>
      <c r="VGQ2"/>
      <c r="VGR2"/>
      <c r="VGS2"/>
      <c r="VGT2"/>
      <c r="VGU2"/>
      <c r="VGV2"/>
      <c r="VGW2"/>
      <c r="VGX2"/>
      <c r="VGY2"/>
      <c r="VGZ2"/>
      <c r="VHA2"/>
      <c r="VHB2"/>
      <c r="VHC2"/>
      <c r="VHD2"/>
      <c r="VHE2"/>
      <c r="VHF2"/>
      <c r="VHG2"/>
      <c r="VHH2"/>
      <c r="VHI2"/>
      <c r="VHJ2"/>
      <c r="VHK2"/>
      <c r="VHL2"/>
      <c r="VHM2"/>
      <c r="VHN2"/>
      <c r="VHO2"/>
      <c r="VHP2"/>
      <c r="VHQ2"/>
      <c r="VHR2"/>
      <c r="VHS2"/>
      <c r="VHT2"/>
      <c r="VHU2"/>
      <c r="VHV2"/>
      <c r="VHW2"/>
      <c r="VHX2"/>
      <c r="VHY2"/>
      <c r="VHZ2"/>
      <c r="VIA2"/>
      <c r="VIB2"/>
      <c r="VIC2"/>
      <c r="VID2"/>
      <c r="VIE2"/>
      <c r="VIF2"/>
      <c r="VIG2"/>
      <c r="VIH2"/>
      <c r="VII2"/>
      <c r="VIJ2"/>
      <c r="VIK2"/>
      <c r="VIL2"/>
      <c r="VIM2"/>
      <c r="VIN2"/>
      <c r="VIO2"/>
      <c r="VIP2"/>
      <c r="VIQ2"/>
      <c r="VIR2"/>
      <c r="VIS2"/>
      <c r="VIT2"/>
      <c r="VIU2"/>
      <c r="VIV2"/>
      <c r="VIW2"/>
      <c r="VIX2"/>
      <c r="VIY2"/>
      <c r="VIZ2"/>
      <c r="VJA2"/>
      <c r="VJB2"/>
      <c r="VJC2"/>
      <c r="VJD2"/>
      <c r="VJE2"/>
      <c r="VJF2"/>
      <c r="VJG2"/>
      <c r="VJH2"/>
      <c r="VJI2"/>
      <c r="VJJ2"/>
      <c r="VJK2"/>
      <c r="VJL2"/>
      <c r="VJM2"/>
      <c r="VJN2"/>
      <c r="VJO2"/>
      <c r="VJP2"/>
      <c r="VJQ2"/>
      <c r="VJR2"/>
      <c r="VJS2"/>
      <c r="VJT2"/>
      <c r="VJU2"/>
      <c r="VJV2"/>
      <c r="VJW2"/>
      <c r="VJX2"/>
      <c r="VJY2"/>
      <c r="VJZ2"/>
      <c r="VKA2"/>
      <c r="VKB2"/>
      <c r="VKC2"/>
      <c r="VKD2"/>
      <c r="VKE2"/>
      <c r="VKF2"/>
      <c r="VKG2"/>
      <c r="VKH2"/>
      <c r="VKI2"/>
      <c r="VKJ2"/>
      <c r="VKK2"/>
      <c r="VKL2"/>
      <c r="VKM2"/>
      <c r="VKN2"/>
      <c r="VKO2"/>
      <c r="VKP2"/>
      <c r="VKQ2"/>
      <c r="VKR2"/>
      <c r="VKS2"/>
      <c r="VKT2"/>
      <c r="VKU2"/>
      <c r="VKV2"/>
      <c r="VKW2"/>
      <c r="VKX2"/>
      <c r="VKY2"/>
      <c r="VKZ2"/>
      <c r="VLA2"/>
      <c r="VLB2"/>
      <c r="VLC2"/>
      <c r="VLD2"/>
      <c r="VLE2"/>
      <c r="VLF2"/>
      <c r="VLG2"/>
      <c r="VLH2"/>
      <c r="VLI2"/>
      <c r="VLJ2"/>
      <c r="VLK2"/>
      <c r="VLL2"/>
      <c r="VLM2"/>
      <c r="VLN2"/>
      <c r="VLO2"/>
      <c r="VLP2"/>
      <c r="VLQ2"/>
      <c r="VLR2"/>
      <c r="VLS2"/>
      <c r="VLT2"/>
      <c r="VLU2"/>
      <c r="VLV2"/>
      <c r="VLW2"/>
      <c r="VLX2"/>
      <c r="VLY2"/>
      <c r="VLZ2"/>
      <c r="VMA2"/>
      <c r="VMB2"/>
      <c r="VMC2"/>
      <c r="VMD2"/>
      <c r="VME2"/>
      <c r="VMF2"/>
      <c r="VMG2"/>
      <c r="VMH2"/>
      <c r="VMI2"/>
      <c r="VMJ2"/>
      <c r="VMK2"/>
      <c r="VML2"/>
      <c r="VMM2"/>
      <c r="VMN2"/>
      <c r="VMO2"/>
      <c r="VMP2"/>
      <c r="VMQ2"/>
      <c r="VMR2"/>
      <c r="VMS2"/>
      <c r="VMT2"/>
      <c r="VMU2"/>
      <c r="VMV2"/>
      <c r="VMW2"/>
      <c r="VMX2"/>
      <c r="VMY2"/>
      <c r="VMZ2"/>
      <c r="VNA2"/>
      <c r="VNB2"/>
      <c r="VNC2"/>
      <c r="VND2"/>
      <c r="VNE2"/>
      <c r="VNF2"/>
      <c r="VNG2"/>
      <c r="VNH2"/>
      <c r="VNI2"/>
      <c r="VNJ2"/>
      <c r="VNK2"/>
      <c r="VNL2"/>
      <c r="VNM2"/>
      <c r="VNN2"/>
      <c r="VNO2"/>
      <c r="VNP2"/>
      <c r="VNQ2"/>
      <c r="VNR2"/>
      <c r="VNS2"/>
      <c r="VNT2"/>
      <c r="VNU2"/>
      <c r="VNV2"/>
      <c r="VNW2"/>
      <c r="VNX2"/>
      <c r="VNY2"/>
      <c r="VNZ2"/>
      <c r="VOA2"/>
      <c r="VOB2"/>
      <c r="VOC2"/>
      <c r="VOD2"/>
      <c r="VOE2"/>
      <c r="VOF2"/>
      <c r="VOG2"/>
      <c r="VOH2"/>
      <c r="VOI2"/>
      <c r="VOJ2"/>
      <c r="VOK2"/>
      <c r="VOL2"/>
      <c r="VOM2"/>
      <c r="VON2"/>
      <c r="VOO2"/>
      <c r="VOP2"/>
      <c r="VOQ2"/>
      <c r="VOR2"/>
      <c r="VOS2"/>
      <c r="VOT2"/>
      <c r="VOU2"/>
      <c r="VOV2"/>
      <c r="VOW2"/>
      <c r="VOX2"/>
      <c r="VOY2"/>
      <c r="VOZ2"/>
      <c r="VPA2"/>
      <c r="VPB2"/>
      <c r="VPC2"/>
      <c r="VPD2"/>
      <c r="VPE2"/>
      <c r="VPF2"/>
      <c r="VPG2"/>
      <c r="VPH2"/>
      <c r="VPI2"/>
      <c r="VPJ2"/>
      <c r="VPK2"/>
      <c r="VPL2"/>
      <c r="VPM2"/>
      <c r="VPN2"/>
      <c r="VPO2"/>
      <c r="VPP2"/>
      <c r="VPQ2"/>
      <c r="VPR2"/>
      <c r="VPS2"/>
      <c r="VPT2"/>
      <c r="VPU2"/>
      <c r="VPV2"/>
      <c r="VPW2"/>
      <c r="VPX2"/>
      <c r="VPY2"/>
      <c r="VPZ2"/>
      <c r="VQA2"/>
      <c r="VQB2"/>
      <c r="VQC2"/>
      <c r="VQD2"/>
      <c r="VQE2"/>
      <c r="VQF2"/>
      <c r="VQG2"/>
      <c r="VQH2"/>
      <c r="VQI2"/>
      <c r="VQJ2"/>
      <c r="VQK2"/>
      <c r="VQL2"/>
      <c r="VQM2"/>
      <c r="VQN2"/>
      <c r="VQO2"/>
      <c r="VQP2"/>
      <c r="VQQ2"/>
      <c r="VQR2"/>
      <c r="VQS2"/>
      <c r="VQT2"/>
      <c r="VQU2"/>
      <c r="VQV2"/>
      <c r="VQW2"/>
      <c r="VQX2"/>
      <c r="VQY2"/>
      <c r="VQZ2"/>
      <c r="VRA2"/>
      <c r="VRB2"/>
      <c r="VRC2"/>
      <c r="VRD2"/>
      <c r="VRE2"/>
      <c r="VRF2"/>
      <c r="VRG2"/>
      <c r="VRH2"/>
      <c r="VRI2"/>
      <c r="VRJ2"/>
      <c r="VRK2"/>
      <c r="VRL2"/>
      <c r="VRM2"/>
      <c r="VRN2"/>
      <c r="VRO2"/>
      <c r="VRP2"/>
      <c r="VRQ2"/>
      <c r="VRR2"/>
      <c r="VRS2"/>
      <c r="VRT2"/>
      <c r="VRU2"/>
      <c r="VRV2"/>
      <c r="VRW2"/>
      <c r="VRX2"/>
      <c r="VRY2"/>
      <c r="VRZ2"/>
      <c r="VSA2"/>
      <c r="VSB2"/>
      <c r="VSC2"/>
      <c r="VSD2"/>
      <c r="VSE2"/>
      <c r="VSF2"/>
      <c r="VSG2"/>
      <c r="VSH2"/>
      <c r="VSI2"/>
      <c r="VSJ2"/>
      <c r="VSK2"/>
      <c r="VSL2"/>
      <c r="VSM2"/>
      <c r="VSN2"/>
      <c r="VSO2"/>
      <c r="VSP2"/>
      <c r="VSQ2"/>
      <c r="VSR2"/>
      <c r="VSS2"/>
      <c r="VST2"/>
      <c r="VSU2"/>
      <c r="VSV2"/>
      <c r="VSW2"/>
      <c r="VSX2"/>
      <c r="VSY2"/>
      <c r="VSZ2"/>
      <c r="VTA2"/>
      <c r="VTB2"/>
      <c r="VTC2"/>
      <c r="VTD2"/>
      <c r="VTE2"/>
      <c r="VTF2"/>
      <c r="VTG2"/>
      <c r="VTH2"/>
      <c r="VTI2"/>
      <c r="VTJ2"/>
      <c r="VTK2"/>
      <c r="VTL2"/>
      <c r="VTM2"/>
      <c r="VTN2"/>
      <c r="VTO2"/>
      <c r="VTP2"/>
      <c r="VTQ2"/>
      <c r="VTR2"/>
      <c r="VTS2"/>
      <c r="VTT2"/>
      <c r="VTU2"/>
      <c r="VTV2"/>
      <c r="VTW2"/>
      <c r="VTX2"/>
      <c r="VTY2"/>
      <c r="VTZ2"/>
      <c r="VUA2"/>
      <c r="VUB2"/>
      <c r="VUC2"/>
      <c r="VUD2"/>
      <c r="VUE2"/>
      <c r="VUF2"/>
      <c r="VUG2"/>
      <c r="VUH2"/>
      <c r="VUI2"/>
      <c r="VUJ2"/>
      <c r="VUK2"/>
      <c r="VUL2"/>
      <c r="VUM2"/>
      <c r="VUN2"/>
      <c r="VUO2"/>
      <c r="VUP2"/>
      <c r="VUQ2"/>
      <c r="VUR2"/>
      <c r="VUS2"/>
      <c r="VUT2"/>
      <c r="VUU2"/>
      <c r="VUV2"/>
      <c r="VUW2"/>
      <c r="VUX2"/>
      <c r="VUY2"/>
      <c r="VUZ2"/>
      <c r="VVA2"/>
      <c r="VVB2"/>
      <c r="VVC2"/>
      <c r="VVD2"/>
      <c r="VVE2"/>
      <c r="VVF2"/>
      <c r="VVG2"/>
      <c r="VVH2"/>
      <c r="VVI2"/>
      <c r="VVJ2"/>
      <c r="VVK2"/>
      <c r="VVL2"/>
      <c r="VVM2"/>
      <c r="VVN2"/>
      <c r="VVO2"/>
      <c r="VVP2"/>
      <c r="VVQ2"/>
      <c r="VVR2"/>
      <c r="VVS2"/>
      <c r="VVT2"/>
      <c r="VVU2"/>
      <c r="VVV2"/>
      <c r="VVW2"/>
      <c r="VVX2"/>
      <c r="VVY2"/>
      <c r="VVZ2"/>
      <c r="VWA2"/>
      <c r="VWB2"/>
      <c r="VWC2"/>
      <c r="VWD2"/>
      <c r="VWE2"/>
      <c r="VWF2"/>
      <c r="VWG2"/>
      <c r="VWH2"/>
      <c r="VWI2"/>
      <c r="VWJ2"/>
      <c r="VWK2"/>
      <c r="VWL2"/>
      <c r="VWM2"/>
      <c r="VWN2"/>
      <c r="VWO2"/>
      <c r="VWP2"/>
      <c r="VWQ2"/>
      <c r="VWR2"/>
      <c r="VWS2"/>
      <c r="VWT2"/>
      <c r="VWU2"/>
      <c r="VWV2"/>
      <c r="VWW2"/>
      <c r="VWX2"/>
      <c r="VWY2"/>
      <c r="VWZ2"/>
      <c r="VXA2"/>
      <c r="VXB2"/>
      <c r="VXC2"/>
      <c r="VXD2"/>
      <c r="VXE2"/>
      <c r="VXF2"/>
      <c r="VXG2"/>
      <c r="VXH2"/>
      <c r="VXI2"/>
      <c r="VXJ2"/>
      <c r="VXK2"/>
      <c r="VXL2"/>
      <c r="VXM2"/>
      <c r="VXN2"/>
      <c r="VXO2"/>
      <c r="VXP2"/>
      <c r="VXQ2"/>
      <c r="VXR2"/>
      <c r="VXS2"/>
      <c r="VXT2"/>
      <c r="VXU2"/>
      <c r="VXV2"/>
      <c r="VXW2"/>
      <c r="VXX2"/>
      <c r="VXY2"/>
      <c r="VXZ2"/>
      <c r="VYA2"/>
      <c r="VYB2"/>
      <c r="VYC2"/>
      <c r="VYD2"/>
      <c r="VYE2"/>
      <c r="VYF2"/>
      <c r="VYG2"/>
      <c r="VYH2"/>
      <c r="VYI2"/>
      <c r="VYJ2"/>
      <c r="VYK2"/>
      <c r="VYL2"/>
      <c r="VYM2"/>
      <c r="VYN2"/>
      <c r="VYO2"/>
      <c r="VYP2"/>
      <c r="VYQ2"/>
      <c r="VYR2"/>
      <c r="VYS2"/>
      <c r="VYT2"/>
      <c r="VYU2"/>
      <c r="VYV2"/>
      <c r="VYW2"/>
      <c r="VYX2"/>
      <c r="VYY2"/>
      <c r="VYZ2"/>
      <c r="VZA2"/>
      <c r="VZB2"/>
      <c r="VZC2"/>
      <c r="VZD2"/>
      <c r="VZE2"/>
      <c r="VZF2"/>
      <c r="VZG2"/>
      <c r="VZH2"/>
      <c r="VZI2"/>
      <c r="VZJ2"/>
      <c r="VZK2"/>
      <c r="VZL2"/>
      <c r="VZM2"/>
      <c r="VZN2"/>
      <c r="VZO2"/>
      <c r="VZP2"/>
      <c r="VZQ2"/>
      <c r="VZR2"/>
      <c r="VZS2"/>
      <c r="VZT2"/>
      <c r="VZU2"/>
      <c r="VZV2"/>
      <c r="VZW2"/>
      <c r="VZX2"/>
      <c r="VZY2"/>
      <c r="VZZ2"/>
      <c r="WAA2"/>
      <c r="WAB2"/>
      <c r="WAC2"/>
      <c r="WAD2"/>
      <c r="WAE2"/>
      <c r="WAF2"/>
      <c r="WAG2"/>
      <c r="WAH2"/>
      <c r="WAI2"/>
      <c r="WAJ2"/>
      <c r="WAK2"/>
      <c r="WAL2"/>
      <c r="WAM2"/>
      <c r="WAN2"/>
      <c r="WAO2"/>
      <c r="WAP2"/>
      <c r="WAQ2"/>
      <c r="WAR2"/>
      <c r="WAS2"/>
      <c r="WAT2"/>
      <c r="WAU2"/>
      <c r="WAV2"/>
      <c r="WAW2"/>
      <c r="WAX2"/>
      <c r="WAY2"/>
      <c r="WAZ2"/>
      <c r="WBA2"/>
      <c r="WBB2"/>
      <c r="WBC2"/>
      <c r="WBD2"/>
      <c r="WBE2"/>
      <c r="WBF2"/>
      <c r="WBG2"/>
      <c r="WBH2"/>
      <c r="WBI2"/>
      <c r="WBJ2"/>
      <c r="WBK2"/>
      <c r="WBL2"/>
      <c r="WBM2"/>
      <c r="WBN2"/>
      <c r="WBO2"/>
      <c r="WBP2"/>
      <c r="WBQ2"/>
      <c r="WBR2"/>
      <c r="WBS2"/>
      <c r="WBT2"/>
      <c r="WBU2"/>
      <c r="WBV2"/>
      <c r="WBW2"/>
      <c r="WBX2"/>
      <c r="WBY2"/>
      <c r="WBZ2"/>
      <c r="WCA2"/>
      <c r="WCB2"/>
      <c r="WCC2"/>
      <c r="WCD2"/>
      <c r="WCE2"/>
      <c r="WCF2"/>
      <c r="WCG2"/>
      <c r="WCH2"/>
      <c r="WCI2"/>
      <c r="WCJ2"/>
      <c r="WCK2"/>
      <c r="WCL2"/>
      <c r="WCM2"/>
      <c r="WCN2"/>
      <c r="WCO2"/>
      <c r="WCP2"/>
      <c r="WCQ2"/>
      <c r="WCR2"/>
      <c r="WCS2"/>
      <c r="WCT2"/>
      <c r="WCU2"/>
      <c r="WCV2"/>
      <c r="WCW2"/>
      <c r="WCX2"/>
      <c r="WCY2"/>
      <c r="WCZ2"/>
      <c r="WDA2"/>
      <c r="WDB2"/>
      <c r="WDC2"/>
      <c r="WDD2"/>
      <c r="WDE2"/>
      <c r="WDF2"/>
      <c r="WDG2"/>
      <c r="WDH2"/>
      <c r="WDI2"/>
      <c r="WDJ2"/>
      <c r="WDK2"/>
      <c r="WDL2"/>
      <c r="WDM2"/>
      <c r="WDN2"/>
      <c r="WDO2"/>
      <c r="WDP2"/>
      <c r="WDQ2"/>
      <c r="WDR2"/>
      <c r="WDS2"/>
      <c r="WDT2"/>
      <c r="WDU2"/>
      <c r="WDV2"/>
      <c r="WDW2"/>
      <c r="WDX2"/>
      <c r="WDY2"/>
      <c r="WDZ2"/>
      <c r="WEA2"/>
      <c r="WEB2"/>
      <c r="WEC2"/>
      <c r="WED2"/>
      <c r="WEE2"/>
      <c r="WEF2"/>
      <c r="WEG2"/>
      <c r="WEH2"/>
      <c r="WEI2"/>
      <c r="WEJ2"/>
      <c r="WEK2"/>
      <c r="WEL2"/>
      <c r="WEM2"/>
      <c r="WEN2"/>
      <c r="WEO2"/>
      <c r="WEP2"/>
      <c r="WEQ2"/>
      <c r="WER2"/>
      <c r="WES2"/>
      <c r="WET2"/>
      <c r="WEU2"/>
      <c r="WEV2"/>
      <c r="WEW2"/>
      <c r="WEX2"/>
      <c r="WEY2"/>
      <c r="WEZ2"/>
      <c r="WFA2"/>
      <c r="WFB2"/>
      <c r="WFC2"/>
      <c r="WFD2"/>
      <c r="WFE2"/>
      <c r="WFF2"/>
      <c r="WFG2"/>
      <c r="WFH2"/>
      <c r="WFI2"/>
      <c r="WFJ2"/>
      <c r="WFK2"/>
      <c r="WFL2"/>
      <c r="WFM2"/>
      <c r="WFN2"/>
      <c r="WFO2"/>
      <c r="WFP2"/>
      <c r="WFQ2"/>
      <c r="WFR2"/>
      <c r="WFS2"/>
      <c r="WFT2"/>
      <c r="WFU2"/>
      <c r="WFV2"/>
      <c r="WFW2"/>
      <c r="WFX2"/>
      <c r="WFY2"/>
      <c r="WFZ2"/>
      <c r="WGA2"/>
      <c r="WGB2"/>
      <c r="WGC2"/>
      <c r="WGD2"/>
      <c r="WGE2"/>
      <c r="WGF2"/>
      <c r="WGG2"/>
      <c r="WGH2"/>
      <c r="WGI2"/>
      <c r="WGJ2"/>
      <c r="WGK2"/>
      <c r="WGL2"/>
      <c r="WGM2"/>
      <c r="WGN2"/>
      <c r="WGO2"/>
      <c r="WGP2"/>
      <c r="WGQ2"/>
      <c r="WGR2"/>
      <c r="WGS2"/>
      <c r="WGT2"/>
      <c r="WGU2"/>
      <c r="WGV2"/>
      <c r="WGW2"/>
      <c r="WGX2"/>
      <c r="WGY2"/>
      <c r="WGZ2"/>
      <c r="WHA2"/>
      <c r="WHB2"/>
      <c r="WHC2"/>
      <c r="WHD2"/>
      <c r="WHE2"/>
      <c r="WHF2"/>
      <c r="WHG2"/>
      <c r="WHH2"/>
      <c r="WHI2"/>
      <c r="WHJ2"/>
      <c r="WHK2"/>
      <c r="WHL2"/>
      <c r="WHM2"/>
      <c r="WHN2"/>
      <c r="WHO2"/>
      <c r="WHP2"/>
      <c r="WHQ2"/>
      <c r="WHR2"/>
      <c r="WHS2"/>
      <c r="WHT2"/>
      <c r="WHU2"/>
      <c r="WHV2"/>
      <c r="WHW2"/>
      <c r="WHX2"/>
      <c r="WHY2"/>
      <c r="WHZ2"/>
      <c r="WIA2"/>
      <c r="WIB2"/>
      <c r="WIC2"/>
      <c r="WID2"/>
      <c r="WIE2"/>
      <c r="WIF2"/>
      <c r="WIG2"/>
      <c r="WIH2"/>
      <c r="WII2"/>
      <c r="WIJ2"/>
      <c r="WIK2"/>
      <c r="WIL2"/>
      <c r="WIM2"/>
      <c r="WIN2"/>
      <c r="WIO2"/>
      <c r="WIP2"/>
      <c r="WIQ2"/>
      <c r="WIR2"/>
      <c r="WIS2"/>
      <c r="WIT2"/>
      <c r="WIU2"/>
      <c r="WIV2"/>
      <c r="WIW2"/>
      <c r="WIX2"/>
      <c r="WIY2"/>
      <c r="WIZ2"/>
      <c r="WJA2"/>
      <c r="WJB2"/>
      <c r="WJC2"/>
      <c r="WJD2"/>
      <c r="WJE2"/>
      <c r="WJF2"/>
      <c r="WJG2"/>
      <c r="WJH2"/>
      <c r="WJI2"/>
      <c r="WJJ2"/>
      <c r="WJK2"/>
      <c r="WJL2"/>
      <c r="WJM2"/>
      <c r="WJN2"/>
      <c r="WJO2"/>
      <c r="WJP2"/>
      <c r="WJQ2"/>
      <c r="WJR2"/>
      <c r="WJS2"/>
      <c r="WJT2"/>
      <c r="WJU2"/>
      <c r="WJV2"/>
      <c r="WJW2"/>
      <c r="WJX2"/>
      <c r="WJY2"/>
      <c r="WJZ2"/>
      <c r="WKA2"/>
      <c r="WKB2"/>
      <c r="WKC2"/>
      <c r="WKD2"/>
      <c r="WKE2"/>
      <c r="WKF2"/>
      <c r="WKG2"/>
      <c r="WKH2"/>
      <c r="WKI2"/>
      <c r="WKJ2"/>
      <c r="WKK2"/>
      <c r="WKL2"/>
      <c r="WKM2"/>
      <c r="WKN2"/>
      <c r="WKO2"/>
      <c r="WKP2"/>
      <c r="WKQ2"/>
      <c r="WKR2"/>
      <c r="WKS2"/>
      <c r="WKT2"/>
      <c r="WKU2"/>
      <c r="WKV2"/>
      <c r="WKW2"/>
      <c r="WKX2"/>
      <c r="WKY2"/>
      <c r="WKZ2"/>
      <c r="WLA2"/>
      <c r="WLB2"/>
      <c r="WLC2"/>
      <c r="WLD2"/>
      <c r="WLE2"/>
      <c r="WLF2"/>
      <c r="WLG2"/>
      <c r="WLH2"/>
      <c r="WLI2"/>
      <c r="WLJ2"/>
      <c r="WLK2"/>
      <c r="WLL2"/>
      <c r="WLM2"/>
      <c r="WLN2"/>
      <c r="WLO2"/>
      <c r="WLP2"/>
      <c r="WLQ2"/>
      <c r="WLR2"/>
      <c r="WLS2"/>
      <c r="WLT2"/>
      <c r="WLU2"/>
      <c r="WLV2"/>
      <c r="WLW2"/>
      <c r="WLX2"/>
      <c r="WLY2"/>
      <c r="WLZ2"/>
      <c r="WMA2"/>
      <c r="WMB2"/>
      <c r="WMC2"/>
      <c r="WMD2"/>
      <c r="WME2"/>
      <c r="WMF2"/>
      <c r="WMG2"/>
      <c r="WMH2"/>
      <c r="WMI2"/>
      <c r="WMJ2"/>
      <c r="WMK2"/>
      <c r="WML2"/>
      <c r="WMM2"/>
      <c r="WMN2"/>
      <c r="WMO2"/>
      <c r="WMP2"/>
      <c r="WMQ2"/>
      <c r="WMR2"/>
      <c r="WMS2"/>
      <c r="WMT2"/>
      <c r="WMU2"/>
      <c r="WMV2"/>
      <c r="WMW2"/>
      <c r="WMX2"/>
      <c r="WMY2"/>
      <c r="WMZ2"/>
      <c r="WNA2"/>
      <c r="WNB2"/>
      <c r="WNC2"/>
      <c r="WND2"/>
      <c r="WNE2"/>
      <c r="WNF2"/>
      <c r="WNG2"/>
      <c r="WNH2"/>
      <c r="WNI2"/>
      <c r="WNJ2"/>
      <c r="WNK2"/>
      <c r="WNL2"/>
      <c r="WNM2"/>
      <c r="WNN2"/>
      <c r="WNO2"/>
      <c r="WNP2"/>
      <c r="WNQ2"/>
      <c r="WNR2"/>
      <c r="WNS2"/>
      <c r="WNT2"/>
      <c r="WNU2"/>
      <c r="WNV2"/>
      <c r="WNW2"/>
      <c r="WNX2"/>
      <c r="WNY2"/>
      <c r="WNZ2"/>
      <c r="WOA2"/>
      <c r="WOB2"/>
      <c r="WOC2"/>
      <c r="WOD2"/>
      <c r="WOE2"/>
      <c r="WOF2"/>
      <c r="WOG2"/>
      <c r="WOH2"/>
      <c r="WOI2"/>
      <c r="WOJ2"/>
      <c r="WOK2"/>
      <c r="WOL2"/>
      <c r="WOM2"/>
      <c r="WON2"/>
      <c r="WOO2"/>
      <c r="WOP2"/>
      <c r="WOQ2"/>
      <c r="WOR2"/>
      <c r="WOS2"/>
      <c r="WOT2"/>
      <c r="WOU2"/>
      <c r="WOV2"/>
      <c r="WOW2"/>
      <c r="WOX2"/>
      <c r="WOY2"/>
      <c r="WOZ2"/>
      <c r="WPA2"/>
      <c r="WPB2"/>
      <c r="WPC2"/>
      <c r="WPD2"/>
      <c r="WPE2"/>
      <c r="WPF2"/>
      <c r="WPG2"/>
      <c r="WPH2"/>
      <c r="WPI2"/>
      <c r="WPJ2"/>
      <c r="WPK2"/>
      <c r="WPL2"/>
      <c r="WPM2"/>
      <c r="WPN2"/>
      <c r="WPO2"/>
      <c r="WPP2"/>
      <c r="WPQ2"/>
      <c r="WPR2"/>
      <c r="WPS2"/>
      <c r="WPT2"/>
      <c r="WPU2"/>
      <c r="WPV2"/>
      <c r="WPW2"/>
      <c r="WPX2"/>
      <c r="WPY2"/>
      <c r="WPZ2"/>
      <c r="WQA2"/>
      <c r="WQB2"/>
      <c r="WQC2"/>
      <c r="WQD2"/>
      <c r="WQE2"/>
      <c r="WQF2"/>
      <c r="WQG2"/>
      <c r="WQH2"/>
      <c r="WQI2"/>
      <c r="WQJ2"/>
      <c r="WQK2"/>
      <c r="WQL2"/>
      <c r="WQM2"/>
      <c r="WQN2"/>
      <c r="WQO2"/>
      <c r="WQP2"/>
      <c r="WQQ2"/>
      <c r="WQR2"/>
      <c r="WQS2"/>
      <c r="WQT2"/>
      <c r="WQU2"/>
      <c r="WQV2"/>
      <c r="WQW2"/>
      <c r="WQX2"/>
      <c r="WQY2"/>
      <c r="WQZ2"/>
      <c r="WRA2"/>
      <c r="WRB2"/>
      <c r="WRC2"/>
      <c r="WRD2"/>
      <c r="WRE2"/>
      <c r="WRF2"/>
      <c r="WRG2"/>
      <c r="WRH2"/>
      <c r="WRI2"/>
      <c r="WRJ2"/>
      <c r="WRK2"/>
      <c r="WRL2"/>
      <c r="WRM2"/>
      <c r="WRN2"/>
      <c r="WRO2"/>
      <c r="WRP2"/>
      <c r="WRQ2"/>
      <c r="WRR2"/>
      <c r="WRS2"/>
      <c r="WRT2"/>
      <c r="WRU2"/>
      <c r="WRV2"/>
      <c r="WRW2"/>
      <c r="WRX2"/>
      <c r="WRY2"/>
      <c r="WRZ2"/>
      <c r="WSA2"/>
      <c r="WSB2"/>
      <c r="WSC2"/>
      <c r="WSD2"/>
      <c r="WSE2"/>
      <c r="WSF2"/>
      <c r="WSG2"/>
      <c r="WSH2"/>
      <c r="WSI2"/>
      <c r="WSJ2"/>
      <c r="WSK2"/>
      <c r="WSL2"/>
      <c r="WSM2"/>
      <c r="WSN2"/>
      <c r="WSO2"/>
      <c r="WSP2"/>
      <c r="WSQ2"/>
      <c r="WSR2"/>
      <c r="WSS2"/>
      <c r="WST2"/>
      <c r="WSU2"/>
      <c r="WSV2"/>
      <c r="WSW2"/>
      <c r="WSX2"/>
      <c r="WSY2"/>
      <c r="WSZ2"/>
      <c r="WTA2"/>
      <c r="WTB2"/>
      <c r="WTC2"/>
      <c r="WTD2"/>
      <c r="WTE2"/>
      <c r="WTF2"/>
      <c r="WTG2"/>
      <c r="WTH2"/>
      <c r="WTI2"/>
      <c r="WTJ2"/>
      <c r="WTK2"/>
      <c r="WTL2"/>
      <c r="WTM2"/>
      <c r="WTN2"/>
      <c r="WTO2"/>
      <c r="WTP2"/>
      <c r="WTQ2"/>
      <c r="WTR2"/>
      <c r="WTS2"/>
      <c r="WTT2"/>
      <c r="WTU2"/>
      <c r="WTV2"/>
      <c r="WTW2"/>
      <c r="WTX2"/>
      <c r="WTY2"/>
      <c r="WTZ2"/>
      <c r="WUA2"/>
      <c r="WUB2"/>
      <c r="WUC2"/>
      <c r="WUD2"/>
      <c r="WUE2"/>
      <c r="WUF2"/>
      <c r="WUG2"/>
      <c r="WUH2"/>
      <c r="WUI2"/>
      <c r="WUJ2"/>
      <c r="WUK2"/>
      <c r="WUL2"/>
      <c r="WUM2"/>
      <c r="WUN2"/>
      <c r="WUO2"/>
      <c r="WUP2"/>
      <c r="WUQ2"/>
      <c r="WUR2"/>
      <c r="WUS2"/>
      <c r="WUT2"/>
      <c r="WUU2"/>
      <c r="WUV2"/>
      <c r="WUW2"/>
      <c r="WUX2"/>
      <c r="WUY2"/>
      <c r="WUZ2"/>
      <c r="WVA2"/>
      <c r="WVB2"/>
      <c r="WVC2"/>
      <c r="WVD2"/>
      <c r="WVE2"/>
      <c r="WVF2"/>
      <c r="WVG2"/>
      <c r="WVH2"/>
      <c r="WVI2"/>
      <c r="WVJ2"/>
      <c r="WVK2"/>
      <c r="WVL2"/>
      <c r="WVM2"/>
      <c r="WVN2"/>
      <c r="WVO2"/>
      <c r="WVP2"/>
      <c r="WVQ2"/>
      <c r="WVR2"/>
      <c r="WVS2"/>
      <c r="WVT2"/>
      <c r="WVU2"/>
      <c r="WVV2"/>
      <c r="WVW2"/>
      <c r="WVX2"/>
      <c r="WVY2"/>
      <c r="WVZ2"/>
      <c r="WWA2"/>
      <c r="WWB2"/>
      <c r="WWC2"/>
      <c r="WWD2"/>
      <c r="WWE2"/>
      <c r="WWF2"/>
      <c r="WWG2"/>
      <c r="WWH2"/>
      <c r="WWI2"/>
      <c r="WWJ2"/>
      <c r="WWK2"/>
      <c r="WWL2"/>
      <c r="WWM2"/>
      <c r="WWN2"/>
      <c r="WWO2"/>
      <c r="WWP2"/>
      <c r="WWQ2"/>
      <c r="WWR2"/>
      <c r="WWS2"/>
      <c r="WWT2"/>
      <c r="WWU2"/>
      <c r="WWV2"/>
      <c r="WWW2"/>
      <c r="WWX2"/>
      <c r="WWY2"/>
      <c r="WWZ2"/>
      <c r="WXA2"/>
      <c r="WXB2"/>
      <c r="WXC2"/>
      <c r="WXD2"/>
      <c r="WXE2"/>
      <c r="WXF2"/>
      <c r="WXG2"/>
      <c r="WXH2"/>
      <c r="WXI2"/>
      <c r="WXJ2"/>
      <c r="WXK2"/>
      <c r="WXL2"/>
      <c r="WXM2"/>
      <c r="WXN2"/>
      <c r="WXO2"/>
      <c r="WXP2"/>
      <c r="WXQ2"/>
      <c r="WXR2"/>
      <c r="WXS2"/>
      <c r="WXT2"/>
      <c r="WXU2"/>
      <c r="WXV2"/>
      <c r="WXW2"/>
      <c r="WXX2"/>
      <c r="WXY2"/>
      <c r="WXZ2"/>
      <c r="WYA2"/>
      <c r="WYB2"/>
      <c r="WYC2"/>
      <c r="WYD2"/>
      <c r="WYE2"/>
      <c r="WYF2"/>
      <c r="WYG2"/>
      <c r="WYH2"/>
      <c r="WYI2"/>
      <c r="WYJ2"/>
      <c r="WYK2"/>
      <c r="WYL2"/>
      <c r="WYM2"/>
      <c r="WYN2"/>
      <c r="WYO2"/>
      <c r="WYP2"/>
      <c r="WYQ2"/>
      <c r="WYR2"/>
      <c r="WYS2"/>
      <c r="WYT2"/>
      <c r="WYU2"/>
      <c r="WYV2"/>
      <c r="WYW2"/>
      <c r="WYX2"/>
      <c r="WYY2"/>
      <c r="WYZ2"/>
      <c r="WZA2"/>
      <c r="WZB2"/>
      <c r="WZC2"/>
      <c r="WZD2"/>
      <c r="WZE2"/>
      <c r="WZF2"/>
      <c r="WZG2"/>
      <c r="WZH2"/>
      <c r="WZI2"/>
      <c r="WZJ2"/>
      <c r="WZK2"/>
      <c r="WZL2"/>
      <c r="WZM2"/>
      <c r="WZN2"/>
      <c r="WZO2"/>
      <c r="WZP2"/>
      <c r="WZQ2"/>
      <c r="WZR2"/>
      <c r="WZS2"/>
      <c r="WZT2"/>
      <c r="WZU2"/>
      <c r="WZV2"/>
      <c r="WZW2"/>
      <c r="WZX2"/>
      <c r="WZY2"/>
      <c r="WZZ2"/>
      <c r="XAA2"/>
      <c r="XAB2"/>
      <c r="XAC2"/>
      <c r="XAD2"/>
      <c r="XAE2"/>
      <c r="XAF2"/>
      <c r="XAG2"/>
      <c r="XAH2"/>
      <c r="XAI2"/>
      <c r="XAJ2"/>
      <c r="XAK2"/>
      <c r="XAL2"/>
      <c r="XAM2"/>
      <c r="XAN2"/>
      <c r="XAO2"/>
      <c r="XAP2"/>
      <c r="XAQ2"/>
      <c r="XAR2"/>
      <c r="XAS2"/>
      <c r="XAT2"/>
      <c r="XAU2"/>
      <c r="XAV2"/>
      <c r="XAW2"/>
      <c r="XAX2"/>
      <c r="XAY2"/>
      <c r="XAZ2"/>
      <c r="XBA2"/>
      <c r="XBB2"/>
      <c r="XBC2"/>
      <c r="XBD2"/>
      <c r="XBE2"/>
      <c r="XBF2"/>
      <c r="XBG2"/>
      <c r="XBH2"/>
      <c r="XBI2"/>
      <c r="XBJ2"/>
      <c r="XBK2"/>
      <c r="XBL2"/>
      <c r="XBM2"/>
      <c r="XBN2"/>
      <c r="XBO2"/>
      <c r="XBP2"/>
      <c r="XBQ2"/>
      <c r="XBR2"/>
      <c r="XBS2"/>
      <c r="XBT2"/>
      <c r="XBU2"/>
      <c r="XBV2"/>
      <c r="XBW2"/>
      <c r="XBX2"/>
      <c r="XBY2"/>
      <c r="XBZ2"/>
      <c r="XCA2"/>
      <c r="XCB2"/>
      <c r="XCC2"/>
      <c r="XCD2"/>
      <c r="XCE2"/>
      <c r="XCF2"/>
      <c r="XCG2"/>
      <c r="XCH2"/>
      <c r="XCI2"/>
      <c r="XCJ2"/>
      <c r="XCK2"/>
      <c r="XCL2"/>
      <c r="XCM2"/>
      <c r="XCN2"/>
      <c r="XCO2"/>
      <c r="XCP2"/>
      <c r="XCQ2"/>
      <c r="XCR2"/>
      <c r="XCS2"/>
      <c r="XCT2"/>
      <c r="XCU2"/>
      <c r="XCV2"/>
      <c r="XCW2"/>
      <c r="XCX2"/>
      <c r="XCY2"/>
      <c r="XCZ2"/>
      <c r="XDA2"/>
      <c r="XDB2"/>
      <c r="XDC2"/>
      <c r="XDD2"/>
      <c r="XDE2"/>
      <c r="XDF2"/>
      <c r="XDG2"/>
      <c r="XDH2"/>
      <c r="XDI2"/>
      <c r="XDJ2"/>
      <c r="XDK2"/>
      <c r="XDL2"/>
      <c r="XDM2"/>
      <c r="XDN2"/>
      <c r="XDO2"/>
      <c r="XDP2"/>
      <c r="XDQ2"/>
      <c r="XDR2"/>
      <c r="XDS2"/>
      <c r="XDT2"/>
      <c r="XDU2"/>
      <c r="XDV2"/>
      <c r="XDW2"/>
      <c r="XDX2"/>
      <c r="XDY2"/>
      <c r="XDZ2"/>
      <c r="XEA2"/>
      <c r="XEB2"/>
      <c r="XEC2"/>
      <c r="XED2"/>
      <c r="XEE2"/>
      <c r="XEF2"/>
      <c r="XEG2"/>
      <c r="XEH2"/>
      <c r="XEI2"/>
      <c r="XEJ2"/>
      <c r="XEK2"/>
      <c r="XEL2"/>
      <c r="XEM2"/>
      <c r="XEN2"/>
      <c r="XEO2"/>
      <c r="XEP2"/>
      <c r="XEQ2"/>
      <c r="XER2"/>
      <c r="XES2"/>
      <c r="XET2"/>
      <c r="XEU2"/>
      <c r="XEV2"/>
      <c r="XEW2"/>
      <c r="XEX2"/>
      <c r="XEY2"/>
      <c r="XEZ2"/>
      <c r="XFA2"/>
      <c r="XFB2"/>
      <c r="XFC2"/>
      <c r="XFD2"/>
    </row>
    <row r="3" spans="1:16384" ht="15.75" thickBot="1" x14ac:dyDescent="0.3">
      <c r="B3" s="48"/>
      <c r="C3" s="48"/>
      <c r="D3" s="48"/>
      <c r="E3" s="48"/>
    </row>
    <row r="4" spans="1:16384" ht="22.5" thickTop="1" thickBot="1" x14ac:dyDescent="0.4">
      <c r="B4" s="49" t="s">
        <v>138</v>
      </c>
      <c r="C4" s="48"/>
      <c r="D4" s="48"/>
      <c r="E4" s="48"/>
      <c r="J4" s="37" t="s">
        <v>139</v>
      </c>
      <c r="K4" s="50"/>
      <c r="L4" s="51">
        <v>70000</v>
      </c>
    </row>
    <row r="5" spans="1:16384" ht="4.5" customHeight="1" thickTop="1" x14ac:dyDescent="0.35">
      <c r="B5" s="52"/>
    </row>
    <row r="6" spans="1:16384" ht="21" customHeight="1" x14ac:dyDescent="0.25">
      <c r="B6" s="358" t="s">
        <v>140</v>
      </c>
      <c r="C6" s="358"/>
      <c r="D6" s="358"/>
      <c r="E6" s="358"/>
      <c r="F6" s="358"/>
      <c r="G6" s="359" t="s">
        <v>141</v>
      </c>
      <c r="H6" s="359"/>
      <c r="I6" s="359"/>
      <c r="J6" s="359"/>
      <c r="K6" s="359"/>
      <c r="L6" s="53" t="s">
        <v>142</v>
      </c>
    </row>
    <row r="7" spans="1:16384" x14ac:dyDescent="0.25">
      <c r="B7" s="54" t="s">
        <v>143</v>
      </c>
      <c r="C7" s="55" t="s">
        <v>144</v>
      </c>
      <c r="D7" s="55" t="s">
        <v>145</v>
      </c>
      <c r="E7" s="55" t="s">
        <v>146</v>
      </c>
      <c r="F7" s="55" t="s">
        <v>147</v>
      </c>
      <c r="G7" s="55" t="s">
        <v>148</v>
      </c>
      <c r="H7" s="55" t="s">
        <v>149</v>
      </c>
      <c r="I7" s="55" t="s">
        <v>150</v>
      </c>
      <c r="J7" s="55" t="s">
        <v>151</v>
      </c>
      <c r="K7" s="55" t="s">
        <v>152</v>
      </c>
      <c r="L7" s="55" t="s">
        <v>153</v>
      </c>
    </row>
    <row r="8" spans="1:16384" x14ac:dyDescent="0.25">
      <c r="B8" s="56" t="s">
        <v>0</v>
      </c>
      <c r="C8" s="57">
        <v>7074</v>
      </c>
      <c r="D8" s="57">
        <v>6877</v>
      </c>
      <c r="E8" s="57">
        <v>8068</v>
      </c>
      <c r="F8" s="57">
        <v>4135</v>
      </c>
      <c r="G8" s="57">
        <v>9894</v>
      </c>
      <c r="H8" s="57">
        <v>6970</v>
      </c>
      <c r="I8" s="57">
        <v>7113</v>
      </c>
      <c r="J8" s="57">
        <v>8163</v>
      </c>
      <c r="K8" s="57">
        <v>8293</v>
      </c>
      <c r="L8" s="57">
        <v>5046</v>
      </c>
    </row>
    <row r="9" spans="1:16384" x14ac:dyDescent="0.25">
      <c r="B9" s="58" t="s">
        <v>154</v>
      </c>
      <c r="C9" s="57">
        <f>C8</f>
        <v>7074</v>
      </c>
      <c r="D9" s="57">
        <f>D8+C9</f>
        <v>13951</v>
      </c>
      <c r="E9" s="57">
        <f t="shared" ref="E9:L9" si="0">E8+D9</f>
        <v>22019</v>
      </c>
      <c r="F9" s="57">
        <f t="shared" si="0"/>
        <v>26154</v>
      </c>
      <c r="G9" s="57">
        <f t="shared" si="0"/>
        <v>36048</v>
      </c>
      <c r="H9" s="57">
        <f t="shared" si="0"/>
        <v>43018</v>
      </c>
      <c r="I9" s="57">
        <f t="shared" si="0"/>
        <v>50131</v>
      </c>
      <c r="J9" s="57">
        <f t="shared" si="0"/>
        <v>58294</v>
      </c>
      <c r="K9" s="57">
        <f t="shared" si="0"/>
        <v>66587</v>
      </c>
      <c r="L9" s="57">
        <f t="shared" si="0"/>
        <v>71633</v>
      </c>
    </row>
    <row r="10" spans="1:16384" x14ac:dyDescent="0.25">
      <c r="B10" s="59" t="s">
        <v>155</v>
      </c>
      <c r="C10" s="60">
        <f>C8/$L$4</f>
        <v>0.10105714285714286</v>
      </c>
      <c r="D10" s="60">
        <f t="shared" ref="D10:L10" si="1">D8/$L$4+C10</f>
        <v>0.1993</v>
      </c>
      <c r="E10" s="60">
        <f t="shared" si="1"/>
        <v>0.31455714285714287</v>
      </c>
      <c r="F10" s="60">
        <f t="shared" si="1"/>
        <v>0.37362857142857142</v>
      </c>
      <c r="G10" s="60">
        <f t="shared" si="1"/>
        <v>0.51497142857142852</v>
      </c>
      <c r="H10" s="60">
        <f t="shared" si="1"/>
        <v>0.61454285714285706</v>
      </c>
      <c r="I10" s="60">
        <f t="shared" si="1"/>
        <v>0.71615714285714271</v>
      </c>
      <c r="J10" s="60">
        <f t="shared" si="1"/>
        <v>0.83277142857142838</v>
      </c>
      <c r="K10" s="60">
        <f t="shared" si="1"/>
        <v>0.95124285714285695</v>
      </c>
      <c r="L10" s="60">
        <f t="shared" si="1"/>
        <v>1.0233285714285711</v>
      </c>
    </row>
    <row r="11" spans="1:16384" x14ac:dyDescent="0.25">
      <c r="L11" t="s">
        <v>156</v>
      </c>
    </row>
  </sheetData>
  <mergeCells count="2">
    <mergeCell ref="B6:F6"/>
    <mergeCell ref="G6:K6"/>
  </mergeCells>
  <pageMargins left="0.511811024" right="0.511811024" top="0.78740157499999996" bottom="0.78740157499999996" header="0.31496062000000002" footer="0.31496062000000002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5708E5-C6E4-4941-9CF6-3DAB56352834}">
  <sheetPr>
    <tabColor theme="8" tint="-0.499984740745262"/>
  </sheetPr>
  <dimension ref="A1:XFD16"/>
  <sheetViews>
    <sheetView showGridLines="0" workbookViewId="0"/>
  </sheetViews>
  <sheetFormatPr defaultRowHeight="15" x14ac:dyDescent="0.25"/>
  <cols>
    <col min="2" max="2" width="15.7109375" customWidth="1"/>
    <col min="3" max="3" width="18.28515625" customWidth="1"/>
    <col min="4" max="4" width="19" customWidth="1"/>
    <col min="5" max="5" width="17.140625" customWidth="1"/>
    <col min="6" max="6" width="14.85546875" bestFit="1" customWidth="1"/>
    <col min="7" max="7" width="16" bestFit="1" customWidth="1"/>
  </cols>
  <sheetData>
    <row r="1" spans="1:16384" s="61" customFormat="1" ht="60.6" customHeight="1" x14ac:dyDescent="0.25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  <c r="AMK1"/>
      <c r="AML1"/>
      <c r="AMM1"/>
      <c r="AMN1"/>
      <c r="AMO1"/>
      <c r="AMP1"/>
      <c r="AMQ1"/>
      <c r="AMR1"/>
      <c r="AMS1"/>
      <c r="AMT1"/>
      <c r="AMU1"/>
      <c r="AMV1"/>
      <c r="AMW1"/>
      <c r="AMX1"/>
      <c r="AMY1"/>
      <c r="AMZ1"/>
      <c r="ANA1"/>
      <c r="ANB1"/>
      <c r="ANC1"/>
      <c r="AND1"/>
      <c r="ANE1"/>
      <c r="ANF1"/>
      <c r="ANG1"/>
      <c r="ANH1"/>
      <c r="ANI1"/>
      <c r="ANJ1"/>
      <c r="ANK1"/>
      <c r="ANL1"/>
      <c r="ANM1"/>
      <c r="ANN1"/>
      <c r="ANO1"/>
      <c r="ANP1"/>
      <c r="ANQ1"/>
      <c r="ANR1"/>
      <c r="ANS1"/>
      <c r="ANT1"/>
      <c r="ANU1"/>
      <c r="ANV1"/>
      <c r="ANW1"/>
      <c r="ANX1"/>
      <c r="ANY1"/>
      <c r="ANZ1"/>
      <c r="AOA1"/>
      <c r="AOB1"/>
      <c r="AOC1"/>
      <c r="AOD1"/>
      <c r="AOE1"/>
      <c r="AOF1"/>
      <c r="AOG1"/>
      <c r="AOH1"/>
      <c r="AOI1"/>
      <c r="AOJ1"/>
      <c r="AOK1"/>
      <c r="AOL1"/>
      <c r="AOM1"/>
      <c r="AON1"/>
      <c r="AOO1"/>
      <c r="AOP1"/>
      <c r="AOQ1"/>
      <c r="AOR1"/>
      <c r="AOS1"/>
      <c r="AOT1"/>
      <c r="AOU1"/>
      <c r="AOV1"/>
      <c r="AOW1"/>
      <c r="AOX1"/>
      <c r="AOY1"/>
      <c r="AOZ1"/>
      <c r="APA1"/>
      <c r="APB1"/>
      <c r="APC1"/>
      <c r="APD1"/>
      <c r="APE1"/>
      <c r="APF1"/>
      <c r="APG1"/>
      <c r="APH1"/>
      <c r="API1"/>
      <c r="APJ1"/>
      <c r="APK1"/>
      <c r="APL1"/>
      <c r="APM1"/>
      <c r="APN1"/>
      <c r="APO1"/>
      <c r="APP1"/>
      <c r="APQ1"/>
      <c r="APR1"/>
      <c r="APS1"/>
      <c r="APT1"/>
      <c r="APU1"/>
      <c r="APV1"/>
      <c r="APW1"/>
      <c r="APX1"/>
      <c r="APY1"/>
      <c r="APZ1"/>
      <c r="AQA1"/>
      <c r="AQB1"/>
      <c r="AQC1"/>
      <c r="AQD1"/>
      <c r="AQE1"/>
      <c r="AQF1"/>
      <c r="AQG1"/>
      <c r="AQH1"/>
      <c r="AQI1"/>
      <c r="AQJ1"/>
      <c r="AQK1"/>
      <c r="AQL1"/>
      <c r="AQM1"/>
      <c r="AQN1"/>
      <c r="AQO1"/>
      <c r="AQP1"/>
      <c r="AQQ1"/>
      <c r="AQR1"/>
      <c r="AQS1"/>
      <c r="AQT1"/>
      <c r="AQU1"/>
      <c r="AQV1"/>
      <c r="AQW1"/>
      <c r="AQX1"/>
      <c r="AQY1"/>
      <c r="AQZ1"/>
      <c r="ARA1"/>
      <c r="ARB1"/>
      <c r="ARC1"/>
      <c r="ARD1"/>
      <c r="ARE1"/>
      <c r="ARF1"/>
      <c r="ARG1"/>
      <c r="ARH1"/>
      <c r="ARI1"/>
      <c r="ARJ1"/>
      <c r="ARK1"/>
      <c r="ARL1"/>
      <c r="ARM1"/>
      <c r="ARN1"/>
      <c r="ARO1"/>
      <c r="ARP1"/>
      <c r="ARQ1"/>
      <c r="ARR1"/>
      <c r="ARS1"/>
      <c r="ART1"/>
      <c r="ARU1"/>
      <c r="ARV1"/>
      <c r="ARW1"/>
      <c r="ARX1"/>
      <c r="ARY1"/>
      <c r="ARZ1"/>
      <c r="ASA1"/>
      <c r="ASB1"/>
      <c r="ASC1"/>
      <c r="ASD1"/>
      <c r="ASE1"/>
      <c r="ASF1"/>
      <c r="ASG1"/>
      <c r="ASH1"/>
      <c r="ASI1"/>
      <c r="ASJ1"/>
      <c r="ASK1"/>
      <c r="ASL1"/>
      <c r="ASM1"/>
      <c r="ASN1"/>
      <c r="ASO1"/>
      <c r="ASP1"/>
      <c r="ASQ1"/>
      <c r="ASR1"/>
      <c r="ASS1"/>
      <c r="AST1"/>
      <c r="ASU1"/>
      <c r="ASV1"/>
      <c r="ASW1"/>
      <c r="ASX1"/>
      <c r="ASY1"/>
      <c r="ASZ1"/>
      <c r="ATA1"/>
      <c r="ATB1"/>
      <c r="ATC1"/>
      <c r="ATD1"/>
      <c r="ATE1"/>
      <c r="ATF1"/>
      <c r="ATG1"/>
      <c r="ATH1"/>
      <c r="ATI1"/>
      <c r="ATJ1"/>
      <c r="ATK1"/>
      <c r="ATL1"/>
      <c r="ATM1"/>
      <c r="ATN1"/>
      <c r="ATO1"/>
      <c r="ATP1"/>
      <c r="ATQ1"/>
      <c r="ATR1"/>
      <c r="ATS1"/>
      <c r="ATT1"/>
      <c r="ATU1"/>
      <c r="ATV1"/>
      <c r="ATW1"/>
      <c r="ATX1"/>
      <c r="ATY1"/>
      <c r="ATZ1"/>
      <c r="AUA1"/>
      <c r="AUB1"/>
      <c r="AUC1"/>
      <c r="AUD1"/>
      <c r="AUE1"/>
      <c r="AUF1"/>
      <c r="AUG1"/>
      <c r="AUH1"/>
      <c r="AUI1"/>
      <c r="AUJ1"/>
      <c r="AUK1"/>
      <c r="AUL1"/>
      <c r="AUM1"/>
      <c r="AUN1"/>
      <c r="AUO1"/>
      <c r="AUP1"/>
      <c r="AUQ1"/>
      <c r="AUR1"/>
      <c r="AUS1"/>
      <c r="AUT1"/>
      <c r="AUU1"/>
      <c r="AUV1"/>
      <c r="AUW1"/>
      <c r="AUX1"/>
      <c r="AUY1"/>
      <c r="AUZ1"/>
      <c r="AVA1"/>
      <c r="AVB1"/>
      <c r="AVC1"/>
      <c r="AVD1"/>
      <c r="AVE1"/>
      <c r="AVF1"/>
      <c r="AVG1"/>
      <c r="AVH1"/>
      <c r="AVI1"/>
      <c r="AVJ1"/>
      <c r="AVK1"/>
      <c r="AVL1"/>
      <c r="AVM1"/>
      <c r="AVN1"/>
      <c r="AVO1"/>
      <c r="AVP1"/>
      <c r="AVQ1"/>
      <c r="AVR1"/>
      <c r="AVS1"/>
      <c r="AVT1"/>
      <c r="AVU1"/>
      <c r="AVV1"/>
      <c r="AVW1"/>
      <c r="AVX1"/>
      <c r="AVY1"/>
      <c r="AVZ1"/>
      <c r="AWA1"/>
      <c r="AWB1"/>
      <c r="AWC1"/>
      <c r="AWD1"/>
      <c r="AWE1"/>
      <c r="AWF1"/>
      <c r="AWG1"/>
      <c r="AWH1"/>
      <c r="AWI1"/>
      <c r="AWJ1"/>
      <c r="AWK1"/>
      <c r="AWL1"/>
      <c r="AWM1"/>
      <c r="AWN1"/>
      <c r="AWO1"/>
      <c r="AWP1"/>
      <c r="AWQ1"/>
      <c r="AWR1"/>
      <c r="AWS1"/>
      <c r="AWT1"/>
      <c r="AWU1"/>
      <c r="AWV1"/>
      <c r="AWW1"/>
      <c r="AWX1"/>
      <c r="AWY1"/>
      <c r="AWZ1"/>
      <c r="AXA1"/>
      <c r="AXB1"/>
      <c r="AXC1"/>
      <c r="AXD1"/>
      <c r="AXE1"/>
      <c r="AXF1"/>
      <c r="AXG1"/>
      <c r="AXH1"/>
      <c r="AXI1"/>
      <c r="AXJ1"/>
      <c r="AXK1"/>
      <c r="AXL1"/>
      <c r="AXM1"/>
      <c r="AXN1"/>
      <c r="AXO1"/>
      <c r="AXP1"/>
      <c r="AXQ1"/>
      <c r="AXR1"/>
      <c r="AXS1"/>
      <c r="AXT1"/>
      <c r="AXU1"/>
      <c r="AXV1"/>
      <c r="AXW1"/>
      <c r="AXX1"/>
      <c r="AXY1"/>
      <c r="AXZ1"/>
      <c r="AYA1"/>
      <c r="AYB1"/>
      <c r="AYC1"/>
      <c r="AYD1"/>
      <c r="AYE1"/>
      <c r="AYF1"/>
      <c r="AYG1"/>
      <c r="AYH1"/>
      <c r="AYI1"/>
      <c r="AYJ1"/>
      <c r="AYK1"/>
      <c r="AYL1"/>
      <c r="AYM1"/>
      <c r="AYN1"/>
      <c r="AYO1"/>
      <c r="AYP1"/>
      <c r="AYQ1"/>
      <c r="AYR1"/>
      <c r="AYS1"/>
      <c r="AYT1"/>
      <c r="AYU1"/>
      <c r="AYV1"/>
      <c r="AYW1"/>
      <c r="AYX1"/>
      <c r="AYY1"/>
      <c r="AYZ1"/>
      <c r="AZA1"/>
      <c r="AZB1"/>
      <c r="AZC1"/>
      <c r="AZD1"/>
      <c r="AZE1"/>
      <c r="AZF1"/>
      <c r="AZG1"/>
      <c r="AZH1"/>
      <c r="AZI1"/>
      <c r="AZJ1"/>
      <c r="AZK1"/>
      <c r="AZL1"/>
      <c r="AZM1"/>
      <c r="AZN1"/>
      <c r="AZO1"/>
      <c r="AZP1"/>
      <c r="AZQ1"/>
      <c r="AZR1"/>
      <c r="AZS1"/>
      <c r="AZT1"/>
      <c r="AZU1"/>
      <c r="AZV1"/>
      <c r="AZW1"/>
      <c r="AZX1"/>
      <c r="AZY1"/>
      <c r="AZZ1"/>
      <c r="BAA1"/>
      <c r="BAB1"/>
      <c r="BAC1"/>
      <c r="BAD1"/>
      <c r="BAE1"/>
      <c r="BAF1"/>
      <c r="BAG1"/>
      <c r="BAH1"/>
      <c r="BAI1"/>
      <c r="BAJ1"/>
      <c r="BAK1"/>
      <c r="BAL1"/>
      <c r="BAM1"/>
      <c r="BAN1"/>
      <c r="BAO1"/>
      <c r="BAP1"/>
      <c r="BAQ1"/>
      <c r="BAR1"/>
      <c r="BAS1"/>
      <c r="BAT1"/>
      <c r="BAU1"/>
      <c r="BAV1"/>
      <c r="BAW1"/>
      <c r="BAX1"/>
      <c r="BAY1"/>
      <c r="BAZ1"/>
      <c r="BBA1"/>
      <c r="BBB1"/>
      <c r="BBC1"/>
      <c r="BBD1"/>
      <c r="BBE1"/>
      <c r="BBF1"/>
      <c r="BBG1"/>
      <c r="BBH1"/>
      <c r="BBI1"/>
      <c r="BBJ1"/>
      <c r="BBK1"/>
      <c r="BBL1"/>
      <c r="BBM1"/>
      <c r="BBN1"/>
      <c r="BBO1"/>
      <c r="BBP1"/>
      <c r="BBQ1"/>
      <c r="BBR1"/>
      <c r="BBS1"/>
      <c r="BBT1"/>
      <c r="BBU1"/>
      <c r="BBV1"/>
      <c r="BBW1"/>
      <c r="BBX1"/>
      <c r="BBY1"/>
      <c r="BBZ1"/>
      <c r="BCA1"/>
      <c r="BCB1"/>
      <c r="BCC1"/>
      <c r="BCD1"/>
      <c r="BCE1"/>
      <c r="BCF1"/>
      <c r="BCG1"/>
      <c r="BCH1"/>
      <c r="BCI1"/>
      <c r="BCJ1"/>
      <c r="BCK1"/>
      <c r="BCL1"/>
      <c r="BCM1"/>
      <c r="BCN1"/>
      <c r="BCO1"/>
      <c r="BCP1"/>
      <c r="BCQ1"/>
      <c r="BCR1"/>
      <c r="BCS1"/>
      <c r="BCT1"/>
      <c r="BCU1"/>
      <c r="BCV1"/>
      <c r="BCW1"/>
      <c r="BCX1"/>
      <c r="BCY1"/>
      <c r="BCZ1"/>
      <c r="BDA1"/>
      <c r="BDB1"/>
      <c r="BDC1"/>
      <c r="BDD1"/>
      <c r="BDE1"/>
      <c r="BDF1"/>
      <c r="BDG1"/>
      <c r="BDH1"/>
      <c r="BDI1"/>
      <c r="BDJ1"/>
      <c r="BDK1"/>
      <c r="BDL1"/>
      <c r="BDM1"/>
      <c r="BDN1"/>
      <c r="BDO1"/>
      <c r="BDP1"/>
      <c r="BDQ1"/>
      <c r="BDR1"/>
      <c r="BDS1"/>
      <c r="BDT1"/>
      <c r="BDU1"/>
      <c r="BDV1"/>
      <c r="BDW1"/>
      <c r="BDX1"/>
      <c r="BDY1"/>
      <c r="BDZ1"/>
      <c r="BEA1"/>
      <c r="BEB1"/>
      <c r="BEC1"/>
      <c r="BED1"/>
      <c r="BEE1"/>
      <c r="BEF1"/>
      <c r="BEG1"/>
      <c r="BEH1"/>
      <c r="BEI1"/>
      <c r="BEJ1"/>
      <c r="BEK1"/>
      <c r="BEL1"/>
      <c r="BEM1"/>
      <c r="BEN1"/>
      <c r="BEO1"/>
      <c r="BEP1"/>
      <c r="BEQ1"/>
      <c r="BER1"/>
      <c r="BES1"/>
      <c r="BET1"/>
      <c r="BEU1"/>
      <c r="BEV1"/>
      <c r="BEW1"/>
      <c r="BEX1"/>
      <c r="BEY1"/>
      <c r="BEZ1"/>
      <c r="BFA1"/>
      <c r="BFB1"/>
      <c r="BFC1"/>
      <c r="BFD1"/>
      <c r="BFE1"/>
      <c r="BFF1"/>
      <c r="BFG1"/>
      <c r="BFH1"/>
      <c r="BFI1"/>
      <c r="BFJ1"/>
      <c r="BFK1"/>
      <c r="BFL1"/>
      <c r="BFM1"/>
      <c r="BFN1"/>
      <c r="BFO1"/>
      <c r="BFP1"/>
      <c r="BFQ1"/>
      <c r="BFR1"/>
      <c r="BFS1"/>
      <c r="BFT1"/>
      <c r="BFU1"/>
      <c r="BFV1"/>
      <c r="BFW1"/>
      <c r="BFX1"/>
      <c r="BFY1"/>
      <c r="BFZ1"/>
      <c r="BGA1"/>
      <c r="BGB1"/>
      <c r="BGC1"/>
      <c r="BGD1"/>
      <c r="BGE1"/>
      <c r="BGF1"/>
      <c r="BGG1"/>
      <c r="BGH1"/>
      <c r="BGI1"/>
      <c r="BGJ1"/>
      <c r="BGK1"/>
      <c r="BGL1"/>
      <c r="BGM1"/>
      <c r="BGN1"/>
      <c r="BGO1"/>
      <c r="BGP1"/>
      <c r="BGQ1"/>
      <c r="BGR1"/>
      <c r="BGS1"/>
      <c r="BGT1"/>
      <c r="BGU1"/>
      <c r="BGV1"/>
      <c r="BGW1"/>
      <c r="BGX1"/>
      <c r="BGY1"/>
      <c r="BGZ1"/>
      <c r="BHA1"/>
      <c r="BHB1"/>
      <c r="BHC1"/>
      <c r="BHD1"/>
      <c r="BHE1"/>
      <c r="BHF1"/>
      <c r="BHG1"/>
      <c r="BHH1"/>
      <c r="BHI1"/>
      <c r="BHJ1"/>
      <c r="BHK1"/>
      <c r="BHL1"/>
      <c r="BHM1"/>
      <c r="BHN1"/>
      <c r="BHO1"/>
      <c r="BHP1"/>
      <c r="BHQ1"/>
      <c r="BHR1"/>
      <c r="BHS1"/>
      <c r="BHT1"/>
      <c r="BHU1"/>
      <c r="BHV1"/>
      <c r="BHW1"/>
      <c r="BHX1"/>
      <c r="BHY1"/>
      <c r="BHZ1"/>
      <c r="BIA1"/>
      <c r="BIB1"/>
      <c r="BIC1"/>
      <c r="BID1"/>
      <c r="BIE1"/>
      <c r="BIF1"/>
      <c r="BIG1"/>
      <c r="BIH1"/>
      <c r="BII1"/>
      <c r="BIJ1"/>
      <c r="BIK1"/>
      <c r="BIL1"/>
      <c r="BIM1"/>
      <c r="BIN1"/>
      <c r="BIO1"/>
      <c r="BIP1"/>
      <c r="BIQ1"/>
      <c r="BIR1"/>
      <c r="BIS1"/>
      <c r="BIT1"/>
      <c r="BIU1"/>
      <c r="BIV1"/>
      <c r="BIW1"/>
      <c r="BIX1"/>
      <c r="BIY1"/>
      <c r="BIZ1"/>
      <c r="BJA1"/>
      <c r="BJB1"/>
      <c r="BJC1"/>
      <c r="BJD1"/>
      <c r="BJE1"/>
      <c r="BJF1"/>
      <c r="BJG1"/>
      <c r="BJH1"/>
      <c r="BJI1"/>
      <c r="BJJ1"/>
      <c r="BJK1"/>
      <c r="BJL1"/>
      <c r="BJM1"/>
      <c r="BJN1"/>
      <c r="BJO1"/>
      <c r="BJP1"/>
      <c r="BJQ1"/>
      <c r="BJR1"/>
      <c r="BJS1"/>
      <c r="BJT1"/>
      <c r="BJU1"/>
      <c r="BJV1"/>
      <c r="BJW1"/>
      <c r="BJX1"/>
      <c r="BJY1"/>
      <c r="BJZ1"/>
      <c r="BKA1"/>
      <c r="BKB1"/>
      <c r="BKC1"/>
      <c r="BKD1"/>
      <c r="BKE1"/>
      <c r="BKF1"/>
      <c r="BKG1"/>
      <c r="BKH1"/>
      <c r="BKI1"/>
      <c r="BKJ1"/>
      <c r="BKK1"/>
      <c r="BKL1"/>
      <c r="BKM1"/>
      <c r="BKN1"/>
      <c r="BKO1"/>
      <c r="BKP1"/>
      <c r="BKQ1"/>
      <c r="BKR1"/>
      <c r="BKS1"/>
      <c r="BKT1"/>
      <c r="BKU1"/>
      <c r="BKV1"/>
      <c r="BKW1"/>
      <c r="BKX1"/>
      <c r="BKY1"/>
      <c r="BKZ1"/>
      <c r="BLA1"/>
      <c r="BLB1"/>
      <c r="BLC1"/>
      <c r="BLD1"/>
      <c r="BLE1"/>
      <c r="BLF1"/>
      <c r="BLG1"/>
      <c r="BLH1"/>
      <c r="BLI1"/>
      <c r="BLJ1"/>
      <c r="BLK1"/>
      <c r="BLL1"/>
      <c r="BLM1"/>
      <c r="BLN1"/>
      <c r="BLO1"/>
      <c r="BLP1"/>
      <c r="BLQ1"/>
      <c r="BLR1"/>
      <c r="BLS1"/>
      <c r="BLT1"/>
      <c r="BLU1"/>
      <c r="BLV1"/>
      <c r="BLW1"/>
      <c r="BLX1"/>
      <c r="BLY1"/>
      <c r="BLZ1"/>
      <c r="BMA1"/>
      <c r="BMB1"/>
      <c r="BMC1"/>
      <c r="BMD1"/>
      <c r="BME1"/>
      <c r="BMF1"/>
      <c r="BMG1"/>
      <c r="BMH1"/>
      <c r="BMI1"/>
      <c r="BMJ1"/>
      <c r="BMK1"/>
      <c r="BML1"/>
      <c r="BMM1"/>
      <c r="BMN1"/>
      <c r="BMO1"/>
      <c r="BMP1"/>
      <c r="BMQ1"/>
      <c r="BMR1"/>
      <c r="BMS1"/>
      <c r="BMT1"/>
      <c r="BMU1"/>
      <c r="BMV1"/>
      <c r="BMW1"/>
      <c r="BMX1"/>
      <c r="BMY1"/>
      <c r="BMZ1"/>
      <c r="BNA1"/>
      <c r="BNB1"/>
      <c r="BNC1"/>
      <c r="BND1"/>
      <c r="BNE1"/>
      <c r="BNF1"/>
      <c r="BNG1"/>
      <c r="BNH1"/>
      <c r="BNI1"/>
      <c r="BNJ1"/>
      <c r="BNK1"/>
      <c r="BNL1"/>
      <c r="BNM1"/>
      <c r="BNN1"/>
      <c r="BNO1"/>
      <c r="BNP1"/>
      <c r="BNQ1"/>
      <c r="BNR1"/>
      <c r="BNS1"/>
      <c r="BNT1"/>
      <c r="BNU1"/>
      <c r="BNV1"/>
      <c r="BNW1"/>
      <c r="BNX1"/>
      <c r="BNY1"/>
      <c r="BNZ1"/>
      <c r="BOA1"/>
      <c r="BOB1"/>
      <c r="BOC1"/>
      <c r="BOD1"/>
      <c r="BOE1"/>
      <c r="BOF1"/>
      <c r="BOG1"/>
      <c r="BOH1"/>
      <c r="BOI1"/>
      <c r="BOJ1"/>
      <c r="BOK1"/>
      <c r="BOL1"/>
      <c r="BOM1"/>
      <c r="BON1"/>
      <c r="BOO1"/>
      <c r="BOP1"/>
      <c r="BOQ1"/>
      <c r="BOR1"/>
      <c r="BOS1"/>
      <c r="BOT1"/>
      <c r="BOU1"/>
      <c r="BOV1"/>
      <c r="BOW1"/>
      <c r="BOX1"/>
      <c r="BOY1"/>
      <c r="BOZ1"/>
      <c r="BPA1"/>
      <c r="BPB1"/>
      <c r="BPC1"/>
      <c r="BPD1"/>
      <c r="BPE1"/>
      <c r="BPF1"/>
      <c r="BPG1"/>
      <c r="BPH1"/>
      <c r="BPI1"/>
      <c r="BPJ1"/>
      <c r="BPK1"/>
      <c r="BPL1"/>
      <c r="BPM1"/>
      <c r="BPN1"/>
      <c r="BPO1"/>
      <c r="BPP1"/>
      <c r="BPQ1"/>
      <c r="BPR1"/>
      <c r="BPS1"/>
      <c r="BPT1"/>
      <c r="BPU1"/>
      <c r="BPV1"/>
      <c r="BPW1"/>
      <c r="BPX1"/>
      <c r="BPY1"/>
      <c r="BPZ1"/>
      <c r="BQA1"/>
      <c r="BQB1"/>
      <c r="BQC1"/>
      <c r="BQD1"/>
      <c r="BQE1"/>
      <c r="BQF1"/>
      <c r="BQG1"/>
      <c r="BQH1"/>
      <c r="BQI1"/>
      <c r="BQJ1"/>
      <c r="BQK1"/>
      <c r="BQL1"/>
      <c r="BQM1"/>
      <c r="BQN1"/>
      <c r="BQO1"/>
      <c r="BQP1"/>
      <c r="BQQ1"/>
      <c r="BQR1"/>
      <c r="BQS1"/>
      <c r="BQT1"/>
      <c r="BQU1"/>
      <c r="BQV1"/>
      <c r="BQW1"/>
      <c r="BQX1"/>
      <c r="BQY1"/>
      <c r="BQZ1"/>
      <c r="BRA1"/>
      <c r="BRB1"/>
      <c r="BRC1"/>
      <c r="BRD1"/>
      <c r="BRE1"/>
      <c r="BRF1"/>
      <c r="BRG1"/>
      <c r="BRH1"/>
      <c r="BRI1"/>
      <c r="BRJ1"/>
      <c r="BRK1"/>
      <c r="BRL1"/>
      <c r="BRM1"/>
      <c r="BRN1"/>
      <c r="BRO1"/>
      <c r="BRP1"/>
      <c r="BRQ1"/>
      <c r="BRR1"/>
      <c r="BRS1"/>
      <c r="BRT1"/>
      <c r="BRU1"/>
      <c r="BRV1"/>
      <c r="BRW1"/>
      <c r="BRX1"/>
      <c r="BRY1"/>
      <c r="BRZ1"/>
      <c r="BSA1"/>
      <c r="BSB1"/>
      <c r="BSC1"/>
      <c r="BSD1"/>
      <c r="BSE1"/>
      <c r="BSF1"/>
      <c r="BSG1"/>
      <c r="BSH1"/>
      <c r="BSI1"/>
      <c r="BSJ1"/>
      <c r="BSK1"/>
      <c r="BSL1"/>
      <c r="BSM1"/>
      <c r="BSN1"/>
      <c r="BSO1"/>
      <c r="BSP1"/>
      <c r="BSQ1"/>
      <c r="BSR1"/>
      <c r="BSS1"/>
      <c r="BST1"/>
      <c r="BSU1"/>
      <c r="BSV1"/>
      <c r="BSW1"/>
      <c r="BSX1"/>
      <c r="BSY1"/>
      <c r="BSZ1"/>
      <c r="BTA1"/>
      <c r="BTB1"/>
      <c r="BTC1"/>
      <c r="BTD1"/>
      <c r="BTE1"/>
      <c r="BTF1"/>
      <c r="BTG1"/>
      <c r="BTH1"/>
      <c r="BTI1"/>
      <c r="BTJ1"/>
      <c r="BTK1"/>
      <c r="BTL1"/>
      <c r="BTM1"/>
      <c r="BTN1"/>
      <c r="BTO1"/>
      <c r="BTP1"/>
      <c r="BTQ1"/>
      <c r="BTR1"/>
      <c r="BTS1"/>
      <c r="BTT1"/>
      <c r="BTU1"/>
      <c r="BTV1"/>
      <c r="BTW1"/>
      <c r="BTX1"/>
      <c r="BTY1"/>
      <c r="BTZ1"/>
      <c r="BUA1"/>
      <c r="BUB1"/>
      <c r="BUC1"/>
      <c r="BUD1"/>
      <c r="BUE1"/>
      <c r="BUF1"/>
      <c r="BUG1"/>
      <c r="BUH1"/>
      <c r="BUI1"/>
      <c r="BUJ1"/>
      <c r="BUK1"/>
      <c r="BUL1"/>
      <c r="BUM1"/>
      <c r="BUN1"/>
      <c r="BUO1"/>
      <c r="BUP1"/>
      <c r="BUQ1"/>
      <c r="BUR1"/>
      <c r="BUS1"/>
      <c r="BUT1"/>
      <c r="BUU1"/>
      <c r="BUV1"/>
      <c r="BUW1"/>
      <c r="BUX1"/>
      <c r="BUY1"/>
      <c r="BUZ1"/>
      <c r="BVA1"/>
      <c r="BVB1"/>
      <c r="BVC1"/>
      <c r="BVD1"/>
      <c r="BVE1"/>
      <c r="BVF1"/>
      <c r="BVG1"/>
      <c r="BVH1"/>
      <c r="BVI1"/>
      <c r="BVJ1"/>
      <c r="BVK1"/>
      <c r="BVL1"/>
      <c r="BVM1"/>
      <c r="BVN1"/>
      <c r="BVO1"/>
      <c r="BVP1"/>
      <c r="BVQ1"/>
      <c r="BVR1"/>
      <c r="BVS1"/>
      <c r="BVT1"/>
      <c r="BVU1"/>
      <c r="BVV1"/>
      <c r="BVW1"/>
      <c r="BVX1"/>
      <c r="BVY1"/>
      <c r="BVZ1"/>
      <c r="BWA1"/>
      <c r="BWB1"/>
      <c r="BWC1"/>
      <c r="BWD1"/>
      <c r="BWE1"/>
      <c r="BWF1"/>
      <c r="BWG1"/>
      <c r="BWH1"/>
      <c r="BWI1"/>
      <c r="BWJ1"/>
      <c r="BWK1"/>
      <c r="BWL1"/>
      <c r="BWM1"/>
      <c r="BWN1"/>
      <c r="BWO1"/>
      <c r="BWP1"/>
      <c r="BWQ1"/>
      <c r="BWR1"/>
      <c r="BWS1"/>
      <c r="BWT1"/>
      <c r="BWU1"/>
      <c r="BWV1"/>
      <c r="BWW1"/>
      <c r="BWX1"/>
      <c r="BWY1"/>
      <c r="BWZ1"/>
      <c r="BXA1"/>
      <c r="BXB1"/>
      <c r="BXC1"/>
      <c r="BXD1"/>
      <c r="BXE1"/>
      <c r="BXF1"/>
      <c r="BXG1"/>
      <c r="BXH1"/>
      <c r="BXI1"/>
      <c r="BXJ1"/>
      <c r="BXK1"/>
      <c r="BXL1"/>
      <c r="BXM1"/>
      <c r="BXN1"/>
      <c r="BXO1"/>
      <c r="BXP1"/>
      <c r="BXQ1"/>
      <c r="BXR1"/>
      <c r="BXS1"/>
      <c r="BXT1"/>
      <c r="BXU1"/>
      <c r="BXV1"/>
      <c r="BXW1"/>
      <c r="BXX1"/>
      <c r="BXY1"/>
      <c r="BXZ1"/>
      <c r="BYA1"/>
      <c r="BYB1"/>
      <c r="BYC1"/>
      <c r="BYD1"/>
      <c r="BYE1"/>
      <c r="BYF1"/>
      <c r="BYG1"/>
      <c r="BYH1"/>
      <c r="BYI1"/>
      <c r="BYJ1"/>
      <c r="BYK1"/>
      <c r="BYL1"/>
      <c r="BYM1"/>
      <c r="BYN1"/>
      <c r="BYO1"/>
      <c r="BYP1"/>
      <c r="BYQ1"/>
      <c r="BYR1"/>
      <c r="BYS1"/>
      <c r="BYT1"/>
      <c r="BYU1"/>
      <c r="BYV1"/>
      <c r="BYW1"/>
      <c r="BYX1"/>
      <c r="BYY1"/>
      <c r="BYZ1"/>
      <c r="BZA1"/>
      <c r="BZB1"/>
      <c r="BZC1"/>
      <c r="BZD1"/>
      <c r="BZE1"/>
      <c r="BZF1"/>
      <c r="BZG1"/>
      <c r="BZH1"/>
      <c r="BZI1"/>
      <c r="BZJ1"/>
      <c r="BZK1"/>
      <c r="BZL1"/>
      <c r="BZM1"/>
      <c r="BZN1"/>
      <c r="BZO1"/>
      <c r="BZP1"/>
      <c r="BZQ1"/>
      <c r="BZR1"/>
      <c r="BZS1"/>
      <c r="BZT1"/>
      <c r="BZU1"/>
      <c r="BZV1"/>
      <c r="BZW1"/>
      <c r="BZX1"/>
      <c r="BZY1"/>
      <c r="BZZ1"/>
      <c r="CAA1"/>
      <c r="CAB1"/>
      <c r="CAC1"/>
      <c r="CAD1"/>
      <c r="CAE1"/>
      <c r="CAF1"/>
      <c r="CAG1"/>
      <c r="CAH1"/>
      <c r="CAI1"/>
      <c r="CAJ1"/>
      <c r="CAK1"/>
      <c r="CAL1"/>
      <c r="CAM1"/>
      <c r="CAN1"/>
      <c r="CAO1"/>
      <c r="CAP1"/>
      <c r="CAQ1"/>
      <c r="CAR1"/>
      <c r="CAS1"/>
      <c r="CAT1"/>
      <c r="CAU1"/>
      <c r="CAV1"/>
      <c r="CAW1"/>
      <c r="CAX1"/>
      <c r="CAY1"/>
      <c r="CAZ1"/>
      <c r="CBA1"/>
      <c r="CBB1"/>
      <c r="CBC1"/>
      <c r="CBD1"/>
      <c r="CBE1"/>
      <c r="CBF1"/>
      <c r="CBG1"/>
      <c r="CBH1"/>
      <c r="CBI1"/>
      <c r="CBJ1"/>
      <c r="CBK1"/>
      <c r="CBL1"/>
      <c r="CBM1"/>
      <c r="CBN1"/>
      <c r="CBO1"/>
      <c r="CBP1"/>
      <c r="CBQ1"/>
      <c r="CBR1"/>
      <c r="CBS1"/>
      <c r="CBT1"/>
      <c r="CBU1"/>
      <c r="CBV1"/>
      <c r="CBW1"/>
      <c r="CBX1"/>
      <c r="CBY1"/>
      <c r="CBZ1"/>
      <c r="CCA1"/>
      <c r="CCB1"/>
      <c r="CCC1"/>
      <c r="CCD1"/>
      <c r="CCE1"/>
      <c r="CCF1"/>
      <c r="CCG1"/>
      <c r="CCH1"/>
      <c r="CCI1"/>
      <c r="CCJ1"/>
      <c r="CCK1"/>
      <c r="CCL1"/>
      <c r="CCM1"/>
      <c r="CCN1"/>
      <c r="CCO1"/>
      <c r="CCP1"/>
      <c r="CCQ1"/>
      <c r="CCR1"/>
      <c r="CCS1"/>
      <c r="CCT1"/>
      <c r="CCU1"/>
      <c r="CCV1"/>
      <c r="CCW1"/>
      <c r="CCX1"/>
      <c r="CCY1"/>
      <c r="CCZ1"/>
      <c r="CDA1"/>
      <c r="CDB1"/>
      <c r="CDC1"/>
      <c r="CDD1"/>
      <c r="CDE1"/>
      <c r="CDF1"/>
      <c r="CDG1"/>
      <c r="CDH1"/>
      <c r="CDI1"/>
      <c r="CDJ1"/>
      <c r="CDK1"/>
      <c r="CDL1"/>
      <c r="CDM1"/>
      <c r="CDN1"/>
      <c r="CDO1"/>
      <c r="CDP1"/>
      <c r="CDQ1"/>
      <c r="CDR1"/>
      <c r="CDS1"/>
      <c r="CDT1"/>
      <c r="CDU1"/>
      <c r="CDV1"/>
      <c r="CDW1"/>
      <c r="CDX1"/>
      <c r="CDY1"/>
      <c r="CDZ1"/>
      <c r="CEA1"/>
      <c r="CEB1"/>
      <c r="CEC1"/>
      <c r="CED1"/>
      <c r="CEE1"/>
      <c r="CEF1"/>
      <c r="CEG1"/>
      <c r="CEH1"/>
      <c r="CEI1"/>
      <c r="CEJ1"/>
      <c r="CEK1"/>
      <c r="CEL1"/>
      <c r="CEM1"/>
      <c r="CEN1"/>
      <c r="CEO1"/>
      <c r="CEP1"/>
      <c r="CEQ1"/>
      <c r="CER1"/>
      <c r="CES1"/>
      <c r="CET1"/>
      <c r="CEU1"/>
      <c r="CEV1"/>
      <c r="CEW1"/>
      <c r="CEX1"/>
      <c r="CEY1"/>
      <c r="CEZ1"/>
      <c r="CFA1"/>
      <c r="CFB1"/>
      <c r="CFC1"/>
      <c r="CFD1"/>
      <c r="CFE1"/>
      <c r="CFF1"/>
      <c r="CFG1"/>
      <c r="CFH1"/>
      <c r="CFI1"/>
      <c r="CFJ1"/>
      <c r="CFK1"/>
      <c r="CFL1"/>
      <c r="CFM1"/>
      <c r="CFN1"/>
      <c r="CFO1"/>
      <c r="CFP1"/>
      <c r="CFQ1"/>
      <c r="CFR1"/>
      <c r="CFS1"/>
      <c r="CFT1"/>
      <c r="CFU1"/>
      <c r="CFV1"/>
      <c r="CFW1"/>
      <c r="CFX1"/>
      <c r="CFY1"/>
      <c r="CFZ1"/>
      <c r="CGA1"/>
      <c r="CGB1"/>
      <c r="CGC1"/>
      <c r="CGD1"/>
      <c r="CGE1"/>
      <c r="CGF1"/>
      <c r="CGG1"/>
      <c r="CGH1"/>
      <c r="CGI1"/>
      <c r="CGJ1"/>
      <c r="CGK1"/>
      <c r="CGL1"/>
      <c r="CGM1"/>
      <c r="CGN1"/>
      <c r="CGO1"/>
      <c r="CGP1"/>
      <c r="CGQ1"/>
      <c r="CGR1"/>
      <c r="CGS1"/>
      <c r="CGT1"/>
      <c r="CGU1"/>
      <c r="CGV1"/>
      <c r="CGW1"/>
      <c r="CGX1"/>
      <c r="CGY1"/>
      <c r="CGZ1"/>
      <c r="CHA1"/>
      <c r="CHB1"/>
      <c r="CHC1"/>
      <c r="CHD1"/>
      <c r="CHE1"/>
      <c r="CHF1"/>
      <c r="CHG1"/>
      <c r="CHH1"/>
      <c r="CHI1"/>
      <c r="CHJ1"/>
      <c r="CHK1"/>
      <c r="CHL1"/>
      <c r="CHM1"/>
      <c r="CHN1"/>
      <c r="CHO1"/>
      <c r="CHP1"/>
      <c r="CHQ1"/>
      <c r="CHR1"/>
      <c r="CHS1"/>
      <c r="CHT1"/>
      <c r="CHU1"/>
      <c r="CHV1"/>
      <c r="CHW1"/>
      <c r="CHX1"/>
      <c r="CHY1"/>
      <c r="CHZ1"/>
      <c r="CIA1"/>
      <c r="CIB1"/>
      <c r="CIC1"/>
      <c r="CID1"/>
      <c r="CIE1"/>
      <c r="CIF1"/>
      <c r="CIG1"/>
      <c r="CIH1"/>
      <c r="CII1"/>
      <c r="CIJ1"/>
      <c r="CIK1"/>
      <c r="CIL1"/>
      <c r="CIM1"/>
      <c r="CIN1"/>
      <c r="CIO1"/>
      <c r="CIP1"/>
      <c r="CIQ1"/>
      <c r="CIR1"/>
      <c r="CIS1"/>
      <c r="CIT1"/>
      <c r="CIU1"/>
      <c r="CIV1"/>
      <c r="CIW1"/>
      <c r="CIX1"/>
      <c r="CIY1"/>
      <c r="CIZ1"/>
      <c r="CJA1"/>
      <c r="CJB1"/>
      <c r="CJC1"/>
      <c r="CJD1"/>
      <c r="CJE1"/>
      <c r="CJF1"/>
      <c r="CJG1"/>
      <c r="CJH1"/>
      <c r="CJI1"/>
      <c r="CJJ1"/>
      <c r="CJK1"/>
      <c r="CJL1"/>
      <c r="CJM1"/>
      <c r="CJN1"/>
      <c r="CJO1"/>
      <c r="CJP1"/>
      <c r="CJQ1"/>
      <c r="CJR1"/>
      <c r="CJS1"/>
      <c r="CJT1"/>
      <c r="CJU1"/>
      <c r="CJV1"/>
      <c r="CJW1"/>
      <c r="CJX1"/>
      <c r="CJY1"/>
      <c r="CJZ1"/>
      <c r="CKA1"/>
      <c r="CKB1"/>
      <c r="CKC1"/>
      <c r="CKD1"/>
      <c r="CKE1"/>
      <c r="CKF1"/>
      <c r="CKG1"/>
      <c r="CKH1"/>
      <c r="CKI1"/>
      <c r="CKJ1"/>
      <c r="CKK1"/>
      <c r="CKL1"/>
      <c r="CKM1"/>
      <c r="CKN1"/>
      <c r="CKO1"/>
      <c r="CKP1"/>
      <c r="CKQ1"/>
      <c r="CKR1"/>
      <c r="CKS1"/>
      <c r="CKT1"/>
      <c r="CKU1"/>
      <c r="CKV1"/>
      <c r="CKW1"/>
      <c r="CKX1"/>
      <c r="CKY1"/>
      <c r="CKZ1"/>
      <c r="CLA1"/>
      <c r="CLB1"/>
      <c r="CLC1"/>
      <c r="CLD1"/>
      <c r="CLE1"/>
      <c r="CLF1"/>
      <c r="CLG1"/>
      <c r="CLH1"/>
      <c r="CLI1"/>
      <c r="CLJ1"/>
      <c r="CLK1"/>
      <c r="CLL1"/>
      <c r="CLM1"/>
      <c r="CLN1"/>
      <c r="CLO1"/>
      <c r="CLP1"/>
      <c r="CLQ1"/>
      <c r="CLR1"/>
      <c r="CLS1"/>
      <c r="CLT1"/>
      <c r="CLU1"/>
      <c r="CLV1"/>
      <c r="CLW1"/>
      <c r="CLX1"/>
      <c r="CLY1"/>
      <c r="CLZ1"/>
      <c r="CMA1"/>
      <c r="CMB1"/>
      <c r="CMC1"/>
      <c r="CMD1"/>
      <c r="CME1"/>
      <c r="CMF1"/>
      <c r="CMG1"/>
      <c r="CMH1"/>
      <c r="CMI1"/>
      <c r="CMJ1"/>
      <c r="CMK1"/>
      <c r="CML1"/>
      <c r="CMM1"/>
      <c r="CMN1"/>
      <c r="CMO1"/>
      <c r="CMP1"/>
      <c r="CMQ1"/>
      <c r="CMR1"/>
      <c r="CMS1"/>
      <c r="CMT1"/>
      <c r="CMU1"/>
      <c r="CMV1"/>
      <c r="CMW1"/>
      <c r="CMX1"/>
      <c r="CMY1"/>
      <c r="CMZ1"/>
      <c r="CNA1"/>
      <c r="CNB1"/>
      <c r="CNC1"/>
      <c r="CND1"/>
      <c r="CNE1"/>
      <c r="CNF1"/>
      <c r="CNG1"/>
      <c r="CNH1"/>
      <c r="CNI1"/>
      <c r="CNJ1"/>
      <c r="CNK1"/>
      <c r="CNL1"/>
      <c r="CNM1"/>
      <c r="CNN1"/>
      <c r="CNO1"/>
      <c r="CNP1"/>
      <c r="CNQ1"/>
      <c r="CNR1"/>
      <c r="CNS1"/>
      <c r="CNT1"/>
      <c r="CNU1"/>
      <c r="CNV1"/>
      <c r="CNW1"/>
      <c r="CNX1"/>
      <c r="CNY1"/>
      <c r="CNZ1"/>
      <c r="COA1"/>
      <c r="COB1"/>
      <c r="COC1"/>
      <c r="COD1"/>
      <c r="COE1"/>
      <c r="COF1"/>
      <c r="COG1"/>
      <c r="COH1"/>
      <c r="COI1"/>
      <c r="COJ1"/>
      <c r="COK1"/>
      <c r="COL1"/>
      <c r="COM1"/>
      <c r="CON1"/>
      <c r="COO1"/>
      <c r="COP1"/>
      <c r="COQ1"/>
      <c r="COR1"/>
      <c r="COS1"/>
      <c r="COT1"/>
      <c r="COU1"/>
      <c r="COV1"/>
      <c r="COW1"/>
      <c r="COX1"/>
      <c r="COY1"/>
      <c r="COZ1"/>
      <c r="CPA1"/>
      <c r="CPB1"/>
      <c r="CPC1"/>
      <c r="CPD1"/>
      <c r="CPE1"/>
      <c r="CPF1"/>
      <c r="CPG1"/>
      <c r="CPH1"/>
      <c r="CPI1"/>
      <c r="CPJ1"/>
      <c r="CPK1"/>
      <c r="CPL1"/>
      <c r="CPM1"/>
      <c r="CPN1"/>
      <c r="CPO1"/>
      <c r="CPP1"/>
      <c r="CPQ1"/>
      <c r="CPR1"/>
      <c r="CPS1"/>
      <c r="CPT1"/>
      <c r="CPU1"/>
      <c r="CPV1"/>
      <c r="CPW1"/>
      <c r="CPX1"/>
      <c r="CPY1"/>
      <c r="CPZ1"/>
      <c r="CQA1"/>
      <c r="CQB1"/>
      <c r="CQC1"/>
      <c r="CQD1"/>
      <c r="CQE1"/>
      <c r="CQF1"/>
      <c r="CQG1"/>
      <c r="CQH1"/>
      <c r="CQI1"/>
      <c r="CQJ1"/>
      <c r="CQK1"/>
      <c r="CQL1"/>
      <c r="CQM1"/>
      <c r="CQN1"/>
      <c r="CQO1"/>
      <c r="CQP1"/>
      <c r="CQQ1"/>
      <c r="CQR1"/>
      <c r="CQS1"/>
      <c r="CQT1"/>
      <c r="CQU1"/>
      <c r="CQV1"/>
      <c r="CQW1"/>
      <c r="CQX1"/>
      <c r="CQY1"/>
      <c r="CQZ1"/>
      <c r="CRA1"/>
      <c r="CRB1"/>
      <c r="CRC1"/>
      <c r="CRD1"/>
      <c r="CRE1"/>
      <c r="CRF1"/>
      <c r="CRG1"/>
      <c r="CRH1"/>
      <c r="CRI1"/>
      <c r="CRJ1"/>
      <c r="CRK1"/>
      <c r="CRL1"/>
      <c r="CRM1"/>
      <c r="CRN1"/>
      <c r="CRO1"/>
      <c r="CRP1"/>
      <c r="CRQ1"/>
      <c r="CRR1"/>
      <c r="CRS1"/>
      <c r="CRT1"/>
      <c r="CRU1"/>
      <c r="CRV1"/>
      <c r="CRW1"/>
      <c r="CRX1"/>
      <c r="CRY1"/>
      <c r="CRZ1"/>
      <c r="CSA1"/>
      <c r="CSB1"/>
      <c r="CSC1"/>
      <c r="CSD1"/>
      <c r="CSE1"/>
      <c r="CSF1"/>
      <c r="CSG1"/>
      <c r="CSH1"/>
      <c r="CSI1"/>
      <c r="CSJ1"/>
      <c r="CSK1"/>
      <c r="CSL1"/>
      <c r="CSM1"/>
      <c r="CSN1"/>
      <c r="CSO1"/>
      <c r="CSP1"/>
      <c r="CSQ1"/>
      <c r="CSR1"/>
      <c r="CSS1"/>
      <c r="CST1"/>
      <c r="CSU1"/>
      <c r="CSV1"/>
      <c r="CSW1"/>
      <c r="CSX1"/>
      <c r="CSY1"/>
      <c r="CSZ1"/>
      <c r="CTA1"/>
      <c r="CTB1"/>
      <c r="CTC1"/>
      <c r="CTD1"/>
      <c r="CTE1"/>
      <c r="CTF1"/>
      <c r="CTG1"/>
      <c r="CTH1"/>
      <c r="CTI1"/>
      <c r="CTJ1"/>
      <c r="CTK1"/>
      <c r="CTL1"/>
      <c r="CTM1"/>
      <c r="CTN1"/>
      <c r="CTO1"/>
      <c r="CTP1"/>
      <c r="CTQ1"/>
      <c r="CTR1"/>
      <c r="CTS1"/>
      <c r="CTT1"/>
      <c r="CTU1"/>
      <c r="CTV1"/>
      <c r="CTW1"/>
      <c r="CTX1"/>
      <c r="CTY1"/>
      <c r="CTZ1"/>
      <c r="CUA1"/>
      <c r="CUB1"/>
      <c r="CUC1"/>
      <c r="CUD1"/>
      <c r="CUE1"/>
      <c r="CUF1"/>
      <c r="CUG1"/>
      <c r="CUH1"/>
      <c r="CUI1"/>
      <c r="CUJ1"/>
      <c r="CUK1"/>
      <c r="CUL1"/>
      <c r="CUM1"/>
      <c r="CUN1"/>
      <c r="CUO1"/>
      <c r="CUP1"/>
      <c r="CUQ1"/>
      <c r="CUR1"/>
      <c r="CUS1"/>
      <c r="CUT1"/>
      <c r="CUU1"/>
      <c r="CUV1"/>
      <c r="CUW1"/>
      <c r="CUX1"/>
      <c r="CUY1"/>
      <c r="CUZ1"/>
      <c r="CVA1"/>
      <c r="CVB1"/>
      <c r="CVC1"/>
      <c r="CVD1"/>
      <c r="CVE1"/>
      <c r="CVF1"/>
      <c r="CVG1"/>
      <c r="CVH1"/>
      <c r="CVI1"/>
      <c r="CVJ1"/>
      <c r="CVK1"/>
      <c r="CVL1"/>
      <c r="CVM1"/>
      <c r="CVN1"/>
      <c r="CVO1"/>
      <c r="CVP1"/>
      <c r="CVQ1"/>
      <c r="CVR1"/>
      <c r="CVS1"/>
      <c r="CVT1"/>
      <c r="CVU1"/>
      <c r="CVV1"/>
      <c r="CVW1"/>
      <c r="CVX1"/>
      <c r="CVY1"/>
      <c r="CVZ1"/>
      <c r="CWA1"/>
      <c r="CWB1"/>
      <c r="CWC1"/>
      <c r="CWD1"/>
      <c r="CWE1"/>
      <c r="CWF1"/>
      <c r="CWG1"/>
      <c r="CWH1"/>
      <c r="CWI1"/>
      <c r="CWJ1"/>
      <c r="CWK1"/>
      <c r="CWL1"/>
      <c r="CWM1"/>
      <c r="CWN1"/>
      <c r="CWO1"/>
      <c r="CWP1"/>
      <c r="CWQ1"/>
      <c r="CWR1"/>
      <c r="CWS1"/>
      <c r="CWT1"/>
      <c r="CWU1"/>
      <c r="CWV1"/>
      <c r="CWW1"/>
      <c r="CWX1"/>
      <c r="CWY1"/>
      <c r="CWZ1"/>
      <c r="CXA1"/>
      <c r="CXB1"/>
      <c r="CXC1"/>
      <c r="CXD1"/>
      <c r="CXE1"/>
      <c r="CXF1"/>
      <c r="CXG1"/>
      <c r="CXH1"/>
      <c r="CXI1"/>
      <c r="CXJ1"/>
      <c r="CXK1"/>
      <c r="CXL1"/>
      <c r="CXM1"/>
      <c r="CXN1"/>
      <c r="CXO1"/>
      <c r="CXP1"/>
      <c r="CXQ1"/>
      <c r="CXR1"/>
      <c r="CXS1"/>
      <c r="CXT1"/>
      <c r="CXU1"/>
      <c r="CXV1"/>
      <c r="CXW1"/>
      <c r="CXX1"/>
      <c r="CXY1"/>
      <c r="CXZ1"/>
      <c r="CYA1"/>
      <c r="CYB1"/>
      <c r="CYC1"/>
      <c r="CYD1"/>
      <c r="CYE1"/>
      <c r="CYF1"/>
      <c r="CYG1"/>
      <c r="CYH1"/>
      <c r="CYI1"/>
      <c r="CYJ1"/>
      <c r="CYK1"/>
      <c r="CYL1"/>
      <c r="CYM1"/>
      <c r="CYN1"/>
      <c r="CYO1"/>
      <c r="CYP1"/>
      <c r="CYQ1"/>
      <c r="CYR1"/>
      <c r="CYS1"/>
      <c r="CYT1"/>
      <c r="CYU1"/>
      <c r="CYV1"/>
      <c r="CYW1"/>
      <c r="CYX1"/>
      <c r="CYY1"/>
      <c r="CYZ1"/>
      <c r="CZA1"/>
      <c r="CZB1"/>
      <c r="CZC1"/>
      <c r="CZD1"/>
      <c r="CZE1"/>
      <c r="CZF1"/>
      <c r="CZG1"/>
      <c r="CZH1"/>
      <c r="CZI1"/>
      <c r="CZJ1"/>
      <c r="CZK1"/>
      <c r="CZL1"/>
      <c r="CZM1"/>
      <c r="CZN1"/>
      <c r="CZO1"/>
      <c r="CZP1"/>
      <c r="CZQ1"/>
      <c r="CZR1"/>
      <c r="CZS1"/>
      <c r="CZT1"/>
      <c r="CZU1"/>
      <c r="CZV1"/>
      <c r="CZW1"/>
      <c r="CZX1"/>
      <c r="CZY1"/>
      <c r="CZZ1"/>
      <c r="DAA1"/>
      <c r="DAB1"/>
      <c r="DAC1"/>
      <c r="DAD1"/>
      <c r="DAE1"/>
      <c r="DAF1"/>
      <c r="DAG1"/>
      <c r="DAH1"/>
      <c r="DAI1"/>
      <c r="DAJ1"/>
      <c r="DAK1"/>
      <c r="DAL1"/>
      <c r="DAM1"/>
      <c r="DAN1"/>
      <c r="DAO1"/>
      <c r="DAP1"/>
      <c r="DAQ1"/>
      <c r="DAR1"/>
      <c r="DAS1"/>
      <c r="DAT1"/>
      <c r="DAU1"/>
      <c r="DAV1"/>
      <c r="DAW1"/>
      <c r="DAX1"/>
      <c r="DAY1"/>
      <c r="DAZ1"/>
      <c r="DBA1"/>
      <c r="DBB1"/>
      <c r="DBC1"/>
      <c r="DBD1"/>
      <c r="DBE1"/>
      <c r="DBF1"/>
      <c r="DBG1"/>
      <c r="DBH1"/>
      <c r="DBI1"/>
      <c r="DBJ1"/>
      <c r="DBK1"/>
      <c r="DBL1"/>
      <c r="DBM1"/>
      <c r="DBN1"/>
      <c r="DBO1"/>
      <c r="DBP1"/>
      <c r="DBQ1"/>
      <c r="DBR1"/>
      <c r="DBS1"/>
      <c r="DBT1"/>
      <c r="DBU1"/>
      <c r="DBV1"/>
      <c r="DBW1"/>
      <c r="DBX1"/>
      <c r="DBY1"/>
      <c r="DBZ1"/>
      <c r="DCA1"/>
      <c r="DCB1"/>
      <c r="DCC1"/>
      <c r="DCD1"/>
      <c r="DCE1"/>
      <c r="DCF1"/>
      <c r="DCG1"/>
      <c r="DCH1"/>
      <c r="DCI1"/>
      <c r="DCJ1"/>
      <c r="DCK1"/>
      <c r="DCL1"/>
      <c r="DCM1"/>
      <c r="DCN1"/>
      <c r="DCO1"/>
      <c r="DCP1"/>
      <c r="DCQ1"/>
      <c r="DCR1"/>
      <c r="DCS1"/>
      <c r="DCT1"/>
      <c r="DCU1"/>
      <c r="DCV1"/>
      <c r="DCW1"/>
      <c r="DCX1"/>
      <c r="DCY1"/>
      <c r="DCZ1"/>
      <c r="DDA1"/>
      <c r="DDB1"/>
      <c r="DDC1"/>
      <c r="DDD1"/>
      <c r="DDE1"/>
      <c r="DDF1"/>
      <c r="DDG1"/>
      <c r="DDH1"/>
      <c r="DDI1"/>
      <c r="DDJ1"/>
      <c r="DDK1"/>
      <c r="DDL1"/>
      <c r="DDM1"/>
      <c r="DDN1"/>
      <c r="DDO1"/>
      <c r="DDP1"/>
      <c r="DDQ1"/>
      <c r="DDR1"/>
      <c r="DDS1"/>
      <c r="DDT1"/>
      <c r="DDU1"/>
      <c r="DDV1"/>
      <c r="DDW1"/>
      <c r="DDX1"/>
      <c r="DDY1"/>
      <c r="DDZ1"/>
      <c r="DEA1"/>
      <c r="DEB1"/>
      <c r="DEC1"/>
      <c r="DED1"/>
      <c r="DEE1"/>
      <c r="DEF1"/>
      <c r="DEG1"/>
      <c r="DEH1"/>
      <c r="DEI1"/>
      <c r="DEJ1"/>
      <c r="DEK1"/>
      <c r="DEL1"/>
      <c r="DEM1"/>
      <c r="DEN1"/>
      <c r="DEO1"/>
      <c r="DEP1"/>
      <c r="DEQ1"/>
      <c r="DER1"/>
      <c r="DES1"/>
      <c r="DET1"/>
      <c r="DEU1"/>
      <c r="DEV1"/>
      <c r="DEW1"/>
      <c r="DEX1"/>
      <c r="DEY1"/>
      <c r="DEZ1"/>
      <c r="DFA1"/>
      <c r="DFB1"/>
      <c r="DFC1"/>
      <c r="DFD1"/>
      <c r="DFE1"/>
      <c r="DFF1"/>
      <c r="DFG1"/>
      <c r="DFH1"/>
      <c r="DFI1"/>
      <c r="DFJ1"/>
      <c r="DFK1"/>
      <c r="DFL1"/>
      <c r="DFM1"/>
      <c r="DFN1"/>
      <c r="DFO1"/>
      <c r="DFP1"/>
      <c r="DFQ1"/>
      <c r="DFR1"/>
      <c r="DFS1"/>
      <c r="DFT1"/>
      <c r="DFU1"/>
      <c r="DFV1"/>
      <c r="DFW1"/>
      <c r="DFX1"/>
      <c r="DFY1"/>
      <c r="DFZ1"/>
      <c r="DGA1"/>
      <c r="DGB1"/>
      <c r="DGC1"/>
      <c r="DGD1"/>
      <c r="DGE1"/>
      <c r="DGF1"/>
      <c r="DGG1"/>
      <c r="DGH1"/>
      <c r="DGI1"/>
      <c r="DGJ1"/>
      <c r="DGK1"/>
      <c r="DGL1"/>
      <c r="DGM1"/>
      <c r="DGN1"/>
      <c r="DGO1"/>
      <c r="DGP1"/>
      <c r="DGQ1"/>
      <c r="DGR1"/>
      <c r="DGS1"/>
      <c r="DGT1"/>
      <c r="DGU1"/>
      <c r="DGV1"/>
      <c r="DGW1"/>
      <c r="DGX1"/>
      <c r="DGY1"/>
      <c r="DGZ1"/>
      <c r="DHA1"/>
      <c r="DHB1"/>
      <c r="DHC1"/>
      <c r="DHD1"/>
      <c r="DHE1"/>
      <c r="DHF1"/>
      <c r="DHG1"/>
      <c r="DHH1"/>
      <c r="DHI1"/>
      <c r="DHJ1"/>
      <c r="DHK1"/>
      <c r="DHL1"/>
      <c r="DHM1"/>
      <c r="DHN1"/>
      <c r="DHO1"/>
      <c r="DHP1"/>
      <c r="DHQ1"/>
      <c r="DHR1"/>
      <c r="DHS1"/>
      <c r="DHT1"/>
      <c r="DHU1"/>
      <c r="DHV1"/>
      <c r="DHW1"/>
      <c r="DHX1"/>
      <c r="DHY1"/>
      <c r="DHZ1"/>
      <c r="DIA1"/>
      <c r="DIB1"/>
      <c r="DIC1"/>
      <c r="DID1"/>
      <c r="DIE1"/>
      <c r="DIF1"/>
      <c r="DIG1"/>
      <c r="DIH1"/>
      <c r="DII1"/>
      <c r="DIJ1"/>
      <c r="DIK1"/>
      <c r="DIL1"/>
      <c r="DIM1"/>
      <c r="DIN1"/>
      <c r="DIO1"/>
      <c r="DIP1"/>
      <c r="DIQ1"/>
      <c r="DIR1"/>
      <c r="DIS1"/>
      <c r="DIT1"/>
      <c r="DIU1"/>
      <c r="DIV1"/>
      <c r="DIW1"/>
      <c r="DIX1"/>
      <c r="DIY1"/>
      <c r="DIZ1"/>
      <c r="DJA1"/>
      <c r="DJB1"/>
      <c r="DJC1"/>
      <c r="DJD1"/>
      <c r="DJE1"/>
      <c r="DJF1"/>
      <c r="DJG1"/>
      <c r="DJH1"/>
      <c r="DJI1"/>
      <c r="DJJ1"/>
      <c r="DJK1"/>
      <c r="DJL1"/>
      <c r="DJM1"/>
      <c r="DJN1"/>
      <c r="DJO1"/>
      <c r="DJP1"/>
      <c r="DJQ1"/>
      <c r="DJR1"/>
      <c r="DJS1"/>
      <c r="DJT1"/>
      <c r="DJU1"/>
      <c r="DJV1"/>
      <c r="DJW1"/>
      <c r="DJX1"/>
      <c r="DJY1"/>
      <c r="DJZ1"/>
      <c r="DKA1"/>
      <c r="DKB1"/>
      <c r="DKC1"/>
      <c r="DKD1"/>
      <c r="DKE1"/>
      <c r="DKF1"/>
      <c r="DKG1"/>
      <c r="DKH1"/>
      <c r="DKI1"/>
      <c r="DKJ1"/>
      <c r="DKK1"/>
      <c r="DKL1"/>
      <c r="DKM1"/>
      <c r="DKN1"/>
      <c r="DKO1"/>
      <c r="DKP1"/>
      <c r="DKQ1"/>
      <c r="DKR1"/>
      <c r="DKS1"/>
      <c r="DKT1"/>
      <c r="DKU1"/>
      <c r="DKV1"/>
      <c r="DKW1"/>
      <c r="DKX1"/>
      <c r="DKY1"/>
      <c r="DKZ1"/>
      <c r="DLA1"/>
      <c r="DLB1"/>
      <c r="DLC1"/>
      <c r="DLD1"/>
      <c r="DLE1"/>
      <c r="DLF1"/>
      <c r="DLG1"/>
      <c r="DLH1"/>
      <c r="DLI1"/>
      <c r="DLJ1"/>
      <c r="DLK1"/>
      <c r="DLL1"/>
      <c r="DLM1"/>
      <c r="DLN1"/>
      <c r="DLO1"/>
      <c r="DLP1"/>
      <c r="DLQ1"/>
      <c r="DLR1"/>
      <c r="DLS1"/>
      <c r="DLT1"/>
      <c r="DLU1"/>
      <c r="DLV1"/>
      <c r="DLW1"/>
      <c r="DLX1"/>
      <c r="DLY1"/>
      <c r="DLZ1"/>
      <c r="DMA1"/>
      <c r="DMB1"/>
      <c r="DMC1"/>
      <c r="DMD1"/>
      <c r="DME1"/>
      <c r="DMF1"/>
      <c r="DMG1"/>
      <c r="DMH1"/>
      <c r="DMI1"/>
      <c r="DMJ1"/>
      <c r="DMK1"/>
      <c r="DML1"/>
      <c r="DMM1"/>
      <c r="DMN1"/>
      <c r="DMO1"/>
      <c r="DMP1"/>
      <c r="DMQ1"/>
      <c r="DMR1"/>
      <c r="DMS1"/>
      <c r="DMT1"/>
      <c r="DMU1"/>
      <c r="DMV1"/>
      <c r="DMW1"/>
      <c r="DMX1"/>
      <c r="DMY1"/>
      <c r="DMZ1"/>
      <c r="DNA1"/>
      <c r="DNB1"/>
      <c r="DNC1"/>
      <c r="DND1"/>
      <c r="DNE1"/>
      <c r="DNF1"/>
      <c r="DNG1"/>
      <c r="DNH1"/>
      <c r="DNI1"/>
      <c r="DNJ1"/>
      <c r="DNK1"/>
      <c r="DNL1"/>
      <c r="DNM1"/>
      <c r="DNN1"/>
      <c r="DNO1"/>
      <c r="DNP1"/>
      <c r="DNQ1"/>
      <c r="DNR1"/>
      <c r="DNS1"/>
      <c r="DNT1"/>
      <c r="DNU1"/>
      <c r="DNV1"/>
      <c r="DNW1"/>
      <c r="DNX1"/>
      <c r="DNY1"/>
      <c r="DNZ1"/>
      <c r="DOA1"/>
      <c r="DOB1"/>
      <c r="DOC1"/>
      <c r="DOD1"/>
      <c r="DOE1"/>
      <c r="DOF1"/>
      <c r="DOG1"/>
      <c r="DOH1"/>
      <c r="DOI1"/>
      <c r="DOJ1"/>
      <c r="DOK1"/>
      <c r="DOL1"/>
      <c r="DOM1"/>
      <c r="DON1"/>
      <c r="DOO1"/>
      <c r="DOP1"/>
      <c r="DOQ1"/>
      <c r="DOR1"/>
      <c r="DOS1"/>
      <c r="DOT1"/>
      <c r="DOU1"/>
      <c r="DOV1"/>
      <c r="DOW1"/>
      <c r="DOX1"/>
      <c r="DOY1"/>
      <c r="DOZ1"/>
      <c r="DPA1"/>
      <c r="DPB1"/>
      <c r="DPC1"/>
      <c r="DPD1"/>
      <c r="DPE1"/>
      <c r="DPF1"/>
      <c r="DPG1"/>
      <c r="DPH1"/>
      <c r="DPI1"/>
      <c r="DPJ1"/>
      <c r="DPK1"/>
      <c r="DPL1"/>
      <c r="DPM1"/>
      <c r="DPN1"/>
      <c r="DPO1"/>
      <c r="DPP1"/>
      <c r="DPQ1"/>
      <c r="DPR1"/>
      <c r="DPS1"/>
      <c r="DPT1"/>
      <c r="DPU1"/>
      <c r="DPV1"/>
      <c r="DPW1"/>
      <c r="DPX1"/>
      <c r="DPY1"/>
      <c r="DPZ1"/>
      <c r="DQA1"/>
      <c r="DQB1"/>
      <c r="DQC1"/>
      <c r="DQD1"/>
      <c r="DQE1"/>
      <c r="DQF1"/>
      <c r="DQG1"/>
      <c r="DQH1"/>
      <c r="DQI1"/>
      <c r="DQJ1"/>
      <c r="DQK1"/>
      <c r="DQL1"/>
      <c r="DQM1"/>
      <c r="DQN1"/>
      <c r="DQO1"/>
      <c r="DQP1"/>
      <c r="DQQ1"/>
      <c r="DQR1"/>
      <c r="DQS1"/>
      <c r="DQT1"/>
      <c r="DQU1"/>
      <c r="DQV1"/>
      <c r="DQW1"/>
      <c r="DQX1"/>
      <c r="DQY1"/>
      <c r="DQZ1"/>
      <c r="DRA1"/>
      <c r="DRB1"/>
      <c r="DRC1"/>
      <c r="DRD1"/>
      <c r="DRE1"/>
      <c r="DRF1"/>
      <c r="DRG1"/>
      <c r="DRH1"/>
      <c r="DRI1"/>
      <c r="DRJ1"/>
      <c r="DRK1"/>
      <c r="DRL1"/>
      <c r="DRM1"/>
      <c r="DRN1"/>
      <c r="DRO1"/>
      <c r="DRP1"/>
      <c r="DRQ1"/>
      <c r="DRR1"/>
      <c r="DRS1"/>
      <c r="DRT1"/>
      <c r="DRU1"/>
      <c r="DRV1"/>
      <c r="DRW1"/>
      <c r="DRX1"/>
      <c r="DRY1"/>
      <c r="DRZ1"/>
      <c r="DSA1"/>
      <c r="DSB1"/>
      <c r="DSC1"/>
      <c r="DSD1"/>
      <c r="DSE1"/>
      <c r="DSF1"/>
      <c r="DSG1"/>
      <c r="DSH1"/>
      <c r="DSI1"/>
      <c r="DSJ1"/>
      <c r="DSK1"/>
      <c r="DSL1"/>
      <c r="DSM1"/>
      <c r="DSN1"/>
      <c r="DSO1"/>
      <c r="DSP1"/>
      <c r="DSQ1"/>
      <c r="DSR1"/>
      <c r="DSS1"/>
      <c r="DST1"/>
      <c r="DSU1"/>
      <c r="DSV1"/>
      <c r="DSW1"/>
      <c r="DSX1"/>
      <c r="DSY1"/>
      <c r="DSZ1"/>
      <c r="DTA1"/>
      <c r="DTB1"/>
      <c r="DTC1"/>
      <c r="DTD1"/>
      <c r="DTE1"/>
      <c r="DTF1"/>
      <c r="DTG1"/>
      <c r="DTH1"/>
      <c r="DTI1"/>
      <c r="DTJ1"/>
      <c r="DTK1"/>
      <c r="DTL1"/>
      <c r="DTM1"/>
      <c r="DTN1"/>
      <c r="DTO1"/>
      <c r="DTP1"/>
      <c r="DTQ1"/>
      <c r="DTR1"/>
      <c r="DTS1"/>
      <c r="DTT1"/>
      <c r="DTU1"/>
      <c r="DTV1"/>
      <c r="DTW1"/>
      <c r="DTX1"/>
      <c r="DTY1"/>
      <c r="DTZ1"/>
      <c r="DUA1"/>
      <c r="DUB1"/>
      <c r="DUC1"/>
      <c r="DUD1"/>
      <c r="DUE1"/>
      <c r="DUF1"/>
      <c r="DUG1"/>
      <c r="DUH1"/>
      <c r="DUI1"/>
      <c r="DUJ1"/>
      <c r="DUK1"/>
      <c r="DUL1"/>
      <c r="DUM1"/>
      <c r="DUN1"/>
      <c r="DUO1"/>
      <c r="DUP1"/>
      <c r="DUQ1"/>
      <c r="DUR1"/>
      <c r="DUS1"/>
      <c r="DUT1"/>
      <c r="DUU1"/>
      <c r="DUV1"/>
      <c r="DUW1"/>
      <c r="DUX1"/>
      <c r="DUY1"/>
      <c r="DUZ1"/>
      <c r="DVA1"/>
      <c r="DVB1"/>
      <c r="DVC1"/>
      <c r="DVD1"/>
      <c r="DVE1"/>
      <c r="DVF1"/>
      <c r="DVG1"/>
      <c r="DVH1"/>
      <c r="DVI1"/>
      <c r="DVJ1"/>
      <c r="DVK1"/>
      <c r="DVL1"/>
      <c r="DVM1"/>
      <c r="DVN1"/>
      <c r="DVO1"/>
      <c r="DVP1"/>
      <c r="DVQ1"/>
      <c r="DVR1"/>
      <c r="DVS1"/>
      <c r="DVT1"/>
      <c r="DVU1"/>
      <c r="DVV1"/>
      <c r="DVW1"/>
      <c r="DVX1"/>
      <c r="DVY1"/>
      <c r="DVZ1"/>
      <c r="DWA1"/>
      <c r="DWB1"/>
      <c r="DWC1"/>
      <c r="DWD1"/>
      <c r="DWE1"/>
      <c r="DWF1"/>
      <c r="DWG1"/>
      <c r="DWH1"/>
      <c r="DWI1"/>
      <c r="DWJ1"/>
      <c r="DWK1"/>
      <c r="DWL1"/>
      <c r="DWM1"/>
      <c r="DWN1"/>
      <c r="DWO1"/>
      <c r="DWP1"/>
      <c r="DWQ1"/>
      <c r="DWR1"/>
      <c r="DWS1"/>
      <c r="DWT1"/>
      <c r="DWU1"/>
      <c r="DWV1"/>
      <c r="DWW1"/>
      <c r="DWX1"/>
      <c r="DWY1"/>
      <c r="DWZ1"/>
      <c r="DXA1"/>
      <c r="DXB1"/>
      <c r="DXC1"/>
      <c r="DXD1"/>
      <c r="DXE1"/>
      <c r="DXF1"/>
      <c r="DXG1"/>
      <c r="DXH1"/>
      <c r="DXI1"/>
      <c r="DXJ1"/>
      <c r="DXK1"/>
      <c r="DXL1"/>
      <c r="DXM1"/>
      <c r="DXN1"/>
      <c r="DXO1"/>
      <c r="DXP1"/>
      <c r="DXQ1"/>
      <c r="DXR1"/>
      <c r="DXS1"/>
      <c r="DXT1"/>
      <c r="DXU1"/>
      <c r="DXV1"/>
      <c r="DXW1"/>
      <c r="DXX1"/>
      <c r="DXY1"/>
      <c r="DXZ1"/>
      <c r="DYA1"/>
      <c r="DYB1"/>
      <c r="DYC1"/>
      <c r="DYD1"/>
      <c r="DYE1"/>
      <c r="DYF1"/>
      <c r="DYG1"/>
      <c r="DYH1"/>
      <c r="DYI1"/>
      <c r="DYJ1"/>
      <c r="DYK1"/>
      <c r="DYL1"/>
      <c r="DYM1"/>
      <c r="DYN1"/>
      <c r="DYO1"/>
      <c r="DYP1"/>
      <c r="DYQ1"/>
      <c r="DYR1"/>
      <c r="DYS1"/>
      <c r="DYT1"/>
      <c r="DYU1"/>
      <c r="DYV1"/>
      <c r="DYW1"/>
      <c r="DYX1"/>
      <c r="DYY1"/>
      <c r="DYZ1"/>
      <c r="DZA1"/>
      <c r="DZB1"/>
      <c r="DZC1"/>
      <c r="DZD1"/>
      <c r="DZE1"/>
      <c r="DZF1"/>
      <c r="DZG1"/>
      <c r="DZH1"/>
      <c r="DZI1"/>
      <c r="DZJ1"/>
      <c r="DZK1"/>
      <c r="DZL1"/>
      <c r="DZM1"/>
      <c r="DZN1"/>
      <c r="DZO1"/>
      <c r="DZP1"/>
      <c r="DZQ1"/>
      <c r="DZR1"/>
      <c r="DZS1"/>
      <c r="DZT1"/>
      <c r="DZU1"/>
      <c r="DZV1"/>
      <c r="DZW1"/>
      <c r="DZX1"/>
      <c r="DZY1"/>
      <c r="DZZ1"/>
      <c r="EAA1"/>
      <c r="EAB1"/>
      <c r="EAC1"/>
      <c r="EAD1"/>
      <c r="EAE1"/>
      <c r="EAF1"/>
      <c r="EAG1"/>
      <c r="EAH1"/>
      <c r="EAI1"/>
      <c r="EAJ1"/>
      <c r="EAK1"/>
      <c r="EAL1"/>
      <c r="EAM1"/>
      <c r="EAN1"/>
      <c r="EAO1"/>
      <c r="EAP1"/>
      <c r="EAQ1"/>
      <c r="EAR1"/>
      <c r="EAS1"/>
      <c r="EAT1"/>
      <c r="EAU1"/>
      <c r="EAV1"/>
      <c r="EAW1"/>
      <c r="EAX1"/>
      <c r="EAY1"/>
      <c r="EAZ1"/>
      <c r="EBA1"/>
      <c r="EBB1"/>
      <c r="EBC1"/>
      <c r="EBD1"/>
      <c r="EBE1"/>
      <c r="EBF1"/>
      <c r="EBG1"/>
      <c r="EBH1"/>
      <c r="EBI1"/>
      <c r="EBJ1"/>
      <c r="EBK1"/>
      <c r="EBL1"/>
      <c r="EBM1"/>
      <c r="EBN1"/>
      <c r="EBO1"/>
      <c r="EBP1"/>
      <c r="EBQ1"/>
      <c r="EBR1"/>
      <c r="EBS1"/>
      <c r="EBT1"/>
      <c r="EBU1"/>
      <c r="EBV1"/>
      <c r="EBW1"/>
      <c r="EBX1"/>
      <c r="EBY1"/>
      <c r="EBZ1"/>
      <c r="ECA1"/>
      <c r="ECB1"/>
      <c r="ECC1"/>
      <c r="ECD1"/>
      <c r="ECE1"/>
      <c r="ECF1"/>
      <c r="ECG1"/>
      <c r="ECH1"/>
      <c r="ECI1"/>
      <c r="ECJ1"/>
      <c r="ECK1"/>
      <c r="ECL1"/>
      <c r="ECM1"/>
      <c r="ECN1"/>
      <c r="ECO1"/>
      <c r="ECP1"/>
      <c r="ECQ1"/>
      <c r="ECR1"/>
      <c r="ECS1"/>
      <c r="ECT1"/>
      <c r="ECU1"/>
      <c r="ECV1"/>
      <c r="ECW1"/>
      <c r="ECX1"/>
      <c r="ECY1"/>
      <c r="ECZ1"/>
      <c r="EDA1"/>
      <c r="EDB1"/>
      <c r="EDC1"/>
      <c r="EDD1"/>
      <c r="EDE1"/>
      <c r="EDF1"/>
      <c r="EDG1"/>
      <c r="EDH1"/>
      <c r="EDI1"/>
      <c r="EDJ1"/>
      <c r="EDK1"/>
      <c r="EDL1"/>
      <c r="EDM1"/>
      <c r="EDN1"/>
      <c r="EDO1"/>
      <c r="EDP1"/>
      <c r="EDQ1"/>
      <c r="EDR1"/>
      <c r="EDS1"/>
      <c r="EDT1"/>
      <c r="EDU1"/>
      <c r="EDV1"/>
      <c r="EDW1"/>
      <c r="EDX1"/>
      <c r="EDY1"/>
      <c r="EDZ1"/>
      <c r="EEA1"/>
      <c r="EEB1"/>
      <c r="EEC1"/>
      <c r="EED1"/>
      <c r="EEE1"/>
      <c r="EEF1"/>
      <c r="EEG1"/>
      <c r="EEH1"/>
      <c r="EEI1"/>
      <c r="EEJ1"/>
      <c r="EEK1"/>
      <c r="EEL1"/>
      <c r="EEM1"/>
      <c r="EEN1"/>
      <c r="EEO1"/>
      <c r="EEP1"/>
      <c r="EEQ1"/>
      <c r="EER1"/>
      <c r="EES1"/>
      <c r="EET1"/>
      <c r="EEU1"/>
      <c r="EEV1"/>
      <c r="EEW1"/>
      <c r="EEX1"/>
      <c r="EEY1"/>
      <c r="EEZ1"/>
      <c r="EFA1"/>
      <c r="EFB1"/>
      <c r="EFC1"/>
      <c r="EFD1"/>
      <c r="EFE1"/>
      <c r="EFF1"/>
      <c r="EFG1"/>
      <c r="EFH1"/>
      <c r="EFI1"/>
      <c r="EFJ1"/>
      <c r="EFK1"/>
      <c r="EFL1"/>
      <c r="EFM1"/>
      <c r="EFN1"/>
      <c r="EFO1"/>
      <c r="EFP1"/>
      <c r="EFQ1"/>
      <c r="EFR1"/>
      <c r="EFS1"/>
      <c r="EFT1"/>
      <c r="EFU1"/>
      <c r="EFV1"/>
      <c r="EFW1"/>
      <c r="EFX1"/>
      <c r="EFY1"/>
      <c r="EFZ1"/>
      <c r="EGA1"/>
      <c r="EGB1"/>
      <c r="EGC1"/>
      <c r="EGD1"/>
      <c r="EGE1"/>
      <c r="EGF1"/>
      <c r="EGG1"/>
      <c r="EGH1"/>
      <c r="EGI1"/>
      <c r="EGJ1"/>
      <c r="EGK1"/>
      <c r="EGL1"/>
      <c r="EGM1"/>
      <c r="EGN1"/>
      <c r="EGO1"/>
      <c r="EGP1"/>
      <c r="EGQ1"/>
      <c r="EGR1"/>
      <c r="EGS1"/>
      <c r="EGT1"/>
      <c r="EGU1"/>
      <c r="EGV1"/>
      <c r="EGW1"/>
      <c r="EGX1"/>
      <c r="EGY1"/>
      <c r="EGZ1"/>
      <c r="EHA1"/>
      <c r="EHB1"/>
      <c r="EHC1"/>
      <c r="EHD1"/>
      <c r="EHE1"/>
      <c r="EHF1"/>
      <c r="EHG1"/>
      <c r="EHH1"/>
      <c r="EHI1"/>
      <c r="EHJ1"/>
      <c r="EHK1"/>
      <c r="EHL1"/>
      <c r="EHM1"/>
      <c r="EHN1"/>
      <c r="EHO1"/>
      <c r="EHP1"/>
      <c r="EHQ1"/>
      <c r="EHR1"/>
      <c r="EHS1"/>
      <c r="EHT1"/>
      <c r="EHU1"/>
      <c r="EHV1"/>
      <c r="EHW1"/>
      <c r="EHX1"/>
      <c r="EHY1"/>
      <c r="EHZ1"/>
      <c r="EIA1"/>
      <c r="EIB1"/>
      <c r="EIC1"/>
      <c r="EID1"/>
      <c r="EIE1"/>
      <c r="EIF1"/>
      <c r="EIG1"/>
      <c r="EIH1"/>
      <c r="EII1"/>
      <c r="EIJ1"/>
      <c r="EIK1"/>
      <c r="EIL1"/>
      <c r="EIM1"/>
      <c r="EIN1"/>
      <c r="EIO1"/>
      <c r="EIP1"/>
      <c r="EIQ1"/>
      <c r="EIR1"/>
      <c r="EIS1"/>
      <c r="EIT1"/>
      <c r="EIU1"/>
      <c r="EIV1"/>
      <c r="EIW1"/>
      <c r="EIX1"/>
      <c r="EIY1"/>
      <c r="EIZ1"/>
      <c r="EJA1"/>
      <c r="EJB1"/>
      <c r="EJC1"/>
      <c r="EJD1"/>
      <c r="EJE1"/>
      <c r="EJF1"/>
      <c r="EJG1"/>
      <c r="EJH1"/>
      <c r="EJI1"/>
      <c r="EJJ1"/>
      <c r="EJK1"/>
      <c r="EJL1"/>
      <c r="EJM1"/>
      <c r="EJN1"/>
      <c r="EJO1"/>
      <c r="EJP1"/>
      <c r="EJQ1"/>
      <c r="EJR1"/>
      <c r="EJS1"/>
      <c r="EJT1"/>
      <c r="EJU1"/>
      <c r="EJV1"/>
      <c r="EJW1"/>
      <c r="EJX1"/>
      <c r="EJY1"/>
      <c r="EJZ1"/>
      <c r="EKA1"/>
      <c r="EKB1"/>
      <c r="EKC1"/>
      <c r="EKD1"/>
      <c r="EKE1"/>
      <c r="EKF1"/>
      <c r="EKG1"/>
      <c r="EKH1"/>
      <c r="EKI1"/>
      <c r="EKJ1"/>
      <c r="EKK1"/>
      <c r="EKL1"/>
      <c r="EKM1"/>
      <c r="EKN1"/>
      <c r="EKO1"/>
      <c r="EKP1"/>
      <c r="EKQ1"/>
      <c r="EKR1"/>
      <c r="EKS1"/>
      <c r="EKT1"/>
      <c r="EKU1"/>
      <c r="EKV1"/>
      <c r="EKW1"/>
      <c r="EKX1"/>
      <c r="EKY1"/>
      <c r="EKZ1"/>
      <c r="ELA1"/>
      <c r="ELB1"/>
      <c r="ELC1"/>
      <c r="ELD1"/>
      <c r="ELE1"/>
      <c r="ELF1"/>
      <c r="ELG1"/>
      <c r="ELH1"/>
      <c r="ELI1"/>
      <c r="ELJ1"/>
      <c r="ELK1"/>
      <c r="ELL1"/>
      <c r="ELM1"/>
      <c r="ELN1"/>
      <c r="ELO1"/>
      <c r="ELP1"/>
      <c r="ELQ1"/>
      <c r="ELR1"/>
      <c r="ELS1"/>
      <c r="ELT1"/>
      <c r="ELU1"/>
      <c r="ELV1"/>
      <c r="ELW1"/>
      <c r="ELX1"/>
      <c r="ELY1"/>
      <c r="ELZ1"/>
      <c r="EMA1"/>
      <c r="EMB1"/>
      <c r="EMC1"/>
      <c r="EMD1"/>
      <c r="EME1"/>
      <c r="EMF1"/>
      <c r="EMG1"/>
      <c r="EMH1"/>
      <c r="EMI1"/>
      <c r="EMJ1"/>
      <c r="EMK1"/>
      <c r="EML1"/>
      <c r="EMM1"/>
      <c r="EMN1"/>
      <c r="EMO1"/>
      <c r="EMP1"/>
      <c r="EMQ1"/>
      <c r="EMR1"/>
      <c r="EMS1"/>
      <c r="EMT1"/>
      <c r="EMU1"/>
      <c r="EMV1"/>
      <c r="EMW1"/>
      <c r="EMX1"/>
      <c r="EMY1"/>
      <c r="EMZ1"/>
      <c r="ENA1"/>
      <c r="ENB1"/>
      <c r="ENC1"/>
      <c r="END1"/>
      <c r="ENE1"/>
      <c r="ENF1"/>
      <c r="ENG1"/>
      <c r="ENH1"/>
      <c r="ENI1"/>
      <c r="ENJ1"/>
      <c r="ENK1"/>
      <c r="ENL1"/>
      <c r="ENM1"/>
      <c r="ENN1"/>
      <c r="ENO1"/>
      <c r="ENP1"/>
      <c r="ENQ1"/>
      <c r="ENR1"/>
      <c r="ENS1"/>
      <c r="ENT1"/>
      <c r="ENU1"/>
      <c r="ENV1"/>
      <c r="ENW1"/>
      <c r="ENX1"/>
      <c r="ENY1"/>
      <c r="ENZ1"/>
      <c r="EOA1"/>
      <c r="EOB1"/>
      <c r="EOC1"/>
      <c r="EOD1"/>
      <c r="EOE1"/>
      <c r="EOF1"/>
      <c r="EOG1"/>
      <c r="EOH1"/>
      <c r="EOI1"/>
      <c r="EOJ1"/>
      <c r="EOK1"/>
      <c r="EOL1"/>
      <c r="EOM1"/>
      <c r="EON1"/>
      <c r="EOO1"/>
      <c r="EOP1"/>
      <c r="EOQ1"/>
      <c r="EOR1"/>
      <c r="EOS1"/>
      <c r="EOT1"/>
      <c r="EOU1"/>
      <c r="EOV1"/>
      <c r="EOW1"/>
      <c r="EOX1"/>
      <c r="EOY1"/>
      <c r="EOZ1"/>
      <c r="EPA1"/>
      <c r="EPB1"/>
      <c r="EPC1"/>
      <c r="EPD1"/>
      <c r="EPE1"/>
      <c r="EPF1"/>
      <c r="EPG1"/>
      <c r="EPH1"/>
      <c r="EPI1"/>
      <c r="EPJ1"/>
      <c r="EPK1"/>
      <c r="EPL1"/>
      <c r="EPM1"/>
      <c r="EPN1"/>
      <c r="EPO1"/>
      <c r="EPP1"/>
      <c r="EPQ1"/>
      <c r="EPR1"/>
      <c r="EPS1"/>
      <c r="EPT1"/>
      <c r="EPU1"/>
      <c r="EPV1"/>
      <c r="EPW1"/>
      <c r="EPX1"/>
      <c r="EPY1"/>
      <c r="EPZ1"/>
      <c r="EQA1"/>
      <c r="EQB1"/>
      <c r="EQC1"/>
      <c r="EQD1"/>
      <c r="EQE1"/>
      <c r="EQF1"/>
      <c r="EQG1"/>
      <c r="EQH1"/>
      <c r="EQI1"/>
      <c r="EQJ1"/>
      <c r="EQK1"/>
      <c r="EQL1"/>
      <c r="EQM1"/>
      <c r="EQN1"/>
      <c r="EQO1"/>
      <c r="EQP1"/>
      <c r="EQQ1"/>
      <c r="EQR1"/>
      <c r="EQS1"/>
      <c r="EQT1"/>
      <c r="EQU1"/>
      <c r="EQV1"/>
      <c r="EQW1"/>
      <c r="EQX1"/>
      <c r="EQY1"/>
      <c r="EQZ1"/>
      <c r="ERA1"/>
      <c r="ERB1"/>
      <c r="ERC1"/>
      <c r="ERD1"/>
      <c r="ERE1"/>
      <c r="ERF1"/>
      <c r="ERG1"/>
      <c r="ERH1"/>
      <c r="ERI1"/>
      <c r="ERJ1"/>
      <c r="ERK1"/>
      <c r="ERL1"/>
      <c r="ERM1"/>
      <c r="ERN1"/>
      <c r="ERO1"/>
      <c r="ERP1"/>
      <c r="ERQ1"/>
      <c r="ERR1"/>
      <c r="ERS1"/>
      <c r="ERT1"/>
      <c r="ERU1"/>
      <c r="ERV1"/>
      <c r="ERW1"/>
      <c r="ERX1"/>
      <c r="ERY1"/>
      <c r="ERZ1"/>
      <c r="ESA1"/>
      <c r="ESB1"/>
      <c r="ESC1"/>
      <c r="ESD1"/>
      <c r="ESE1"/>
      <c r="ESF1"/>
      <c r="ESG1"/>
      <c r="ESH1"/>
      <c r="ESI1"/>
      <c r="ESJ1"/>
      <c r="ESK1"/>
      <c r="ESL1"/>
      <c r="ESM1"/>
      <c r="ESN1"/>
      <c r="ESO1"/>
      <c r="ESP1"/>
      <c r="ESQ1"/>
      <c r="ESR1"/>
      <c r="ESS1"/>
      <c r="EST1"/>
      <c r="ESU1"/>
      <c r="ESV1"/>
      <c r="ESW1"/>
      <c r="ESX1"/>
      <c r="ESY1"/>
      <c r="ESZ1"/>
      <c r="ETA1"/>
      <c r="ETB1"/>
      <c r="ETC1"/>
      <c r="ETD1"/>
      <c r="ETE1"/>
      <c r="ETF1"/>
      <c r="ETG1"/>
      <c r="ETH1"/>
      <c r="ETI1"/>
      <c r="ETJ1"/>
      <c r="ETK1"/>
      <c r="ETL1"/>
      <c r="ETM1"/>
      <c r="ETN1"/>
      <c r="ETO1"/>
      <c r="ETP1"/>
      <c r="ETQ1"/>
      <c r="ETR1"/>
      <c r="ETS1"/>
      <c r="ETT1"/>
      <c r="ETU1"/>
      <c r="ETV1"/>
      <c r="ETW1"/>
      <c r="ETX1"/>
      <c r="ETY1"/>
      <c r="ETZ1"/>
      <c r="EUA1"/>
      <c r="EUB1"/>
      <c r="EUC1"/>
      <c r="EUD1"/>
      <c r="EUE1"/>
      <c r="EUF1"/>
      <c r="EUG1"/>
      <c r="EUH1"/>
      <c r="EUI1"/>
      <c r="EUJ1"/>
      <c r="EUK1"/>
      <c r="EUL1"/>
      <c r="EUM1"/>
      <c r="EUN1"/>
      <c r="EUO1"/>
      <c r="EUP1"/>
      <c r="EUQ1"/>
      <c r="EUR1"/>
      <c r="EUS1"/>
      <c r="EUT1"/>
      <c r="EUU1"/>
      <c r="EUV1"/>
      <c r="EUW1"/>
      <c r="EUX1"/>
      <c r="EUY1"/>
      <c r="EUZ1"/>
      <c r="EVA1"/>
      <c r="EVB1"/>
      <c r="EVC1"/>
      <c r="EVD1"/>
      <c r="EVE1"/>
      <c r="EVF1"/>
      <c r="EVG1"/>
      <c r="EVH1"/>
      <c r="EVI1"/>
      <c r="EVJ1"/>
      <c r="EVK1"/>
      <c r="EVL1"/>
      <c r="EVM1"/>
      <c r="EVN1"/>
      <c r="EVO1"/>
      <c r="EVP1"/>
      <c r="EVQ1"/>
      <c r="EVR1"/>
      <c r="EVS1"/>
      <c r="EVT1"/>
      <c r="EVU1"/>
      <c r="EVV1"/>
      <c r="EVW1"/>
      <c r="EVX1"/>
      <c r="EVY1"/>
      <c r="EVZ1"/>
      <c r="EWA1"/>
      <c r="EWB1"/>
      <c r="EWC1"/>
      <c r="EWD1"/>
      <c r="EWE1"/>
      <c r="EWF1"/>
      <c r="EWG1"/>
      <c r="EWH1"/>
      <c r="EWI1"/>
      <c r="EWJ1"/>
      <c r="EWK1"/>
      <c r="EWL1"/>
      <c r="EWM1"/>
      <c r="EWN1"/>
      <c r="EWO1"/>
      <c r="EWP1"/>
      <c r="EWQ1"/>
      <c r="EWR1"/>
      <c r="EWS1"/>
      <c r="EWT1"/>
      <c r="EWU1"/>
      <c r="EWV1"/>
      <c r="EWW1"/>
      <c r="EWX1"/>
      <c r="EWY1"/>
      <c r="EWZ1"/>
      <c r="EXA1"/>
      <c r="EXB1"/>
      <c r="EXC1"/>
      <c r="EXD1"/>
      <c r="EXE1"/>
      <c r="EXF1"/>
      <c r="EXG1"/>
      <c r="EXH1"/>
      <c r="EXI1"/>
      <c r="EXJ1"/>
      <c r="EXK1"/>
      <c r="EXL1"/>
      <c r="EXM1"/>
      <c r="EXN1"/>
      <c r="EXO1"/>
      <c r="EXP1"/>
      <c r="EXQ1"/>
      <c r="EXR1"/>
      <c r="EXS1"/>
      <c r="EXT1"/>
      <c r="EXU1"/>
      <c r="EXV1"/>
      <c r="EXW1"/>
      <c r="EXX1"/>
      <c r="EXY1"/>
      <c r="EXZ1"/>
      <c r="EYA1"/>
      <c r="EYB1"/>
      <c r="EYC1"/>
      <c r="EYD1"/>
      <c r="EYE1"/>
      <c r="EYF1"/>
      <c r="EYG1"/>
      <c r="EYH1"/>
      <c r="EYI1"/>
      <c r="EYJ1"/>
      <c r="EYK1"/>
      <c r="EYL1"/>
      <c r="EYM1"/>
      <c r="EYN1"/>
      <c r="EYO1"/>
      <c r="EYP1"/>
      <c r="EYQ1"/>
      <c r="EYR1"/>
      <c r="EYS1"/>
      <c r="EYT1"/>
      <c r="EYU1"/>
      <c r="EYV1"/>
      <c r="EYW1"/>
      <c r="EYX1"/>
      <c r="EYY1"/>
      <c r="EYZ1"/>
      <c r="EZA1"/>
      <c r="EZB1"/>
      <c r="EZC1"/>
      <c r="EZD1"/>
      <c r="EZE1"/>
      <c r="EZF1"/>
      <c r="EZG1"/>
      <c r="EZH1"/>
      <c r="EZI1"/>
      <c r="EZJ1"/>
      <c r="EZK1"/>
      <c r="EZL1"/>
      <c r="EZM1"/>
      <c r="EZN1"/>
      <c r="EZO1"/>
      <c r="EZP1"/>
      <c r="EZQ1"/>
      <c r="EZR1"/>
      <c r="EZS1"/>
      <c r="EZT1"/>
      <c r="EZU1"/>
      <c r="EZV1"/>
      <c r="EZW1"/>
      <c r="EZX1"/>
      <c r="EZY1"/>
      <c r="EZZ1"/>
      <c r="FAA1"/>
      <c r="FAB1"/>
      <c r="FAC1"/>
      <c r="FAD1"/>
      <c r="FAE1"/>
      <c r="FAF1"/>
      <c r="FAG1"/>
      <c r="FAH1"/>
      <c r="FAI1"/>
      <c r="FAJ1"/>
      <c r="FAK1"/>
      <c r="FAL1"/>
      <c r="FAM1"/>
      <c r="FAN1"/>
      <c r="FAO1"/>
      <c r="FAP1"/>
      <c r="FAQ1"/>
      <c r="FAR1"/>
      <c r="FAS1"/>
      <c r="FAT1"/>
      <c r="FAU1"/>
      <c r="FAV1"/>
      <c r="FAW1"/>
      <c r="FAX1"/>
      <c r="FAY1"/>
      <c r="FAZ1"/>
      <c r="FBA1"/>
      <c r="FBB1"/>
      <c r="FBC1"/>
      <c r="FBD1"/>
      <c r="FBE1"/>
      <c r="FBF1"/>
      <c r="FBG1"/>
      <c r="FBH1"/>
      <c r="FBI1"/>
      <c r="FBJ1"/>
      <c r="FBK1"/>
      <c r="FBL1"/>
      <c r="FBM1"/>
      <c r="FBN1"/>
      <c r="FBO1"/>
      <c r="FBP1"/>
      <c r="FBQ1"/>
      <c r="FBR1"/>
      <c r="FBS1"/>
      <c r="FBT1"/>
      <c r="FBU1"/>
      <c r="FBV1"/>
      <c r="FBW1"/>
      <c r="FBX1"/>
      <c r="FBY1"/>
      <c r="FBZ1"/>
      <c r="FCA1"/>
      <c r="FCB1"/>
      <c r="FCC1"/>
      <c r="FCD1"/>
      <c r="FCE1"/>
      <c r="FCF1"/>
      <c r="FCG1"/>
      <c r="FCH1"/>
      <c r="FCI1"/>
      <c r="FCJ1"/>
      <c r="FCK1"/>
      <c r="FCL1"/>
      <c r="FCM1"/>
      <c r="FCN1"/>
      <c r="FCO1"/>
      <c r="FCP1"/>
      <c r="FCQ1"/>
      <c r="FCR1"/>
      <c r="FCS1"/>
      <c r="FCT1"/>
      <c r="FCU1"/>
      <c r="FCV1"/>
      <c r="FCW1"/>
      <c r="FCX1"/>
      <c r="FCY1"/>
      <c r="FCZ1"/>
      <c r="FDA1"/>
      <c r="FDB1"/>
      <c r="FDC1"/>
      <c r="FDD1"/>
      <c r="FDE1"/>
      <c r="FDF1"/>
      <c r="FDG1"/>
      <c r="FDH1"/>
      <c r="FDI1"/>
      <c r="FDJ1"/>
      <c r="FDK1"/>
      <c r="FDL1"/>
      <c r="FDM1"/>
      <c r="FDN1"/>
      <c r="FDO1"/>
      <c r="FDP1"/>
      <c r="FDQ1"/>
      <c r="FDR1"/>
      <c r="FDS1"/>
      <c r="FDT1"/>
      <c r="FDU1"/>
      <c r="FDV1"/>
      <c r="FDW1"/>
      <c r="FDX1"/>
      <c r="FDY1"/>
      <c r="FDZ1"/>
      <c r="FEA1"/>
      <c r="FEB1"/>
      <c r="FEC1"/>
      <c r="FED1"/>
      <c r="FEE1"/>
      <c r="FEF1"/>
      <c r="FEG1"/>
      <c r="FEH1"/>
      <c r="FEI1"/>
      <c r="FEJ1"/>
      <c r="FEK1"/>
      <c r="FEL1"/>
      <c r="FEM1"/>
      <c r="FEN1"/>
      <c r="FEO1"/>
      <c r="FEP1"/>
      <c r="FEQ1"/>
      <c r="FER1"/>
      <c r="FES1"/>
      <c r="FET1"/>
      <c r="FEU1"/>
      <c r="FEV1"/>
      <c r="FEW1"/>
      <c r="FEX1"/>
      <c r="FEY1"/>
      <c r="FEZ1"/>
      <c r="FFA1"/>
      <c r="FFB1"/>
      <c r="FFC1"/>
      <c r="FFD1"/>
      <c r="FFE1"/>
      <c r="FFF1"/>
      <c r="FFG1"/>
      <c r="FFH1"/>
      <c r="FFI1"/>
      <c r="FFJ1"/>
      <c r="FFK1"/>
      <c r="FFL1"/>
      <c r="FFM1"/>
      <c r="FFN1"/>
      <c r="FFO1"/>
      <c r="FFP1"/>
      <c r="FFQ1"/>
      <c r="FFR1"/>
      <c r="FFS1"/>
      <c r="FFT1"/>
      <c r="FFU1"/>
      <c r="FFV1"/>
      <c r="FFW1"/>
      <c r="FFX1"/>
      <c r="FFY1"/>
      <c r="FFZ1"/>
      <c r="FGA1"/>
      <c r="FGB1"/>
      <c r="FGC1"/>
      <c r="FGD1"/>
      <c r="FGE1"/>
      <c r="FGF1"/>
      <c r="FGG1"/>
      <c r="FGH1"/>
      <c r="FGI1"/>
      <c r="FGJ1"/>
      <c r="FGK1"/>
      <c r="FGL1"/>
      <c r="FGM1"/>
      <c r="FGN1"/>
      <c r="FGO1"/>
      <c r="FGP1"/>
      <c r="FGQ1"/>
      <c r="FGR1"/>
      <c r="FGS1"/>
      <c r="FGT1"/>
      <c r="FGU1"/>
      <c r="FGV1"/>
      <c r="FGW1"/>
      <c r="FGX1"/>
      <c r="FGY1"/>
      <c r="FGZ1"/>
      <c r="FHA1"/>
      <c r="FHB1"/>
      <c r="FHC1"/>
      <c r="FHD1"/>
      <c r="FHE1"/>
      <c r="FHF1"/>
      <c r="FHG1"/>
      <c r="FHH1"/>
      <c r="FHI1"/>
      <c r="FHJ1"/>
      <c r="FHK1"/>
      <c r="FHL1"/>
      <c r="FHM1"/>
      <c r="FHN1"/>
      <c r="FHO1"/>
      <c r="FHP1"/>
      <c r="FHQ1"/>
      <c r="FHR1"/>
      <c r="FHS1"/>
      <c r="FHT1"/>
      <c r="FHU1"/>
      <c r="FHV1"/>
      <c r="FHW1"/>
      <c r="FHX1"/>
      <c r="FHY1"/>
      <c r="FHZ1"/>
      <c r="FIA1"/>
      <c r="FIB1"/>
      <c r="FIC1"/>
      <c r="FID1"/>
      <c r="FIE1"/>
      <c r="FIF1"/>
      <c r="FIG1"/>
      <c r="FIH1"/>
      <c r="FII1"/>
      <c r="FIJ1"/>
      <c r="FIK1"/>
      <c r="FIL1"/>
      <c r="FIM1"/>
      <c r="FIN1"/>
      <c r="FIO1"/>
      <c r="FIP1"/>
      <c r="FIQ1"/>
      <c r="FIR1"/>
      <c r="FIS1"/>
      <c r="FIT1"/>
      <c r="FIU1"/>
      <c r="FIV1"/>
      <c r="FIW1"/>
      <c r="FIX1"/>
      <c r="FIY1"/>
      <c r="FIZ1"/>
      <c r="FJA1"/>
      <c r="FJB1"/>
      <c r="FJC1"/>
      <c r="FJD1"/>
      <c r="FJE1"/>
      <c r="FJF1"/>
      <c r="FJG1"/>
      <c r="FJH1"/>
      <c r="FJI1"/>
      <c r="FJJ1"/>
      <c r="FJK1"/>
      <c r="FJL1"/>
      <c r="FJM1"/>
      <c r="FJN1"/>
      <c r="FJO1"/>
      <c r="FJP1"/>
      <c r="FJQ1"/>
      <c r="FJR1"/>
      <c r="FJS1"/>
      <c r="FJT1"/>
      <c r="FJU1"/>
      <c r="FJV1"/>
      <c r="FJW1"/>
      <c r="FJX1"/>
      <c r="FJY1"/>
      <c r="FJZ1"/>
      <c r="FKA1"/>
      <c r="FKB1"/>
      <c r="FKC1"/>
      <c r="FKD1"/>
      <c r="FKE1"/>
      <c r="FKF1"/>
      <c r="FKG1"/>
      <c r="FKH1"/>
      <c r="FKI1"/>
      <c r="FKJ1"/>
      <c r="FKK1"/>
      <c r="FKL1"/>
      <c r="FKM1"/>
      <c r="FKN1"/>
      <c r="FKO1"/>
      <c r="FKP1"/>
      <c r="FKQ1"/>
      <c r="FKR1"/>
      <c r="FKS1"/>
      <c r="FKT1"/>
      <c r="FKU1"/>
      <c r="FKV1"/>
      <c r="FKW1"/>
      <c r="FKX1"/>
      <c r="FKY1"/>
      <c r="FKZ1"/>
      <c r="FLA1"/>
      <c r="FLB1"/>
      <c r="FLC1"/>
      <c r="FLD1"/>
      <c r="FLE1"/>
      <c r="FLF1"/>
      <c r="FLG1"/>
      <c r="FLH1"/>
      <c r="FLI1"/>
      <c r="FLJ1"/>
      <c r="FLK1"/>
      <c r="FLL1"/>
      <c r="FLM1"/>
      <c r="FLN1"/>
      <c r="FLO1"/>
      <c r="FLP1"/>
      <c r="FLQ1"/>
      <c r="FLR1"/>
      <c r="FLS1"/>
      <c r="FLT1"/>
      <c r="FLU1"/>
      <c r="FLV1"/>
      <c r="FLW1"/>
      <c r="FLX1"/>
      <c r="FLY1"/>
      <c r="FLZ1"/>
      <c r="FMA1"/>
      <c r="FMB1"/>
      <c r="FMC1"/>
      <c r="FMD1"/>
      <c r="FME1"/>
      <c r="FMF1"/>
      <c r="FMG1"/>
      <c r="FMH1"/>
      <c r="FMI1"/>
      <c r="FMJ1"/>
      <c r="FMK1"/>
      <c r="FML1"/>
      <c r="FMM1"/>
      <c r="FMN1"/>
      <c r="FMO1"/>
      <c r="FMP1"/>
      <c r="FMQ1"/>
      <c r="FMR1"/>
      <c r="FMS1"/>
      <c r="FMT1"/>
      <c r="FMU1"/>
      <c r="FMV1"/>
      <c r="FMW1"/>
      <c r="FMX1"/>
      <c r="FMY1"/>
      <c r="FMZ1"/>
      <c r="FNA1"/>
      <c r="FNB1"/>
      <c r="FNC1"/>
      <c r="FND1"/>
      <c r="FNE1"/>
      <c r="FNF1"/>
      <c r="FNG1"/>
      <c r="FNH1"/>
      <c r="FNI1"/>
      <c r="FNJ1"/>
      <c r="FNK1"/>
      <c r="FNL1"/>
      <c r="FNM1"/>
      <c r="FNN1"/>
      <c r="FNO1"/>
      <c r="FNP1"/>
      <c r="FNQ1"/>
      <c r="FNR1"/>
      <c r="FNS1"/>
      <c r="FNT1"/>
      <c r="FNU1"/>
      <c r="FNV1"/>
      <c r="FNW1"/>
      <c r="FNX1"/>
      <c r="FNY1"/>
      <c r="FNZ1"/>
      <c r="FOA1"/>
      <c r="FOB1"/>
      <c r="FOC1"/>
      <c r="FOD1"/>
      <c r="FOE1"/>
      <c r="FOF1"/>
      <c r="FOG1"/>
      <c r="FOH1"/>
      <c r="FOI1"/>
      <c r="FOJ1"/>
      <c r="FOK1"/>
      <c r="FOL1"/>
      <c r="FOM1"/>
      <c r="FON1"/>
      <c r="FOO1"/>
      <c r="FOP1"/>
      <c r="FOQ1"/>
      <c r="FOR1"/>
      <c r="FOS1"/>
      <c r="FOT1"/>
      <c r="FOU1"/>
      <c r="FOV1"/>
      <c r="FOW1"/>
      <c r="FOX1"/>
      <c r="FOY1"/>
      <c r="FOZ1"/>
      <c r="FPA1"/>
      <c r="FPB1"/>
      <c r="FPC1"/>
      <c r="FPD1"/>
      <c r="FPE1"/>
      <c r="FPF1"/>
      <c r="FPG1"/>
      <c r="FPH1"/>
      <c r="FPI1"/>
      <c r="FPJ1"/>
      <c r="FPK1"/>
      <c r="FPL1"/>
      <c r="FPM1"/>
      <c r="FPN1"/>
      <c r="FPO1"/>
      <c r="FPP1"/>
      <c r="FPQ1"/>
      <c r="FPR1"/>
      <c r="FPS1"/>
      <c r="FPT1"/>
      <c r="FPU1"/>
      <c r="FPV1"/>
      <c r="FPW1"/>
      <c r="FPX1"/>
      <c r="FPY1"/>
      <c r="FPZ1"/>
      <c r="FQA1"/>
      <c r="FQB1"/>
      <c r="FQC1"/>
      <c r="FQD1"/>
      <c r="FQE1"/>
      <c r="FQF1"/>
      <c r="FQG1"/>
      <c r="FQH1"/>
      <c r="FQI1"/>
      <c r="FQJ1"/>
      <c r="FQK1"/>
      <c r="FQL1"/>
      <c r="FQM1"/>
      <c r="FQN1"/>
      <c r="FQO1"/>
      <c r="FQP1"/>
      <c r="FQQ1"/>
      <c r="FQR1"/>
      <c r="FQS1"/>
      <c r="FQT1"/>
      <c r="FQU1"/>
      <c r="FQV1"/>
      <c r="FQW1"/>
      <c r="FQX1"/>
      <c r="FQY1"/>
      <c r="FQZ1"/>
      <c r="FRA1"/>
      <c r="FRB1"/>
      <c r="FRC1"/>
      <c r="FRD1"/>
      <c r="FRE1"/>
      <c r="FRF1"/>
      <c r="FRG1"/>
      <c r="FRH1"/>
      <c r="FRI1"/>
      <c r="FRJ1"/>
      <c r="FRK1"/>
      <c r="FRL1"/>
      <c r="FRM1"/>
      <c r="FRN1"/>
      <c r="FRO1"/>
      <c r="FRP1"/>
      <c r="FRQ1"/>
      <c r="FRR1"/>
      <c r="FRS1"/>
      <c r="FRT1"/>
      <c r="FRU1"/>
      <c r="FRV1"/>
      <c r="FRW1"/>
      <c r="FRX1"/>
      <c r="FRY1"/>
      <c r="FRZ1"/>
      <c r="FSA1"/>
      <c r="FSB1"/>
      <c r="FSC1"/>
      <c r="FSD1"/>
      <c r="FSE1"/>
      <c r="FSF1"/>
      <c r="FSG1"/>
      <c r="FSH1"/>
      <c r="FSI1"/>
      <c r="FSJ1"/>
      <c r="FSK1"/>
      <c r="FSL1"/>
      <c r="FSM1"/>
      <c r="FSN1"/>
      <c r="FSO1"/>
      <c r="FSP1"/>
      <c r="FSQ1"/>
      <c r="FSR1"/>
      <c r="FSS1"/>
      <c r="FST1"/>
      <c r="FSU1"/>
      <c r="FSV1"/>
      <c r="FSW1"/>
      <c r="FSX1"/>
      <c r="FSY1"/>
      <c r="FSZ1"/>
      <c r="FTA1"/>
      <c r="FTB1"/>
      <c r="FTC1"/>
      <c r="FTD1"/>
      <c r="FTE1"/>
      <c r="FTF1"/>
      <c r="FTG1"/>
      <c r="FTH1"/>
      <c r="FTI1"/>
      <c r="FTJ1"/>
      <c r="FTK1"/>
      <c r="FTL1"/>
      <c r="FTM1"/>
      <c r="FTN1"/>
      <c r="FTO1"/>
      <c r="FTP1"/>
      <c r="FTQ1"/>
      <c r="FTR1"/>
      <c r="FTS1"/>
      <c r="FTT1"/>
      <c r="FTU1"/>
      <c r="FTV1"/>
      <c r="FTW1"/>
      <c r="FTX1"/>
      <c r="FTY1"/>
      <c r="FTZ1"/>
      <c r="FUA1"/>
      <c r="FUB1"/>
      <c r="FUC1"/>
      <c r="FUD1"/>
      <c r="FUE1"/>
      <c r="FUF1"/>
      <c r="FUG1"/>
      <c r="FUH1"/>
      <c r="FUI1"/>
      <c r="FUJ1"/>
      <c r="FUK1"/>
      <c r="FUL1"/>
      <c r="FUM1"/>
      <c r="FUN1"/>
      <c r="FUO1"/>
      <c r="FUP1"/>
      <c r="FUQ1"/>
      <c r="FUR1"/>
      <c r="FUS1"/>
      <c r="FUT1"/>
      <c r="FUU1"/>
      <c r="FUV1"/>
      <c r="FUW1"/>
      <c r="FUX1"/>
      <c r="FUY1"/>
      <c r="FUZ1"/>
      <c r="FVA1"/>
      <c r="FVB1"/>
      <c r="FVC1"/>
      <c r="FVD1"/>
      <c r="FVE1"/>
      <c r="FVF1"/>
      <c r="FVG1"/>
      <c r="FVH1"/>
      <c r="FVI1"/>
      <c r="FVJ1"/>
      <c r="FVK1"/>
      <c r="FVL1"/>
      <c r="FVM1"/>
      <c r="FVN1"/>
      <c r="FVO1"/>
      <c r="FVP1"/>
      <c r="FVQ1"/>
      <c r="FVR1"/>
      <c r="FVS1"/>
      <c r="FVT1"/>
      <c r="FVU1"/>
      <c r="FVV1"/>
      <c r="FVW1"/>
      <c r="FVX1"/>
      <c r="FVY1"/>
      <c r="FVZ1"/>
      <c r="FWA1"/>
      <c r="FWB1"/>
      <c r="FWC1"/>
      <c r="FWD1"/>
      <c r="FWE1"/>
      <c r="FWF1"/>
      <c r="FWG1"/>
      <c r="FWH1"/>
      <c r="FWI1"/>
      <c r="FWJ1"/>
      <c r="FWK1"/>
      <c r="FWL1"/>
      <c r="FWM1"/>
      <c r="FWN1"/>
      <c r="FWO1"/>
      <c r="FWP1"/>
      <c r="FWQ1"/>
      <c r="FWR1"/>
      <c r="FWS1"/>
      <c r="FWT1"/>
      <c r="FWU1"/>
      <c r="FWV1"/>
      <c r="FWW1"/>
      <c r="FWX1"/>
      <c r="FWY1"/>
      <c r="FWZ1"/>
      <c r="FXA1"/>
      <c r="FXB1"/>
      <c r="FXC1"/>
      <c r="FXD1"/>
      <c r="FXE1"/>
      <c r="FXF1"/>
      <c r="FXG1"/>
      <c r="FXH1"/>
      <c r="FXI1"/>
      <c r="FXJ1"/>
      <c r="FXK1"/>
      <c r="FXL1"/>
      <c r="FXM1"/>
      <c r="FXN1"/>
      <c r="FXO1"/>
      <c r="FXP1"/>
      <c r="FXQ1"/>
      <c r="FXR1"/>
      <c r="FXS1"/>
      <c r="FXT1"/>
      <c r="FXU1"/>
      <c r="FXV1"/>
      <c r="FXW1"/>
      <c r="FXX1"/>
      <c r="FXY1"/>
      <c r="FXZ1"/>
      <c r="FYA1"/>
      <c r="FYB1"/>
      <c r="FYC1"/>
      <c r="FYD1"/>
      <c r="FYE1"/>
      <c r="FYF1"/>
      <c r="FYG1"/>
      <c r="FYH1"/>
      <c r="FYI1"/>
      <c r="FYJ1"/>
      <c r="FYK1"/>
      <c r="FYL1"/>
      <c r="FYM1"/>
      <c r="FYN1"/>
      <c r="FYO1"/>
      <c r="FYP1"/>
      <c r="FYQ1"/>
      <c r="FYR1"/>
      <c r="FYS1"/>
      <c r="FYT1"/>
      <c r="FYU1"/>
      <c r="FYV1"/>
      <c r="FYW1"/>
      <c r="FYX1"/>
      <c r="FYY1"/>
      <c r="FYZ1"/>
      <c r="FZA1"/>
      <c r="FZB1"/>
      <c r="FZC1"/>
      <c r="FZD1"/>
      <c r="FZE1"/>
      <c r="FZF1"/>
      <c r="FZG1"/>
      <c r="FZH1"/>
      <c r="FZI1"/>
      <c r="FZJ1"/>
      <c r="FZK1"/>
      <c r="FZL1"/>
      <c r="FZM1"/>
      <c r="FZN1"/>
      <c r="FZO1"/>
      <c r="FZP1"/>
      <c r="FZQ1"/>
      <c r="FZR1"/>
      <c r="FZS1"/>
      <c r="FZT1"/>
      <c r="FZU1"/>
      <c r="FZV1"/>
      <c r="FZW1"/>
      <c r="FZX1"/>
      <c r="FZY1"/>
      <c r="FZZ1"/>
      <c r="GAA1"/>
      <c r="GAB1"/>
      <c r="GAC1"/>
      <c r="GAD1"/>
      <c r="GAE1"/>
      <c r="GAF1"/>
      <c r="GAG1"/>
      <c r="GAH1"/>
      <c r="GAI1"/>
      <c r="GAJ1"/>
      <c r="GAK1"/>
      <c r="GAL1"/>
      <c r="GAM1"/>
      <c r="GAN1"/>
      <c r="GAO1"/>
      <c r="GAP1"/>
      <c r="GAQ1"/>
      <c r="GAR1"/>
      <c r="GAS1"/>
      <c r="GAT1"/>
      <c r="GAU1"/>
      <c r="GAV1"/>
      <c r="GAW1"/>
      <c r="GAX1"/>
      <c r="GAY1"/>
      <c r="GAZ1"/>
      <c r="GBA1"/>
      <c r="GBB1"/>
      <c r="GBC1"/>
      <c r="GBD1"/>
      <c r="GBE1"/>
      <c r="GBF1"/>
      <c r="GBG1"/>
      <c r="GBH1"/>
      <c r="GBI1"/>
      <c r="GBJ1"/>
      <c r="GBK1"/>
      <c r="GBL1"/>
      <c r="GBM1"/>
      <c r="GBN1"/>
      <c r="GBO1"/>
      <c r="GBP1"/>
      <c r="GBQ1"/>
      <c r="GBR1"/>
      <c r="GBS1"/>
      <c r="GBT1"/>
      <c r="GBU1"/>
      <c r="GBV1"/>
      <c r="GBW1"/>
      <c r="GBX1"/>
      <c r="GBY1"/>
      <c r="GBZ1"/>
      <c r="GCA1"/>
      <c r="GCB1"/>
      <c r="GCC1"/>
      <c r="GCD1"/>
      <c r="GCE1"/>
      <c r="GCF1"/>
      <c r="GCG1"/>
      <c r="GCH1"/>
      <c r="GCI1"/>
      <c r="GCJ1"/>
      <c r="GCK1"/>
      <c r="GCL1"/>
      <c r="GCM1"/>
      <c r="GCN1"/>
      <c r="GCO1"/>
      <c r="GCP1"/>
      <c r="GCQ1"/>
      <c r="GCR1"/>
      <c r="GCS1"/>
      <c r="GCT1"/>
      <c r="GCU1"/>
      <c r="GCV1"/>
      <c r="GCW1"/>
      <c r="GCX1"/>
      <c r="GCY1"/>
      <c r="GCZ1"/>
      <c r="GDA1"/>
      <c r="GDB1"/>
      <c r="GDC1"/>
      <c r="GDD1"/>
      <c r="GDE1"/>
      <c r="GDF1"/>
      <c r="GDG1"/>
      <c r="GDH1"/>
      <c r="GDI1"/>
      <c r="GDJ1"/>
      <c r="GDK1"/>
      <c r="GDL1"/>
      <c r="GDM1"/>
      <c r="GDN1"/>
      <c r="GDO1"/>
      <c r="GDP1"/>
      <c r="GDQ1"/>
      <c r="GDR1"/>
      <c r="GDS1"/>
      <c r="GDT1"/>
      <c r="GDU1"/>
      <c r="GDV1"/>
      <c r="GDW1"/>
      <c r="GDX1"/>
      <c r="GDY1"/>
      <c r="GDZ1"/>
      <c r="GEA1"/>
      <c r="GEB1"/>
      <c r="GEC1"/>
      <c r="GED1"/>
      <c r="GEE1"/>
      <c r="GEF1"/>
      <c r="GEG1"/>
      <c r="GEH1"/>
      <c r="GEI1"/>
      <c r="GEJ1"/>
      <c r="GEK1"/>
      <c r="GEL1"/>
      <c r="GEM1"/>
      <c r="GEN1"/>
      <c r="GEO1"/>
      <c r="GEP1"/>
      <c r="GEQ1"/>
      <c r="GER1"/>
      <c r="GES1"/>
      <c r="GET1"/>
      <c r="GEU1"/>
      <c r="GEV1"/>
      <c r="GEW1"/>
      <c r="GEX1"/>
      <c r="GEY1"/>
      <c r="GEZ1"/>
      <c r="GFA1"/>
      <c r="GFB1"/>
      <c r="GFC1"/>
      <c r="GFD1"/>
      <c r="GFE1"/>
      <c r="GFF1"/>
      <c r="GFG1"/>
      <c r="GFH1"/>
      <c r="GFI1"/>
      <c r="GFJ1"/>
      <c r="GFK1"/>
      <c r="GFL1"/>
      <c r="GFM1"/>
      <c r="GFN1"/>
      <c r="GFO1"/>
      <c r="GFP1"/>
      <c r="GFQ1"/>
      <c r="GFR1"/>
      <c r="GFS1"/>
      <c r="GFT1"/>
      <c r="GFU1"/>
      <c r="GFV1"/>
      <c r="GFW1"/>
      <c r="GFX1"/>
      <c r="GFY1"/>
      <c r="GFZ1"/>
      <c r="GGA1"/>
      <c r="GGB1"/>
      <c r="GGC1"/>
      <c r="GGD1"/>
      <c r="GGE1"/>
      <c r="GGF1"/>
      <c r="GGG1"/>
      <c r="GGH1"/>
      <c r="GGI1"/>
      <c r="GGJ1"/>
      <c r="GGK1"/>
      <c r="GGL1"/>
      <c r="GGM1"/>
      <c r="GGN1"/>
      <c r="GGO1"/>
      <c r="GGP1"/>
      <c r="GGQ1"/>
      <c r="GGR1"/>
      <c r="GGS1"/>
      <c r="GGT1"/>
      <c r="GGU1"/>
      <c r="GGV1"/>
      <c r="GGW1"/>
      <c r="GGX1"/>
      <c r="GGY1"/>
      <c r="GGZ1"/>
      <c r="GHA1"/>
      <c r="GHB1"/>
      <c r="GHC1"/>
      <c r="GHD1"/>
      <c r="GHE1"/>
      <c r="GHF1"/>
      <c r="GHG1"/>
      <c r="GHH1"/>
      <c r="GHI1"/>
      <c r="GHJ1"/>
      <c r="GHK1"/>
      <c r="GHL1"/>
      <c r="GHM1"/>
      <c r="GHN1"/>
      <c r="GHO1"/>
      <c r="GHP1"/>
      <c r="GHQ1"/>
      <c r="GHR1"/>
      <c r="GHS1"/>
      <c r="GHT1"/>
      <c r="GHU1"/>
      <c r="GHV1"/>
      <c r="GHW1"/>
      <c r="GHX1"/>
      <c r="GHY1"/>
      <c r="GHZ1"/>
      <c r="GIA1"/>
      <c r="GIB1"/>
      <c r="GIC1"/>
      <c r="GID1"/>
      <c r="GIE1"/>
      <c r="GIF1"/>
      <c r="GIG1"/>
      <c r="GIH1"/>
      <c r="GII1"/>
      <c r="GIJ1"/>
      <c r="GIK1"/>
      <c r="GIL1"/>
      <c r="GIM1"/>
      <c r="GIN1"/>
      <c r="GIO1"/>
      <c r="GIP1"/>
      <c r="GIQ1"/>
      <c r="GIR1"/>
      <c r="GIS1"/>
      <c r="GIT1"/>
      <c r="GIU1"/>
      <c r="GIV1"/>
      <c r="GIW1"/>
      <c r="GIX1"/>
      <c r="GIY1"/>
      <c r="GIZ1"/>
      <c r="GJA1"/>
      <c r="GJB1"/>
      <c r="GJC1"/>
      <c r="GJD1"/>
      <c r="GJE1"/>
      <c r="GJF1"/>
      <c r="GJG1"/>
      <c r="GJH1"/>
      <c r="GJI1"/>
      <c r="GJJ1"/>
      <c r="GJK1"/>
      <c r="GJL1"/>
      <c r="GJM1"/>
      <c r="GJN1"/>
      <c r="GJO1"/>
      <c r="GJP1"/>
      <c r="GJQ1"/>
      <c r="GJR1"/>
      <c r="GJS1"/>
      <c r="GJT1"/>
      <c r="GJU1"/>
      <c r="GJV1"/>
      <c r="GJW1"/>
      <c r="GJX1"/>
      <c r="GJY1"/>
      <c r="GJZ1"/>
      <c r="GKA1"/>
      <c r="GKB1"/>
      <c r="GKC1"/>
      <c r="GKD1"/>
      <c r="GKE1"/>
      <c r="GKF1"/>
      <c r="GKG1"/>
      <c r="GKH1"/>
      <c r="GKI1"/>
      <c r="GKJ1"/>
      <c r="GKK1"/>
      <c r="GKL1"/>
      <c r="GKM1"/>
      <c r="GKN1"/>
      <c r="GKO1"/>
      <c r="GKP1"/>
      <c r="GKQ1"/>
      <c r="GKR1"/>
      <c r="GKS1"/>
      <c r="GKT1"/>
      <c r="GKU1"/>
      <c r="GKV1"/>
      <c r="GKW1"/>
      <c r="GKX1"/>
      <c r="GKY1"/>
      <c r="GKZ1"/>
      <c r="GLA1"/>
      <c r="GLB1"/>
      <c r="GLC1"/>
      <c r="GLD1"/>
      <c r="GLE1"/>
      <c r="GLF1"/>
      <c r="GLG1"/>
      <c r="GLH1"/>
      <c r="GLI1"/>
      <c r="GLJ1"/>
      <c r="GLK1"/>
      <c r="GLL1"/>
      <c r="GLM1"/>
      <c r="GLN1"/>
      <c r="GLO1"/>
      <c r="GLP1"/>
      <c r="GLQ1"/>
      <c r="GLR1"/>
      <c r="GLS1"/>
      <c r="GLT1"/>
      <c r="GLU1"/>
      <c r="GLV1"/>
      <c r="GLW1"/>
      <c r="GLX1"/>
      <c r="GLY1"/>
      <c r="GLZ1"/>
      <c r="GMA1"/>
      <c r="GMB1"/>
      <c r="GMC1"/>
      <c r="GMD1"/>
      <c r="GME1"/>
      <c r="GMF1"/>
      <c r="GMG1"/>
      <c r="GMH1"/>
      <c r="GMI1"/>
      <c r="GMJ1"/>
      <c r="GMK1"/>
      <c r="GML1"/>
      <c r="GMM1"/>
      <c r="GMN1"/>
      <c r="GMO1"/>
      <c r="GMP1"/>
      <c r="GMQ1"/>
      <c r="GMR1"/>
      <c r="GMS1"/>
      <c r="GMT1"/>
      <c r="GMU1"/>
      <c r="GMV1"/>
      <c r="GMW1"/>
      <c r="GMX1"/>
      <c r="GMY1"/>
      <c r="GMZ1"/>
      <c r="GNA1"/>
      <c r="GNB1"/>
      <c r="GNC1"/>
      <c r="GND1"/>
      <c r="GNE1"/>
      <c r="GNF1"/>
      <c r="GNG1"/>
      <c r="GNH1"/>
      <c r="GNI1"/>
      <c r="GNJ1"/>
      <c r="GNK1"/>
      <c r="GNL1"/>
      <c r="GNM1"/>
      <c r="GNN1"/>
      <c r="GNO1"/>
      <c r="GNP1"/>
      <c r="GNQ1"/>
      <c r="GNR1"/>
      <c r="GNS1"/>
      <c r="GNT1"/>
      <c r="GNU1"/>
      <c r="GNV1"/>
      <c r="GNW1"/>
      <c r="GNX1"/>
      <c r="GNY1"/>
      <c r="GNZ1"/>
      <c r="GOA1"/>
      <c r="GOB1"/>
      <c r="GOC1"/>
      <c r="GOD1"/>
      <c r="GOE1"/>
      <c r="GOF1"/>
      <c r="GOG1"/>
      <c r="GOH1"/>
      <c r="GOI1"/>
      <c r="GOJ1"/>
      <c r="GOK1"/>
      <c r="GOL1"/>
      <c r="GOM1"/>
      <c r="GON1"/>
      <c r="GOO1"/>
      <c r="GOP1"/>
      <c r="GOQ1"/>
      <c r="GOR1"/>
      <c r="GOS1"/>
      <c r="GOT1"/>
      <c r="GOU1"/>
      <c r="GOV1"/>
      <c r="GOW1"/>
      <c r="GOX1"/>
      <c r="GOY1"/>
      <c r="GOZ1"/>
      <c r="GPA1"/>
      <c r="GPB1"/>
      <c r="GPC1"/>
      <c r="GPD1"/>
      <c r="GPE1"/>
      <c r="GPF1"/>
      <c r="GPG1"/>
      <c r="GPH1"/>
      <c r="GPI1"/>
      <c r="GPJ1"/>
      <c r="GPK1"/>
      <c r="GPL1"/>
      <c r="GPM1"/>
      <c r="GPN1"/>
      <c r="GPO1"/>
      <c r="GPP1"/>
      <c r="GPQ1"/>
      <c r="GPR1"/>
      <c r="GPS1"/>
      <c r="GPT1"/>
      <c r="GPU1"/>
      <c r="GPV1"/>
      <c r="GPW1"/>
      <c r="GPX1"/>
      <c r="GPY1"/>
      <c r="GPZ1"/>
      <c r="GQA1"/>
      <c r="GQB1"/>
      <c r="GQC1"/>
      <c r="GQD1"/>
      <c r="GQE1"/>
      <c r="GQF1"/>
      <c r="GQG1"/>
      <c r="GQH1"/>
      <c r="GQI1"/>
      <c r="GQJ1"/>
      <c r="GQK1"/>
      <c r="GQL1"/>
      <c r="GQM1"/>
      <c r="GQN1"/>
      <c r="GQO1"/>
      <c r="GQP1"/>
      <c r="GQQ1"/>
      <c r="GQR1"/>
      <c r="GQS1"/>
      <c r="GQT1"/>
      <c r="GQU1"/>
      <c r="GQV1"/>
      <c r="GQW1"/>
      <c r="GQX1"/>
      <c r="GQY1"/>
      <c r="GQZ1"/>
      <c r="GRA1"/>
      <c r="GRB1"/>
      <c r="GRC1"/>
      <c r="GRD1"/>
      <c r="GRE1"/>
      <c r="GRF1"/>
      <c r="GRG1"/>
      <c r="GRH1"/>
      <c r="GRI1"/>
      <c r="GRJ1"/>
      <c r="GRK1"/>
      <c r="GRL1"/>
      <c r="GRM1"/>
      <c r="GRN1"/>
      <c r="GRO1"/>
      <c r="GRP1"/>
      <c r="GRQ1"/>
      <c r="GRR1"/>
      <c r="GRS1"/>
      <c r="GRT1"/>
      <c r="GRU1"/>
      <c r="GRV1"/>
      <c r="GRW1"/>
      <c r="GRX1"/>
      <c r="GRY1"/>
      <c r="GRZ1"/>
      <c r="GSA1"/>
      <c r="GSB1"/>
      <c r="GSC1"/>
      <c r="GSD1"/>
      <c r="GSE1"/>
      <c r="GSF1"/>
      <c r="GSG1"/>
      <c r="GSH1"/>
      <c r="GSI1"/>
      <c r="GSJ1"/>
      <c r="GSK1"/>
      <c r="GSL1"/>
      <c r="GSM1"/>
      <c r="GSN1"/>
      <c r="GSO1"/>
      <c r="GSP1"/>
      <c r="GSQ1"/>
      <c r="GSR1"/>
      <c r="GSS1"/>
      <c r="GST1"/>
      <c r="GSU1"/>
      <c r="GSV1"/>
      <c r="GSW1"/>
      <c r="GSX1"/>
      <c r="GSY1"/>
      <c r="GSZ1"/>
      <c r="GTA1"/>
      <c r="GTB1"/>
      <c r="GTC1"/>
      <c r="GTD1"/>
      <c r="GTE1"/>
      <c r="GTF1"/>
      <c r="GTG1"/>
      <c r="GTH1"/>
      <c r="GTI1"/>
      <c r="GTJ1"/>
      <c r="GTK1"/>
      <c r="GTL1"/>
      <c r="GTM1"/>
      <c r="GTN1"/>
      <c r="GTO1"/>
      <c r="GTP1"/>
      <c r="GTQ1"/>
      <c r="GTR1"/>
      <c r="GTS1"/>
      <c r="GTT1"/>
      <c r="GTU1"/>
      <c r="GTV1"/>
      <c r="GTW1"/>
      <c r="GTX1"/>
      <c r="GTY1"/>
      <c r="GTZ1"/>
      <c r="GUA1"/>
      <c r="GUB1"/>
      <c r="GUC1"/>
      <c r="GUD1"/>
      <c r="GUE1"/>
      <c r="GUF1"/>
      <c r="GUG1"/>
      <c r="GUH1"/>
      <c r="GUI1"/>
      <c r="GUJ1"/>
      <c r="GUK1"/>
      <c r="GUL1"/>
      <c r="GUM1"/>
      <c r="GUN1"/>
      <c r="GUO1"/>
      <c r="GUP1"/>
      <c r="GUQ1"/>
      <c r="GUR1"/>
      <c r="GUS1"/>
      <c r="GUT1"/>
      <c r="GUU1"/>
      <c r="GUV1"/>
      <c r="GUW1"/>
      <c r="GUX1"/>
      <c r="GUY1"/>
      <c r="GUZ1"/>
      <c r="GVA1"/>
      <c r="GVB1"/>
      <c r="GVC1"/>
      <c r="GVD1"/>
      <c r="GVE1"/>
      <c r="GVF1"/>
      <c r="GVG1"/>
      <c r="GVH1"/>
      <c r="GVI1"/>
      <c r="GVJ1"/>
      <c r="GVK1"/>
      <c r="GVL1"/>
      <c r="GVM1"/>
      <c r="GVN1"/>
      <c r="GVO1"/>
      <c r="GVP1"/>
      <c r="GVQ1"/>
      <c r="GVR1"/>
      <c r="GVS1"/>
      <c r="GVT1"/>
      <c r="GVU1"/>
      <c r="GVV1"/>
      <c r="GVW1"/>
      <c r="GVX1"/>
      <c r="GVY1"/>
      <c r="GVZ1"/>
      <c r="GWA1"/>
      <c r="GWB1"/>
      <c r="GWC1"/>
      <c r="GWD1"/>
      <c r="GWE1"/>
      <c r="GWF1"/>
      <c r="GWG1"/>
      <c r="GWH1"/>
      <c r="GWI1"/>
      <c r="GWJ1"/>
      <c r="GWK1"/>
      <c r="GWL1"/>
      <c r="GWM1"/>
      <c r="GWN1"/>
      <c r="GWO1"/>
      <c r="GWP1"/>
      <c r="GWQ1"/>
      <c r="GWR1"/>
      <c r="GWS1"/>
      <c r="GWT1"/>
      <c r="GWU1"/>
      <c r="GWV1"/>
      <c r="GWW1"/>
      <c r="GWX1"/>
      <c r="GWY1"/>
      <c r="GWZ1"/>
      <c r="GXA1"/>
      <c r="GXB1"/>
      <c r="GXC1"/>
      <c r="GXD1"/>
      <c r="GXE1"/>
      <c r="GXF1"/>
      <c r="GXG1"/>
      <c r="GXH1"/>
      <c r="GXI1"/>
      <c r="GXJ1"/>
      <c r="GXK1"/>
      <c r="GXL1"/>
      <c r="GXM1"/>
      <c r="GXN1"/>
      <c r="GXO1"/>
      <c r="GXP1"/>
      <c r="GXQ1"/>
      <c r="GXR1"/>
      <c r="GXS1"/>
      <c r="GXT1"/>
      <c r="GXU1"/>
      <c r="GXV1"/>
      <c r="GXW1"/>
      <c r="GXX1"/>
      <c r="GXY1"/>
      <c r="GXZ1"/>
      <c r="GYA1"/>
      <c r="GYB1"/>
      <c r="GYC1"/>
      <c r="GYD1"/>
      <c r="GYE1"/>
      <c r="GYF1"/>
      <c r="GYG1"/>
      <c r="GYH1"/>
      <c r="GYI1"/>
      <c r="GYJ1"/>
      <c r="GYK1"/>
      <c r="GYL1"/>
      <c r="GYM1"/>
      <c r="GYN1"/>
      <c r="GYO1"/>
      <c r="GYP1"/>
      <c r="GYQ1"/>
      <c r="GYR1"/>
      <c r="GYS1"/>
      <c r="GYT1"/>
      <c r="GYU1"/>
      <c r="GYV1"/>
      <c r="GYW1"/>
      <c r="GYX1"/>
      <c r="GYY1"/>
      <c r="GYZ1"/>
      <c r="GZA1"/>
      <c r="GZB1"/>
      <c r="GZC1"/>
      <c r="GZD1"/>
      <c r="GZE1"/>
      <c r="GZF1"/>
      <c r="GZG1"/>
      <c r="GZH1"/>
      <c r="GZI1"/>
      <c r="GZJ1"/>
      <c r="GZK1"/>
      <c r="GZL1"/>
      <c r="GZM1"/>
      <c r="GZN1"/>
      <c r="GZO1"/>
      <c r="GZP1"/>
      <c r="GZQ1"/>
      <c r="GZR1"/>
      <c r="GZS1"/>
      <c r="GZT1"/>
      <c r="GZU1"/>
      <c r="GZV1"/>
      <c r="GZW1"/>
      <c r="GZX1"/>
      <c r="GZY1"/>
      <c r="GZZ1"/>
      <c r="HAA1"/>
      <c r="HAB1"/>
      <c r="HAC1"/>
      <c r="HAD1"/>
      <c r="HAE1"/>
      <c r="HAF1"/>
      <c r="HAG1"/>
      <c r="HAH1"/>
      <c r="HAI1"/>
      <c r="HAJ1"/>
      <c r="HAK1"/>
      <c r="HAL1"/>
      <c r="HAM1"/>
      <c r="HAN1"/>
      <c r="HAO1"/>
      <c r="HAP1"/>
      <c r="HAQ1"/>
      <c r="HAR1"/>
      <c r="HAS1"/>
      <c r="HAT1"/>
      <c r="HAU1"/>
      <c r="HAV1"/>
      <c r="HAW1"/>
      <c r="HAX1"/>
      <c r="HAY1"/>
      <c r="HAZ1"/>
      <c r="HBA1"/>
      <c r="HBB1"/>
      <c r="HBC1"/>
      <c r="HBD1"/>
      <c r="HBE1"/>
      <c r="HBF1"/>
      <c r="HBG1"/>
      <c r="HBH1"/>
      <c r="HBI1"/>
      <c r="HBJ1"/>
      <c r="HBK1"/>
      <c r="HBL1"/>
      <c r="HBM1"/>
      <c r="HBN1"/>
      <c r="HBO1"/>
      <c r="HBP1"/>
      <c r="HBQ1"/>
      <c r="HBR1"/>
      <c r="HBS1"/>
      <c r="HBT1"/>
      <c r="HBU1"/>
      <c r="HBV1"/>
      <c r="HBW1"/>
      <c r="HBX1"/>
      <c r="HBY1"/>
      <c r="HBZ1"/>
      <c r="HCA1"/>
      <c r="HCB1"/>
      <c r="HCC1"/>
      <c r="HCD1"/>
      <c r="HCE1"/>
      <c r="HCF1"/>
      <c r="HCG1"/>
      <c r="HCH1"/>
      <c r="HCI1"/>
      <c r="HCJ1"/>
      <c r="HCK1"/>
      <c r="HCL1"/>
      <c r="HCM1"/>
      <c r="HCN1"/>
      <c r="HCO1"/>
      <c r="HCP1"/>
      <c r="HCQ1"/>
      <c r="HCR1"/>
      <c r="HCS1"/>
      <c r="HCT1"/>
      <c r="HCU1"/>
      <c r="HCV1"/>
      <c r="HCW1"/>
      <c r="HCX1"/>
      <c r="HCY1"/>
      <c r="HCZ1"/>
      <c r="HDA1"/>
      <c r="HDB1"/>
      <c r="HDC1"/>
      <c r="HDD1"/>
      <c r="HDE1"/>
      <c r="HDF1"/>
      <c r="HDG1"/>
      <c r="HDH1"/>
      <c r="HDI1"/>
      <c r="HDJ1"/>
      <c r="HDK1"/>
      <c r="HDL1"/>
      <c r="HDM1"/>
      <c r="HDN1"/>
      <c r="HDO1"/>
      <c r="HDP1"/>
      <c r="HDQ1"/>
      <c r="HDR1"/>
      <c r="HDS1"/>
      <c r="HDT1"/>
      <c r="HDU1"/>
      <c r="HDV1"/>
      <c r="HDW1"/>
      <c r="HDX1"/>
      <c r="HDY1"/>
      <c r="HDZ1"/>
      <c r="HEA1"/>
      <c r="HEB1"/>
      <c r="HEC1"/>
      <c r="HED1"/>
      <c r="HEE1"/>
      <c r="HEF1"/>
      <c r="HEG1"/>
      <c r="HEH1"/>
      <c r="HEI1"/>
      <c r="HEJ1"/>
      <c r="HEK1"/>
      <c r="HEL1"/>
      <c r="HEM1"/>
      <c r="HEN1"/>
      <c r="HEO1"/>
      <c r="HEP1"/>
      <c r="HEQ1"/>
      <c r="HER1"/>
      <c r="HES1"/>
      <c r="HET1"/>
      <c r="HEU1"/>
      <c r="HEV1"/>
      <c r="HEW1"/>
      <c r="HEX1"/>
      <c r="HEY1"/>
      <c r="HEZ1"/>
      <c r="HFA1"/>
      <c r="HFB1"/>
      <c r="HFC1"/>
      <c r="HFD1"/>
      <c r="HFE1"/>
      <c r="HFF1"/>
      <c r="HFG1"/>
      <c r="HFH1"/>
      <c r="HFI1"/>
      <c r="HFJ1"/>
      <c r="HFK1"/>
      <c r="HFL1"/>
      <c r="HFM1"/>
      <c r="HFN1"/>
      <c r="HFO1"/>
      <c r="HFP1"/>
      <c r="HFQ1"/>
      <c r="HFR1"/>
      <c r="HFS1"/>
      <c r="HFT1"/>
      <c r="HFU1"/>
      <c r="HFV1"/>
      <c r="HFW1"/>
      <c r="HFX1"/>
      <c r="HFY1"/>
      <c r="HFZ1"/>
      <c r="HGA1"/>
      <c r="HGB1"/>
      <c r="HGC1"/>
      <c r="HGD1"/>
      <c r="HGE1"/>
      <c r="HGF1"/>
      <c r="HGG1"/>
      <c r="HGH1"/>
      <c r="HGI1"/>
      <c r="HGJ1"/>
      <c r="HGK1"/>
      <c r="HGL1"/>
      <c r="HGM1"/>
      <c r="HGN1"/>
      <c r="HGO1"/>
      <c r="HGP1"/>
      <c r="HGQ1"/>
      <c r="HGR1"/>
      <c r="HGS1"/>
      <c r="HGT1"/>
      <c r="HGU1"/>
      <c r="HGV1"/>
      <c r="HGW1"/>
      <c r="HGX1"/>
      <c r="HGY1"/>
      <c r="HGZ1"/>
      <c r="HHA1"/>
      <c r="HHB1"/>
      <c r="HHC1"/>
      <c r="HHD1"/>
      <c r="HHE1"/>
      <c r="HHF1"/>
      <c r="HHG1"/>
      <c r="HHH1"/>
      <c r="HHI1"/>
      <c r="HHJ1"/>
      <c r="HHK1"/>
      <c r="HHL1"/>
      <c r="HHM1"/>
      <c r="HHN1"/>
      <c r="HHO1"/>
      <c r="HHP1"/>
      <c r="HHQ1"/>
      <c r="HHR1"/>
      <c r="HHS1"/>
      <c r="HHT1"/>
      <c r="HHU1"/>
      <c r="HHV1"/>
      <c r="HHW1"/>
      <c r="HHX1"/>
      <c r="HHY1"/>
      <c r="HHZ1"/>
      <c r="HIA1"/>
      <c r="HIB1"/>
      <c r="HIC1"/>
      <c r="HID1"/>
      <c r="HIE1"/>
      <c r="HIF1"/>
      <c r="HIG1"/>
      <c r="HIH1"/>
      <c r="HII1"/>
      <c r="HIJ1"/>
      <c r="HIK1"/>
      <c r="HIL1"/>
      <c r="HIM1"/>
      <c r="HIN1"/>
      <c r="HIO1"/>
      <c r="HIP1"/>
      <c r="HIQ1"/>
      <c r="HIR1"/>
      <c r="HIS1"/>
      <c r="HIT1"/>
      <c r="HIU1"/>
      <c r="HIV1"/>
      <c r="HIW1"/>
      <c r="HIX1"/>
      <c r="HIY1"/>
      <c r="HIZ1"/>
      <c r="HJA1"/>
      <c r="HJB1"/>
      <c r="HJC1"/>
      <c r="HJD1"/>
      <c r="HJE1"/>
      <c r="HJF1"/>
      <c r="HJG1"/>
      <c r="HJH1"/>
      <c r="HJI1"/>
      <c r="HJJ1"/>
      <c r="HJK1"/>
      <c r="HJL1"/>
      <c r="HJM1"/>
      <c r="HJN1"/>
      <c r="HJO1"/>
      <c r="HJP1"/>
      <c r="HJQ1"/>
      <c r="HJR1"/>
      <c r="HJS1"/>
      <c r="HJT1"/>
      <c r="HJU1"/>
      <c r="HJV1"/>
      <c r="HJW1"/>
      <c r="HJX1"/>
      <c r="HJY1"/>
      <c r="HJZ1"/>
      <c r="HKA1"/>
      <c r="HKB1"/>
      <c r="HKC1"/>
      <c r="HKD1"/>
      <c r="HKE1"/>
      <c r="HKF1"/>
      <c r="HKG1"/>
      <c r="HKH1"/>
      <c r="HKI1"/>
      <c r="HKJ1"/>
      <c r="HKK1"/>
      <c r="HKL1"/>
      <c r="HKM1"/>
      <c r="HKN1"/>
      <c r="HKO1"/>
      <c r="HKP1"/>
      <c r="HKQ1"/>
      <c r="HKR1"/>
      <c r="HKS1"/>
      <c r="HKT1"/>
      <c r="HKU1"/>
      <c r="HKV1"/>
      <c r="HKW1"/>
      <c r="HKX1"/>
      <c r="HKY1"/>
      <c r="HKZ1"/>
      <c r="HLA1"/>
      <c r="HLB1"/>
      <c r="HLC1"/>
      <c r="HLD1"/>
      <c r="HLE1"/>
      <c r="HLF1"/>
      <c r="HLG1"/>
      <c r="HLH1"/>
      <c r="HLI1"/>
      <c r="HLJ1"/>
      <c r="HLK1"/>
      <c r="HLL1"/>
      <c r="HLM1"/>
      <c r="HLN1"/>
      <c r="HLO1"/>
      <c r="HLP1"/>
      <c r="HLQ1"/>
      <c r="HLR1"/>
      <c r="HLS1"/>
      <c r="HLT1"/>
      <c r="HLU1"/>
      <c r="HLV1"/>
      <c r="HLW1"/>
      <c r="HLX1"/>
      <c r="HLY1"/>
      <c r="HLZ1"/>
      <c r="HMA1"/>
      <c r="HMB1"/>
      <c r="HMC1"/>
      <c r="HMD1"/>
      <c r="HME1"/>
      <c r="HMF1"/>
      <c r="HMG1"/>
      <c r="HMH1"/>
      <c r="HMI1"/>
      <c r="HMJ1"/>
      <c r="HMK1"/>
      <c r="HML1"/>
      <c r="HMM1"/>
      <c r="HMN1"/>
      <c r="HMO1"/>
      <c r="HMP1"/>
      <c r="HMQ1"/>
      <c r="HMR1"/>
      <c r="HMS1"/>
      <c r="HMT1"/>
      <c r="HMU1"/>
      <c r="HMV1"/>
      <c r="HMW1"/>
      <c r="HMX1"/>
      <c r="HMY1"/>
      <c r="HMZ1"/>
      <c r="HNA1"/>
      <c r="HNB1"/>
      <c r="HNC1"/>
      <c r="HND1"/>
      <c r="HNE1"/>
      <c r="HNF1"/>
      <c r="HNG1"/>
      <c r="HNH1"/>
      <c r="HNI1"/>
      <c r="HNJ1"/>
      <c r="HNK1"/>
      <c r="HNL1"/>
      <c r="HNM1"/>
      <c r="HNN1"/>
      <c r="HNO1"/>
      <c r="HNP1"/>
      <c r="HNQ1"/>
      <c r="HNR1"/>
      <c r="HNS1"/>
      <c r="HNT1"/>
      <c r="HNU1"/>
      <c r="HNV1"/>
      <c r="HNW1"/>
      <c r="HNX1"/>
      <c r="HNY1"/>
      <c r="HNZ1"/>
      <c r="HOA1"/>
      <c r="HOB1"/>
      <c r="HOC1"/>
      <c r="HOD1"/>
      <c r="HOE1"/>
      <c r="HOF1"/>
      <c r="HOG1"/>
      <c r="HOH1"/>
      <c r="HOI1"/>
      <c r="HOJ1"/>
      <c r="HOK1"/>
      <c r="HOL1"/>
      <c r="HOM1"/>
      <c r="HON1"/>
      <c r="HOO1"/>
      <c r="HOP1"/>
      <c r="HOQ1"/>
      <c r="HOR1"/>
      <c r="HOS1"/>
      <c r="HOT1"/>
      <c r="HOU1"/>
      <c r="HOV1"/>
      <c r="HOW1"/>
      <c r="HOX1"/>
      <c r="HOY1"/>
      <c r="HOZ1"/>
      <c r="HPA1"/>
      <c r="HPB1"/>
      <c r="HPC1"/>
      <c r="HPD1"/>
      <c r="HPE1"/>
      <c r="HPF1"/>
      <c r="HPG1"/>
      <c r="HPH1"/>
      <c r="HPI1"/>
      <c r="HPJ1"/>
      <c r="HPK1"/>
      <c r="HPL1"/>
      <c r="HPM1"/>
      <c r="HPN1"/>
      <c r="HPO1"/>
      <c r="HPP1"/>
      <c r="HPQ1"/>
      <c r="HPR1"/>
      <c r="HPS1"/>
      <c r="HPT1"/>
      <c r="HPU1"/>
      <c r="HPV1"/>
      <c r="HPW1"/>
      <c r="HPX1"/>
      <c r="HPY1"/>
      <c r="HPZ1"/>
      <c r="HQA1"/>
      <c r="HQB1"/>
      <c r="HQC1"/>
      <c r="HQD1"/>
      <c r="HQE1"/>
      <c r="HQF1"/>
      <c r="HQG1"/>
      <c r="HQH1"/>
      <c r="HQI1"/>
      <c r="HQJ1"/>
      <c r="HQK1"/>
      <c r="HQL1"/>
      <c r="HQM1"/>
      <c r="HQN1"/>
      <c r="HQO1"/>
      <c r="HQP1"/>
      <c r="HQQ1"/>
      <c r="HQR1"/>
      <c r="HQS1"/>
      <c r="HQT1"/>
      <c r="HQU1"/>
      <c r="HQV1"/>
      <c r="HQW1"/>
      <c r="HQX1"/>
      <c r="HQY1"/>
      <c r="HQZ1"/>
      <c r="HRA1"/>
      <c r="HRB1"/>
      <c r="HRC1"/>
      <c r="HRD1"/>
      <c r="HRE1"/>
      <c r="HRF1"/>
      <c r="HRG1"/>
      <c r="HRH1"/>
      <c r="HRI1"/>
      <c r="HRJ1"/>
      <c r="HRK1"/>
      <c r="HRL1"/>
      <c r="HRM1"/>
      <c r="HRN1"/>
      <c r="HRO1"/>
      <c r="HRP1"/>
      <c r="HRQ1"/>
      <c r="HRR1"/>
      <c r="HRS1"/>
      <c r="HRT1"/>
      <c r="HRU1"/>
      <c r="HRV1"/>
      <c r="HRW1"/>
      <c r="HRX1"/>
      <c r="HRY1"/>
      <c r="HRZ1"/>
      <c r="HSA1"/>
      <c r="HSB1"/>
      <c r="HSC1"/>
      <c r="HSD1"/>
      <c r="HSE1"/>
      <c r="HSF1"/>
      <c r="HSG1"/>
      <c r="HSH1"/>
      <c r="HSI1"/>
      <c r="HSJ1"/>
      <c r="HSK1"/>
      <c r="HSL1"/>
      <c r="HSM1"/>
      <c r="HSN1"/>
      <c r="HSO1"/>
      <c r="HSP1"/>
      <c r="HSQ1"/>
      <c r="HSR1"/>
      <c r="HSS1"/>
      <c r="HST1"/>
      <c r="HSU1"/>
      <c r="HSV1"/>
      <c r="HSW1"/>
      <c r="HSX1"/>
      <c r="HSY1"/>
      <c r="HSZ1"/>
      <c r="HTA1"/>
      <c r="HTB1"/>
      <c r="HTC1"/>
      <c r="HTD1"/>
      <c r="HTE1"/>
      <c r="HTF1"/>
      <c r="HTG1"/>
      <c r="HTH1"/>
      <c r="HTI1"/>
      <c r="HTJ1"/>
      <c r="HTK1"/>
      <c r="HTL1"/>
      <c r="HTM1"/>
      <c r="HTN1"/>
      <c r="HTO1"/>
      <c r="HTP1"/>
      <c r="HTQ1"/>
      <c r="HTR1"/>
      <c r="HTS1"/>
      <c r="HTT1"/>
      <c r="HTU1"/>
      <c r="HTV1"/>
      <c r="HTW1"/>
      <c r="HTX1"/>
      <c r="HTY1"/>
      <c r="HTZ1"/>
      <c r="HUA1"/>
      <c r="HUB1"/>
      <c r="HUC1"/>
      <c r="HUD1"/>
      <c r="HUE1"/>
      <c r="HUF1"/>
      <c r="HUG1"/>
      <c r="HUH1"/>
      <c r="HUI1"/>
      <c r="HUJ1"/>
      <c r="HUK1"/>
      <c r="HUL1"/>
      <c r="HUM1"/>
      <c r="HUN1"/>
      <c r="HUO1"/>
      <c r="HUP1"/>
      <c r="HUQ1"/>
      <c r="HUR1"/>
      <c r="HUS1"/>
      <c r="HUT1"/>
      <c r="HUU1"/>
      <c r="HUV1"/>
      <c r="HUW1"/>
      <c r="HUX1"/>
      <c r="HUY1"/>
      <c r="HUZ1"/>
      <c r="HVA1"/>
      <c r="HVB1"/>
      <c r="HVC1"/>
      <c r="HVD1"/>
      <c r="HVE1"/>
      <c r="HVF1"/>
      <c r="HVG1"/>
      <c r="HVH1"/>
      <c r="HVI1"/>
      <c r="HVJ1"/>
      <c r="HVK1"/>
      <c r="HVL1"/>
      <c r="HVM1"/>
      <c r="HVN1"/>
      <c r="HVO1"/>
      <c r="HVP1"/>
      <c r="HVQ1"/>
      <c r="HVR1"/>
      <c r="HVS1"/>
      <c r="HVT1"/>
      <c r="HVU1"/>
      <c r="HVV1"/>
      <c r="HVW1"/>
      <c r="HVX1"/>
      <c r="HVY1"/>
      <c r="HVZ1"/>
      <c r="HWA1"/>
      <c r="HWB1"/>
      <c r="HWC1"/>
      <c r="HWD1"/>
      <c r="HWE1"/>
      <c r="HWF1"/>
      <c r="HWG1"/>
      <c r="HWH1"/>
      <c r="HWI1"/>
      <c r="HWJ1"/>
      <c r="HWK1"/>
      <c r="HWL1"/>
      <c r="HWM1"/>
      <c r="HWN1"/>
      <c r="HWO1"/>
      <c r="HWP1"/>
      <c r="HWQ1"/>
      <c r="HWR1"/>
      <c r="HWS1"/>
      <c r="HWT1"/>
      <c r="HWU1"/>
      <c r="HWV1"/>
      <c r="HWW1"/>
      <c r="HWX1"/>
      <c r="HWY1"/>
      <c r="HWZ1"/>
      <c r="HXA1"/>
      <c r="HXB1"/>
      <c r="HXC1"/>
      <c r="HXD1"/>
      <c r="HXE1"/>
      <c r="HXF1"/>
      <c r="HXG1"/>
      <c r="HXH1"/>
      <c r="HXI1"/>
      <c r="HXJ1"/>
      <c r="HXK1"/>
      <c r="HXL1"/>
      <c r="HXM1"/>
      <c r="HXN1"/>
      <c r="HXO1"/>
      <c r="HXP1"/>
      <c r="HXQ1"/>
      <c r="HXR1"/>
      <c r="HXS1"/>
      <c r="HXT1"/>
      <c r="HXU1"/>
      <c r="HXV1"/>
      <c r="HXW1"/>
      <c r="HXX1"/>
      <c r="HXY1"/>
      <c r="HXZ1"/>
      <c r="HYA1"/>
      <c r="HYB1"/>
      <c r="HYC1"/>
      <c r="HYD1"/>
      <c r="HYE1"/>
      <c r="HYF1"/>
      <c r="HYG1"/>
      <c r="HYH1"/>
      <c r="HYI1"/>
      <c r="HYJ1"/>
      <c r="HYK1"/>
      <c r="HYL1"/>
      <c r="HYM1"/>
      <c r="HYN1"/>
      <c r="HYO1"/>
      <c r="HYP1"/>
      <c r="HYQ1"/>
      <c r="HYR1"/>
      <c r="HYS1"/>
      <c r="HYT1"/>
      <c r="HYU1"/>
      <c r="HYV1"/>
      <c r="HYW1"/>
      <c r="HYX1"/>
      <c r="HYY1"/>
      <c r="HYZ1"/>
      <c r="HZA1"/>
      <c r="HZB1"/>
      <c r="HZC1"/>
      <c r="HZD1"/>
      <c r="HZE1"/>
      <c r="HZF1"/>
      <c r="HZG1"/>
      <c r="HZH1"/>
      <c r="HZI1"/>
      <c r="HZJ1"/>
      <c r="HZK1"/>
      <c r="HZL1"/>
      <c r="HZM1"/>
      <c r="HZN1"/>
      <c r="HZO1"/>
      <c r="HZP1"/>
      <c r="HZQ1"/>
      <c r="HZR1"/>
      <c r="HZS1"/>
      <c r="HZT1"/>
      <c r="HZU1"/>
      <c r="HZV1"/>
      <c r="HZW1"/>
      <c r="HZX1"/>
      <c r="HZY1"/>
      <c r="HZZ1"/>
      <c r="IAA1"/>
      <c r="IAB1"/>
      <c r="IAC1"/>
      <c r="IAD1"/>
      <c r="IAE1"/>
      <c r="IAF1"/>
      <c r="IAG1"/>
      <c r="IAH1"/>
      <c r="IAI1"/>
      <c r="IAJ1"/>
      <c r="IAK1"/>
      <c r="IAL1"/>
      <c r="IAM1"/>
      <c r="IAN1"/>
      <c r="IAO1"/>
      <c r="IAP1"/>
      <c r="IAQ1"/>
      <c r="IAR1"/>
      <c r="IAS1"/>
      <c r="IAT1"/>
      <c r="IAU1"/>
      <c r="IAV1"/>
      <c r="IAW1"/>
      <c r="IAX1"/>
      <c r="IAY1"/>
      <c r="IAZ1"/>
      <c r="IBA1"/>
      <c r="IBB1"/>
      <c r="IBC1"/>
      <c r="IBD1"/>
      <c r="IBE1"/>
      <c r="IBF1"/>
      <c r="IBG1"/>
      <c r="IBH1"/>
      <c r="IBI1"/>
      <c r="IBJ1"/>
      <c r="IBK1"/>
      <c r="IBL1"/>
      <c r="IBM1"/>
      <c r="IBN1"/>
      <c r="IBO1"/>
      <c r="IBP1"/>
      <c r="IBQ1"/>
      <c r="IBR1"/>
      <c r="IBS1"/>
      <c r="IBT1"/>
      <c r="IBU1"/>
      <c r="IBV1"/>
      <c r="IBW1"/>
      <c r="IBX1"/>
      <c r="IBY1"/>
      <c r="IBZ1"/>
      <c r="ICA1"/>
      <c r="ICB1"/>
      <c r="ICC1"/>
      <c r="ICD1"/>
      <c r="ICE1"/>
      <c r="ICF1"/>
      <c r="ICG1"/>
      <c r="ICH1"/>
      <c r="ICI1"/>
      <c r="ICJ1"/>
      <c r="ICK1"/>
      <c r="ICL1"/>
      <c r="ICM1"/>
      <c r="ICN1"/>
      <c r="ICO1"/>
      <c r="ICP1"/>
      <c r="ICQ1"/>
      <c r="ICR1"/>
      <c r="ICS1"/>
      <c r="ICT1"/>
      <c r="ICU1"/>
      <c r="ICV1"/>
      <c r="ICW1"/>
      <c r="ICX1"/>
      <c r="ICY1"/>
      <c r="ICZ1"/>
      <c r="IDA1"/>
      <c r="IDB1"/>
      <c r="IDC1"/>
      <c r="IDD1"/>
      <c r="IDE1"/>
      <c r="IDF1"/>
      <c r="IDG1"/>
      <c r="IDH1"/>
      <c r="IDI1"/>
      <c r="IDJ1"/>
      <c r="IDK1"/>
      <c r="IDL1"/>
      <c r="IDM1"/>
      <c r="IDN1"/>
      <c r="IDO1"/>
      <c r="IDP1"/>
      <c r="IDQ1"/>
      <c r="IDR1"/>
      <c r="IDS1"/>
      <c r="IDT1"/>
      <c r="IDU1"/>
      <c r="IDV1"/>
      <c r="IDW1"/>
      <c r="IDX1"/>
      <c r="IDY1"/>
      <c r="IDZ1"/>
      <c r="IEA1"/>
      <c r="IEB1"/>
      <c r="IEC1"/>
      <c r="IED1"/>
      <c r="IEE1"/>
      <c r="IEF1"/>
      <c r="IEG1"/>
      <c r="IEH1"/>
      <c r="IEI1"/>
      <c r="IEJ1"/>
      <c r="IEK1"/>
      <c r="IEL1"/>
      <c r="IEM1"/>
      <c r="IEN1"/>
      <c r="IEO1"/>
      <c r="IEP1"/>
      <c r="IEQ1"/>
      <c r="IER1"/>
      <c r="IES1"/>
      <c r="IET1"/>
      <c r="IEU1"/>
      <c r="IEV1"/>
      <c r="IEW1"/>
      <c r="IEX1"/>
      <c r="IEY1"/>
      <c r="IEZ1"/>
      <c r="IFA1"/>
      <c r="IFB1"/>
      <c r="IFC1"/>
      <c r="IFD1"/>
      <c r="IFE1"/>
      <c r="IFF1"/>
      <c r="IFG1"/>
      <c r="IFH1"/>
      <c r="IFI1"/>
      <c r="IFJ1"/>
      <c r="IFK1"/>
      <c r="IFL1"/>
      <c r="IFM1"/>
      <c r="IFN1"/>
      <c r="IFO1"/>
      <c r="IFP1"/>
      <c r="IFQ1"/>
      <c r="IFR1"/>
      <c r="IFS1"/>
      <c r="IFT1"/>
      <c r="IFU1"/>
      <c r="IFV1"/>
      <c r="IFW1"/>
      <c r="IFX1"/>
      <c r="IFY1"/>
      <c r="IFZ1"/>
      <c r="IGA1"/>
      <c r="IGB1"/>
      <c r="IGC1"/>
      <c r="IGD1"/>
      <c r="IGE1"/>
      <c r="IGF1"/>
      <c r="IGG1"/>
      <c r="IGH1"/>
      <c r="IGI1"/>
      <c r="IGJ1"/>
      <c r="IGK1"/>
      <c r="IGL1"/>
      <c r="IGM1"/>
      <c r="IGN1"/>
      <c r="IGO1"/>
      <c r="IGP1"/>
      <c r="IGQ1"/>
      <c r="IGR1"/>
      <c r="IGS1"/>
      <c r="IGT1"/>
      <c r="IGU1"/>
      <c r="IGV1"/>
      <c r="IGW1"/>
      <c r="IGX1"/>
      <c r="IGY1"/>
      <c r="IGZ1"/>
      <c r="IHA1"/>
      <c r="IHB1"/>
      <c r="IHC1"/>
      <c r="IHD1"/>
      <c r="IHE1"/>
      <c r="IHF1"/>
      <c r="IHG1"/>
      <c r="IHH1"/>
      <c r="IHI1"/>
      <c r="IHJ1"/>
      <c r="IHK1"/>
      <c r="IHL1"/>
      <c r="IHM1"/>
      <c r="IHN1"/>
      <c r="IHO1"/>
      <c r="IHP1"/>
      <c r="IHQ1"/>
      <c r="IHR1"/>
      <c r="IHS1"/>
      <c r="IHT1"/>
      <c r="IHU1"/>
      <c r="IHV1"/>
      <c r="IHW1"/>
      <c r="IHX1"/>
      <c r="IHY1"/>
      <c r="IHZ1"/>
      <c r="IIA1"/>
      <c r="IIB1"/>
      <c r="IIC1"/>
      <c r="IID1"/>
      <c r="IIE1"/>
      <c r="IIF1"/>
      <c r="IIG1"/>
      <c r="IIH1"/>
      <c r="III1"/>
      <c r="IIJ1"/>
      <c r="IIK1"/>
      <c r="IIL1"/>
      <c r="IIM1"/>
      <c r="IIN1"/>
      <c r="IIO1"/>
      <c r="IIP1"/>
      <c r="IIQ1"/>
      <c r="IIR1"/>
      <c r="IIS1"/>
      <c r="IIT1"/>
      <c r="IIU1"/>
      <c r="IIV1"/>
      <c r="IIW1"/>
      <c r="IIX1"/>
      <c r="IIY1"/>
      <c r="IIZ1"/>
      <c r="IJA1"/>
      <c r="IJB1"/>
      <c r="IJC1"/>
      <c r="IJD1"/>
      <c r="IJE1"/>
      <c r="IJF1"/>
      <c r="IJG1"/>
      <c r="IJH1"/>
      <c r="IJI1"/>
      <c r="IJJ1"/>
      <c r="IJK1"/>
      <c r="IJL1"/>
      <c r="IJM1"/>
      <c r="IJN1"/>
      <c r="IJO1"/>
      <c r="IJP1"/>
      <c r="IJQ1"/>
      <c r="IJR1"/>
      <c r="IJS1"/>
      <c r="IJT1"/>
      <c r="IJU1"/>
      <c r="IJV1"/>
      <c r="IJW1"/>
      <c r="IJX1"/>
      <c r="IJY1"/>
      <c r="IJZ1"/>
      <c r="IKA1"/>
      <c r="IKB1"/>
      <c r="IKC1"/>
      <c r="IKD1"/>
      <c r="IKE1"/>
      <c r="IKF1"/>
      <c r="IKG1"/>
      <c r="IKH1"/>
      <c r="IKI1"/>
      <c r="IKJ1"/>
      <c r="IKK1"/>
      <c r="IKL1"/>
      <c r="IKM1"/>
      <c r="IKN1"/>
      <c r="IKO1"/>
      <c r="IKP1"/>
      <c r="IKQ1"/>
      <c r="IKR1"/>
      <c r="IKS1"/>
      <c r="IKT1"/>
      <c r="IKU1"/>
      <c r="IKV1"/>
      <c r="IKW1"/>
      <c r="IKX1"/>
      <c r="IKY1"/>
      <c r="IKZ1"/>
      <c r="ILA1"/>
      <c r="ILB1"/>
      <c r="ILC1"/>
      <c r="ILD1"/>
      <c r="ILE1"/>
      <c r="ILF1"/>
      <c r="ILG1"/>
      <c r="ILH1"/>
      <c r="ILI1"/>
      <c r="ILJ1"/>
      <c r="ILK1"/>
      <c r="ILL1"/>
      <c r="ILM1"/>
      <c r="ILN1"/>
      <c r="ILO1"/>
      <c r="ILP1"/>
      <c r="ILQ1"/>
      <c r="ILR1"/>
      <c r="ILS1"/>
      <c r="ILT1"/>
      <c r="ILU1"/>
      <c r="ILV1"/>
      <c r="ILW1"/>
      <c r="ILX1"/>
      <c r="ILY1"/>
      <c r="ILZ1"/>
      <c r="IMA1"/>
      <c r="IMB1"/>
      <c r="IMC1"/>
      <c r="IMD1"/>
      <c r="IME1"/>
      <c r="IMF1"/>
      <c r="IMG1"/>
      <c r="IMH1"/>
      <c r="IMI1"/>
      <c r="IMJ1"/>
      <c r="IMK1"/>
      <c r="IML1"/>
      <c r="IMM1"/>
      <c r="IMN1"/>
      <c r="IMO1"/>
      <c r="IMP1"/>
      <c r="IMQ1"/>
      <c r="IMR1"/>
      <c r="IMS1"/>
      <c r="IMT1"/>
      <c r="IMU1"/>
      <c r="IMV1"/>
      <c r="IMW1"/>
      <c r="IMX1"/>
      <c r="IMY1"/>
      <c r="IMZ1"/>
      <c r="INA1"/>
      <c r="INB1"/>
      <c r="INC1"/>
      <c r="IND1"/>
      <c r="INE1"/>
      <c r="INF1"/>
      <c r="ING1"/>
      <c r="INH1"/>
      <c r="INI1"/>
      <c r="INJ1"/>
      <c r="INK1"/>
      <c r="INL1"/>
      <c r="INM1"/>
      <c r="INN1"/>
      <c r="INO1"/>
      <c r="INP1"/>
      <c r="INQ1"/>
      <c r="INR1"/>
      <c r="INS1"/>
      <c r="INT1"/>
      <c r="INU1"/>
      <c r="INV1"/>
      <c r="INW1"/>
      <c r="INX1"/>
      <c r="INY1"/>
      <c r="INZ1"/>
      <c r="IOA1"/>
      <c r="IOB1"/>
      <c r="IOC1"/>
      <c r="IOD1"/>
      <c r="IOE1"/>
      <c r="IOF1"/>
      <c r="IOG1"/>
      <c r="IOH1"/>
      <c r="IOI1"/>
      <c r="IOJ1"/>
      <c r="IOK1"/>
      <c r="IOL1"/>
      <c r="IOM1"/>
      <c r="ION1"/>
      <c r="IOO1"/>
      <c r="IOP1"/>
      <c r="IOQ1"/>
      <c r="IOR1"/>
      <c r="IOS1"/>
      <c r="IOT1"/>
      <c r="IOU1"/>
      <c r="IOV1"/>
      <c r="IOW1"/>
      <c r="IOX1"/>
      <c r="IOY1"/>
      <c r="IOZ1"/>
      <c r="IPA1"/>
      <c r="IPB1"/>
      <c r="IPC1"/>
      <c r="IPD1"/>
      <c r="IPE1"/>
      <c r="IPF1"/>
      <c r="IPG1"/>
      <c r="IPH1"/>
      <c r="IPI1"/>
      <c r="IPJ1"/>
      <c r="IPK1"/>
      <c r="IPL1"/>
      <c r="IPM1"/>
      <c r="IPN1"/>
      <c r="IPO1"/>
      <c r="IPP1"/>
      <c r="IPQ1"/>
      <c r="IPR1"/>
      <c r="IPS1"/>
      <c r="IPT1"/>
      <c r="IPU1"/>
      <c r="IPV1"/>
      <c r="IPW1"/>
      <c r="IPX1"/>
      <c r="IPY1"/>
      <c r="IPZ1"/>
      <c r="IQA1"/>
      <c r="IQB1"/>
      <c r="IQC1"/>
      <c r="IQD1"/>
      <c r="IQE1"/>
      <c r="IQF1"/>
      <c r="IQG1"/>
      <c r="IQH1"/>
      <c r="IQI1"/>
      <c r="IQJ1"/>
      <c r="IQK1"/>
      <c r="IQL1"/>
      <c r="IQM1"/>
      <c r="IQN1"/>
      <c r="IQO1"/>
      <c r="IQP1"/>
      <c r="IQQ1"/>
      <c r="IQR1"/>
      <c r="IQS1"/>
      <c r="IQT1"/>
      <c r="IQU1"/>
      <c r="IQV1"/>
      <c r="IQW1"/>
      <c r="IQX1"/>
      <c r="IQY1"/>
      <c r="IQZ1"/>
      <c r="IRA1"/>
      <c r="IRB1"/>
      <c r="IRC1"/>
      <c r="IRD1"/>
      <c r="IRE1"/>
      <c r="IRF1"/>
      <c r="IRG1"/>
      <c r="IRH1"/>
      <c r="IRI1"/>
      <c r="IRJ1"/>
      <c r="IRK1"/>
      <c r="IRL1"/>
      <c r="IRM1"/>
      <c r="IRN1"/>
      <c r="IRO1"/>
      <c r="IRP1"/>
      <c r="IRQ1"/>
      <c r="IRR1"/>
      <c r="IRS1"/>
      <c r="IRT1"/>
      <c r="IRU1"/>
      <c r="IRV1"/>
      <c r="IRW1"/>
      <c r="IRX1"/>
      <c r="IRY1"/>
      <c r="IRZ1"/>
      <c r="ISA1"/>
      <c r="ISB1"/>
      <c r="ISC1"/>
      <c r="ISD1"/>
      <c r="ISE1"/>
      <c r="ISF1"/>
      <c r="ISG1"/>
      <c r="ISH1"/>
      <c r="ISI1"/>
      <c r="ISJ1"/>
      <c r="ISK1"/>
      <c r="ISL1"/>
      <c r="ISM1"/>
      <c r="ISN1"/>
      <c r="ISO1"/>
      <c r="ISP1"/>
      <c r="ISQ1"/>
      <c r="ISR1"/>
      <c r="ISS1"/>
      <c r="IST1"/>
      <c r="ISU1"/>
      <c r="ISV1"/>
      <c r="ISW1"/>
      <c r="ISX1"/>
      <c r="ISY1"/>
      <c r="ISZ1"/>
      <c r="ITA1"/>
      <c r="ITB1"/>
      <c r="ITC1"/>
      <c r="ITD1"/>
      <c r="ITE1"/>
      <c r="ITF1"/>
      <c r="ITG1"/>
      <c r="ITH1"/>
      <c r="ITI1"/>
      <c r="ITJ1"/>
      <c r="ITK1"/>
      <c r="ITL1"/>
      <c r="ITM1"/>
      <c r="ITN1"/>
      <c r="ITO1"/>
      <c r="ITP1"/>
      <c r="ITQ1"/>
      <c r="ITR1"/>
      <c r="ITS1"/>
      <c r="ITT1"/>
      <c r="ITU1"/>
      <c r="ITV1"/>
      <c r="ITW1"/>
      <c r="ITX1"/>
      <c r="ITY1"/>
      <c r="ITZ1"/>
      <c r="IUA1"/>
      <c r="IUB1"/>
      <c r="IUC1"/>
      <c r="IUD1"/>
      <c r="IUE1"/>
      <c r="IUF1"/>
      <c r="IUG1"/>
      <c r="IUH1"/>
      <c r="IUI1"/>
      <c r="IUJ1"/>
      <c r="IUK1"/>
      <c r="IUL1"/>
      <c r="IUM1"/>
      <c r="IUN1"/>
      <c r="IUO1"/>
      <c r="IUP1"/>
      <c r="IUQ1"/>
      <c r="IUR1"/>
      <c r="IUS1"/>
      <c r="IUT1"/>
      <c r="IUU1"/>
      <c r="IUV1"/>
      <c r="IUW1"/>
      <c r="IUX1"/>
      <c r="IUY1"/>
      <c r="IUZ1"/>
      <c r="IVA1"/>
      <c r="IVB1"/>
      <c r="IVC1"/>
      <c r="IVD1"/>
      <c r="IVE1"/>
      <c r="IVF1"/>
      <c r="IVG1"/>
      <c r="IVH1"/>
      <c r="IVI1"/>
      <c r="IVJ1"/>
      <c r="IVK1"/>
      <c r="IVL1"/>
      <c r="IVM1"/>
      <c r="IVN1"/>
      <c r="IVO1"/>
      <c r="IVP1"/>
      <c r="IVQ1"/>
      <c r="IVR1"/>
      <c r="IVS1"/>
      <c r="IVT1"/>
      <c r="IVU1"/>
      <c r="IVV1"/>
      <c r="IVW1"/>
      <c r="IVX1"/>
      <c r="IVY1"/>
      <c r="IVZ1"/>
      <c r="IWA1"/>
      <c r="IWB1"/>
      <c r="IWC1"/>
      <c r="IWD1"/>
      <c r="IWE1"/>
      <c r="IWF1"/>
      <c r="IWG1"/>
      <c r="IWH1"/>
      <c r="IWI1"/>
      <c r="IWJ1"/>
      <c r="IWK1"/>
      <c r="IWL1"/>
      <c r="IWM1"/>
      <c r="IWN1"/>
      <c r="IWO1"/>
      <c r="IWP1"/>
      <c r="IWQ1"/>
      <c r="IWR1"/>
      <c r="IWS1"/>
      <c r="IWT1"/>
      <c r="IWU1"/>
      <c r="IWV1"/>
      <c r="IWW1"/>
      <c r="IWX1"/>
      <c r="IWY1"/>
      <c r="IWZ1"/>
      <c r="IXA1"/>
      <c r="IXB1"/>
      <c r="IXC1"/>
      <c r="IXD1"/>
      <c r="IXE1"/>
      <c r="IXF1"/>
      <c r="IXG1"/>
      <c r="IXH1"/>
      <c r="IXI1"/>
      <c r="IXJ1"/>
      <c r="IXK1"/>
      <c r="IXL1"/>
      <c r="IXM1"/>
      <c r="IXN1"/>
      <c r="IXO1"/>
      <c r="IXP1"/>
      <c r="IXQ1"/>
      <c r="IXR1"/>
      <c r="IXS1"/>
      <c r="IXT1"/>
      <c r="IXU1"/>
      <c r="IXV1"/>
      <c r="IXW1"/>
      <c r="IXX1"/>
      <c r="IXY1"/>
      <c r="IXZ1"/>
      <c r="IYA1"/>
      <c r="IYB1"/>
      <c r="IYC1"/>
      <c r="IYD1"/>
      <c r="IYE1"/>
      <c r="IYF1"/>
      <c r="IYG1"/>
      <c r="IYH1"/>
      <c r="IYI1"/>
      <c r="IYJ1"/>
      <c r="IYK1"/>
      <c r="IYL1"/>
      <c r="IYM1"/>
      <c r="IYN1"/>
      <c r="IYO1"/>
      <c r="IYP1"/>
      <c r="IYQ1"/>
      <c r="IYR1"/>
      <c r="IYS1"/>
      <c r="IYT1"/>
      <c r="IYU1"/>
      <c r="IYV1"/>
      <c r="IYW1"/>
      <c r="IYX1"/>
      <c r="IYY1"/>
      <c r="IYZ1"/>
      <c r="IZA1"/>
      <c r="IZB1"/>
      <c r="IZC1"/>
      <c r="IZD1"/>
      <c r="IZE1"/>
      <c r="IZF1"/>
      <c r="IZG1"/>
      <c r="IZH1"/>
      <c r="IZI1"/>
      <c r="IZJ1"/>
      <c r="IZK1"/>
      <c r="IZL1"/>
      <c r="IZM1"/>
      <c r="IZN1"/>
      <c r="IZO1"/>
      <c r="IZP1"/>
      <c r="IZQ1"/>
      <c r="IZR1"/>
      <c r="IZS1"/>
      <c r="IZT1"/>
      <c r="IZU1"/>
      <c r="IZV1"/>
      <c r="IZW1"/>
      <c r="IZX1"/>
      <c r="IZY1"/>
      <c r="IZZ1"/>
      <c r="JAA1"/>
      <c r="JAB1"/>
      <c r="JAC1"/>
      <c r="JAD1"/>
      <c r="JAE1"/>
      <c r="JAF1"/>
      <c r="JAG1"/>
      <c r="JAH1"/>
      <c r="JAI1"/>
      <c r="JAJ1"/>
      <c r="JAK1"/>
      <c r="JAL1"/>
      <c r="JAM1"/>
      <c r="JAN1"/>
      <c r="JAO1"/>
      <c r="JAP1"/>
      <c r="JAQ1"/>
      <c r="JAR1"/>
      <c r="JAS1"/>
      <c r="JAT1"/>
      <c r="JAU1"/>
      <c r="JAV1"/>
      <c r="JAW1"/>
      <c r="JAX1"/>
      <c r="JAY1"/>
      <c r="JAZ1"/>
      <c r="JBA1"/>
      <c r="JBB1"/>
      <c r="JBC1"/>
      <c r="JBD1"/>
      <c r="JBE1"/>
      <c r="JBF1"/>
      <c r="JBG1"/>
      <c r="JBH1"/>
      <c r="JBI1"/>
      <c r="JBJ1"/>
      <c r="JBK1"/>
      <c r="JBL1"/>
      <c r="JBM1"/>
      <c r="JBN1"/>
      <c r="JBO1"/>
      <c r="JBP1"/>
      <c r="JBQ1"/>
      <c r="JBR1"/>
      <c r="JBS1"/>
      <c r="JBT1"/>
      <c r="JBU1"/>
      <c r="JBV1"/>
      <c r="JBW1"/>
      <c r="JBX1"/>
      <c r="JBY1"/>
      <c r="JBZ1"/>
      <c r="JCA1"/>
      <c r="JCB1"/>
      <c r="JCC1"/>
      <c r="JCD1"/>
      <c r="JCE1"/>
      <c r="JCF1"/>
      <c r="JCG1"/>
      <c r="JCH1"/>
      <c r="JCI1"/>
      <c r="JCJ1"/>
      <c r="JCK1"/>
      <c r="JCL1"/>
      <c r="JCM1"/>
      <c r="JCN1"/>
      <c r="JCO1"/>
      <c r="JCP1"/>
      <c r="JCQ1"/>
      <c r="JCR1"/>
      <c r="JCS1"/>
      <c r="JCT1"/>
      <c r="JCU1"/>
      <c r="JCV1"/>
      <c r="JCW1"/>
      <c r="JCX1"/>
      <c r="JCY1"/>
      <c r="JCZ1"/>
      <c r="JDA1"/>
      <c r="JDB1"/>
      <c r="JDC1"/>
      <c r="JDD1"/>
      <c r="JDE1"/>
      <c r="JDF1"/>
      <c r="JDG1"/>
      <c r="JDH1"/>
      <c r="JDI1"/>
      <c r="JDJ1"/>
      <c r="JDK1"/>
      <c r="JDL1"/>
      <c r="JDM1"/>
      <c r="JDN1"/>
      <c r="JDO1"/>
      <c r="JDP1"/>
      <c r="JDQ1"/>
      <c r="JDR1"/>
      <c r="JDS1"/>
      <c r="JDT1"/>
      <c r="JDU1"/>
      <c r="JDV1"/>
      <c r="JDW1"/>
      <c r="JDX1"/>
      <c r="JDY1"/>
      <c r="JDZ1"/>
      <c r="JEA1"/>
      <c r="JEB1"/>
      <c r="JEC1"/>
      <c r="JED1"/>
      <c r="JEE1"/>
      <c r="JEF1"/>
      <c r="JEG1"/>
      <c r="JEH1"/>
      <c r="JEI1"/>
      <c r="JEJ1"/>
      <c r="JEK1"/>
      <c r="JEL1"/>
      <c r="JEM1"/>
      <c r="JEN1"/>
      <c r="JEO1"/>
      <c r="JEP1"/>
      <c r="JEQ1"/>
      <c r="JER1"/>
      <c r="JES1"/>
      <c r="JET1"/>
      <c r="JEU1"/>
      <c r="JEV1"/>
      <c r="JEW1"/>
      <c r="JEX1"/>
      <c r="JEY1"/>
      <c r="JEZ1"/>
      <c r="JFA1"/>
      <c r="JFB1"/>
      <c r="JFC1"/>
      <c r="JFD1"/>
      <c r="JFE1"/>
      <c r="JFF1"/>
      <c r="JFG1"/>
      <c r="JFH1"/>
      <c r="JFI1"/>
      <c r="JFJ1"/>
      <c r="JFK1"/>
      <c r="JFL1"/>
      <c r="JFM1"/>
      <c r="JFN1"/>
      <c r="JFO1"/>
      <c r="JFP1"/>
      <c r="JFQ1"/>
      <c r="JFR1"/>
      <c r="JFS1"/>
      <c r="JFT1"/>
      <c r="JFU1"/>
      <c r="JFV1"/>
      <c r="JFW1"/>
      <c r="JFX1"/>
      <c r="JFY1"/>
      <c r="JFZ1"/>
      <c r="JGA1"/>
      <c r="JGB1"/>
      <c r="JGC1"/>
      <c r="JGD1"/>
      <c r="JGE1"/>
      <c r="JGF1"/>
      <c r="JGG1"/>
      <c r="JGH1"/>
      <c r="JGI1"/>
      <c r="JGJ1"/>
      <c r="JGK1"/>
      <c r="JGL1"/>
      <c r="JGM1"/>
      <c r="JGN1"/>
      <c r="JGO1"/>
      <c r="JGP1"/>
      <c r="JGQ1"/>
      <c r="JGR1"/>
      <c r="JGS1"/>
      <c r="JGT1"/>
      <c r="JGU1"/>
      <c r="JGV1"/>
      <c r="JGW1"/>
      <c r="JGX1"/>
      <c r="JGY1"/>
      <c r="JGZ1"/>
      <c r="JHA1"/>
      <c r="JHB1"/>
      <c r="JHC1"/>
      <c r="JHD1"/>
      <c r="JHE1"/>
      <c r="JHF1"/>
      <c r="JHG1"/>
      <c r="JHH1"/>
      <c r="JHI1"/>
      <c r="JHJ1"/>
      <c r="JHK1"/>
      <c r="JHL1"/>
      <c r="JHM1"/>
      <c r="JHN1"/>
      <c r="JHO1"/>
      <c r="JHP1"/>
      <c r="JHQ1"/>
      <c r="JHR1"/>
      <c r="JHS1"/>
      <c r="JHT1"/>
      <c r="JHU1"/>
      <c r="JHV1"/>
      <c r="JHW1"/>
      <c r="JHX1"/>
      <c r="JHY1"/>
      <c r="JHZ1"/>
      <c r="JIA1"/>
      <c r="JIB1"/>
      <c r="JIC1"/>
      <c r="JID1"/>
      <c r="JIE1"/>
      <c r="JIF1"/>
      <c r="JIG1"/>
      <c r="JIH1"/>
      <c r="JII1"/>
      <c r="JIJ1"/>
      <c r="JIK1"/>
      <c r="JIL1"/>
      <c r="JIM1"/>
      <c r="JIN1"/>
      <c r="JIO1"/>
      <c r="JIP1"/>
      <c r="JIQ1"/>
      <c r="JIR1"/>
      <c r="JIS1"/>
      <c r="JIT1"/>
      <c r="JIU1"/>
      <c r="JIV1"/>
      <c r="JIW1"/>
      <c r="JIX1"/>
      <c r="JIY1"/>
      <c r="JIZ1"/>
      <c r="JJA1"/>
      <c r="JJB1"/>
      <c r="JJC1"/>
      <c r="JJD1"/>
      <c r="JJE1"/>
      <c r="JJF1"/>
      <c r="JJG1"/>
      <c r="JJH1"/>
      <c r="JJI1"/>
      <c r="JJJ1"/>
      <c r="JJK1"/>
      <c r="JJL1"/>
      <c r="JJM1"/>
      <c r="JJN1"/>
      <c r="JJO1"/>
      <c r="JJP1"/>
      <c r="JJQ1"/>
      <c r="JJR1"/>
      <c r="JJS1"/>
      <c r="JJT1"/>
      <c r="JJU1"/>
      <c r="JJV1"/>
      <c r="JJW1"/>
      <c r="JJX1"/>
      <c r="JJY1"/>
      <c r="JJZ1"/>
      <c r="JKA1"/>
      <c r="JKB1"/>
      <c r="JKC1"/>
      <c r="JKD1"/>
      <c r="JKE1"/>
      <c r="JKF1"/>
      <c r="JKG1"/>
      <c r="JKH1"/>
      <c r="JKI1"/>
      <c r="JKJ1"/>
      <c r="JKK1"/>
      <c r="JKL1"/>
      <c r="JKM1"/>
      <c r="JKN1"/>
      <c r="JKO1"/>
      <c r="JKP1"/>
      <c r="JKQ1"/>
      <c r="JKR1"/>
      <c r="JKS1"/>
      <c r="JKT1"/>
      <c r="JKU1"/>
      <c r="JKV1"/>
      <c r="JKW1"/>
      <c r="JKX1"/>
      <c r="JKY1"/>
      <c r="JKZ1"/>
      <c r="JLA1"/>
      <c r="JLB1"/>
      <c r="JLC1"/>
      <c r="JLD1"/>
      <c r="JLE1"/>
      <c r="JLF1"/>
      <c r="JLG1"/>
      <c r="JLH1"/>
      <c r="JLI1"/>
      <c r="JLJ1"/>
      <c r="JLK1"/>
      <c r="JLL1"/>
      <c r="JLM1"/>
      <c r="JLN1"/>
      <c r="JLO1"/>
      <c r="JLP1"/>
      <c r="JLQ1"/>
      <c r="JLR1"/>
      <c r="JLS1"/>
      <c r="JLT1"/>
      <c r="JLU1"/>
      <c r="JLV1"/>
      <c r="JLW1"/>
      <c r="JLX1"/>
      <c r="JLY1"/>
      <c r="JLZ1"/>
      <c r="JMA1"/>
      <c r="JMB1"/>
      <c r="JMC1"/>
      <c r="JMD1"/>
      <c r="JME1"/>
      <c r="JMF1"/>
      <c r="JMG1"/>
      <c r="JMH1"/>
      <c r="JMI1"/>
      <c r="JMJ1"/>
      <c r="JMK1"/>
      <c r="JML1"/>
      <c r="JMM1"/>
      <c r="JMN1"/>
      <c r="JMO1"/>
      <c r="JMP1"/>
      <c r="JMQ1"/>
      <c r="JMR1"/>
      <c r="JMS1"/>
      <c r="JMT1"/>
      <c r="JMU1"/>
      <c r="JMV1"/>
      <c r="JMW1"/>
      <c r="JMX1"/>
      <c r="JMY1"/>
      <c r="JMZ1"/>
      <c r="JNA1"/>
      <c r="JNB1"/>
      <c r="JNC1"/>
      <c r="JND1"/>
      <c r="JNE1"/>
      <c r="JNF1"/>
      <c r="JNG1"/>
      <c r="JNH1"/>
      <c r="JNI1"/>
      <c r="JNJ1"/>
      <c r="JNK1"/>
      <c r="JNL1"/>
      <c r="JNM1"/>
      <c r="JNN1"/>
      <c r="JNO1"/>
      <c r="JNP1"/>
      <c r="JNQ1"/>
      <c r="JNR1"/>
      <c r="JNS1"/>
      <c r="JNT1"/>
      <c r="JNU1"/>
      <c r="JNV1"/>
      <c r="JNW1"/>
      <c r="JNX1"/>
      <c r="JNY1"/>
      <c r="JNZ1"/>
      <c r="JOA1"/>
      <c r="JOB1"/>
      <c r="JOC1"/>
      <c r="JOD1"/>
      <c r="JOE1"/>
      <c r="JOF1"/>
      <c r="JOG1"/>
      <c r="JOH1"/>
      <c r="JOI1"/>
      <c r="JOJ1"/>
      <c r="JOK1"/>
      <c r="JOL1"/>
      <c r="JOM1"/>
      <c r="JON1"/>
      <c r="JOO1"/>
      <c r="JOP1"/>
      <c r="JOQ1"/>
      <c r="JOR1"/>
      <c r="JOS1"/>
      <c r="JOT1"/>
      <c r="JOU1"/>
      <c r="JOV1"/>
      <c r="JOW1"/>
      <c r="JOX1"/>
      <c r="JOY1"/>
      <c r="JOZ1"/>
      <c r="JPA1"/>
      <c r="JPB1"/>
      <c r="JPC1"/>
      <c r="JPD1"/>
      <c r="JPE1"/>
      <c r="JPF1"/>
      <c r="JPG1"/>
      <c r="JPH1"/>
      <c r="JPI1"/>
      <c r="JPJ1"/>
      <c r="JPK1"/>
      <c r="JPL1"/>
      <c r="JPM1"/>
      <c r="JPN1"/>
      <c r="JPO1"/>
      <c r="JPP1"/>
      <c r="JPQ1"/>
      <c r="JPR1"/>
      <c r="JPS1"/>
      <c r="JPT1"/>
      <c r="JPU1"/>
      <c r="JPV1"/>
      <c r="JPW1"/>
      <c r="JPX1"/>
      <c r="JPY1"/>
      <c r="JPZ1"/>
      <c r="JQA1"/>
      <c r="JQB1"/>
      <c r="JQC1"/>
      <c r="JQD1"/>
      <c r="JQE1"/>
      <c r="JQF1"/>
      <c r="JQG1"/>
      <c r="JQH1"/>
      <c r="JQI1"/>
      <c r="JQJ1"/>
      <c r="JQK1"/>
      <c r="JQL1"/>
      <c r="JQM1"/>
      <c r="JQN1"/>
      <c r="JQO1"/>
      <c r="JQP1"/>
      <c r="JQQ1"/>
      <c r="JQR1"/>
      <c r="JQS1"/>
      <c r="JQT1"/>
      <c r="JQU1"/>
      <c r="JQV1"/>
      <c r="JQW1"/>
      <c r="JQX1"/>
      <c r="JQY1"/>
      <c r="JQZ1"/>
      <c r="JRA1"/>
      <c r="JRB1"/>
      <c r="JRC1"/>
      <c r="JRD1"/>
      <c r="JRE1"/>
      <c r="JRF1"/>
      <c r="JRG1"/>
      <c r="JRH1"/>
      <c r="JRI1"/>
      <c r="JRJ1"/>
      <c r="JRK1"/>
      <c r="JRL1"/>
      <c r="JRM1"/>
      <c r="JRN1"/>
      <c r="JRO1"/>
      <c r="JRP1"/>
      <c r="JRQ1"/>
      <c r="JRR1"/>
      <c r="JRS1"/>
      <c r="JRT1"/>
      <c r="JRU1"/>
      <c r="JRV1"/>
      <c r="JRW1"/>
      <c r="JRX1"/>
      <c r="JRY1"/>
      <c r="JRZ1"/>
      <c r="JSA1"/>
      <c r="JSB1"/>
      <c r="JSC1"/>
      <c r="JSD1"/>
      <c r="JSE1"/>
      <c r="JSF1"/>
      <c r="JSG1"/>
      <c r="JSH1"/>
      <c r="JSI1"/>
      <c r="JSJ1"/>
      <c r="JSK1"/>
      <c r="JSL1"/>
      <c r="JSM1"/>
      <c r="JSN1"/>
      <c r="JSO1"/>
      <c r="JSP1"/>
      <c r="JSQ1"/>
      <c r="JSR1"/>
      <c r="JSS1"/>
      <c r="JST1"/>
      <c r="JSU1"/>
      <c r="JSV1"/>
      <c r="JSW1"/>
      <c r="JSX1"/>
      <c r="JSY1"/>
      <c r="JSZ1"/>
      <c r="JTA1"/>
      <c r="JTB1"/>
      <c r="JTC1"/>
      <c r="JTD1"/>
      <c r="JTE1"/>
      <c r="JTF1"/>
      <c r="JTG1"/>
      <c r="JTH1"/>
      <c r="JTI1"/>
      <c r="JTJ1"/>
      <c r="JTK1"/>
      <c r="JTL1"/>
      <c r="JTM1"/>
      <c r="JTN1"/>
      <c r="JTO1"/>
      <c r="JTP1"/>
      <c r="JTQ1"/>
      <c r="JTR1"/>
      <c r="JTS1"/>
      <c r="JTT1"/>
      <c r="JTU1"/>
      <c r="JTV1"/>
      <c r="JTW1"/>
      <c r="JTX1"/>
      <c r="JTY1"/>
      <c r="JTZ1"/>
      <c r="JUA1"/>
      <c r="JUB1"/>
      <c r="JUC1"/>
      <c r="JUD1"/>
      <c r="JUE1"/>
      <c r="JUF1"/>
      <c r="JUG1"/>
      <c r="JUH1"/>
      <c r="JUI1"/>
      <c r="JUJ1"/>
      <c r="JUK1"/>
      <c r="JUL1"/>
      <c r="JUM1"/>
      <c r="JUN1"/>
      <c r="JUO1"/>
      <c r="JUP1"/>
      <c r="JUQ1"/>
      <c r="JUR1"/>
      <c r="JUS1"/>
      <c r="JUT1"/>
      <c r="JUU1"/>
      <c r="JUV1"/>
      <c r="JUW1"/>
      <c r="JUX1"/>
      <c r="JUY1"/>
      <c r="JUZ1"/>
      <c r="JVA1"/>
      <c r="JVB1"/>
      <c r="JVC1"/>
      <c r="JVD1"/>
      <c r="JVE1"/>
      <c r="JVF1"/>
      <c r="JVG1"/>
      <c r="JVH1"/>
      <c r="JVI1"/>
      <c r="JVJ1"/>
      <c r="JVK1"/>
      <c r="JVL1"/>
      <c r="JVM1"/>
      <c r="JVN1"/>
      <c r="JVO1"/>
      <c r="JVP1"/>
      <c r="JVQ1"/>
      <c r="JVR1"/>
      <c r="JVS1"/>
      <c r="JVT1"/>
      <c r="JVU1"/>
      <c r="JVV1"/>
      <c r="JVW1"/>
      <c r="JVX1"/>
      <c r="JVY1"/>
      <c r="JVZ1"/>
      <c r="JWA1"/>
      <c r="JWB1"/>
      <c r="JWC1"/>
      <c r="JWD1"/>
      <c r="JWE1"/>
      <c r="JWF1"/>
      <c r="JWG1"/>
      <c r="JWH1"/>
      <c r="JWI1"/>
      <c r="JWJ1"/>
      <c r="JWK1"/>
      <c r="JWL1"/>
      <c r="JWM1"/>
      <c r="JWN1"/>
      <c r="JWO1"/>
      <c r="JWP1"/>
      <c r="JWQ1"/>
      <c r="JWR1"/>
      <c r="JWS1"/>
      <c r="JWT1"/>
      <c r="JWU1"/>
      <c r="JWV1"/>
      <c r="JWW1"/>
      <c r="JWX1"/>
      <c r="JWY1"/>
      <c r="JWZ1"/>
      <c r="JXA1"/>
      <c r="JXB1"/>
      <c r="JXC1"/>
      <c r="JXD1"/>
      <c r="JXE1"/>
      <c r="JXF1"/>
      <c r="JXG1"/>
      <c r="JXH1"/>
      <c r="JXI1"/>
      <c r="JXJ1"/>
      <c r="JXK1"/>
      <c r="JXL1"/>
      <c r="JXM1"/>
      <c r="JXN1"/>
      <c r="JXO1"/>
      <c r="JXP1"/>
      <c r="JXQ1"/>
      <c r="JXR1"/>
      <c r="JXS1"/>
      <c r="JXT1"/>
      <c r="JXU1"/>
      <c r="JXV1"/>
      <c r="JXW1"/>
      <c r="JXX1"/>
      <c r="JXY1"/>
      <c r="JXZ1"/>
      <c r="JYA1"/>
      <c r="JYB1"/>
      <c r="JYC1"/>
      <c r="JYD1"/>
      <c r="JYE1"/>
      <c r="JYF1"/>
      <c r="JYG1"/>
      <c r="JYH1"/>
      <c r="JYI1"/>
      <c r="JYJ1"/>
      <c r="JYK1"/>
      <c r="JYL1"/>
      <c r="JYM1"/>
      <c r="JYN1"/>
      <c r="JYO1"/>
      <c r="JYP1"/>
      <c r="JYQ1"/>
      <c r="JYR1"/>
      <c r="JYS1"/>
      <c r="JYT1"/>
      <c r="JYU1"/>
      <c r="JYV1"/>
      <c r="JYW1"/>
      <c r="JYX1"/>
      <c r="JYY1"/>
      <c r="JYZ1"/>
      <c r="JZA1"/>
      <c r="JZB1"/>
      <c r="JZC1"/>
      <c r="JZD1"/>
      <c r="JZE1"/>
      <c r="JZF1"/>
      <c r="JZG1"/>
      <c r="JZH1"/>
      <c r="JZI1"/>
      <c r="JZJ1"/>
      <c r="JZK1"/>
      <c r="JZL1"/>
      <c r="JZM1"/>
      <c r="JZN1"/>
      <c r="JZO1"/>
      <c r="JZP1"/>
      <c r="JZQ1"/>
      <c r="JZR1"/>
      <c r="JZS1"/>
      <c r="JZT1"/>
      <c r="JZU1"/>
      <c r="JZV1"/>
      <c r="JZW1"/>
      <c r="JZX1"/>
      <c r="JZY1"/>
      <c r="JZZ1"/>
      <c r="KAA1"/>
      <c r="KAB1"/>
      <c r="KAC1"/>
      <c r="KAD1"/>
      <c r="KAE1"/>
      <c r="KAF1"/>
      <c r="KAG1"/>
      <c r="KAH1"/>
      <c r="KAI1"/>
      <c r="KAJ1"/>
      <c r="KAK1"/>
      <c r="KAL1"/>
      <c r="KAM1"/>
      <c r="KAN1"/>
      <c r="KAO1"/>
      <c r="KAP1"/>
      <c r="KAQ1"/>
      <c r="KAR1"/>
      <c r="KAS1"/>
      <c r="KAT1"/>
      <c r="KAU1"/>
      <c r="KAV1"/>
      <c r="KAW1"/>
      <c r="KAX1"/>
      <c r="KAY1"/>
      <c r="KAZ1"/>
      <c r="KBA1"/>
      <c r="KBB1"/>
      <c r="KBC1"/>
      <c r="KBD1"/>
      <c r="KBE1"/>
      <c r="KBF1"/>
      <c r="KBG1"/>
      <c r="KBH1"/>
      <c r="KBI1"/>
      <c r="KBJ1"/>
      <c r="KBK1"/>
      <c r="KBL1"/>
      <c r="KBM1"/>
      <c r="KBN1"/>
      <c r="KBO1"/>
      <c r="KBP1"/>
      <c r="KBQ1"/>
      <c r="KBR1"/>
      <c r="KBS1"/>
      <c r="KBT1"/>
      <c r="KBU1"/>
      <c r="KBV1"/>
      <c r="KBW1"/>
      <c r="KBX1"/>
      <c r="KBY1"/>
      <c r="KBZ1"/>
      <c r="KCA1"/>
      <c r="KCB1"/>
      <c r="KCC1"/>
      <c r="KCD1"/>
      <c r="KCE1"/>
      <c r="KCF1"/>
      <c r="KCG1"/>
      <c r="KCH1"/>
      <c r="KCI1"/>
      <c r="KCJ1"/>
      <c r="KCK1"/>
      <c r="KCL1"/>
      <c r="KCM1"/>
      <c r="KCN1"/>
      <c r="KCO1"/>
      <c r="KCP1"/>
      <c r="KCQ1"/>
      <c r="KCR1"/>
      <c r="KCS1"/>
      <c r="KCT1"/>
      <c r="KCU1"/>
      <c r="KCV1"/>
      <c r="KCW1"/>
      <c r="KCX1"/>
      <c r="KCY1"/>
      <c r="KCZ1"/>
      <c r="KDA1"/>
      <c r="KDB1"/>
      <c r="KDC1"/>
      <c r="KDD1"/>
      <c r="KDE1"/>
      <c r="KDF1"/>
      <c r="KDG1"/>
      <c r="KDH1"/>
      <c r="KDI1"/>
      <c r="KDJ1"/>
      <c r="KDK1"/>
      <c r="KDL1"/>
      <c r="KDM1"/>
      <c r="KDN1"/>
      <c r="KDO1"/>
      <c r="KDP1"/>
      <c r="KDQ1"/>
      <c r="KDR1"/>
      <c r="KDS1"/>
      <c r="KDT1"/>
      <c r="KDU1"/>
      <c r="KDV1"/>
      <c r="KDW1"/>
      <c r="KDX1"/>
      <c r="KDY1"/>
      <c r="KDZ1"/>
      <c r="KEA1"/>
      <c r="KEB1"/>
      <c r="KEC1"/>
      <c r="KED1"/>
      <c r="KEE1"/>
      <c r="KEF1"/>
      <c r="KEG1"/>
      <c r="KEH1"/>
      <c r="KEI1"/>
      <c r="KEJ1"/>
      <c r="KEK1"/>
      <c r="KEL1"/>
      <c r="KEM1"/>
      <c r="KEN1"/>
      <c r="KEO1"/>
      <c r="KEP1"/>
      <c r="KEQ1"/>
      <c r="KER1"/>
      <c r="KES1"/>
      <c r="KET1"/>
      <c r="KEU1"/>
      <c r="KEV1"/>
      <c r="KEW1"/>
      <c r="KEX1"/>
      <c r="KEY1"/>
      <c r="KEZ1"/>
      <c r="KFA1"/>
      <c r="KFB1"/>
      <c r="KFC1"/>
      <c r="KFD1"/>
      <c r="KFE1"/>
      <c r="KFF1"/>
      <c r="KFG1"/>
      <c r="KFH1"/>
      <c r="KFI1"/>
      <c r="KFJ1"/>
      <c r="KFK1"/>
      <c r="KFL1"/>
      <c r="KFM1"/>
      <c r="KFN1"/>
      <c r="KFO1"/>
      <c r="KFP1"/>
      <c r="KFQ1"/>
      <c r="KFR1"/>
      <c r="KFS1"/>
      <c r="KFT1"/>
      <c r="KFU1"/>
      <c r="KFV1"/>
      <c r="KFW1"/>
      <c r="KFX1"/>
      <c r="KFY1"/>
      <c r="KFZ1"/>
      <c r="KGA1"/>
      <c r="KGB1"/>
      <c r="KGC1"/>
      <c r="KGD1"/>
      <c r="KGE1"/>
      <c r="KGF1"/>
      <c r="KGG1"/>
      <c r="KGH1"/>
      <c r="KGI1"/>
      <c r="KGJ1"/>
      <c r="KGK1"/>
      <c r="KGL1"/>
      <c r="KGM1"/>
      <c r="KGN1"/>
      <c r="KGO1"/>
      <c r="KGP1"/>
      <c r="KGQ1"/>
      <c r="KGR1"/>
      <c r="KGS1"/>
      <c r="KGT1"/>
      <c r="KGU1"/>
      <c r="KGV1"/>
      <c r="KGW1"/>
      <c r="KGX1"/>
      <c r="KGY1"/>
      <c r="KGZ1"/>
      <c r="KHA1"/>
      <c r="KHB1"/>
      <c r="KHC1"/>
      <c r="KHD1"/>
      <c r="KHE1"/>
      <c r="KHF1"/>
      <c r="KHG1"/>
      <c r="KHH1"/>
      <c r="KHI1"/>
      <c r="KHJ1"/>
      <c r="KHK1"/>
      <c r="KHL1"/>
      <c r="KHM1"/>
      <c r="KHN1"/>
      <c r="KHO1"/>
      <c r="KHP1"/>
      <c r="KHQ1"/>
      <c r="KHR1"/>
      <c r="KHS1"/>
      <c r="KHT1"/>
      <c r="KHU1"/>
      <c r="KHV1"/>
      <c r="KHW1"/>
      <c r="KHX1"/>
      <c r="KHY1"/>
      <c r="KHZ1"/>
      <c r="KIA1"/>
      <c r="KIB1"/>
      <c r="KIC1"/>
      <c r="KID1"/>
      <c r="KIE1"/>
      <c r="KIF1"/>
      <c r="KIG1"/>
      <c r="KIH1"/>
      <c r="KII1"/>
      <c r="KIJ1"/>
      <c r="KIK1"/>
      <c r="KIL1"/>
      <c r="KIM1"/>
      <c r="KIN1"/>
      <c r="KIO1"/>
      <c r="KIP1"/>
      <c r="KIQ1"/>
      <c r="KIR1"/>
      <c r="KIS1"/>
      <c r="KIT1"/>
      <c r="KIU1"/>
      <c r="KIV1"/>
      <c r="KIW1"/>
      <c r="KIX1"/>
      <c r="KIY1"/>
      <c r="KIZ1"/>
      <c r="KJA1"/>
      <c r="KJB1"/>
      <c r="KJC1"/>
      <c r="KJD1"/>
      <c r="KJE1"/>
      <c r="KJF1"/>
      <c r="KJG1"/>
      <c r="KJH1"/>
      <c r="KJI1"/>
      <c r="KJJ1"/>
      <c r="KJK1"/>
      <c r="KJL1"/>
      <c r="KJM1"/>
      <c r="KJN1"/>
      <c r="KJO1"/>
      <c r="KJP1"/>
      <c r="KJQ1"/>
      <c r="KJR1"/>
      <c r="KJS1"/>
      <c r="KJT1"/>
      <c r="KJU1"/>
      <c r="KJV1"/>
      <c r="KJW1"/>
      <c r="KJX1"/>
      <c r="KJY1"/>
      <c r="KJZ1"/>
      <c r="KKA1"/>
      <c r="KKB1"/>
      <c r="KKC1"/>
      <c r="KKD1"/>
      <c r="KKE1"/>
      <c r="KKF1"/>
      <c r="KKG1"/>
      <c r="KKH1"/>
      <c r="KKI1"/>
      <c r="KKJ1"/>
      <c r="KKK1"/>
      <c r="KKL1"/>
      <c r="KKM1"/>
      <c r="KKN1"/>
      <c r="KKO1"/>
      <c r="KKP1"/>
      <c r="KKQ1"/>
      <c r="KKR1"/>
      <c r="KKS1"/>
      <c r="KKT1"/>
      <c r="KKU1"/>
      <c r="KKV1"/>
      <c r="KKW1"/>
      <c r="KKX1"/>
      <c r="KKY1"/>
      <c r="KKZ1"/>
      <c r="KLA1"/>
      <c r="KLB1"/>
      <c r="KLC1"/>
      <c r="KLD1"/>
      <c r="KLE1"/>
      <c r="KLF1"/>
      <c r="KLG1"/>
      <c r="KLH1"/>
      <c r="KLI1"/>
      <c r="KLJ1"/>
      <c r="KLK1"/>
      <c r="KLL1"/>
      <c r="KLM1"/>
      <c r="KLN1"/>
      <c r="KLO1"/>
      <c r="KLP1"/>
      <c r="KLQ1"/>
      <c r="KLR1"/>
      <c r="KLS1"/>
      <c r="KLT1"/>
      <c r="KLU1"/>
      <c r="KLV1"/>
      <c r="KLW1"/>
      <c r="KLX1"/>
      <c r="KLY1"/>
      <c r="KLZ1"/>
      <c r="KMA1"/>
      <c r="KMB1"/>
      <c r="KMC1"/>
      <c r="KMD1"/>
      <c r="KME1"/>
      <c r="KMF1"/>
      <c r="KMG1"/>
      <c r="KMH1"/>
      <c r="KMI1"/>
      <c r="KMJ1"/>
      <c r="KMK1"/>
      <c r="KML1"/>
      <c r="KMM1"/>
      <c r="KMN1"/>
      <c r="KMO1"/>
      <c r="KMP1"/>
      <c r="KMQ1"/>
      <c r="KMR1"/>
      <c r="KMS1"/>
      <c r="KMT1"/>
      <c r="KMU1"/>
      <c r="KMV1"/>
      <c r="KMW1"/>
      <c r="KMX1"/>
      <c r="KMY1"/>
      <c r="KMZ1"/>
      <c r="KNA1"/>
      <c r="KNB1"/>
      <c r="KNC1"/>
      <c r="KND1"/>
      <c r="KNE1"/>
      <c r="KNF1"/>
      <c r="KNG1"/>
      <c r="KNH1"/>
      <c r="KNI1"/>
      <c r="KNJ1"/>
      <c r="KNK1"/>
      <c r="KNL1"/>
      <c r="KNM1"/>
      <c r="KNN1"/>
      <c r="KNO1"/>
      <c r="KNP1"/>
      <c r="KNQ1"/>
      <c r="KNR1"/>
      <c r="KNS1"/>
      <c r="KNT1"/>
      <c r="KNU1"/>
      <c r="KNV1"/>
      <c r="KNW1"/>
      <c r="KNX1"/>
      <c r="KNY1"/>
      <c r="KNZ1"/>
      <c r="KOA1"/>
      <c r="KOB1"/>
      <c r="KOC1"/>
      <c r="KOD1"/>
      <c r="KOE1"/>
      <c r="KOF1"/>
      <c r="KOG1"/>
      <c r="KOH1"/>
      <c r="KOI1"/>
      <c r="KOJ1"/>
      <c r="KOK1"/>
      <c r="KOL1"/>
      <c r="KOM1"/>
      <c r="KON1"/>
      <c r="KOO1"/>
      <c r="KOP1"/>
      <c r="KOQ1"/>
      <c r="KOR1"/>
      <c r="KOS1"/>
      <c r="KOT1"/>
      <c r="KOU1"/>
      <c r="KOV1"/>
      <c r="KOW1"/>
      <c r="KOX1"/>
      <c r="KOY1"/>
      <c r="KOZ1"/>
      <c r="KPA1"/>
      <c r="KPB1"/>
      <c r="KPC1"/>
      <c r="KPD1"/>
      <c r="KPE1"/>
      <c r="KPF1"/>
      <c r="KPG1"/>
      <c r="KPH1"/>
      <c r="KPI1"/>
      <c r="KPJ1"/>
      <c r="KPK1"/>
      <c r="KPL1"/>
      <c r="KPM1"/>
      <c r="KPN1"/>
      <c r="KPO1"/>
      <c r="KPP1"/>
      <c r="KPQ1"/>
      <c r="KPR1"/>
      <c r="KPS1"/>
      <c r="KPT1"/>
      <c r="KPU1"/>
      <c r="KPV1"/>
      <c r="KPW1"/>
      <c r="KPX1"/>
      <c r="KPY1"/>
      <c r="KPZ1"/>
      <c r="KQA1"/>
      <c r="KQB1"/>
      <c r="KQC1"/>
      <c r="KQD1"/>
      <c r="KQE1"/>
      <c r="KQF1"/>
      <c r="KQG1"/>
      <c r="KQH1"/>
      <c r="KQI1"/>
      <c r="KQJ1"/>
      <c r="KQK1"/>
      <c r="KQL1"/>
      <c r="KQM1"/>
      <c r="KQN1"/>
      <c r="KQO1"/>
      <c r="KQP1"/>
      <c r="KQQ1"/>
      <c r="KQR1"/>
      <c r="KQS1"/>
      <c r="KQT1"/>
      <c r="KQU1"/>
      <c r="KQV1"/>
      <c r="KQW1"/>
      <c r="KQX1"/>
      <c r="KQY1"/>
      <c r="KQZ1"/>
      <c r="KRA1"/>
      <c r="KRB1"/>
      <c r="KRC1"/>
      <c r="KRD1"/>
      <c r="KRE1"/>
      <c r="KRF1"/>
      <c r="KRG1"/>
      <c r="KRH1"/>
      <c r="KRI1"/>
      <c r="KRJ1"/>
      <c r="KRK1"/>
      <c r="KRL1"/>
      <c r="KRM1"/>
      <c r="KRN1"/>
      <c r="KRO1"/>
      <c r="KRP1"/>
      <c r="KRQ1"/>
      <c r="KRR1"/>
      <c r="KRS1"/>
      <c r="KRT1"/>
      <c r="KRU1"/>
      <c r="KRV1"/>
      <c r="KRW1"/>
      <c r="KRX1"/>
      <c r="KRY1"/>
      <c r="KRZ1"/>
      <c r="KSA1"/>
      <c r="KSB1"/>
      <c r="KSC1"/>
      <c r="KSD1"/>
      <c r="KSE1"/>
      <c r="KSF1"/>
      <c r="KSG1"/>
      <c r="KSH1"/>
      <c r="KSI1"/>
      <c r="KSJ1"/>
      <c r="KSK1"/>
      <c r="KSL1"/>
      <c r="KSM1"/>
      <c r="KSN1"/>
      <c r="KSO1"/>
      <c r="KSP1"/>
      <c r="KSQ1"/>
      <c r="KSR1"/>
      <c r="KSS1"/>
      <c r="KST1"/>
      <c r="KSU1"/>
      <c r="KSV1"/>
      <c r="KSW1"/>
      <c r="KSX1"/>
      <c r="KSY1"/>
      <c r="KSZ1"/>
      <c r="KTA1"/>
      <c r="KTB1"/>
      <c r="KTC1"/>
      <c r="KTD1"/>
      <c r="KTE1"/>
      <c r="KTF1"/>
      <c r="KTG1"/>
      <c r="KTH1"/>
      <c r="KTI1"/>
      <c r="KTJ1"/>
      <c r="KTK1"/>
      <c r="KTL1"/>
      <c r="KTM1"/>
      <c r="KTN1"/>
      <c r="KTO1"/>
      <c r="KTP1"/>
      <c r="KTQ1"/>
      <c r="KTR1"/>
      <c r="KTS1"/>
      <c r="KTT1"/>
      <c r="KTU1"/>
      <c r="KTV1"/>
      <c r="KTW1"/>
      <c r="KTX1"/>
      <c r="KTY1"/>
      <c r="KTZ1"/>
      <c r="KUA1"/>
      <c r="KUB1"/>
      <c r="KUC1"/>
      <c r="KUD1"/>
      <c r="KUE1"/>
      <c r="KUF1"/>
      <c r="KUG1"/>
      <c r="KUH1"/>
      <c r="KUI1"/>
      <c r="KUJ1"/>
      <c r="KUK1"/>
      <c r="KUL1"/>
      <c r="KUM1"/>
      <c r="KUN1"/>
      <c r="KUO1"/>
      <c r="KUP1"/>
      <c r="KUQ1"/>
      <c r="KUR1"/>
      <c r="KUS1"/>
      <c r="KUT1"/>
      <c r="KUU1"/>
      <c r="KUV1"/>
      <c r="KUW1"/>
      <c r="KUX1"/>
      <c r="KUY1"/>
      <c r="KUZ1"/>
      <c r="KVA1"/>
      <c r="KVB1"/>
      <c r="KVC1"/>
      <c r="KVD1"/>
      <c r="KVE1"/>
      <c r="KVF1"/>
      <c r="KVG1"/>
      <c r="KVH1"/>
      <c r="KVI1"/>
      <c r="KVJ1"/>
      <c r="KVK1"/>
      <c r="KVL1"/>
      <c r="KVM1"/>
      <c r="KVN1"/>
      <c r="KVO1"/>
      <c r="KVP1"/>
      <c r="KVQ1"/>
      <c r="KVR1"/>
      <c r="KVS1"/>
      <c r="KVT1"/>
      <c r="KVU1"/>
      <c r="KVV1"/>
      <c r="KVW1"/>
      <c r="KVX1"/>
      <c r="KVY1"/>
      <c r="KVZ1"/>
      <c r="KWA1"/>
      <c r="KWB1"/>
      <c r="KWC1"/>
      <c r="KWD1"/>
      <c r="KWE1"/>
      <c r="KWF1"/>
      <c r="KWG1"/>
      <c r="KWH1"/>
      <c r="KWI1"/>
      <c r="KWJ1"/>
      <c r="KWK1"/>
      <c r="KWL1"/>
      <c r="KWM1"/>
      <c r="KWN1"/>
      <c r="KWO1"/>
      <c r="KWP1"/>
      <c r="KWQ1"/>
      <c r="KWR1"/>
      <c r="KWS1"/>
      <c r="KWT1"/>
      <c r="KWU1"/>
      <c r="KWV1"/>
      <c r="KWW1"/>
      <c r="KWX1"/>
      <c r="KWY1"/>
      <c r="KWZ1"/>
      <c r="KXA1"/>
      <c r="KXB1"/>
      <c r="KXC1"/>
      <c r="KXD1"/>
      <c r="KXE1"/>
      <c r="KXF1"/>
      <c r="KXG1"/>
      <c r="KXH1"/>
      <c r="KXI1"/>
      <c r="KXJ1"/>
      <c r="KXK1"/>
      <c r="KXL1"/>
      <c r="KXM1"/>
      <c r="KXN1"/>
      <c r="KXO1"/>
      <c r="KXP1"/>
      <c r="KXQ1"/>
      <c r="KXR1"/>
      <c r="KXS1"/>
      <c r="KXT1"/>
      <c r="KXU1"/>
      <c r="KXV1"/>
      <c r="KXW1"/>
      <c r="KXX1"/>
      <c r="KXY1"/>
      <c r="KXZ1"/>
      <c r="KYA1"/>
      <c r="KYB1"/>
      <c r="KYC1"/>
      <c r="KYD1"/>
      <c r="KYE1"/>
      <c r="KYF1"/>
      <c r="KYG1"/>
      <c r="KYH1"/>
      <c r="KYI1"/>
      <c r="KYJ1"/>
      <c r="KYK1"/>
      <c r="KYL1"/>
      <c r="KYM1"/>
      <c r="KYN1"/>
      <c r="KYO1"/>
      <c r="KYP1"/>
      <c r="KYQ1"/>
      <c r="KYR1"/>
      <c r="KYS1"/>
      <c r="KYT1"/>
      <c r="KYU1"/>
      <c r="KYV1"/>
      <c r="KYW1"/>
      <c r="KYX1"/>
      <c r="KYY1"/>
      <c r="KYZ1"/>
      <c r="KZA1"/>
      <c r="KZB1"/>
      <c r="KZC1"/>
      <c r="KZD1"/>
      <c r="KZE1"/>
      <c r="KZF1"/>
      <c r="KZG1"/>
      <c r="KZH1"/>
      <c r="KZI1"/>
      <c r="KZJ1"/>
      <c r="KZK1"/>
      <c r="KZL1"/>
      <c r="KZM1"/>
      <c r="KZN1"/>
      <c r="KZO1"/>
      <c r="KZP1"/>
      <c r="KZQ1"/>
      <c r="KZR1"/>
      <c r="KZS1"/>
      <c r="KZT1"/>
      <c r="KZU1"/>
      <c r="KZV1"/>
      <c r="KZW1"/>
      <c r="KZX1"/>
      <c r="KZY1"/>
      <c r="KZZ1"/>
      <c r="LAA1"/>
      <c r="LAB1"/>
      <c r="LAC1"/>
      <c r="LAD1"/>
      <c r="LAE1"/>
      <c r="LAF1"/>
      <c r="LAG1"/>
      <c r="LAH1"/>
      <c r="LAI1"/>
      <c r="LAJ1"/>
      <c r="LAK1"/>
      <c r="LAL1"/>
      <c r="LAM1"/>
      <c r="LAN1"/>
      <c r="LAO1"/>
      <c r="LAP1"/>
      <c r="LAQ1"/>
      <c r="LAR1"/>
      <c r="LAS1"/>
      <c r="LAT1"/>
      <c r="LAU1"/>
      <c r="LAV1"/>
      <c r="LAW1"/>
      <c r="LAX1"/>
      <c r="LAY1"/>
      <c r="LAZ1"/>
      <c r="LBA1"/>
      <c r="LBB1"/>
      <c r="LBC1"/>
      <c r="LBD1"/>
      <c r="LBE1"/>
      <c r="LBF1"/>
      <c r="LBG1"/>
      <c r="LBH1"/>
      <c r="LBI1"/>
      <c r="LBJ1"/>
      <c r="LBK1"/>
      <c r="LBL1"/>
      <c r="LBM1"/>
      <c r="LBN1"/>
      <c r="LBO1"/>
      <c r="LBP1"/>
      <c r="LBQ1"/>
      <c r="LBR1"/>
      <c r="LBS1"/>
      <c r="LBT1"/>
      <c r="LBU1"/>
      <c r="LBV1"/>
      <c r="LBW1"/>
      <c r="LBX1"/>
      <c r="LBY1"/>
      <c r="LBZ1"/>
      <c r="LCA1"/>
      <c r="LCB1"/>
      <c r="LCC1"/>
      <c r="LCD1"/>
      <c r="LCE1"/>
      <c r="LCF1"/>
      <c r="LCG1"/>
      <c r="LCH1"/>
      <c r="LCI1"/>
      <c r="LCJ1"/>
      <c r="LCK1"/>
      <c r="LCL1"/>
      <c r="LCM1"/>
      <c r="LCN1"/>
      <c r="LCO1"/>
      <c r="LCP1"/>
      <c r="LCQ1"/>
      <c r="LCR1"/>
      <c r="LCS1"/>
      <c r="LCT1"/>
      <c r="LCU1"/>
      <c r="LCV1"/>
      <c r="LCW1"/>
      <c r="LCX1"/>
      <c r="LCY1"/>
      <c r="LCZ1"/>
      <c r="LDA1"/>
      <c r="LDB1"/>
      <c r="LDC1"/>
      <c r="LDD1"/>
      <c r="LDE1"/>
      <c r="LDF1"/>
      <c r="LDG1"/>
      <c r="LDH1"/>
      <c r="LDI1"/>
      <c r="LDJ1"/>
      <c r="LDK1"/>
      <c r="LDL1"/>
      <c r="LDM1"/>
      <c r="LDN1"/>
      <c r="LDO1"/>
      <c r="LDP1"/>
      <c r="LDQ1"/>
      <c r="LDR1"/>
      <c r="LDS1"/>
      <c r="LDT1"/>
      <c r="LDU1"/>
      <c r="LDV1"/>
      <c r="LDW1"/>
      <c r="LDX1"/>
      <c r="LDY1"/>
      <c r="LDZ1"/>
      <c r="LEA1"/>
      <c r="LEB1"/>
      <c r="LEC1"/>
      <c r="LED1"/>
      <c r="LEE1"/>
      <c r="LEF1"/>
      <c r="LEG1"/>
      <c r="LEH1"/>
      <c r="LEI1"/>
      <c r="LEJ1"/>
      <c r="LEK1"/>
      <c r="LEL1"/>
      <c r="LEM1"/>
      <c r="LEN1"/>
      <c r="LEO1"/>
      <c r="LEP1"/>
      <c r="LEQ1"/>
      <c r="LER1"/>
      <c r="LES1"/>
      <c r="LET1"/>
      <c r="LEU1"/>
      <c r="LEV1"/>
      <c r="LEW1"/>
      <c r="LEX1"/>
      <c r="LEY1"/>
      <c r="LEZ1"/>
      <c r="LFA1"/>
      <c r="LFB1"/>
      <c r="LFC1"/>
      <c r="LFD1"/>
      <c r="LFE1"/>
      <c r="LFF1"/>
      <c r="LFG1"/>
      <c r="LFH1"/>
      <c r="LFI1"/>
      <c r="LFJ1"/>
      <c r="LFK1"/>
      <c r="LFL1"/>
      <c r="LFM1"/>
      <c r="LFN1"/>
      <c r="LFO1"/>
      <c r="LFP1"/>
      <c r="LFQ1"/>
      <c r="LFR1"/>
      <c r="LFS1"/>
      <c r="LFT1"/>
      <c r="LFU1"/>
      <c r="LFV1"/>
      <c r="LFW1"/>
      <c r="LFX1"/>
      <c r="LFY1"/>
      <c r="LFZ1"/>
      <c r="LGA1"/>
      <c r="LGB1"/>
      <c r="LGC1"/>
      <c r="LGD1"/>
      <c r="LGE1"/>
      <c r="LGF1"/>
      <c r="LGG1"/>
      <c r="LGH1"/>
      <c r="LGI1"/>
      <c r="LGJ1"/>
      <c r="LGK1"/>
      <c r="LGL1"/>
      <c r="LGM1"/>
      <c r="LGN1"/>
      <c r="LGO1"/>
      <c r="LGP1"/>
      <c r="LGQ1"/>
      <c r="LGR1"/>
      <c r="LGS1"/>
      <c r="LGT1"/>
      <c r="LGU1"/>
      <c r="LGV1"/>
      <c r="LGW1"/>
      <c r="LGX1"/>
      <c r="LGY1"/>
      <c r="LGZ1"/>
      <c r="LHA1"/>
      <c r="LHB1"/>
      <c r="LHC1"/>
      <c r="LHD1"/>
      <c r="LHE1"/>
      <c r="LHF1"/>
      <c r="LHG1"/>
      <c r="LHH1"/>
      <c r="LHI1"/>
      <c r="LHJ1"/>
      <c r="LHK1"/>
      <c r="LHL1"/>
      <c r="LHM1"/>
      <c r="LHN1"/>
      <c r="LHO1"/>
      <c r="LHP1"/>
      <c r="LHQ1"/>
      <c r="LHR1"/>
      <c r="LHS1"/>
      <c r="LHT1"/>
      <c r="LHU1"/>
      <c r="LHV1"/>
      <c r="LHW1"/>
      <c r="LHX1"/>
      <c r="LHY1"/>
      <c r="LHZ1"/>
      <c r="LIA1"/>
      <c r="LIB1"/>
      <c r="LIC1"/>
      <c r="LID1"/>
      <c r="LIE1"/>
      <c r="LIF1"/>
      <c r="LIG1"/>
      <c r="LIH1"/>
      <c r="LII1"/>
      <c r="LIJ1"/>
      <c r="LIK1"/>
      <c r="LIL1"/>
      <c r="LIM1"/>
      <c r="LIN1"/>
      <c r="LIO1"/>
      <c r="LIP1"/>
      <c r="LIQ1"/>
      <c r="LIR1"/>
      <c r="LIS1"/>
      <c r="LIT1"/>
      <c r="LIU1"/>
      <c r="LIV1"/>
      <c r="LIW1"/>
      <c r="LIX1"/>
      <c r="LIY1"/>
      <c r="LIZ1"/>
      <c r="LJA1"/>
      <c r="LJB1"/>
      <c r="LJC1"/>
      <c r="LJD1"/>
      <c r="LJE1"/>
      <c r="LJF1"/>
      <c r="LJG1"/>
      <c r="LJH1"/>
      <c r="LJI1"/>
      <c r="LJJ1"/>
      <c r="LJK1"/>
      <c r="LJL1"/>
      <c r="LJM1"/>
      <c r="LJN1"/>
      <c r="LJO1"/>
      <c r="LJP1"/>
      <c r="LJQ1"/>
      <c r="LJR1"/>
      <c r="LJS1"/>
      <c r="LJT1"/>
      <c r="LJU1"/>
      <c r="LJV1"/>
      <c r="LJW1"/>
      <c r="LJX1"/>
      <c r="LJY1"/>
      <c r="LJZ1"/>
      <c r="LKA1"/>
      <c r="LKB1"/>
      <c r="LKC1"/>
      <c r="LKD1"/>
      <c r="LKE1"/>
      <c r="LKF1"/>
      <c r="LKG1"/>
      <c r="LKH1"/>
      <c r="LKI1"/>
      <c r="LKJ1"/>
      <c r="LKK1"/>
      <c r="LKL1"/>
      <c r="LKM1"/>
      <c r="LKN1"/>
      <c r="LKO1"/>
      <c r="LKP1"/>
      <c r="LKQ1"/>
      <c r="LKR1"/>
      <c r="LKS1"/>
      <c r="LKT1"/>
      <c r="LKU1"/>
      <c r="LKV1"/>
      <c r="LKW1"/>
      <c r="LKX1"/>
      <c r="LKY1"/>
      <c r="LKZ1"/>
      <c r="LLA1"/>
      <c r="LLB1"/>
      <c r="LLC1"/>
      <c r="LLD1"/>
      <c r="LLE1"/>
      <c r="LLF1"/>
      <c r="LLG1"/>
      <c r="LLH1"/>
      <c r="LLI1"/>
      <c r="LLJ1"/>
      <c r="LLK1"/>
      <c r="LLL1"/>
      <c r="LLM1"/>
      <c r="LLN1"/>
      <c r="LLO1"/>
      <c r="LLP1"/>
      <c r="LLQ1"/>
      <c r="LLR1"/>
      <c r="LLS1"/>
      <c r="LLT1"/>
      <c r="LLU1"/>
      <c r="LLV1"/>
      <c r="LLW1"/>
      <c r="LLX1"/>
      <c r="LLY1"/>
      <c r="LLZ1"/>
      <c r="LMA1"/>
      <c r="LMB1"/>
      <c r="LMC1"/>
      <c r="LMD1"/>
      <c r="LME1"/>
      <c r="LMF1"/>
      <c r="LMG1"/>
      <c r="LMH1"/>
      <c r="LMI1"/>
      <c r="LMJ1"/>
      <c r="LMK1"/>
      <c r="LML1"/>
      <c r="LMM1"/>
      <c r="LMN1"/>
      <c r="LMO1"/>
      <c r="LMP1"/>
      <c r="LMQ1"/>
      <c r="LMR1"/>
      <c r="LMS1"/>
      <c r="LMT1"/>
      <c r="LMU1"/>
      <c r="LMV1"/>
      <c r="LMW1"/>
      <c r="LMX1"/>
      <c r="LMY1"/>
      <c r="LMZ1"/>
      <c r="LNA1"/>
      <c r="LNB1"/>
      <c r="LNC1"/>
      <c r="LND1"/>
      <c r="LNE1"/>
      <c r="LNF1"/>
      <c r="LNG1"/>
      <c r="LNH1"/>
      <c r="LNI1"/>
      <c r="LNJ1"/>
      <c r="LNK1"/>
      <c r="LNL1"/>
      <c r="LNM1"/>
      <c r="LNN1"/>
      <c r="LNO1"/>
      <c r="LNP1"/>
      <c r="LNQ1"/>
      <c r="LNR1"/>
      <c r="LNS1"/>
      <c r="LNT1"/>
      <c r="LNU1"/>
      <c r="LNV1"/>
      <c r="LNW1"/>
      <c r="LNX1"/>
      <c r="LNY1"/>
      <c r="LNZ1"/>
      <c r="LOA1"/>
      <c r="LOB1"/>
      <c r="LOC1"/>
      <c r="LOD1"/>
      <c r="LOE1"/>
      <c r="LOF1"/>
      <c r="LOG1"/>
      <c r="LOH1"/>
      <c r="LOI1"/>
      <c r="LOJ1"/>
      <c r="LOK1"/>
      <c r="LOL1"/>
      <c r="LOM1"/>
      <c r="LON1"/>
      <c r="LOO1"/>
      <c r="LOP1"/>
      <c r="LOQ1"/>
      <c r="LOR1"/>
      <c r="LOS1"/>
      <c r="LOT1"/>
      <c r="LOU1"/>
      <c r="LOV1"/>
      <c r="LOW1"/>
      <c r="LOX1"/>
      <c r="LOY1"/>
      <c r="LOZ1"/>
      <c r="LPA1"/>
      <c r="LPB1"/>
      <c r="LPC1"/>
      <c r="LPD1"/>
      <c r="LPE1"/>
      <c r="LPF1"/>
      <c r="LPG1"/>
      <c r="LPH1"/>
      <c r="LPI1"/>
      <c r="LPJ1"/>
      <c r="LPK1"/>
      <c r="LPL1"/>
      <c r="LPM1"/>
      <c r="LPN1"/>
      <c r="LPO1"/>
      <c r="LPP1"/>
      <c r="LPQ1"/>
      <c r="LPR1"/>
      <c r="LPS1"/>
      <c r="LPT1"/>
      <c r="LPU1"/>
      <c r="LPV1"/>
      <c r="LPW1"/>
      <c r="LPX1"/>
      <c r="LPY1"/>
      <c r="LPZ1"/>
      <c r="LQA1"/>
      <c r="LQB1"/>
      <c r="LQC1"/>
      <c r="LQD1"/>
      <c r="LQE1"/>
      <c r="LQF1"/>
      <c r="LQG1"/>
      <c r="LQH1"/>
      <c r="LQI1"/>
      <c r="LQJ1"/>
      <c r="LQK1"/>
      <c r="LQL1"/>
      <c r="LQM1"/>
      <c r="LQN1"/>
      <c r="LQO1"/>
      <c r="LQP1"/>
      <c r="LQQ1"/>
      <c r="LQR1"/>
      <c r="LQS1"/>
      <c r="LQT1"/>
      <c r="LQU1"/>
      <c r="LQV1"/>
      <c r="LQW1"/>
      <c r="LQX1"/>
      <c r="LQY1"/>
      <c r="LQZ1"/>
      <c r="LRA1"/>
      <c r="LRB1"/>
      <c r="LRC1"/>
      <c r="LRD1"/>
      <c r="LRE1"/>
      <c r="LRF1"/>
      <c r="LRG1"/>
      <c r="LRH1"/>
      <c r="LRI1"/>
      <c r="LRJ1"/>
      <c r="LRK1"/>
      <c r="LRL1"/>
      <c r="LRM1"/>
      <c r="LRN1"/>
      <c r="LRO1"/>
      <c r="LRP1"/>
      <c r="LRQ1"/>
      <c r="LRR1"/>
      <c r="LRS1"/>
      <c r="LRT1"/>
      <c r="LRU1"/>
      <c r="LRV1"/>
      <c r="LRW1"/>
      <c r="LRX1"/>
      <c r="LRY1"/>
      <c r="LRZ1"/>
      <c r="LSA1"/>
      <c r="LSB1"/>
      <c r="LSC1"/>
      <c r="LSD1"/>
      <c r="LSE1"/>
      <c r="LSF1"/>
      <c r="LSG1"/>
      <c r="LSH1"/>
      <c r="LSI1"/>
      <c r="LSJ1"/>
      <c r="LSK1"/>
      <c r="LSL1"/>
      <c r="LSM1"/>
      <c r="LSN1"/>
      <c r="LSO1"/>
      <c r="LSP1"/>
      <c r="LSQ1"/>
      <c r="LSR1"/>
      <c r="LSS1"/>
      <c r="LST1"/>
      <c r="LSU1"/>
      <c r="LSV1"/>
      <c r="LSW1"/>
      <c r="LSX1"/>
      <c r="LSY1"/>
      <c r="LSZ1"/>
      <c r="LTA1"/>
      <c r="LTB1"/>
      <c r="LTC1"/>
      <c r="LTD1"/>
      <c r="LTE1"/>
      <c r="LTF1"/>
      <c r="LTG1"/>
      <c r="LTH1"/>
      <c r="LTI1"/>
      <c r="LTJ1"/>
      <c r="LTK1"/>
      <c r="LTL1"/>
      <c r="LTM1"/>
      <c r="LTN1"/>
      <c r="LTO1"/>
      <c r="LTP1"/>
      <c r="LTQ1"/>
      <c r="LTR1"/>
      <c r="LTS1"/>
      <c r="LTT1"/>
      <c r="LTU1"/>
      <c r="LTV1"/>
      <c r="LTW1"/>
      <c r="LTX1"/>
      <c r="LTY1"/>
      <c r="LTZ1"/>
      <c r="LUA1"/>
      <c r="LUB1"/>
      <c r="LUC1"/>
      <c r="LUD1"/>
      <c r="LUE1"/>
      <c r="LUF1"/>
      <c r="LUG1"/>
      <c r="LUH1"/>
      <c r="LUI1"/>
      <c r="LUJ1"/>
      <c r="LUK1"/>
      <c r="LUL1"/>
      <c r="LUM1"/>
      <c r="LUN1"/>
      <c r="LUO1"/>
      <c r="LUP1"/>
      <c r="LUQ1"/>
      <c r="LUR1"/>
      <c r="LUS1"/>
      <c r="LUT1"/>
      <c r="LUU1"/>
      <c r="LUV1"/>
      <c r="LUW1"/>
      <c r="LUX1"/>
      <c r="LUY1"/>
      <c r="LUZ1"/>
      <c r="LVA1"/>
      <c r="LVB1"/>
      <c r="LVC1"/>
      <c r="LVD1"/>
      <c r="LVE1"/>
      <c r="LVF1"/>
      <c r="LVG1"/>
      <c r="LVH1"/>
      <c r="LVI1"/>
      <c r="LVJ1"/>
      <c r="LVK1"/>
      <c r="LVL1"/>
      <c r="LVM1"/>
      <c r="LVN1"/>
      <c r="LVO1"/>
      <c r="LVP1"/>
      <c r="LVQ1"/>
      <c r="LVR1"/>
      <c r="LVS1"/>
      <c r="LVT1"/>
      <c r="LVU1"/>
      <c r="LVV1"/>
      <c r="LVW1"/>
      <c r="LVX1"/>
      <c r="LVY1"/>
      <c r="LVZ1"/>
      <c r="LWA1"/>
      <c r="LWB1"/>
      <c r="LWC1"/>
      <c r="LWD1"/>
      <c r="LWE1"/>
      <c r="LWF1"/>
      <c r="LWG1"/>
      <c r="LWH1"/>
      <c r="LWI1"/>
      <c r="LWJ1"/>
      <c r="LWK1"/>
      <c r="LWL1"/>
      <c r="LWM1"/>
      <c r="LWN1"/>
      <c r="LWO1"/>
      <c r="LWP1"/>
      <c r="LWQ1"/>
      <c r="LWR1"/>
      <c r="LWS1"/>
      <c r="LWT1"/>
      <c r="LWU1"/>
      <c r="LWV1"/>
      <c r="LWW1"/>
      <c r="LWX1"/>
      <c r="LWY1"/>
      <c r="LWZ1"/>
      <c r="LXA1"/>
      <c r="LXB1"/>
      <c r="LXC1"/>
      <c r="LXD1"/>
      <c r="LXE1"/>
      <c r="LXF1"/>
      <c r="LXG1"/>
      <c r="LXH1"/>
      <c r="LXI1"/>
      <c r="LXJ1"/>
      <c r="LXK1"/>
      <c r="LXL1"/>
      <c r="LXM1"/>
      <c r="LXN1"/>
      <c r="LXO1"/>
      <c r="LXP1"/>
      <c r="LXQ1"/>
      <c r="LXR1"/>
      <c r="LXS1"/>
      <c r="LXT1"/>
      <c r="LXU1"/>
      <c r="LXV1"/>
      <c r="LXW1"/>
      <c r="LXX1"/>
      <c r="LXY1"/>
      <c r="LXZ1"/>
      <c r="LYA1"/>
      <c r="LYB1"/>
      <c r="LYC1"/>
      <c r="LYD1"/>
      <c r="LYE1"/>
      <c r="LYF1"/>
      <c r="LYG1"/>
      <c r="LYH1"/>
      <c r="LYI1"/>
      <c r="LYJ1"/>
      <c r="LYK1"/>
      <c r="LYL1"/>
      <c r="LYM1"/>
      <c r="LYN1"/>
      <c r="LYO1"/>
      <c r="LYP1"/>
      <c r="LYQ1"/>
      <c r="LYR1"/>
      <c r="LYS1"/>
      <c r="LYT1"/>
      <c r="LYU1"/>
      <c r="LYV1"/>
      <c r="LYW1"/>
      <c r="LYX1"/>
      <c r="LYY1"/>
      <c r="LYZ1"/>
      <c r="LZA1"/>
      <c r="LZB1"/>
      <c r="LZC1"/>
      <c r="LZD1"/>
      <c r="LZE1"/>
      <c r="LZF1"/>
      <c r="LZG1"/>
      <c r="LZH1"/>
      <c r="LZI1"/>
      <c r="LZJ1"/>
      <c r="LZK1"/>
      <c r="LZL1"/>
      <c r="LZM1"/>
      <c r="LZN1"/>
      <c r="LZO1"/>
      <c r="LZP1"/>
      <c r="LZQ1"/>
      <c r="LZR1"/>
      <c r="LZS1"/>
      <c r="LZT1"/>
      <c r="LZU1"/>
      <c r="LZV1"/>
      <c r="LZW1"/>
      <c r="LZX1"/>
      <c r="LZY1"/>
      <c r="LZZ1"/>
      <c r="MAA1"/>
      <c r="MAB1"/>
      <c r="MAC1"/>
      <c r="MAD1"/>
      <c r="MAE1"/>
      <c r="MAF1"/>
      <c r="MAG1"/>
      <c r="MAH1"/>
      <c r="MAI1"/>
      <c r="MAJ1"/>
      <c r="MAK1"/>
      <c r="MAL1"/>
      <c r="MAM1"/>
      <c r="MAN1"/>
      <c r="MAO1"/>
      <c r="MAP1"/>
      <c r="MAQ1"/>
      <c r="MAR1"/>
      <c r="MAS1"/>
      <c r="MAT1"/>
      <c r="MAU1"/>
      <c r="MAV1"/>
      <c r="MAW1"/>
      <c r="MAX1"/>
      <c r="MAY1"/>
      <c r="MAZ1"/>
      <c r="MBA1"/>
      <c r="MBB1"/>
      <c r="MBC1"/>
      <c r="MBD1"/>
      <c r="MBE1"/>
      <c r="MBF1"/>
      <c r="MBG1"/>
      <c r="MBH1"/>
      <c r="MBI1"/>
      <c r="MBJ1"/>
      <c r="MBK1"/>
      <c r="MBL1"/>
      <c r="MBM1"/>
      <c r="MBN1"/>
      <c r="MBO1"/>
      <c r="MBP1"/>
      <c r="MBQ1"/>
      <c r="MBR1"/>
      <c r="MBS1"/>
      <c r="MBT1"/>
      <c r="MBU1"/>
      <c r="MBV1"/>
      <c r="MBW1"/>
      <c r="MBX1"/>
      <c r="MBY1"/>
      <c r="MBZ1"/>
      <c r="MCA1"/>
      <c r="MCB1"/>
      <c r="MCC1"/>
      <c r="MCD1"/>
      <c r="MCE1"/>
      <c r="MCF1"/>
      <c r="MCG1"/>
      <c r="MCH1"/>
      <c r="MCI1"/>
      <c r="MCJ1"/>
      <c r="MCK1"/>
      <c r="MCL1"/>
      <c r="MCM1"/>
      <c r="MCN1"/>
      <c r="MCO1"/>
      <c r="MCP1"/>
      <c r="MCQ1"/>
      <c r="MCR1"/>
      <c r="MCS1"/>
      <c r="MCT1"/>
      <c r="MCU1"/>
      <c r="MCV1"/>
      <c r="MCW1"/>
      <c r="MCX1"/>
      <c r="MCY1"/>
      <c r="MCZ1"/>
      <c r="MDA1"/>
      <c r="MDB1"/>
      <c r="MDC1"/>
      <c r="MDD1"/>
      <c r="MDE1"/>
      <c r="MDF1"/>
      <c r="MDG1"/>
      <c r="MDH1"/>
      <c r="MDI1"/>
      <c r="MDJ1"/>
      <c r="MDK1"/>
      <c r="MDL1"/>
      <c r="MDM1"/>
      <c r="MDN1"/>
      <c r="MDO1"/>
      <c r="MDP1"/>
      <c r="MDQ1"/>
      <c r="MDR1"/>
      <c r="MDS1"/>
      <c r="MDT1"/>
      <c r="MDU1"/>
      <c r="MDV1"/>
      <c r="MDW1"/>
      <c r="MDX1"/>
      <c r="MDY1"/>
      <c r="MDZ1"/>
      <c r="MEA1"/>
      <c r="MEB1"/>
      <c r="MEC1"/>
      <c r="MED1"/>
      <c r="MEE1"/>
      <c r="MEF1"/>
      <c r="MEG1"/>
      <c r="MEH1"/>
      <c r="MEI1"/>
      <c r="MEJ1"/>
      <c r="MEK1"/>
      <c r="MEL1"/>
      <c r="MEM1"/>
      <c r="MEN1"/>
      <c r="MEO1"/>
      <c r="MEP1"/>
      <c r="MEQ1"/>
      <c r="MER1"/>
      <c r="MES1"/>
      <c r="MET1"/>
      <c r="MEU1"/>
      <c r="MEV1"/>
      <c r="MEW1"/>
      <c r="MEX1"/>
      <c r="MEY1"/>
      <c r="MEZ1"/>
      <c r="MFA1"/>
      <c r="MFB1"/>
      <c r="MFC1"/>
      <c r="MFD1"/>
      <c r="MFE1"/>
      <c r="MFF1"/>
      <c r="MFG1"/>
      <c r="MFH1"/>
      <c r="MFI1"/>
      <c r="MFJ1"/>
      <c r="MFK1"/>
      <c r="MFL1"/>
      <c r="MFM1"/>
      <c r="MFN1"/>
      <c r="MFO1"/>
      <c r="MFP1"/>
      <c r="MFQ1"/>
      <c r="MFR1"/>
      <c r="MFS1"/>
      <c r="MFT1"/>
      <c r="MFU1"/>
      <c r="MFV1"/>
      <c r="MFW1"/>
      <c r="MFX1"/>
      <c r="MFY1"/>
      <c r="MFZ1"/>
      <c r="MGA1"/>
      <c r="MGB1"/>
      <c r="MGC1"/>
      <c r="MGD1"/>
      <c r="MGE1"/>
      <c r="MGF1"/>
      <c r="MGG1"/>
      <c r="MGH1"/>
      <c r="MGI1"/>
      <c r="MGJ1"/>
      <c r="MGK1"/>
      <c r="MGL1"/>
      <c r="MGM1"/>
      <c r="MGN1"/>
      <c r="MGO1"/>
      <c r="MGP1"/>
      <c r="MGQ1"/>
      <c r="MGR1"/>
      <c r="MGS1"/>
      <c r="MGT1"/>
      <c r="MGU1"/>
      <c r="MGV1"/>
      <c r="MGW1"/>
      <c r="MGX1"/>
      <c r="MGY1"/>
      <c r="MGZ1"/>
      <c r="MHA1"/>
      <c r="MHB1"/>
      <c r="MHC1"/>
      <c r="MHD1"/>
      <c r="MHE1"/>
      <c r="MHF1"/>
      <c r="MHG1"/>
      <c r="MHH1"/>
      <c r="MHI1"/>
      <c r="MHJ1"/>
      <c r="MHK1"/>
      <c r="MHL1"/>
      <c r="MHM1"/>
      <c r="MHN1"/>
      <c r="MHO1"/>
      <c r="MHP1"/>
      <c r="MHQ1"/>
      <c r="MHR1"/>
      <c r="MHS1"/>
      <c r="MHT1"/>
      <c r="MHU1"/>
      <c r="MHV1"/>
      <c r="MHW1"/>
      <c r="MHX1"/>
      <c r="MHY1"/>
      <c r="MHZ1"/>
      <c r="MIA1"/>
      <c r="MIB1"/>
      <c r="MIC1"/>
      <c r="MID1"/>
      <c r="MIE1"/>
      <c r="MIF1"/>
      <c r="MIG1"/>
      <c r="MIH1"/>
      <c r="MII1"/>
      <c r="MIJ1"/>
      <c r="MIK1"/>
      <c r="MIL1"/>
      <c r="MIM1"/>
      <c r="MIN1"/>
      <c r="MIO1"/>
      <c r="MIP1"/>
      <c r="MIQ1"/>
      <c r="MIR1"/>
      <c r="MIS1"/>
      <c r="MIT1"/>
      <c r="MIU1"/>
      <c r="MIV1"/>
      <c r="MIW1"/>
      <c r="MIX1"/>
      <c r="MIY1"/>
      <c r="MIZ1"/>
      <c r="MJA1"/>
      <c r="MJB1"/>
      <c r="MJC1"/>
      <c r="MJD1"/>
      <c r="MJE1"/>
      <c r="MJF1"/>
      <c r="MJG1"/>
      <c r="MJH1"/>
      <c r="MJI1"/>
      <c r="MJJ1"/>
      <c r="MJK1"/>
      <c r="MJL1"/>
      <c r="MJM1"/>
      <c r="MJN1"/>
      <c r="MJO1"/>
      <c r="MJP1"/>
      <c r="MJQ1"/>
      <c r="MJR1"/>
      <c r="MJS1"/>
      <c r="MJT1"/>
      <c r="MJU1"/>
      <c r="MJV1"/>
      <c r="MJW1"/>
      <c r="MJX1"/>
      <c r="MJY1"/>
      <c r="MJZ1"/>
      <c r="MKA1"/>
      <c r="MKB1"/>
      <c r="MKC1"/>
      <c r="MKD1"/>
      <c r="MKE1"/>
      <c r="MKF1"/>
      <c r="MKG1"/>
      <c r="MKH1"/>
      <c r="MKI1"/>
      <c r="MKJ1"/>
      <c r="MKK1"/>
      <c r="MKL1"/>
      <c r="MKM1"/>
      <c r="MKN1"/>
      <c r="MKO1"/>
      <c r="MKP1"/>
      <c r="MKQ1"/>
      <c r="MKR1"/>
      <c r="MKS1"/>
      <c r="MKT1"/>
      <c r="MKU1"/>
      <c r="MKV1"/>
      <c r="MKW1"/>
      <c r="MKX1"/>
      <c r="MKY1"/>
      <c r="MKZ1"/>
      <c r="MLA1"/>
      <c r="MLB1"/>
      <c r="MLC1"/>
      <c r="MLD1"/>
      <c r="MLE1"/>
      <c r="MLF1"/>
      <c r="MLG1"/>
      <c r="MLH1"/>
      <c r="MLI1"/>
      <c r="MLJ1"/>
      <c r="MLK1"/>
      <c r="MLL1"/>
      <c r="MLM1"/>
      <c r="MLN1"/>
      <c r="MLO1"/>
      <c r="MLP1"/>
      <c r="MLQ1"/>
      <c r="MLR1"/>
      <c r="MLS1"/>
      <c r="MLT1"/>
      <c r="MLU1"/>
      <c r="MLV1"/>
      <c r="MLW1"/>
      <c r="MLX1"/>
      <c r="MLY1"/>
      <c r="MLZ1"/>
      <c r="MMA1"/>
      <c r="MMB1"/>
      <c r="MMC1"/>
      <c r="MMD1"/>
      <c r="MME1"/>
      <c r="MMF1"/>
      <c r="MMG1"/>
      <c r="MMH1"/>
      <c r="MMI1"/>
      <c r="MMJ1"/>
      <c r="MMK1"/>
      <c r="MML1"/>
      <c r="MMM1"/>
      <c r="MMN1"/>
      <c r="MMO1"/>
      <c r="MMP1"/>
      <c r="MMQ1"/>
      <c r="MMR1"/>
      <c r="MMS1"/>
      <c r="MMT1"/>
      <c r="MMU1"/>
      <c r="MMV1"/>
      <c r="MMW1"/>
      <c r="MMX1"/>
      <c r="MMY1"/>
      <c r="MMZ1"/>
      <c r="MNA1"/>
      <c r="MNB1"/>
      <c r="MNC1"/>
      <c r="MND1"/>
      <c r="MNE1"/>
      <c r="MNF1"/>
      <c r="MNG1"/>
      <c r="MNH1"/>
      <c r="MNI1"/>
      <c r="MNJ1"/>
      <c r="MNK1"/>
      <c r="MNL1"/>
      <c r="MNM1"/>
      <c r="MNN1"/>
      <c r="MNO1"/>
      <c r="MNP1"/>
      <c r="MNQ1"/>
      <c r="MNR1"/>
      <c r="MNS1"/>
      <c r="MNT1"/>
      <c r="MNU1"/>
      <c r="MNV1"/>
      <c r="MNW1"/>
      <c r="MNX1"/>
      <c r="MNY1"/>
      <c r="MNZ1"/>
      <c r="MOA1"/>
      <c r="MOB1"/>
      <c r="MOC1"/>
      <c r="MOD1"/>
      <c r="MOE1"/>
      <c r="MOF1"/>
      <c r="MOG1"/>
      <c r="MOH1"/>
      <c r="MOI1"/>
      <c r="MOJ1"/>
      <c r="MOK1"/>
      <c r="MOL1"/>
      <c r="MOM1"/>
      <c r="MON1"/>
      <c r="MOO1"/>
      <c r="MOP1"/>
      <c r="MOQ1"/>
      <c r="MOR1"/>
      <c r="MOS1"/>
      <c r="MOT1"/>
      <c r="MOU1"/>
      <c r="MOV1"/>
      <c r="MOW1"/>
      <c r="MOX1"/>
      <c r="MOY1"/>
      <c r="MOZ1"/>
      <c r="MPA1"/>
      <c r="MPB1"/>
      <c r="MPC1"/>
      <c r="MPD1"/>
      <c r="MPE1"/>
      <c r="MPF1"/>
      <c r="MPG1"/>
      <c r="MPH1"/>
      <c r="MPI1"/>
      <c r="MPJ1"/>
      <c r="MPK1"/>
      <c r="MPL1"/>
      <c r="MPM1"/>
      <c r="MPN1"/>
      <c r="MPO1"/>
      <c r="MPP1"/>
      <c r="MPQ1"/>
      <c r="MPR1"/>
      <c r="MPS1"/>
      <c r="MPT1"/>
      <c r="MPU1"/>
      <c r="MPV1"/>
      <c r="MPW1"/>
      <c r="MPX1"/>
      <c r="MPY1"/>
      <c r="MPZ1"/>
      <c r="MQA1"/>
      <c r="MQB1"/>
      <c r="MQC1"/>
      <c r="MQD1"/>
      <c r="MQE1"/>
      <c r="MQF1"/>
      <c r="MQG1"/>
      <c r="MQH1"/>
      <c r="MQI1"/>
      <c r="MQJ1"/>
      <c r="MQK1"/>
      <c r="MQL1"/>
      <c r="MQM1"/>
      <c r="MQN1"/>
      <c r="MQO1"/>
      <c r="MQP1"/>
      <c r="MQQ1"/>
      <c r="MQR1"/>
      <c r="MQS1"/>
      <c r="MQT1"/>
      <c r="MQU1"/>
      <c r="MQV1"/>
      <c r="MQW1"/>
      <c r="MQX1"/>
      <c r="MQY1"/>
      <c r="MQZ1"/>
      <c r="MRA1"/>
      <c r="MRB1"/>
      <c r="MRC1"/>
      <c r="MRD1"/>
      <c r="MRE1"/>
      <c r="MRF1"/>
      <c r="MRG1"/>
      <c r="MRH1"/>
      <c r="MRI1"/>
      <c r="MRJ1"/>
      <c r="MRK1"/>
      <c r="MRL1"/>
      <c r="MRM1"/>
      <c r="MRN1"/>
      <c r="MRO1"/>
      <c r="MRP1"/>
      <c r="MRQ1"/>
      <c r="MRR1"/>
      <c r="MRS1"/>
      <c r="MRT1"/>
      <c r="MRU1"/>
      <c r="MRV1"/>
      <c r="MRW1"/>
      <c r="MRX1"/>
      <c r="MRY1"/>
      <c r="MRZ1"/>
      <c r="MSA1"/>
      <c r="MSB1"/>
      <c r="MSC1"/>
      <c r="MSD1"/>
      <c r="MSE1"/>
      <c r="MSF1"/>
      <c r="MSG1"/>
      <c r="MSH1"/>
      <c r="MSI1"/>
      <c r="MSJ1"/>
      <c r="MSK1"/>
      <c r="MSL1"/>
      <c r="MSM1"/>
      <c r="MSN1"/>
      <c r="MSO1"/>
      <c r="MSP1"/>
      <c r="MSQ1"/>
      <c r="MSR1"/>
      <c r="MSS1"/>
      <c r="MST1"/>
      <c r="MSU1"/>
      <c r="MSV1"/>
      <c r="MSW1"/>
      <c r="MSX1"/>
      <c r="MSY1"/>
      <c r="MSZ1"/>
      <c r="MTA1"/>
      <c r="MTB1"/>
      <c r="MTC1"/>
      <c r="MTD1"/>
      <c r="MTE1"/>
      <c r="MTF1"/>
      <c r="MTG1"/>
      <c r="MTH1"/>
      <c r="MTI1"/>
      <c r="MTJ1"/>
      <c r="MTK1"/>
      <c r="MTL1"/>
      <c r="MTM1"/>
      <c r="MTN1"/>
      <c r="MTO1"/>
      <c r="MTP1"/>
      <c r="MTQ1"/>
      <c r="MTR1"/>
      <c r="MTS1"/>
      <c r="MTT1"/>
      <c r="MTU1"/>
      <c r="MTV1"/>
      <c r="MTW1"/>
      <c r="MTX1"/>
      <c r="MTY1"/>
      <c r="MTZ1"/>
      <c r="MUA1"/>
      <c r="MUB1"/>
      <c r="MUC1"/>
      <c r="MUD1"/>
      <c r="MUE1"/>
      <c r="MUF1"/>
      <c r="MUG1"/>
      <c r="MUH1"/>
      <c r="MUI1"/>
      <c r="MUJ1"/>
      <c r="MUK1"/>
      <c r="MUL1"/>
      <c r="MUM1"/>
      <c r="MUN1"/>
      <c r="MUO1"/>
      <c r="MUP1"/>
      <c r="MUQ1"/>
      <c r="MUR1"/>
      <c r="MUS1"/>
      <c r="MUT1"/>
      <c r="MUU1"/>
      <c r="MUV1"/>
      <c r="MUW1"/>
      <c r="MUX1"/>
      <c r="MUY1"/>
      <c r="MUZ1"/>
      <c r="MVA1"/>
      <c r="MVB1"/>
      <c r="MVC1"/>
      <c r="MVD1"/>
      <c r="MVE1"/>
      <c r="MVF1"/>
      <c r="MVG1"/>
      <c r="MVH1"/>
      <c r="MVI1"/>
      <c r="MVJ1"/>
      <c r="MVK1"/>
      <c r="MVL1"/>
      <c r="MVM1"/>
      <c r="MVN1"/>
      <c r="MVO1"/>
      <c r="MVP1"/>
      <c r="MVQ1"/>
      <c r="MVR1"/>
      <c r="MVS1"/>
      <c r="MVT1"/>
      <c r="MVU1"/>
      <c r="MVV1"/>
      <c r="MVW1"/>
      <c r="MVX1"/>
      <c r="MVY1"/>
      <c r="MVZ1"/>
      <c r="MWA1"/>
      <c r="MWB1"/>
      <c r="MWC1"/>
      <c r="MWD1"/>
      <c r="MWE1"/>
      <c r="MWF1"/>
      <c r="MWG1"/>
      <c r="MWH1"/>
      <c r="MWI1"/>
      <c r="MWJ1"/>
      <c r="MWK1"/>
      <c r="MWL1"/>
      <c r="MWM1"/>
      <c r="MWN1"/>
      <c r="MWO1"/>
      <c r="MWP1"/>
      <c r="MWQ1"/>
      <c r="MWR1"/>
      <c r="MWS1"/>
      <c r="MWT1"/>
      <c r="MWU1"/>
      <c r="MWV1"/>
      <c r="MWW1"/>
      <c r="MWX1"/>
      <c r="MWY1"/>
      <c r="MWZ1"/>
      <c r="MXA1"/>
      <c r="MXB1"/>
      <c r="MXC1"/>
      <c r="MXD1"/>
      <c r="MXE1"/>
      <c r="MXF1"/>
      <c r="MXG1"/>
      <c r="MXH1"/>
      <c r="MXI1"/>
      <c r="MXJ1"/>
      <c r="MXK1"/>
      <c r="MXL1"/>
      <c r="MXM1"/>
      <c r="MXN1"/>
      <c r="MXO1"/>
      <c r="MXP1"/>
      <c r="MXQ1"/>
      <c r="MXR1"/>
      <c r="MXS1"/>
      <c r="MXT1"/>
      <c r="MXU1"/>
      <c r="MXV1"/>
      <c r="MXW1"/>
      <c r="MXX1"/>
      <c r="MXY1"/>
      <c r="MXZ1"/>
      <c r="MYA1"/>
      <c r="MYB1"/>
      <c r="MYC1"/>
      <c r="MYD1"/>
      <c r="MYE1"/>
      <c r="MYF1"/>
      <c r="MYG1"/>
      <c r="MYH1"/>
      <c r="MYI1"/>
      <c r="MYJ1"/>
      <c r="MYK1"/>
      <c r="MYL1"/>
      <c r="MYM1"/>
      <c r="MYN1"/>
      <c r="MYO1"/>
      <c r="MYP1"/>
      <c r="MYQ1"/>
      <c r="MYR1"/>
      <c r="MYS1"/>
      <c r="MYT1"/>
      <c r="MYU1"/>
      <c r="MYV1"/>
      <c r="MYW1"/>
      <c r="MYX1"/>
      <c r="MYY1"/>
      <c r="MYZ1"/>
      <c r="MZA1"/>
      <c r="MZB1"/>
      <c r="MZC1"/>
      <c r="MZD1"/>
      <c r="MZE1"/>
      <c r="MZF1"/>
      <c r="MZG1"/>
      <c r="MZH1"/>
      <c r="MZI1"/>
      <c r="MZJ1"/>
      <c r="MZK1"/>
      <c r="MZL1"/>
      <c r="MZM1"/>
      <c r="MZN1"/>
      <c r="MZO1"/>
      <c r="MZP1"/>
      <c r="MZQ1"/>
      <c r="MZR1"/>
      <c r="MZS1"/>
      <c r="MZT1"/>
      <c r="MZU1"/>
      <c r="MZV1"/>
      <c r="MZW1"/>
      <c r="MZX1"/>
      <c r="MZY1"/>
      <c r="MZZ1"/>
      <c r="NAA1"/>
      <c r="NAB1"/>
      <c r="NAC1"/>
      <c r="NAD1"/>
      <c r="NAE1"/>
      <c r="NAF1"/>
      <c r="NAG1"/>
      <c r="NAH1"/>
      <c r="NAI1"/>
      <c r="NAJ1"/>
      <c r="NAK1"/>
      <c r="NAL1"/>
      <c r="NAM1"/>
      <c r="NAN1"/>
      <c r="NAO1"/>
      <c r="NAP1"/>
      <c r="NAQ1"/>
      <c r="NAR1"/>
      <c r="NAS1"/>
      <c r="NAT1"/>
      <c r="NAU1"/>
      <c r="NAV1"/>
      <c r="NAW1"/>
      <c r="NAX1"/>
      <c r="NAY1"/>
      <c r="NAZ1"/>
      <c r="NBA1"/>
      <c r="NBB1"/>
      <c r="NBC1"/>
      <c r="NBD1"/>
      <c r="NBE1"/>
      <c r="NBF1"/>
      <c r="NBG1"/>
      <c r="NBH1"/>
      <c r="NBI1"/>
      <c r="NBJ1"/>
      <c r="NBK1"/>
      <c r="NBL1"/>
      <c r="NBM1"/>
      <c r="NBN1"/>
      <c r="NBO1"/>
      <c r="NBP1"/>
      <c r="NBQ1"/>
      <c r="NBR1"/>
      <c r="NBS1"/>
      <c r="NBT1"/>
      <c r="NBU1"/>
      <c r="NBV1"/>
      <c r="NBW1"/>
      <c r="NBX1"/>
      <c r="NBY1"/>
      <c r="NBZ1"/>
      <c r="NCA1"/>
      <c r="NCB1"/>
      <c r="NCC1"/>
      <c r="NCD1"/>
      <c r="NCE1"/>
      <c r="NCF1"/>
      <c r="NCG1"/>
      <c r="NCH1"/>
      <c r="NCI1"/>
      <c r="NCJ1"/>
      <c r="NCK1"/>
      <c r="NCL1"/>
      <c r="NCM1"/>
      <c r="NCN1"/>
      <c r="NCO1"/>
      <c r="NCP1"/>
      <c r="NCQ1"/>
      <c r="NCR1"/>
      <c r="NCS1"/>
      <c r="NCT1"/>
      <c r="NCU1"/>
      <c r="NCV1"/>
      <c r="NCW1"/>
      <c r="NCX1"/>
      <c r="NCY1"/>
      <c r="NCZ1"/>
      <c r="NDA1"/>
      <c r="NDB1"/>
      <c r="NDC1"/>
      <c r="NDD1"/>
      <c r="NDE1"/>
      <c r="NDF1"/>
      <c r="NDG1"/>
      <c r="NDH1"/>
      <c r="NDI1"/>
      <c r="NDJ1"/>
      <c r="NDK1"/>
      <c r="NDL1"/>
      <c r="NDM1"/>
      <c r="NDN1"/>
      <c r="NDO1"/>
      <c r="NDP1"/>
      <c r="NDQ1"/>
      <c r="NDR1"/>
      <c r="NDS1"/>
      <c r="NDT1"/>
      <c r="NDU1"/>
      <c r="NDV1"/>
      <c r="NDW1"/>
      <c r="NDX1"/>
      <c r="NDY1"/>
      <c r="NDZ1"/>
      <c r="NEA1"/>
      <c r="NEB1"/>
      <c r="NEC1"/>
      <c r="NED1"/>
      <c r="NEE1"/>
      <c r="NEF1"/>
      <c r="NEG1"/>
      <c r="NEH1"/>
      <c r="NEI1"/>
      <c r="NEJ1"/>
      <c r="NEK1"/>
      <c r="NEL1"/>
      <c r="NEM1"/>
      <c r="NEN1"/>
      <c r="NEO1"/>
      <c r="NEP1"/>
      <c r="NEQ1"/>
      <c r="NER1"/>
      <c r="NES1"/>
      <c r="NET1"/>
      <c r="NEU1"/>
      <c r="NEV1"/>
      <c r="NEW1"/>
      <c r="NEX1"/>
      <c r="NEY1"/>
      <c r="NEZ1"/>
      <c r="NFA1"/>
      <c r="NFB1"/>
      <c r="NFC1"/>
      <c r="NFD1"/>
      <c r="NFE1"/>
      <c r="NFF1"/>
      <c r="NFG1"/>
      <c r="NFH1"/>
      <c r="NFI1"/>
      <c r="NFJ1"/>
      <c r="NFK1"/>
      <c r="NFL1"/>
      <c r="NFM1"/>
      <c r="NFN1"/>
      <c r="NFO1"/>
      <c r="NFP1"/>
      <c r="NFQ1"/>
      <c r="NFR1"/>
      <c r="NFS1"/>
      <c r="NFT1"/>
      <c r="NFU1"/>
      <c r="NFV1"/>
      <c r="NFW1"/>
      <c r="NFX1"/>
      <c r="NFY1"/>
      <c r="NFZ1"/>
      <c r="NGA1"/>
      <c r="NGB1"/>
      <c r="NGC1"/>
      <c r="NGD1"/>
      <c r="NGE1"/>
      <c r="NGF1"/>
      <c r="NGG1"/>
      <c r="NGH1"/>
      <c r="NGI1"/>
      <c r="NGJ1"/>
      <c r="NGK1"/>
      <c r="NGL1"/>
      <c r="NGM1"/>
      <c r="NGN1"/>
      <c r="NGO1"/>
      <c r="NGP1"/>
      <c r="NGQ1"/>
      <c r="NGR1"/>
      <c r="NGS1"/>
      <c r="NGT1"/>
      <c r="NGU1"/>
      <c r="NGV1"/>
      <c r="NGW1"/>
      <c r="NGX1"/>
      <c r="NGY1"/>
      <c r="NGZ1"/>
      <c r="NHA1"/>
      <c r="NHB1"/>
      <c r="NHC1"/>
      <c r="NHD1"/>
      <c r="NHE1"/>
      <c r="NHF1"/>
      <c r="NHG1"/>
      <c r="NHH1"/>
      <c r="NHI1"/>
      <c r="NHJ1"/>
      <c r="NHK1"/>
      <c r="NHL1"/>
      <c r="NHM1"/>
      <c r="NHN1"/>
      <c r="NHO1"/>
      <c r="NHP1"/>
      <c r="NHQ1"/>
      <c r="NHR1"/>
      <c r="NHS1"/>
      <c r="NHT1"/>
      <c r="NHU1"/>
      <c r="NHV1"/>
      <c r="NHW1"/>
      <c r="NHX1"/>
      <c r="NHY1"/>
      <c r="NHZ1"/>
      <c r="NIA1"/>
      <c r="NIB1"/>
      <c r="NIC1"/>
      <c r="NID1"/>
      <c r="NIE1"/>
      <c r="NIF1"/>
      <c r="NIG1"/>
      <c r="NIH1"/>
      <c r="NII1"/>
      <c r="NIJ1"/>
      <c r="NIK1"/>
      <c r="NIL1"/>
      <c r="NIM1"/>
      <c r="NIN1"/>
      <c r="NIO1"/>
      <c r="NIP1"/>
      <c r="NIQ1"/>
      <c r="NIR1"/>
      <c r="NIS1"/>
      <c r="NIT1"/>
      <c r="NIU1"/>
      <c r="NIV1"/>
      <c r="NIW1"/>
      <c r="NIX1"/>
      <c r="NIY1"/>
      <c r="NIZ1"/>
      <c r="NJA1"/>
      <c r="NJB1"/>
      <c r="NJC1"/>
      <c r="NJD1"/>
      <c r="NJE1"/>
      <c r="NJF1"/>
      <c r="NJG1"/>
      <c r="NJH1"/>
      <c r="NJI1"/>
      <c r="NJJ1"/>
      <c r="NJK1"/>
      <c r="NJL1"/>
      <c r="NJM1"/>
      <c r="NJN1"/>
      <c r="NJO1"/>
      <c r="NJP1"/>
      <c r="NJQ1"/>
      <c r="NJR1"/>
      <c r="NJS1"/>
      <c r="NJT1"/>
      <c r="NJU1"/>
      <c r="NJV1"/>
      <c r="NJW1"/>
      <c r="NJX1"/>
      <c r="NJY1"/>
      <c r="NJZ1"/>
      <c r="NKA1"/>
      <c r="NKB1"/>
      <c r="NKC1"/>
      <c r="NKD1"/>
      <c r="NKE1"/>
      <c r="NKF1"/>
      <c r="NKG1"/>
      <c r="NKH1"/>
      <c r="NKI1"/>
      <c r="NKJ1"/>
      <c r="NKK1"/>
      <c r="NKL1"/>
      <c r="NKM1"/>
      <c r="NKN1"/>
      <c r="NKO1"/>
      <c r="NKP1"/>
      <c r="NKQ1"/>
      <c r="NKR1"/>
      <c r="NKS1"/>
      <c r="NKT1"/>
      <c r="NKU1"/>
      <c r="NKV1"/>
      <c r="NKW1"/>
      <c r="NKX1"/>
      <c r="NKY1"/>
      <c r="NKZ1"/>
      <c r="NLA1"/>
      <c r="NLB1"/>
      <c r="NLC1"/>
      <c r="NLD1"/>
      <c r="NLE1"/>
      <c r="NLF1"/>
      <c r="NLG1"/>
      <c r="NLH1"/>
      <c r="NLI1"/>
      <c r="NLJ1"/>
      <c r="NLK1"/>
      <c r="NLL1"/>
      <c r="NLM1"/>
      <c r="NLN1"/>
      <c r="NLO1"/>
      <c r="NLP1"/>
      <c r="NLQ1"/>
      <c r="NLR1"/>
      <c r="NLS1"/>
      <c r="NLT1"/>
      <c r="NLU1"/>
      <c r="NLV1"/>
      <c r="NLW1"/>
      <c r="NLX1"/>
      <c r="NLY1"/>
      <c r="NLZ1"/>
      <c r="NMA1"/>
      <c r="NMB1"/>
      <c r="NMC1"/>
      <c r="NMD1"/>
      <c r="NME1"/>
      <c r="NMF1"/>
      <c r="NMG1"/>
      <c r="NMH1"/>
      <c r="NMI1"/>
      <c r="NMJ1"/>
      <c r="NMK1"/>
      <c r="NML1"/>
      <c r="NMM1"/>
      <c r="NMN1"/>
      <c r="NMO1"/>
      <c r="NMP1"/>
      <c r="NMQ1"/>
      <c r="NMR1"/>
      <c r="NMS1"/>
      <c r="NMT1"/>
      <c r="NMU1"/>
      <c r="NMV1"/>
      <c r="NMW1"/>
      <c r="NMX1"/>
      <c r="NMY1"/>
      <c r="NMZ1"/>
      <c r="NNA1"/>
      <c r="NNB1"/>
      <c r="NNC1"/>
      <c r="NND1"/>
      <c r="NNE1"/>
      <c r="NNF1"/>
      <c r="NNG1"/>
      <c r="NNH1"/>
      <c r="NNI1"/>
      <c r="NNJ1"/>
      <c r="NNK1"/>
      <c r="NNL1"/>
      <c r="NNM1"/>
      <c r="NNN1"/>
      <c r="NNO1"/>
      <c r="NNP1"/>
      <c r="NNQ1"/>
      <c r="NNR1"/>
      <c r="NNS1"/>
      <c r="NNT1"/>
      <c r="NNU1"/>
      <c r="NNV1"/>
      <c r="NNW1"/>
      <c r="NNX1"/>
      <c r="NNY1"/>
      <c r="NNZ1"/>
      <c r="NOA1"/>
      <c r="NOB1"/>
      <c r="NOC1"/>
      <c r="NOD1"/>
      <c r="NOE1"/>
      <c r="NOF1"/>
      <c r="NOG1"/>
      <c r="NOH1"/>
      <c r="NOI1"/>
      <c r="NOJ1"/>
      <c r="NOK1"/>
      <c r="NOL1"/>
      <c r="NOM1"/>
      <c r="NON1"/>
      <c r="NOO1"/>
      <c r="NOP1"/>
      <c r="NOQ1"/>
      <c r="NOR1"/>
      <c r="NOS1"/>
      <c r="NOT1"/>
      <c r="NOU1"/>
      <c r="NOV1"/>
      <c r="NOW1"/>
      <c r="NOX1"/>
      <c r="NOY1"/>
      <c r="NOZ1"/>
      <c r="NPA1"/>
      <c r="NPB1"/>
      <c r="NPC1"/>
      <c r="NPD1"/>
      <c r="NPE1"/>
      <c r="NPF1"/>
      <c r="NPG1"/>
      <c r="NPH1"/>
      <c r="NPI1"/>
      <c r="NPJ1"/>
      <c r="NPK1"/>
      <c r="NPL1"/>
      <c r="NPM1"/>
      <c r="NPN1"/>
      <c r="NPO1"/>
      <c r="NPP1"/>
      <c r="NPQ1"/>
      <c r="NPR1"/>
      <c r="NPS1"/>
      <c r="NPT1"/>
      <c r="NPU1"/>
      <c r="NPV1"/>
      <c r="NPW1"/>
      <c r="NPX1"/>
      <c r="NPY1"/>
      <c r="NPZ1"/>
      <c r="NQA1"/>
      <c r="NQB1"/>
      <c r="NQC1"/>
      <c r="NQD1"/>
      <c r="NQE1"/>
      <c r="NQF1"/>
      <c r="NQG1"/>
      <c r="NQH1"/>
      <c r="NQI1"/>
      <c r="NQJ1"/>
      <c r="NQK1"/>
      <c r="NQL1"/>
      <c r="NQM1"/>
      <c r="NQN1"/>
      <c r="NQO1"/>
      <c r="NQP1"/>
      <c r="NQQ1"/>
      <c r="NQR1"/>
      <c r="NQS1"/>
      <c r="NQT1"/>
      <c r="NQU1"/>
      <c r="NQV1"/>
      <c r="NQW1"/>
      <c r="NQX1"/>
      <c r="NQY1"/>
      <c r="NQZ1"/>
      <c r="NRA1"/>
      <c r="NRB1"/>
      <c r="NRC1"/>
      <c r="NRD1"/>
      <c r="NRE1"/>
      <c r="NRF1"/>
      <c r="NRG1"/>
      <c r="NRH1"/>
      <c r="NRI1"/>
      <c r="NRJ1"/>
      <c r="NRK1"/>
      <c r="NRL1"/>
      <c r="NRM1"/>
      <c r="NRN1"/>
      <c r="NRO1"/>
      <c r="NRP1"/>
      <c r="NRQ1"/>
      <c r="NRR1"/>
      <c r="NRS1"/>
      <c r="NRT1"/>
      <c r="NRU1"/>
      <c r="NRV1"/>
      <c r="NRW1"/>
      <c r="NRX1"/>
      <c r="NRY1"/>
      <c r="NRZ1"/>
      <c r="NSA1"/>
      <c r="NSB1"/>
      <c r="NSC1"/>
      <c r="NSD1"/>
      <c r="NSE1"/>
      <c r="NSF1"/>
      <c r="NSG1"/>
      <c r="NSH1"/>
      <c r="NSI1"/>
      <c r="NSJ1"/>
      <c r="NSK1"/>
      <c r="NSL1"/>
      <c r="NSM1"/>
      <c r="NSN1"/>
      <c r="NSO1"/>
      <c r="NSP1"/>
      <c r="NSQ1"/>
      <c r="NSR1"/>
      <c r="NSS1"/>
      <c r="NST1"/>
      <c r="NSU1"/>
      <c r="NSV1"/>
      <c r="NSW1"/>
      <c r="NSX1"/>
      <c r="NSY1"/>
      <c r="NSZ1"/>
      <c r="NTA1"/>
      <c r="NTB1"/>
      <c r="NTC1"/>
      <c r="NTD1"/>
      <c r="NTE1"/>
      <c r="NTF1"/>
      <c r="NTG1"/>
      <c r="NTH1"/>
      <c r="NTI1"/>
      <c r="NTJ1"/>
      <c r="NTK1"/>
      <c r="NTL1"/>
      <c r="NTM1"/>
      <c r="NTN1"/>
      <c r="NTO1"/>
      <c r="NTP1"/>
      <c r="NTQ1"/>
      <c r="NTR1"/>
      <c r="NTS1"/>
      <c r="NTT1"/>
      <c r="NTU1"/>
      <c r="NTV1"/>
      <c r="NTW1"/>
      <c r="NTX1"/>
      <c r="NTY1"/>
      <c r="NTZ1"/>
      <c r="NUA1"/>
      <c r="NUB1"/>
      <c r="NUC1"/>
      <c r="NUD1"/>
      <c r="NUE1"/>
      <c r="NUF1"/>
      <c r="NUG1"/>
      <c r="NUH1"/>
      <c r="NUI1"/>
      <c r="NUJ1"/>
      <c r="NUK1"/>
      <c r="NUL1"/>
      <c r="NUM1"/>
      <c r="NUN1"/>
      <c r="NUO1"/>
      <c r="NUP1"/>
      <c r="NUQ1"/>
      <c r="NUR1"/>
      <c r="NUS1"/>
      <c r="NUT1"/>
      <c r="NUU1"/>
      <c r="NUV1"/>
      <c r="NUW1"/>
      <c r="NUX1"/>
      <c r="NUY1"/>
      <c r="NUZ1"/>
      <c r="NVA1"/>
      <c r="NVB1"/>
      <c r="NVC1"/>
      <c r="NVD1"/>
      <c r="NVE1"/>
      <c r="NVF1"/>
      <c r="NVG1"/>
      <c r="NVH1"/>
      <c r="NVI1"/>
      <c r="NVJ1"/>
      <c r="NVK1"/>
      <c r="NVL1"/>
      <c r="NVM1"/>
      <c r="NVN1"/>
      <c r="NVO1"/>
      <c r="NVP1"/>
      <c r="NVQ1"/>
      <c r="NVR1"/>
      <c r="NVS1"/>
      <c r="NVT1"/>
      <c r="NVU1"/>
      <c r="NVV1"/>
      <c r="NVW1"/>
      <c r="NVX1"/>
      <c r="NVY1"/>
      <c r="NVZ1"/>
      <c r="NWA1"/>
      <c r="NWB1"/>
      <c r="NWC1"/>
      <c r="NWD1"/>
      <c r="NWE1"/>
      <c r="NWF1"/>
      <c r="NWG1"/>
      <c r="NWH1"/>
      <c r="NWI1"/>
      <c r="NWJ1"/>
      <c r="NWK1"/>
      <c r="NWL1"/>
      <c r="NWM1"/>
      <c r="NWN1"/>
      <c r="NWO1"/>
      <c r="NWP1"/>
      <c r="NWQ1"/>
      <c r="NWR1"/>
      <c r="NWS1"/>
      <c r="NWT1"/>
      <c r="NWU1"/>
      <c r="NWV1"/>
      <c r="NWW1"/>
      <c r="NWX1"/>
      <c r="NWY1"/>
      <c r="NWZ1"/>
      <c r="NXA1"/>
      <c r="NXB1"/>
      <c r="NXC1"/>
      <c r="NXD1"/>
      <c r="NXE1"/>
      <c r="NXF1"/>
      <c r="NXG1"/>
      <c r="NXH1"/>
      <c r="NXI1"/>
      <c r="NXJ1"/>
      <c r="NXK1"/>
      <c r="NXL1"/>
      <c r="NXM1"/>
      <c r="NXN1"/>
      <c r="NXO1"/>
      <c r="NXP1"/>
      <c r="NXQ1"/>
      <c r="NXR1"/>
      <c r="NXS1"/>
      <c r="NXT1"/>
      <c r="NXU1"/>
      <c r="NXV1"/>
      <c r="NXW1"/>
      <c r="NXX1"/>
      <c r="NXY1"/>
      <c r="NXZ1"/>
      <c r="NYA1"/>
      <c r="NYB1"/>
      <c r="NYC1"/>
      <c r="NYD1"/>
      <c r="NYE1"/>
      <c r="NYF1"/>
      <c r="NYG1"/>
      <c r="NYH1"/>
      <c r="NYI1"/>
      <c r="NYJ1"/>
      <c r="NYK1"/>
      <c r="NYL1"/>
      <c r="NYM1"/>
      <c r="NYN1"/>
      <c r="NYO1"/>
      <c r="NYP1"/>
      <c r="NYQ1"/>
      <c r="NYR1"/>
      <c r="NYS1"/>
      <c r="NYT1"/>
      <c r="NYU1"/>
      <c r="NYV1"/>
      <c r="NYW1"/>
      <c r="NYX1"/>
      <c r="NYY1"/>
      <c r="NYZ1"/>
      <c r="NZA1"/>
      <c r="NZB1"/>
      <c r="NZC1"/>
      <c r="NZD1"/>
      <c r="NZE1"/>
      <c r="NZF1"/>
      <c r="NZG1"/>
      <c r="NZH1"/>
      <c r="NZI1"/>
      <c r="NZJ1"/>
      <c r="NZK1"/>
      <c r="NZL1"/>
      <c r="NZM1"/>
      <c r="NZN1"/>
      <c r="NZO1"/>
      <c r="NZP1"/>
      <c r="NZQ1"/>
      <c r="NZR1"/>
      <c r="NZS1"/>
      <c r="NZT1"/>
      <c r="NZU1"/>
      <c r="NZV1"/>
      <c r="NZW1"/>
      <c r="NZX1"/>
      <c r="NZY1"/>
      <c r="NZZ1"/>
      <c r="OAA1"/>
      <c r="OAB1"/>
      <c r="OAC1"/>
      <c r="OAD1"/>
      <c r="OAE1"/>
      <c r="OAF1"/>
      <c r="OAG1"/>
      <c r="OAH1"/>
      <c r="OAI1"/>
      <c r="OAJ1"/>
      <c r="OAK1"/>
      <c r="OAL1"/>
      <c r="OAM1"/>
      <c r="OAN1"/>
      <c r="OAO1"/>
      <c r="OAP1"/>
      <c r="OAQ1"/>
      <c r="OAR1"/>
      <c r="OAS1"/>
      <c r="OAT1"/>
      <c r="OAU1"/>
      <c r="OAV1"/>
      <c r="OAW1"/>
      <c r="OAX1"/>
      <c r="OAY1"/>
      <c r="OAZ1"/>
      <c r="OBA1"/>
      <c r="OBB1"/>
      <c r="OBC1"/>
      <c r="OBD1"/>
      <c r="OBE1"/>
      <c r="OBF1"/>
      <c r="OBG1"/>
      <c r="OBH1"/>
      <c r="OBI1"/>
      <c r="OBJ1"/>
      <c r="OBK1"/>
      <c r="OBL1"/>
      <c r="OBM1"/>
      <c r="OBN1"/>
      <c r="OBO1"/>
      <c r="OBP1"/>
      <c r="OBQ1"/>
      <c r="OBR1"/>
      <c r="OBS1"/>
      <c r="OBT1"/>
      <c r="OBU1"/>
      <c r="OBV1"/>
      <c r="OBW1"/>
      <c r="OBX1"/>
      <c r="OBY1"/>
      <c r="OBZ1"/>
      <c r="OCA1"/>
      <c r="OCB1"/>
      <c r="OCC1"/>
      <c r="OCD1"/>
      <c r="OCE1"/>
      <c r="OCF1"/>
      <c r="OCG1"/>
      <c r="OCH1"/>
      <c r="OCI1"/>
      <c r="OCJ1"/>
      <c r="OCK1"/>
      <c r="OCL1"/>
      <c r="OCM1"/>
      <c r="OCN1"/>
      <c r="OCO1"/>
      <c r="OCP1"/>
      <c r="OCQ1"/>
      <c r="OCR1"/>
      <c r="OCS1"/>
      <c r="OCT1"/>
      <c r="OCU1"/>
      <c r="OCV1"/>
      <c r="OCW1"/>
      <c r="OCX1"/>
      <c r="OCY1"/>
      <c r="OCZ1"/>
      <c r="ODA1"/>
      <c r="ODB1"/>
      <c r="ODC1"/>
      <c r="ODD1"/>
      <c r="ODE1"/>
      <c r="ODF1"/>
      <c r="ODG1"/>
      <c r="ODH1"/>
      <c r="ODI1"/>
      <c r="ODJ1"/>
      <c r="ODK1"/>
      <c r="ODL1"/>
      <c r="ODM1"/>
      <c r="ODN1"/>
      <c r="ODO1"/>
      <c r="ODP1"/>
      <c r="ODQ1"/>
      <c r="ODR1"/>
      <c r="ODS1"/>
      <c r="ODT1"/>
      <c r="ODU1"/>
      <c r="ODV1"/>
      <c r="ODW1"/>
      <c r="ODX1"/>
      <c r="ODY1"/>
      <c r="ODZ1"/>
      <c r="OEA1"/>
      <c r="OEB1"/>
      <c r="OEC1"/>
      <c r="OED1"/>
      <c r="OEE1"/>
      <c r="OEF1"/>
      <c r="OEG1"/>
      <c r="OEH1"/>
      <c r="OEI1"/>
      <c r="OEJ1"/>
      <c r="OEK1"/>
      <c r="OEL1"/>
      <c r="OEM1"/>
      <c r="OEN1"/>
      <c r="OEO1"/>
      <c r="OEP1"/>
      <c r="OEQ1"/>
      <c r="OER1"/>
      <c r="OES1"/>
      <c r="OET1"/>
      <c r="OEU1"/>
      <c r="OEV1"/>
      <c r="OEW1"/>
      <c r="OEX1"/>
      <c r="OEY1"/>
      <c r="OEZ1"/>
      <c r="OFA1"/>
      <c r="OFB1"/>
      <c r="OFC1"/>
      <c r="OFD1"/>
      <c r="OFE1"/>
      <c r="OFF1"/>
      <c r="OFG1"/>
      <c r="OFH1"/>
      <c r="OFI1"/>
      <c r="OFJ1"/>
      <c r="OFK1"/>
      <c r="OFL1"/>
      <c r="OFM1"/>
      <c r="OFN1"/>
      <c r="OFO1"/>
      <c r="OFP1"/>
      <c r="OFQ1"/>
      <c r="OFR1"/>
      <c r="OFS1"/>
      <c r="OFT1"/>
      <c r="OFU1"/>
      <c r="OFV1"/>
      <c r="OFW1"/>
      <c r="OFX1"/>
      <c r="OFY1"/>
      <c r="OFZ1"/>
      <c r="OGA1"/>
      <c r="OGB1"/>
      <c r="OGC1"/>
      <c r="OGD1"/>
      <c r="OGE1"/>
      <c r="OGF1"/>
      <c r="OGG1"/>
      <c r="OGH1"/>
      <c r="OGI1"/>
      <c r="OGJ1"/>
      <c r="OGK1"/>
      <c r="OGL1"/>
      <c r="OGM1"/>
      <c r="OGN1"/>
      <c r="OGO1"/>
      <c r="OGP1"/>
      <c r="OGQ1"/>
      <c r="OGR1"/>
      <c r="OGS1"/>
      <c r="OGT1"/>
      <c r="OGU1"/>
      <c r="OGV1"/>
      <c r="OGW1"/>
      <c r="OGX1"/>
      <c r="OGY1"/>
      <c r="OGZ1"/>
      <c r="OHA1"/>
      <c r="OHB1"/>
      <c r="OHC1"/>
      <c r="OHD1"/>
      <c r="OHE1"/>
      <c r="OHF1"/>
      <c r="OHG1"/>
      <c r="OHH1"/>
      <c r="OHI1"/>
      <c r="OHJ1"/>
      <c r="OHK1"/>
      <c r="OHL1"/>
      <c r="OHM1"/>
      <c r="OHN1"/>
      <c r="OHO1"/>
      <c r="OHP1"/>
      <c r="OHQ1"/>
      <c r="OHR1"/>
      <c r="OHS1"/>
      <c r="OHT1"/>
      <c r="OHU1"/>
      <c r="OHV1"/>
      <c r="OHW1"/>
      <c r="OHX1"/>
      <c r="OHY1"/>
      <c r="OHZ1"/>
      <c r="OIA1"/>
      <c r="OIB1"/>
      <c r="OIC1"/>
      <c r="OID1"/>
      <c r="OIE1"/>
      <c r="OIF1"/>
      <c r="OIG1"/>
      <c r="OIH1"/>
      <c r="OII1"/>
      <c r="OIJ1"/>
      <c r="OIK1"/>
      <c r="OIL1"/>
      <c r="OIM1"/>
      <c r="OIN1"/>
      <c r="OIO1"/>
      <c r="OIP1"/>
      <c r="OIQ1"/>
      <c r="OIR1"/>
      <c r="OIS1"/>
      <c r="OIT1"/>
      <c r="OIU1"/>
      <c r="OIV1"/>
      <c r="OIW1"/>
      <c r="OIX1"/>
      <c r="OIY1"/>
      <c r="OIZ1"/>
      <c r="OJA1"/>
      <c r="OJB1"/>
      <c r="OJC1"/>
      <c r="OJD1"/>
      <c r="OJE1"/>
      <c r="OJF1"/>
      <c r="OJG1"/>
      <c r="OJH1"/>
      <c r="OJI1"/>
      <c r="OJJ1"/>
      <c r="OJK1"/>
      <c r="OJL1"/>
      <c r="OJM1"/>
      <c r="OJN1"/>
      <c r="OJO1"/>
      <c r="OJP1"/>
      <c r="OJQ1"/>
      <c r="OJR1"/>
      <c r="OJS1"/>
      <c r="OJT1"/>
      <c r="OJU1"/>
      <c r="OJV1"/>
      <c r="OJW1"/>
      <c r="OJX1"/>
      <c r="OJY1"/>
      <c r="OJZ1"/>
      <c r="OKA1"/>
      <c r="OKB1"/>
      <c r="OKC1"/>
      <c r="OKD1"/>
      <c r="OKE1"/>
      <c r="OKF1"/>
      <c r="OKG1"/>
      <c r="OKH1"/>
      <c r="OKI1"/>
      <c r="OKJ1"/>
      <c r="OKK1"/>
      <c r="OKL1"/>
      <c r="OKM1"/>
      <c r="OKN1"/>
      <c r="OKO1"/>
      <c r="OKP1"/>
      <c r="OKQ1"/>
      <c r="OKR1"/>
      <c r="OKS1"/>
      <c r="OKT1"/>
      <c r="OKU1"/>
      <c r="OKV1"/>
      <c r="OKW1"/>
      <c r="OKX1"/>
      <c r="OKY1"/>
      <c r="OKZ1"/>
      <c r="OLA1"/>
      <c r="OLB1"/>
      <c r="OLC1"/>
      <c r="OLD1"/>
      <c r="OLE1"/>
      <c r="OLF1"/>
      <c r="OLG1"/>
      <c r="OLH1"/>
      <c r="OLI1"/>
      <c r="OLJ1"/>
      <c r="OLK1"/>
      <c r="OLL1"/>
      <c r="OLM1"/>
      <c r="OLN1"/>
      <c r="OLO1"/>
      <c r="OLP1"/>
      <c r="OLQ1"/>
      <c r="OLR1"/>
      <c r="OLS1"/>
      <c r="OLT1"/>
      <c r="OLU1"/>
      <c r="OLV1"/>
      <c r="OLW1"/>
      <c r="OLX1"/>
      <c r="OLY1"/>
      <c r="OLZ1"/>
      <c r="OMA1"/>
      <c r="OMB1"/>
      <c r="OMC1"/>
      <c r="OMD1"/>
      <c r="OME1"/>
      <c r="OMF1"/>
      <c r="OMG1"/>
      <c r="OMH1"/>
      <c r="OMI1"/>
      <c r="OMJ1"/>
      <c r="OMK1"/>
      <c r="OML1"/>
      <c r="OMM1"/>
      <c r="OMN1"/>
      <c r="OMO1"/>
      <c r="OMP1"/>
      <c r="OMQ1"/>
      <c r="OMR1"/>
      <c r="OMS1"/>
      <c r="OMT1"/>
      <c r="OMU1"/>
      <c r="OMV1"/>
      <c r="OMW1"/>
      <c r="OMX1"/>
      <c r="OMY1"/>
      <c r="OMZ1"/>
      <c r="ONA1"/>
      <c r="ONB1"/>
      <c r="ONC1"/>
      <c r="OND1"/>
      <c r="ONE1"/>
      <c r="ONF1"/>
      <c r="ONG1"/>
      <c r="ONH1"/>
      <c r="ONI1"/>
      <c r="ONJ1"/>
      <c r="ONK1"/>
      <c r="ONL1"/>
      <c r="ONM1"/>
      <c r="ONN1"/>
      <c r="ONO1"/>
      <c r="ONP1"/>
      <c r="ONQ1"/>
      <c r="ONR1"/>
      <c r="ONS1"/>
      <c r="ONT1"/>
      <c r="ONU1"/>
      <c r="ONV1"/>
      <c r="ONW1"/>
      <c r="ONX1"/>
      <c r="ONY1"/>
      <c r="ONZ1"/>
      <c r="OOA1"/>
      <c r="OOB1"/>
      <c r="OOC1"/>
      <c r="OOD1"/>
      <c r="OOE1"/>
      <c r="OOF1"/>
      <c r="OOG1"/>
      <c r="OOH1"/>
      <c r="OOI1"/>
      <c r="OOJ1"/>
      <c r="OOK1"/>
      <c r="OOL1"/>
      <c r="OOM1"/>
      <c r="OON1"/>
      <c r="OOO1"/>
      <c r="OOP1"/>
      <c r="OOQ1"/>
      <c r="OOR1"/>
      <c r="OOS1"/>
      <c r="OOT1"/>
      <c r="OOU1"/>
      <c r="OOV1"/>
      <c r="OOW1"/>
      <c r="OOX1"/>
      <c r="OOY1"/>
      <c r="OOZ1"/>
      <c r="OPA1"/>
      <c r="OPB1"/>
      <c r="OPC1"/>
      <c r="OPD1"/>
      <c r="OPE1"/>
      <c r="OPF1"/>
      <c r="OPG1"/>
      <c r="OPH1"/>
      <c r="OPI1"/>
      <c r="OPJ1"/>
      <c r="OPK1"/>
      <c r="OPL1"/>
      <c r="OPM1"/>
      <c r="OPN1"/>
      <c r="OPO1"/>
      <c r="OPP1"/>
      <c r="OPQ1"/>
      <c r="OPR1"/>
      <c r="OPS1"/>
      <c r="OPT1"/>
      <c r="OPU1"/>
      <c r="OPV1"/>
      <c r="OPW1"/>
      <c r="OPX1"/>
      <c r="OPY1"/>
      <c r="OPZ1"/>
      <c r="OQA1"/>
      <c r="OQB1"/>
      <c r="OQC1"/>
      <c r="OQD1"/>
      <c r="OQE1"/>
      <c r="OQF1"/>
      <c r="OQG1"/>
      <c r="OQH1"/>
      <c r="OQI1"/>
      <c r="OQJ1"/>
      <c r="OQK1"/>
      <c r="OQL1"/>
      <c r="OQM1"/>
      <c r="OQN1"/>
      <c r="OQO1"/>
      <c r="OQP1"/>
      <c r="OQQ1"/>
      <c r="OQR1"/>
      <c r="OQS1"/>
      <c r="OQT1"/>
      <c r="OQU1"/>
      <c r="OQV1"/>
      <c r="OQW1"/>
      <c r="OQX1"/>
      <c r="OQY1"/>
      <c r="OQZ1"/>
      <c r="ORA1"/>
      <c r="ORB1"/>
      <c r="ORC1"/>
      <c r="ORD1"/>
      <c r="ORE1"/>
      <c r="ORF1"/>
      <c r="ORG1"/>
      <c r="ORH1"/>
      <c r="ORI1"/>
      <c r="ORJ1"/>
      <c r="ORK1"/>
      <c r="ORL1"/>
      <c r="ORM1"/>
      <c r="ORN1"/>
      <c r="ORO1"/>
      <c r="ORP1"/>
      <c r="ORQ1"/>
      <c r="ORR1"/>
      <c r="ORS1"/>
      <c r="ORT1"/>
      <c r="ORU1"/>
      <c r="ORV1"/>
      <c r="ORW1"/>
      <c r="ORX1"/>
      <c r="ORY1"/>
      <c r="ORZ1"/>
      <c r="OSA1"/>
      <c r="OSB1"/>
      <c r="OSC1"/>
      <c r="OSD1"/>
      <c r="OSE1"/>
      <c r="OSF1"/>
      <c r="OSG1"/>
      <c r="OSH1"/>
      <c r="OSI1"/>
      <c r="OSJ1"/>
      <c r="OSK1"/>
      <c r="OSL1"/>
      <c r="OSM1"/>
      <c r="OSN1"/>
      <c r="OSO1"/>
      <c r="OSP1"/>
      <c r="OSQ1"/>
      <c r="OSR1"/>
      <c r="OSS1"/>
      <c r="OST1"/>
      <c r="OSU1"/>
      <c r="OSV1"/>
      <c r="OSW1"/>
      <c r="OSX1"/>
      <c r="OSY1"/>
      <c r="OSZ1"/>
      <c r="OTA1"/>
      <c r="OTB1"/>
      <c r="OTC1"/>
      <c r="OTD1"/>
      <c r="OTE1"/>
      <c r="OTF1"/>
      <c r="OTG1"/>
      <c r="OTH1"/>
      <c r="OTI1"/>
      <c r="OTJ1"/>
      <c r="OTK1"/>
      <c r="OTL1"/>
      <c r="OTM1"/>
      <c r="OTN1"/>
      <c r="OTO1"/>
      <c r="OTP1"/>
      <c r="OTQ1"/>
      <c r="OTR1"/>
      <c r="OTS1"/>
      <c r="OTT1"/>
      <c r="OTU1"/>
      <c r="OTV1"/>
      <c r="OTW1"/>
      <c r="OTX1"/>
      <c r="OTY1"/>
      <c r="OTZ1"/>
      <c r="OUA1"/>
      <c r="OUB1"/>
      <c r="OUC1"/>
      <c r="OUD1"/>
      <c r="OUE1"/>
      <c r="OUF1"/>
      <c r="OUG1"/>
      <c r="OUH1"/>
      <c r="OUI1"/>
      <c r="OUJ1"/>
      <c r="OUK1"/>
      <c r="OUL1"/>
      <c r="OUM1"/>
      <c r="OUN1"/>
      <c r="OUO1"/>
      <c r="OUP1"/>
      <c r="OUQ1"/>
      <c r="OUR1"/>
      <c r="OUS1"/>
      <c r="OUT1"/>
      <c r="OUU1"/>
      <c r="OUV1"/>
      <c r="OUW1"/>
      <c r="OUX1"/>
      <c r="OUY1"/>
      <c r="OUZ1"/>
      <c r="OVA1"/>
      <c r="OVB1"/>
      <c r="OVC1"/>
      <c r="OVD1"/>
      <c r="OVE1"/>
      <c r="OVF1"/>
      <c r="OVG1"/>
      <c r="OVH1"/>
      <c r="OVI1"/>
      <c r="OVJ1"/>
      <c r="OVK1"/>
      <c r="OVL1"/>
      <c r="OVM1"/>
      <c r="OVN1"/>
      <c r="OVO1"/>
      <c r="OVP1"/>
      <c r="OVQ1"/>
      <c r="OVR1"/>
      <c r="OVS1"/>
      <c r="OVT1"/>
      <c r="OVU1"/>
      <c r="OVV1"/>
      <c r="OVW1"/>
      <c r="OVX1"/>
      <c r="OVY1"/>
      <c r="OVZ1"/>
      <c r="OWA1"/>
      <c r="OWB1"/>
      <c r="OWC1"/>
      <c r="OWD1"/>
      <c r="OWE1"/>
      <c r="OWF1"/>
      <c r="OWG1"/>
      <c r="OWH1"/>
      <c r="OWI1"/>
      <c r="OWJ1"/>
      <c r="OWK1"/>
      <c r="OWL1"/>
      <c r="OWM1"/>
      <c r="OWN1"/>
      <c r="OWO1"/>
      <c r="OWP1"/>
      <c r="OWQ1"/>
      <c r="OWR1"/>
      <c r="OWS1"/>
      <c r="OWT1"/>
      <c r="OWU1"/>
      <c r="OWV1"/>
      <c r="OWW1"/>
      <c r="OWX1"/>
      <c r="OWY1"/>
      <c r="OWZ1"/>
      <c r="OXA1"/>
      <c r="OXB1"/>
      <c r="OXC1"/>
      <c r="OXD1"/>
      <c r="OXE1"/>
      <c r="OXF1"/>
      <c r="OXG1"/>
      <c r="OXH1"/>
      <c r="OXI1"/>
      <c r="OXJ1"/>
      <c r="OXK1"/>
      <c r="OXL1"/>
      <c r="OXM1"/>
      <c r="OXN1"/>
      <c r="OXO1"/>
      <c r="OXP1"/>
      <c r="OXQ1"/>
      <c r="OXR1"/>
      <c r="OXS1"/>
      <c r="OXT1"/>
      <c r="OXU1"/>
      <c r="OXV1"/>
      <c r="OXW1"/>
      <c r="OXX1"/>
      <c r="OXY1"/>
      <c r="OXZ1"/>
      <c r="OYA1"/>
      <c r="OYB1"/>
      <c r="OYC1"/>
      <c r="OYD1"/>
      <c r="OYE1"/>
      <c r="OYF1"/>
      <c r="OYG1"/>
      <c r="OYH1"/>
      <c r="OYI1"/>
      <c r="OYJ1"/>
      <c r="OYK1"/>
      <c r="OYL1"/>
      <c r="OYM1"/>
      <c r="OYN1"/>
      <c r="OYO1"/>
      <c r="OYP1"/>
      <c r="OYQ1"/>
      <c r="OYR1"/>
      <c r="OYS1"/>
      <c r="OYT1"/>
      <c r="OYU1"/>
      <c r="OYV1"/>
      <c r="OYW1"/>
      <c r="OYX1"/>
      <c r="OYY1"/>
      <c r="OYZ1"/>
      <c r="OZA1"/>
      <c r="OZB1"/>
      <c r="OZC1"/>
      <c r="OZD1"/>
      <c r="OZE1"/>
      <c r="OZF1"/>
      <c r="OZG1"/>
      <c r="OZH1"/>
      <c r="OZI1"/>
      <c r="OZJ1"/>
      <c r="OZK1"/>
      <c r="OZL1"/>
      <c r="OZM1"/>
      <c r="OZN1"/>
      <c r="OZO1"/>
      <c r="OZP1"/>
      <c r="OZQ1"/>
      <c r="OZR1"/>
      <c r="OZS1"/>
      <c r="OZT1"/>
      <c r="OZU1"/>
      <c r="OZV1"/>
      <c r="OZW1"/>
      <c r="OZX1"/>
      <c r="OZY1"/>
      <c r="OZZ1"/>
      <c r="PAA1"/>
      <c r="PAB1"/>
      <c r="PAC1"/>
      <c r="PAD1"/>
      <c r="PAE1"/>
      <c r="PAF1"/>
      <c r="PAG1"/>
      <c r="PAH1"/>
      <c r="PAI1"/>
      <c r="PAJ1"/>
      <c r="PAK1"/>
      <c r="PAL1"/>
      <c r="PAM1"/>
      <c r="PAN1"/>
      <c r="PAO1"/>
      <c r="PAP1"/>
      <c r="PAQ1"/>
      <c r="PAR1"/>
      <c r="PAS1"/>
      <c r="PAT1"/>
      <c r="PAU1"/>
      <c r="PAV1"/>
      <c r="PAW1"/>
      <c r="PAX1"/>
      <c r="PAY1"/>
      <c r="PAZ1"/>
      <c r="PBA1"/>
      <c r="PBB1"/>
      <c r="PBC1"/>
      <c r="PBD1"/>
      <c r="PBE1"/>
      <c r="PBF1"/>
      <c r="PBG1"/>
      <c r="PBH1"/>
      <c r="PBI1"/>
      <c r="PBJ1"/>
      <c r="PBK1"/>
      <c r="PBL1"/>
      <c r="PBM1"/>
      <c r="PBN1"/>
      <c r="PBO1"/>
      <c r="PBP1"/>
      <c r="PBQ1"/>
      <c r="PBR1"/>
      <c r="PBS1"/>
      <c r="PBT1"/>
      <c r="PBU1"/>
      <c r="PBV1"/>
      <c r="PBW1"/>
      <c r="PBX1"/>
      <c r="PBY1"/>
      <c r="PBZ1"/>
      <c r="PCA1"/>
      <c r="PCB1"/>
      <c r="PCC1"/>
      <c r="PCD1"/>
      <c r="PCE1"/>
      <c r="PCF1"/>
      <c r="PCG1"/>
      <c r="PCH1"/>
      <c r="PCI1"/>
      <c r="PCJ1"/>
      <c r="PCK1"/>
      <c r="PCL1"/>
      <c r="PCM1"/>
      <c r="PCN1"/>
      <c r="PCO1"/>
      <c r="PCP1"/>
      <c r="PCQ1"/>
      <c r="PCR1"/>
      <c r="PCS1"/>
      <c r="PCT1"/>
      <c r="PCU1"/>
      <c r="PCV1"/>
      <c r="PCW1"/>
      <c r="PCX1"/>
      <c r="PCY1"/>
      <c r="PCZ1"/>
      <c r="PDA1"/>
      <c r="PDB1"/>
      <c r="PDC1"/>
      <c r="PDD1"/>
      <c r="PDE1"/>
      <c r="PDF1"/>
      <c r="PDG1"/>
      <c r="PDH1"/>
      <c r="PDI1"/>
      <c r="PDJ1"/>
      <c r="PDK1"/>
      <c r="PDL1"/>
      <c r="PDM1"/>
      <c r="PDN1"/>
      <c r="PDO1"/>
      <c r="PDP1"/>
      <c r="PDQ1"/>
      <c r="PDR1"/>
      <c r="PDS1"/>
      <c r="PDT1"/>
      <c r="PDU1"/>
      <c r="PDV1"/>
      <c r="PDW1"/>
      <c r="PDX1"/>
      <c r="PDY1"/>
      <c r="PDZ1"/>
      <c r="PEA1"/>
      <c r="PEB1"/>
      <c r="PEC1"/>
      <c r="PED1"/>
      <c r="PEE1"/>
      <c r="PEF1"/>
      <c r="PEG1"/>
      <c r="PEH1"/>
      <c r="PEI1"/>
      <c r="PEJ1"/>
      <c r="PEK1"/>
      <c r="PEL1"/>
      <c r="PEM1"/>
      <c r="PEN1"/>
      <c r="PEO1"/>
      <c r="PEP1"/>
      <c r="PEQ1"/>
      <c r="PER1"/>
      <c r="PES1"/>
      <c r="PET1"/>
      <c r="PEU1"/>
      <c r="PEV1"/>
      <c r="PEW1"/>
      <c r="PEX1"/>
      <c r="PEY1"/>
      <c r="PEZ1"/>
      <c r="PFA1"/>
      <c r="PFB1"/>
      <c r="PFC1"/>
      <c r="PFD1"/>
      <c r="PFE1"/>
      <c r="PFF1"/>
      <c r="PFG1"/>
      <c r="PFH1"/>
      <c r="PFI1"/>
      <c r="PFJ1"/>
      <c r="PFK1"/>
      <c r="PFL1"/>
      <c r="PFM1"/>
      <c r="PFN1"/>
      <c r="PFO1"/>
      <c r="PFP1"/>
      <c r="PFQ1"/>
      <c r="PFR1"/>
      <c r="PFS1"/>
      <c r="PFT1"/>
      <c r="PFU1"/>
      <c r="PFV1"/>
      <c r="PFW1"/>
      <c r="PFX1"/>
      <c r="PFY1"/>
      <c r="PFZ1"/>
      <c r="PGA1"/>
      <c r="PGB1"/>
      <c r="PGC1"/>
      <c r="PGD1"/>
      <c r="PGE1"/>
      <c r="PGF1"/>
      <c r="PGG1"/>
      <c r="PGH1"/>
      <c r="PGI1"/>
      <c r="PGJ1"/>
      <c r="PGK1"/>
      <c r="PGL1"/>
      <c r="PGM1"/>
      <c r="PGN1"/>
      <c r="PGO1"/>
      <c r="PGP1"/>
      <c r="PGQ1"/>
      <c r="PGR1"/>
      <c r="PGS1"/>
      <c r="PGT1"/>
      <c r="PGU1"/>
      <c r="PGV1"/>
      <c r="PGW1"/>
      <c r="PGX1"/>
      <c r="PGY1"/>
      <c r="PGZ1"/>
      <c r="PHA1"/>
      <c r="PHB1"/>
      <c r="PHC1"/>
      <c r="PHD1"/>
      <c r="PHE1"/>
      <c r="PHF1"/>
      <c r="PHG1"/>
      <c r="PHH1"/>
      <c r="PHI1"/>
      <c r="PHJ1"/>
      <c r="PHK1"/>
      <c r="PHL1"/>
      <c r="PHM1"/>
      <c r="PHN1"/>
      <c r="PHO1"/>
      <c r="PHP1"/>
      <c r="PHQ1"/>
      <c r="PHR1"/>
      <c r="PHS1"/>
      <c r="PHT1"/>
      <c r="PHU1"/>
      <c r="PHV1"/>
      <c r="PHW1"/>
      <c r="PHX1"/>
      <c r="PHY1"/>
      <c r="PHZ1"/>
      <c r="PIA1"/>
      <c r="PIB1"/>
      <c r="PIC1"/>
      <c r="PID1"/>
      <c r="PIE1"/>
      <c r="PIF1"/>
      <c r="PIG1"/>
      <c r="PIH1"/>
      <c r="PII1"/>
      <c r="PIJ1"/>
      <c r="PIK1"/>
      <c r="PIL1"/>
      <c r="PIM1"/>
      <c r="PIN1"/>
      <c r="PIO1"/>
      <c r="PIP1"/>
      <c r="PIQ1"/>
      <c r="PIR1"/>
      <c r="PIS1"/>
      <c r="PIT1"/>
      <c r="PIU1"/>
      <c r="PIV1"/>
      <c r="PIW1"/>
      <c r="PIX1"/>
      <c r="PIY1"/>
      <c r="PIZ1"/>
      <c r="PJA1"/>
      <c r="PJB1"/>
      <c r="PJC1"/>
      <c r="PJD1"/>
      <c r="PJE1"/>
      <c r="PJF1"/>
      <c r="PJG1"/>
      <c r="PJH1"/>
      <c r="PJI1"/>
      <c r="PJJ1"/>
      <c r="PJK1"/>
      <c r="PJL1"/>
      <c r="PJM1"/>
      <c r="PJN1"/>
      <c r="PJO1"/>
      <c r="PJP1"/>
      <c r="PJQ1"/>
      <c r="PJR1"/>
      <c r="PJS1"/>
      <c r="PJT1"/>
      <c r="PJU1"/>
      <c r="PJV1"/>
      <c r="PJW1"/>
      <c r="PJX1"/>
      <c r="PJY1"/>
      <c r="PJZ1"/>
      <c r="PKA1"/>
      <c r="PKB1"/>
      <c r="PKC1"/>
      <c r="PKD1"/>
      <c r="PKE1"/>
      <c r="PKF1"/>
      <c r="PKG1"/>
      <c r="PKH1"/>
      <c r="PKI1"/>
      <c r="PKJ1"/>
      <c r="PKK1"/>
      <c r="PKL1"/>
      <c r="PKM1"/>
      <c r="PKN1"/>
      <c r="PKO1"/>
      <c r="PKP1"/>
      <c r="PKQ1"/>
      <c r="PKR1"/>
      <c r="PKS1"/>
      <c r="PKT1"/>
      <c r="PKU1"/>
      <c r="PKV1"/>
      <c r="PKW1"/>
      <c r="PKX1"/>
      <c r="PKY1"/>
      <c r="PKZ1"/>
      <c r="PLA1"/>
      <c r="PLB1"/>
      <c r="PLC1"/>
      <c r="PLD1"/>
      <c r="PLE1"/>
      <c r="PLF1"/>
      <c r="PLG1"/>
      <c r="PLH1"/>
      <c r="PLI1"/>
      <c r="PLJ1"/>
      <c r="PLK1"/>
      <c r="PLL1"/>
      <c r="PLM1"/>
      <c r="PLN1"/>
      <c r="PLO1"/>
      <c r="PLP1"/>
      <c r="PLQ1"/>
      <c r="PLR1"/>
      <c r="PLS1"/>
      <c r="PLT1"/>
      <c r="PLU1"/>
      <c r="PLV1"/>
      <c r="PLW1"/>
      <c r="PLX1"/>
      <c r="PLY1"/>
      <c r="PLZ1"/>
      <c r="PMA1"/>
      <c r="PMB1"/>
      <c r="PMC1"/>
      <c r="PMD1"/>
      <c r="PME1"/>
      <c r="PMF1"/>
      <c r="PMG1"/>
      <c r="PMH1"/>
      <c r="PMI1"/>
      <c r="PMJ1"/>
      <c r="PMK1"/>
      <c r="PML1"/>
      <c r="PMM1"/>
      <c r="PMN1"/>
      <c r="PMO1"/>
      <c r="PMP1"/>
      <c r="PMQ1"/>
      <c r="PMR1"/>
      <c r="PMS1"/>
      <c r="PMT1"/>
      <c r="PMU1"/>
      <c r="PMV1"/>
      <c r="PMW1"/>
      <c r="PMX1"/>
      <c r="PMY1"/>
      <c r="PMZ1"/>
      <c r="PNA1"/>
      <c r="PNB1"/>
      <c r="PNC1"/>
      <c r="PND1"/>
      <c r="PNE1"/>
      <c r="PNF1"/>
      <c r="PNG1"/>
      <c r="PNH1"/>
      <c r="PNI1"/>
      <c r="PNJ1"/>
      <c r="PNK1"/>
      <c r="PNL1"/>
      <c r="PNM1"/>
      <c r="PNN1"/>
      <c r="PNO1"/>
      <c r="PNP1"/>
      <c r="PNQ1"/>
      <c r="PNR1"/>
      <c r="PNS1"/>
      <c r="PNT1"/>
      <c r="PNU1"/>
      <c r="PNV1"/>
      <c r="PNW1"/>
      <c r="PNX1"/>
      <c r="PNY1"/>
      <c r="PNZ1"/>
      <c r="POA1"/>
      <c r="POB1"/>
      <c r="POC1"/>
      <c r="POD1"/>
      <c r="POE1"/>
      <c r="POF1"/>
      <c r="POG1"/>
      <c r="POH1"/>
      <c r="POI1"/>
      <c r="POJ1"/>
      <c r="POK1"/>
      <c r="POL1"/>
      <c r="POM1"/>
      <c r="PON1"/>
      <c r="POO1"/>
      <c r="POP1"/>
      <c r="POQ1"/>
      <c r="POR1"/>
      <c r="POS1"/>
      <c r="POT1"/>
      <c r="POU1"/>
      <c r="POV1"/>
      <c r="POW1"/>
      <c r="POX1"/>
      <c r="POY1"/>
      <c r="POZ1"/>
      <c r="PPA1"/>
      <c r="PPB1"/>
      <c r="PPC1"/>
      <c r="PPD1"/>
      <c r="PPE1"/>
      <c r="PPF1"/>
      <c r="PPG1"/>
      <c r="PPH1"/>
      <c r="PPI1"/>
      <c r="PPJ1"/>
      <c r="PPK1"/>
      <c r="PPL1"/>
      <c r="PPM1"/>
      <c r="PPN1"/>
      <c r="PPO1"/>
      <c r="PPP1"/>
      <c r="PPQ1"/>
      <c r="PPR1"/>
      <c r="PPS1"/>
      <c r="PPT1"/>
      <c r="PPU1"/>
      <c r="PPV1"/>
      <c r="PPW1"/>
      <c r="PPX1"/>
      <c r="PPY1"/>
      <c r="PPZ1"/>
      <c r="PQA1"/>
      <c r="PQB1"/>
      <c r="PQC1"/>
      <c r="PQD1"/>
      <c r="PQE1"/>
      <c r="PQF1"/>
      <c r="PQG1"/>
      <c r="PQH1"/>
      <c r="PQI1"/>
      <c r="PQJ1"/>
      <c r="PQK1"/>
      <c r="PQL1"/>
      <c r="PQM1"/>
      <c r="PQN1"/>
      <c r="PQO1"/>
      <c r="PQP1"/>
      <c r="PQQ1"/>
      <c r="PQR1"/>
      <c r="PQS1"/>
      <c r="PQT1"/>
      <c r="PQU1"/>
      <c r="PQV1"/>
      <c r="PQW1"/>
      <c r="PQX1"/>
      <c r="PQY1"/>
      <c r="PQZ1"/>
      <c r="PRA1"/>
      <c r="PRB1"/>
      <c r="PRC1"/>
      <c r="PRD1"/>
      <c r="PRE1"/>
      <c r="PRF1"/>
      <c r="PRG1"/>
      <c r="PRH1"/>
      <c r="PRI1"/>
      <c r="PRJ1"/>
      <c r="PRK1"/>
      <c r="PRL1"/>
      <c r="PRM1"/>
      <c r="PRN1"/>
      <c r="PRO1"/>
      <c r="PRP1"/>
      <c r="PRQ1"/>
      <c r="PRR1"/>
      <c r="PRS1"/>
      <c r="PRT1"/>
      <c r="PRU1"/>
      <c r="PRV1"/>
      <c r="PRW1"/>
      <c r="PRX1"/>
      <c r="PRY1"/>
      <c r="PRZ1"/>
      <c r="PSA1"/>
      <c r="PSB1"/>
      <c r="PSC1"/>
      <c r="PSD1"/>
      <c r="PSE1"/>
      <c r="PSF1"/>
      <c r="PSG1"/>
      <c r="PSH1"/>
      <c r="PSI1"/>
      <c r="PSJ1"/>
      <c r="PSK1"/>
      <c r="PSL1"/>
      <c r="PSM1"/>
      <c r="PSN1"/>
      <c r="PSO1"/>
      <c r="PSP1"/>
      <c r="PSQ1"/>
      <c r="PSR1"/>
      <c r="PSS1"/>
      <c r="PST1"/>
      <c r="PSU1"/>
      <c r="PSV1"/>
      <c r="PSW1"/>
      <c r="PSX1"/>
      <c r="PSY1"/>
      <c r="PSZ1"/>
      <c r="PTA1"/>
      <c r="PTB1"/>
      <c r="PTC1"/>
      <c r="PTD1"/>
      <c r="PTE1"/>
      <c r="PTF1"/>
      <c r="PTG1"/>
      <c r="PTH1"/>
      <c r="PTI1"/>
      <c r="PTJ1"/>
      <c r="PTK1"/>
      <c r="PTL1"/>
      <c r="PTM1"/>
      <c r="PTN1"/>
      <c r="PTO1"/>
      <c r="PTP1"/>
      <c r="PTQ1"/>
      <c r="PTR1"/>
      <c r="PTS1"/>
      <c r="PTT1"/>
      <c r="PTU1"/>
      <c r="PTV1"/>
      <c r="PTW1"/>
      <c r="PTX1"/>
      <c r="PTY1"/>
      <c r="PTZ1"/>
      <c r="PUA1"/>
      <c r="PUB1"/>
      <c r="PUC1"/>
      <c r="PUD1"/>
      <c r="PUE1"/>
      <c r="PUF1"/>
      <c r="PUG1"/>
      <c r="PUH1"/>
      <c r="PUI1"/>
      <c r="PUJ1"/>
      <c r="PUK1"/>
      <c r="PUL1"/>
      <c r="PUM1"/>
      <c r="PUN1"/>
      <c r="PUO1"/>
      <c r="PUP1"/>
      <c r="PUQ1"/>
      <c r="PUR1"/>
      <c r="PUS1"/>
      <c r="PUT1"/>
      <c r="PUU1"/>
      <c r="PUV1"/>
      <c r="PUW1"/>
      <c r="PUX1"/>
      <c r="PUY1"/>
      <c r="PUZ1"/>
      <c r="PVA1"/>
      <c r="PVB1"/>
      <c r="PVC1"/>
      <c r="PVD1"/>
      <c r="PVE1"/>
      <c r="PVF1"/>
      <c r="PVG1"/>
      <c r="PVH1"/>
      <c r="PVI1"/>
      <c r="PVJ1"/>
      <c r="PVK1"/>
      <c r="PVL1"/>
      <c r="PVM1"/>
      <c r="PVN1"/>
      <c r="PVO1"/>
      <c r="PVP1"/>
      <c r="PVQ1"/>
      <c r="PVR1"/>
      <c r="PVS1"/>
      <c r="PVT1"/>
      <c r="PVU1"/>
      <c r="PVV1"/>
      <c r="PVW1"/>
      <c r="PVX1"/>
      <c r="PVY1"/>
      <c r="PVZ1"/>
      <c r="PWA1"/>
      <c r="PWB1"/>
      <c r="PWC1"/>
      <c r="PWD1"/>
      <c r="PWE1"/>
      <c r="PWF1"/>
      <c r="PWG1"/>
      <c r="PWH1"/>
      <c r="PWI1"/>
      <c r="PWJ1"/>
      <c r="PWK1"/>
      <c r="PWL1"/>
      <c r="PWM1"/>
      <c r="PWN1"/>
      <c r="PWO1"/>
      <c r="PWP1"/>
      <c r="PWQ1"/>
      <c r="PWR1"/>
      <c r="PWS1"/>
      <c r="PWT1"/>
      <c r="PWU1"/>
      <c r="PWV1"/>
      <c r="PWW1"/>
      <c r="PWX1"/>
      <c r="PWY1"/>
      <c r="PWZ1"/>
      <c r="PXA1"/>
      <c r="PXB1"/>
      <c r="PXC1"/>
      <c r="PXD1"/>
      <c r="PXE1"/>
      <c r="PXF1"/>
      <c r="PXG1"/>
      <c r="PXH1"/>
      <c r="PXI1"/>
      <c r="PXJ1"/>
      <c r="PXK1"/>
      <c r="PXL1"/>
      <c r="PXM1"/>
      <c r="PXN1"/>
      <c r="PXO1"/>
      <c r="PXP1"/>
      <c r="PXQ1"/>
      <c r="PXR1"/>
      <c r="PXS1"/>
      <c r="PXT1"/>
      <c r="PXU1"/>
      <c r="PXV1"/>
      <c r="PXW1"/>
      <c r="PXX1"/>
      <c r="PXY1"/>
      <c r="PXZ1"/>
      <c r="PYA1"/>
      <c r="PYB1"/>
      <c r="PYC1"/>
      <c r="PYD1"/>
      <c r="PYE1"/>
      <c r="PYF1"/>
      <c r="PYG1"/>
      <c r="PYH1"/>
      <c r="PYI1"/>
      <c r="PYJ1"/>
      <c r="PYK1"/>
      <c r="PYL1"/>
      <c r="PYM1"/>
      <c r="PYN1"/>
      <c r="PYO1"/>
      <c r="PYP1"/>
      <c r="PYQ1"/>
      <c r="PYR1"/>
      <c r="PYS1"/>
      <c r="PYT1"/>
      <c r="PYU1"/>
      <c r="PYV1"/>
      <c r="PYW1"/>
      <c r="PYX1"/>
      <c r="PYY1"/>
      <c r="PYZ1"/>
      <c r="PZA1"/>
      <c r="PZB1"/>
      <c r="PZC1"/>
      <c r="PZD1"/>
      <c r="PZE1"/>
      <c r="PZF1"/>
      <c r="PZG1"/>
      <c r="PZH1"/>
      <c r="PZI1"/>
      <c r="PZJ1"/>
      <c r="PZK1"/>
      <c r="PZL1"/>
      <c r="PZM1"/>
      <c r="PZN1"/>
      <c r="PZO1"/>
      <c r="PZP1"/>
      <c r="PZQ1"/>
      <c r="PZR1"/>
      <c r="PZS1"/>
      <c r="PZT1"/>
      <c r="PZU1"/>
      <c r="PZV1"/>
      <c r="PZW1"/>
      <c r="PZX1"/>
      <c r="PZY1"/>
      <c r="PZZ1"/>
      <c r="QAA1"/>
      <c r="QAB1"/>
      <c r="QAC1"/>
      <c r="QAD1"/>
      <c r="QAE1"/>
      <c r="QAF1"/>
      <c r="QAG1"/>
      <c r="QAH1"/>
      <c r="QAI1"/>
      <c r="QAJ1"/>
      <c r="QAK1"/>
      <c r="QAL1"/>
      <c r="QAM1"/>
      <c r="QAN1"/>
      <c r="QAO1"/>
      <c r="QAP1"/>
      <c r="QAQ1"/>
      <c r="QAR1"/>
      <c r="QAS1"/>
      <c r="QAT1"/>
      <c r="QAU1"/>
      <c r="QAV1"/>
      <c r="QAW1"/>
      <c r="QAX1"/>
      <c r="QAY1"/>
      <c r="QAZ1"/>
      <c r="QBA1"/>
      <c r="QBB1"/>
      <c r="QBC1"/>
      <c r="QBD1"/>
      <c r="QBE1"/>
      <c r="QBF1"/>
      <c r="QBG1"/>
      <c r="QBH1"/>
      <c r="QBI1"/>
      <c r="QBJ1"/>
      <c r="QBK1"/>
      <c r="QBL1"/>
      <c r="QBM1"/>
      <c r="QBN1"/>
      <c r="QBO1"/>
      <c r="QBP1"/>
      <c r="QBQ1"/>
      <c r="QBR1"/>
      <c r="QBS1"/>
      <c r="QBT1"/>
      <c r="QBU1"/>
      <c r="QBV1"/>
      <c r="QBW1"/>
      <c r="QBX1"/>
      <c r="QBY1"/>
      <c r="QBZ1"/>
      <c r="QCA1"/>
      <c r="QCB1"/>
      <c r="QCC1"/>
      <c r="QCD1"/>
      <c r="QCE1"/>
      <c r="QCF1"/>
      <c r="QCG1"/>
      <c r="QCH1"/>
      <c r="QCI1"/>
      <c r="QCJ1"/>
      <c r="QCK1"/>
      <c r="QCL1"/>
      <c r="QCM1"/>
      <c r="QCN1"/>
      <c r="QCO1"/>
      <c r="QCP1"/>
      <c r="QCQ1"/>
      <c r="QCR1"/>
      <c r="QCS1"/>
      <c r="QCT1"/>
      <c r="QCU1"/>
      <c r="QCV1"/>
      <c r="QCW1"/>
      <c r="QCX1"/>
      <c r="QCY1"/>
      <c r="QCZ1"/>
      <c r="QDA1"/>
      <c r="QDB1"/>
      <c r="QDC1"/>
      <c r="QDD1"/>
      <c r="QDE1"/>
      <c r="QDF1"/>
      <c r="QDG1"/>
      <c r="QDH1"/>
      <c r="QDI1"/>
      <c r="QDJ1"/>
      <c r="QDK1"/>
      <c r="QDL1"/>
      <c r="QDM1"/>
      <c r="QDN1"/>
      <c r="QDO1"/>
      <c r="QDP1"/>
      <c r="QDQ1"/>
      <c r="QDR1"/>
      <c r="QDS1"/>
      <c r="QDT1"/>
      <c r="QDU1"/>
      <c r="QDV1"/>
      <c r="QDW1"/>
      <c r="QDX1"/>
      <c r="QDY1"/>
      <c r="QDZ1"/>
      <c r="QEA1"/>
      <c r="QEB1"/>
      <c r="QEC1"/>
      <c r="QED1"/>
      <c r="QEE1"/>
      <c r="QEF1"/>
      <c r="QEG1"/>
      <c r="QEH1"/>
      <c r="QEI1"/>
      <c r="QEJ1"/>
      <c r="QEK1"/>
      <c r="QEL1"/>
      <c r="QEM1"/>
      <c r="QEN1"/>
      <c r="QEO1"/>
      <c r="QEP1"/>
      <c r="QEQ1"/>
      <c r="QER1"/>
      <c r="QES1"/>
      <c r="QET1"/>
      <c r="QEU1"/>
      <c r="QEV1"/>
      <c r="QEW1"/>
      <c r="QEX1"/>
      <c r="QEY1"/>
      <c r="QEZ1"/>
      <c r="QFA1"/>
      <c r="QFB1"/>
      <c r="QFC1"/>
      <c r="QFD1"/>
      <c r="QFE1"/>
      <c r="QFF1"/>
      <c r="QFG1"/>
      <c r="QFH1"/>
      <c r="QFI1"/>
      <c r="QFJ1"/>
      <c r="QFK1"/>
      <c r="QFL1"/>
      <c r="QFM1"/>
      <c r="QFN1"/>
      <c r="QFO1"/>
      <c r="QFP1"/>
      <c r="QFQ1"/>
      <c r="QFR1"/>
      <c r="QFS1"/>
      <c r="QFT1"/>
      <c r="QFU1"/>
      <c r="QFV1"/>
      <c r="QFW1"/>
      <c r="QFX1"/>
      <c r="QFY1"/>
      <c r="QFZ1"/>
      <c r="QGA1"/>
      <c r="QGB1"/>
      <c r="QGC1"/>
      <c r="QGD1"/>
      <c r="QGE1"/>
      <c r="QGF1"/>
      <c r="QGG1"/>
      <c r="QGH1"/>
      <c r="QGI1"/>
      <c r="QGJ1"/>
      <c r="QGK1"/>
      <c r="QGL1"/>
      <c r="QGM1"/>
      <c r="QGN1"/>
      <c r="QGO1"/>
      <c r="QGP1"/>
      <c r="QGQ1"/>
      <c r="QGR1"/>
      <c r="QGS1"/>
      <c r="QGT1"/>
      <c r="QGU1"/>
      <c r="QGV1"/>
      <c r="QGW1"/>
      <c r="QGX1"/>
      <c r="QGY1"/>
      <c r="QGZ1"/>
      <c r="QHA1"/>
      <c r="QHB1"/>
      <c r="QHC1"/>
      <c r="QHD1"/>
      <c r="QHE1"/>
      <c r="QHF1"/>
      <c r="QHG1"/>
      <c r="QHH1"/>
      <c r="QHI1"/>
      <c r="QHJ1"/>
      <c r="QHK1"/>
      <c r="QHL1"/>
      <c r="QHM1"/>
      <c r="QHN1"/>
      <c r="QHO1"/>
      <c r="QHP1"/>
      <c r="QHQ1"/>
      <c r="QHR1"/>
      <c r="QHS1"/>
      <c r="QHT1"/>
      <c r="QHU1"/>
      <c r="QHV1"/>
      <c r="QHW1"/>
      <c r="QHX1"/>
      <c r="QHY1"/>
      <c r="QHZ1"/>
      <c r="QIA1"/>
      <c r="QIB1"/>
      <c r="QIC1"/>
      <c r="QID1"/>
      <c r="QIE1"/>
      <c r="QIF1"/>
      <c r="QIG1"/>
      <c r="QIH1"/>
      <c r="QII1"/>
      <c r="QIJ1"/>
      <c r="QIK1"/>
      <c r="QIL1"/>
      <c r="QIM1"/>
      <c r="QIN1"/>
      <c r="QIO1"/>
      <c r="QIP1"/>
      <c r="QIQ1"/>
      <c r="QIR1"/>
      <c r="QIS1"/>
      <c r="QIT1"/>
      <c r="QIU1"/>
      <c r="QIV1"/>
      <c r="QIW1"/>
      <c r="QIX1"/>
      <c r="QIY1"/>
      <c r="QIZ1"/>
      <c r="QJA1"/>
      <c r="QJB1"/>
      <c r="QJC1"/>
      <c r="QJD1"/>
      <c r="QJE1"/>
      <c r="QJF1"/>
      <c r="QJG1"/>
      <c r="QJH1"/>
      <c r="QJI1"/>
      <c r="QJJ1"/>
      <c r="QJK1"/>
      <c r="QJL1"/>
      <c r="QJM1"/>
      <c r="QJN1"/>
      <c r="QJO1"/>
      <c r="QJP1"/>
      <c r="QJQ1"/>
      <c r="QJR1"/>
      <c r="QJS1"/>
      <c r="QJT1"/>
      <c r="QJU1"/>
      <c r="QJV1"/>
      <c r="QJW1"/>
      <c r="QJX1"/>
      <c r="QJY1"/>
      <c r="QJZ1"/>
      <c r="QKA1"/>
      <c r="QKB1"/>
      <c r="QKC1"/>
      <c r="QKD1"/>
      <c r="QKE1"/>
      <c r="QKF1"/>
      <c r="QKG1"/>
      <c r="QKH1"/>
      <c r="QKI1"/>
      <c r="QKJ1"/>
      <c r="QKK1"/>
      <c r="QKL1"/>
      <c r="QKM1"/>
      <c r="QKN1"/>
      <c r="QKO1"/>
      <c r="QKP1"/>
      <c r="QKQ1"/>
      <c r="QKR1"/>
      <c r="QKS1"/>
      <c r="QKT1"/>
      <c r="QKU1"/>
      <c r="QKV1"/>
      <c r="QKW1"/>
      <c r="QKX1"/>
      <c r="QKY1"/>
      <c r="QKZ1"/>
      <c r="QLA1"/>
      <c r="QLB1"/>
      <c r="QLC1"/>
      <c r="QLD1"/>
      <c r="QLE1"/>
      <c r="QLF1"/>
      <c r="QLG1"/>
      <c r="QLH1"/>
      <c r="QLI1"/>
      <c r="QLJ1"/>
      <c r="QLK1"/>
      <c r="QLL1"/>
      <c r="QLM1"/>
      <c r="QLN1"/>
      <c r="QLO1"/>
      <c r="QLP1"/>
      <c r="QLQ1"/>
      <c r="QLR1"/>
      <c r="QLS1"/>
      <c r="QLT1"/>
      <c r="QLU1"/>
      <c r="QLV1"/>
      <c r="QLW1"/>
      <c r="QLX1"/>
      <c r="QLY1"/>
      <c r="QLZ1"/>
      <c r="QMA1"/>
      <c r="QMB1"/>
      <c r="QMC1"/>
      <c r="QMD1"/>
      <c r="QME1"/>
      <c r="QMF1"/>
      <c r="QMG1"/>
      <c r="QMH1"/>
      <c r="QMI1"/>
      <c r="QMJ1"/>
      <c r="QMK1"/>
      <c r="QML1"/>
      <c r="QMM1"/>
      <c r="QMN1"/>
      <c r="QMO1"/>
      <c r="QMP1"/>
      <c r="QMQ1"/>
      <c r="QMR1"/>
      <c r="QMS1"/>
      <c r="QMT1"/>
      <c r="QMU1"/>
      <c r="QMV1"/>
      <c r="QMW1"/>
      <c r="QMX1"/>
      <c r="QMY1"/>
      <c r="QMZ1"/>
      <c r="QNA1"/>
      <c r="QNB1"/>
      <c r="QNC1"/>
      <c r="QND1"/>
      <c r="QNE1"/>
      <c r="QNF1"/>
      <c r="QNG1"/>
      <c r="QNH1"/>
      <c r="QNI1"/>
      <c r="QNJ1"/>
      <c r="QNK1"/>
      <c r="QNL1"/>
      <c r="QNM1"/>
      <c r="QNN1"/>
      <c r="QNO1"/>
      <c r="QNP1"/>
      <c r="QNQ1"/>
      <c r="QNR1"/>
      <c r="QNS1"/>
      <c r="QNT1"/>
      <c r="QNU1"/>
      <c r="QNV1"/>
      <c r="QNW1"/>
      <c r="QNX1"/>
      <c r="QNY1"/>
      <c r="QNZ1"/>
      <c r="QOA1"/>
      <c r="QOB1"/>
      <c r="QOC1"/>
      <c r="QOD1"/>
      <c r="QOE1"/>
      <c r="QOF1"/>
      <c r="QOG1"/>
      <c r="QOH1"/>
      <c r="QOI1"/>
      <c r="QOJ1"/>
      <c r="QOK1"/>
      <c r="QOL1"/>
      <c r="QOM1"/>
      <c r="QON1"/>
      <c r="QOO1"/>
      <c r="QOP1"/>
      <c r="QOQ1"/>
      <c r="QOR1"/>
      <c r="QOS1"/>
      <c r="QOT1"/>
      <c r="QOU1"/>
      <c r="QOV1"/>
      <c r="QOW1"/>
      <c r="QOX1"/>
      <c r="QOY1"/>
      <c r="QOZ1"/>
      <c r="QPA1"/>
      <c r="QPB1"/>
      <c r="QPC1"/>
      <c r="QPD1"/>
      <c r="QPE1"/>
      <c r="QPF1"/>
      <c r="QPG1"/>
      <c r="QPH1"/>
      <c r="QPI1"/>
      <c r="QPJ1"/>
      <c r="QPK1"/>
      <c r="QPL1"/>
      <c r="QPM1"/>
      <c r="QPN1"/>
      <c r="QPO1"/>
      <c r="QPP1"/>
      <c r="QPQ1"/>
      <c r="QPR1"/>
      <c r="QPS1"/>
      <c r="QPT1"/>
      <c r="QPU1"/>
      <c r="QPV1"/>
      <c r="QPW1"/>
      <c r="QPX1"/>
      <c r="QPY1"/>
      <c r="QPZ1"/>
      <c r="QQA1"/>
      <c r="QQB1"/>
      <c r="QQC1"/>
      <c r="QQD1"/>
      <c r="QQE1"/>
      <c r="QQF1"/>
      <c r="QQG1"/>
      <c r="QQH1"/>
      <c r="QQI1"/>
      <c r="QQJ1"/>
      <c r="QQK1"/>
      <c r="QQL1"/>
      <c r="QQM1"/>
      <c r="QQN1"/>
      <c r="QQO1"/>
      <c r="QQP1"/>
      <c r="QQQ1"/>
      <c r="QQR1"/>
      <c r="QQS1"/>
      <c r="QQT1"/>
      <c r="QQU1"/>
      <c r="QQV1"/>
      <c r="QQW1"/>
      <c r="QQX1"/>
      <c r="QQY1"/>
      <c r="QQZ1"/>
      <c r="QRA1"/>
      <c r="QRB1"/>
      <c r="QRC1"/>
      <c r="QRD1"/>
      <c r="QRE1"/>
      <c r="QRF1"/>
      <c r="QRG1"/>
      <c r="QRH1"/>
      <c r="QRI1"/>
      <c r="QRJ1"/>
      <c r="QRK1"/>
      <c r="QRL1"/>
      <c r="QRM1"/>
      <c r="QRN1"/>
      <c r="QRO1"/>
      <c r="QRP1"/>
      <c r="QRQ1"/>
      <c r="QRR1"/>
      <c r="QRS1"/>
      <c r="QRT1"/>
      <c r="QRU1"/>
      <c r="QRV1"/>
      <c r="QRW1"/>
      <c r="QRX1"/>
      <c r="QRY1"/>
      <c r="QRZ1"/>
      <c r="QSA1"/>
      <c r="QSB1"/>
      <c r="QSC1"/>
      <c r="QSD1"/>
      <c r="QSE1"/>
      <c r="QSF1"/>
      <c r="QSG1"/>
      <c r="QSH1"/>
      <c r="QSI1"/>
      <c r="QSJ1"/>
      <c r="QSK1"/>
      <c r="QSL1"/>
      <c r="QSM1"/>
      <c r="QSN1"/>
      <c r="QSO1"/>
      <c r="QSP1"/>
      <c r="QSQ1"/>
      <c r="QSR1"/>
      <c r="QSS1"/>
      <c r="QST1"/>
      <c r="QSU1"/>
      <c r="QSV1"/>
      <c r="QSW1"/>
      <c r="QSX1"/>
      <c r="QSY1"/>
      <c r="QSZ1"/>
      <c r="QTA1"/>
      <c r="QTB1"/>
      <c r="QTC1"/>
      <c r="QTD1"/>
      <c r="QTE1"/>
      <c r="QTF1"/>
      <c r="QTG1"/>
      <c r="QTH1"/>
      <c r="QTI1"/>
      <c r="QTJ1"/>
      <c r="QTK1"/>
      <c r="QTL1"/>
      <c r="QTM1"/>
      <c r="QTN1"/>
      <c r="QTO1"/>
      <c r="QTP1"/>
      <c r="QTQ1"/>
      <c r="QTR1"/>
      <c r="QTS1"/>
      <c r="QTT1"/>
      <c r="QTU1"/>
      <c r="QTV1"/>
      <c r="QTW1"/>
      <c r="QTX1"/>
      <c r="QTY1"/>
      <c r="QTZ1"/>
      <c r="QUA1"/>
      <c r="QUB1"/>
      <c r="QUC1"/>
      <c r="QUD1"/>
      <c r="QUE1"/>
      <c r="QUF1"/>
      <c r="QUG1"/>
      <c r="QUH1"/>
      <c r="QUI1"/>
      <c r="QUJ1"/>
      <c r="QUK1"/>
      <c r="QUL1"/>
      <c r="QUM1"/>
      <c r="QUN1"/>
      <c r="QUO1"/>
      <c r="QUP1"/>
      <c r="QUQ1"/>
      <c r="QUR1"/>
      <c r="QUS1"/>
      <c r="QUT1"/>
      <c r="QUU1"/>
      <c r="QUV1"/>
      <c r="QUW1"/>
      <c r="QUX1"/>
      <c r="QUY1"/>
      <c r="QUZ1"/>
      <c r="QVA1"/>
      <c r="QVB1"/>
      <c r="QVC1"/>
      <c r="QVD1"/>
      <c r="QVE1"/>
      <c r="QVF1"/>
      <c r="QVG1"/>
      <c r="QVH1"/>
      <c r="QVI1"/>
      <c r="QVJ1"/>
      <c r="QVK1"/>
      <c r="QVL1"/>
      <c r="QVM1"/>
      <c r="QVN1"/>
      <c r="QVO1"/>
      <c r="QVP1"/>
      <c r="QVQ1"/>
      <c r="QVR1"/>
      <c r="QVS1"/>
      <c r="QVT1"/>
      <c r="QVU1"/>
      <c r="QVV1"/>
      <c r="QVW1"/>
      <c r="QVX1"/>
      <c r="QVY1"/>
      <c r="QVZ1"/>
      <c r="QWA1"/>
      <c r="QWB1"/>
      <c r="QWC1"/>
      <c r="QWD1"/>
      <c r="QWE1"/>
      <c r="QWF1"/>
      <c r="QWG1"/>
      <c r="QWH1"/>
      <c r="QWI1"/>
      <c r="QWJ1"/>
      <c r="QWK1"/>
      <c r="QWL1"/>
      <c r="QWM1"/>
      <c r="QWN1"/>
      <c r="QWO1"/>
      <c r="QWP1"/>
      <c r="QWQ1"/>
      <c r="QWR1"/>
      <c r="QWS1"/>
      <c r="QWT1"/>
      <c r="QWU1"/>
      <c r="QWV1"/>
      <c r="QWW1"/>
      <c r="QWX1"/>
      <c r="QWY1"/>
      <c r="QWZ1"/>
      <c r="QXA1"/>
      <c r="QXB1"/>
      <c r="QXC1"/>
      <c r="QXD1"/>
      <c r="QXE1"/>
      <c r="QXF1"/>
      <c r="QXG1"/>
      <c r="QXH1"/>
      <c r="QXI1"/>
      <c r="QXJ1"/>
      <c r="QXK1"/>
      <c r="QXL1"/>
      <c r="QXM1"/>
      <c r="QXN1"/>
      <c r="QXO1"/>
      <c r="QXP1"/>
      <c r="QXQ1"/>
      <c r="QXR1"/>
      <c r="QXS1"/>
      <c r="QXT1"/>
      <c r="QXU1"/>
      <c r="QXV1"/>
      <c r="QXW1"/>
      <c r="QXX1"/>
      <c r="QXY1"/>
      <c r="QXZ1"/>
      <c r="QYA1"/>
      <c r="QYB1"/>
      <c r="QYC1"/>
      <c r="QYD1"/>
      <c r="QYE1"/>
      <c r="QYF1"/>
      <c r="QYG1"/>
      <c r="QYH1"/>
      <c r="QYI1"/>
      <c r="QYJ1"/>
      <c r="QYK1"/>
      <c r="QYL1"/>
      <c r="QYM1"/>
      <c r="QYN1"/>
      <c r="QYO1"/>
      <c r="QYP1"/>
      <c r="QYQ1"/>
      <c r="QYR1"/>
      <c r="QYS1"/>
      <c r="QYT1"/>
      <c r="QYU1"/>
      <c r="QYV1"/>
      <c r="QYW1"/>
      <c r="QYX1"/>
      <c r="QYY1"/>
      <c r="QYZ1"/>
      <c r="QZA1"/>
      <c r="QZB1"/>
      <c r="QZC1"/>
      <c r="QZD1"/>
      <c r="QZE1"/>
      <c r="QZF1"/>
      <c r="QZG1"/>
      <c r="QZH1"/>
      <c r="QZI1"/>
      <c r="QZJ1"/>
      <c r="QZK1"/>
      <c r="QZL1"/>
      <c r="QZM1"/>
      <c r="QZN1"/>
      <c r="QZO1"/>
      <c r="QZP1"/>
      <c r="QZQ1"/>
      <c r="QZR1"/>
      <c r="QZS1"/>
      <c r="QZT1"/>
      <c r="QZU1"/>
      <c r="QZV1"/>
      <c r="QZW1"/>
      <c r="QZX1"/>
      <c r="QZY1"/>
      <c r="QZZ1"/>
      <c r="RAA1"/>
      <c r="RAB1"/>
      <c r="RAC1"/>
      <c r="RAD1"/>
      <c r="RAE1"/>
      <c r="RAF1"/>
      <c r="RAG1"/>
      <c r="RAH1"/>
      <c r="RAI1"/>
      <c r="RAJ1"/>
      <c r="RAK1"/>
      <c r="RAL1"/>
      <c r="RAM1"/>
      <c r="RAN1"/>
      <c r="RAO1"/>
      <c r="RAP1"/>
      <c r="RAQ1"/>
      <c r="RAR1"/>
      <c r="RAS1"/>
      <c r="RAT1"/>
      <c r="RAU1"/>
      <c r="RAV1"/>
      <c r="RAW1"/>
      <c r="RAX1"/>
      <c r="RAY1"/>
      <c r="RAZ1"/>
      <c r="RBA1"/>
      <c r="RBB1"/>
      <c r="RBC1"/>
      <c r="RBD1"/>
      <c r="RBE1"/>
      <c r="RBF1"/>
      <c r="RBG1"/>
      <c r="RBH1"/>
      <c r="RBI1"/>
      <c r="RBJ1"/>
      <c r="RBK1"/>
      <c r="RBL1"/>
      <c r="RBM1"/>
      <c r="RBN1"/>
      <c r="RBO1"/>
      <c r="RBP1"/>
      <c r="RBQ1"/>
      <c r="RBR1"/>
      <c r="RBS1"/>
      <c r="RBT1"/>
      <c r="RBU1"/>
      <c r="RBV1"/>
      <c r="RBW1"/>
      <c r="RBX1"/>
      <c r="RBY1"/>
      <c r="RBZ1"/>
      <c r="RCA1"/>
      <c r="RCB1"/>
      <c r="RCC1"/>
      <c r="RCD1"/>
      <c r="RCE1"/>
      <c r="RCF1"/>
      <c r="RCG1"/>
      <c r="RCH1"/>
      <c r="RCI1"/>
      <c r="RCJ1"/>
      <c r="RCK1"/>
      <c r="RCL1"/>
      <c r="RCM1"/>
      <c r="RCN1"/>
      <c r="RCO1"/>
      <c r="RCP1"/>
      <c r="RCQ1"/>
      <c r="RCR1"/>
      <c r="RCS1"/>
      <c r="RCT1"/>
      <c r="RCU1"/>
      <c r="RCV1"/>
      <c r="RCW1"/>
      <c r="RCX1"/>
      <c r="RCY1"/>
      <c r="RCZ1"/>
      <c r="RDA1"/>
      <c r="RDB1"/>
      <c r="RDC1"/>
      <c r="RDD1"/>
      <c r="RDE1"/>
      <c r="RDF1"/>
      <c r="RDG1"/>
      <c r="RDH1"/>
      <c r="RDI1"/>
      <c r="RDJ1"/>
      <c r="RDK1"/>
      <c r="RDL1"/>
      <c r="RDM1"/>
      <c r="RDN1"/>
      <c r="RDO1"/>
      <c r="RDP1"/>
      <c r="RDQ1"/>
      <c r="RDR1"/>
      <c r="RDS1"/>
      <c r="RDT1"/>
      <c r="RDU1"/>
      <c r="RDV1"/>
      <c r="RDW1"/>
      <c r="RDX1"/>
      <c r="RDY1"/>
      <c r="RDZ1"/>
      <c r="REA1"/>
      <c r="REB1"/>
      <c r="REC1"/>
      <c r="RED1"/>
      <c r="REE1"/>
      <c r="REF1"/>
      <c r="REG1"/>
      <c r="REH1"/>
      <c r="REI1"/>
      <c r="REJ1"/>
      <c r="REK1"/>
      <c r="REL1"/>
      <c r="REM1"/>
      <c r="REN1"/>
      <c r="REO1"/>
      <c r="REP1"/>
      <c r="REQ1"/>
      <c r="RER1"/>
      <c r="RES1"/>
      <c r="RET1"/>
      <c r="REU1"/>
      <c r="REV1"/>
      <c r="REW1"/>
      <c r="REX1"/>
      <c r="REY1"/>
      <c r="REZ1"/>
      <c r="RFA1"/>
      <c r="RFB1"/>
      <c r="RFC1"/>
      <c r="RFD1"/>
      <c r="RFE1"/>
      <c r="RFF1"/>
      <c r="RFG1"/>
      <c r="RFH1"/>
      <c r="RFI1"/>
      <c r="RFJ1"/>
      <c r="RFK1"/>
      <c r="RFL1"/>
      <c r="RFM1"/>
      <c r="RFN1"/>
      <c r="RFO1"/>
      <c r="RFP1"/>
      <c r="RFQ1"/>
      <c r="RFR1"/>
      <c r="RFS1"/>
      <c r="RFT1"/>
      <c r="RFU1"/>
      <c r="RFV1"/>
      <c r="RFW1"/>
      <c r="RFX1"/>
      <c r="RFY1"/>
      <c r="RFZ1"/>
      <c r="RGA1"/>
      <c r="RGB1"/>
      <c r="RGC1"/>
      <c r="RGD1"/>
      <c r="RGE1"/>
      <c r="RGF1"/>
      <c r="RGG1"/>
      <c r="RGH1"/>
      <c r="RGI1"/>
      <c r="RGJ1"/>
      <c r="RGK1"/>
      <c r="RGL1"/>
      <c r="RGM1"/>
      <c r="RGN1"/>
      <c r="RGO1"/>
      <c r="RGP1"/>
      <c r="RGQ1"/>
      <c r="RGR1"/>
      <c r="RGS1"/>
      <c r="RGT1"/>
      <c r="RGU1"/>
      <c r="RGV1"/>
      <c r="RGW1"/>
      <c r="RGX1"/>
      <c r="RGY1"/>
      <c r="RGZ1"/>
      <c r="RHA1"/>
      <c r="RHB1"/>
      <c r="RHC1"/>
      <c r="RHD1"/>
      <c r="RHE1"/>
      <c r="RHF1"/>
      <c r="RHG1"/>
      <c r="RHH1"/>
      <c r="RHI1"/>
      <c r="RHJ1"/>
      <c r="RHK1"/>
      <c r="RHL1"/>
      <c r="RHM1"/>
      <c r="RHN1"/>
      <c r="RHO1"/>
      <c r="RHP1"/>
      <c r="RHQ1"/>
      <c r="RHR1"/>
      <c r="RHS1"/>
      <c r="RHT1"/>
      <c r="RHU1"/>
      <c r="RHV1"/>
      <c r="RHW1"/>
      <c r="RHX1"/>
      <c r="RHY1"/>
      <c r="RHZ1"/>
      <c r="RIA1"/>
      <c r="RIB1"/>
      <c r="RIC1"/>
      <c r="RID1"/>
      <c r="RIE1"/>
      <c r="RIF1"/>
      <c r="RIG1"/>
      <c r="RIH1"/>
      <c r="RII1"/>
      <c r="RIJ1"/>
      <c r="RIK1"/>
      <c r="RIL1"/>
      <c r="RIM1"/>
      <c r="RIN1"/>
      <c r="RIO1"/>
      <c r="RIP1"/>
      <c r="RIQ1"/>
      <c r="RIR1"/>
      <c r="RIS1"/>
      <c r="RIT1"/>
      <c r="RIU1"/>
      <c r="RIV1"/>
      <c r="RIW1"/>
      <c r="RIX1"/>
      <c r="RIY1"/>
      <c r="RIZ1"/>
      <c r="RJA1"/>
      <c r="RJB1"/>
      <c r="RJC1"/>
      <c r="RJD1"/>
      <c r="RJE1"/>
      <c r="RJF1"/>
      <c r="RJG1"/>
      <c r="RJH1"/>
      <c r="RJI1"/>
      <c r="RJJ1"/>
      <c r="RJK1"/>
      <c r="RJL1"/>
      <c r="RJM1"/>
      <c r="RJN1"/>
      <c r="RJO1"/>
      <c r="RJP1"/>
      <c r="RJQ1"/>
      <c r="RJR1"/>
      <c r="RJS1"/>
      <c r="RJT1"/>
      <c r="RJU1"/>
      <c r="RJV1"/>
      <c r="RJW1"/>
      <c r="RJX1"/>
      <c r="RJY1"/>
      <c r="RJZ1"/>
      <c r="RKA1"/>
      <c r="RKB1"/>
      <c r="RKC1"/>
      <c r="RKD1"/>
      <c r="RKE1"/>
      <c r="RKF1"/>
      <c r="RKG1"/>
      <c r="RKH1"/>
      <c r="RKI1"/>
      <c r="RKJ1"/>
      <c r="RKK1"/>
      <c r="RKL1"/>
      <c r="RKM1"/>
      <c r="RKN1"/>
      <c r="RKO1"/>
      <c r="RKP1"/>
      <c r="RKQ1"/>
      <c r="RKR1"/>
      <c r="RKS1"/>
      <c r="RKT1"/>
      <c r="RKU1"/>
      <c r="RKV1"/>
      <c r="RKW1"/>
      <c r="RKX1"/>
      <c r="RKY1"/>
      <c r="RKZ1"/>
      <c r="RLA1"/>
      <c r="RLB1"/>
      <c r="RLC1"/>
      <c r="RLD1"/>
      <c r="RLE1"/>
      <c r="RLF1"/>
      <c r="RLG1"/>
      <c r="RLH1"/>
      <c r="RLI1"/>
      <c r="RLJ1"/>
      <c r="RLK1"/>
      <c r="RLL1"/>
      <c r="RLM1"/>
      <c r="RLN1"/>
      <c r="RLO1"/>
      <c r="RLP1"/>
      <c r="RLQ1"/>
      <c r="RLR1"/>
      <c r="RLS1"/>
      <c r="RLT1"/>
      <c r="RLU1"/>
      <c r="RLV1"/>
      <c r="RLW1"/>
      <c r="RLX1"/>
      <c r="RLY1"/>
      <c r="RLZ1"/>
      <c r="RMA1"/>
      <c r="RMB1"/>
      <c r="RMC1"/>
      <c r="RMD1"/>
      <c r="RME1"/>
      <c r="RMF1"/>
      <c r="RMG1"/>
      <c r="RMH1"/>
      <c r="RMI1"/>
      <c r="RMJ1"/>
      <c r="RMK1"/>
      <c r="RML1"/>
      <c r="RMM1"/>
      <c r="RMN1"/>
      <c r="RMO1"/>
      <c r="RMP1"/>
      <c r="RMQ1"/>
      <c r="RMR1"/>
      <c r="RMS1"/>
      <c r="RMT1"/>
      <c r="RMU1"/>
      <c r="RMV1"/>
      <c r="RMW1"/>
      <c r="RMX1"/>
      <c r="RMY1"/>
      <c r="RMZ1"/>
      <c r="RNA1"/>
      <c r="RNB1"/>
      <c r="RNC1"/>
      <c r="RND1"/>
      <c r="RNE1"/>
      <c r="RNF1"/>
      <c r="RNG1"/>
      <c r="RNH1"/>
      <c r="RNI1"/>
      <c r="RNJ1"/>
      <c r="RNK1"/>
      <c r="RNL1"/>
      <c r="RNM1"/>
      <c r="RNN1"/>
      <c r="RNO1"/>
      <c r="RNP1"/>
      <c r="RNQ1"/>
      <c r="RNR1"/>
      <c r="RNS1"/>
      <c r="RNT1"/>
      <c r="RNU1"/>
      <c r="RNV1"/>
      <c r="RNW1"/>
      <c r="RNX1"/>
      <c r="RNY1"/>
      <c r="RNZ1"/>
      <c r="ROA1"/>
      <c r="ROB1"/>
      <c r="ROC1"/>
      <c r="ROD1"/>
      <c r="ROE1"/>
      <c r="ROF1"/>
      <c r="ROG1"/>
      <c r="ROH1"/>
      <c r="ROI1"/>
      <c r="ROJ1"/>
      <c r="ROK1"/>
      <c r="ROL1"/>
      <c r="ROM1"/>
      <c r="RON1"/>
      <c r="ROO1"/>
      <c r="ROP1"/>
      <c r="ROQ1"/>
      <c r="ROR1"/>
      <c r="ROS1"/>
      <c r="ROT1"/>
      <c r="ROU1"/>
      <c r="ROV1"/>
      <c r="ROW1"/>
      <c r="ROX1"/>
      <c r="ROY1"/>
      <c r="ROZ1"/>
      <c r="RPA1"/>
      <c r="RPB1"/>
      <c r="RPC1"/>
      <c r="RPD1"/>
      <c r="RPE1"/>
      <c r="RPF1"/>
      <c r="RPG1"/>
      <c r="RPH1"/>
      <c r="RPI1"/>
      <c r="RPJ1"/>
      <c r="RPK1"/>
      <c r="RPL1"/>
      <c r="RPM1"/>
      <c r="RPN1"/>
      <c r="RPO1"/>
      <c r="RPP1"/>
      <c r="RPQ1"/>
      <c r="RPR1"/>
      <c r="RPS1"/>
      <c r="RPT1"/>
      <c r="RPU1"/>
      <c r="RPV1"/>
      <c r="RPW1"/>
      <c r="RPX1"/>
      <c r="RPY1"/>
      <c r="RPZ1"/>
      <c r="RQA1"/>
      <c r="RQB1"/>
      <c r="RQC1"/>
      <c r="RQD1"/>
      <c r="RQE1"/>
      <c r="RQF1"/>
      <c r="RQG1"/>
      <c r="RQH1"/>
      <c r="RQI1"/>
      <c r="RQJ1"/>
      <c r="RQK1"/>
      <c r="RQL1"/>
      <c r="RQM1"/>
      <c r="RQN1"/>
      <c r="RQO1"/>
      <c r="RQP1"/>
      <c r="RQQ1"/>
      <c r="RQR1"/>
      <c r="RQS1"/>
      <c r="RQT1"/>
      <c r="RQU1"/>
      <c r="RQV1"/>
      <c r="RQW1"/>
      <c r="RQX1"/>
      <c r="RQY1"/>
      <c r="RQZ1"/>
      <c r="RRA1"/>
      <c r="RRB1"/>
      <c r="RRC1"/>
      <c r="RRD1"/>
      <c r="RRE1"/>
      <c r="RRF1"/>
      <c r="RRG1"/>
      <c r="RRH1"/>
      <c r="RRI1"/>
      <c r="RRJ1"/>
      <c r="RRK1"/>
      <c r="RRL1"/>
      <c r="RRM1"/>
      <c r="RRN1"/>
      <c r="RRO1"/>
      <c r="RRP1"/>
      <c r="RRQ1"/>
      <c r="RRR1"/>
      <c r="RRS1"/>
      <c r="RRT1"/>
      <c r="RRU1"/>
      <c r="RRV1"/>
      <c r="RRW1"/>
      <c r="RRX1"/>
      <c r="RRY1"/>
      <c r="RRZ1"/>
      <c r="RSA1"/>
      <c r="RSB1"/>
      <c r="RSC1"/>
      <c r="RSD1"/>
      <c r="RSE1"/>
      <c r="RSF1"/>
      <c r="RSG1"/>
      <c r="RSH1"/>
      <c r="RSI1"/>
      <c r="RSJ1"/>
      <c r="RSK1"/>
      <c r="RSL1"/>
      <c r="RSM1"/>
      <c r="RSN1"/>
      <c r="RSO1"/>
      <c r="RSP1"/>
      <c r="RSQ1"/>
      <c r="RSR1"/>
      <c r="RSS1"/>
      <c r="RST1"/>
      <c r="RSU1"/>
      <c r="RSV1"/>
      <c r="RSW1"/>
      <c r="RSX1"/>
      <c r="RSY1"/>
      <c r="RSZ1"/>
      <c r="RTA1"/>
      <c r="RTB1"/>
      <c r="RTC1"/>
      <c r="RTD1"/>
      <c r="RTE1"/>
      <c r="RTF1"/>
      <c r="RTG1"/>
      <c r="RTH1"/>
      <c r="RTI1"/>
      <c r="RTJ1"/>
      <c r="RTK1"/>
      <c r="RTL1"/>
      <c r="RTM1"/>
      <c r="RTN1"/>
      <c r="RTO1"/>
      <c r="RTP1"/>
      <c r="RTQ1"/>
      <c r="RTR1"/>
      <c r="RTS1"/>
      <c r="RTT1"/>
      <c r="RTU1"/>
      <c r="RTV1"/>
      <c r="RTW1"/>
      <c r="RTX1"/>
      <c r="RTY1"/>
      <c r="RTZ1"/>
      <c r="RUA1"/>
      <c r="RUB1"/>
      <c r="RUC1"/>
      <c r="RUD1"/>
      <c r="RUE1"/>
      <c r="RUF1"/>
      <c r="RUG1"/>
      <c r="RUH1"/>
      <c r="RUI1"/>
      <c r="RUJ1"/>
      <c r="RUK1"/>
      <c r="RUL1"/>
      <c r="RUM1"/>
      <c r="RUN1"/>
      <c r="RUO1"/>
      <c r="RUP1"/>
      <c r="RUQ1"/>
      <c r="RUR1"/>
      <c r="RUS1"/>
      <c r="RUT1"/>
      <c r="RUU1"/>
      <c r="RUV1"/>
      <c r="RUW1"/>
      <c r="RUX1"/>
      <c r="RUY1"/>
      <c r="RUZ1"/>
      <c r="RVA1"/>
      <c r="RVB1"/>
      <c r="RVC1"/>
      <c r="RVD1"/>
      <c r="RVE1"/>
      <c r="RVF1"/>
      <c r="RVG1"/>
      <c r="RVH1"/>
      <c r="RVI1"/>
      <c r="RVJ1"/>
      <c r="RVK1"/>
      <c r="RVL1"/>
      <c r="RVM1"/>
      <c r="RVN1"/>
      <c r="RVO1"/>
      <c r="RVP1"/>
      <c r="RVQ1"/>
      <c r="RVR1"/>
      <c r="RVS1"/>
      <c r="RVT1"/>
      <c r="RVU1"/>
      <c r="RVV1"/>
      <c r="RVW1"/>
      <c r="RVX1"/>
      <c r="RVY1"/>
      <c r="RVZ1"/>
      <c r="RWA1"/>
      <c r="RWB1"/>
      <c r="RWC1"/>
      <c r="RWD1"/>
      <c r="RWE1"/>
      <c r="RWF1"/>
      <c r="RWG1"/>
      <c r="RWH1"/>
      <c r="RWI1"/>
      <c r="RWJ1"/>
      <c r="RWK1"/>
      <c r="RWL1"/>
      <c r="RWM1"/>
      <c r="RWN1"/>
      <c r="RWO1"/>
      <c r="RWP1"/>
      <c r="RWQ1"/>
      <c r="RWR1"/>
      <c r="RWS1"/>
      <c r="RWT1"/>
      <c r="RWU1"/>
      <c r="RWV1"/>
      <c r="RWW1"/>
      <c r="RWX1"/>
      <c r="RWY1"/>
      <c r="RWZ1"/>
      <c r="RXA1"/>
      <c r="RXB1"/>
      <c r="RXC1"/>
      <c r="RXD1"/>
      <c r="RXE1"/>
      <c r="RXF1"/>
      <c r="RXG1"/>
      <c r="RXH1"/>
      <c r="RXI1"/>
      <c r="RXJ1"/>
      <c r="RXK1"/>
      <c r="RXL1"/>
      <c r="RXM1"/>
      <c r="RXN1"/>
      <c r="RXO1"/>
      <c r="RXP1"/>
      <c r="RXQ1"/>
      <c r="RXR1"/>
      <c r="RXS1"/>
      <c r="RXT1"/>
      <c r="RXU1"/>
      <c r="RXV1"/>
      <c r="RXW1"/>
      <c r="RXX1"/>
      <c r="RXY1"/>
      <c r="RXZ1"/>
      <c r="RYA1"/>
      <c r="RYB1"/>
      <c r="RYC1"/>
      <c r="RYD1"/>
      <c r="RYE1"/>
      <c r="RYF1"/>
      <c r="RYG1"/>
      <c r="RYH1"/>
      <c r="RYI1"/>
      <c r="RYJ1"/>
      <c r="RYK1"/>
      <c r="RYL1"/>
      <c r="RYM1"/>
      <c r="RYN1"/>
      <c r="RYO1"/>
      <c r="RYP1"/>
      <c r="RYQ1"/>
      <c r="RYR1"/>
      <c r="RYS1"/>
      <c r="RYT1"/>
      <c r="RYU1"/>
      <c r="RYV1"/>
      <c r="RYW1"/>
      <c r="RYX1"/>
      <c r="RYY1"/>
      <c r="RYZ1"/>
      <c r="RZA1"/>
      <c r="RZB1"/>
      <c r="RZC1"/>
      <c r="RZD1"/>
      <c r="RZE1"/>
      <c r="RZF1"/>
      <c r="RZG1"/>
      <c r="RZH1"/>
      <c r="RZI1"/>
      <c r="RZJ1"/>
      <c r="RZK1"/>
      <c r="RZL1"/>
      <c r="RZM1"/>
      <c r="RZN1"/>
      <c r="RZO1"/>
      <c r="RZP1"/>
      <c r="RZQ1"/>
      <c r="RZR1"/>
      <c r="RZS1"/>
      <c r="RZT1"/>
      <c r="RZU1"/>
      <c r="RZV1"/>
      <c r="RZW1"/>
      <c r="RZX1"/>
      <c r="RZY1"/>
      <c r="RZZ1"/>
      <c r="SAA1"/>
      <c r="SAB1"/>
      <c r="SAC1"/>
      <c r="SAD1"/>
      <c r="SAE1"/>
      <c r="SAF1"/>
      <c r="SAG1"/>
      <c r="SAH1"/>
      <c r="SAI1"/>
      <c r="SAJ1"/>
      <c r="SAK1"/>
      <c r="SAL1"/>
      <c r="SAM1"/>
      <c r="SAN1"/>
      <c r="SAO1"/>
      <c r="SAP1"/>
      <c r="SAQ1"/>
      <c r="SAR1"/>
      <c r="SAS1"/>
      <c r="SAT1"/>
      <c r="SAU1"/>
      <c r="SAV1"/>
      <c r="SAW1"/>
      <c r="SAX1"/>
      <c r="SAY1"/>
      <c r="SAZ1"/>
      <c r="SBA1"/>
      <c r="SBB1"/>
      <c r="SBC1"/>
      <c r="SBD1"/>
      <c r="SBE1"/>
      <c r="SBF1"/>
      <c r="SBG1"/>
      <c r="SBH1"/>
      <c r="SBI1"/>
      <c r="SBJ1"/>
      <c r="SBK1"/>
      <c r="SBL1"/>
      <c r="SBM1"/>
      <c r="SBN1"/>
      <c r="SBO1"/>
      <c r="SBP1"/>
      <c r="SBQ1"/>
      <c r="SBR1"/>
      <c r="SBS1"/>
      <c r="SBT1"/>
      <c r="SBU1"/>
      <c r="SBV1"/>
      <c r="SBW1"/>
      <c r="SBX1"/>
      <c r="SBY1"/>
      <c r="SBZ1"/>
      <c r="SCA1"/>
      <c r="SCB1"/>
      <c r="SCC1"/>
      <c r="SCD1"/>
      <c r="SCE1"/>
      <c r="SCF1"/>
      <c r="SCG1"/>
      <c r="SCH1"/>
      <c r="SCI1"/>
      <c r="SCJ1"/>
      <c r="SCK1"/>
      <c r="SCL1"/>
      <c r="SCM1"/>
      <c r="SCN1"/>
      <c r="SCO1"/>
      <c r="SCP1"/>
      <c r="SCQ1"/>
      <c r="SCR1"/>
      <c r="SCS1"/>
      <c r="SCT1"/>
      <c r="SCU1"/>
      <c r="SCV1"/>
      <c r="SCW1"/>
      <c r="SCX1"/>
      <c r="SCY1"/>
      <c r="SCZ1"/>
      <c r="SDA1"/>
      <c r="SDB1"/>
      <c r="SDC1"/>
      <c r="SDD1"/>
      <c r="SDE1"/>
      <c r="SDF1"/>
      <c r="SDG1"/>
      <c r="SDH1"/>
      <c r="SDI1"/>
      <c r="SDJ1"/>
      <c r="SDK1"/>
      <c r="SDL1"/>
      <c r="SDM1"/>
      <c r="SDN1"/>
      <c r="SDO1"/>
      <c r="SDP1"/>
      <c r="SDQ1"/>
      <c r="SDR1"/>
      <c r="SDS1"/>
      <c r="SDT1"/>
      <c r="SDU1"/>
      <c r="SDV1"/>
      <c r="SDW1"/>
      <c r="SDX1"/>
      <c r="SDY1"/>
      <c r="SDZ1"/>
      <c r="SEA1"/>
      <c r="SEB1"/>
      <c r="SEC1"/>
      <c r="SED1"/>
      <c r="SEE1"/>
      <c r="SEF1"/>
      <c r="SEG1"/>
      <c r="SEH1"/>
      <c r="SEI1"/>
      <c r="SEJ1"/>
      <c r="SEK1"/>
      <c r="SEL1"/>
      <c r="SEM1"/>
      <c r="SEN1"/>
      <c r="SEO1"/>
      <c r="SEP1"/>
      <c r="SEQ1"/>
      <c r="SER1"/>
      <c r="SES1"/>
      <c r="SET1"/>
      <c r="SEU1"/>
      <c r="SEV1"/>
      <c r="SEW1"/>
      <c r="SEX1"/>
      <c r="SEY1"/>
      <c r="SEZ1"/>
      <c r="SFA1"/>
      <c r="SFB1"/>
      <c r="SFC1"/>
      <c r="SFD1"/>
      <c r="SFE1"/>
      <c r="SFF1"/>
      <c r="SFG1"/>
      <c r="SFH1"/>
      <c r="SFI1"/>
      <c r="SFJ1"/>
      <c r="SFK1"/>
      <c r="SFL1"/>
      <c r="SFM1"/>
      <c r="SFN1"/>
      <c r="SFO1"/>
      <c r="SFP1"/>
      <c r="SFQ1"/>
      <c r="SFR1"/>
      <c r="SFS1"/>
      <c r="SFT1"/>
      <c r="SFU1"/>
      <c r="SFV1"/>
      <c r="SFW1"/>
      <c r="SFX1"/>
      <c r="SFY1"/>
      <c r="SFZ1"/>
      <c r="SGA1"/>
      <c r="SGB1"/>
      <c r="SGC1"/>
      <c r="SGD1"/>
      <c r="SGE1"/>
      <c r="SGF1"/>
      <c r="SGG1"/>
      <c r="SGH1"/>
      <c r="SGI1"/>
      <c r="SGJ1"/>
      <c r="SGK1"/>
      <c r="SGL1"/>
      <c r="SGM1"/>
      <c r="SGN1"/>
      <c r="SGO1"/>
      <c r="SGP1"/>
      <c r="SGQ1"/>
      <c r="SGR1"/>
      <c r="SGS1"/>
      <c r="SGT1"/>
      <c r="SGU1"/>
      <c r="SGV1"/>
      <c r="SGW1"/>
      <c r="SGX1"/>
      <c r="SGY1"/>
      <c r="SGZ1"/>
      <c r="SHA1"/>
      <c r="SHB1"/>
      <c r="SHC1"/>
      <c r="SHD1"/>
      <c r="SHE1"/>
      <c r="SHF1"/>
      <c r="SHG1"/>
      <c r="SHH1"/>
      <c r="SHI1"/>
      <c r="SHJ1"/>
      <c r="SHK1"/>
      <c r="SHL1"/>
      <c r="SHM1"/>
      <c r="SHN1"/>
      <c r="SHO1"/>
      <c r="SHP1"/>
      <c r="SHQ1"/>
      <c r="SHR1"/>
      <c r="SHS1"/>
      <c r="SHT1"/>
      <c r="SHU1"/>
      <c r="SHV1"/>
      <c r="SHW1"/>
      <c r="SHX1"/>
      <c r="SHY1"/>
      <c r="SHZ1"/>
      <c r="SIA1"/>
      <c r="SIB1"/>
      <c r="SIC1"/>
      <c r="SID1"/>
      <c r="SIE1"/>
      <c r="SIF1"/>
      <c r="SIG1"/>
      <c r="SIH1"/>
      <c r="SII1"/>
      <c r="SIJ1"/>
      <c r="SIK1"/>
      <c r="SIL1"/>
      <c r="SIM1"/>
      <c r="SIN1"/>
      <c r="SIO1"/>
      <c r="SIP1"/>
      <c r="SIQ1"/>
      <c r="SIR1"/>
      <c r="SIS1"/>
      <c r="SIT1"/>
      <c r="SIU1"/>
      <c r="SIV1"/>
      <c r="SIW1"/>
      <c r="SIX1"/>
      <c r="SIY1"/>
      <c r="SIZ1"/>
      <c r="SJA1"/>
      <c r="SJB1"/>
      <c r="SJC1"/>
      <c r="SJD1"/>
      <c r="SJE1"/>
      <c r="SJF1"/>
      <c r="SJG1"/>
      <c r="SJH1"/>
      <c r="SJI1"/>
      <c r="SJJ1"/>
      <c r="SJK1"/>
      <c r="SJL1"/>
      <c r="SJM1"/>
      <c r="SJN1"/>
      <c r="SJO1"/>
      <c r="SJP1"/>
      <c r="SJQ1"/>
      <c r="SJR1"/>
      <c r="SJS1"/>
      <c r="SJT1"/>
      <c r="SJU1"/>
      <c r="SJV1"/>
      <c r="SJW1"/>
      <c r="SJX1"/>
      <c r="SJY1"/>
      <c r="SJZ1"/>
      <c r="SKA1"/>
      <c r="SKB1"/>
      <c r="SKC1"/>
      <c r="SKD1"/>
      <c r="SKE1"/>
      <c r="SKF1"/>
      <c r="SKG1"/>
      <c r="SKH1"/>
      <c r="SKI1"/>
      <c r="SKJ1"/>
      <c r="SKK1"/>
      <c r="SKL1"/>
      <c r="SKM1"/>
      <c r="SKN1"/>
      <c r="SKO1"/>
      <c r="SKP1"/>
      <c r="SKQ1"/>
      <c r="SKR1"/>
      <c r="SKS1"/>
      <c r="SKT1"/>
      <c r="SKU1"/>
      <c r="SKV1"/>
      <c r="SKW1"/>
      <c r="SKX1"/>
      <c r="SKY1"/>
      <c r="SKZ1"/>
      <c r="SLA1"/>
      <c r="SLB1"/>
      <c r="SLC1"/>
      <c r="SLD1"/>
      <c r="SLE1"/>
      <c r="SLF1"/>
      <c r="SLG1"/>
      <c r="SLH1"/>
      <c r="SLI1"/>
      <c r="SLJ1"/>
      <c r="SLK1"/>
      <c r="SLL1"/>
      <c r="SLM1"/>
      <c r="SLN1"/>
      <c r="SLO1"/>
      <c r="SLP1"/>
      <c r="SLQ1"/>
      <c r="SLR1"/>
      <c r="SLS1"/>
      <c r="SLT1"/>
      <c r="SLU1"/>
      <c r="SLV1"/>
      <c r="SLW1"/>
      <c r="SLX1"/>
      <c r="SLY1"/>
      <c r="SLZ1"/>
      <c r="SMA1"/>
      <c r="SMB1"/>
      <c r="SMC1"/>
      <c r="SMD1"/>
      <c r="SME1"/>
      <c r="SMF1"/>
      <c r="SMG1"/>
      <c r="SMH1"/>
      <c r="SMI1"/>
      <c r="SMJ1"/>
      <c r="SMK1"/>
      <c r="SML1"/>
      <c r="SMM1"/>
      <c r="SMN1"/>
      <c r="SMO1"/>
      <c r="SMP1"/>
      <c r="SMQ1"/>
      <c r="SMR1"/>
      <c r="SMS1"/>
      <c r="SMT1"/>
      <c r="SMU1"/>
      <c r="SMV1"/>
      <c r="SMW1"/>
      <c r="SMX1"/>
      <c r="SMY1"/>
      <c r="SMZ1"/>
      <c r="SNA1"/>
      <c r="SNB1"/>
      <c r="SNC1"/>
      <c r="SND1"/>
      <c r="SNE1"/>
      <c r="SNF1"/>
      <c r="SNG1"/>
      <c r="SNH1"/>
      <c r="SNI1"/>
      <c r="SNJ1"/>
      <c r="SNK1"/>
      <c r="SNL1"/>
      <c r="SNM1"/>
      <c r="SNN1"/>
      <c r="SNO1"/>
      <c r="SNP1"/>
      <c r="SNQ1"/>
      <c r="SNR1"/>
      <c r="SNS1"/>
      <c r="SNT1"/>
      <c r="SNU1"/>
      <c r="SNV1"/>
      <c r="SNW1"/>
      <c r="SNX1"/>
      <c r="SNY1"/>
      <c r="SNZ1"/>
      <c r="SOA1"/>
      <c r="SOB1"/>
      <c r="SOC1"/>
      <c r="SOD1"/>
      <c r="SOE1"/>
      <c r="SOF1"/>
      <c r="SOG1"/>
      <c r="SOH1"/>
      <c r="SOI1"/>
      <c r="SOJ1"/>
      <c r="SOK1"/>
      <c r="SOL1"/>
      <c r="SOM1"/>
      <c r="SON1"/>
      <c r="SOO1"/>
      <c r="SOP1"/>
      <c r="SOQ1"/>
      <c r="SOR1"/>
      <c r="SOS1"/>
      <c r="SOT1"/>
      <c r="SOU1"/>
      <c r="SOV1"/>
      <c r="SOW1"/>
      <c r="SOX1"/>
      <c r="SOY1"/>
      <c r="SOZ1"/>
      <c r="SPA1"/>
      <c r="SPB1"/>
      <c r="SPC1"/>
      <c r="SPD1"/>
      <c r="SPE1"/>
      <c r="SPF1"/>
      <c r="SPG1"/>
      <c r="SPH1"/>
      <c r="SPI1"/>
      <c r="SPJ1"/>
      <c r="SPK1"/>
      <c r="SPL1"/>
      <c r="SPM1"/>
      <c r="SPN1"/>
      <c r="SPO1"/>
      <c r="SPP1"/>
      <c r="SPQ1"/>
      <c r="SPR1"/>
      <c r="SPS1"/>
      <c r="SPT1"/>
      <c r="SPU1"/>
      <c r="SPV1"/>
      <c r="SPW1"/>
      <c r="SPX1"/>
      <c r="SPY1"/>
      <c r="SPZ1"/>
      <c r="SQA1"/>
      <c r="SQB1"/>
      <c r="SQC1"/>
      <c r="SQD1"/>
      <c r="SQE1"/>
      <c r="SQF1"/>
      <c r="SQG1"/>
      <c r="SQH1"/>
      <c r="SQI1"/>
      <c r="SQJ1"/>
      <c r="SQK1"/>
      <c r="SQL1"/>
      <c r="SQM1"/>
      <c r="SQN1"/>
      <c r="SQO1"/>
      <c r="SQP1"/>
      <c r="SQQ1"/>
      <c r="SQR1"/>
      <c r="SQS1"/>
      <c r="SQT1"/>
      <c r="SQU1"/>
      <c r="SQV1"/>
      <c r="SQW1"/>
      <c r="SQX1"/>
      <c r="SQY1"/>
      <c r="SQZ1"/>
      <c r="SRA1"/>
      <c r="SRB1"/>
      <c r="SRC1"/>
      <c r="SRD1"/>
      <c r="SRE1"/>
      <c r="SRF1"/>
      <c r="SRG1"/>
      <c r="SRH1"/>
      <c r="SRI1"/>
      <c r="SRJ1"/>
      <c r="SRK1"/>
      <c r="SRL1"/>
      <c r="SRM1"/>
      <c r="SRN1"/>
      <c r="SRO1"/>
      <c r="SRP1"/>
      <c r="SRQ1"/>
      <c r="SRR1"/>
      <c r="SRS1"/>
      <c r="SRT1"/>
      <c r="SRU1"/>
      <c r="SRV1"/>
      <c r="SRW1"/>
      <c r="SRX1"/>
      <c r="SRY1"/>
      <c r="SRZ1"/>
      <c r="SSA1"/>
      <c r="SSB1"/>
      <c r="SSC1"/>
      <c r="SSD1"/>
      <c r="SSE1"/>
      <c r="SSF1"/>
      <c r="SSG1"/>
      <c r="SSH1"/>
      <c r="SSI1"/>
      <c r="SSJ1"/>
      <c r="SSK1"/>
      <c r="SSL1"/>
      <c r="SSM1"/>
      <c r="SSN1"/>
      <c r="SSO1"/>
      <c r="SSP1"/>
      <c r="SSQ1"/>
      <c r="SSR1"/>
      <c r="SSS1"/>
      <c r="SST1"/>
      <c r="SSU1"/>
      <c r="SSV1"/>
      <c r="SSW1"/>
      <c r="SSX1"/>
      <c r="SSY1"/>
      <c r="SSZ1"/>
      <c r="STA1"/>
      <c r="STB1"/>
      <c r="STC1"/>
      <c r="STD1"/>
      <c r="STE1"/>
      <c r="STF1"/>
      <c r="STG1"/>
      <c r="STH1"/>
      <c r="STI1"/>
      <c r="STJ1"/>
      <c r="STK1"/>
      <c r="STL1"/>
      <c r="STM1"/>
      <c r="STN1"/>
      <c r="STO1"/>
      <c r="STP1"/>
      <c r="STQ1"/>
      <c r="STR1"/>
      <c r="STS1"/>
      <c r="STT1"/>
      <c r="STU1"/>
      <c r="STV1"/>
      <c r="STW1"/>
      <c r="STX1"/>
      <c r="STY1"/>
      <c r="STZ1"/>
      <c r="SUA1"/>
      <c r="SUB1"/>
      <c r="SUC1"/>
      <c r="SUD1"/>
      <c r="SUE1"/>
      <c r="SUF1"/>
      <c r="SUG1"/>
      <c r="SUH1"/>
      <c r="SUI1"/>
      <c r="SUJ1"/>
      <c r="SUK1"/>
      <c r="SUL1"/>
      <c r="SUM1"/>
      <c r="SUN1"/>
      <c r="SUO1"/>
      <c r="SUP1"/>
      <c r="SUQ1"/>
      <c r="SUR1"/>
      <c r="SUS1"/>
      <c r="SUT1"/>
      <c r="SUU1"/>
      <c r="SUV1"/>
      <c r="SUW1"/>
      <c r="SUX1"/>
      <c r="SUY1"/>
      <c r="SUZ1"/>
      <c r="SVA1"/>
      <c r="SVB1"/>
      <c r="SVC1"/>
      <c r="SVD1"/>
      <c r="SVE1"/>
      <c r="SVF1"/>
      <c r="SVG1"/>
      <c r="SVH1"/>
      <c r="SVI1"/>
      <c r="SVJ1"/>
      <c r="SVK1"/>
      <c r="SVL1"/>
      <c r="SVM1"/>
      <c r="SVN1"/>
      <c r="SVO1"/>
      <c r="SVP1"/>
      <c r="SVQ1"/>
      <c r="SVR1"/>
      <c r="SVS1"/>
      <c r="SVT1"/>
      <c r="SVU1"/>
      <c r="SVV1"/>
      <c r="SVW1"/>
      <c r="SVX1"/>
      <c r="SVY1"/>
      <c r="SVZ1"/>
      <c r="SWA1"/>
      <c r="SWB1"/>
      <c r="SWC1"/>
      <c r="SWD1"/>
      <c r="SWE1"/>
      <c r="SWF1"/>
      <c r="SWG1"/>
      <c r="SWH1"/>
      <c r="SWI1"/>
      <c r="SWJ1"/>
      <c r="SWK1"/>
      <c r="SWL1"/>
      <c r="SWM1"/>
      <c r="SWN1"/>
      <c r="SWO1"/>
      <c r="SWP1"/>
      <c r="SWQ1"/>
      <c r="SWR1"/>
      <c r="SWS1"/>
      <c r="SWT1"/>
      <c r="SWU1"/>
      <c r="SWV1"/>
      <c r="SWW1"/>
      <c r="SWX1"/>
      <c r="SWY1"/>
      <c r="SWZ1"/>
      <c r="SXA1"/>
      <c r="SXB1"/>
      <c r="SXC1"/>
      <c r="SXD1"/>
      <c r="SXE1"/>
      <c r="SXF1"/>
      <c r="SXG1"/>
      <c r="SXH1"/>
      <c r="SXI1"/>
      <c r="SXJ1"/>
      <c r="SXK1"/>
      <c r="SXL1"/>
      <c r="SXM1"/>
      <c r="SXN1"/>
      <c r="SXO1"/>
      <c r="SXP1"/>
      <c r="SXQ1"/>
      <c r="SXR1"/>
      <c r="SXS1"/>
      <c r="SXT1"/>
      <c r="SXU1"/>
      <c r="SXV1"/>
      <c r="SXW1"/>
      <c r="SXX1"/>
      <c r="SXY1"/>
      <c r="SXZ1"/>
      <c r="SYA1"/>
      <c r="SYB1"/>
      <c r="SYC1"/>
      <c r="SYD1"/>
      <c r="SYE1"/>
      <c r="SYF1"/>
      <c r="SYG1"/>
      <c r="SYH1"/>
      <c r="SYI1"/>
      <c r="SYJ1"/>
      <c r="SYK1"/>
      <c r="SYL1"/>
      <c r="SYM1"/>
      <c r="SYN1"/>
      <c r="SYO1"/>
      <c r="SYP1"/>
      <c r="SYQ1"/>
      <c r="SYR1"/>
      <c r="SYS1"/>
      <c r="SYT1"/>
      <c r="SYU1"/>
      <c r="SYV1"/>
      <c r="SYW1"/>
      <c r="SYX1"/>
      <c r="SYY1"/>
      <c r="SYZ1"/>
      <c r="SZA1"/>
      <c r="SZB1"/>
      <c r="SZC1"/>
      <c r="SZD1"/>
      <c r="SZE1"/>
      <c r="SZF1"/>
      <c r="SZG1"/>
      <c r="SZH1"/>
      <c r="SZI1"/>
      <c r="SZJ1"/>
      <c r="SZK1"/>
      <c r="SZL1"/>
      <c r="SZM1"/>
      <c r="SZN1"/>
      <c r="SZO1"/>
      <c r="SZP1"/>
      <c r="SZQ1"/>
      <c r="SZR1"/>
      <c r="SZS1"/>
      <c r="SZT1"/>
      <c r="SZU1"/>
      <c r="SZV1"/>
      <c r="SZW1"/>
      <c r="SZX1"/>
      <c r="SZY1"/>
      <c r="SZZ1"/>
      <c r="TAA1"/>
      <c r="TAB1"/>
      <c r="TAC1"/>
      <c r="TAD1"/>
      <c r="TAE1"/>
      <c r="TAF1"/>
      <c r="TAG1"/>
      <c r="TAH1"/>
      <c r="TAI1"/>
      <c r="TAJ1"/>
      <c r="TAK1"/>
      <c r="TAL1"/>
      <c r="TAM1"/>
      <c r="TAN1"/>
      <c r="TAO1"/>
      <c r="TAP1"/>
      <c r="TAQ1"/>
      <c r="TAR1"/>
      <c r="TAS1"/>
      <c r="TAT1"/>
      <c r="TAU1"/>
      <c r="TAV1"/>
      <c r="TAW1"/>
      <c r="TAX1"/>
      <c r="TAY1"/>
      <c r="TAZ1"/>
      <c r="TBA1"/>
      <c r="TBB1"/>
      <c r="TBC1"/>
      <c r="TBD1"/>
      <c r="TBE1"/>
      <c r="TBF1"/>
      <c r="TBG1"/>
      <c r="TBH1"/>
      <c r="TBI1"/>
      <c r="TBJ1"/>
      <c r="TBK1"/>
      <c r="TBL1"/>
      <c r="TBM1"/>
      <c r="TBN1"/>
      <c r="TBO1"/>
      <c r="TBP1"/>
      <c r="TBQ1"/>
      <c r="TBR1"/>
      <c r="TBS1"/>
      <c r="TBT1"/>
      <c r="TBU1"/>
      <c r="TBV1"/>
      <c r="TBW1"/>
      <c r="TBX1"/>
      <c r="TBY1"/>
      <c r="TBZ1"/>
      <c r="TCA1"/>
      <c r="TCB1"/>
      <c r="TCC1"/>
      <c r="TCD1"/>
      <c r="TCE1"/>
      <c r="TCF1"/>
      <c r="TCG1"/>
      <c r="TCH1"/>
      <c r="TCI1"/>
      <c r="TCJ1"/>
      <c r="TCK1"/>
      <c r="TCL1"/>
      <c r="TCM1"/>
      <c r="TCN1"/>
      <c r="TCO1"/>
      <c r="TCP1"/>
      <c r="TCQ1"/>
      <c r="TCR1"/>
      <c r="TCS1"/>
      <c r="TCT1"/>
      <c r="TCU1"/>
      <c r="TCV1"/>
      <c r="TCW1"/>
      <c r="TCX1"/>
      <c r="TCY1"/>
      <c r="TCZ1"/>
      <c r="TDA1"/>
      <c r="TDB1"/>
      <c r="TDC1"/>
      <c r="TDD1"/>
      <c r="TDE1"/>
      <c r="TDF1"/>
      <c r="TDG1"/>
      <c r="TDH1"/>
      <c r="TDI1"/>
      <c r="TDJ1"/>
      <c r="TDK1"/>
      <c r="TDL1"/>
      <c r="TDM1"/>
      <c r="TDN1"/>
      <c r="TDO1"/>
      <c r="TDP1"/>
      <c r="TDQ1"/>
      <c r="TDR1"/>
      <c r="TDS1"/>
      <c r="TDT1"/>
      <c r="TDU1"/>
      <c r="TDV1"/>
      <c r="TDW1"/>
      <c r="TDX1"/>
      <c r="TDY1"/>
      <c r="TDZ1"/>
      <c r="TEA1"/>
      <c r="TEB1"/>
      <c r="TEC1"/>
      <c r="TED1"/>
      <c r="TEE1"/>
      <c r="TEF1"/>
      <c r="TEG1"/>
      <c r="TEH1"/>
      <c r="TEI1"/>
      <c r="TEJ1"/>
      <c r="TEK1"/>
      <c r="TEL1"/>
      <c r="TEM1"/>
      <c r="TEN1"/>
      <c r="TEO1"/>
      <c r="TEP1"/>
      <c r="TEQ1"/>
      <c r="TER1"/>
      <c r="TES1"/>
      <c r="TET1"/>
      <c r="TEU1"/>
      <c r="TEV1"/>
      <c r="TEW1"/>
      <c r="TEX1"/>
      <c r="TEY1"/>
      <c r="TEZ1"/>
      <c r="TFA1"/>
      <c r="TFB1"/>
      <c r="TFC1"/>
      <c r="TFD1"/>
      <c r="TFE1"/>
      <c r="TFF1"/>
      <c r="TFG1"/>
      <c r="TFH1"/>
      <c r="TFI1"/>
      <c r="TFJ1"/>
      <c r="TFK1"/>
      <c r="TFL1"/>
      <c r="TFM1"/>
      <c r="TFN1"/>
      <c r="TFO1"/>
      <c r="TFP1"/>
      <c r="TFQ1"/>
      <c r="TFR1"/>
      <c r="TFS1"/>
      <c r="TFT1"/>
      <c r="TFU1"/>
      <c r="TFV1"/>
      <c r="TFW1"/>
      <c r="TFX1"/>
      <c r="TFY1"/>
      <c r="TFZ1"/>
      <c r="TGA1"/>
      <c r="TGB1"/>
      <c r="TGC1"/>
      <c r="TGD1"/>
      <c r="TGE1"/>
      <c r="TGF1"/>
      <c r="TGG1"/>
      <c r="TGH1"/>
      <c r="TGI1"/>
      <c r="TGJ1"/>
      <c r="TGK1"/>
      <c r="TGL1"/>
      <c r="TGM1"/>
      <c r="TGN1"/>
      <c r="TGO1"/>
      <c r="TGP1"/>
      <c r="TGQ1"/>
      <c r="TGR1"/>
      <c r="TGS1"/>
      <c r="TGT1"/>
      <c r="TGU1"/>
      <c r="TGV1"/>
      <c r="TGW1"/>
      <c r="TGX1"/>
      <c r="TGY1"/>
      <c r="TGZ1"/>
      <c r="THA1"/>
      <c r="THB1"/>
      <c r="THC1"/>
      <c r="THD1"/>
      <c r="THE1"/>
      <c r="THF1"/>
      <c r="THG1"/>
      <c r="THH1"/>
      <c r="THI1"/>
      <c r="THJ1"/>
      <c r="THK1"/>
      <c r="THL1"/>
      <c r="THM1"/>
      <c r="THN1"/>
      <c r="THO1"/>
      <c r="THP1"/>
      <c r="THQ1"/>
      <c r="THR1"/>
      <c r="THS1"/>
      <c r="THT1"/>
      <c r="THU1"/>
      <c r="THV1"/>
      <c r="THW1"/>
      <c r="THX1"/>
      <c r="THY1"/>
      <c r="THZ1"/>
      <c r="TIA1"/>
      <c r="TIB1"/>
      <c r="TIC1"/>
      <c r="TID1"/>
      <c r="TIE1"/>
      <c r="TIF1"/>
      <c r="TIG1"/>
      <c r="TIH1"/>
      <c r="TII1"/>
      <c r="TIJ1"/>
      <c r="TIK1"/>
      <c r="TIL1"/>
      <c r="TIM1"/>
      <c r="TIN1"/>
      <c r="TIO1"/>
      <c r="TIP1"/>
      <c r="TIQ1"/>
      <c r="TIR1"/>
      <c r="TIS1"/>
      <c r="TIT1"/>
      <c r="TIU1"/>
      <c r="TIV1"/>
      <c r="TIW1"/>
      <c r="TIX1"/>
      <c r="TIY1"/>
      <c r="TIZ1"/>
      <c r="TJA1"/>
      <c r="TJB1"/>
      <c r="TJC1"/>
      <c r="TJD1"/>
      <c r="TJE1"/>
      <c r="TJF1"/>
      <c r="TJG1"/>
      <c r="TJH1"/>
      <c r="TJI1"/>
      <c r="TJJ1"/>
      <c r="TJK1"/>
      <c r="TJL1"/>
      <c r="TJM1"/>
      <c r="TJN1"/>
      <c r="TJO1"/>
      <c r="TJP1"/>
      <c r="TJQ1"/>
      <c r="TJR1"/>
      <c r="TJS1"/>
      <c r="TJT1"/>
      <c r="TJU1"/>
      <c r="TJV1"/>
      <c r="TJW1"/>
      <c r="TJX1"/>
      <c r="TJY1"/>
      <c r="TJZ1"/>
      <c r="TKA1"/>
      <c r="TKB1"/>
      <c r="TKC1"/>
      <c r="TKD1"/>
      <c r="TKE1"/>
      <c r="TKF1"/>
      <c r="TKG1"/>
      <c r="TKH1"/>
      <c r="TKI1"/>
      <c r="TKJ1"/>
      <c r="TKK1"/>
      <c r="TKL1"/>
      <c r="TKM1"/>
      <c r="TKN1"/>
      <c r="TKO1"/>
      <c r="TKP1"/>
      <c r="TKQ1"/>
      <c r="TKR1"/>
      <c r="TKS1"/>
      <c r="TKT1"/>
      <c r="TKU1"/>
      <c r="TKV1"/>
      <c r="TKW1"/>
      <c r="TKX1"/>
      <c r="TKY1"/>
      <c r="TKZ1"/>
      <c r="TLA1"/>
      <c r="TLB1"/>
      <c r="TLC1"/>
      <c r="TLD1"/>
      <c r="TLE1"/>
      <c r="TLF1"/>
      <c r="TLG1"/>
      <c r="TLH1"/>
      <c r="TLI1"/>
      <c r="TLJ1"/>
      <c r="TLK1"/>
      <c r="TLL1"/>
      <c r="TLM1"/>
      <c r="TLN1"/>
      <c r="TLO1"/>
      <c r="TLP1"/>
      <c r="TLQ1"/>
      <c r="TLR1"/>
      <c r="TLS1"/>
      <c r="TLT1"/>
      <c r="TLU1"/>
      <c r="TLV1"/>
      <c r="TLW1"/>
      <c r="TLX1"/>
      <c r="TLY1"/>
      <c r="TLZ1"/>
      <c r="TMA1"/>
      <c r="TMB1"/>
      <c r="TMC1"/>
      <c r="TMD1"/>
      <c r="TME1"/>
      <c r="TMF1"/>
      <c r="TMG1"/>
      <c r="TMH1"/>
      <c r="TMI1"/>
      <c r="TMJ1"/>
      <c r="TMK1"/>
      <c r="TML1"/>
      <c r="TMM1"/>
      <c r="TMN1"/>
      <c r="TMO1"/>
      <c r="TMP1"/>
      <c r="TMQ1"/>
      <c r="TMR1"/>
      <c r="TMS1"/>
      <c r="TMT1"/>
      <c r="TMU1"/>
      <c r="TMV1"/>
      <c r="TMW1"/>
      <c r="TMX1"/>
      <c r="TMY1"/>
      <c r="TMZ1"/>
      <c r="TNA1"/>
      <c r="TNB1"/>
      <c r="TNC1"/>
      <c r="TND1"/>
      <c r="TNE1"/>
      <c r="TNF1"/>
      <c r="TNG1"/>
      <c r="TNH1"/>
      <c r="TNI1"/>
      <c r="TNJ1"/>
      <c r="TNK1"/>
      <c r="TNL1"/>
      <c r="TNM1"/>
      <c r="TNN1"/>
      <c r="TNO1"/>
      <c r="TNP1"/>
      <c r="TNQ1"/>
      <c r="TNR1"/>
      <c r="TNS1"/>
      <c r="TNT1"/>
      <c r="TNU1"/>
      <c r="TNV1"/>
      <c r="TNW1"/>
      <c r="TNX1"/>
      <c r="TNY1"/>
      <c r="TNZ1"/>
      <c r="TOA1"/>
      <c r="TOB1"/>
      <c r="TOC1"/>
      <c r="TOD1"/>
      <c r="TOE1"/>
      <c r="TOF1"/>
      <c r="TOG1"/>
      <c r="TOH1"/>
      <c r="TOI1"/>
      <c r="TOJ1"/>
      <c r="TOK1"/>
      <c r="TOL1"/>
      <c r="TOM1"/>
      <c r="TON1"/>
      <c r="TOO1"/>
      <c r="TOP1"/>
      <c r="TOQ1"/>
      <c r="TOR1"/>
      <c r="TOS1"/>
      <c r="TOT1"/>
      <c r="TOU1"/>
      <c r="TOV1"/>
      <c r="TOW1"/>
      <c r="TOX1"/>
      <c r="TOY1"/>
      <c r="TOZ1"/>
      <c r="TPA1"/>
      <c r="TPB1"/>
      <c r="TPC1"/>
      <c r="TPD1"/>
      <c r="TPE1"/>
      <c r="TPF1"/>
      <c r="TPG1"/>
      <c r="TPH1"/>
      <c r="TPI1"/>
      <c r="TPJ1"/>
      <c r="TPK1"/>
      <c r="TPL1"/>
      <c r="TPM1"/>
      <c r="TPN1"/>
      <c r="TPO1"/>
      <c r="TPP1"/>
      <c r="TPQ1"/>
      <c r="TPR1"/>
      <c r="TPS1"/>
      <c r="TPT1"/>
      <c r="TPU1"/>
      <c r="TPV1"/>
      <c r="TPW1"/>
      <c r="TPX1"/>
      <c r="TPY1"/>
      <c r="TPZ1"/>
      <c r="TQA1"/>
      <c r="TQB1"/>
      <c r="TQC1"/>
      <c r="TQD1"/>
      <c r="TQE1"/>
      <c r="TQF1"/>
      <c r="TQG1"/>
      <c r="TQH1"/>
      <c r="TQI1"/>
      <c r="TQJ1"/>
      <c r="TQK1"/>
      <c r="TQL1"/>
      <c r="TQM1"/>
      <c r="TQN1"/>
      <c r="TQO1"/>
      <c r="TQP1"/>
      <c r="TQQ1"/>
      <c r="TQR1"/>
      <c r="TQS1"/>
      <c r="TQT1"/>
      <c r="TQU1"/>
      <c r="TQV1"/>
      <c r="TQW1"/>
      <c r="TQX1"/>
      <c r="TQY1"/>
      <c r="TQZ1"/>
      <c r="TRA1"/>
      <c r="TRB1"/>
      <c r="TRC1"/>
      <c r="TRD1"/>
      <c r="TRE1"/>
      <c r="TRF1"/>
      <c r="TRG1"/>
      <c r="TRH1"/>
      <c r="TRI1"/>
      <c r="TRJ1"/>
      <c r="TRK1"/>
      <c r="TRL1"/>
      <c r="TRM1"/>
      <c r="TRN1"/>
      <c r="TRO1"/>
      <c r="TRP1"/>
      <c r="TRQ1"/>
      <c r="TRR1"/>
      <c r="TRS1"/>
      <c r="TRT1"/>
      <c r="TRU1"/>
      <c r="TRV1"/>
      <c r="TRW1"/>
      <c r="TRX1"/>
      <c r="TRY1"/>
      <c r="TRZ1"/>
      <c r="TSA1"/>
      <c r="TSB1"/>
      <c r="TSC1"/>
      <c r="TSD1"/>
      <c r="TSE1"/>
      <c r="TSF1"/>
      <c r="TSG1"/>
      <c r="TSH1"/>
      <c r="TSI1"/>
      <c r="TSJ1"/>
      <c r="TSK1"/>
      <c r="TSL1"/>
      <c r="TSM1"/>
      <c r="TSN1"/>
      <c r="TSO1"/>
      <c r="TSP1"/>
      <c r="TSQ1"/>
      <c r="TSR1"/>
      <c r="TSS1"/>
      <c r="TST1"/>
      <c r="TSU1"/>
      <c r="TSV1"/>
      <c r="TSW1"/>
      <c r="TSX1"/>
      <c r="TSY1"/>
      <c r="TSZ1"/>
      <c r="TTA1"/>
      <c r="TTB1"/>
      <c r="TTC1"/>
      <c r="TTD1"/>
      <c r="TTE1"/>
      <c r="TTF1"/>
      <c r="TTG1"/>
      <c r="TTH1"/>
      <c r="TTI1"/>
      <c r="TTJ1"/>
      <c r="TTK1"/>
      <c r="TTL1"/>
      <c r="TTM1"/>
      <c r="TTN1"/>
      <c r="TTO1"/>
      <c r="TTP1"/>
      <c r="TTQ1"/>
      <c r="TTR1"/>
      <c r="TTS1"/>
      <c r="TTT1"/>
      <c r="TTU1"/>
      <c r="TTV1"/>
      <c r="TTW1"/>
      <c r="TTX1"/>
      <c r="TTY1"/>
      <c r="TTZ1"/>
      <c r="TUA1"/>
      <c r="TUB1"/>
      <c r="TUC1"/>
      <c r="TUD1"/>
      <c r="TUE1"/>
      <c r="TUF1"/>
      <c r="TUG1"/>
      <c r="TUH1"/>
      <c r="TUI1"/>
      <c r="TUJ1"/>
      <c r="TUK1"/>
      <c r="TUL1"/>
      <c r="TUM1"/>
      <c r="TUN1"/>
      <c r="TUO1"/>
      <c r="TUP1"/>
      <c r="TUQ1"/>
      <c r="TUR1"/>
      <c r="TUS1"/>
      <c r="TUT1"/>
      <c r="TUU1"/>
      <c r="TUV1"/>
      <c r="TUW1"/>
      <c r="TUX1"/>
      <c r="TUY1"/>
      <c r="TUZ1"/>
      <c r="TVA1"/>
      <c r="TVB1"/>
      <c r="TVC1"/>
      <c r="TVD1"/>
      <c r="TVE1"/>
      <c r="TVF1"/>
      <c r="TVG1"/>
      <c r="TVH1"/>
      <c r="TVI1"/>
      <c r="TVJ1"/>
      <c r="TVK1"/>
      <c r="TVL1"/>
      <c r="TVM1"/>
      <c r="TVN1"/>
      <c r="TVO1"/>
      <c r="TVP1"/>
      <c r="TVQ1"/>
      <c r="TVR1"/>
      <c r="TVS1"/>
      <c r="TVT1"/>
      <c r="TVU1"/>
      <c r="TVV1"/>
      <c r="TVW1"/>
      <c r="TVX1"/>
      <c r="TVY1"/>
      <c r="TVZ1"/>
      <c r="TWA1"/>
      <c r="TWB1"/>
      <c r="TWC1"/>
      <c r="TWD1"/>
      <c r="TWE1"/>
      <c r="TWF1"/>
      <c r="TWG1"/>
      <c r="TWH1"/>
      <c r="TWI1"/>
      <c r="TWJ1"/>
      <c r="TWK1"/>
      <c r="TWL1"/>
      <c r="TWM1"/>
      <c r="TWN1"/>
      <c r="TWO1"/>
      <c r="TWP1"/>
      <c r="TWQ1"/>
      <c r="TWR1"/>
      <c r="TWS1"/>
      <c r="TWT1"/>
      <c r="TWU1"/>
      <c r="TWV1"/>
      <c r="TWW1"/>
      <c r="TWX1"/>
      <c r="TWY1"/>
      <c r="TWZ1"/>
      <c r="TXA1"/>
      <c r="TXB1"/>
      <c r="TXC1"/>
      <c r="TXD1"/>
      <c r="TXE1"/>
      <c r="TXF1"/>
      <c r="TXG1"/>
      <c r="TXH1"/>
      <c r="TXI1"/>
      <c r="TXJ1"/>
      <c r="TXK1"/>
      <c r="TXL1"/>
      <c r="TXM1"/>
      <c r="TXN1"/>
      <c r="TXO1"/>
      <c r="TXP1"/>
      <c r="TXQ1"/>
      <c r="TXR1"/>
      <c r="TXS1"/>
      <c r="TXT1"/>
      <c r="TXU1"/>
      <c r="TXV1"/>
      <c r="TXW1"/>
      <c r="TXX1"/>
      <c r="TXY1"/>
      <c r="TXZ1"/>
      <c r="TYA1"/>
      <c r="TYB1"/>
      <c r="TYC1"/>
      <c r="TYD1"/>
      <c r="TYE1"/>
      <c r="TYF1"/>
      <c r="TYG1"/>
      <c r="TYH1"/>
      <c r="TYI1"/>
      <c r="TYJ1"/>
      <c r="TYK1"/>
      <c r="TYL1"/>
      <c r="TYM1"/>
      <c r="TYN1"/>
      <c r="TYO1"/>
      <c r="TYP1"/>
      <c r="TYQ1"/>
      <c r="TYR1"/>
      <c r="TYS1"/>
      <c r="TYT1"/>
      <c r="TYU1"/>
      <c r="TYV1"/>
      <c r="TYW1"/>
      <c r="TYX1"/>
      <c r="TYY1"/>
      <c r="TYZ1"/>
      <c r="TZA1"/>
      <c r="TZB1"/>
      <c r="TZC1"/>
      <c r="TZD1"/>
      <c r="TZE1"/>
      <c r="TZF1"/>
      <c r="TZG1"/>
      <c r="TZH1"/>
      <c r="TZI1"/>
      <c r="TZJ1"/>
      <c r="TZK1"/>
      <c r="TZL1"/>
      <c r="TZM1"/>
      <c r="TZN1"/>
      <c r="TZO1"/>
      <c r="TZP1"/>
      <c r="TZQ1"/>
      <c r="TZR1"/>
      <c r="TZS1"/>
      <c r="TZT1"/>
      <c r="TZU1"/>
      <c r="TZV1"/>
      <c r="TZW1"/>
      <c r="TZX1"/>
      <c r="TZY1"/>
      <c r="TZZ1"/>
      <c r="UAA1"/>
      <c r="UAB1"/>
      <c r="UAC1"/>
      <c r="UAD1"/>
      <c r="UAE1"/>
      <c r="UAF1"/>
      <c r="UAG1"/>
      <c r="UAH1"/>
      <c r="UAI1"/>
      <c r="UAJ1"/>
      <c r="UAK1"/>
      <c r="UAL1"/>
      <c r="UAM1"/>
      <c r="UAN1"/>
      <c r="UAO1"/>
      <c r="UAP1"/>
      <c r="UAQ1"/>
      <c r="UAR1"/>
      <c r="UAS1"/>
      <c r="UAT1"/>
      <c r="UAU1"/>
      <c r="UAV1"/>
      <c r="UAW1"/>
      <c r="UAX1"/>
      <c r="UAY1"/>
      <c r="UAZ1"/>
      <c r="UBA1"/>
      <c r="UBB1"/>
      <c r="UBC1"/>
      <c r="UBD1"/>
      <c r="UBE1"/>
      <c r="UBF1"/>
      <c r="UBG1"/>
      <c r="UBH1"/>
      <c r="UBI1"/>
      <c r="UBJ1"/>
      <c r="UBK1"/>
      <c r="UBL1"/>
      <c r="UBM1"/>
      <c r="UBN1"/>
      <c r="UBO1"/>
      <c r="UBP1"/>
      <c r="UBQ1"/>
      <c r="UBR1"/>
      <c r="UBS1"/>
      <c r="UBT1"/>
      <c r="UBU1"/>
      <c r="UBV1"/>
      <c r="UBW1"/>
      <c r="UBX1"/>
      <c r="UBY1"/>
      <c r="UBZ1"/>
      <c r="UCA1"/>
      <c r="UCB1"/>
      <c r="UCC1"/>
      <c r="UCD1"/>
      <c r="UCE1"/>
      <c r="UCF1"/>
      <c r="UCG1"/>
      <c r="UCH1"/>
      <c r="UCI1"/>
      <c r="UCJ1"/>
      <c r="UCK1"/>
      <c r="UCL1"/>
      <c r="UCM1"/>
      <c r="UCN1"/>
      <c r="UCO1"/>
      <c r="UCP1"/>
      <c r="UCQ1"/>
      <c r="UCR1"/>
      <c r="UCS1"/>
      <c r="UCT1"/>
      <c r="UCU1"/>
      <c r="UCV1"/>
      <c r="UCW1"/>
      <c r="UCX1"/>
      <c r="UCY1"/>
      <c r="UCZ1"/>
      <c r="UDA1"/>
      <c r="UDB1"/>
      <c r="UDC1"/>
      <c r="UDD1"/>
      <c r="UDE1"/>
      <c r="UDF1"/>
      <c r="UDG1"/>
      <c r="UDH1"/>
      <c r="UDI1"/>
      <c r="UDJ1"/>
      <c r="UDK1"/>
      <c r="UDL1"/>
      <c r="UDM1"/>
      <c r="UDN1"/>
      <c r="UDO1"/>
      <c r="UDP1"/>
      <c r="UDQ1"/>
      <c r="UDR1"/>
      <c r="UDS1"/>
      <c r="UDT1"/>
      <c r="UDU1"/>
      <c r="UDV1"/>
      <c r="UDW1"/>
      <c r="UDX1"/>
      <c r="UDY1"/>
      <c r="UDZ1"/>
      <c r="UEA1"/>
      <c r="UEB1"/>
      <c r="UEC1"/>
      <c r="UED1"/>
      <c r="UEE1"/>
      <c r="UEF1"/>
      <c r="UEG1"/>
      <c r="UEH1"/>
      <c r="UEI1"/>
      <c r="UEJ1"/>
      <c r="UEK1"/>
      <c r="UEL1"/>
      <c r="UEM1"/>
      <c r="UEN1"/>
      <c r="UEO1"/>
      <c r="UEP1"/>
      <c r="UEQ1"/>
      <c r="UER1"/>
      <c r="UES1"/>
      <c r="UET1"/>
      <c r="UEU1"/>
      <c r="UEV1"/>
      <c r="UEW1"/>
      <c r="UEX1"/>
      <c r="UEY1"/>
      <c r="UEZ1"/>
      <c r="UFA1"/>
      <c r="UFB1"/>
      <c r="UFC1"/>
      <c r="UFD1"/>
      <c r="UFE1"/>
      <c r="UFF1"/>
      <c r="UFG1"/>
      <c r="UFH1"/>
      <c r="UFI1"/>
      <c r="UFJ1"/>
      <c r="UFK1"/>
      <c r="UFL1"/>
      <c r="UFM1"/>
      <c r="UFN1"/>
      <c r="UFO1"/>
      <c r="UFP1"/>
      <c r="UFQ1"/>
      <c r="UFR1"/>
      <c r="UFS1"/>
      <c r="UFT1"/>
      <c r="UFU1"/>
      <c r="UFV1"/>
      <c r="UFW1"/>
      <c r="UFX1"/>
      <c r="UFY1"/>
      <c r="UFZ1"/>
      <c r="UGA1"/>
      <c r="UGB1"/>
      <c r="UGC1"/>
      <c r="UGD1"/>
      <c r="UGE1"/>
      <c r="UGF1"/>
      <c r="UGG1"/>
      <c r="UGH1"/>
      <c r="UGI1"/>
      <c r="UGJ1"/>
      <c r="UGK1"/>
      <c r="UGL1"/>
      <c r="UGM1"/>
      <c r="UGN1"/>
      <c r="UGO1"/>
      <c r="UGP1"/>
      <c r="UGQ1"/>
      <c r="UGR1"/>
      <c r="UGS1"/>
      <c r="UGT1"/>
      <c r="UGU1"/>
      <c r="UGV1"/>
      <c r="UGW1"/>
      <c r="UGX1"/>
      <c r="UGY1"/>
      <c r="UGZ1"/>
      <c r="UHA1"/>
      <c r="UHB1"/>
      <c r="UHC1"/>
      <c r="UHD1"/>
      <c r="UHE1"/>
      <c r="UHF1"/>
      <c r="UHG1"/>
      <c r="UHH1"/>
      <c r="UHI1"/>
      <c r="UHJ1"/>
      <c r="UHK1"/>
      <c r="UHL1"/>
      <c r="UHM1"/>
      <c r="UHN1"/>
      <c r="UHO1"/>
      <c r="UHP1"/>
      <c r="UHQ1"/>
      <c r="UHR1"/>
      <c r="UHS1"/>
      <c r="UHT1"/>
      <c r="UHU1"/>
      <c r="UHV1"/>
      <c r="UHW1"/>
      <c r="UHX1"/>
      <c r="UHY1"/>
      <c r="UHZ1"/>
      <c r="UIA1"/>
      <c r="UIB1"/>
      <c r="UIC1"/>
      <c r="UID1"/>
      <c r="UIE1"/>
      <c r="UIF1"/>
      <c r="UIG1"/>
      <c r="UIH1"/>
      <c r="UII1"/>
      <c r="UIJ1"/>
      <c r="UIK1"/>
      <c r="UIL1"/>
      <c r="UIM1"/>
      <c r="UIN1"/>
      <c r="UIO1"/>
      <c r="UIP1"/>
      <c r="UIQ1"/>
      <c r="UIR1"/>
      <c r="UIS1"/>
      <c r="UIT1"/>
      <c r="UIU1"/>
      <c r="UIV1"/>
      <c r="UIW1"/>
      <c r="UIX1"/>
      <c r="UIY1"/>
      <c r="UIZ1"/>
      <c r="UJA1"/>
      <c r="UJB1"/>
      <c r="UJC1"/>
      <c r="UJD1"/>
      <c r="UJE1"/>
      <c r="UJF1"/>
      <c r="UJG1"/>
      <c r="UJH1"/>
      <c r="UJI1"/>
      <c r="UJJ1"/>
      <c r="UJK1"/>
      <c r="UJL1"/>
      <c r="UJM1"/>
      <c r="UJN1"/>
      <c r="UJO1"/>
      <c r="UJP1"/>
      <c r="UJQ1"/>
      <c r="UJR1"/>
      <c r="UJS1"/>
      <c r="UJT1"/>
      <c r="UJU1"/>
      <c r="UJV1"/>
      <c r="UJW1"/>
      <c r="UJX1"/>
      <c r="UJY1"/>
      <c r="UJZ1"/>
      <c r="UKA1"/>
      <c r="UKB1"/>
      <c r="UKC1"/>
      <c r="UKD1"/>
      <c r="UKE1"/>
      <c r="UKF1"/>
      <c r="UKG1"/>
      <c r="UKH1"/>
      <c r="UKI1"/>
      <c r="UKJ1"/>
      <c r="UKK1"/>
      <c r="UKL1"/>
      <c r="UKM1"/>
      <c r="UKN1"/>
      <c r="UKO1"/>
      <c r="UKP1"/>
      <c r="UKQ1"/>
      <c r="UKR1"/>
      <c r="UKS1"/>
      <c r="UKT1"/>
      <c r="UKU1"/>
      <c r="UKV1"/>
      <c r="UKW1"/>
      <c r="UKX1"/>
      <c r="UKY1"/>
      <c r="UKZ1"/>
      <c r="ULA1"/>
      <c r="ULB1"/>
      <c r="ULC1"/>
      <c r="ULD1"/>
      <c r="ULE1"/>
      <c r="ULF1"/>
      <c r="ULG1"/>
      <c r="ULH1"/>
      <c r="ULI1"/>
      <c r="ULJ1"/>
      <c r="ULK1"/>
      <c r="ULL1"/>
      <c r="ULM1"/>
      <c r="ULN1"/>
      <c r="ULO1"/>
      <c r="ULP1"/>
      <c r="ULQ1"/>
      <c r="ULR1"/>
      <c r="ULS1"/>
      <c r="ULT1"/>
      <c r="ULU1"/>
      <c r="ULV1"/>
      <c r="ULW1"/>
      <c r="ULX1"/>
      <c r="ULY1"/>
      <c r="ULZ1"/>
      <c r="UMA1"/>
      <c r="UMB1"/>
      <c r="UMC1"/>
      <c r="UMD1"/>
      <c r="UME1"/>
      <c r="UMF1"/>
      <c r="UMG1"/>
      <c r="UMH1"/>
      <c r="UMI1"/>
      <c r="UMJ1"/>
      <c r="UMK1"/>
      <c r="UML1"/>
      <c r="UMM1"/>
      <c r="UMN1"/>
      <c r="UMO1"/>
      <c r="UMP1"/>
      <c r="UMQ1"/>
      <c r="UMR1"/>
      <c r="UMS1"/>
      <c r="UMT1"/>
      <c r="UMU1"/>
      <c r="UMV1"/>
      <c r="UMW1"/>
      <c r="UMX1"/>
      <c r="UMY1"/>
      <c r="UMZ1"/>
      <c r="UNA1"/>
      <c r="UNB1"/>
      <c r="UNC1"/>
      <c r="UND1"/>
      <c r="UNE1"/>
      <c r="UNF1"/>
      <c r="UNG1"/>
      <c r="UNH1"/>
      <c r="UNI1"/>
      <c r="UNJ1"/>
      <c r="UNK1"/>
      <c r="UNL1"/>
      <c r="UNM1"/>
      <c r="UNN1"/>
      <c r="UNO1"/>
      <c r="UNP1"/>
      <c r="UNQ1"/>
      <c r="UNR1"/>
      <c r="UNS1"/>
      <c r="UNT1"/>
      <c r="UNU1"/>
      <c r="UNV1"/>
      <c r="UNW1"/>
      <c r="UNX1"/>
      <c r="UNY1"/>
      <c r="UNZ1"/>
      <c r="UOA1"/>
      <c r="UOB1"/>
      <c r="UOC1"/>
      <c r="UOD1"/>
      <c r="UOE1"/>
      <c r="UOF1"/>
      <c r="UOG1"/>
      <c r="UOH1"/>
      <c r="UOI1"/>
      <c r="UOJ1"/>
      <c r="UOK1"/>
      <c r="UOL1"/>
      <c r="UOM1"/>
      <c r="UON1"/>
      <c r="UOO1"/>
      <c r="UOP1"/>
      <c r="UOQ1"/>
      <c r="UOR1"/>
      <c r="UOS1"/>
      <c r="UOT1"/>
      <c r="UOU1"/>
      <c r="UOV1"/>
      <c r="UOW1"/>
      <c r="UOX1"/>
      <c r="UOY1"/>
      <c r="UOZ1"/>
      <c r="UPA1"/>
      <c r="UPB1"/>
      <c r="UPC1"/>
      <c r="UPD1"/>
      <c r="UPE1"/>
      <c r="UPF1"/>
      <c r="UPG1"/>
      <c r="UPH1"/>
      <c r="UPI1"/>
      <c r="UPJ1"/>
      <c r="UPK1"/>
      <c r="UPL1"/>
      <c r="UPM1"/>
      <c r="UPN1"/>
      <c r="UPO1"/>
      <c r="UPP1"/>
      <c r="UPQ1"/>
      <c r="UPR1"/>
      <c r="UPS1"/>
      <c r="UPT1"/>
      <c r="UPU1"/>
      <c r="UPV1"/>
      <c r="UPW1"/>
      <c r="UPX1"/>
      <c r="UPY1"/>
      <c r="UPZ1"/>
      <c r="UQA1"/>
      <c r="UQB1"/>
      <c r="UQC1"/>
      <c r="UQD1"/>
      <c r="UQE1"/>
      <c r="UQF1"/>
      <c r="UQG1"/>
      <c r="UQH1"/>
      <c r="UQI1"/>
      <c r="UQJ1"/>
      <c r="UQK1"/>
      <c r="UQL1"/>
      <c r="UQM1"/>
      <c r="UQN1"/>
      <c r="UQO1"/>
      <c r="UQP1"/>
      <c r="UQQ1"/>
      <c r="UQR1"/>
      <c r="UQS1"/>
      <c r="UQT1"/>
      <c r="UQU1"/>
      <c r="UQV1"/>
      <c r="UQW1"/>
      <c r="UQX1"/>
      <c r="UQY1"/>
      <c r="UQZ1"/>
      <c r="URA1"/>
      <c r="URB1"/>
      <c r="URC1"/>
      <c r="URD1"/>
      <c r="URE1"/>
      <c r="URF1"/>
      <c r="URG1"/>
      <c r="URH1"/>
      <c r="URI1"/>
      <c r="URJ1"/>
      <c r="URK1"/>
      <c r="URL1"/>
      <c r="URM1"/>
      <c r="URN1"/>
      <c r="URO1"/>
      <c r="URP1"/>
      <c r="URQ1"/>
      <c r="URR1"/>
      <c r="URS1"/>
      <c r="URT1"/>
      <c r="URU1"/>
      <c r="URV1"/>
      <c r="URW1"/>
      <c r="URX1"/>
      <c r="URY1"/>
      <c r="URZ1"/>
      <c r="USA1"/>
      <c r="USB1"/>
      <c r="USC1"/>
      <c r="USD1"/>
      <c r="USE1"/>
      <c r="USF1"/>
      <c r="USG1"/>
      <c r="USH1"/>
      <c r="USI1"/>
      <c r="USJ1"/>
      <c r="USK1"/>
      <c r="USL1"/>
      <c r="USM1"/>
      <c r="USN1"/>
      <c r="USO1"/>
      <c r="USP1"/>
      <c r="USQ1"/>
      <c r="USR1"/>
      <c r="USS1"/>
      <c r="UST1"/>
      <c r="USU1"/>
      <c r="USV1"/>
      <c r="USW1"/>
      <c r="USX1"/>
      <c r="USY1"/>
      <c r="USZ1"/>
      <c r="UTA1"/>
      <c r="UTB1"/>
      <c r="UTC1"/>
      <c r="UTD1"/>
      <c r="UTE1"/>
      <c r="UTF1"/>
      <c r="UTG1"/>
      <c r="UTH1"/>
      <c r="UTI1"/>
      <c r="UTJ1"/>
      <c r="UTK1"/>
      <c r="UTL1"/>
      <c r="UTM1"/>
      <c r="UTN1"/>
      <c r="UTO1"/>
      <c r="UTP1"/>
      <c r="UTQ1"/>
      <c r="UTR1"/>
      <c r="UTS1"/>
      <c r="UTT1"/>
      <c r="UTU1"/>
      <c r="UTV1"/>
      <c r="UTW1"/>
      <c r="UTX1"/>
      <c r="UTY1"/>
      <c r="UTZ1"/>
      <c r="UUA1"/>
      <c r="UUB1"/>
      <c r="UUC1"/>
      <c r="UUD1"/>
      <c r="UUE1"/>
      <c r="UUF1"/>
      <c r="UUG1"/>
      <c r="UUH1"/>
      <c r="UUI1"/>
      <c r="UUJ1"/>
      <c r="UUK1"/>
      <c r="UUL1"/>
      <c r="UUM1"/>
      <c r="UUN1"/>
      <c r="UUO1"/>
      <c r="UUP1"/>
      <c r="UUQ1"/>
      <c r="UUR1"/>
      <c r="UUS1"/>
      <c r="UUT1"/>
      <c r="UUU1"/>
      <c r="UUV1"/>
      <c r="UUW1"/>
      <c r="UUX1"/>
      <c r="UUY1"/>
      <c r="UUZ1"/>
      <c r="UVA1"/>
      <c r="UVB1"/>
      <c r="UVC1"/>
      <c r="UVD1"/>
      <c r="UVE1"/>
      <c r="UVF1"/>
      <c r="UVG1"/>
      <c r="UVH1"/>
      <c r="UVI1"/>
      <c r="UVJ1"/>
      <c r="UVK1"/>
      <c r="UVL1"/>
      <c r="UVM1"/>
      <c r="UVN1"/>
      <c r="UVO1"/>
      <c r="UVP1"/>
      <c r="UVQ1"/>
      <c r="UVR1"/>
      <c r="UVS1"/>
      <c r="UVT1"/>
      <c r="UVU1"/>
      <c r="UVV1"/>
      <c r="UVW1"/>
      <c r="UVX1"/>
      <c r="UVY1"/>
      <c r="UVZ1"/>
      <c r="UWA1"/>
      <c r="UWB1"/>
      <c r="UWC1"/>
      <c r="UWD1"/>
      <c r="UWE1"/>
      <c r="UWF1"/>
      <c r="UWG1"/>
      <c r="UWH1"/>
      <c r="UWI1"/>
      <c r="UWJ1"/>
      <c r="UWK1"/>
      <c r="UWL1"/>
      <c r="UWM1"/>
      <c r="UWN1"/>
      <c r="UWO1"/>
      <c r="UWP1"/>
      <c r="UWQ1"/>
      <c r="UWR1"/>
      <c r="UWS1"/>
      <c r="UWT1"/>
      <c r="UWU1"/>
      <c r="UWV1"/>
      <c r="UWW1"/>
      <c r="UWX1"/>
      <c r="UWY1"/>
      <c r="UWZ1"/>
      <c r="UXA1"/>
      <c r="UXB1"/>
      <c r="UXC1"/>
      <c r="UXD1"/>
      <c r="UXE1"/>
      <c r="UXF1"/>
      <c r="UXG1"/>
      <c r="UXH1"/>
      <c r="UXI1"/>
      <c r="UXJ1"/>
      <c r="UXK1"/>
      <c r="UXL1"/>
      <c r="UXM1"/>
      <c r="UXN1"/>
      <c r="UXO1"/>
      <c r="UXP1"/>
      <c r="UXQ1"/>
      <c r="UXR1"/>
      <c r="UXS1"/>
      <c r="UXT1"/>
      <c r="UXU1"/>
      <c r="UXV1"/>
      <c r="UXW1"/>
      <c r="UXX1"/>
      <c r="UXY1"/>
      <c r="UXZ1"/>
      <c r="UYA1"/>
      <c r="UYB1"/>
      <c r="UYC1"/>
      <c r="UYD1"/>
      <c r="UYE1"/>
      <c r="UYF1"/>
      <c r="UYG1"/>
      <c r="UYH1"/>
      <c r="UYI1"/>
      <c r="UYJ1"/>
      <c r="UYK1"/>
      <c r="UYL1"/>
      <c r="UYM1"/>
      <c r="UYN1"/>
      <c r="UYO1"/>
      <c r="UYP1"/>
      <c r="UYQ1"/>
      <c r="UYR1"/>
      <c r="UYS1"/>
      <c r="UYT1"/>
      <c r="UYU1"/>
      <c r="UYV1"/>
      <c r="UYW1"/>
      <c r="UYX1"/>
      <c r="UYY1"/>
      <c r="UYZ1"/>
      <c r="UZA1"/>
      <c r="UZB1"/>
      <c r="UZC1"/>
      <c r="UZD1"/>
      <c r="UZE1"/>
      <c r="UZF1"/>
      <c r="UZG1"/>
      <c r="UZH1"/>
      <c r="UZI1"/>
      <c r="UZJ1"/>
      <c r="UZK1"/>
      <c r="UZL1"/>
      <c r="UZM1"/>
      <c r="UZN1"/>
      <c r="UZO1"/>
      <c r="UZP1"/>
      <c r="UZQ1"/>
      <c r="UZR1"/>
      <c r="UZS1"/>
      <c r="UZT1"/>
      <c r="UZU1"/>
      <c r="UZV1"/>
      <c r="UZW1"/>
      <c r="UZX1"/>
      <c r="UZY1"/>
      <c r="UZZ1"/>
      <c r="VAA1"/>
      <c r="VAB1"/>
      <c r="VAC1"/>
      <c r="VAD1"/>
      <c r="VAE1"/>
      <c r="VAF1"/>
      <c r="VAG1"/>
      <c r="VAH1"/>
      <c r="VAI1"/>
      <c r="VAJ1"/>
      <c r="VAK1"/>
      <c r="VAL1"/>
      <c r="VAM1"/>
      <c r="VAN1"/>
      <c r="VAO1"/>
      <c r="VAP1"/>
      <c r="VAQ1"/>
      <c r="VAR1"/>
      <c r="VAS1"/>
      <c r="VAT1"/>
      <c r="VAU1"/>
      <c r="VAV1"/>
      <c r="VAW1"/>
      <c r="VAX1"/>
      <c r="VAY1"/>
      <c r="VAZ1"/>
      <c r="VBA1"/>
      <c r="VBB1"/>
      <c r="VBC1"/>
      <c r="VBD1"/>
      <c r="VBE1"/>
      <c r="VBF1"/>
      <c r="VBG1"/>
      <c r="VBH1"/>
      <c r="VBI1"/>
      <c r="VBJ1"/>
      <c r="VBK1"/>
      <c r="VBL1"/>
      <c r="VBM1"/>
      <c r="VBN1"/>
      <c r="VBO1"/>
      <c r="VBP1"/>
      <c r="VBQ1"/>
      <c r="VBR1"/>
      <c r="VBS1"/>
      <c r="VBT1"/>
      <c r="VBU1"/>
      <c r="VBV1"/>
      <c r="VBW1"/>
      <c r="VBX1"/>
      <c r="VBY1"/>
      <c r="VBZ1"/>
      <c r="VCA1"/>
      <c r="VCB1"/>
      <c r="VCC1"/>
      <c r="VCD1"/>
      <c r="VCE1"/>
      <c r="VCF1"/>
      <c r="VCG1"/>
      <c r="VCH1"/>
      <c r="VCI1"/>
      <c r="VCJ1"/>
      <c r="VCK1"/>
      <c r="VCL1"/>
      <c r="VCM1"/>
      <c r="VCN1"/>
      <c r="VCO1"/>
      <c r="VCP1"/>
      <c r="VCQ1"/>
      <c r="VCR1"/>
      <c r="VCS1"/>
      <c r="VCT1"/>
      <c r="VCU1"/>
      <c r="VCV1"/>
      <c r="VCW1"/>
      <c r="VCX1"/>
      <c r="VCY1"/>
      <c r="VCZ1"/>
      <c r="VDA1"/>
      <c r="VDB1"/>
      <c r="VDC1"/>
      <c r="VDD1"/>
      <c r="VDE1"/>
      <c r="VDF1"/>
      <c r="VDG1"/>
      <c r="VDH1"/>
      <c r="VDI1"/>
      <c r="VDJ1"/>
      <c r="VDK1"/>
      <c r="VDL1"/>
      <c r="VDM1"/>
      <c r="VDN1"/>
      <c r="VDO1"/>
      <c r="VDP1"/>
      <c r="VDQ1"/>
      <c r="VDR1"/>
      <c r="VDS1"/>
      <c r="VDT1"/>
      <c r="VDU1"/>
      <c r="VDV1"/>
      <c r="VDW1"/>
      <c r="VDX1"/>
      <c r="VDY1"/>
      <c r="VDZ1"/>
      <c r="VEA1"/>
      <c r="VEB1"/>
      <c r="VEC1"/>
      <c r="VED1"/>
      <c r="VEE1"/>
      <c r="VEF1"/>
      <c r="VEG1"/>
      <c r="VEH1"/>
      <c r="VEI1"/>
      <c r="VEJ1"/>
      <c r="VEK1"/>
      <c r="VEL1"/>
      <c r="VEM1"/>
      <c r="VEN1"/>
      <c r="VEO1"/>
      <c r="VEP1"/>
      <c r="VEQ1"/>
      <c r="VER1"/>
      <c r="VES1"/>
      <c r="VET1"/>
      <c r="VEU1"/>
      <c r="VEV1"/>
      <c r="VEW1"/>
      <c r="VEX1"/>
      <c r="VEY1"/>
      <c r="VEZ1"/>
      <c r="VFA1"/>
      <c r="VFB1"/>
      <c r="VFC1"/>
      <c r="VFD1"/>
      <c r="VFE1"/>
      <c r="VFF1"/>
      <c r="VFG1"/>
      <c r="VFH1"/>
      <c r="VFI1"/>
      <c r="VFJ1"/>
      <c r="VFK1"/>
      <c r="VFL1"/>
      <c r="VFM1"/>
      <c r="VFN1"/>
      <c r="VFO1"/>
      <c r="VFP1"/>
      <c r="VFQ1"/>
      <c r="VFR1"/>
      <c r="VFS1"/>
      <c r="VFT1"/>
      <c r="VFU1"/>
      <c r="VFV1"/>
      <c r="VFW1"/>
      <c r="VFX1"/>
      <c r="VFY1"/>
      <c r="VFZ1"/>
      <c r="VGA1"/>
      <c r="VGB1"/>
      <c r="VGC1"/>
      <c r="VGD1"/>
      <c r="VGE1"/>
      <c r="VGF1"/>
      <c r="VGG1"/>
      <c r="VGH1"/>
      <c r="VGI1"/>
      <c r="VGJ1"/>
      <c r="VGK1"/>
      <c r="VGL1"/>
      <c r="VGM1"/>
      <c r="VGN1"/>
      <c r="VGO1"/>
      <c r="VGP1"/>
      <c r="VGQ1"/>
      <c r="VGR1"/>
      <c r="VGS1"/>
      <c r="VGT1"/>
      <c r="VGU1"/>
      <c r="VGV1"/>
      <c r="VGW1"/>
      <c r="VGX1"/>
      <c r="VGY1"/>
      <c r="VGZ1"/>
      <c r="VHA1"/>
      <c r="VHB1"/>
      <c r="VHC1"/>
      <c r="VHD1"/>
      <c r="VHE1"/>
      <c r="VHF1"/>
      <c r="VHG1"/>
      <c r="VHH1"/>
      <c r="VHI1"/>
      <c r="VHJ1"/>
      <c r="VHK1"/>
      <c r="VHL1"/>
      <c r="VHM1"/>
      <c r="VHN1"/>
      <c r="VHO1"/>
      <c r="VHP1"/>
      <c r="VHQ1"/>
      <c r="VHR1"/>
      <c r="VHS1"/>
      <c r="VHT1"/>
      <c r="VHU1"/>
      <c r="VHV1"/>
      <c r="VHW1"/>
      <c r="VHX1"/>
      <c r="VHY1"/>
      <c r="VHZ1"/>
      <c r="VIA1"/>
      <c r="VIB1"/>
      <c r="VIC1"/>
      <c r="VID1"/>
      <c r="VIE1"/>
      <c r="VIF1"/>
      <c r="VIG1"/>
      <c r="VIH1"/>
      <c r="VII1"/>
      <c r="VIJ1"/>
      <c r="VIK1"/>
      <c r="VIL1"/>
      <c r="VIM1"/>
      <c r="VIN1"/>
      <c r="VIO1"/>
      <c r="VIP1"/>
      <c r="VIQ1"/>
      <c r="VIR1"/>
      <c r="VIS1"/>
      <c r="VIT1"/>
      <c r="VIU1"/>
      <c r="VIV1"/>
      <c r="VIW1"/>
      <c r="VIX1"/>
      <c r="VIY1"/>
      <c r="VIZ1"/>
      <c r="VJA1"/>
      <c r="VJB1"/>
      <c r="VJC1"/>
      <c r="VJD1"/>
      <c r="VJE1"/>
      <c r="VJF1"/>
      <c r="VJG1"/>
      <c r="VJH1"/>
      <c r="VJI1"/>
      <c r="VJJ1"/>
      <c r="VJK1"/>
      <c r="VJL1"/>
      <c r="VJM1"/>
      <c r="VJN1"/>
      <c r="VJO1"/>
      <c r="VJP1"/>
      <c r="VJQ1"/>
      <c r="VJR1"/>
      <c r="VJS1"/>
      <c r="VJT1"/>
      <c r="VJU1"/>
      <c r="VJV1"/>
      <c r="VJW1"/>
      <c r="VJX1"/>
      <c r="VJY1"/>
      <c r="VJZ1"/>
      <c r="VKA1"/>
      <c r="VKB1"/>
      <c r="VKC1"/>
      <c r="VKD1"/>
      <c r="VKE1"/>
      <c r="VKF1"/>
      <c r="VKG1"/>
      <c r="VKH1"/>
      <c r="VKI1"/>
      <c r="VKJ1"/>
      <c r="VKK1"/>
      <c r="VKL1"/>
      <c r="VKM1"/>
      <c r="VKN1"/>
      <c r="VKO1"/>
      <c r="VKP1"/>
      <c r="VKQ1"/>
      <c r="VKR1"/>
      <c r="VKS1"/>
      <c r="VKT1"/>
      <c r="VKU1"/>
      <c r="VKV1"/>
      <c r="VKW1"/>
      <c r="VKX1"/>
      <c r="VKY1"/>
      <c r="VKZ1"/>
      <c r="VLA1"/>
      <c r="VLB1"/>
      <c r="VLC1"/>
      <c r="VLD1"/>
      <c r="VLE1"/>
      <c r="VLF1"/>
      <c r="VLG1"/>
      <c r="VLH1"/>
      <c r="VLI1"/>
      <c r="VLJ1"/>
      <c r="VLK1"/>
      <c r="VLL1"/>
      <c r="VLM1"/>
      <c r="VLN1"/>
      <c r="VLO1"/>
      <c r="VLP1"/>
      <c r="VLQ1"/>
      <c r="VLR1"/>
      <c r="VLS1"/>
      <c r="VLT1"/>
      <c r="VLU1"/>
      <c r="VLV1"/>
      <c r="VLW1"/>
      <c r="VLX1"/>
      <c r="VLY1"/>
      <c r="VLZ1"/>
      <c r="VMA1"/>
      <c r="VMB1"/>
      <c r="VMC1"/>
      <c r="VMD1"/>
      <c r="VME1"/>
      <c r="VMF1"/>
      <c r="VMG1"/>
      <c r="VMH1"/>
      <c r="VMI1"/>
      <c r="VMJ1"/>
      <c r="VMK1"/>
      <c r="VML1"/>
      <c r="VMM1"/>
      <c r="VMN1"/>
      <c r="VMO1"/>
      <c r="VMP1"/>
      <c r="VMQ1"/>
      <c r="VMR1"/>
      <c r="VMS1"/>
      <c r="VMT1"/>
      <c r="VMU1"/>
      <c r="VMV1"/>
      <c r="VMW1"/>
      <c r="VMX1"/>
      <c r="VMY1"/>
      <c r="VMZ1"/>
      <c r="VNA1"/>
      <c r="VNB1"/>
      <c r="VNC1"/>
      <c r="VND1"/>
      <c r="VNE1"/>
      <c r="VNF1"/>
      <c r="VNG1"/>
      <c r="VNH1"/>
      <c r="VNI1"/>
      <c r="VNJ1"/>
      <c r="VNK1"/>
      <c r="VNL1"/>
      <c r="VNM1"/>
      <c r="VNN1"/>
      <c r="VNO1"/>
      <c r="VNP1"/>
      <c r="VNQ1"/>
      <c r="VNR1"/>
      <c r="VNS1"/>
      <c r="VNT1"/>
      <c r="VNU1"/>
      <c r="VNV1"/>
      <c r="VNW1"/>
      <c r="VNX1"/>
      <c r="VNY1"/>
      <c r="VNZ1"/>
      <c r="VOA1"/>
      <c r="VOB1"/>
      <c r="VOC1"/>
      <c r="VOD1"/>
      <c r="VOE1"/>
      <c r="VOF1"/>
      <c r="VOG1"/>
      <c r="VOH1"/>
      <c r="VOI1"/>
      <c r="VOJ1"/>
      <c r="VOK1"/>
      <c r="VOL1"/>
      <c r="VOM1"/>
      <c r="VON1"/>
      <c r="VOO1"/>
      <c r="VOP1"/>
      <c r="VOQ1"/>
      <c r="VOR1"/>
      <c r="VOS1"/>
      <c r="VOT1"/>
      <c r="VOU1"/>
      <c r="VOV1"/>
      <c r="VOW1"/>
      <c r="VOX1"/>
      <c r="VOY1"/>
      <c r="VOZ1"/>
      <c r="VPA1"/>
      <c r="VPB1"/>
      <c r="VPC1"/>
      <c r="VPD1"/>
      <c r="VPE1"/>
      <c r="VPF1"/>
      <c r="VPG1"/>
      <c r="VPH1"/>
      <c r="VPI1"/>
      <c r="VPJ1"/>
      <c r="VPK1"/>
      <c r="VPL1"/>
      <c r="VPM1"/>
      <c r="VPN1"/>
      <c r="VPO1"/>
      <c r="VPP1"/>
      <c r="VPQ1"/>
      <c r="VPR1"/>
      <c r="VPS1"/>
      <c r="VPT1"/>
      <c r="VPU1"/>
      <c r="VPV1"/>
      <c r="VPW1"/>
      <c r="VPX1"/>
      <c r="VPY1"/>
      <c r="VPZ1"/>
      <c r="VQA1"/>
      <c r="VQB1"/>
      <c r="VQC1"/>
      <c r="VQD1"/>
      <c r="VQE1"/>
      <c r="VQF1"/>
      <c r="VQG1"/>
      <c r="VQH1"/>
      <c r="VQI1"/>
      <c r="VQJ1"/>
      <c r="VQK1"/>
      <c r="VQL1"/>
      <c r="VQM1"/>
      <c r="VQN1"/>
      <c r="VQO1"/>
      <c r="VQP1"/>
      <c r="VQQ1"/>
      <c r="VQR1"/>
      <c r="VQS1"/>
      <c r="VQT1"/>
      <c r="VQU1"/>
      <c r="VQV1"/>
      <c r="VQW1"/>
      <c r="VQX1"/>
      <c r="VQY1"/>
      <c r="VQZ1"/>
      <c r="VRA1"/>
      <c r="VRB1"/>
      <c r="VRC1"/>
      <c r="VRD1"/>
      <c r="VRE1"/>
      <c r="VRF1"/>
      <c r="VRG1"/>
      <c r="VRH1"/>
      <c r="VRI1"/>
      <c r="VRJ1"/>
      <c r="VRK1"/>
      <c r="VRL1"/>
      <c r="VRM1"/>
      <c r="VRN1"/>
      <c r="VRO1"/>
      <c r="VRP1"/>
      <c r="VRQ1"/>
      <c r="VRR1"/>
      <c r="VRS1"/>
      <c r="VRT1"/>
      <c r="VRU1"/>
      <c r="VRV1"/>
      <c r="VRW1"/>
      <c r="VRX1"/>
      <c r="VRY1"/>
      <c r="VRZ1"/>
      <c r="VSA1"/>
      <c r="VSB1"/>
      <c r="VSC1"/>
      <c r="VSD1"/>
      <c r="VSE1"/>
      <c r="VSF1"/>
      <c r="VSG1"/>
      <c r="VSH1"/>
      <c r="VSI1"/>
      <c r="VSJ1"/>
      <c r="VSK1"/>
      <c r="VSL1"/>
      <c r="VSM1"/>
      <c r="VSN1"/>
      <c r="VSO1"/>
      <c r="VSP1"/>
      <c r="VSQ1"/>
      <c r="VSR1"/>
      <c r="VSS1"/>
      <c r="VST1"/>
      <c r="VSU1"/>
      <c r="VSV1"/>
      <c r="VSW1"/>
      <c r="VSX1"/>
      <c r="VSY1"/>
      <c r="VSZ1"/>
      <c r="VTA1"/>
      <c r="VTB1"/>
      <c r="VTC1"/>
      <c r="VTD1"/>
      <c r="VTE1"/>
      <c r="VTF1"/>
      <c r="VTG1"/>
      <c r="VTH1"/>
      <c r="VTI1"/>
      <c r="VTJ1"/>
      <c r="VTK1"/>
      <c r="VTL1"/>
      <c r="VTM1"/>
      <c r="VTN1"/>
      <c r="VTO1"/>
      <c r="VTP1"/>
      <c r="VTQ1"/>
      <c r="VTR1"/>
      <c r="VTS1"/>
      <c r="VTT1"/>
      <c r="VTU1"/>
      <c r="VTV1"/>
      <c r="VTW1"/>
      <c r="VTX1"/>
      <c r="VTY1"/>
      <c r="VTZ1"/>
      <c r="VUA1"/>
      <c r="VUB1"/>
      <c r="VUC1"/>
      <c r="VUD1"/>
      <c r="VUE1"/>
      <c r="VUF1"/>
      <c r="VUG1"/>
      <c r="VUH1"/>
      <c r="VUI1"/>
      <c r="VUJ1"/>
      <c r="VUK1"/>
      <c r="VUL1"/>
      <c r="VUM1"/>
      <c r="VUN1"/>
      <c r="VUO1"/>
      <c r="VUP1"/>
      <c r="VUQ1"/>
      <c r="VUR1"/>
      <c r="VUS1"/>
      <c r="VUT1"/>
      <c r="VUU1"/>
      <c r="VUV1"/>
      <c r="VUW1"/>
      <c r="VUX1"/>
      <c r="VUY1"/>
      <c r="VUZ1"/>
      <c r="VVA1"/>
      <c r="VVB1"/>
      <c r="VVC1"/>
      <c r="VVD1"/>
      <c r="VVE1"/>
      <c r="VVF1"/>
      <c r="VVG1"/>
      <c r="VVH1"/>
      <c r="VVI1"/>
      <c r="VVJ1"/>
      <c r="VVK1"/>
      <c r="VVL1"/>
      <c r="VVM1"/>
      <c r="VVN1"/>
      <c r="VVO1"/>
      <c r="VVP1"/>
      <c r="VVQ1"/>
      <c r="VVR1"/>
      <c r="VVS1"/>
      <c r="VVT1"/>
      <c r="VVU1"/>
      <c r="VVV1"/>
      <c r="VVW1"/>
      <c r="VVX1"/>
      <c r="VVY1"/>
      <c r="VVZ1"/>
      <c r="VWA1"/>
      <c r="VWB1"/>
      <c r="VWC1"/>
      <c r="VWD1"/>
      <c r="VWE1"/>
      <c r="VWF1"/>
      <c r="VWG1"/>
      <c r="VWH1"/>
      <c r="VWI1"/>
      <c r="VWJ1"/>
      <c r="VWK1"/>
      <c r="VWL1"/>
      <c r="VWM1"/>
      <c r="VWN1"/>
      <c r="VWO1"/>
      <c r="VWP1"/>
      <c r="VWQ1"/>
      <c r="VWR1"/>
      <c r="VWS1"/>
      <c r="VWT1"/>
      <c r="VWU1"/>
      <c r="VWV1"/>
      <c r="VWW1"/>
      <c r="VWX1"/>
      <c r="VWY1"/>
      <c r="VWZ1"/>
      <c r="VXA1"/>
      <c r="VXB1"/>
      <c r="VXC1"/>
      <c r="VXD1"/>
      <c r="VXE1"/>
      <c r="VXF1"/>
      <c r="VXG1"/>
      <c r="VXH1"/>
      <c r="VXI1"/>
      <c r="VXJ1"/>
      <c r="VXK1"/>
      <c r="VXL1"/>
      <c r="VXM1"/>
      <c r="VXN1"/>
      <c r="VXO1"/>
      <c r="VXP1"/>
      <c r="VXQ1"/>
      <c r="VXR1"/>
      <c r="VXS1"/>
      <c r="VXT1"/>
      <c r="VXU1"/>
      <c r="VXV1"/>
      <c r="VXW1"/>
      <c r="VXX1"/>
      <c r="VXY1"/>
      <c r="VXZ1"/>
      <c r="VYA1"/>
      <c r="VYB1"/>
      <c r="VYC1"/>
      <c r="VYD1"/>
      <c r="VYE1"/>
      <c r="VYF1"/>
      <c r="VYG1"/>
      <c r="VYH1"/>
      <c r="VYI1"/>
      <c r="VYJ1"/>
      <c r="VYK1"/>
      <c r="VYL1"/>
      <c r="VYM1"/>
      <c r="VYN1"/>
      <c r="VYO1"/>
      <c r="VYP1"/>
      <c r="VYQ1"/>
      <c r="VYR1"/>
      <c r="VYS1"/>
      <c r="VYT1"/>
      <c r="VYU1"/>
      <c r="VYV1"/>
      <c r="VYW1"/>
      <c r="VYX1"/>
      <c r="VYY1"/>
      <c r="VYZ1"/>
      <c r="VZA1"/>
      <c r="VZB1"/>
      <c r="VZC1"/>
      <c r="VZD1"/>
      <c r="VZE1"/>
      <c r="VZF1"/>
      <c r="VZG1"/>
      <c r="VZH1"/>
      <c r="VZI1"/>
      <c r="VZJ1"/>
      <c r="VZK1"/>
      <c r="VZL1"/>
      <c r="VZM1"/>
      <c r="VZN1"/>
      <c r="VZO1"/>
      <c r="VZP1"/>
      <c r="VZQ1"/>
      <c r="VZR1"/>
      <c r="VZS1"/>
      <c r="VZT1"/>
      <c r="VZU1"/>
      <c r="VZV1"/>
      <c r="VZW1"/>
      <c r="VZX1"/>
      <c r="VZY1"/>
      <c r="VZZ1"/>
      <c r="WAA1"/>
      <c r="WAB1"/>
      <c r="WAC1"/>
      <c r="WAD1"/>
      <c r="WAE1"/>
      <c r="WAF1"/>
      <c r="WAG1"/>
      <c r="WAH1"/>
      <c r="WAI1"/>
      <c r="WAJ1"/>
      <c r="WAK1"/>
      <c r="WAL1"/>
      <c r="WAM1"/>
      <c r="WAN1"/>
      <c r="WAO1"/>
      <c r="WAP1"/>
      <c r="WAQ1"/>
      <c r="WAR1"/>
      <c r="WAS1"/>
      <c r="WAT1"/>
      <c r="WAU1"/>
      <c r="WAV1"/>
      <c r="WAW1"/>
      <c r="WAX1"/>
      <c r="WAY1"/>
      <c r="WAZ1"/>
      <c r="WBA1"/>
      <c r="WBB1"/>
      <c r="WBC1"/>
      <c r="WBD1"/>
      <c r="WBE1"/>
      <c r="WBF1"/>
      <c r="WBG1"/>
      <c r="WBH1"/>
      <c r="WBI1"/>
      <c r="WBJ1"/>
      <c r="WBK1"/>
      <c r="WBL1"/>
      <c r="WBM1"/>
      <c r="WBN1"/>
      <c r="WBO1"/>
      <c r="WBP1"/>
      <c r="WBQ1"/>
      <c r="WBR1"/>
      <c r="WBS1"/>
      <c r="WBT1"/>
      <c r="WBU1"/>
      <c r="WBV1"/>
      <c r="WBW1"/>
      <c r="WBX1"/>
      <c r="WBY1"/>
      <c r="WBZ1"/>
      <c r="WCA1"/>
      <c r="WCB1"/>
      <c r="WCC1"/>
      <c r="WCD1"/>
      <c r="WCE1"/>
      <c r="WCF1"/>
      <c r="WCG1"/>
      <c r="WCH1"/>
      <c r="WCI1"/>
      <c r="WCJ1"/>
      <c r="WCK1"/>
      <c r="WCL1"/>
      <c r="WCM1"/>
      <c r="WCN1"/>
      <c r="WCO1"/>
      <c r="WCP1"/>
      <c r="WCQ1"/>
      <c r="WCR1"/>
      <c r="WCS1"/>
      <c r="WCT1"/>
      <c r="WCU1"/>
      <c r="WCV1"/>
      <c r="WCW1"/>
      <c r="WCX1"/>
      <c r="WCY1"/>
      <c r="WCZ1"/>
      <c r="WDA1"/>
      <c r="WDB1"/>
      <c r="WDC1"/>
      <c r="WDD1"/>
      <c r="WDE1"/>
      <c r="WDF1"/>
      <c r="WDG1"/>
      <c r="WDH1"/>
      <c r="WDI1"/>
      <c r="WDJ1"/>
      <c r="WDK1"/>
      <c r="WDL1"/>
      <c r="WDM1"/>
      <c r="WDN1"/>
      <c r="WDO1"/>
      <c r="WDP1"/>
      <c r="WDQ1"/>
      <c r="WDR1"/>
      <c r="WDS1"/>
      <c r="WDT1"/>
      <c r="WDU1"/>
      <c r="WDV1"/>
      <c r="WDW1"/>
      <c r="WDX1"/>
      <c r="WDY1"/>
      <c r="WDZ1"/>
      <c r="WEA1"/>
      <c r="WEB1"/>
      <c r="WEC1"/>
      <c r="WED1"/>
      <c r="WEE1"/>
      <c r="WEF1"/>
      <c r="WEG1"/>
      <c r="WEH1"/>
      <c r="WEI1"/>
      <c r="WEJ1"/>
      <c r="WEK1"/>
      <c r="WEL1"/>
      <c r="WEM1"/>
      <c r="WEN1"/>
      <c r="WEO1"/>
      <c r="WEP1"/>
      <c r="WEQ1"/>
      <c r="WER1"/>
      <c r="WES1"/>
      <c r="WET1"/>
      <c r="WEU1"/>
      <c r="WEV1"/>
      <c r="WEW1"/>
      <c r="WEX1"/>
      <c r="WEY1"/>
      <c r="WEZ1"/>
      <c r="WFA1"/>
      <c r="WFB1"/>
      <c r="WFC1"/>
      <c r="WFD1"/>
      <c r="WFE1"/>
      <c r="WFF1"/>
      <c r="WFG1"/>
      <c r="WFH1"/>
      <c r="WFI1"/>
      <c r="WFJ1"/>
      <c r="WFK1"/>
      <c r="WFL1"/>
      <c r="WFM1"/>
      <c r="WFN1"/>
      <c r="WFO1"/>
      <c r="WFP1"/>
      <c r="WFQ1"/>
      <c r="WFR1"/>
      <c r="WFS1"/>
      <c r="WFT1"/>
      <c r="WFU1"/>
      <c r="WFV1"/>
      <c r="WFW1"/>
      <c r="WFX1"/>
      <c r="WFY1"/>
      <c r="WFZ1"/>
      <c r="WGA1"/>
      <c r="WGB1"/>
      <c r="WGC1"/>
      <c r="WGD1"/>
      <c r="WGE1"/>
      <c r="WGF1"/>
      <c r="WGG1"/>
      <c r="WGH1"/>
      <c r="WGI1"/>
      <c r="WGJ1"/>
      <c r="WGK1"/>
      <c r="WGL1"/>
      <c r="WGM1"/>
      <c r="WGN1"/>
      <c r="WGO1"/>
      <c r="WGP1"/>
      <c r="WGQ1"/>
      <c r="WGR1"/>
      <c r="WGS1"/>
      <c r="WGT1"/>
      <c r="WGU1"/>
      <c r="WGV1"/>
      <c r="WGW1"/>
      <c r="WGX1"/>
      <c r="WGY1"/>
      <c r="WGZ1"/>
      <c r="WHA1"/>
      <c r="WHB1"/>
      <c r="WHC1"/>
      <c r="WHD1"/>
      <c r="WHE1"/>
      <c r="WHF1"/>
      <c r="WHG1"/>
      <c r="WHH1"/>
      <c r="WHI1"/>
      <c r="WHJ1"/>
      <c r="WHK1"/>
      <c r="WHL1"/>
      <c r="WHM1"/>
      <c r="WHN1"/>
      <c r="WHO1"/>
      <c r="WHP1"/>
      <c r="WHQ1"/>
      <c r="WHR1"/>
      <c r="WHS1"/>
      <c r="WHT1"/>
      <c r="WHU1"/>
      <c r="WHV1"/>
      <c r="WHW1"/>
      <c r="WHX1"/>
      <c r="WHY1"/>
      <c r="WHZ1"/>
      <c r="WIA1"/>
      <c r="WIB1"/>
      <c r="WIC1"/>
      <c r="WID1"/>
      <c r="WIE1"/>
      <c r="WIF1"/>
      <c r="WIG1"/>
      <c r="WIH1"/>
      <c r="WII1"/>
      <c r="WIJ1"/>
      <c r="WIK1"/>
      <c r="WIL1"/>
      <c r="WIM1"/>
      <c r="WIN1"/>
      <c r="WIO1"/>
      <c r="WIP1"/>
      <c r="WIQ1"/>
      <c r="WIR1"/>
      <c r="WIS1"/>
      <c r="WIT1"/>
      <c r="WIU1"/>
      <c r="WIV1"/>
      <c r="WIW1"/>
      <c r="WIX1"/>
      <c r="WIY1"/>
      <c r="WIZ1"/>
      <c r="WJA1"/>
      <c r="WJB1"/>
      <c r="WJC1"/>
      <c r="WJD1"/>
      <c r="WJE1"/>
      <c r="WJF1"/>
      <c r="WJG1"/>
      <c r="WJH1"/>
      <c r="WJI1"/>
      <c r="WJJ1"/>
      <c r="WJK1"/>
      <c r="WJL1"/>
      <c r="WJM1"/>
      <c r="WJN1"/>
      <c r="WJO1"/>
      <c r="WJP1"/>
      <c r="WJQ1"/>
      <c r="WJR1"/>
      <c r="WJS1"/>
      <c r="WJT1"/>
      <c r="WJU1"/>
      <c r="WJV1"/>
      <c r="WJW1"/>
      <c r="WJX1"/>
      <c r="WJY1"/>
      <c r="WJZ1"/>
      <c r="WKA1"/>
      <c r="WKB1"/>
      <c r="WKC1"/>
      <c r="WKD1"/>
      <c r="WKE1"/>
      <c r="WKF1"/>
      <c r="WKG1"/>
      <c r="WKH1"/>
      <c r="WKI1"/>
      <c r="WKJ1"/>
      <c r="WKK1"/>
      <c r="WKL1"/>
      <c r="WKM1"/>
      <c r="WKN1"/>
      <c r="WKO1"/>
      <c r="WKP1"/>
      <c r="WKQ1"/>
      <c r="WKR1"/>
      <c r="WKS1"/>
      <c r="WKT1"/>
      <c r="WKU1"/>
      <c r="WKV1"/>
      <c r="WKW1"/>
      <c r="WKX1"/>
      <c r="WKY1"/>
      <c r="WKZ1"/>
      <c r="WLA1"/>
      <c r="WLB1"/>
      <c r="WLC1"/>
      <c r="WLD1"/>
      <c r="WLE1"/>
      <c r="WLF1"/>
      <c r="WLG1"/>
      <c r="WLH1"/>
      <c r="WLI1"/>
      <c r="WLJ1"/>
      <c r="WLK1"/>
      <c r="WLL1"/>
      <c r="WLM1"/>
      <c r="WLN1"/>
      <c r="WLO1"/>
      <c r="WLP1"/>
      <c r="WLQ1"/>
      <c r="WLR1"/>
      <c r="WLS1"/>
      <c r="WLT1"/>
      <c r="WLU1"/>
      <c r="WLV1"/>
      <c r="WLW1"/>
      <c r="WLX1"/>
      <c r="WLY1"/>
      <c r="WLZ1"/>
      <c r="WMA1"/>
      <c r="WMB1"/>
      <c r="WMC1"/>
      <c r="WMD1"/>
      <c r="WME1"/>
      <c r="WMF1"/>
      <c r="WMG1"/>
      <c r="WMH1"/>
      <c r="WMI1"/>
      <c r="WMJ1"/>
      <c r="WMK1"/>
      <c r="WML1"/>
      <c r="WMM1"/>
      <c r="WMN1"/>
      <c r="WMO1"/>
      <c r="WMP1"/>
      <c r="WMQ1"/>
      <c r="WMR1"/>
      <c r="WMS1"/>
      <c r="WMT1"/>
      <c r="WMU1"/>
      <c r="WMV1"/>
      <c r="WMW1"/>
      <c r="WMX1"/>
      <c r="WMY1"/>
      <c r="WMZ1"/>
      <c r="WNA1"/>
      <c r="WNB1"/>
      <c r="WNC1"/>
      <c r="WND1"/>
      <c r="WNE1"/>
      <c r="WNF1"/>
      <c r="WNG1"/>
      <c r="WNH1"/>
      <c r="WNI1"/>
      <c r="WNJ1"/>
      <c r="WNK1"/>
      <c r="WNL1"/>
      <c r="WNM1"/>
      <c r="WNN1"/>
      <c r="WNO1"/>
      <c r="WNP1"/>
      <c r="WNQ1"/>
      <c r="WNR1"/>
      <c r="WNS1"/>
      <c r="WNT1"/>
      <c r="WNU1"/>
      <c r="WNV1"/>
      <c r="WNW1"/>
      <c r="WNX1"/>
      <c r="WNY1"/>
      <c r="WNZ1"/>
      <c r="WOA1"/>
      <c r="WOB1"/>
      <c r="WOC1"/>
      <c r="WOD1"/>
      <c r="WOE1"/>
      <c r="WOF1"/>
      <c r="WOG1"/>
      <c r="WOH1"/>
      <c r="WOI1"/>
      <c r="WOJ1"/>
      <c r="WOK1"/>
      <c r="WOL1"/>
      <c r="WOM1"/>
      <c r="WON1"/>
      <c r="WOO1"/>
      <c r="WOP1"/>
      <c r="WOQ1"/>
      <c r="WOR1"/>
      <c r="WOS1"/>
      <c r="WOT1"/>
      <c r="WOU1"/>
      <c r="WOV1"/>
      <c r="WOW1"/>
      <c r="WOX1"/>
      <c r="WOY1"/>
      <c r="WOZ1"/>
      <c r="WPA1"/>
      <c r="WPB1"/>
      <c r="WPC1"/>
      <c r="WPD1"/>
      <c r="WPE1"/>
      <c r="WPF1"/>
      <c r="WPG1"/>
      <c r="WPH1"/>
      <c r="WPI1"/>
      <c r="WPJ1"/>
      <c r="WPK1"/>
      <c r="WPL1"/>
      <c r="WPM1"/>
      <c r="WPN1"/>
      <c r="WPO1"/>
      <c r="WPP1"/>
      <c r="WPQ1"/>
      <c r="WPR1"/>
      <c r="WPS1"/>
      <c r="WPT1"/>
      <c r="WPU1"/>
      <c r="WPV1"/>
      <c r="WPW1"/>
      <c r="WPX1"/>
      <c r="WPY1"/>
      <c r="WPZ1"/>
      <c r="WQA1"/>
      <c r="WQB1"/>
      <c r="WQC1"/>
      <c r="WQD1"/>
      <c r="WQE1"/>
      <c r="WQF1"/>
      <c r="WQG1"/>
      <c r="WQH1"/>
      <c r="WQI1"/>
      <c r="WQJ1"/>
      <c r="WQK1"/>
      <c r="WQL1"/>
      <c r="WQM1"/>
      <c r="WQN1"/>
      <c r="WQO1"/>
      <c r="WQP1"/>
      <c r="WQQ1"/>
      <c r="WQR1"/>
      <c r="WQS1"/>
      <c r="WQT1"/>
      <c r="WQU1"/>
      <c r="WQV1"/>
      <c r="WQW1"/>
      <c r="WQX1"/>
      <c r="WQY1"/>
      <c r="WQZ1"/>
      <c r="WRA1"/>
      <c r="WRB1"/>
      <c r="WRC1"/>
      <c r="WRD1"/>
      <c r="WRE1"/>
      <c r="WRF1"/>
      <c r="WRG1"/>
      <c r="WRH1"/>
      <c r="WRI1"/>
      <c r="WRJ1"/>
      <c r="WRK1"/>
      <c r="WRL1"/>
      <c r="WRM1"/>
      <c r="WRN1"/>
      <c r="WRO1"/>
      <c r="WRP1"/>
      <c r="WRQ1"/>
      <c r="WRR1"/>
      <c r="WRS1"/>
      <c r="WRT1"/>
      <c r="WRU1"/>
      <c r="WRV1"/>
      <c r="WRW1"/>
      <c r="WRX1"/>
      <c r="WRY1"/>
      <c r="WRZ1"/>
      <c r="WSA1"/>
      <c r="WSB1"/>
      <c r="WSC1"/>
      <c r="WSD1"/>
      <c r="WSE1"/>
      <c r="WSF1"/>
      <c r="WSG1"/>
      <c r="WSH1"/>
      <c r="WSI1"/>
      <c r="WSJ1"/>
      <c r="WSK1"/>
      <c r="WSL1"/>
      <c r="WSM1"/>
      <c r="WSN1"/>
      <c r="WSO1"/>
      <c r="WSP1"/>
      <c r="WSQ1"/>
      <c r="WSR1"/>
      <c r="WSS1"/>
      <c r="WST1"/>
      <c r="WSU1"/>
      <c r="WSV1"/>
      <c r="WSW1"/>
      <c r="WSX1"/>
      <c r="WSY1"/>
      <c r="WSZ1"/>
      <c r="WTA1"/>
      <c r="WTB1"/>
      <c r="WTC1"/>
      <c r="WTD1"/>
      <c r="WTE1"/>
      <c r="WTF1"/>
      <c r="WTG1"/>
      <c r="WTH1"/>
      <c r="WTI1"/>
      <c r="WTJ1"/>
      <c r="WTK1"/>
      <c r="WTL1"/>
      <c r="WTM1"/>
      <c r="WTN1"/>
      <c r="WTO1"/>
      <c r="WTP1"/>
      <c r="WTQ1"/>
      <c r="WTR1"/>
      <c r="WTS1"/>
      <c r="WTT1"/>
      <c r="WTU1"/>
      <c r="WTV1"/>
      <c r="WTW1"/>
      <c r="WTX1"/>
      <c r="WTY1"/>
      <c r="WTZ1"/>
      <c r="WUA1"/>
      <c r="WUB1"/>
      <c r="WUC1"/>
      <c r="WUD1"/>
      <c r="WUE1"/>
      <c r="WUF1"/>
      <c r="WUG1"/>
      <c r="WUH1"/>
      <c r="WUI1"/>
      <c r="WUJ1"/>
      <c r="WUK1"/>
      <c r="WUL1"/>
      <c r="WUM1"/>
      <c r="WUN1"/>
      <c r="WUO1"/>
      <c r="WUP1"/>
      <c r="WUQ1"/>
      <c r="WUR1"/>
      <c r="WUS1"/>
      <c r="WUT1"/>
      <c r="WUU1"/>
      <c r="WUV1"/>
      <c r="WUW1"/>
      <c r="WUX1"/>
      <c r="WUY1"/>
      <c r="WUZ1"/>
      <c r="WVA1"/>
      <c r="WVB1"/>
      <c r="WVC1"/>
      <c r="WVD1"/>
      <c r="WVE1"/>
      <c r="WVF1"/>
      <c r="WVG1"/>
      <c r="WVH1"/>
      <c r="WVI1"/>
      <c r="WVJ1"/>
      <c r="WVK1"/>
      <c r="WVL1"/>
      <c r="WVM1"/>
      <c r="WVN1"/>
      <c r="WVO1"/>
      <c r="WVP1"/>
      <c r="WVQ1"/>
      <c r="WVR1"/>
      <c r="WVS1"/>
      <c r="WVT1"/>
      <c r="WVU1"/>
      <c r="WVV1"/>
      <c r="WVW1"/>
      <c r="WVX1"/>
      <c r="WVY1"/>
      <c r="WVZ1"/>
      <c r="WWA1"/>
      <c r="WWB1"/>
      <c r="WWC1"/>
      <c r="WWD1"/>
      <c r="WWE1"/>
      <c r="WWF1"/>
      <c r="WWG1"/>
      <c r="WWH1"/>
      <c r="WWI1"/>
      <c r="WWJ1"/>
      <c r="WWK1"/>
      <c r="WWL1"/>
      <c r="WWM1"/>
      <c r="WWN1"/>
      <c r="WWO1"/>
      <c r="WWP1"/>
      <c r="WWQ1"/>
      <c r="WWR1"/>
      <c r="WWS1"/>
      <c r="WWT1"/>
      <c r="WWU1"/>
      <c r="WWV1"/>
      <c r="WWW1"/>
      <c r="WWX1"/>
      <c r="WWY1"/>
      <c r="WWZ1"/>
      <c r="WXA1"/>
      <c r="WXB1"/>
      <c r="WXC1"/>
      <c r="WXD1"/>
      <c r="WXE1"/>
      <c r="WXF1"/>
      <c r="WXG1"/>
      <c r="WXH1"/>
      <c r="WXI1"/>
      <c r="WXJ1"/>
      <c r="WXK1"/>
      <c r="WXL1"/>
      <c r="WXM1"/>
      <c r="WXN1"/>
      <c r="WXO1"/>
      <c r="WXP1"/>
      <c r="WXQ1"/>
      <c r="WXR1"/>
      <c r="WXS1"/>
      <c r="WXT1"/>
      <c r="WXU1"/>
      <c r="WXV1"/>
      <c r="WXW1"/>
      <c r="WXX1"/>
      <c r="WXY1"/>
      <c r="WXZ1"/>
      <c r="WYA1"/>
      <c r="WYB1"/>
      <c r="WYC1"/>
      <c r="WYD1"/>
      <c r="WYE1"/>
      <c r="WYF1"/>
      <c r="WYG1"/>
      <c r="WYH1"/>
      <c r="WYI1"/>
      <c r="WYJ1"/>
      <c r="WYK1"/>
      <c r="WYL1"/>
      <c r="WYM1"/>
      <c r="WYN1"/>
      <c r="WYO1"/>
      <c r="WYP1"/>
      <c r="WYQ1"/>
      <c r="WYR1"/>
      <c r="WYS1"/>
      <c r="WYT1"/>
      <c r="WYU1"/>
      <c r="WYV1"/>
      <c r="WYW1"/>
      <c r="WYX1"/>
      <c r="WYY1"/>
      <c r="WYZ1"/>
      <c r="WZA1"/>
      <c r="WZB1"/>
      <c r="WZC1"/>
      <c r="WZD1"/>
      <c r="WZE1"/>
      <c r="WZF1"/>
      <c r="WZG1"/>
      <c r="WZH1"/>
      <c r="WZI1"/>
      <c r="WZJ1"/>
      <c r="WZK1"/>
      <c r="WZL1"/>
      <c r="WZM1"/>
      <c r="WZN1"/>
      <c r="WZO1"/>
      <c r="WZP1"/>
      <c r="WZQ1"/>
      <c r="WZR1"/>
      <c r="WZS1"/>
      <c r="WZT1"/>
      <c r="WZU1"/>
      <c r="WZV1"/>
      <c r="WZW1"/>
      <c r="WZX1"/>
      <c r="WZY1"/>
      <c r="WZZ1"/>
      <c r="XAA1"/>
      <c r="XAB1"/>
      <c r="XAC1"/>
      <c r="XAD1"/>
      <c r="XAE1"/>
      <c r="XAF1"/>
      <c r="XAG1"/>
      <c r="XAH1"/>
      <c r="XAI1"/>
      <c r="XAJ1"/>
      <c r="XAK1"/>
      <c r="XAL1"/>
      <c r="XAM1"/>
      <c r="XAN1"/>
      <c r="XAO1"/>
      <c r="XAP1"/>
      <c r="XAQ1"/>
      <c r="XAR1"/>
      <c r="XAS1"/>
      <c r="XAT1"/>
      <c r="XAU1"/>
      <c r="XAV1"/>
      <c r="XAW1"/>
      <c r="XAX1"/>
      <c r="XAY1"/>
      <c r="XAZ1"/>
      <c r="XBA1"/>
      <c r="XBB1"/>
      <c r="XBC1"/>
      <c r="XBD1"/>
      <c r="XBE1"/>
      <c r="XBF1"/>
      <c r="XBG1"/>
      <c r="XBH1"/>
      <c r="XBI1"/>
      <c r="XBJ1"/>
      <c r="XBK1"/>
      <c r="XBL1"/>
      <c r="XBM1"/>
      <c r="XBN1"/>
      <c r="XBO1"/>
      <c r="XBP1"/>
      <c r="XBQ1"/>
      <c r="XBR1"/>
      <c r="XBS1"/>
      <c r="XBT1"/>
      <c r="XBU1"/>
      <c r="XBV1"/>
      <c r="XBW1"/>
      <c r="XBX1"/>
      <c r="XBY1"/>
      <c r="XBZ1"/>
      <c r="XCA1"/>
      <c r="XCB1"/>
      <c r="XCC1"/>
      <c r="XCD1"/>
      <c r="XCE1"/>
      <c r="XCF1"/>
      <c r="XCG1"/>
      <c r="XCH1"/>
      <c r="XCI1"/>
      <c r="XCJ1"/>
      <c r="XCK1"/>
      <c r="XCL1"/>
      <c r="XCM1"/>
      <c r="XCN1"/>
      <c r="XCO1"/>
      <c r="XCP1"/>
      <c r="XCQ1"/>
      <c r="XCR1"/>
      <c r="XCS1"/>
      <c r="XCT1"/>
      <c r="XCU1"/>
      <c r="XCV1"/>
      <c r="XCW1"/>
      <c r="XCX1"/>
      <c r="XCY1"/>
      <c r="XCZ1"/>
      <c r="XDA1"/>
      <c r="XDB1"/>
      <c r="XDC1"/>
      <c r="XDD1"/>
      <c r="XDE1"/>
      <c r="XDF1"/>
      <c r="XDG1"/>
      <c r="XDH1"/>
      <c r="XDI1"/>
      <c r="XDJ1"/>
      <c r="XDK1"/>
      <c r="XDL1"/>
      <c r="XDM1"/>
      <c r="XDN1"/>
      <c r="XDO1"/>
      <c r="XDP1"/>
      <c r="XDQ1"/>
      <c r="XDR1"/>
      <c r="XDS1"/>
      <c r="XDT1"/>
      <c r="XDU1"/>
      <c r="XDV1"/>
      <c r="XDW1"/>
      <c r="XDX1"/>
      <c r="XDY1"/>
      <c r="XDZ1"/>
      <c r="XEA1"/>
      <c r="XEB1"/>
      <c r="XEC1"/>
      <c r="XED1"/>
      <c r="XEE1"/>
      <c r="XEF1"/>
      <c r="XEG1"/>
      <c r="XEH1"/>
      <c r="XEI1"/>
      <c r="XEJ1"/>
      <c r="XEK1"/>
      <c r="XEL1"/>
      <c r="XEM1"/>
      <c r="XEN1"/>
      <c r="XEO1"/>
      <c r="XEP1"/>
      <c r="XEQ1"/>
      <c r="XER1"/>
      <c r="XES1"/>
      <c r="XET1"/>
      <c r="XEU1"/>
      <c r="XEV1"/>
      <c r="XEW1"/>
      <c r="XEX1"/>
      <c r="XEY1"/>
      <c r="XEZ1"/>
      <c r="XFA1"/>
      <c r="XFB1"/>
      <c r="XFC1"/>
      <c r="XFD1"/>
    </row>
    <row r="2" spans="1:16384" s="16" customFormat="1" x14ac:dyDescent="0.25"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  <c r="AMK2"/>
      <c r="AML2"/>
      <c r="AMM2"/>
      <c r="AMN2"/>
      <c r="AMO2"/>
      <c r="AMP2"/>
      <c r="AMQ2"/>
      <c r="AMR2"/>
      <c r="AMS2"/>
      <c r="AMT2"/>
      <c r="AMU2"/>
      <c r="AMV2"/>
      <c r="AMW2"/>
      <c r="AMX2"/>
      <c r="AMY2"/>
      <c r="AMZ2"/>
      <c r="ANA2"/>
      <c r="ANB2"/>
      <c r="ANC2"/>
      <c r="AND2"/>
      <c r="ANE2"/>
      <c r="ANF2"/>
      <c r="ANG2"/>
      <c r="ANH2"/>
      <c r="ANI2"/>
      <c r="ANJ2"/>
      <c r="ANK2"/>
      <c r="ANL2"/>
      <c r="ANM2"/>
      <c r="ANN2"/>
      <c r="ANO2"/>
      <c r="ANP2"/>
      <c r="ANQ2"/>
      <c r="ANR2"/>
      <c r="ANS2"/>
      <c r="ANT2"/>
      <c r="ANU2"/>
      <c r="ANV2"/>
      <c r="ANW2"/>
      <c r="ANX2"/>
      <c r="ANY2"/>
      <c r="ANZ2"/>
      <c r="AOA2"/>
      <c r="AOB2"/>
      <c r="AOC2"/>
      <c r="AOD2"/>
      <c r="AOE2"/>
      <c r="AOF2"/>
      <c r="AOG2"/>
      <c r="AOH2"/>
      <c r="AOI2"/>
      <c r="AOJ2"/>
      <c r="AOK2"/>
      <c r="AOL2"/>
      <c r="AOM2"/>
      <c r="AON2"/>
      <c r="AOO2"/>
      <c r="AOP2"/>
      <c r="AOQ2"/>
      <c r="AOR2"/>
      <c r="AOS2"/>
      <c r="AOT2"/>
      <c r="AOU2"/>
      <c r="AOV2"/>
      <c r="AOW2"/>
      <c r="AOX2"/>
      <c r="AOY2"/>
      <c r="AOZ2"/>
      <c r="APA2"/>
      <c r="APB2"/>
      <c r="APC2"/>
      <c r="APD2"/>
      <c r="APE2"/>
      <c r="APF2"/>
      <c r="APG2"/>
      <c r="APH2"/>
      <c r="API2"/>
      <c r="APJ2"/>
      <c r="APK2"/>
      <c r="APL2"/>
      <c r="APM2"/>
      <c r="APN2"/>
      <c r="APO2"/>
      <c r="APP2"/>
      <c r="APQ2"/>
      <c r="APR2"/>
      <c r="APS2"/>
      <c r="APT2"/>
      <c r="APU2"/>
      <c r="APV2"/>
      <c r="APW2"/>
      <c r="APX2"/>
      <c r="APY2"/>
      <c r="APZ2"/>
      <c r="AQA2"/>
      <c r="AQB2"/>
      <c r="AQC2"/>
      <c r="AQD2"/>
      <c r="AQE2"/>
      <c r="AQF2"/>
      <c r="AQG2"/>
      <c r="AQH2"/>
      <c r="AQI2"/>
      <c r="AQJ2"/>
      <c r="AQK2"/>
      <c r="AQL2"/>
      <c r="AQM2"/>
      <c r="AQN2"/>
      <c r="AQO2"/>
      <c r="AQP2"/>
      <c r="AQQ2"/>
      <c r="AQR2"/>
      <c r="AQS2"/>
      <c r="AQT2"/>
      <c r="AQU2"/>
      <c r="AQV2"/>
      <c r="AQW2"/>
      <c r="AQX2"/>
      <c r="AQY2"/>
      <c r="AQZ2"/>
      <c r="ARA2"/>
      <c r="ARB2"/>
      <c r="ARC2"/>
      <c r="ARD2"/>
      <c r="ARE2"/>
      <c r="ARF2"/>
      <c r="ARG2"/>
      <c r="ARH2"/>
      <c r="ARI2"/>
      <c r="ARJ2"/>
      <c r="ARK2"/>
      <c r="ARL2"/>
      <c r="ARM2"/>
      <c r="ARN2"/>
      <c r="ARO2"/>
      <c r="ARP2"/>
      <c r="ARQ2"/>
      <c r="ARR2"/>
      <c r="ARS2"/>
      <c r="ART2"/>
      <c r="ARU2"/>
      <c r="ARV2"/>
      <c r="ARW2"/>
      <c r="ARX2"/>
      <c r="ARY2"/>
      <c r="ARZ2"/>
      <c r="ASA2"/>
      <c r="ASB2"/>
      <c r="ASC2"/>
      <c r="ASD2"/>
      <c r="ASE2"/>
      <c r="ASF2"/>
      <c r="ASG2"/>
      <c r="ASH2"/>
      <c r="ASI2"/>
      <c r="ASJ2"/>
      <c r="ASK2"/>
      <c r="ASL2"/>
      <c r="ASM2"/>
      <c r="ASN2"/>
      <c r="ASO2"/>
      <c r="ASP2"/>
      <c r="ASQ2"/>
      <c r="ASR2"/>
      <c r="ASS2"/>
      <c r="AST2"/>
      <c r="ASU2"/>
      <c r="ASV2"/>
      <c r="ASW2"/>
      <c r="ASX2"/>
      <c r="ASY2"/>
      <c r="ASZ2"/>
      <c r="ATA2"/>
      <c r="ATB2"/>
      <c r="ATC2"/>
      <c r="ATD2"/>
      <c r="ATE2"/>
      <c r="ATF2"/>
      <c r="ATG2"/>
      <c r="ATH2"/>
      <c r="ATI2"/>
      <c r="ATJ2"/>
      <c r="ATK2"/>
      <c r="ATL2"/>
      <c r="ATM2"/>
      <c r="ATN2"/>
      <c r="ATO2"/>
      <c r="ATP2"/>
      <c r="ATQ2"/>
      <c r="ATR2"/>
      <c r="ATS2"/>
      <c r="ATT2"/>
      <c r="ATU2"/>
      <c r="ATV2"/>
      <c r="ATW2"/>
      <c r="ATX2"/>
      <c r="ATY2"/>
      <c r="ATZ2"/>
      <c r="AUA2"/>
      <c r="AUB2"/>
      <c r="AUC2"/>
      <c r="AUD2"/>
      <c r="AUE2"/>
      <c r="AUF2"/>
      <c r="AUG2"/>
      <c r="AUH2"/>
      <c r="AUI2"/>
      <c r="AUJ2"/>
      <c r="AUK2"/>
      <c r="AUL2"/>
      <c r="AUM2"/>
      <c r="AUN2"/>
      <c r="AUO2"/>
      <c r="AUP2"/>
      <c r="AUQ2"/>
      <c r="AUR2"/>
      <c r="AUS2"/>
      <c r="AUT2"/>
      <c r="AUU2"/>
      <c r="AUV2"/>
      <c r="AUW2"/>
      <c r="AUX2"/>
      <c r="AUY2"/>
      <c r="AUZ2"/>
      <c r="AVA2"/>
      <c r="AVB2"/>
      <c r="AVC2"/>
      <c r="AVD2"/>
      <c r="AVE2"/>
      <c r="AVF2"/>
      <c r="AVG2"/>
      <c r="AVH2"/>
      <c r="AVI2"/>
      <c r="AVJ2"/>
      <c r="AVK2"/>
      <c r="AVL2"/>
      <c r="AVM2"/>
      <c r="AVN2"/>
      <c r="AVO2"/>
      <c r="AVP2"/>
      <c r="AVQ2"/>
      <c r="AVR2"/>
      <c r="AVS2"/>
      <c r="AVT2"/>
      <c r="AVU2"/>
      <c r="AVV2"/>
      <c r="AVW2"/>
      <c r="AVX2"/>
      <c r="AVY2"/>
      <c r="AVZ2"/>
      <c r="AWA2"/>
      <c r="AWB2"/>
      <c r="AWC2"/>
      <c r="AWD2"/>
      <c r="AWE2"/>
      <c r="AWF2"/>
      <c r="AWG2"/>
      <c r="AWH2"/>
      <c r="AWI2"/>
      <c r="AWJ2"/>
      <c r="AWK2"/>
      <c r="AWL2"/>
      <c r="AWM2"/>
      <c r="AWN2"/>
      <c r="AWO2"/>
      <c r="AWP2"/>
      <c r="AWQ2"/>
      <c r="AWR2"/>
      <c r="AWS2"/>
      <c r="AWT2"/>
      <c r="AWU2"/>
      <c r="AWV2"/>
      <c r="AWW2"/>
      <c r="AWX2"/>
      <c r="AWY2"/>
      <c r="AWZ2"/>
      <c r="AXA2"/>
      <c r="AXB2"/>
      <c r="AXC2"/>
      <c r="AXD2"/>
      <c r="AXE2"/>
      <c r="AXF2"/>
      <c r="AXG2"/>
      <c r="AXH2"/>
      <c r="AXI2"/>
      <c r="AXJ2"/>
      <c r="AXK2"/>
      <c r="AXL2"/>
      <c r="AXM2"/>
      <c r="AXN2"/>
      <c r="AXO2"/>
      <c r="AXP2"/>
      <c r="AXQ2"/>
      <c r="AXR2"/>
      <c r="AXS2"/>
      <c r="AXT2"/>
      <c r="AXU2"/>
      <c r="AXV2"/>
      <c r="AXW2"/>
      <c r="AXX2"/>
      <c r="AXY2"/>
      <c r="AXZ2"/>
      <c r="AYA2"/>
      <c r="AYB2"/>
      <c r="AYC2"/>
      <c r="AYD2"/>
      <c r="AYE2"/>
      <c r="AYF2"/>
      <c r="AYG2"/>
      <c r="AYH2"/>
      <c r="AYI2"/>
      <c r="AYJ2"/>
      <c r="AYK2"/>
      <c r="AYL2"/>
      <c r="AYM2"/>
      <c r="AYN2"/>
      <c r="AYO2"/>
      <c r="AYP2"/>
      <c r="AYQ2"/>
      <c r="AYR2"/>
      <c r="AYS2"/>
      <c r="AYT2"/>
      <c r="AYU2"/>
      <c r="AYV2"/>
      <c r="AYW2"/>
      <c r="AYX2"/>
      <c r="AYY2"/>
      <c r="AYZ2"/>
      <c r="AZA2"/>
      <c r="AZB2"/>
      <c r="AZC2"/>
      <c r="AZD2"/>
      <c r="AZE2"/>
      <c r="AZF2"/>
      <c r="AZG2"/>
      <c r="AZH2"/>
      <c r="AZI2"/>
      <c r="AZJ2"/>
      <c r="AZK2"/>
      <c r="AZL2"/>
      <c r="AZM2"/>
      <c r="AZN2"/>
      <c r="AZO2"/>
      <c r="AZP2"/>
      <c r="AZQ2"/>
      <c r="AZR2"/>
      <c r="AZS2"/>
      <c r="AZT2"/>
      <c r="AZU2"/>
      <c r="AZV2"/>
      <c r="AZW2"/>
      <c r="AZX2"/>
      <c r="AZY2"/>
      <c r="AZZ2"/>
      <c r="BAA2"/>
      <c r="BAB2"/>
      <c r="BAC2"/>
      <c r="BAD2"/>
      <c r="BAE2"/>
      <c r="BAF2"/>
      <c r="BAG2"/>
      <c r="BAH2"/>
      <c r="BAI2"/>
      <c r="BAJ2"/>
      <c r="BAK2"/>
      <c r="BAL2"/>
      <c r="BAM2"/>
      <c r="BAN2"/>
      <c r="BAO2"/>
      <c r="BAP2"/>
      <c r="BAQ2"/>
      <c r="BAR2"/>
      <c r="BAS2"/>
      <c r="BAT2"/>
      <c r="BAU2"/>
      <c r="BAV2"/>
      <c r="BAW2"/>
      <c r="BAX2"/>
      <c r="BAY2"/>
      <c r="BAZ2"/>
      <c r="BBA2"/>
      <c r="BBB2"/>
      <c r="BBC2"/>
      <c r="BBD2"/>
      <c r="BBE2"/>
      <c r="BBF2"/>
      <c r="BBG2"/>
      <c r="BBH2"/>
      <c r="BBI2"/>
      <c r="BBJ2"/>
      <c r="BBK2"/>
      <c r="BBL2"/>
      <c r="BBM2"/>
      <c r="BBN2"/>
      <c r="BBO2"/>
      <c r="BBP2"/>
      <c r="BBQ2"/>
      <c r="BBR2"/>
      <c r="BBS2"/>
      <c r="BBT2"/>
      <c r="BBU2"/>
      <c r="BBV2"/>
      <c r="BBW2"/>
      <c r="BBX2"/>
      <c r="BBY2"/>
      <c r="BBZ2"/>
      <c r="BCA2"/>
      <c r="BCB2"/>
      <c r="BCC2"/>
      <c r="BCD2"/>
      <c r="BCE2"/>
      <c r="BCF2"/>
      <c r="BCG2"/>
      <c r="BCH2"/>
      <c r="BCI2"/>
      <c r="BCJ2"/>
      <c r="BCK2"/>
      <c r="BCL2"/>
      <c r="BCM2"/>
      <c r="BCN2"/>
      <c r="BCO2"/>
      <c r="BCP2"/>
      <c r="BCQ2"/>
      <c r="BCR2"/>
      <c r="BCS2"/>
      <c r="BCT2"/>
      <c r="BCU2"/>
      <c r="BCV2"/>
      <c r="BCW2"/>
      <c r="BCX2"/>
      <c r="BCY2"/>
      <c r="BCZ2"/>
      <c r="BDA2"/>
      <c r="BDB2"/>
      <c r="BDC2"/>
      <c r="BDD2"/>
      <c r="BDE2"/>
      <c r="BDF2"/>
      <c r="BDG2"/>
      <c r="BDH2"/>
      <c r="BDI2"/>
      <c r="BDJ2"/>
      <c r="BDK2"/>
      <c r="BDL2"/>
      <c r="BDM2"/>
      <c r="BDN2"/>
      <c r="BDO2"/>
      <c r="BDP2"/>
      <c r="BDQ2"/>
      <c r="BDR2"/>
      <c r="BDS2"/>
      <c r="BDT2"/>
      <c r="BDU2"/>
      <c r="BDV2"/>
      <c r="BDW2"/>
      <c r="BDX2"/>
      <c r="BDY2"/>
      <c r="BDZ2"/>
      <c r="BEA2"/>
      <c r="BEB2"/>
      <c r="BEC2"/>
      <c r="BED2"/>
      <c r="BEE2"/>
      <c r="BEF2"/>
      <c r="BEG2"/>
      <c r="BEH2"/>
      <c r="BEI2"/>
      <c r="BEJ2"/>
      <c r="BEK2"/>
      <c r="BEL2"/>
      <c r="BEM2"/>
      <c r="BEN2"/>
      <c r="BEO2"/>
      <c r="BEP2"/>
      <c r="BEQ2"/>
      <c r="BER2"/>
      <c r="BES2"/>
      <c r="BET2"/>
      <c r="BEU2"/>
      <c r="BEV2"/>
      <c r="BEW2"/>
      <c r="BEX2"/>
      <c r="BEY2"/>
      <c r="BEZ2"/>
      <c r="BFA2"/>
      <c r="BFB2"/>
      <c r="BFC2"/>
      <c r="BFD2"/>
      <c r="BFE2"/>
      <c r="BFF2"/>
      <c r="BFG2"/>
      <c r="BFH2"/>
      <c r="BFI2"/>
      <c r="BFJ2"/>
      <c r="BFK2"/>
      <c r="BFL2"/>
      <c r="BFM2"/>
      <c r="BFN2"/>
      <c r="BFO2"/>
      <c r="BFP2"/>
      <c r="BFQ2"/>
      <c r="BFR2"/>
      <c r="BFS2"/>
      <c r="BFT2"/>
      <c r="BFU2"/>
      <c r="BFV2"/>
      <c r="BFW2"/>
      <c r="BFX2"/>
      <c r="BFY2"/>
      <c r="BFZ2"/>
      <c r="BGA2"/>
      <c r="BGB2"/>
      <c r="BGC2"/>
      <c r="BGD2"/>
      <c r="BGE2"/>
      <c r="BGF2"/>
      <c r="BGG2"/>
      <c r="BGH2"/>
      <c r="BGI2"/>
      <c r="BGJ2"/>
      <c r="BGK2"/>
      <c r="BGL2"/>
      <c r="BGM2"/>
      <c r="BGN2"/>
      <c r="BGO2"/>
      <c r="BGP2"/>
      <c r="BGQ2"/>
      <c r="BGR2"/>
      <c r="BGS2"/>
      <c r="BGT2"/>
      <c r="BGU2"/>
      <c r="BGV2"/>
      <c r="BGW2"/>
      <c r="BGX2"/>
      <c r="BGY2"/>
      <c r="BGZ2"/>
      <c r="BHA2"/>
      <c r="BHB2"/>
      <c r="BHC2"/>
      <c r="BHD2"/>
      <c r="BHE2"/>
      <c r="BHF2"/>
      <c r="BHG2"/>
      <c r="BHH2"/>
      <c r="BHI2"/>
      <c r="BHJ2"/>
      <c r="BHK2"/>
      <c r="BHL2"/>
      <c r="BHM2"/>
      <c r="BHN2"/>
      <c r="BHO2"/>
      <c r="BHP2"/>
      <c r="BHQ2"/>
      <c r="BHR2"/>
      <c r="BHS2"/>
      <c r="BHT2"/>
      <c r="BHU2"/>
      <c r="BHV2"/>
      <c r="BHW2"/>
      <c r="BHX2"/>
      <c r="BHY2"/>
      <c r="BHZ2"/>
      <c r="BIA2"/>
      <c r="BIB2"/>
      <c r="BIC2"/>
      <c r="BID2"/>
      <c r="BIE2"/>
      <c r="BIF2"/>
      <c r="BIG2"/>
      <c r="BIH2"/>
      <c r="BII2"/>
      <c r="BIJ2"/>
      <c r="BIK2"/>
      <c r="BIL2"/>
      <c r="BIM2"/>
      <c r="BIN2"/>
      <c r="BIO2"/>
      <c r="BIP2"/>
      <c r="BIQ2"/>
      <c r="BIR2"/>
      <c r="BIS2"/>
      <c r="BIT2"/>
      <c r="BIU2"/>
      <c r="BIV2"/>
      <c r="BIW2"/>
      <c r="BIX2"/>
      <c r="BIY2"/>
      <c r="BIZ2"/>
      <c r="BJA2"/>
      <c r="BJB2"/>
      <c r="BJC2"/>
      <c r="BJD2"/>
      <c r="BJE2"/>
      <c r="BJF2"/>
      <c r="BJG2"/>
      <c r="BJH2"/>
      <c r="BJI2"/>
      <c r="BJJ2"/>
      <c r="BJK2"/>
      <c r="BJL2"/>
      <c r="BJM2"/>
      <c r="BJN2"/>
      <c r="BJO2"/>
      <c r="BJP2"/>
      <c r="BJQ2"/>
      <c r="BJR2"/>
      <c r="BJS2"/>
      <c r="BJT2"/>
      <c r="BJU2"/>
      <c r="BJV2"/>
      <c r="BJW2"/>
      <c r="BJX2"/>
      <c r="BJY2"/>
      <c r="BJZ2"/>
      <c r="BKA2"/>
      <c r="BKB2"/>
      <c r="BKC2"/>
      <c r="BKD2"/>
      <c r="BKE2"/>
      <c r="BKF2"/>
      <c r="BKG2"/>
      <c r="BKH2"/>
      <c r="BKI2"/>
      <c r="BKJ2"/>
      <c r="BKK2"/>
      <c r="BKL2"/>
      <c r="BKM2"/>
      <c r="BKN2"/>
      <c r="BKO2"/>
      <c r="BKP2"/>
      <c r="BKQ2"/>
      <c r="BKR2"/>
      <c r="BKS2"/>
      <c r="BKT2"/>
      <c r="BKU2"/>
      <c r="BKV2"/>
      <c r="BKW2"/>
      <c r="BKX2"/>
      <c r="BKY2"/>
      <c r="BKZ2"/>
      <c r="BLA2"/>
      <c r="BLB2"/>
      <c r="BLC2"/>
      <c r="BLD2"/>
      <c r="BLE2"/>
      <c r="BLF2"/>
      <c r="BLG2"/>
      <c r="BLH2"/>
      <c r="BLI2"/>
      <c r="BLJ2"/>
      <c r="BLK2"/>
      <c r="BLL2"/>
      <c r="BLM2"/>
      <c r="BLN2"/>
      <c r="BLO2"/>
      <c r="BLP2"/>
      <c r="BLQ2"/>
      <c r="BLR2"/>
      <c r="BLS2"/>
      <c r="BLT2"/>
      <c r="BLU2"/>
      <c r="BLV2"/>
      <c r="BLW2"/>
      <c r="BLX2"/>
      <c r="BLY2"/>
      <c r="BLZ2"/>
      <c r="BMA2"/>
      <c r="BMB2"/>
      <c r="BMC2"/>
      <c r="BMD2"/>
      <c r="BME2"/>
      <c r="BMF2"/>
      <c r="BMG2"/>
      <c r="BMH2"/>
      <c r="BMI2"/>
      <c r="BMJ2"/>
      <c r="BMK2"/>
      <c r="BML2"/>
      <c r="BMM2"/>
      <c r="BMN2"/>
      <c r="BMO2"/>
      <c r="BMP2"/>
      <c r="BMQ2"/>
      <c r="BMR2"/>
      <c r="BMS2"/>
      <c r="BMT2"/>
      <c r="BMU2"/>
      <c r="BMV2"/>
      <c r="BMW2"/>
      <c r="BMX2"/>
      <c r="BMY2"/>
      <c r="BMZ2"/>
      <c r="BNA2"/>
      <c r="BNB2"/>
      <c r="BNC2"/>
      <c r="BND2"/>
      <c r="BNE2"/>
      <c r="BNF2"/>
      <c r="BNG2"/>
      <c r="BNH2"/>
      <c r="BNI2"/>
      <c r="BNJ2"/>
      <c r="BNK2"/>
      <c r="BNL2"/>
      <c r="BNM2"/>
      <c r="BNN2"/>
      <c r="BNO2"/>
      <c r="BNP2"/>
      <c r="BNQ2"/>
      <c r="BNR2"/>
      <c r="BNS2"/>
      <c r="BNT2"/>
      <c r="BNU2"/>
      <c r="BNV2"/>
      <c r="BNW2"/>
      <c r="BNX2"/>
      <c r="BNY2"/>
      <c r="BNZ2"/>
      <c r="BOA2"/>
      <c r="BOB2"/>
      <c r="BOC2"/>
      <c r="BOD2"/>
      <c r="BOE2"/>
      <c r="BOF2"/>
      <c r="BOG2"/>
      <c r="BOH2"/>
      <c r="BOI2"/>
      <c r="BOJ2"/>
      <c r="BOK2"/>
      <c r="BOL2"/>
      <c r="BOM2"/>
      <c r="BON2"/>
      <c r="BOO2"/>
      <c r="BOP2"/>
      <c r="BOQ2"/>
      <c r="BOR2"/>
      <c r="BOS2"/>
      <c r="BOT2"/>
      <c r="BOU2"/>
      <c r="BOV2"/>
      <c r="BOW2"/>
      <c r="BOX2"/>
      <c r="BOY2"/>
      <c r="BOZ2"/>
      <c r="BPA2"/>
      <c r="BPB2"/>
      <c r="BPC2"/>
      <c r="BPD2"/>
      <c r="BPE2"/>
      <c r="BPF2"/>
      <c r="BPG2"/>
      <c r="BPH2"/>
      <c r="BPI2"/>
      <c r="BPJ2"/>
      <c r="BPK2"/>
      <c r="BPL2"/>
      <c r="BPM2"/>
      <c r="BPN2"/>
      <c r="BPO2"/>
      <c r="BPP2"/>
      <c r="BPQ2"/>
      <c r="BPR2"/>
      <c r="BPS2"/>
      <c r="BPT2"/>
      <c r="BPU2"/>
      <c r="BPV2"/>
      <c r="BPW2"/>
      <c r="BPX2"/>
      <c r="BPY2"/>
      <c r="BPZ2"/>
      <c r="BQA2"/>
      <c r="BQB2"/>
      <c r="BQC2"/>
      <c r="BQD2"/>
      <c r="BQE2"/>
      <c r="BQF2"/>
      <c r="BQG2"/>
      <c r="BQH2"/>
      <c r="BQI2"/>
      <c r="BQJ2"/>
      <c r="BQK2"/>
      <c r="BQL2"/>
      <c r="BQM2"/>
      <c r="BQN2"/>
      <c r="BQO2"/>
      <c r="BQP2"/>
      <c r="BQQ2"/>
      <c r="BQR2"/>
      <c r="BQS2"/>
      <c r="BQT2"/>
      <c r="BQU2"/>
      <c r="BQV2"/>
      <c r="BQW2"/>
      <c r="BQX2"/>
      <c r="BQY2"/>
      <c r="BQZ2"/>
      <c r="BRA2"/>
      <c r="BRB2"/>
      <c r="BRC2"/>
      <c r="BRD2"/>
      <c r="BRE2"/>
      <c r="BRF2"/>
      <c r="BRG2"/>
      <c r="BRH2"/>
      <c r="BRI2"/>
      <c r="BRJ2"/>
      <c r="BRK2"/>
      <c r="BRL2"/>
      <c r="BRM2"/>
      <c r="BRN2"/>
      <c r="BRO2"/>
      <c r="BRP2"/>
      <c r="BRQ2"/>
      <c r="BRR2"/>
      <c r="BRS2"/>
      <c r="BRT2"/>
      <c r="BRU2"/>
      <c r="BRV2"/>
      <c r="BRW2"/>
      <c r="BRX2"/>
      <c r="BRY2"/>
      <c r="BRZ2"/>
      <c r="BSA2"/>
      <c r="BSB2"/>
      <c r="BSC2"/>
      <c r="BSD2"/>
      <c r="BSE2"/>
      <c r="BSF2"/>
      <c r="BSG2"/>
      <c r="BSH2"/>
      <c r="BSI2"/>
      <c r="BSJ2"/>
      <c r="BSK2"/>
      <c r="BSL2"/>
      <c r="BSM2"/>
      <c r="BSN2"/>
      <c r="BSO2"/>
      <c r="BSP2"/>
      <c r="BSQ2"/>
      <c r="BSR2"/>
      <c r="BSS2"/>
      <c r="BST2"/>
      <c r="BSU2"/>
      <c r="BSV2"/>
      <c r="BSW2"/>
      <c r="BSX2"/>
      <c r="BSY2"/>
      <c r="BSZ2"/>
      <c r="BTA2"/>
      <c r="BTB2"/>
      <c r="BTC2"/>
      <c r="BTD2"/>
      <c r="BTE2"/>
      <c r="BTF2"/>
      <c r="BTG2"/>
      <c r="BTH2"/>
      <c r="BTI2"/>
      <c r="BTJ2"/>
      <c r="BTK2"/>
      <c r="BTL2"/>
      <c r="BTM2"/>
      <c r="BTN2"/>
      <c r="BTO2"/>
      <c r="BTP2"/>
      <c r="BTQ2"/>
      <c r="BTR2"/>
      <c r="BTS2"/>
      <c r="BTT2"/>
      <c r="BTU2"/>
      <c r="BTV2"/>
      <c r="BTW2"/>
      <c r="BTX2"/>
      <c r="BTY2"/>
      <c r="BTZ2"/>
      <c r="BUA2"/>
      <c r="BUB2"/>
      <c r="BUC2"/>
      <c r="BUD2"/>
      <c r="BUE2"/>
      <c r="BUF2"/>
      <c r="BUG2"/>
      <c r="BUH2"/>
      <c r="BUI2"/>
      <c r="BUJ2"/>
      <c r="BUK2"/>
      <c r="BUL2"/>
      <c r="BUM2"/>
      <c r="BUN2"/>
      <c r="BUO2"/>
      <c r="BUP2"/>
      <c r="BUQ2"/>
      <c r="BUR2"/>
      <c r="BUS2"/>
      <c r="BUT2"/>
      <c r="BUU2"/>
      <c r="BUV2"/>
      <c r="BUW2"/>
      <c r="BUX2"/>
      <c r="BUY2"/>
      <c r="BUZ2"/>
      <c r="BVA2"/>
      <c r="BVB2"/>
      <c r="BVC2"/>
      <c r="BVD2"/>
      <c r="BVE2"/>
      <c r="BVF2"/>
      <c r="BVG2"/>
      <c r="BVH2"/>
      <c r="BVI2"/>
      <c r="BVJ2"/>
      <c r="BVK2"/>
      <c r="BVL2"/>
      <c r="BVM2"/>
      <c r="BVN2"/>
      <c r="BVO2"/>
      <c r="BVP2"/>
      <c r="BVQ2"/>
      <c r="BVR2"/>
      <c r="BVS2"/>
      <c r="BVT2"/>
      <c r="BVU2"/>
      <c r="BVV2"/>
      <c r="BVW2"/>
      <c r="BVX2"/>
      <c r="BVY2"/>
      <c r="BVZ2"/>
      <c r="BWA2"/>
      <c r="BWB2"/>
      <c r="BWC2"/>
      <c r="BWD2"/>
      <c r="BWE2"/>
      <c r="BWF2"/>
      <c r="BWG2"/>
      <c r="BWH2"/>
      <c r="BWI2"/>
      <c r="BWJ2"/>
      <c r="BWK2"/>
      <c r="BWL2"/>
      <c r="BWM2"/>
      <c r="BWN2"/>
      <c r="BWO2"/>
      <c r="BWP2"/>
      <c r="BWQ2"/>
      <c r="BWR2"/>
      <c r="BWS2"/>
      <c r="BWT2"/>
      <c r="BWU2"/>
      <c r="BWV2"/>
      <c r="BWW2"/>
      <c r="BWX2"/>
      <c r="BWY2"/>
      <c r="BWZ2"/>
      <c r="BXA2"/>
      <c r="BXB2"/>
      <c r="BXC2"/>
      <c r="BXD2"/>
      <c r="BXE2"/>
      <c r="BXF2"/>
      <c r="BXG2"/>
      <c r="BXH2"/>
      <c r="BXI2"/>
      <c r="BXJ2"/>
      <c r="BXK2"/>
      <c r="BXL2"/>
      <c r="BXM2"/>
      <c r="BXN2"/>
      <c r="BXO2"/>
      <c r="BXP2"/>
      <c r="BXQ2"/>
      <c r="BXR2"/>
      <c r="BXS2"/>
      <c r="BXT2"/>
      <c r="BXU2"/>
      <c r="BXV2"/>
      <c r="BXW2"/>
      <c r="BXX2"/>
      <c r="BXY2"/>
      <c r="BXZ2"/>
      <c r="BYA2"/>
      <c r="BYB2"/>
      <c r="BYC2"/>
      <c r="BYD2"/>
      <c r="BYE2"/>
      <c r="BYF2"/>
      <c r="BYG2"/>
      <c r="BYH2"/>
      <c r="BYI2"/>
      <c r="BYJ2"/>
      <c r="BYK2"/>
      <c r="BYL2"/>
      <c r="BYM2"/>
      <c r="BYN2"/>
      <c r="BYO2"/>
      <c r="BYP2"/>
      <c r="BYQ2"/>
      <c r="BYR2"/>
      <c r="BYS2"/>
      <c r="BYT2"/>
      <c r="BYU2"/>
      <c r="BYV2"/>
      <c r="BYW2"/>
      <c r="BYX2"/>
      <c r="BYY2"/>
      <c r="BYZ2"/>
      <c r="BZA2"/>
      <c r="BZB2"/>
      <c r="BZC2"/>
      <c r="BZD2"/>
      <c r="BZE2"/>
      <c r="BZF2"/>
      <c r="BZG2"/>
      <c r="BZH2"/>
      <c r="BZI2"/>
      <c r="BZJ2"/>
      <c r="BZK2"/>
      <c r="BZL2"/>
      <c r="BZM2"/>
      <c r="BZN2"/>
      <c r="BZO2"/>
      <c r="BZP2"/>
      <c r="BZQ2"/>
      <c r="BZR2"/>
      <c r="BZS2"/>
      <c r="BZT2"/>
      <c r="BZU2"/>
      <c r="BZV2"/>
      <c r="BZW2"/>
      <c r="BZX2"/>
      <c r="BZY2"/>
      <c r="BZZ2"/>
      <c r="CAA2"/>
      <c r="CAB2"/>
      <c r="CAC2"/>
      <c r="CAD2"/>
      <c r="CAE2"/>
      <c r="CAF2"/>
      <c r="CAG2"/>
      <c r="CAH2"/>
      <c r="CAI2"/>
      <c r="CAJ2"/>
      <c r="CAK2"/>
      <c r="CAL2"/>
      <c r="CAM2"/>
      <c r="CAN2"/>
      <c r="CAO2"/>
      <c r="CAP2"/>
      <c r="CAQ2"/>
      <c r="CAR2"/>
      <c r="CAS2"/>
      <c r="CAT2"/>
      <c r="CAU2"/>
      <c r="CAV2"/>
      <c r="CAW2"/>
      <c r="CAX2"/>
      <c r="CAY2"/>
      <c r="CAZ2"/>
      <c r="CBA2"/>
      <c r="CBB2"/>
      <c r="CBC2"/>
      <c r="CBD2"/>
      <c r="CBE2"/>
      <c r="CBF2"/>
      <c r="CBG2"/>
      <c r="CBH2"/>
      <c r="CBI2"/>
      <c r="CBJ2"/>
      <c r="CBK2"/>
      <c r="CBL2"/>
      <c r="CBM2"/>
      <c r="CBN2"/>
      <c r="CBO2"/>
      <c r="CBP2"/>
      <c r="CBQ2"/>
      <c r="CBR2"/>
      <c r="CBS2"/>
      <c r="CBT2"/>
      <c r="CBU2"/>
      <c r="CBV2"/>
      <c r="CBW2"/>
      <c r="CBX2"/>
      <c r="CBY2"/>
      <c r="CBZ2"/>
      <c r="CCA2"/>
      <c r="CCB2"/>
      <c r="CCC2"/>
      <c r="CCD2"/>
      <c r="CCE2"/>
      <c r="CCF2"/>
      <c r="CCG2"/>
      <c r="CCH2"/>
      <c r="CCI2"/>
      <c r="CCJ2"/>
      <c r="CCK2"/>
      <c r="CCL2"/>
      <c r="CCM2"/>
      <c r="CCN2"/>
      <c r="CCO2"/>
      <c r="CCP2"/>
      <c r="CCQ2"/>
      <c r="CCR2"/>
      <c r="CCS2"/>
      <c r="CCT2"/>
      <c r="CCU2"/>
      <c r="CCV2"/>
      <c r="CCW2"/>
      <c r="CCX2"/>
      <c r="CCY2"/>
      <c r="CCZ2"/>
      <c r="CDA2"/>
      <c r="CDB2"/>
      <c r="CDC2"/>
      <c r="CDD2"/>
      <c r="CDE2"/>
      <c r="CDF2"/>
      <c r="CDG2"/>
      <c r="CDH2"/>
      <c r="CDI2"/>
      <c r="CDJ2"/>
      <c r="CDK2"/>
      <c r="CDL2"/>
      <c r="CDM2"/>
      <c r="CDN2"/>
      <c r="CDO2"/>
      <c r="CDP2"/>
      <c r="CDQ2"/>
      <c r="CDR2"/>
      <c r="CDS2"/>
      <c r="CDT2"/>
      <c r="CDU2"/>
      <c r="CDV2"/>
      <c r="CDW2"/>
      <c r="CDX2"/>
      <c r="CDY2"/>
      <c r="CDZ2"/>
      <c r="CEA2"/>
      <c r="CEB2"/>
      <c r="CEC2"/>
      <c r="CED2"/>
      <c r="CEE2"/>
      <c r="CEF2"/>
      <c r="CEG2"/>
      <c r="CEH2"/>
      <c r="CEI2"/>
      <c r="CEJ2"/>
      <c r="CEK2"/>
      <c r="CEL2"/>
      <c r="CEM2"/>
      <c r="CEN2"/>
      <c r="CEO2"/>
      <c r="CEP2"/>
      <c r="CEQ2"/>
      <c r="CER2"/>
      <c r="CES2"/>
      <c r="CET2"/>
      <c r="CEU2"/>
      <c r="CEV2"/>
      <c r="CEW2"/>
      <c r="CEX2"/>
      <c r="CEY2"/>
      <c r="CEZ2"/>
      <c r="CFA2"/>
      <c r="CFB2"/>
      <c r="CFC2"/>
      <c r="CFD2"/>
      <c r="CFE2"/>
      <c r="CFF2"/>
      <c r="CFG2"/>
      <c r="CFH2"/>
      <c r="CFI2"/>
      <c r="CFJ2"/>
      <c r="CFK2"/>
      <c r="CFL2"/>
      <c r="CFM2"/>
      <c r="CFN2"/>
      <c r="CFO2"/>
      <c r="CFP2"/>
      <c r="CFQ2"/>
      <c r="CFR2"/>
      <c r="CFS2"/>
      <c r="CFT2"/>
      <c r="CFU2"/>
      <c r="CFV2"/>
      <c r="CFW2"/>
      <c r="CFX2"/>
      <c r="CFY2"/>
      <c r="CFZ2"/>
      <c r="CGA2"/>
      <c r="CGB2"/>
      <c r="CGC2"/>
      <c r="CGD2"/>
      <c r="CGE2"/>
      <c r="CGF2"/>
      <c r="CGG2"/>
      <c r="CGH2"/>
      <c r="CGI2"/>
      <c r="CGJ2"/>
      <c r="CGK2"/>
      <c r="CGL2"/>
      <c r="CGM2"/>
      <c r="CGN2"/>
      <c r="CGO2"/>
      <c r="CGP2"/>
      <c r="CGQ2"/>
      <c r="CGR2"/>
      <c r="CGS2"/>
      <c r="CGT2"/>
      <c r="CGU2"/>
      <c r="CGV2"/>
      <c r="CGW2"/>
      <c r="CGX2"/>
      <c r="CGY2"/>
      <c r="CGZ2"/>
      <c r="CHA2"/>
      <c r="CHB2"/>
      <c r="CHC2"/>
      <c r="CHD2"/>
      <c r="CHE2"/>
      <c r="CHF2"/>
      <c r="CHG2"/>
      <c r="CHH2"/>
      <c r="CHI2"/>
      <c r="CHJ2"/>
      <c r="CHK2"/>
      <c r="CHL2"/>
      <c r="CHM2"/>
      <c r="CHN2"/>
      <c r="CHO2"/>
      <c r="CHP2"/>
      <c r="CHQ2"/>
      <c r="CHR2"/>
      <c r="CHS2"/>
      <c r="CHT2"/>
      <c r="CHU2"/>
      <c r="CHV2"/>
      <c r="CHW2"/>
      <c r="CHX2"/>
      <c r="CHY2"/>
      <c r="CHZ2"/>
      <c r="CIA2"/>
      <c r="CIB2"/>
      <c r="CIC2"/>
      <c r="CID2"/>
      <c r="CIE2"/>
      <c r="CIF2"/>
      <c r="CIG2"/>
      <c r="CIH2"/>
      <c r="CII2"/>
      <c r="CIJ2"/>
      <c r="CIK2"/>
      <c r="CIL2"/>
      <c r="CIM2"/>
      <c r="CIN2"/>
      <c r="CIO2"/>
      <c r="CIP2"/>
      <c r="CIQ2"/>
      <c r="CIR2"/>
      <c r="CIS2"/>
      <c r="CIT2"/>
      <c r="CIU2"/>
      <c r="CIV2"/>
      <c r="CIW2"/>
      <c r="CIX2"/>
      <c r="CIY2"/>
      <c r="CIZ2"/>
      <c r="CJA2"/>
      <c r="CJB2"/>
      <c r="CJC2"/>
      <c r="CJD2"/>
      <c r="CJE2"/>
      <c r="CJF2"/>
      <c r="CJG2"/>
      <c r="CJH2"/>
      <c r="CJI2"/>
      <c r="CJJ2"/>
      <c r="CJK2"/>
      <c r="CJL2"/>
      <c r="CJM2"/>
      <c r="CJN2"/>
      <c r="CJO2"/>
      <c r="CJP2"/>
      <c r="CJQ2"/>
      <c r="CJR2"/>
      <c r="CJS2"/>
      <c r="CJT2"/>
      <c r="CJU2"/>
      <c r="CJV2"/>
      <c r="CJW2"/>
      <c r="CJX2"/>
      <c r="CJY2"/>
      <c r="CJZ2"/>
      <c r="CKA2"/>
      <c r="CKB2"/>
      <c r="CKC2"/>
      <c r="CKD2"/>
      <c r="CKE2"/>
      <c r="CKF2"/>
      <c r="CKG2"/>
      <c r="CKH2"/>
      <c r="CKI2"/>
      <c r="CKJ2"/>
      <c r="CKK2"/>
      <c r="CKL2"/>
      <c r="CKM2"/>
      <c r="CKN2"/>
      <c r="CKO2"/>
      <c r="CKP2"/>
      <c r="CKQ2"/>
      <c r="CKR2"/>
      <c r="CKS2"/>
      <c r="CKT2"/>
      <c r="CKU2"/>
      <c r="CKV2"/>
      <c r="CKW2"/>
      <c r="CKX2"/>
      <c r="CKY2"/>
      <c r="CKZ2"/>
      <c r="CLA2"/>
      <c r="CLB2"/>
      <c r="CLC2"/>
      <c r="CLD2"/>
      <c r="CLE2"/>
      <c r="CLF2"/>
      <c r="CLG2"/>
      <c r="CLH2"/>
      <c r="CLI2"/>
      <c r="CLJ2"/>
      <c r="CLK2"/>
      <c r="CLL2"/>
      <c r="CLM2"/>
      <c r="CLN2"/>
      <c r="CLO2"/>
      <c r="CLP2"/>
      <c r="CLQ2"/>
      <c r="CLR2"/>
      <c r="CLS2"/>
      <c r="CLT2"/>
      <c r="CLU2"/>
      <c r="CLV2"/>
      <c r="CLW2"/>
      <c r="CLX2"/>
      <c r="CLY2"/>
      <c r="CLZ2"/>
      <c r="CMA2"/>
      <c r="CMB2"/>
      <c r="CMC2"/>
      <c r="CMD2"/>
      <c r="CME2"/>
      <c r="CMF2"/>
      <c r="CMG2"/>
      <c r="CMH2"/>
      <c r="CMI2"/>
      <c r="CMJ2"/>
      <c r="CMK2"/>
      <c r="CML2"/>
      <c r="CMM2"/>
      <c r="CMN2"/>
      <c r="CMO2"/>
      <c r="CMP2"/>
      <c r="CMQ2"/>
      <c r="CMR2"/>
      <c r="CMS2"/>
      <c r="CMT2"/>
      <c r="CMU2"/>
      <c r="CMV2"/>
      <c r="CMW2"/>
      <c r="CMX2"/>
      <c r="CMY2"/>
      <c r="CMZ2"/>
      <c r="CNA2"/>
      <c r="CNB2"/>
      <c r="CNC2"/>
      <c r="CND2"/>
      <c r="CNE2"/>
      <c r="CNF2"/>
      <c r="CNG2"/>
      <c r="CNH2"/>
      <c r="CNI2"/>
      <c r="CNJ2"/>
      <c r="CNK2"/>
      <c r="CNL2"/>
      <c r="CNM2"/>
      <c r="CNN2"/>
      <c r="CNO2"/>
      <c r="CNP2"/>
      <c r="CNQ2"/>
      <c r="CNR2"/>
      <c r="CNS2"/>
      <c r="CNT2"/>
      <c r="CNU2"/>
      <c r="CNV2"/>
      <c r="CNW2"/>
      <c r="CNX2"/>
      <c r="CNY2"/>
      <c r="CNZ2"/>
      <c r="COA2"/>
      <c r="COB2"/>
      <c r="COC2"/>
      <c r="COD2"/>
      <c r="COE2"/>
      <c r="COF2"/>
      <c r="COG2"/>
      <c r="COH2"/>
      <c r="COI2"/>
      <c r="COJ2"/>
      <c r="COK2"/>
      <c r="COL2"/>
      <c r="COM2"/>
      <c r="CON2"/>
      <c r="COO2"/>
      <c r="COP2"/>
      <c r="COQ2"/>
      <c r="COR2"/>
      <c r="COS2"/>
      <c r="COT2"/>
      <c r="COU2"/>
      <c r="COV2"/>
      <c r="COW2"/>
      <c r="COX2"/>
      <c r="COY2"/>
      <c r="COZ2"/>
      <c r="CPA2"/>
      <c r="CPB2"/>
      <c r="CPC2"/>
      <c r="CPD2"/>
      <c r="CPE2"/>
      <c r="CPF2"/>
      <c r="CPG2"/>
      <c r="CPH2"/>
      <c r="CPI2"/>
      <c r="CPJ2"/>
      <c r="CPK2"/>
      <c r="CPL2"/>
      <c r="CPM2"/>
      <c r="CPN2"/>
      <c r="CPO2"/>
      <c r="CPP2"/>
      <c r="CPQ2"/>
      <c r="CPR2"/>
      <c r="CPS2"/>
      <c r="CPT2"/>
      <c r="CPU2"/>
      <c r="CPV2"/>
      <c r="CPW2"/>
      <c r="CPX2"/>
      <c r="CPY2"/>
      <c r="CPZ2"/>
      <c r="CQA2"/>
      <c r="CQB2"/>
      <c r="CQC2"/>
      <c r="CQD2"/>
      <c r="CQE2"/>
      <c r="CQF2"/>
      <c r="CQG2"/>
      <c r="CQH2"/>
      <c r="CQI2"/>
      <c r="CQJ2"/>
      <c r="CQK2"/>
      <c r="CQL2"/>
      <c r="CQM2"/>
      <c r="CQN2"/>
      <c r="CQO2"/>
      <c r="CQP2"/>
      <c r="CQQ2"/>
      <c r="CQR2"/>
      <c r="CQS2"/>
      <c r="CQT2"/>
      <c r="CQU2"/>
      <c r="CQV2"/>
      <c r="CQW2"/>
      <c r="CQX2"/>
      <c r="CQY2"/>
      <c r="CQZ2"/>
      <c r="CRA2"/>
      <c r="CRB2"/>
      <c r="CRC2"/>
      <c r="CRD2"/>
      <c r="CRE2"/>
      <c r="CRF2"/>
      <c r="CRG2"/>
      <c r="CRH2"/>
      <c r="CRI2"/>
      <c r="CRJ2"/>
      <c r="CRK2"/>
      <c r="CRL2"/>
      <c r="CRM2"/>
      <c r="CRN2"/>
      <c r="CRO2"/>
      <c r="CRP2"/>
      <c r="CRQ2"/>
      <c r="CRR2"/>
      <c r="CRS2"/>
      <c r="CRT2"/>
      <c r="CRU2"/>
      <c r="CRV2"/>
      <c r="CRW2"/>
      <c r="CRX2"/>
      <c r="CRY2"/>
      <c r="CRZ2"/>
      <c r="CSA2"/>
      <c r="CSB2"/>
      <c r="CSC2"/>
      <c r="CSD2"/>
      <c r="CSE2"/>
      <c r="CSF2"/>
      <c r="CSG2"/>
      <c r="CSH2"/>
      <c r="CSI2"/>
      <c r="CSJ2"/>
      <c r="CSK2"/>
      <c r="CSL2"/>
      <c r="CSM2"/>
      <c r="CSN2"/>
      <c r="CSO2"/>
      <c r="CSP2"/>
      <c r="CSQ2"/>
      <c r="CSR2"/>
      <c r="CSS2"/>
      <c r="CST2"/>
      <c r="CSU2"/>
      <c r="CSV2"/>
      <c r="CSW2"/>
      <c r="CSX2"/>
      <c r="CSY2"/>
      <c r="CSZ2"/>
      <c r="CTA2"/>
      <c r="CTB2"/>
      <c r="CTC2"/>
      <c r="CTD2"/>
      <c r="CTE2"/>
      <c r="CTF2"/>
      <c r="CTG2"/>
      <c r="CTH2"/>
      <c r="CTI2"/>
      <c r="CTJ2"/>
      <c r="CTK2"/>
      <c r="CTL2"/>
      <c r="CTM2"/>
      <c r="CTN2"/>
      <c r="CTO2"/>
      <c r="CTP2"/>
      <c r="CTQ2"/>
      <c r="CTR2"/>
      <c r="CTS2"/>
      <c r="CTT2"/>
      <c r="CTU2"/>
      <c r="CTV2"/>
      <c r="CTW2"/>
      <c r="CTX2"/>
      <c r="CTY2"/>
      <c r="CTZ2"/>
      <c r="CUA2"/>
      <c r="CUB2"/>
      <c r="CUC2"/>
      <c r="CUD2"/>
      <c r="CUE2"/>
      <c r="CUF2"/>
      <c r="CUG2"/>
      <c r="CUH2"/>
      <c r="CUI2"/>
      <c r="CUJ2"/>
      <c r="CUK2"/>
      <c r="CUL2"/>
      <c r="CUM2"/>
      <c r="CUN2"/>
      <c r="CUO2"/>
      <c r="CUP2"/>
      <c r="CUQ2"/>
      <c r="CUR2"/>
      <c r="CUS2"/>
      <c r="CUT2"/>
      <c r="CUU2"/>
      <c r="CUV2"/>
      <c r="CUW2"/>
      <c r="CUX2"/>
      <c r="CUY2"/>
      <c r="CUZ2"/>
      <c r="CVA2"/>
      <c r="CVB2"/>
      <c r="CVC2"/>
      <c r="CVD2"/>
      <c r="CVE2"/>
      <c r="CVF2"/>
      <c r="CVG2"/>
      <c r="CVH2"/>
      <c r="CVI2"/>
      <c r="CVJ2"/>
      <c r="CVK2"/>
      <c r="CVL2"/>
      <c r="CVM2"/>
      <c r="CVN2"/>
      <c r="CVO2"/>
      <c r="CVP2"/>
      <c r="CVQ2"/>
      <c r="CVR2"/>
      <c r="CVS2"/>
      <c r="CVT2"/>
      <c r="CVU2"/>
      <c r="CVV2"/>
      <c r="CVW2"/>
      <c r="CVX2"/>
      <c r="CVY2"/>
      <c r="CVZ2"/>
      <c r="CWA2"/>
      <c r="CWB2"/>
      <c r="CWC2"/>
      <c r="CWD2"/>
      <c r="CWE2"/>
      <c r="CWF2"/>
      <c r="CWG2"/>
      <c r="CWH2"/>
      <c r="CWI2"/>
      <c r="CWJ2"/>
      <c r="CWK2"/>
      <c r="CWL2"/>
      <c r="CWM2"/>
      <c r="CWN2"/>
      <c r="CWO2"/>
      <c r="CWP2"/>
      <c r="CWQ2"/>
      <c r="CWR2"/>
      <c r="CWS2"/>
      <c r="CWT2"/>
      <c r="CWU2"/>
      <c r="CWV2"/>
      <c r="CWW2"/>
      <c r="CWX2"/>
      <c r="CWY2"/>
      <c r="CWZ2"/>
      <c r="CXA2"/>
      <c r="CXB2"/>
      <c r="CXC2"/>
      <c r="CXD2"/>
      <c r="CXE2"/>
      <c r="CXF2"/>
      <c r="CXG2"/>
      <c r="CXH2"/>
      <c r="CXI2"/>
      <c r="CXJ2"/>
      <c r="CXK2"/>
      <c r="CXL2"/>
      <c r="CXM2"/>
      <c r="CXN2"/>
      <c r="CXO2"/>
      <c r="CXP2"/>
      <c r="CXQ2"/>
      <c r="CXR2"/>
      <c r="CXS2"/>
      <c r="CXT2"/>
      <c r="CXU2"/>
      <c r="CXV2"/>
      <c r="CXW2"/>
      <c r="CXX2"/>
      <c r="CXY2"/>
      <c r="CXZ2"/>
      <c r="CYA2"/>
      <c r="CYB2"/>
      <c r="CYC2"/>
      <c r="CYD2"/>
      <c r="CYE2"/>
      <c r="CYF2"/>
      <c r="CYG2"/>
      <c r="CYH2"/>
      <c r="CYI2"/>
      <c r="CYJ2"/>
      <c r="CYK2"/>
      <c r="CYL2"/>
      <c r="CYM2"/>
      <c r="CYN2"/>
      <c r="CYO2"/>
      <c r="CYP2"/>
      <c r="CYQ2"/>
      <c r="CYR2"/>
      <c r="CYS2"/>
      <c r="CYT2"/>
      <c r="CYU2"/>
      <c r="CYV2"/>
      <c r="CYW2"/>
      <c r="CYX2"/>
      <c r="CYY2"/>
      <c r="CYZ2"/>
      <c r="CZA2"/>
      <c r="CZB2"/>
      <c r="CZC2"/>
      <c r="CZD2"/>
      <c r="CZE2"/>
      <c r="CZF2"/>
      <c r="CZG2"/>
      <c r="CZH2"/>
      <c r="CZI2"/>
      <c r="CZJ2"/>
      <c r="CZK2"/>
      <c r="CZL2"/>
      <c r="CZM2"/>
      <c r="CZN2"/>
      <c r="CZO2"/>
      <c r="CZP2"/>
      <c r="CZQ2"/>
      <c r="CZR2"/>
      <c r="CZS2"/>
      <c r="CZT2"/>
      <c r="CZU2"/>
      <c r="CZV2"/>
      <c r="CZW2"/>
      <c r="CZX2"/>
      <c r="CZY2"/>
      <c r="CZZ2"/>
      <c r="DAA2"/>
      <c r="DAB2"/>
      <c r="DAC2"/>
      <c r="DAD2"/>
      <c r="DAE2"/>
      <c r="DAF2"/>
      <c r="DAG2"/>
      <c r="DAH2"/>
      <c r="DAI2"/>
      <c r="DAJ2"/>
      <c r="DAK2"/>
      <c r="DAL2"/>
      <c r="DAM2"/>
      <c r="DAN2"/>
      <c r="DAO2"/>
      <c r="DAP2"/>
      <c r="DAQ2"/>
      <c r="DAR2"/>
      <c r="DAS2"/>
      <c r="DAT2"/>
      <c r="DAU2"/>
      <c r="DAV2"/>
      <c r="DAW2"/>
      <c r="DAX2"/>
      <c r="DAY2"/>
      <c r="DAZ2"/>
      <c r="DBA2"/>
      <c r="DBB2"/>
      <c r="DBC2"/>
      <c r="DBD2"/>
      <c r="DBE2"/>
      <c r="DBF2"/>
      <c r="DBG2"/>
      <c r="DBH2"/>
      <c r="DBI2"/>
      <c r="DBJ2"/>
      <c r="DBK2"/>
      <c r="DBL2"/>
      <c r="DBM2"/>
      <c r="DBN2"/>
      <c r="DBO2"/>
      <c r="DBP2"/>
      <c r="DBQ2"/>
      <c r="DBR2"/>
      <c r="DBS2"/>
      <c r="DBT2"/>
      <c r="DBU2"/>
      <c r="DBV2"/>
      <c r="DBW2"/>
      <c r="DBX2"/>
      <c r="DBY2"/>
      <c r="DBZ2"/>
      <c r="DCA2"/>
      <c r="DCB2"/>
      <c r="DCC2"/>
      <c r="DCD2"/>
      <c r="DCE2"/>
      <c r="DCF2"/>
      <c r="DCG2"/>
      <c r="DCH2"/>
      <c r="DCI2"/>
      <c r="DCJ2"/>
      <c r="DCK2"/>
      <c r="DCL2"/>
      <c r="DCM2"/>
      <c r="DCN2"/>
      <c r="DCO2"/>
      <c r="DCP2"/>
      <c r="DCQ2"/>
      <c r="DCR2"/>
      <c r="DCS2"/>
      <c r="DCT2"/>
      <c r="DCU2"/>
      <c r="DCV2"/>
      <c r="DCW2"/>
      <c r="DCX2"/>
      <c r="DCY2"/>
      <c r="DCZ2"/>
      <c r="DDA2"/>
      <c r="DDB2"/>
      <c r="DDC2"/>
      <c r="DDD2"/>
      <c r="DDE2"/>
      <c r="DDF2"/>
      <c r="DDG2"/>
      <c r="DDH2"/>
      <c r="DDI2"/>
      <c r="DDJ2"/>
      <c r="DDK2"/>
      <c r="DDL2"/>
      <c r="DDM2"/>
      <c r="DDN2"/>
      <c r="DDO2"/>
      <c r="DDP2"/>
      <c r="DDQ2"/>
      <c r="DDR2"/>
      <c r="DDS2"/>
      <c r="DDT2"/>
      <c r="DDU2"/>
      <c r="DDV2"/>
      <c r="DDW2"/>
      <c r="DDX2"/>
      <c r="DDY2"/>
      <c r="DDZ2"/>
      <c r="DEA2"/>
      <c r="DEB2"/>
      <c r="DEC2"/>
      <c r="DED2"/>
      <c r="DEE2"/>
      <c r="DEF2"/>
      <c r="DEG2"/>
      <c r="DEH2"/>
      <c r="DEI2"/>
      <c r="DEJ2"/>
      <c r="DEK2"/>
      <c r="DEL2"/>
      <c r="DEM2"/>
      <c r="DEN2"/>
      <c r="DEO2"/>
      <c r="DEP2"/>
      <c r="DEQ2"/>
      <c r="DER2"/>
      <c r="DES2"/>
      <c r="DET2"/>
      <c r="DEU2"/>
      <c r="DEV2"/>
      <c r="DEW2"/>
      <c r="DEX2"/>
      <c r="DEY2"/>
      <c r="DEZ2"/>
      <c r="DFA2"/>
      <c r="DFB2"/>
      <c r="DFC2"/>
      <c r="DFD2"/>
      <c r="DFE2"/>
      <c r="DFF2"/>
      <c r="DFG2"/>
      <c r="DFH2"/>
      <c r="DFI2"/>
      <c r="DFJ2"/>
      <c r="DFK2"/>
      <c r="DFL2"/>
      <c r="DFM2"/>
      <c r="DFN2"/>
      <c r="DFO2"/>
      <c r="DFP2"/>
      <c r="DFQ2"/>
      <c r="DFR2"/>
      <c r="DFS2"/>
      <c r="DFT2"/>
      <c r="DFU2"/>
      <c r="DFV2"/>
      <c r="DFW2"/>
      <c r="DFX2"/>
      <c r="DFY2"/>
      <c r="DFZ2"/>
      <c r="DGA2"/>
      <c r="DGB2"/>
      <c r="DGC2"/>
      <c r="DGD2"/>
      <c r="DGE2"/>
      <c r="DGF2"/>
      <c r="DGG2"/>
      <c r="DGH2"/>
      <c r="DGI2"/>
      <c r="DGJ2"/>
      <c r="DGK2"/>
      <c r="DGL2"/>
      <c r="DGM2"/>
      <c r="DGN2"/>
      <c r="DGO2"/>
      <c r="DGP2"/>
      <c r="DGQ2"/>
      <c r="DGR2"/>
      <c r="DGS2"/>
      <c r="DGT2"/>
      <c r="DGU2"/>
      <c r="DGV2"/>
      <c r="DGW2"/>
      <c r="DGX2"/>
      <c r="DGY2"/>
      <c r="DGZ2"/>
      <c r="DHA2"/>
      <c r="DHB2"/>
      <c r="DHC2"/>
      <c r="DHD2"/>
      <c r="DHE2"/>
      <c r="DHF2"/>
      <c r="DHG2"/>
      <c r="DHH2"/>
      <c r="DHI2"/>
      <c r="DHJ2"/>
      <c r="DHK2"/>
      <c r="DHL2"/>
      <c r="DHM2"/>
      <c r="DHN2"/>
      <c r="DHO2"/>
      <c r="DHP2"/>
      <c r="DHQ2"/>
      <c r="DHR2"/>
      <c r="DHS2"/>
      <c r="DHT2"/>
      <c r="DHU2"/>
      <c r="DHV2"/>
      <c r="DHW2"/>
      <c r="DHX2"/>
      <c r="DHY2"/>
      <c r="DHZ2"/>
      <c r="DIA2"/>
      <c r="DIB2"/>
      <c r="DIC2"/>
      <c r="DID2"/>
      <c r="DIE2"/>
      <c r="DIF2"/>
      <c r="DIG2"/>
      <c r="DIH2"/>
      <c r="DII2"/>
      <c r="DIJ2"/>
      <c r="DIK2"/>
      <c r="DIL2"/>
      <c r="DIM2"/>
      <c r="DIN2"/>
      <c r="DIO2"/>
      <c r="DIP2"/>
      <c r="DIQ2"/>
      <c r="DIR2"/>
      <c r="DIS2"/>
      <c r="DIT2"/>
      <c r="DIU2"/>
      <c r="DIV2"/>
      <c r="DIW2"/>
      <c r="DIX2"/>
      <c r="DIY2"/>
      <c r="DIZ2"/>
      <c r="DJA2"/>
      <c r="DJB2"/>
      <c r="DJC2"/>
      <c r="DJD2"/>
      <c r="DJE2"/>
      <c r="DJF2"/>
      <c r="DJG2"/>
      <c r="DJH2"/>
      <c r="DJI2"/>
      <c r="DJJ2"/>
      <c r="DJK2"/>
      <c r="DJL2"/>
      <c r="DJM2"/>
      <c r="DJN2"/>
      <c r="DJO2"/>
      <c r="DJP2"/>
      <c r="DJQ2"/>
      <c r="DJR2"/>
      <c r="DJS2"/>
      <c r="DJT2"/>
      <c r="DJU2"/>
      <c r="DJV2"/>
      <c r="DJW2"/>
      <c r="DJX2"/>
      <c r="DJY2"/>
      <c r="DJZ2"/>
      <c r="DKA2"/>
      <c r="DKB2"/>
      <c r="DKC2"/>
      <c r="DKD2"/>
      <c r="DKE2"/>
      <c r="DKF2"/>
      <c r="DKG2"/>
      <c r="DKH2"/>
      <c r="DKI2"/>
      <c r="DKJ2"/>
      <c r="DKK2"/>
      <c r="DKL2"/>
      <c r="DKM2"/>
      <c r="DKN2"/>
      <c r="DKO2"/>
      <c r="DKP2"/>
      <c r="DKQ2"/>
      <c r="DKR2"/>
      <c r="DKS2"/>
      <c r="DKT2"/>
      <c r="DKU2"/>
      <c r="DKV2"/>
      <c r="DKW2"/>
      <c r="DKX2"/>
      <c r="DKY2"/>
      <c r="DKZ2"/>
      <c r="DLA2"/>
      <c r="DLB2"/>
      <c r="DLC2"/>
      <c r="DLD2"/>
      <c r="DLE2"/>
      <c r="DLF2"/>
      <c r="DLG2"/>
      <c r="DLH2"/>
      <c r="DLI2"/>
      <c r="DLJ2"/>
      <c r="DLK2"/>
      <c r="DLL2"/>
      <c r="DLM2"/>
      <c r="DLN2"/>
      <c r="DLO2"/>
      <c r="DLP2"/>
      <c r="DLQ2"/>
      <c r="DLR2"/>
      <c r="DLS2"/>
      <c r="DLT2"/>
      <c r="DLU2"/>
      <c r="DLV2"/>
      <c r="DLW2"/>
      <c r="DLX2"/>
      <c r="DLY2"/>
      <c r="DLZ2"/>
      <c r="DMA2"/>
      <c r="DMB2"/>
      <c r="DMC2"/>
      <c r="DMD2"/>
      <c r="DME2"/>
      <c r="DMF2"/>
      <c r="DMG2"/>
      <c r="DMH2"/>
      <c r="DMI2"/>
      <c r="DMJ2"/>
      <c r="DMK2"/>
      <c r="DML2"/>
      <c r="DMM2"/>
      <c r="DMN2"/>
      <c r="DMO2"/>
      <c r="DMP2"/>
      <c r="DMQ2"/>
      <c r="DMR2"/>
      <c r="DMS2"/>
      <c r="DMT2"/>
      <c r="DMU2"/>
      <c r="DMV2"/>
      <c r="DMW2"/>
      <c r="DMX2"/>
      <c r="DMY2"/>
      <c r="DMZ2"/>
      <c r="DNA2"/>
      <c r="DNB2"/>
      <c r="DNC2"/>
      <c r="DND2"/>
      <c r="DNE2"/>
      <c r="DNF2"/>
      <c r="DNG2"/>
      <c r="DNH2"/>
      <c r="DNI2"/>
      <c r="DNJ2"/>
      <c r="DNK2"/>
      <c r="DNL2"/>
      <c r="DNM2"/>
      <c r="DNN2"/>
      <c r="DNO2"/>
      <c r="DNP2"/>
      <c r="DNQ2"/>
      <c r="DNR2"/>
      <c r="DNS2"/>
      <c r="DNT2"/>
      <c r="DNU2"/>
      <c r="DNV2"/>
      <c r="DNW2"/>
      <c r="DNX2"/>
      <c r="DNY2"/>
      <c r="DNZ2"/>
      <c r="DOA2"/>
      <c r="DOB2"/>
      <c r="DOC2"/>
      <c r="DOD2"/>
      <c r="DOE2"/>
      <c r="DOF2"/>
      <c r="DOG2"/>
      <c r="DOH2"/>
      <c r="DOI2"/>
      <c r="DOJ2"/>
      <c r="DOK2"/>
      <c r="DOL2"/>
      <c r="DOM2"/>
      <c r="DON2"/>
      <c r="DOO2"/>
      <c r="DOP2"/>
      <c r="DOQ2"/>
      <c r="DOR2"/>
      <c r="DOS2"/>
      <c r="DOT2"/>
      <c r="DOU2"/>
      <c r="DOV2"/>
      <c r="DOW2"/>
      <c r="DOX2"/>
      <c r="DOY2"/>
      <c r="DOZ2"/>
      <c r="DPA2"/>
      <c r="DPB2"/>
      <c r="DPC2"/>
      <c r="DPD2"/>
      <c r="DPE2"/>
      <c r="DPF2"/>
      <c r="DPG2"/>
      <c r="DPH2"/>
      <c r="DPI2"/>
      <c r="DPJ2"/>
      <c r="DPK2"/>
      <c r="DPL2"/>
      <c r="DPM2"/>
      <c r="DPN2"/>
      <c r="DPO2"/>
      <c r="DPP2"/>
      <c r="DPQ2"/>
      <c r="DPR2"/>
      <c r="DPS2"/>
      <c r="DPT2"/>
      <c r="DPU2"/>
      <c r="DPV2"/>
      <c r="DPW2"/>
      <c r="DPX2"/>
      <c r="DPY2"/>
      <c r="DPZ2"/>
      <c r="DQA2"/>
      <c r="DQB2"/>
      <c r="DQC2"/>
      <c r="DQD2"/>
      <c r="DQE2"/>
      <c r="DQF2"/>
      <c r="DQG2"/>
      <c r="DQH2"/>
      <c r="DQI2"/>
      <c r="DQJ2"/>
      <c r="DQK2"/>
      <c r="DQL2"/>
      <c r="DQM2"/>
      <c r="DQN2"/>
      <c r="DQO2"/>
      <c r="DQP2"/>
      <c r="DQQ2"/>
      <c r="DQR2"/>
      <c r="DQS2"/>
      <c r="DQT2"/>
      <c r="DQU2"/>
      <c r="DQV2"/>
      <c r="DQW2"/>
      <c r="DQX2"/>
      <c r="DQY2"/>
      <c r="DQZ2"/>
      <c r="DRA2"/>
      <c r="DRB2"/>
      <c r="DRC2"/>
      <c r="DRD2"/>
      <c r="DRE2"/>
      <c r="DRF2"/>
      <c r="DRG2"/>
      <c r="DRH2"/>
      <c r="DRI2"/>
      <c r="DRJ2"/>
      <c r="DRK2"/>
      <c r="DRL2"/>
      <c r="DRM2"/>
      <c r="DRN2"/>
      <c r="DRO2"/>
      <c r="DRP2"/>
      <c r="DRQ2"/>
      <c r="DRR2"/>
      <c r="DRS2"/>
      <c r="DRT2"/>
      <c r="DRU2"/>
      <c r="DRV2"/>
      <c r="DRW2"/>
      <c r="DRX2"/>
      <c r="DRY2"/>
      <c r="DRZ2"/>
      <c r="DSA2"/>
      <c r="DSB2"/>
      <c r="DSC2"/>
      <c r="DSD2"/>
      <c r="DSE2"/>
      <c r="DSF2"/>
      <c r="DSG2"/>
      <c r="DSH2"/>
      <c r="DSI2"/>
      <c r="DSJ2"/>
      <c r="DSK2"/>
      <c r="DSL2"/>
      <c r="DSM2"/>
      <c r="DSN2"/>
      <c r="DSO2"/>
      <c r="DSP2"/>
      <c r="DSQ2"/>
      <c r="DSR2"/>
      <c r="DSS2"/>
      <c r="DST2"/>
      <c r="DSU2"/>
      <c r="DSV2"/>
      <c r="DSW2"/>
      <c r="DSX2"/>
      <c r="DSY2"/>
      <c r="DSZ2"/>
      <c r="DTA2"/>
      <c r="DTB2"/>
      <c r="DTC2"/>
      <c r="DTD2"/>
      <c r="DTE2"/>
      <c r="DTF2"/>
      <c r="DTG2"/>
      <c r="DTH2"/>
      <c r="DTI2"/>
      <c r="DTJ2"/>
      <c r="DTK2"/>
      <c r="DTL2"/>
      <c r="DTM2"/>
      <c r="DTN2"/>
      <c r="DTO2"/>
      <c r="DTP2"/>
      <c r="DTQ2"/>
      <c r="DTR2"/>
      <c r="DTS2"/>
      <c r="DTT2"/>
      <c r="DTU2"/>
      <c r="DTV2"/>
      <c r="DTW2"/>
      <c r="DTX2"/>
      <c r="DTY2"/>
      <c r="DTZ2"/>
      <c r="DUA2"/>
      <c r="DUB2"/>
      <c r="DUC2"/>
      <c r="DUD2"/>
      <c r="DUE2"/>
      <c r="DUF2"/>
      <c r="DUG2"/>
      <c r="DUH2"/>
      <c r="DUI2"/>
      <c r="DUJ2"/>
      <c r="DUK2"/>
      <c r="DUL2"/>
      <c r="DUM2"/>
      <c r="DUN2"/>
      <c r="DUO2"/>
      <c r="DUP2"/>
      <c r="DUQ2"/>
      <c r="DUR2"/>
      <c r="DUS2"/>
      <c r="DUT2"/>
      <c r="DUU2"/>
      <c r="DUV2"/>
      <c r="DUW2"/>
      <c r="DUX2"/>
      <c r="DUY2"/>
      <c r="DUZ2"/>
      <c r="DVA2"/>
      <c r="DVB2"/>
      <c r="DVC2"/>
      <c r="DVD2"/>
      <c r="DVE2"/>
      <c r="DVF2"/>
      <c r="DVG2"/>
      <c r="DVH2"/>
      <c r="DVI2"/>
      <c r="DVJ2"/>
      <c r="DVK2"/>
      <c r="DVL2"/>
      <c r="DVM2"/>
      <c r="DVN2"/>
      <c r="DVO2"/>
      <c r="DVP2"/>
      <c r="DVQ2"/>
      <c r="DVR2"/>
      <c r="DVS2"/>
      <c r="DVT2"/>
      <c r="DVU2"/>
      <c r="DVV2"/>
      <c r="DVW2"/>
      <c r="DVX2"/>
      <c r="DVY2"/>
      <c r="DVZ2"/>
      <c r="DWA2"/>
      <c r="DWB2"/>
      <c r="DWC2"/>
      <c r="DWD2"/>
      <c r="DWE2"/>
      <c r="DWF2"/>
      <c r="DWG2"/>
      <c r="DWH2"/>
      <c r="DWI2"/>
      <c r="DWJ2"/>
      <c r="DWK2"/>
      <c r="DWL2"/>
      <c r="DWM2"/>
      <c r="DWN2"/>
      <c r="DWO2"/>
      <c r="DWP2"/>
      <c r="DWQ2"/>
      <c r="DWR2"/>
      <c r="DWS2"/>
      <c r="DWT2"/>
      <c r="DWU2"/>
      <c r="DWV2"/>
      <c r="DWW2"/>
      <c r="DWX2"/>
      <c r="DWY2"/>
      <c r="DWZ2"/>
      <c r="DXA2"/>
      <c r="DXB2"/>
      <c r="DXC2"/>
      <c r="DXD2"/>
      <c r="DXE2"/>
      <c r="DXF2"/>
      <c r="DXG2"/>
      <c r="DXH2"/>
      <c r="DXI2"/>
      <c r="DXJ2"/>
      <c r="DXK2"/>
      <c r="DXL2"/>
      <c r="DXM2"/>
      <c r="DXN2"/>
      <c r="DXO2"/>
      <c r="DXP2"/>
      <c r="DXQ2"/>
      <c r="DXR2"/>
      <c r="DXS2"/>
      <c r="DXT2"/>
      <c r="DXU2"/>
      <c r="DXV2"/>
      <c r="DXW2"/>
      <c r="DXX2"/>
      <c r="DXY2"/>
      <c r="DXZ2"/>
      <c r="DYA2"/>
      <c r="DYB2"/>
      <c r="DYC2"/>
      <c r="DYD2"/>
      <c r="DYE2"/>
      <c r="DYF2"/>
      <c r="DYG2"/>
      <c r="DYH2"/>
      <c r="DYI2"/>
      <c r="DYJ2"/>
      <c r="DYK2"/>
      <c r="DYL2"/>
      <c r="DYM2"/>
      <c r="DYN2"/>
      <c r="DYO2"/>
      <c r="DYP2"/>
      <c r="DYQ2"/>
      <c r="DYR2"/>
      <c r="DYS2"/>
      <c r="DYT2"/>
      <c r="DYU2"/>
      <c r="DYV2"/>
      <c r="DYW2"/>
      <c r="DYX2"/>
      <c r="DYY2"/>
      <c r="DYZ2"/>
      <c r="DZA2"/>
      <c r="DZB2"/>
      <c r="DZC2"/>
      <c r="DZD2"/>
      <c r="DZE2"/>
      <c r="DZF2"/>
      <c r="DZG2"/>
      <c r="DZH2"/>
      <c r="DZI2"/>
      <c r="DZJ2"/>
      <c r="DZK2"/>
      <c r="DZL2"/>
      <c r="DZM2"/>
      <c r="DZN2"/>
      <c r="DZO2"/>
      <c r="DZP2"/>
      <c r="DZQ2"/>
      <c r="DZR2"/>
      <c r="DZS2"/>
      <c r="DZT2"/>
      <c r="DZU2"/>
      <c r="DZV2"/>
      <c r="DZW2"/>
      <c r="DZX2"/>
      <c r="DZY2"/>
      <c r="DZZ2"/>
      <c r="EAA2"/>
      <c r="EAB2"/>
      <c r="EAC2"/>
      <c r="EAD2"/>
      <c r="EAE2"/>
      <c r="EAF2"/>
      <c r="EAG2"/>
      <c r="EAH2"/>
      <c r="EAI2"/>
      <c r="EAJ2"/>
      <c r="EAK2"/>
      <c r="EAL2"/>
      <c r="EAM2"/>
      <c r="EAN2"/>
      <c r="EAO2"/>
      <c r="EAP2"/>
      <c r="EAQ2"/>
      <c r="EAR2"/>
      <c r="EAS2"/>
      <c r="EAT2"/>
      <c r="EAU2"/>
      <c r="EAV2"/>
      <c r="EAW2"/>
      <c r="EAX2"/>
      <c r="EAY2"/>
      <c r="EAZ2"/>
      <c r="EBA2"/>
      <c r="EBB2"/>
      <c r="EBC2"/>
      <c r="EBD2"/>
      <c r="EBE2"/>
      <c r="EBF2"/>
      <c r="EBG2"/>
      <c r="EBH2"/>
      <c r="EBI2"/>
      <c r="EBJ2"/>
      <c r="EBK2"/>
      <c r="EBL2"/>
      <c r="EBM2"/>
      <c r="EBN2"/>
      <c r="EBO2"/>
      <c r="EBP2"/>
      <c r="EBQ2"/>
      <c r="EBR2"/>
      <c r="EBS2"/>
      <c r="EBT2"/>
      <c r="EBU2"/>
      <c r="EBV2"/>
      <c r="EBW2"/>
      <c r="EBX2"/>
      <c r="EBY2"/>
      <c r="EBZ2"/>
      <c r="ECA2"/>
      <c r="ECB2"/>
      <c r="ECC2"/>
      <c r="ECD2"/>
      <c r="ECE2"/>
      <c r="ECF2"/>
      <c r="ECG2"/>
      <c r="ECH2"/>
      <c r="ECI2"/>
      <c r="ECJ2"/>
      <c r="ECK2"/>
      <c r="ECL2"/>
      <c r="ECM2"/>
      <c r="ECN2"/>
      <c r="ECO2"/>
      <c r="ECP2"/>
      <c r="ECQ2"/>
      <c r="ECR2"/>
      <c r="ECS2"/>
      <c r="ECT2"/>
      <c r="ECU2"/>
      <c r="ECV2"/>
      <c r="ECW2"/>
      <c r="ECX2"/>
      <c r="ECY2"/>
      <c r="ECZ2"/>
      <c r="EDA2"/>
      <c r="EDB2"/>
      <c r="EDC2"/>
      <c r="EDD2"/>
      <c r="EDE2"/>
      <c r="EDF2"/>
      <c r="EDG2"/>
      <c r="EDH2"/>
      <c r="EDI2"/>
      <c r="EDJ2"/>
      <c r="EDK2"/>
      <c r="EDL2"/>
      <c r="EDM2"/>
      <c r="EDN2"/>
      <c r="EDO2"/>
      <c r="EDP2"/>
      <c r="EDQ2"/>
      <c r="EDR2"/>
      <c r="EDS2"/>
      <c r="EDT2"/>
      <c r="EDU2"/>
      <c r="EDV2"/>
      <c r="EDW2"/>
      <c r="EDX2"/>
      <c r="EDY2"/>
      <c r="EDZ2"/>
      <c r="EEA2"/>
      <c r="EEB2"/>
      <c r="EEC2"/>
      <c r="EED2"/>
      <c r="EEE2"/>
      <c r="EEF2"/>
      <c r="EEG2"/>
      <c r="EEH2"/>
      <c r="EEI2"/>
      <c r="EEJ2"/>
      <c r="EEK2"/>
      <c r="EEL2"/>
      <c r="EEM2"/>
      <c r="EEN2"/>
      <c r="EEO2"/>
      <c r="EEP2"/>
      <c r="EEQ2"/>
      <c r="EER2"/>
      <c r="EES2"/>
      <c r="EET2"/>
      <c r="EEU2"/>
      <c r="EEV2"/>
      <c r="EEW2"/>
      <c r="EEX2"/>
      <c r="EEY2"/>
      <c r="EEZ2"/>
      <c r="EFA2"/>
      <c r="EFB2"/>
      <c r="EFC2"/>
      <c r="EFD2"/>
      <c r="EFE2"/>
      <c r="EFF2"/>
      <c r="EFG2"/>
      <c r="EFH2"/>
      <c r="EFI2"/>
      <c r="EFJ2"/>
      <c r="EFK2"/>
      <c r="EFL2"/>
      <c r="EFM2"/>
      <c r="EFN2"/>
      <c r="EFO2"/>
      <c r="EFP2"/>
      <c r="EFQ2"/>
      <c r="EFR2"/>
      <c r="EFS2"/>
      <c r="EFT2"/>
      <c r="EFU2"/>
      <c r="EFV2"/>
      <c r="EFW2"/>
      <c r="EFX2"/>
      <c r="EFY2"/>
      <c r="EFZ2"/>
      <c r="EGA2"/>
      <c r="EGB2"/>
      <c r="EGC2"/>
      <c r="EGD2"/>
      <c r="EGE2"/>
      <c r="EGF2"/>
      <c r="EGG2"/>
      <c r="EGH2"/>
      <c r="EGI2"/>
      <c r="EGJ2"/>
      <c r="EGK2"/>
      <c r="EGL2"/>
      <c r="EGM2"/>
      <c r="EGN2"/>
      <c r="EGO2"/>
      <c r="EGP2"/>
      <c r="EGQ2"/>
      <c r="EGR2"/>
      <c r="EGS2"/>
      <c r="EGT2"/>
      <c r="EGU2"/>
      <c r="EGV2"/>
      <c r="EGW2"/>
      <c r="EGX2"/>
      <c r="EGY2"/>
      <c r="EGZ2"/>
      <c r="EHA2"/>
      <c r="EHB2"/>
      <c r="EHC2"/>
      <c r="EHD2"/>
      <c r="EHE2"/>
      <c r="EHF2"/>
      <c r="EHG2"/>
      <c r="EHH2"/>
      <c r="EHI2"/>
      <c r="EHJ2"/>
      <c r="EHK2"/>
      <c r="EHL2"/>
      <c r="EHM2"/>
      <c r="EHN2"/>
      <c r="EHO2"/>
      <c r="EHP2"/>
      <c r="EHQ2"/>
      <c r="EHR2"/>
      <c r="EHS2"/>
      <c r="EHT2"/>
      <c r="EHU2"/>
      <c r="EHV2"/>
      <c r="EHW2"/>
      <c r="EHX2"/>
      <c r="EHY2"/>
      <c r="EHZ2"/>
      <c r="EIA2"/>
      <c r="EIB2"/>
      <c r="EIC2"/>
      <c r="EID2"/>
      <c r="EIE2"/>
      <c r="EIF2"/>
      <c r="EIG2"/>
      <c r="EIH2"/>
      <c r="EII2"/>
      <c r="EIJ2"/>
      <c r="EIK2"/>
      <c r="EIL2"/>
      <c r="EIM2"/>
      <c r="EIN2"/>
      <c r="EIO2"/>
      <c r="EIP2"/>
      <c r="EIQ2"/>
      <c r="EIR2"/>
      <c r="EIS2"/>
      <c r="EIT2"/>
      <c r="EIU2"/>
      <c r="EIV2"/>
      <c r="EIW2"/>
      <c r="EIX2"/>
      <c r="EIY2"/>
      <c r="EIZ2"/>
      <c r="EJA2"/>
      <c r="EJB2"/>
      <c r="EJC2"/>
      <c r="EJD2"/>
      <c r="EJE2"/>
      <c r="EJF2"/>
      <c r="EJG2"/>
      <c r="EJH2"/>
      <c r="EJI2"/>
      <c r="EJJ2"/>
      <c r="EJK2"/>
      <c r="EJL2"/>
      <c r="EJM2"/>
      <c r="EJN2"/>
      <c r="EJO2"/>
      <c r="EJP2"/>
      <c r="EJQ2"/>
      <c r="EJR2"/>
      <c r="EJS2"/>
      <c r="EJT2"/>
      <c r="EJU2"/>
      <c r="EJV2"/>
      <c r="EJW2"/>
      <c r="EJX2"/>
      <c r="EJY2"/>
      <c r="EJZ2"/>
      <c r="EKA2"/>
      <c r="EKB2"/>
      <c r="EKC2"/>
      <c r="EKD2"/>
      <c r="EKE2"/>
      <c r="EKF2"/>
      <c r="EKG2"/>
      <c r="EKH2"/>
      <c r="EKI2"/>
      <c r="EKJ2"/>
      <c r="EKK2"/>
      <c r="EKL2"/>
      <c r="EKM2"/>
      <c r="EKN2"/>
      <c r="EKO2"/>
      <c r="EKP2"/>
      <c r="EKQ2"/>
      <c r="EKR2"/>
      <c r="EKS2"/>
      <c r="EKT2"/>
      <c r="EKU2"/>
      <c r="EKV2"/>
      <c r="EKW2"/>
      <c r="EKX2"/>
      <c r="EKY2"/>
      <c r="EKZ2"/>
      <c r="ELA2"/>
      <c r="ELB2"/>
      <c r="ELC2"/>
      <c r="ELD2"/>
      <c r="ELE2"/>
      <c r="ELF2"/>
      <c r="ELG2"/>
      <c r="ELH2"/>
      <c r="ELI2"/>
      <c r="ELJ2"/>
      <c r="ELK2"/>
      <c r="ELL2"/>
      <c r="ELM2"/>
      <c r="ELN2"/>
      <c r="ELO2"/>
      <c r="ELP2"/>
      <c r="ELQ2"/>
      <c r="ELR2"/>
      <c r="ELS2"/>
      <c r="ELT2"/>
      <c r="ELU2"/>
      <c r="ELV2"/>
      <c r="ELW2"/>
      <c r="ELX2"/>
      <c r="ELY2"/>
      <c r="ELZ2"/>
      <c r="EMA2"/>
      <c r="EMB2"/>
      <c r="EMC2"/>
      <c r="EMD2"/>
      <c r="EME2"/>
      <c r="EMF2"/>
      <c r="EMG2"/>
      <c r="EMH2"/>
      <c r="EMI2"/>
      <c r="EMJ2"/>
      <c r="EMK2"/>
      <c r="EML2"/>
      <c r="EMM2"/>
      <c r="EMN2"/>
      <c r="EMO2"/>
      <c r="EMP2"/>
      <c r="EMQ2"/>
      <c r="EMR2"/>
      <c r="EMS2"/>
      <c r="EMT2"/>
      <c r="EMU2"/>
      <c r="EMV2"/>
      <c r="EMW2"/>
      <c r="EMX2"/>
      <c r="EMY2"/>
      <c r="EMZ2"/>
      <c r="ENA2"/>
      <c r="ENB2"/>
      <c r="ENC2"/>
      <c r="END2"/>
      <c r="ENE2"/>
      <c r="ENF2"/>
      <c r="ENG2"/>
      <c r="ENH2"/>
      <c r="ENI2"/>
      <c r="ENJ2"/>
      <c r="ENK2"/>
      <c r="ENL2"/>
      <c r="ENM2"/>
      <c r="ENN2"/>
      <c r="ENO2"/>
      <c r="ENP2"/>
      <c r="ENQ2"/>
      <c r="ENR2"/>
      <c r="ENS2"/>
      <c r="ENT2"/>
      <c r="ENU2"/>
      <c r="ENV2"/>
      <c r="ENW2"/>
      <c r="ENX2"/>
      <c r="ENY2"/>
      <c r="ENZ2"/>
      <c r="EOA2"/>
      <c r="EOB2"/>
      <c r="EOC2"/>
      <c r="EOD2"/>
      <c r="EOE2"/>
      <c r="EOF2"/>
      <c r="EOG2"/>
      <c r="EOH2"/>
      <c r="EOI2"/>
      <c r="EOJ2"/>
      <c r="EOK2"/>
      <c r="EOL2"/>
      <c r="EOM2"/>
      <c r="EON2"/>
      <c r="EOO2"/>
      <c r="EOP2"/>
      <c r="EOQ2"/>
      <c r="EOR2"/>
      <c r="EOS2"/>
      <c r="EOT2"/>
      <c r="EOU2"/>
      <c r="EOV2"/>
      <c r="EOW2"/>
      <c r="EOX2"/>
      <c r="EOY2"/>
      <c r="EOZ2"/>
      <c r="EPA2"/>
      <c r="EPB2"/>
      <c r="EPC2"/>
      <c r="EPD2"/>
      <c r="EPE2"/>
      <c r="EPF2"/>
      <c r="EPG2"/>
      <c r="EPH2"/>
      <c r="EPI2"/>
      <c r="EPJ2"/>
      <c r="EPK2"/>
      <c r="EPL2"/>
      <c r="EPM2"/>
      <c r="EPN2"/>
      <c r="EPO2"/>
      <c r="EPP2"/>
      <c r="EPQ2"/>
      <c r="EPR2"/>
      <c r="EPS2"/>
      <c r="EPT2"/>
      <c r="EPU2"/>
      <c r="EPV2"/>
      <c r="EPW2"/>
      <c r="EPX2"/>
      <c r="EPY2"/>
      <c r="EPZ2"/>
      <c r="EQA2"/>
      <c r="EQB2"/>
      <c r="EQC2"/>
      <c r="EQD2"/>
      <c r="EQE2"/>
      <c r="EQF2"/>
      <c r="EQG2"/>
      <c r="EQH2"/>
      <c r="EQI2"/>
      <c r="EQJ2"/>
      <c r="EQK2"/>
      <c r="EQL2"/>
      <c r="EQM2"/>
      <c r="EQN2"/>
      <c r="EQO2"/>
      <c r="EQP2"/>
      <c r="EQQ2"/>
      <c r="EQR2"/>
      <c r="EQS2"/>
      <c r="EQT2"/>
      <c r="EQU2"/>
      <c r="EQV2"/>
      <c r="EQW2"/>
      <c r="EQX2"/>
      <c r="EQY2"/>
      <c r="EQZ2"/>
      <c r="ERA2"/>
      <c r="ERB2"/>
      <c r="ERC2"/>
      <c r="ERD2"/>
      <c r="ERE2"/>
      <c r="ERF2"/>
      <c r="ERG2"/>
      <c r="ERH2"/>
      <c r="ERI2"/>
      <c r="ERJ2"/>
      <c r="ERK2"/>
      <c r="ERL2"/>
      <c r="ERM2"/>
      <c r="ERN2"/>
      <c r="ERO2"/>
      <c r="ERP2"/>
      <c r="ERQ2"/>
      <c r="ERR2"/>
      <c r="ERS2"/>
      <c r="ERT2"/>
      <c r="ERU2"/>
      <c r="ERV2"/>
      <c r="ERW2"/>
      <c r="ERX2"/>
      <c r="ERY2"/>
      <c r="ERZ2"/>
      <c r="ESA2"/>
      <c r="ESB2"/>
      <c r="ESC2"/>
      <c r="ESD2"/>
      <c r="ESE2"/>
      <c r="ESF2"/>
      <c r="ESG2"/>
      <c r="ESH2"/>
      <c r="ESI2"/>
      <c r="ESJ2"/>
      <c r="ESK2"/>
      <c r="ESL2"/>
      <c r="ESM2"/>
      <c r="ESN2"/>
      <c r="ESO2"/>
      <c r="ESP2"/>
      <c r="ESQ2"/>
      <c r="ESR2"/>
      <c r="ESS2"/>
      <c r="EST2"/>
      <c r="ESU2"/>
      <c r="ESV2"/>
      <c r="ESW2"/>
      <c r="ESX2"/>
      <c r="ESY2"/>
      <c r="ESZ2"/>
      <c r="ETA2"/>
      <c r="ETB2"/>
      <c r="ETC2"/>
      <c r="ETD2"/>
      <c r="ETE2"/>
      <c r="ETF2"/>
      <c r="ETG2"/>
      <c r="ETH2"/>
      <c r="ETI2"/>
      <c r="ETJ2"/>
      <c r="ETK2"/>
      <c r="ETL2"/>
      <c r="ETM2"/>
      <c r="ETN2"/>
      <c r="ETO2"/>
      <c r="ETP2"/>
      <c r="ETQ2"/>
      <c r="ETR2"/>
      <c r="ETS2"/>
      <c r="ETT2"/>
      <c r="ETU2"/>
      <c r="ETV2"/>
      <c r="ETW2"/>
      <c r="ETX2"/>
      <c r="ETY2"/>
      <c r="ETZ2"/>
      <c r="EUA2"/>
      <c r="EUB2"/>
      <c r="EUC2"/>
      <c r="EUD2"/>
      <c r="EUE2"/>
      <c r="EUF2"/>
      <c r="EUG2"/>
      <c r="EUH2"/>
      <c r="EUI2"/>
      <c r="EUJ2"/>
      <c r="EUK2"/>
      <c r="EUL2"/>
      <c r="EUM2"/>
      <c r="EUN2"/>
      <c r="EUO2"/>
      <c r="EUP2"/>
      <c r="EUQ2"/>
      <c r="EUR2"/>
      <c r="EUS2"/>
      <c r="EUT2"/>
      <c r="EUU2"/>
      <c r="EUV2"/>
      <c r="EUW2"/>
      <c r="EUX2"/>
      <c r="EUY2"/>
      <c r="EUZ2"/>
      <c r="EVA2"/>
      <c r="EVB2"/>
      <c r="EVC2"/>
      <c r="EVD2"/>
      <c r="EVE2"/>
      <c r="EVF2"/>
      <c r="EVG2"/>
      <c r="EVH2"/>
      <c r="EVI2"/>
      <c r="EVJ2"/>
      <c r="EVK2"/>
      <c r="EVL2"/>
      <c r="EVM2"/>
      <c r="EVN2"/>
      <c r="EVO2"/>
      <c r="EVP2"/>
      <c r="EVQ2"/>
      <c r="EVR2"/>
      <c r="EVS2"/>
      <c r="EVT2"/>
      <c r="EVU2"/>
      <c r="EVV2"/>
      <c r="EVW2"/>
      <c r="EVX2"/>
      <c r="EVY2"/>
      <c r="EVZ2"/>
      <c r="EWA2"/>
      <c r="EWB2"/>
      <c r="EWC2"/>
      <c r="EWD2"/>
      <c r="EWE2"/>
      <c r="EWF2"/>
      <c r="EWG2"/>
      <c r="EWH2"/>
      <c r="EWI2"/>
      <c r="EWJ2"/>
      <c r="EWK2"/>
      <c r="EWL2"/>
      <c r="EWM2"/>
      <c r="EWN2"/>
      <c r="EWO2"/>
      <c r="EWP2"/>
      <c r="EWQ2"/>
      <c r="EWR2"/>
      <c r="EWS2"/>
      <c r="EWT2"/>
      <c r="EWU2"/>
      <c r="EWV2"/>
      <c r="EWW2"/>
      <c r="EWX2"/>
      <c r="EWY2"/>
      <c r="EWZ2"/>
      <c r="EXA2"/>
      <c r="EXB2"/>
      <c r="EXC2"/>
      <c r="EXD2"/>
      <c r="EXE2"/>
      <c r="EXF2"/>
      <c r="EXG2"/>
      <c r="EXH2"/>
      <c r="EXI2"/>
      <c r="EXJ2"/>
      <c r="EXK2"/>
      <c r="EXL2"/>
      <c r="EXM2"/>
      <c r="EXN2"/>
      <c r="EXO2"/>
      <c r="EXP2"/>
      <c r="EXQ2"/>
      <c r="EXR2"/>
      <c r="EXS2"/>
      <c r="EXT2"/>
      <c r="EXU2"/>
      <c r="EXV2"/>
      <c r="EXW2"/>
      <c r="EXX2"/>
      <c r="EXY2"/>
      <c r="EXZ2"/>
      <c r="EYA2"/>
      <c r="EYB2"/>
      <c r="EYC2"/>
      <c r="EYD2"/>
      <c r="EYE2"/>
      <c r="EYF2"/>
      <c r="EYG2"/>
      <c r="EYH2"/>
      <c r="EYI2"/>
      <c r="EYJ2"/>
      <c r="EYK2"/>
      <c r="EYL2"/>
      <c r="EYM2"/>
      <c r="EYN2"/>
      <c r="EYO2"/>
      <c r="EYP2"/>
      <c r="EYQ2"/>
      <c r="EYR2"/>
      <c r="EYS2"/>
      <c r="EYT2"/>
      <c r="EYU2"/>
      <c r="EYV2"/>
      <c r="EYW2"/>
      <c r="EYX2"/>
      <c r="EYY2"/>
      <c r="EYZ2"/>
      <c r="EZA2"/>
      <c r="EZB2"/>
      <c r="EZC2"/>
      <c r="EZD2"/>
      <c r="EZE2"/>
      <c r="EZF2"/>
      <c r="EZG2"/>
      <c r="EZH2"/>
      <c r="EZI2"/>
      <c r="EZJ2"/>
      <c r="EZK2"/>
      <c r="EZL2"/>
      <c r="EZM2"/>
      <c r="EZN2"/>
      <c r="EZO2"/>
      <c r="EZP2"/>
      <c r="EZQ2"/>
      <c r="EZR2"/>
      <c r="EZS2"/>
      <c r="EZT2"/>
      <c r="EZU2"/>
      <c r="EZV2"/>
      <c r="EZW2"/>
      <c r="EZX2"/>
      <c r="EZY2"/>
      <c r="EZZ2"/>
      <c r="FAA2"/>
      <c r="FAB2"/>
      <c r="FAC2"/>
      <c r="FAD2"/>
      <c r="FAE2"/>
      <c r="FAF2"/>
      <c r="FAG2"/>
      <c r="FAH2"/>
      <c r="FAI2"/>
      <c r="FAJ2"/>
      <c r="FAK2"/>
      <c r="FAL2"/>
      <c r="FAM2"/>
      <c r="FAN2"/>
      <c r="FAO2"/>
      <c r="FAP2"/>
      <c r="FAQ2"/>
      <c r="FAR2"/>
      <c r="FAS2"/>
      <c r="FAT2"/>
      <c r="FAU2"/>
      <c r="FAV2"/>
      <c r="FAW2"/>
      <c r="FAX2"/>
      <c r="FAY2"/>
      <c r="FAZ2"/>
      <c r="FBA2"/>
      <c r="FBB2"/>
      <c r="FBC2"/>
      <c r="FBD2"/>
      <c r="FBE2"/>
      <c r="FBF2"/>
      <c r="FBG2"/>
      <c r="FBH2"/>
      <c r="FBI2"/>
      <c r="FBJ2"/>
      <c r="FBK2"/>
      <c r="FBL2"/>
      <c r="FBM2"/>
      <c r="FBN2"/>
      <c r="FBO2"/>
      <c r="FBP2"/>
      <c r="FBQ2"/>
      <c r="FBR2"/>
      <c r="FBS2"/>
      <c r="FBT2"/>
      <c r="FBU2"/>
      <c r="FBV2"/>
      <c r="FBW2"/>
      <c r="FBX2"/>
      <c r="FBY2"/>
      <c r="FBZ2"/>
      <c r="FCA2"/>
      <c r="FCB2"/>
      <c r="FCC2"/>
      <c r="FCD2"/>
      <c r="FCE2"/>
      <c r="FCF2"/>
      <c r="FCG2"/>
      <c r="FCH2"/>
      <c r="FCI2"/>
      <c r="FCJ2"/>
      <c r="FCK2"/>
      <c r="FCL2"/>
      <c r="FCM2"/>
      <c r="FCN2"/>
      <c r="FCO2"/>
      <c r="FCP2"/>
      <c r="FCQ2"/>
      <c r="FCR2"/>
      <c r="FCS2"/>
      <c r="FCT2"/>
      <c r="FCU2"/>
      <c r="FCV2"/>
      <c r="FCW2"/>
      <c r="FCX2"/>
      <c r="FCY2"/>
      <c r="FCZ2"/>
      <c r="FDA2"/>
      <c r="FDB2"/>
      <c r="FDC2"/>
      <c r="FDD2"/>
      <c r="FDE2"/>
      <c r="FDF2"/>
      <c r="FDG2"/>
      <c r="FDH2"/>
      <c r="FDI2"/>
      <c r="FDJ2"/>
      <c r="FDK2"/>
      <c r="FDL2"/>
      <c r="FDM2"/>
      <c r="FDN2"/>
      <c r="FDO2"/>
      <c r="FDP2"/>
      <c r="FDQ2"/>
      <c r="FDR2"/>
      <c r="FDS2"/>
      <c r="FDT2"/>
      <c r="FDU2"/>
      <c r="FDV2"/>
      <c r="FDW2"/>
      <c r="FDX2"/>
      <c r="FDY2"/>
      <c r="FDZ2"/>
      <c r="FEA2"/>
      <c r="FEB2"/>
      <c r="FEC2"/>
      <c r="FED2"/>
      <c r="FEE2"/>
      <c r="FEF2"/>
      <c r="FEG2"/>
      <c r="FEH2"/>
      <c r="FEI2"/>
      <c r="FEJ2"/>
      <c r="FEK2"/>
      <c r="FEL2"/>
      <c r="FEM2"/>
      <c r="FEN2"/>
      <c r="FEO2"/>
      <c r="FEP2"/>
      <c r="FEQ2"/>
      <c r="FER2"/>
      <c r="FES2"/>
      <c r="FET2"/>
      <c r="FEU2"/>
      <c r="FEV2"/>
      <c r="FEW2"/>
      <c r="FEX2"/>
      <c r="FEY2"/>
      <c r="FEZ2"/>
      <c r="FFA2"/>
      <c r="FFB2"/>
      <c r="FFC2"/>
      <c r="FFD2"/>
      <c r="FFE2"/>
      <c r="FFF2"/>
      <c r="FFG2"/>
      <c r="FFH2"/>
      <c r="FFI2"/>
      <c r="FFJ2"/>
      <c r="FFK2"/>
      <c r="FFL2"/>
      <c r="FFM2"/>
      <c r="FFN2"/>
      <c r="FFO2"/>
      <c r="FFP2"/>
      <c r="FFQ2"/>
      <c r="FFR2"/>
      <c r="FFS2"/>
      <c r="FFT2"/>
      <c r="FFU2"/>
      <c r="FFV2"/>
      <c r="FFW2"/>
      <c r="FFX2"/>
      <c r="FFY2"/>
      <c r="FFZ2"/>
      <c r="FGA2"/>
      <c r="FGB2"/>
      <c r="FGC2"/>
      <c r="FGD2"/>
      <c r="FGE2"/>
      <c r="FGF2"/>
      <c r="FGG2"/>
      <c r="FGH2"/>
      <c r="FGI2"/>
      <c r="FGJ2"/>
      <c r="FGK2"/>
      <c r="FGL2"/>
      <c r="FGM2"/>
      <c r="FGN2"/>
      <c r="FGO2"/>
      <c r="FGP2"/>
      <c r="FGQ2"/>
      <c r="FGR2"/>
      <c r="FGS2"/>
      <c r="FGT2"/>
      <c r="FGU2"/>
      <c r="FGV2"/>
      <c r="FGW2"/>
      <c r="FGX2"/>
      <c r="FGY2"/>
      <c r="FGZ2"/>
      <c r="FHA2"/>
      <c r="FHB2"/>
      <c r="FHC2"/>
      <c r="FHD2"/>
      <c r="FHE2"/>
      <c r="FHF2"/>
      <c r="FHG2"/>
      <c r="FHH2"/>
      <c r="FHI2"/>
      <c r="FHJ2"/>
      <c r="FHK2"/>
      <c r="FHL2"/>
      <c r="FHM2"/>
      <c r="FHN2"/>
      <c r="FHO2"/>
      <c r="FHP2"/>
      <c r="FHQ2"/>
      <c r="FHR2"/>
      <c r="FHS2"/>
      <c r="FHT2"/>
      <c r="FHU2"/>
      <c r="FHV2"/>
      <c r="FHW2"/>
      <c r="FHX2"/>
      <c r="FHY2"/>
      <c r="FHZ2"/>
      <c r="FIA2"/>
      <c r="FIB2"/>
      <c r="FIC2"/>
      <c r="FID2"/>
      <c r="FIE2"/>
      <c r="FIF2"/>
      <c r="FIG2"/>
      <c r="FIH2"/>
      <c r="FII2"/>
      <c r="FIJ2"/>
      <c r="FIK2"/>
      <c r="FIL2"/>
      <c r="FIM2"/>
      <c r="FIN2"/>
      <c r="FIO2"/>
      <c r="FIP2"/>
      <c r="FIQ2"/>
      <c r="FIR2"/>
      <c r="FIS2"/>
      <c r="FIT2"/>
      <c r="FIU2"/>
      <c r="FIV2"/>
      <c r="FIW2"/>
      <c r="FIX2"/>
      <c r="FIY2"/>
      <c r="FIZ2"/>
      <c r="FJA2"/>
      <c r="FJB2"/>
      <c r="FJC2"/>
      <c r="FJD2"/>
      <c r="FJE2"/>
      <c r="FJF2"/>
      <c r="FJG2"/>
      <c r="FJH2"/>
      <c r="FJI2"/>
      <c r="FJJ2"/>
      <c r="FJK2"/>
      <c r="FJL2"/>
      <c r="FJM2"/>
      <c r="FJN2"/>
      <c r="FJO2"/>
      <c r="FJP2"/>
      <c r="FJQ2"/>
      <c r="FJR2"/>
      <c r="FJS2"/>
      <c r="FJT2"/>
      <c r="FJU2"/>
      <c r="FJV2"/>
      <c r="FJW2"/>
      <c r="FJX2"/>
      <c r="FJY2"/>
      <c r="FJZ2"/>
      <c r="FKA2"/>
      <c r="FKB2"/>
      <c r="FKC2"/>
      <c r="FKD2"/>
      <c r="FKE2"/>
      <c r="FKF2"/>
      <c r="FKG2"/>
      <c r="FKH2"/>
      <c r="FKI2"/>
      <c r="FKJ2"/>
      <c r="FKK2"/>
      <c r="FKL2"/>
      <c r="FKM2"/>
      <c r="FKN2"/>
      <c r="FKO2"/>
      <c r="FKP2"/>
      <c r="FKQ2"/>
      <c r="FKR2"/>
      <c r="FKS2"/>
      <c r="FKT2"/>
      <c r="FKU2"/>
      <c r="FKV2"/>
      <c r="FKW2"/>
      <c r="FKX2"/>
      <c r="FKY2"/>
      <c r="FKZ2"/>
      <c r="FLA2"/>
      <c r="FLB2"/>
      <c r="FLC2"/>
      <c r="FLD2"/>
      <c r="FLE2"/>
      <c r="FLF2"/>
      <c r="FLG2"/>
      <c r="FLH2"/>
      <c r="FLI2"/>
      <c r="FLJ2"/>
      <c r="FLK2"/>
      <c r="FLL2"/>
      <c r="FLM2"/>
      <c r="FLN2"/>
      <c r="FLO2"/>
      <c r="FLP2"/>
      <c r="FLQ2"/>
      <c r="FLR2"/>
      <c r="FLS2"/>
      <c r="FLT2"/>
      <c r="FLU2"/>
      <c r="FLV2"/>
      <c r="FLW2"/>
      <c r="FLX2"/>
      <c r="FLY2"/>
      <c r="FLZ2"/>
      <c r="FMA2"/>
      <c r="FMB2"/>
      <c r="FMC2"/>
      <c r="FMD2"/>
      <c r="FME2"/>
      <c r="FMF2"/>
      <c r="FMG2"/>
      <c r="FMH2"/>
      <c r="FMI2"/>
      <c r="FMJ2"/>
      <c r="FMK2"/>
      <c r="FML2"/>
      <c r="FMM2"/>
      <c r="FMN2"/>
      <c r="FMO2"/>
      <c r="FMP2"/>
      <c r="FMQ2"/>
      <c r="FMR2"/>
      <c r="FMS2"/>
      <c r="FMT2"/>
      <c r="FMU2"/>
      <c r="FMV2"/>
      <c r="FMW2"/>
      <c r="FMX2"/>
      <c r="FMY2"/>
      <c r="FMZ2"/>
      <c r="FNA2"/>
      <c r="FNB2"/>
      <c r="FNC2"/>
      <c r="FND2"/>
      <c r="FNE2"/>
      <c r="FNF2"/>
      <c r="FNG2"/>
      <c r="FNH2"/>
      <c r="FNI2"/>
      <c r="FNJ2"/>
      <c r="FNK2"/>
      <c r="FNL2"/>
      <c r="FNM2"/>
      <c r="FNN2"/>
      <c r="FNO2"/>
      <c r="FNP2"/>
      <c r="FNQ2"/>
      <c r="FNR2"/>
      <c r="FNS2"/>
      <c r="FNT2"/>
      <c r="FNU2"/>
      <c r="FNV2"/>
      <c r="FNW2"/>
      <c r="FNX2"/>
      <c r="FNY2"/>
      <c r="FNZ2"/>
      <c r="FOA2"/>
      <c r="FOB2"/>
      <c r="FOC2"/>
      <c r="FOD2"/>
      <c r="FOE2"/>
      <c r="FOF2"/>
      <c r="FOG2"/>
      <c r="FOH2"/>
      <c r="FOI2"/>
      <c r="FOJ2"/>
      <c r="FOK2"/>
      <c r="FOL2"/>
      <c r="FOM2"/>
      <c r="FON2"/>
      <c r="FOO2"/>
      <c r="FOP2"/>
      <c r="FOQ2"/>
      <c r="FOR2"/>
      <c r="FOS2"/>
      <c r="FOT2"/>
      <c r="FOU2"/>
      <c r="FOV2"/>
      <c r="FOW2"/>
      <c r="FOX2"/>
      <c r="FOY2"/>
      <c r="FOZ2"/>
      <c r="FPA2"/>
      <c r="FPB2"/>
      <c r="FPC2"/>
      <c r="FPD2"/>
      <c r="FPE2"/>
      <c r="FPF2"/>
      <c r="FPG2"/>
      <c r="FPH2"/>
      <c r="FPI2"/>
      <c r="FPJ2"/>
      <c r="FPK2"/>
      <c r="FPL2"/>
      <c r="FPM2"/>
      <c r="FPN2"/>
      <c r="FPO2"/>
      <c r="FPP2"/>
      <c r="FPQ2"/>
      <c r="FPR2"/>
      <c r="FPS2"/>
      <c r="FPT2"/>
      <c r="FPU2"/>
      <c r="FPV2"/>
      <c r="FPW2"/>
      <c r="FPX2"/>
      <c r="FPY2"/>
      <c r="FPZ2"/>
      <c r="FQA2"/>
      <c r="FQB2"/>
      <c r="FQC2"/>
      <c r="FQD2"/>
      <c r="FQE2"/>
      <c r="FQF2"/>
      <c r="FQG2"/>
      <c r="FQH2"/>
      <c r="FQI2"/>
      <c r="FQJ2"/>
      <c r="FQK2"/>
      <c r="FQL2"/>
      <c r="FQM2"/>
      <c r="FQN2"/>
      <c r="FQO2"/>
      <c r="FQP2"/>
      <c r="FQQ2"/>
      <c r="FQR2"/>
      <c r="FQS2"/>
      <c r="FQT2"/>
      <c r="FQU2"/>
      <c r="FQV2"/>
      <c r="FQW2"/>
      <c r="FQX2"/>
      <c r="FQY2"/>
      <c r="FQZ2"/>
      <c r="FRA2"/>
      <c r="FRB2"/>
      <c r="FRC2"/>
      <c r="FRD2"/>
      <c r="FRE2"/>
      <c r="FRF2"/>
      <c r="FRG2"/>
      <c r="FRH2"/>
      <c r="FRI2"/>
      <c r="FRJ2"/>
      <c r="FRK2"/>
      <c r="FRL2"/>
      <c r="FRM2"/>
      <c r="FRN2"/>
      <c r="FRO2"/>
      <c r="FRP2"/>
      <c r="FRQ2"/>
      <c r="FRR2"/>
      <c r="FRS2"/>
      <c r="FRT2"/>
      <c r="FRU2"/>
      <c r="FRV2"/>
      <c r="FRW2"/>
      <c r="FRX2"/>
      <c r="FRY2"/>
      <c r="FRZ2"/>
      <c r="FSA2"/>
      <c r="FSB2"/>
      <c r="FSC2"/>
      <c r="FSD2"/>
      <c r="FSE2"/>
      <c r="FSF2"/>
      <c r="FSG2"/>
      <c r="FSH2"/>
      <c r="FSI2"/>
      <c r="FSJ2"/>
      <c r="FSK2"/>
      <c r="FSL2"/>
      <c r="FSM2"/>
      <c r="FSN2"/>
      <c r="FSO2"/>
      <c r="FSP2"/>
      <c r="FSQ2"/>
      <c r="FSR2"/>
      <c r="FSS2"/>
      <c r="FST2"/>
      <c r="FSU2"/>
      <c r="FSV2"/>
      <c r="FSW2"/>
      <c r="FSX2"/>
      <c r="FSY2"/>
      <c r="FSZ2"/>
      <c r="FTA2"/>
      <c r="FTB2"/>
      <c r="FTC2"/>
      <c r="FTD2"/>
      <c r="FTE2"/>
      <c r="FTF2"/>
      <c r="FTG2"/>
      <c r="FTH2"/>
      <c r="FTI2"/>
      <c r="FTJ2"/>
      <c r="FTK2"/>
      <c r="FTL2"/>
      <c r="FTM2"/>
      <c r="FTN2"/>
      <c r="FTO2"/>
      <c r="FTP2"/>
      <c r="FTQ2"/>
      <c r="FTR2"/>
      <c r="FTS2"/>
      <c r="FTT2"/>
      <c r="FTU2"/>
      <c r="FTV2"/>
      <c r="FTW2"/>
      <c r="FTX2"/>
      <c r="FTY2"/>
      <c r="FTZ2"/>
      <c r="FUA2"/>
      <c r="FUB2"/>
      <c r="FUC2"/>
      <c r="FUD2"/>
      <c r="FUE2"/>
      <c r="FUF2"/>
      <c r="FUG2"/>
      <c r="FUH2"/>
      <c r="FUI2"/>
      <c r="FUJ2"/>
      <c r="FUK2"/>
      <c r="FUL2"/>
      <c r="FUM2"/>
      <c r="FUN2"/>
      <c r="FUO2"/>
      <c r="FUP2"/>
      <c r="FUQ2"/>
      <c r="FUR2"/>
      <c r="FUS2"/>
      <c r="FUT2"/>
      <c r="FUU2"/>
      <c r="FUV2"/>
      <c r="FUW2"/>
      <c r="FUX2"/>
      <c r="FUY2"/>
      <c r="FUZ2"/>
      <c r="FVA2"/>
      <c r="FVB2"/>
      <c r="FVC2"/>
      <c r="FVD2"/>
      <c r="FVE2"/>
      <c r="FVF2"/>
      <c r="FVG2"/>
      <c r="FVH2"/>
      <c r="FVI2"/>
      <c r="FVJ2"/>
      <c r="FVK2"/>
      <c r="FVL2"/>
      <c r="FVM2"/>
      <c r="FVN2"/>
      <c r="FVO2"/>
      <c r="FVP2"/>
      <c r="FVQ2"/>
      <c r="FVR2"/>
      <c r="FVS2"/>
      <c r="FVT2"/>
      <c r="FVU2"/>
      <c r="FVV2"/>
      <c r="FVW2"/>
      <c r="FVX2"/>
      <c r="FVY2"/>
      <c r="FVZ2"/>
      <c r="FWA2"/>
      <c r="FWB2"/>
      <c r="FWC2"/>
      <c r="FWD2"/>
      <c r="FWE2"/>
      <c r="FWF2"/>
      <c r="FWG2"/>
      <c r="FWH2"/>
      <c r="FWI2"/>
      <c r="FWJ2"/>
      <c r="FWK2"/>
      <c r="FWL2"/>
      <c r="FWM2"/>
      <c r="FWN2"/>
      <c r="FWO2"/>
      <c r="FWP2"/>
      <c r="FWQ2"/>
      <c r="FWR2"/>
      <c r="FWS2"/>
      <c r="FWT2"/>
      <c r="FWU2"/>
      <c r="FWV2"/>
      <c r="FWW2"/>
      <c r="FWX2"/>
      <c r="FWY2"/>
      <c r="FWZ2"/>
      <c r="FXA2"/>
      <c r="FXB2"/>
      <c r="FXC2"/>
      <c r="FXD2"/>
      <c r="FXE2"/>
      <c r="FXF2"/>
      <c r="FXG2"/>
      <c r="FXH2"/>
      <c r="FXI2"/>
      <c r="FXJ2"/>
      <c r="FXK2"/>
      <c r="FXL2"/>
      <c r="FXM2"/>
      <c r="FXN2"/>
      <c r="FXO2"/>
      <c r="FXP2"/>
      <c r="FXQ2"/>
      <c r="FXR2"/>
      <c r="FXS2"/>
      <c r="FXT2"/>
      <c r="FXU2"/>
      <c r="FXV2"/>
      <c r="FXW2"/>
      <c r="FXX2"/>
      <c r="FXY2"/>
      <c r="FXZ2"/>
      <c r="FYA2"/>
      <c r="FYB2"/>
      <c r="FYC2"/>
      <c r="FYD2"/>
      <c r="FYE2"/>
      <c r="FYF2"/>
      <c r="FYG2"/>
      <c r="FYH2"/>
      <c r="FYI2"/>
      <c r="FYJ2"/>
      <c r="FYK2"/>
      <c r="FYL2"/>
      <c r="FYM2"/>
      <c r="FYN2"/>
      <c r="FYO2"/>
      <c r="FYP2"/>
      <c r="FYQ2"/>
      <c r="FYR2"/>
      <c r="FYS2"/>
      <c r="FYT2"/>
      <c r="FYU2"/>
      <c r="FYV2"/>
      <c r="FYW2"/>
      <c r="FYX2"/>
      <c r="FYY2"/>
      <c r="FYZ2"/>
      <c r="FZA2"/>
      <c r="FZB2"/>
      <c r="FZC2"/>
      <c r="FZD2"/>
      <c r="FZE2"/>
      <c r="FZF2"/>
      <c r="FZG2"/>
      <c r="FZH2"/>
      <c r="FZI2"/>
      <c r="FZJ2"/>
      <c r="FZK2"/>
      <c r="FZL2"/>
      <c r="FZM2"/>
      <c r="FZN2"/>
      <c r="FZO2"/>
      <c r="FZP2"/>
      <c r="FZQ2"/>
      <c r="FZR2"/>
      <c r="FZS2"/>
      <c r="FZT2"/>
      <c r="FZU2"/>
      <c r="FZV2"/>
      <c r="FZW2"/>
      <c r="FZX2"/>
      <c r="FZY2"/>
      <c r="FZZ2"/>
      <c r="GAA2"/>
      <c r="GAB2"/>
      <c r="GAC2"/>
      <c r="GAD2"/>
      <c r="GAE2"/>
      <c r="GAF2"/>
      <c r="GAG2"/>
      <c r="GAH2"/>
      <c r="GAI2"/>
      <c r="GAJ2"/>
      <c r="GAK2"/>
      <c r="GAL2"/>
      <c r="GAM2"/>
      <c r="GAN2"/>
      <c r="GAO2"/>
      <c r="GAP2"/>
      <c r="GAQ2"/>
      <c r="GAR2"/>
      <c r="GAS2"/>
      <c r="GAT2"/>
      <c r="GAU2"/>
      <c r="GAV2"/>
      <c r="GAW2"/>
      <c r="GAX2"/>
      <c r="GAY2"/>
      <c r="GAZ2"/>
      <c r="GBA2"/>
      <c r="GBB2"/>
      <c r="GBC2"/>
      <c r="GBD2"/>
      <c r="GBE2"/>
      <c r="GBF2"/>
      <c r="GBG2"/>
      <c r="GBH2"/>
      <c r="GBI2"/>
      <c r="GBJ2"/>
      <c r="GBK2"/>
      <c r="GBL2"/>
      <c r="GBM2"/>
      <c r="GBN2"/>
      <c r="GBO2"/>
      <c r="GBP2"/>
      <c r="GBQ2"/>
      <c r="GBR2"/>
      <c r="GBS2"/>
      <c r="GBT2"/>
      <c r="GBU2"/>
      <c r="GBV2"/>
      <c r="GBW2"/>
      <c r="GBX2"/>
      <c r="GBY2"/>
      <c r="GBZ2"/>
      <c r="GCA2"/>
      <c r="GCB2"/>
      <c r="GCC2"/>
      <c r="GCD2"/>
      <c r="GCE2"/>
      <c r="GCF2"/>
      <c r="GCG2"/>
      <c r="GCH2"/>
      <c r="GCI2"/>
      <c r="GCJ2"/>
      <c r="GCK2"/>
      <c r="GCL2"/>
      <c r="GCM2"/>
      <c r="GCN2"/>
      <c r="GCO2"/>
      <c r="GCP2"/>
      <c r="GCQ2"/>
      <c r="GCR2"/>
      <c r="GCS2"/>
      <c r="GCT2"/>
      <c r="GCU2"/>
      <c r="GCV2"/>
      <c r="GCW2"/>
      <c r="GCX2"/>
      <c r="GCY2"/>
      <c r="GCZ2"/>
      <c r="GDA2"/>
      <c r="GDB2"/>
      <c r="GDC2"/>
      <c r="GDD2"/>
      <c r="GDE2"/>
      <c r="GDF2"/>
      <c r="GDG2"/>
      <c r="GDH2"/>
      <c r="GDI2"/>
      <c r="GDJ2"/>
      <c r="GDK2"/>
      <c r="GDL2"/>
      <c r="GDM2"/>
      <c r="GDN2"/>
      <c r="GDO2"/>
      <c r="GDP2"/>
      <c r="GDQ2"/>
      <c r="GDR2"/>
      <c r="GDS2"/>
      <c r="GDT2"/>
      <c r="GDU2"/>
      <c r="GDV2"/>
      <c r="GDW2"/>
      <c r="GDX2"/>
      <c r="GDY2"/>
      <c r="GDZ2"/>
      <c r="GEA2"/>
      <c r="GEB2"/>
      <c r="GEC2"/>
      <c r="GED2"/>
      <c r="GEE2"/>
      <c r="GEF2"/>
      <c r="GEG2"/>
      <c r="GEH2"/>
      <c r="GEI2"/>
      <c r="GEJ2"/>
      <c r="GEK2"/>
      <c r="GEL2"/>
      <c r="GEM2"/>
      <c r="GEN2"/>
      <c r="GEO2"/>
      <c r="GEP2"/>
      <c r="GEQ2"/>
      <c r="GER2"/>
      <c r="GES2"/>
      <c r="GET2"/>
      <c r="GEU2"/>
      <c r="GEV2"/>
      <c r="GEW2"/>
      <c r="GEX2"/>
      <c r="GEY2"/>
      <c r="GEZ2"/>
      <c r="GFA2"/>
      <c r="GFB2"/>
      <c r="GFC2"/>
      <c r="GFD2"/>
      <c r="GFE2"/>
      <c r="GFF2"/>
      <c r="GFG2"/>
      <c r="GFH2"/>
      <c r="GFI2"/>
      <c r="GFJ2"/>
      <c r="GFK2"/>
      <c r="GFL2"/>
      <c r="GFM2"/>
      <c r="GFN2"/>
      <c r="GFO2"/>
      <c r="GFP2"/>
      <c r="GFQ2"/>
      <c r="GFR2"/>
      <c r="GFS2"/>
      <c r="GFT2"/>
      <c r="GFU2"/>
      <c r="GFV2"/>
      <c r="GFW2"/>
      <c r="GFX2"/>
      <c r="GFY2"/>
      <c r="GFZ2"/>
      <c r="GGA2"/>
      <c r="GGB2"/>
      <c r="GGC2"/>
      <c r="GGD2"/>
      <c r="GGE2"/>
      <c r="GGF2"/>
      <c r="GGG2"/>
      <c r="GGH2"/>
      <c r="GGI2"/>
      <c r="GGJ2"/>
      <c r="GGK2"/>
      <c r="GGL2"/>
      <c r="GGM2"/>
      <c r="GGN2"/>
      <c r="GGO2"/>
      <c r="GGP2"/>
      <c r="GGQ2"/>
      <c r="GGR2"/>
      <c r="GGS2"/>
      <c r="GGT2"/>
      <c r="GGU2"/>
      <c r="GGV2"/>
      <c r="GGW2"/>
      <c r="GGX2"/>
      <c r="GGY2"/>
      <c r="GGZ2"/>
      <c r="GHA2"/>
      <c r="GHB2"/>
      <c r="GHC2"/>
      <c r="GHD2"/>
      <c r="GHE2"/>
      <c r="GHF2"/>
      <c r="GHG2"/>
      <c r="GHH2"/>
      <c r="GHI2"/>
      <c r="GHJ2"/>
      <c r="GHK2"/>
      <c r="GHL2"/>
      <c r="GHM2"/>
      <c r="GHN2"/>
      <c r="GHO2"/>
      <c r="GHP2"/>
      <c r="GHQ2"/>
      <c r="GHR2"/>
      <c r="GHS2"/>
      <c r="GHT2"/>
      <c r="GHU2"/>
      <c r="GHV2"/>
      <c r="GHW2"/>
      <c r="GHX2"/>
      <c r="GHY2"/>
      <c r="GHZ2"/>
      <c r="GIA2"/>
      <c r="GIB2"/>
      <c r="GIC2"/>
      <c r="GID2"/>
      <c r="GIE2"/>
      <c r="GIF2"/>
      <c r="GIG2"/>
      <c r="GIH2"/>
      <c r="GII2"/>
      <c r="GIJ2"/>
      <c r="GIK2"/>
      <c r="GIL2"/>
      <c r="GIM2"/>
      <c r="GIN2"/>
      <c r="GIO2"/>
      <c r="GIP2"/>
      <c r="GIQ2"/>
      <c r="GIR2"/>
      <c r="GIS2"/>
      <c r="GIT2"/>
      <c r="GIU2"/>
      <c r="GIV2"/>
      <c r="GIW2"/>
      <c r="GIX2"/>
      <c r="GIY2"/>
      <c r="GIZ2"/>
      <c r="GJA2"/>
      <c r="GJB2"/>
      <c r="GJC2"/>
      <c r="GJD2"/>
      <c r="GJE2"/>
      <c r="GJF2"/>
      <c r="GJG2"/>
      <c r="GJH2"/>
      <c r="GJI2"/>
      <c r="GJJ2"/>
      <c r="GJK2"/>
      <c r="GJL2"/>
      <c r="GJM2"/>
      <c r="GJN2"/>
      <c r="GJO2"/>
      <c r="GJP2"/>
      <c r="GJQ2"/>
      <c r="GJR2"/>
      <c r="GJS2"/>
      <c r="GJT2"/>
      <c r="GJU2"/>
      <c r="GJV2"/>
      <c r="GJW2"/>
      <c r="GJX2"/>
      <c r="GJY2"/>
      <c r="GJZ2"/>
      <c r="GKA2"/>
      <c r="GKB2"/>
      <c r="GKC2"/>
      <c r="GKD2"/>
      <c r="GKE2"/>
      <c r="GKF2"/>
      <c r="GKG2"/>
      <c r="GKH2"/>
      <c r="GKI2"/>
      <c r="GKJ2"/>
      <c r="GKK2"/>
      <c r="GKL2"/>
      <c r="GKM2"/>
      <c r="GKN2"/>
      <c r="GKO2"/>
      <c r="GKP2"/>
      <c r="GKQ2"/>
      <c r="GKR2"/>
      <c r="GKS2"/>
      <c r="GKT2"/>
      <c r="GKU2"/>
      <c r="GKV2"/>
      <c r="GKW2"/>
      <c r="GKX2"/>
      <c r="GKY2"/>
      <c r="GKZ2"/>
      <c r="GLA2"/>
      <c r="GLB2"/>
      <c r="GLC2"/>
      <c r="GLD2"/>
      <c r="GLE2"/>
      <c r="GLF2"/>
      <c r="GLG2"/>
      <c r="GLH2"/>
      <c r="GLI2"/>
      <c r="GLJ2"/>
      <c r="GLK2"/>
      <c r="GLL2"/>
      <c r="GLM2"/>
      <c r="GLN2"/>
      <c r="GLO2"/>
      <c r="GLP2"/>
      <c r="GLQ2"/>
      <c r="GLR2"/>
      <c r="GLS2"/>
      <c r="GLT2"/>
      <c r="GLU2"/>
      <c r="GLV2"/>
      <c r="GLW2"/>
      <c r="GLX2"/>
      <c r="GLY2"/>
      <c r="GLZ2"/>
      <c r="GMA2"/>
      <c r="GMB2"/>
      <c r="GMC2"/>
      <c r="GMD2"/>
      <c r="GME2"/>
      <c r="GMF2"/>
      <c r="GMG2"/>
      <c r="GMH2"/>
      <c r="GMI2"/>
      <c r="GMJ2"/>
      <c r="GMK2"/>
      <c r="GML2"/>
      <c r="GMM2"/>
      <c r="GMN2"/>
      <c r="GMO2"/>
      <c r="GMP2"/>
      <c r="GMQ2"/>
      <c r="GMR2"/>
      <c r="GMS2"/>
      <c r="GMT2"/>
      <c r="GMU2"/>
      <c r="GMV2"/>
      <c r="GMW2"/>
      <c r="GMX2"/>
      <c r="GMY2"/>
      <c r="GMZ2"/>
      <c r="GNA2"/>
      <c r="GNB2"/>
      <c r="GNC2"/>
      <c r="GND2"/>
      <c r="GNE2"/>
      <c r="GNF2"/>
      <c r="GNG2"/>
      <c r="GNH2"/>
      <c r="GNI2"/>
      <c r="GNJ2"/>
      <c r="GNK2"/>
      <c r="GNL2"/>
      <c r="GNM2"/>
      <c r="GNN2"/>
      <c r="GNO2"/>
      <c r="GNP2"/>
      <c r="GNQ2"/>
      <c r="GNR2"/>
      <c r="GNS2"/>
      <c r="GNT2"/>
      <c r="GNU2"/>
      <c r="GNV2"/>
      <c r="GNW2"/>
      <c r="GNX2"/>
      <c r="GNY2"/>
      <c r="GNZ2"/>
      <c r="GOA2"/>
      <c r="GOB2"/>
      <c r="GOC2"/>
      <c r="GOD2"/>
      <c r="GOE2"/>
      <c r="GOF2"/>
      <c r="GOG2"/>
      <c r="GOH2"/>
      <c r="GOI2"/>
      <c r="GOJ2"/>
      <c r="GOK2"/>
      <c r="GOL2"/>
      <c r="GOM2"/>
      <c r="GON2"/>
      <c r="GOO2"/>
      <c r="GOP2"/>
      <c r="GOQ2"/>
      <c r="GOR2"/>
      <c r="GOS2"/>
      <c r="GOT2"/>
      <c r="GOU2"/>
      <c r="GOV2"/>
      <c r="GOW2"/>
      <c r="GOX2"/>
      <c r="GOY2"/>
      <c r="GOZ2"/>
      <c r="GPA2"/>
      <c r="GPB2"/>
      <c r="GPC2"/>
      <c r="GPD2"/>
      <c r="GPE2"/>
      <c r="GPF2"/>
      <c r="GPG2"/>
      <c r="GPH2"/>
      <c r="GPI2"/>
      <c r="GPJ2"/>
      <c r="GPK2"/>
      <c r="GPL2"/>
      <c r="GPM2"/>
      <c r="GPN2"/>
      <c r="GPO2"/>
      <c r="GPP2"/>
      <c r="GPQ2"/>
      <c r="GPR2"/>
      <c r="GPS2"/>
      <c r="GPT2"/>
      <c r="GPU2"/>
      <c r="GPV2"/>
      <c r="GPW2"/>
      <c r="GPX2"/>
      <c r="GPY2"/>
      <c r="GPZ2"/>
      <c r="GQA2"/>
      <c r="GQB2"/>
      <c r="GQC2"/>
      <c r="GQD2"/>
      <c r="GQE2"/>
      <c r="GQF2"/>
      <c r="GQG2"/>
      <c r="GQH2"/>
      <c r="GQI2"/>
      <c r="GQJ2"/>
      <c r="GQK2"/>
      <c r="GQL2"/>
      <c r="GQM2"/>
      <c r="GQN2"/>
      <c r="GQO2"/>
      <c r="GQP2"/>
      <c r="GQQ2"/>
      <c r="GQR2"/>
      <c r="GQS2"/>
      <c r="GQT2"/>
      <c r="GQU2"/>
      <c r="GQV2"/>
      <c r="GQW2"/>
      <c r="GQX2"/>
      <c r="GQY2"/>
      <c r="GQZ2"/>
      <c r="GRA2"/>
      <c r="GRB2"/>
      <c r="GRC2"/>
      <c r="GRD2"/>
      <c r="GRE2"/>
      <c r="GRF2"/>
      <c r="GRG2"/>
      <c r="GRH2"/>
      <c r="GRI2"/>
      <c r="GRJ2"/>
      <c r="GRK2"/>
      <c r="GRL2"/>
      <c r="GRM2"/>
      <c r="GRN2"/>
      <c r="GRO2"/>
      <c r="GRP2"/>
      <c r="GRQ2"/>
      <c r="GRR2"/>
      <c r="GRS2"/>
      <c r="GRT2"/>
      <c r="GRU2"/>
      <c r="GRV2"/>
      <c r="GRW2"/>
      <c r="GRX2"/>
      <c r="GRY2"/>
      <c r="GRZ2"/>
      <c r="GSA2"/>
      <c r="GSB2"/>
      <c r="GSC2"/>
      <c r="GSD2"/>
      <c r="GSE2"/>
      <c r="GSF2"/>
      <c r="GSG2"/>
      <c r="GSH2"/>
      <c r="GSI2"/>
      <c r="GSJ2"/>
      <c r="GSK2"/>
      <c r="GSL2"/>
      <c r="GSM2"/>
      <c r="GSN2"/>
      <c r="GSO2"/>
      <c r="GSP2"/>
      <c r="GSQ2"/>
      <c r="GSR2"/>
      <c r="GSS2"/>
      <c r="GST2"/>
      <c r="GSU2"/>
      <c r="GSV2"/>
      <c r="GSW2"/>
      <c r="GSX2"/>
      <c r="GSY2"/>
      <c r="GSZ2"/>
      <c r="GTA2"/>
      <c r="GTB2"/>
      <c r="GTC2"/>
      <c r="GTD2"/>
      <c r="GTE2"/>
      <c r="GTF2"/>
      <c r="GTG2"/>
      <c r="GTH2"/>
      <c r="GTI2"/>
      <c r="GTJ2"/>
      <c r="GTK2"/>
      <c r="GTL2"/>
      <c r="GTM2"/>
      <c r="GTN2"/>
      <c r="GTO2"/>
      <c r="GTP2"/>
      <c r="GTQ2"/>
      <c r="GTR2"/>
      <c r="GTS2"/>
      <c r="GTT2"/>
      <c r="GTU2"/>
      <c r="GTV2"/>
      <c r="GTW2"/>
      <c r="GTX2"/>
      <c r="GTY2"/>
      <c r="GTZ2"/>
      <c r="GUA2"/>
      <c r="GUB2"/>
      <c r="GUC2"/>
      <c r="GUD2"/>
      <c r="GUE2"/>
      <c r="GUF2"/>
      <c r="GUG2"/>
      <c r="GUH2"/>
      <c r="GUI2"/>
      <c r="GUJ2"/>
      <c r="GUK2"/>
      <c r="GUL2"/>
      <c r="GUM2"/>
      <c r="GUN2"/>
      <c r="GUO2"/>
      <c r="GUP2"/>
      <c r="GUQ2"/>
      <c r="GUR2"/>
      <c r="GUS2"/>
      <c r="GUT2"/>
      <c r="GUU2"/>
      <c r="GUV2"/>
      <c r="GUW2"/>
      <c r="GUX2"/>
      <c r="GUY2"/>
      <c r="GUZ2"/>
      <c r="GVA2"/>
      <c r="GVB2"/>
      <c r="GVC2"/>
      <c r="GVD2"/>
      <c r="GVE2"/>
      <c r="GVF2"/>
      <c r="GVG2"/>
      <c r="GVH2"/>
      <c r="GVI2"/>
      <c r="GVJ2"/>
      <c r="GVK2"/>
      <c r="GVL2"/>
      <c r="GVM2"/>
      <c r="GVN2"/>
      <c r="GVO2"/>
      <c r="GVP2"/>
      <c r="GVQ2"/>
      <c r="GVR2"/>
      <c r="GVS2"/>
      <c r="GVT2"/>
      <c r="GVU2"/>
      <c r="GVV2"/>
      <c r="GVW2"/>
      <c r="GVX2"/>
      <c r="GVY2"/>
      <c r="GVZ2"/>
      <c r="GWA2"/>
      <c r="GWB2"/>
      <c r="GWC2"/>
      <c r="GWD2"/>
      <c r="GWE2"/>
      <c r="GWF2"/>
      <c r="GWG2"/>
      <c r="GWH2"/>
      <c r="GWI2"/>
      <c r="GWJ2"/>
      <c r="GWK2"/>
      <c r="GWL2"/>
      <c r="GWM2"/>
      <c r="GWN2"/>
      <c r="GWO2"/>
      <c r="GWP2"/>
      <c r="GWQ2"/>
      <c r="GWR2"/>
      <c r="GWS2"/>
      <c r="GWT2"/>
      <c r="GWU2"/>
      <c r="GWV2"/>
      <c r="GWW2"/>
      <c r="GWX2"/>
      <c r="GWY2"/>
      <c r="GWZ2"/>
      <c r="GXA2"/>
      <c r="GXB2"/>
      <c r="GXC2"/>
      <c r="GXD2"/>
      <c r="GXE2"/>
      <c r="GXF2"/>
      <c r="GXG2"/>
      <c r="GXH2"/>
      <c r="GXI2"/>
      <c r="GXJ2"/>
      <c r="GXK2"/>
      <c r="GXL2"/>
      <c r="GXM2"/>
      <c r="GXN2"/>
      <c r="GXO2"/>
      <c r="GXP2"/>
      <c r="GXQ2"/>
      <c r="GXR2"/>
      <c r="GXS2"/>
      <c r="GXT2"/>
      <c r="GXU2"/>
      <c r="GXV2"/>
      <c r="GXW2"/>
      <c r="GXX2"/>
      <c r="GXY2"/>
      <c r="GXZ2"/>
      <c r="GYA2"/>
      <c r="GYB2"/>
      <c r="GYC2"/>
      <c r="GYD2"/>
      <c r="GYE2"/>
      <c r="GYF2"/>
      <c r="GYG2"/>
      <c r="GYH2"/>
      <c r="GYI2"/>
      <c r="GYJ2"/>
      <c r="GYK2"/>
      <c r="GYL2"/>
      <c r="GYM2"/>
      <c r="GYN2"/>
      <c r="GYO2"/>
      <c r="GYP2"/>
      <c r="GYQ2"/>
      <c r="GYR2"/>
      <c r="GYS2"/>
      <c r="GYT2"/>
      <c r="GYU2"/>
      <c r="GYV2"/>
      <c r="GYW2"/>
      <c r="GYX2"/>
      <c r="GYY2"/>
      <c r="GYZ2"/>
      <c r="GZA2"/>
      <c r="GZB2"/>
      <c r="GZC2"/>
      <c r="GZD2"/>
      <c r="GZE2"/>
      <c r="GZF2"/>
      <c r="GZG2"/>
      <c r="GZH2"/>
      <c r="GZI2"/>
      <c r="GZJ2"/>
      <c r="GZK2"/>
      <c r="GZL2"/>
      <c r="GZM2"/>
      <c r="GZN2"/>
      <c r="GZO2"/>
      <c r="GZP2"/>
      <c r="GZQ2"/>
      <c r="GZR2"/>
      <c r="GZS2"/>
      <c r="GZT2"/>
      <c r="GZU2"/>
      <c r="GZV2"/>
      <c r="GZW2"/>
      <c r="GZX2"/>
      <c r="GZY2"/>
      <c r="GZZ2"/>
      <c r="HAA2"/>
      <c r="HAB2"/>
      <c r="HAC2"/>
      <c r="HAD2"/>
      <c r="HAE2"/>
      <c r="HAF2"/>
      <c r="HAG2"/>
      <c r="HAH2"/>
      <c r="HAI2"/>
      <c r="HAJ2"/>
      <c r="HAK2"/>
      <c r="HAL2"/>
      <c r="HAM2"/>
      <c r="HAN2"/>
      <c r="HAO2"/>
      <c r="HAP2"/>
      <c r="HAQ2"/>
      <c r="HAR2"/>
      <c r="HAS2"/>
      <c r="HAT2"/>
      <c r="HAU2"/>
      <c r="HAV2"/>
      <c r="HAW2"/>
      <c r="HAX2"/>
      <c r="HAY2"/>
      <c r="HAZ2"/>
      <c r="HBA2"/>
      <c r="HBB2"/>
      <c r="HBC2"/>
      <c r="HBD2"/>
      <c r="HBE2"/>
      <c r="HBF2"/>
      <c r="HBG2"/>
      <c r="HBH2"/>
      <c r="HBI2"/>
      <c r="HBJ2"/>
      <c r="HBK2"/>
      <c r="HBL2"/>
      <c r="HBM2"/>
      <c r="HBN2"/>
      <c r="HBO2"/>
      <c r="HBP2"/>
      <c r="HBQ2"/>
      <c r="HBR2"/>
      <c r="HBS2"/>
      <c r="HBT2"/>
      <c r="HBU2"/>
      <c r="HBV2"/>
      <c r="HBW2"/>
      <c r="HBX2"/>
      <c r="HBY2"/>
      <c r="HBZ2"/>
      <c r="HCA2"/>
      <c r="HCB2"/>
      <c r="HCC2"/>
      <c r="HCD2"/>
      <c r="HCE2"/>
      <c r="HCF2"/>
      <c r="HCG2"/>
      <c r="HCH2"/>
      <c r="HCI2"/>
      <c r="HCJ2"/>
      <c r="HCK2"/>
      <c r="HCL2"/>
      <c r="HCM2"/>
      <c r="HCN2"/>
      <c r="HCO2"/>
      <c r="HCP2"/>
      <c r="HCQ2"/>
      <c r="HCR2"/>
      <c r="HCS2"/>
      <c r="HCT2"/>
      <c r="HCU2"/>
      <c r="HCV2"/>
      <c r="HCW2"/>
      <c r="HCX2"/>
      <c r="HCY2"/>
      <c r="HCZ2"/>
      <c r="HDA2"/>
      <c r="HDB2"/>
      <c r="HDC2"/>
      <c r="HDD2"/>
      <c r="HDE2"/>
      <c r="HDF2"/>
      <c r="HDG2"/>
      <c r="HDH2"/>
      <c r="HDI2"/>
      <c r="HDJ2"/>
      <c r="HDK2"/>
      <c r="HDL2"/>
      <c r="HDM2"/>
      <c r="HDN2"/>
      <c r="HDO2"/>
      <c r="HDP2"/>
      <c r="HDQ2"/>
      <c r="HDR2"/>
      <c r="HDS2"/>
      <c r="HDT2"/>
      <c r="HDU2"/>
      <c r="HDV2"/>
      <c r="HDW2"/>
      <c r="HDX2"/>
      <c r="HDY2"/>
      <c r="HDZ2"/>
      <c r="HEA2"/>
      <c r="HEB2"/>
      <c r="HEC2"/>
      <c r="HED2"/>
      <c r="HEE2"/>
      <c r="HEF2"/>
      <c r="HEG2"/>
      <c r="HEH2"/>
      <c r="HEI2"/>
      <c r="HEJ2"/>
      <c r="HEK2"/>
      <c r="HEL2"/>
      <c r="HEM2"/>
      <c r="HEN2"/>
      <c r="HEO2"/>
      <c r="HEP2"/>
      <c r="HEQ2"/>
      <c r="HER2"/>
      <c r="HES2"/>
      <c r="HET2"/>
      <c r="HEU2"/>
      <c r="HEV2"/>
      <c r="HEW2"/>
      <c r="HEX2"/>
      <c r="HEY2"/>
      <c r="HEZ2"/>
      <c r="HFA2"/>
      <c r="HFB2"/>
      <c r="HFC2"/>
      <c r="HFD2"/>
      <c r="HFE2"/>
      <c r="HFF2"/>
      <c r="HFG2"/>
      <c r="HFH2"/>
      <c r="HFI2"/>
      <c r="HFJ2"/>
      <c r="HFK2"/>
      <c r="HFL2"/>
      <c r="HFM2"/>
      <c r="HFN2"/>
      <c r="HFO2"/>
      <c r="HFP2"/>
      <c r="HFQ2"/>
      <c r="HFR2"/>
      <c r="HFS2"/>
      <c r="HFT2"/>
      <c r="HFU2"/>
      <c r="HFV2"/>
      <c r="HFW2"/>
      <c r="HFX2"/>
      <c r="HFY2"/>
      <c r="HFZ2"/>
      <c r="HGA2"/>
      <c r="HGB2"/>
      <c r="HGC2"/>
      <c r="HGD2"/>
      <c r="HGE2"/>
      <c r="HGF2"/>
      <c r="HGG2"/>
      <c r="HGH2"/>
      <c r="HGI2"/>
      <c r="HGJ2"/>
      <c r="HGK2"/>
      <c r="HGL2"/>
      <c r="HGM2"/>
      <c r="HGN2"/>
      <c r="HGO2"/>
      <c r="HGP2"/>
      <c r="HGQ2"/>
      <c r="HGR2"/>
      <c r="HGS2"/>
      <c r="HGT2"/>
      <c r="HGU2"/>
      <c r="HGV2"/>
      <c r="HGW2"/>
      <c r="HGX2"/>
      <c r="HGY2"/>
      <c r="HGZ2"/>
      <c r="HHA2"/>
      <c r="HHB2"/>
      <c r="HHC2"/>
      <c r="HHD2"/>
      <c r="HHE2"/>
      <c r="HHF2"/>
      <c r="HHG2"/>
      <c r="HHH2"/>
      <c r="HHI2"/>
      <c r="HHJ2"/>
      <c r="HHK2"/>
      <c r="HHL2"/>
      <c r="HHM2"/>
      <c r="HHN2"/>
      <c r="HHO2"/>
      <c r="HHP2"/>
      <c r="HHQ2"/>
      <c r="HHR2"/>
      <c r="HHS2"/>
      <c r="HHT2"/>
      <c r="HHU2"/>
      <c r="HHV2"/>
      <c r="HHW2"/>
      <c r="HHX2"/>
      <c r="HHY2"/>
      <c r="HHZ2"/>
      <c r="HIA2"/>
      <c r="HIB2"/>
      <c r="HIC2"/>
      <c r="HID2"/>
      <c r="HIE2"/>
      <c r="HIF2"/>
      <c r="HIG2"/>
      <c r="HIH2"/>
      <c r="HII2"/>
      <c r="HIJ2"/>
      <c r="HIK2"/>
      <c r="HIL2"/>
      <c r="HIM2"/>
      <c r="HIN2"/>
      <c r="HIO2"/>
      <c r="HIP2"/>
      <c r="HIQ2"/>
      <c r="HIR2"/>
      <c r="HIS2"/>
      <c r="HIT2"/>
      <c r="HIU2"/>
      <c r="HIV2"/>
      <c r="HIW2"/>
      <c r="HIX2"/>
      <c r="HIY2"/>
      <c r="HIZ2"/>
      <c r="HJA2"/>
      <c r="HJB2"/>
      <c r="HJC2"/>
      <c r="HJD2"/>
      <c r="HJE2"/>
      <c r="HJF2"/>
      <c r="HJG2"/>
      <c r="HJH2"/>
      <c r="HJI2"/>
      <c r="HJJ2"/>
      <c r="HJK2"/>
      <c r="HJL2"/>
      <c r="HJM2"/>
      <c r="HJN2"/>
      <c r="HJO2"/>
      <c r="HJP2"/>
      <c r="HJQ2"/>
      <c r="HJR2"/>
      <c r="HJS2"/>
      <c r="HJT2"/>
      <c r="HJU2"/>
      <c r="HJV2"/>
      <c r="HJW2"/>
      <c r="HJX2"/>
      <c r="HJY2"/>
      <c r="HJZ2"/>
      <c r="HKA2"/>
      <c r="HKB2"/>
      <c r="HKC2"/>
      <c r="HKD2"/>
      <c r="HKE2"/>
      <c r="HKF2"/>
      <c r="HKG2"/>
      <c r="HKH2"/>
      <c r="HKI2"/>
      <c r="HKJ2"/>
      <c r="HKK2"/>
      <c r="HKL2"/>
      <c r="HKM2"/>
      <c r="HKN2"/>
      <c r="HKO2"/>
      <c r="HKP2"/>
      <c r="HKQ2"/>
      <c r="HKR2"/>
      <c r="HKS2"/>
      <c r="HKT2"/>
      <c r="HKU2"/>
      <c r="HKV2"/>
      <c r="HKW2"/>
      <c r="HKX2"/>
      <c r="HKY2"/>
      <c r="HKZ2"/>
      <c r="HLA2"/>
      <c r="HLB2"/>
      <c r="HLC2"/>
      <c r="HLD2"/>
      <c r="HLE2"/>
      <c r="HLF2"/>
      <c r="HLG2"/>
      <c r="HLH2"/>
      <c r="HLI2"/>
      <c r="HLJ2"/>
      <c r="HLK2"/>
      <c r="HLL2"/>
      <c r="HLM2"/>
      <c r="HLN2"/>
      <c r="HLO2"/>
      <c r="HLP2"/>
      <c r="HLQ2"/>
      <c r="HLR2"/>
      <c r="HLS2"/>
      <c r="HLT2"/>
      <c r="HLU2"/>
      <c r="HLV2"/>
      <c r="HLW2"/>
      <c r="HLX2"/>
      <c r="HLY2"/>
      <c r="HLZ2"/>
      <c r="HMA2"/>
      <c r="HMB2"/>
      <c r="HMC2"/>
      <c r="HMD2"/>
      <c r="HME2"/>
      <c r="HMF2"/>
      <c r="HMG2"/>
      <c r="HMH2"/>
      <c r="HMI2"/>
      <c r="HMJ2"/>
      <c r="HMK2"/>
      <c r="HML2"/>
      <c r="HMM2"/>
      <c r="HMN2"/>
      <c r="HMO2"/>
      <c r="HMP2"/>
      <c r="HMQ2"/>
      <c r="HMR2"/>
      <c r="HMS2"/>
      <c r="HMT2"/>
      <c r="HMU2"/>
      <c r="HMV2"/>
      <c r="HMW2"/>
      <c r="HMX2"/>
      <c r="HMY2"/>
      <c r="HMZ2"/>
      <c r="HNA2"/>
      <c r="HNB2"/>
      <c r="HNC2"/>
      <c r="HND2"/>
      <c r="HNE2"/>
      <c r="HNF2"/>
      <c r="HNG2"/>
      <c r="HNH2"/>
      <c r="HNI2"/>
      <c r="HNJ2"/>
      <c r="HNK2"/>
      <c r="HNL2"/>
      <c r="HNM2"/>
      <c r="HNN2"/>
      <c r="HNO2"/>
      <c r="HNP2"/>
      <c r="HNQ2"/>
      <c r="HNR2"/>
      <c r="HNS2"/>
      <c r="HNT2"/>
      <c r="HNU2"/>
      <c r="HNV2"/>
      <c r="HNW2"/>
      <c r="HNX2"/>
      <c r="HNY2"/>
      <c r="HNZ2"/>
      <c r="HOA2"/>
      <c r="HOB2"/>
      <c r="HOC2"/>
      <c r="HOD2"/>
      <c r="HOE2"/>
      <c r="HOF2"/>
      <c r="HOG2"/>
      <c r="HOH2"/>
      <c r="HOI2"/>
      <c r="HOJ2"/>
      <c r="HOK2"/>
      <c r="HOL2"/>
      <c r="HOM2"/>
      <c r="HON2"/>
      <c r="HOO2"/>
      <c r="HOP2"/>
      <c r="HOQ2"/>
      <c r="HOR2"/>
      <c r="HOS2"/>
      <c r="HOT2"/>
      <c r="HOU2"/>
      <c r="HOV2"/>
      <c r="HOW2"/>
      <c r="HOX2"/>
      <c r="HOY2"/>
      <c r="HOZ2"/>
      <c r="HPA2"/>
      <c r="HPB2"/>
      <c r="HPC2"/>
      <c r="HPD2"/>
      <c r="HPE2"/>
      <c r="HPF2"/>
      <c r="HPG2"/>
      <c r="HPH2"/>
      <c r="HPI2"/>
      <c r="HPJ2"/>
      <c r="HPK2"/>
      <c r="HPL2"/>
      <c r="HPM2"/>
      <c r="HPN2"/>
      <c r="HPO2"/>
      <c r="HPP2"/>
      <c r="HPQ2"/>
      <c r="HPR2"/>
      <c r="HPS2"/>
      <c r="HPT2"/>
      <c r="HPU2"/>
      <c r="HPV2"/>
      <c r="HPW2"/>
      <c r="HPX2"/>
      <c r="HPY2"/>
      <c r="HPZ2"/>
      <c r="HQA2"/>
      <c r="HQB2"/>
      <c r="HQC2"/>
      <c r="HQD2"/>
      <c r="HQE2"/>
      <c r="HQF2"/>
      <c r="HQG2"/>
      <c r="HQH2"/>
      <c r="HQI2"/>
      <c r="HQJ2"/>
      <c r="HQK2"/>
      <c r="HQL2"/>
      <c r="HQM2"/>
      <c r="HQN2"/>
      <c r="HQO2"/>
      <c r="HQP2"/>
      <c r="HQQ2"/>
      <c r="HQR2"/>
      <c r="HQS2"/>
      <c r="HQT2"/>
      <c r="HQU2"/>
      <c r="HQV2"/>
      <c r="HQW2"/>
      <c r="HQX2"/>
      <c r="HQY2"/>
      <c r="HQZ2"/>
      <c r="HRA2"/>
      <c r="HRB2"/>
      <c r="HRC2"/>
      <c r="HRD2"/>
      <c r="HRE2"/>
      <c r="HRF2"/>
      <c r="HRG2"/>
      <c r="HRH2"/>
      <c r="HRI2"/>
      <c r="HRJ2"/>
      <c r="HRK2"/>
      <c r="HRL2"/>
      <c r="HRM2"/>
      <c r="HRN2"/>
      <c r="HRO2"/>
      <c r="HRP2"/>
      <c r="HRQ2"/>
      <c r="HRR2"/>
      <c r="HRS2"/>
      <c r="HRT2"/>
      <c r="HRU2"/>
      <c r="HRV2"/>
      <c r="HRW2"/>
      <c r="HRX2"/>
      <c r="HRY2"/>
      <c r="HRZ2"/>
      <c r="HSA2"/>
      <c r="HSB2"/>
      <c r="HSC2"/>
      <c r="HSD2"/>
      <c r="HSE2"/>
      <c r="HSF2"/>
      <c r="HSG2"/>
      <c r="HSH2"/>
      <c r="HSI2"/>
      <c r="HSJ2"/>
      <c r="HSK2"/>
      <c r="HSL2"/>
      <c r="HSM2"/>
      <c r="HSN2"/>
      <c r="HSO2"/>
      <c r="HSP2"/>
      <c r="HSQ2"/>
      <c r="HSR2"/>
      <c r="HSS2"/>
      <c r="HST2"/>
      <c r="HSU2"/>
      <c r="HSV2"/>
      <c r="HSW2"/>
      <c r="HSX2"/>
      <c r="HSY2"/>
      <c r="HSZ2"/>
      <c r="HTA2"/>
      <c r="HTB2"/>
      <c r="HTC2"/>
      <c r="HTD2"/>
      <c r="HTE2"/>
      <c r="HTF2"/>
      <c r="HTG2"/>
      <c r="HTH2"/>
      <c r="HTI2"/>
      <c r="HTJ2"/>
      <c r="HTK2"/>
      <c r="HTL2"/>
      <c r="HTM2"/>
      <c r="HTN2"/>
      <c r="HTO2"/>
      <c r="HTP2"/>
      <c r="HTQ2"/>
      <c r="HTR2"/>
      <c r="HTS2"/>
      <c r="HTT2"/>
      <c r="HTU2"/>
      <c r="HTV2"/>
      <c r="HTW2"/>
      <c r="HTX2"/>
      <c r="HTY2"/>
      <c r="HTZ2"/>
      <c r="HUA2"/>
      <c r="HUB2"/>
      <c r="HUC2"/>
      <c r="HUD2"/>
      <c r="HUE2"/>
      <c r="HUF2"/>
      <c r="HUG2"/>
      <c r="HUH2"/>
      <c r="HUI2"/>
      <c r="HUJ2"/>
      <c r="HUK2"/>
      <c r="HUL2"/>
      <c r="HUM2"/>
      <c r="HUN2"/>
      <c r="HUO2"/>
      <c r="HUP2"/>
      <c r="HUQ2"/>
      <c r="HUR2"/>
      <c r="HUS2"/>
      <c r="HUT2"/>
      <c r="HUU2"/>
      <c r="HUV2"/>
      <c r="HUW2"/>
      <c r="HUX2"/>
      <c r="HUY2"/>
      <c r="HUZ2"/>
      <c r="HVA2"/>
      <c r="HVB2"/>
      <c r="HVC2"/>
      <c r="HVD2"/>
      <c r="HVE2"/>
      <c r="HVF2"/>
      <c r="HVG2"/>
      <c r="HVH2"/>
      <c r="HVI2"/>
      <c r="HVJ2"/>
      <c r="HVK2"/>
      <c r="HVL2"/>
      <c r="HVM2"/>
      <c r="HVN2"/>
      <c r="HVO2"/>
      <c r="HVP2"/>
      <c r="HVQ2"/>
      <c r="HVR2"/>
      <c r="HVS2"/>
      <c r="HVT2"/>
      <c r="HVU2"/>
      <c r="HVV2"/>
      <c r="HVW2"/>
      <c r="HVX2"/>
      <c r="HVY2"/>
      <c r="HVZ2"/>
      <c r="HWA2"/>
      <c r="HWB2"/>
      <c r="HWC2"/>
      <c r="HWD2"/>
      <c r="HWE2"/>
      <c r="HWF2"/>
      <c r="HWG2"/>
      <c r="HWH2"/>
      <c r="HWI2"/>
      <c r="HWJ2"/>
      <c r="HWK2"/>
      <c r="HWL2"/>
      <c r="HWM2"/>
      <c r="HWN2"/>
      <c r="HWO2"/>
      <c r="HWP2"/>
      <c r="HWQ2"/>
      <c r="HWR2"/>
      <c r="HWS2"/>
      <c r="HWT2"/>
      <c r="HWU2"/>
      <c r="HWV2"/>
      <c r="HWW2"/>
      <c r="HWX2"/>
      <c r="HWY2"/>
      <c r="HWZ2"/>
      <c r="HXA2"/>
      <c r="HXB2"/>
      <c r="HXC2"/>
      <c r="HXD2"/>
      <c r="HXE2"/>
      <c r="HXF2"/>
      <c r="HXG2"/>
      <c r="HXH2"/>
      <c r="HXI2"/>
      <c r="HXJ2"/>
      <c r="HXK2"/>
      <c r="HXL2"/>
      <c r="HXM2"/>
      <c r="HXN2"/>
      <c r="HXO2"/>
      <c r="HXP2"/>
      <c r="HXQ2"/>
      <c r="HXR2"/>
      <c r="HXS2"/>
      <c r="HXT2"/>
      <c r="HXU2"/>
      <c r="HXV2"/>
      <c r="HXW2"/>
      <c r="HXX2"/>
      <c r="HXY2"/>
      <c r="HXZ2"/>
      <c r="HYA2"/>
      <c r="HYB2"/>
      <c r="HYC2"/>
      <c r="HYD2"/>
      <c r="HYE2"/>
      <c r="HYF2"/>
      <c r="HYG2"/>
      <c r="HYH2"/>
      <c r="HYI2"/>
      <c r="HYJ2"/>
      <c r="HYK2"/>
      <c r="HYL2"/>
      <c r="HYM2"/>
      <c r="HYN2"/>
      <c r="HYO2"/>
      <c r="HYP2"/>
      <c r="HYQ2"/>
      <c r="HYR2"/>
      <c r="HYS2"/>
      <c r="HYT2"/>
      <c r="HYU2"/>
      <c r="HYV2"/>
      <c r="HYW2"/>
      <c r="HYX2"/>
      <c r="HYY2"/>
      <c r="HYZ2"/>
      <c r="HZA2"/>
      <c r="HZB2"/>
      <c r="HZC2"/>
      <c r="HZD2"/>
      <c r="HZE2"/>
      <c r="HZF2"/>
      <c r="HZG2"/>
      <c r="HZH2"/>
      <c r="HZI2"/>
      <c r="HZJ2"/>
      <c r="HZK2"/>
      <c r="HZL2"/>
      <c r="HZM2"/>
      <c r="HZN2"/>
      <c r="HZO2"/>
      <c r="HZP2"/>
      <c r="HZQ2"/>
      <c r="HZR2"/>
      <c r="HZS2"/>
      <c r="HZT2"/>
      <c r="HZU2"/>
      <c r="HZV2"/>
      <c r="HZW2"/>
      <c r="HZX2"/>
      <c r="HZY2"/>
      <c r="HZZ2"/>
      <c r="IAA2"/>
      <c r="IAB2"/>
      <c r="IAC2"/>
      <c r="IAD2"/>
      <c r="IAE2"/>
      <c r="IAF2"/>
      <c r="IAG2"/>
      <c r="IAH2"/>
      <c r="IAI2"/>
      <c r="IAJ2"/>
      <c r="IAK2"/>
      <c r="IAL2"/>
      <c r="IAM2"/>
      <c r="IAN2"/>
      <c r="IAO2"/>
      <c r="IAP2"/>
      <c r="IAQ2"/>
      <c r="IAR2"/>
      <c r="IAS2"/>
      <c r="IAT2"/>
      <c r="IAU2"/>
      <c r="IAV2"/>
      <c r="IAW2"/>
      <c r="IAX2"/>
      <c r="IAY2"/>
      <c r="IAZ2"/>
      <c r="IBA2"/>
      <c r="IBB2"/>
      <c r="IBC2"/>
      <c r="IBD2"/>
      <c r="IBE2"/>
      <c r="IBF2"/>
      <c r="IBG2"/>
      <c r="IBH2"/>
      <c r="IBI2"/>
      <c r="IBJ2"/>
      <c r="IBK2"/>
      <c r="IBL2"/>
      <c r="IBM2"/>
      <c r="IBN2"/>
      <c r="IBO2"/>
      <c r="IBP2"/>
      <c r="IBQ2"/>
      <c r="IBR2"/>
      <c r="IBS2"/>
      <c r="IBT2"/>
      <c r="IBU2"/>
      <c r="IBV2"/>
      <c r="IBW2"/>
      <c r="IBX2"/>
      <c r="IBY2"/>
      <c r="IBZ2"/>
      <c r="ICA2"/>
      <c r="ICB2"/>
      <c r="ICC2"/>
      <c r="ICD2"/>
      <c r="ICE2"/>
      <c r="ICF2"/>
      <c r="ICG2"/>
      <c r="ICH2"/>
      <c r="ICI2"/>
      <c r="ICJ2"/>
      <c r="ICK2"/>
      <c r="ICL2"/>
      <c r="ICM2"/>
      <c r="ICN2"/>
      <c r="ICO2"/>
      <c r="ICP2"/>
      <c r="ICQ2"/>
      <c r="ICR2"/>
      <c r="ICS2"/>
      <c r="ICT2"/>
      <c r="ICU2"/>
      <c r="ICV2"/>
      <c r="ICW2"/>
      <c r="ICX2"/>
      <c r="ICY2"/>
      <c r="ICZ2"/>
      <c r="IDA2"/>
      <c r="IDB2"/>
      <c r="IDC2"/>
      <c r="IDD2"/>
      <c r="IDE2"/>
      <c r="IDF2"/>
      <c r="IDG2"/>
      <c r="IDH2"/>
      <c r="IDI2"/>
      <c r="IDJ2"/>
      <c r="IDK2"/>
      <c r="IDL2"/>
      <c r="IDM2"/>
      <c r="IDN2"/>
      <c r="IDO2"/>
      <c r="IDP2"/>
      <c r="IDQ2"/>
      <c r="IDR2"/>
      <c r="IDS2"/>
      <c r="IDT2"/>
      <c r="IDU2"/>
      <c r="IDV2"/>
      <c r="IDW2"/>
      <c r="IDX2"/>
      <c r="IDY2"/>
      <c r="IDZ2"/>
      <c r="IEA2"/>
      <c r="IEB2"/>
      <c r="IEC2"/>
      <c r="IED2"/>
      <c r="IEE2"/>
      <c r="IEF2"/>
      <c r="IEG2"/>
      <c r="IEH2"/>
      <c r="IEI2"/>
      <c r="IEJ2"/>
      <c r="IEK2"/>
      <c r="IEL2"/>
      <c r="IEM2"/>
      <c r="IEN2"/>
      <c r="IEO2"/>
      <c r="IEP2"/>
      <c r="IEQ2"/>
      <c r="IER2"/>
      <c r="IES2"/>
      <c r="IET2"/>
      <c r="IEU2"/>
      <c r="IEV2"/>
      <c r="IEW2"/>
      <c r="IEX2"/>
      <c r="IEY2"/>
      <c r="IEZ2"/>
      <c r="IFA2"/>
      <c r="IFB2"/>
      <c r="IFC2"/>
      <c r="IFD2"/>
      <c r="IFE2"/>
      <c r="IFF2"/>
      <c r="IFG2"/>
      <c r="IFH2"/>
      <c r="IFI2"/>
      <c r="IFJ2"/>
      <c r="IFK2"/>
      <c r="IFL2"/>
      <c r="IFM2"/>
      <c r="IFN2"/>
      <c r="IFO2"/>
      <c r="IFP2"/>
      <c r="IFQ2"/>
      <c r="IFR2"/>
      <c r="IFS2"/>
      <c r="IFT2"/>
      <c r="IFU2"/>
      <c r="IFV2"/>
      <c r="IFW2"/>
      <c r="IFX2"/>
      <c r="IFY2"/>
      <c r="IFZ2"/>
      <c r="IGA2"/>
      <c r="IGB2"/>
      <c r="IGC2"/>
      <c r="IGD2"/>
      <c r="IGE2"/>
      <c r="IGF2"/>
      <c r="IGG2"/>
      <c r="IGH2"/>
      <c r="IGI2"/>
      <c r="IGJ2"/>
      <c r="IGK2"/>
      <c r="IGL2"/>
      <c r="IGM2"/>
      <c r="IGN2"/>
      <c r="IGO2"/>
      <c r="IGP2"/>
      <c r="IGQ2"/>
      <c r="IGR2"/>
      <c r="IGS2"/>
      <c r="IGT2"/>
      <c r="IGU2"/>
      <c r="IGV2"/>
      <c r="IGW2"/>
      <c r="IGX2"/>
      <c r="IGY2"/>
      <c r="IGZ2"/>
      <c r="IHA2"/>
      <c r="IHB2"/>
      <c r="IHC2"/>
      <c r="IHD2"/>
      <c r="IHE2"/>
      <c r="IHF2"/>
      <c r="IHG2"/>
      <c r="IHH2"/>
      <c r="IHI2"/>
      <c r="IHJ2"/>
      <c r="IHK2"/>
      <c r="IHL2"/>
      <c r="IHM2"/>
      <c r="IHN2"/>
      <c r="IHO2"/>
      <c r="IHP2"/>
      <c r="IHQ2"/>
      <c r="IHR2"/>
      <c r="IHS2"/>
      <c r="IHT2"/>
      <c r="IHU2"/>
      <c r="IHV2"/>
      <c r="IHW2"/>
      <c r="IHX2"/>
      <c r="IHY2"/>
      <c r="IHZ2"/>
      <c r="IIA2"/>
      <c r="IIB2"/>
      <c r="IIC2"/>
      <c r="IID2"/>
      <c r="IIE2"/>
      <c r="IIF2"/>
      <c r="IIG2"/>
      <c r="IIH2"/>
      <c r="III2"/>
      <c r="IIJ2"/>
      <c r="IIK2"/>
      <c r="IIL2"/>
      <c r="IIM2"/>
      <c r="IIN2"/>
      <c r="IIO2"/>
      <c r="IIP2"/>
      <c r="IIQ2"/>
      <c r="IIR2"/>
      <c r="IIS2"/>
      <c r="IIT2"/>
      <c r="IIU2"/>
      <c r="IIV2"/>
      <c r="IIW2"/>
      <c r="IIX2"/>
      <c r="IIY2"/>
      <c r="IIZ2"/>
      <c r="IJA2"/>
      <c r="IJB2"/>
      <c r="IJC2"/>
      <c r="IJD2"/>
      <c r="IJE2"/>
      <c r="IJF2"/>
      <c r="IJG2"/>
      <c r="IJH2"/>
      <c r="IJI2"/>
      <c r="IJJ2"/>
      <c r="IJK2"/>
      <c r="IJL2"/>
      <c r="IJM2"/>
      <c r="IJN2"/>
      <c r="IJO2"/>
      <c r="IJP2"/>
      <c r="IJQ2"/>
      <c r="IJR2"/>
      <c r="IJS2"/>
      <c r="IJT2"/>
      <c r="IJU2"/>
      <c r="IJV2"/>
      <c r="IJW2"/>
      <c r="IJX2"/>
      <c r="IJY2"/>
      <c r="IJZ2"/>
      <c r="IKA2"/>
      <c r="IKB2"/>
      <c r="IKC2"/>
      <c r="IKD2"/>
      <c r="IKE2"/>
      <c r="IKF2"/>
      <c r="IKG2"/>
      <c r="IKH2"/>
      <c r="IKI2"/>
      <c r="IKJ2"/>
      <c r="IKK2"/>
      <c r="IKL2"/>
      <c r="IKM2"/>
      <c r="IKN2"/>
      <c r="IKO2"/>
      <c r="IKP2"/>
      <c r="IKQ2"/>
      <c r="IKR2"/>
      <c r="IKS2"/>
      <c r="IKT2"/>
      <c r="IKU2"/>
      <c r="IKV2"/>
      <c r="IKW2"/>
      <c r="IKX2"/>
      <c r="IKY2"/>
      <c r="IKZ2"/>
      <c r="ILA2"/>
      <c r="ILB2"/>
      <c r="ILC2"/>
      <c r="ILD2"/>
      <c r="ILE2"/>
      <c r="ILF2"/>
      <c r="ILG2"/>
      <c r="ILH2"/>
      <c r="ILI2"/>
      <c r="ILJ2"/>
      <c r="ILK2"/>
      <c r="ILL2"/>
      <c r="ILM2"/>
      <c r="ILN2"/>
      <c r="ILO2"/>
      <c r="ILP2"/>
      <c r="ILQ2"/>
      <c r="ILR2"/>
      <c r="ILS2"/>
      <c r="ILT2"/>
      <c r="ILU2"/>
      <c r="ILV2"/>
      <c r="ILW2"/>
      <c r="ILX2"/>
      <c r="ILY2"/>
      <c r="ILZ2"/>
      <c r="IMA2"/>
      <c r="IMB2"/>
      <c r="IMC2"/>
      <c r="IMD2"/>
      <c r="IME2"/>
      <c r="IMF2"/>
      <c r="IMG2"/>
      <c r="IMH2"/>
      <c r="IMI2"/>
      <c r="IMJ2"/>
      <c r="IMK2"/>
      <c r="IML2"/>
      <c r="IMM2"/>
      <c r="IMN2"/>
      <c r="IMO2"/>
      <c r="IMP2"/>
      <c r="IMQ2"/>
      <c r="IMR2"/>
      <c r="IMS2"/>
      <c r="IMT2"/>
      <c r="IMU2"/>
      <c r="IMV2"/>
      <c r="IMW2"/>
      <c r="IMX2"/>
      <c r="IMY2"/>
      <c r="IMZ2"/>
      <c r="INA2"/>
      <c r="INB2"/>
      <c r="INC2"/>
      <c r="IND2"/>
      <c r="INE2"/>
      <c r="INF2"/>
      <c r="ING2"/>
      <c r="INH2"/>
      <c r="INI2"/>
      <c r="INJ2"/>
      <c r="INK2"/>
      <c r="INL2"/>
      <c r="INM2"/>
      <c r="INN2"/>
      <c r="INO2"/>
      <c r="INP2"/>
      <c r="INQ2"/>
      <c r="INR2"/>
      <c r="INS2"/>
      <c r="INT2"/>
      <c r="INU2"/>
      <c r="INV2"/>
      <c r="INW2"/>
      <c r="INX2"/>
      <c r="INY2"/>
      <c r="INZ2"/>
      <c r="IOA2"/>
      <c r="IOB2"/>
      <c r="IOC2"/>
      <c r="IOD2"/>
      <c r="IOE2"/>
      <c r="IOF2"/>
      <c r="IOG2"/>
      <c r="IOH2"/>
      <c r="IOI2"/>
      <c r="IOJ2"/>
      <c r="IOK2"/>
      <c r="IOL2"/>
      <c r="IOM2"/>
      <c r="ION2"/>
      <c r="IOO2"/>
      <c r="IOP2"/>
      <c r="IOQ2"/>
      <c r="IOR2"/>
      <c r="IOS2"/>
      <c r="IOT2"/>
      <c r="IOU2"/>
      <c r="IOV2"/>
      <c r="IOW2"/>
      <c r="IOX2"/>
      <c r="IOY2"/>
      <c r="IOZ2"/>
      <c r="IPA2"/>
      <c r="IPB2"/>
      <c r="IPC2"/>
      <c r="IPD2"/>
      <c r="IPE2"/>
      <c r="IPF2"/>
      <c r="IPG2"/>
      <c r="IPH2"/>
      <c r="IPI2"/>
      <c r="IPJ2"/>
      <c r="IPK2"/>
      <c r="IPL2"/>
      <c r="IPM2"/>
      <c r="IPN2"/>
      <c r="IPO2"/>
      <c r="IPP2"/>
      <c r="IPQ2"/>
      <c r="IPR2"/>
      <c r="IPS2"/>
      <c r="IPT2"/>
      <c r="IPU2"/>
      <c r="IPV2"/>
      <c r="IPW2"/>
      <c r="IPX2"/>
      <c r="IPY2"/>
      <c r="IPZ2"/>
      <c r="IQA2"/>
      <c r="IQB2"/>
      <c r="IQC2"/>
      <c r="IQD2"/>
      <c r="IQE2"/>
      <c r="IQF2"/>
      <c r="IQG2"/>
      <c r="IQH2"/>
      <c r="IQI2"/>
      <c r="IQJ2"/>
      <c r="IQK2"/>
      <c r="IQL2"/>
      <c r="IQM2"/>
      <c r="IQN2"/>
      <c r="IQO2"/>
      <c r="IQP2"/>
      <c r="IQQ2"/>
      <c r="IQR2"/>
      <c r="IQS2"/>
      <c r="IQT2"/>
      <c r="IQU2"/>
      <c r="IQV2"/>
      <c r="IQW2"/>
      <c r="IQX2"/>
      <c r="IQY2"/>
      <c r="IQZ2"/>
      <c r="IRA2"/>
      <c r="IRB2"/>
      <c r="IRC2"/>
      <c r="IRD2"/>
      <c r="IRE2"/>
      <c r="IRF2"/>
      <c r="IRG2"/>
      <c r="IRH2"/>
      <c r="IRI2"/>
      <c r="IRJ2"/>
      <c r="IRK2"/>
      <c r="IRL2"/>
      <c r="IRM2"/>
      <c r="IRN2"/>
      <c r="IRO2"/>
      <c r="IRP2"/>
      <c r="IRQ2"/>
      <c r="IRR2"/>
      <c r="IRS2"/>
      <c r="IRT2"/>
      <c r="IRU2"/>
      <c r="IRV2"/>
      <c r="IRW2"/>
      <c r="IRX2"/>
      <c r="IRY2"/>
      <c r="IRZ2"/>
      <c r="ISA2"/>
      <c r="ISB2"/>
      <c r="ISC2"/>
      <c r="ISD2"/>
      <c r="ISE2"/>
      <c r="ISF2"/>
      <c r="ISG2"/>
      <c r="ISH2"/>
      <c r="ISI2"/>
      <c r="ISJ2"/>
      <c r="ISK2"/>
      <c r="ISL2"/>
      <c r="ISM2"/>
      <c r="ISN2"/>
      <c r="ISO2"/>
      <c r="ISP2"/>
      <c r="ISQ2"/>
      <c r="ISR2"/>
      <c r="ISS2"/>
      <c r="IST2"/>
      <c r="ISU2"/>
      <c r="ISV2"/>
      <c r="ISW2"/>
      <c r="ISX2"/>
      <c r="ISY2"/>
      <c r="ISZ2"/>
      <c r="ITA2"/>
      <c r="ITB2"/>
      <c r="ITC2"/>
      <c r="ITD2"/>
      <c r="ITE2"/>
      <c r="ITF2"/>
      <c r="ITG2"/>
      <c r="ITH2"/>
      <c r="ITI2"/>
      <c r="ITJ2"/>
      <c r="ITK2"/>
      <c r="ITL2"/>
      <c r="ITM2"/>
      <c r="ITN2"/>
      <c r="ITO2"/>
      <c r="ITP2"/>
      <c r="ITQ2"/>
      <c r="ITR2"/>
      <c r="ITS2"/>
      <c r="ITT2"/>
      <c r="ITU2"/>
      <c r="ITV2"/>
      <c r="ITW2"/>
      <c r="ITX2"/>
      <c r="ITY2"/>
      <c r="ITZ2"/>
      <c r="IUA2"/>
      <c r="IUB2"/>
      <c r="IUC2"/>
      <c r="IUD2"/>
      <c r="IUE2"/>
      <c r="IUF2"/>
      <c r="IUG2"/>
      <c r="IUH2"/>
      <c r="IUI2"/>
      <c r="IUJ2"/>
      <c r="IUK2"/>
      <c r="IUL2"/>
      <c r="IUM2"/>
      <c r="IUN2"/>
      <c r="IUO2"/>
      <c r="IUP2"/>
      <c r="IUQ2"/>
      <c r="IUR2"/>
      <c r="IUS2"/>
      <c r="IUT2"/>
      <c r="IUU2"/>
      <c r="IUV2"/>
      <c r="IUW2"/>
      <c r="IUX2"/>
      <c r="IUY2"/>
      <c r="IUZ2"/>
      <c r="IVA2"/>
      <c r="IVB2"/>
      <c r="IVC2"/>
      <c r="IVD2"/>
      <c r="IVE2"/>
      <c r="IVF2"/>
      <c r="IVG2"/>
      <c r="IVH2"/>
      <c r="IVI2"/>
      <c r="IVJ2"/>
      <c r="IVK2"/>
      <c r="IVL2"/>
      <c r="IVM2"/>
      <c r="IVN2"/>
      <c r="IVO2"/>
      <c r="IVP2"/>
      <c r="IVQ2"/>
      <c r="IVR2"/>
      <c r="IVS2"/>
      <c r="IVT2"/>
      <c r="IVU2"/>
      <c r="IVV2"/>
      <c r="IVW2"/>
      <c r="IVX2"/>
      <c r="IVY2"/>
      <c r="IVZ2"/>
      <c r="IWA2"/>
      <c r="IWB2"/>
      <c r="IWC2"/>
      <c r="IWD2"/>
      <c r="IWE2"/>
      <c r="IWF2"/>
      <c r="IWG2"/>
      <c r="IWH2"/>
      <c r="IWI2"/>
      <c r="IWJ2"/>
      <c r="IWK2"/>
      <c r="IWL2"/>
      <c r="IWM2"/>
      <c r="IWN2"/>
      <c r="IWO2"/>
      <c r="IWP2"/>
      <c r="IWQ2"/>
      <c r="IWR2"/>
      <c r="IWS2"/>
      <c r="IWT2"/>
      <c r="IWU2"/>
      <c r="IWV2"/>
      <c r="IWW2"/>
      <c r="IWX2"/>
      <c r="IWY2"/>
      <c r="IWZ2"/>
      <c r="IXA2"/>
      <c r="IXB2"/>
      <c r="IXC2"/>
      <c r="IXD2"/>
      <c r="IXE2"/>
      <c r="IXF2"/>
      <c r="IXG2"/>
      <c r="IXH2"/>
      <c r="IXI2"/>
      <c r="IXJ2"/>
      <c r="IXK2"/>
      <c r="IXL2"/>
      <c r="IXM2"/>
      <c r="IXN2"/>
      <c r="IXO2"/>
      <c r="IXP2"/>
      <c r="IXQ2"/>
      <c r="IXR2"/>
      <c r="IXS2"/>
      <c r="IXT2"/>
      <c r="IXU2"/>
      <c r="IXV2"/>
      <c r="IXW2"/>
      <c r="IXX2"/>
      <c r="IXY2"/>
      <c r="IXZ2"/>
      <c r="IYA2"/>
      <c r="IYB2"/>
      <c r="IYC2"/>
      <c r="IYD2"/>
      <c r="IYE2"/>
      <c r="IYF2"/>
      <c r="IYG2"/>
      <c r="IYH2"/>
      <c r="IYI2"/>
      <c r="IYJ2"/>
      <c r="IYK2"/>
      <c r="IYL2"/>
      <c r="IYM2"/>
      <c r="IYN2"/>
      <c r="IYO2"/>
      <c r="IYP2"/>
      <c r="IYQ2"/>
      <c r="IYR2"/>
      <c r="IYS2"/>
      <c r="IYT2"/>
      <c r="IYU2"/>
      <c r="IYV2"/>
      <c r="IYW2"/>
      <c r="IYX2"/>
      <c r="IYY2"/>
      <c r="IYZ2"/>
      <c r="IZA2"/>
      <c r="IZB2"/>
      <c r="IZC2"/>
      <c r="IZD2"/>
      <c r="IZE2"/>
      <c r="IZF2"/>
      <c r="IZG2"/>
      <c r="IZH2"/>
      <c r="IZI2"/>
      <c r="IZJ2"/>
      <c r="IZK2"/>
      <c r="IZL2"/>
      <c r="IZM2"/>
      <c r="IZN2"/>
      <c r="IZO2"/>
      <c r="IZP2"/>
      <c r="IZQ2"/>
      <c r="IZR2"/>
      <c r="IZS2"/>
      <c r="IZT2"/>
      <c r="IZU2"/>
      <c r="IZV2"/>
      <c r="IZW2"/>
      <c r="IZX2"/>
      <c r="IZY2"/>
      <c r="IZZ2"/>
      <c r="JAA2"/>
      <c r="JAB2"/>
      <c r="JAC2"/>
      <c r="JAD2"/>
      <c r="JAE2"/>
      <c r="JAF2"/>
      <c r="JAG2"/>
      <c r="JAH2"/>
      <c r="JAI2"/>
      <c r="JAJ2"/>
      <c r="JAK2"/>
      <c r="JAL2"/>
      <c r="JAM2"/>
      <c r="JAN2"/>
      <c r="JAO2"/>
      <c r="JAP2"/>
      <c r="JAQ2"/>
      <c r="JAR2"/>
      <c r="JAS2"/>
      <c r="JAT2"/>
      <c r="JAU2"/>
      <c r="JAV2"/>
      <c r="JAW2"/>
      <c r="JAX2"/>
      <c r="JAY2"/>
      <c r="JAZ2"/>
      <c r="JBA2"/>
      <c r="JBB2"/>
      <c r="JBC2"/>
      <c r="JBD2"/>
      <c r="JBE2"/>
      <c r="JBF2"/>
      <c r="JBG2"/>
      <c r="JBH2"/>
      <c r="JBI2"/>
      <c r="JBJ2"/>
      <c r="JBK2"/>
      <c r="JBL2"/>
      <c r="JBM2"/>
      <c r="JBN2"/>
      <c r="JBO2"/>
      <c r="JBP2"/>
      <c r="JBQ2"/>
      <c r="JBR2"/>
      <c r="JBS2"/>
      <c r="JBT2"/>
      <c r="JBU2"/>
      <c r="JBV2"/>
      <c r="JBW2"/>
      <c r="JBX2"/>
      <c r="JBY2"/>
      <c r="JBZ2"/>
      <c r="JCA2"/>
      <c r="JCB2"/>
      <c r="JCC2"/>
      <c r="JCD2"/>
      <c r="JCE2"/>
      <c r="JCF2"/>
      <c r="JCG2"/>
      <c r="JCH2"/>
      <c r="JCI2"/>
      <c r="JCJ2"/>
      <c r="JCK2"/>
      <c r="JCL2"/>
      <c r="JCM2"/>
      <c r="JCN2"/>
      <c r="JCO2"/>
      <c r="JCP2"/>
      <c r="JCQ2"/>
      <c r="JCR2"/>
      <c r="JCS2"/>
      <c r="JCT2"/>
      <c r="JCU2"/>
      <c r="JCV2"/>
      <c r="JCW2"/>
      <c r="JCX2"/>
      <c r="JCY2"/>
      <c r="JCZ2"/>
      <c r="JDA2"/>
      <c r="JDB2"/>
      <c r="JDC2"/>
      <c r="JDD2"/>
      <c r="JDE2"/>
      <c r="JDF2"/>
      <c r="JDG2"/>
      <c r="JDH2"/>
      <c r="JDI2"/>
      <c r="JDJ2"/>
      <c r="JDK2"/>
      <c r="JDL2"/>
      <c r="JDM2"/>
      <c r="JDN2"/>
      <c r="JDO2"/>
      <c r="JDP2"/>
      <c r="JDQ2"/>
      <c r="JDR2"/>
      <c r="JDS2"/>
      <c r="JDT2"/>
      <c r="JDU2"/>
      <c r="JDV2"/>
      <c r="JDW2"/>
      <c r="JDX2"/>
      <c r="JDY2"/>
      <c r="JDZ2"/>
      <c r="JEA2"/>
      <c r="JEB2"/>
      <c r="JEC2"/>
      <c r="JED2"/>
      <c r="JEE2"/>
      <c r="JEF2"/>
      <c r="JEG2"/>
      <c r="JEH2"/>
      <c r="JEI2"/>
      <c r="JEJ2"/>
      <c r="JEK2"/>
      <c r="JEL2"/>
      <c r="JEM2"/>
      <c r="JEN2"/>
      <c r="JEO2"/>
      <c r="JEP2"/>
      <c r="JEQ2"/>
      <c r="JER2"/>
      <c r="JES2"/>
      <c r="JET2"/>
      <c r="JEU2"/>
      <c r="JEV2"/>
      <c r="JEW2"/>
      <c r="JEX2"/>
      <c r="JEY2"/>
      <c r="JEZ2"/>
      <c r="JFA2"/>
      <c r="JFB2"/>
      <c r="JFC2"/>
      <c r="JFD2"/>
      <c r="JFE2"/>
      <c r="JFF2"/>
      <c r="JFG2"/>
      <c r="JFH2"/>
      <c r="JFI2"/>
      <c r="JFJ2"/>
      <c r="JFK2"/>
      <c r="JFL2"/>
      <c r="JFM2"/>
      <c r="JFN2"/>
      <c r="JFO2"/>
      <c r="JFP2"/>
      <c r="JFQ2"/>
      <c r="JFR2"/>
      <c r="JFS2"/>
      <c r="JFT2"/>
      <c r="JFU2"/>
      <c r="JFV2"/>
      <c r="JFW2"/>
      <c r="JFX2"/>
      <c r="JFY2"/>
      <c r="JFZ2"/>
      <c r="JGA2"/>
      <c r="JGB2"/>
      <c r="JGC2"/>
      <c r="JGD2"/>
      <c r="JGE2"/>
      <c r="JGF2"/>
      <c r="JGG2"/>
      <c r="JGH2"/>
      <c r="JGI2"/>
      <c r="JGJ2"/>
      <c r="JGK2"/>
      <c r="JGL2"/>
      <c r="JGM2"/>
      <c r="JGN2"/>
      <c r="JGO2"/>
      <c r="JGP2"/>
      <c r="JGQ2"/>
      <c r="JGR2"/>
      <c r="JGS2"/>
      <c r="JGT2"/>
      <c r="JGU2"/>
      <c r="JGV2"/>
      <c r="JGW2"/>
      <c r="JGX2"/>
      <c r="JGY2"/>
      <c r="JGZ2"/>
      <c r="JHA2"/>
      <c r="JHB2"/>
      <c r="JHC2"/>
      <c r="JHD2"/>
      <c r="JHE2"/>
      <c r="JHF2"/>
      <c r="JHG2"/>
      <c r="JHH2"/>
      <c r="JHI2"/>
      <c r="JHJ2"/>
      <c r="JHK2"/>
      <c r="JHL2"/>
      <c r="JHM2"/>
      <c r="JHN2"/>
      <c r="JHO2"/>
      <c r="JHP2"/>
      <c r="JHQ2"/>
      <c r="JHR2"/>
      <c r="JHS2"/>
      <c r="JHT2"/>
      <c r="JHU2"/>
      <c r="JHV2"/>
      <c r="JHW2"/>
      <c r="JHX2"/>
      <c r="JHY2"/>
      <c r="JHZ2"/>
      <c r="JIA2"/>
      <c r="JIB2"/>
      <c r="JIC2"/>
      <c r="JID2"/>
      <c r="JIE2"/>
      <c r="JIF2"/>
      <c r="JIG2"/>
      <c r="JIH2"/>
      <c r="JII2"/>
      <c r="JIJ2"/>
      <c r="JIK2"/>
      <c r="JIL2"/>
      <c r="JIM2"/>
      <c r="JIN2"/>
      <c r="JIO2"/>
      <c r="JIP2"/>
      <c r="JIQ2"/>
      <c r="JIR2"/>
      <c r="JIS2"/>
      <c r="JIT2"/>
      <c r="JIU2"/>
      <c r="JIV2"/>
      <c r="JIW2"/>
      <c r="JIX2"/>
      <c r="JIY2"/>
      <c r="JIZ2"/>
      <c r="JJA2"/>
      <c r="JJB2"/>
      <c r="JJC2"/>
      <c r="JJD2"/>
      <c r="JJE2"/>
      <c r="JJF2"/>
      <c r="JJG2"/>
      <c r="JJH2"/>
      <c r="JJI2"/>
      <c r="JJJ2"/>
      <c r="JJK2"/>
      <c r="JJL2"/>
      <c r="JJM2"/>
      <c r="JJN2"/>
      <c r="JJO2"/>
      <c r="JJP2"/>
      <c r="JJQ2"/>
      <c r="JJR2"/>
      <c r="JJS2"/>
      <c r="JJT2"/>
      <c r="JJU2"/>
      <c r="JJV2"/>
      <c r="JJW2"/>
      <c r="JJX2"/>
      <c r="JJY2"/>
      <c r="JJZ2"/>
      <c r="JKA2"/>
      <c r="JKB2"/>
      <c r="JKC2"/>
      <c r="JKD2"/>
      <c r="JKE2"/>
      <c r="JKF2"/>
      <c r="JKG2"/>
      <c r="JKH2"/>
      <c r="JKI2"/>
      <c r="JKJ2"/>
      <c r="JKK2"/>
      <c r="JKL2"/>
      <c r="JKM2"/>
      <c r="JKN2"/>
      <c r="JKO2"/>
      <c r="JKP2"/>
      <c r="JKQ2"/>
      <c r="JKR2"/>
      <c r="JKS2"/>
      <c r="JKT2"/>
      <c r="JKU2"/>
      <c r="JKV2"/>
      <c r="JKW2"/>
      <c r="JKX2"/>
      <c r="JKY2"/>
      <c r="JKZ2"/>
      <c r="JLA2"/>
      <c r="JLB2"/>
      <c r="JLC2"/>
      <c r="JLD2"/>
      <c r="JLE2"/>
      <c r="JLF2"/>
      <c r="JLG2"/>
      <c r="JLH2"/>
      <c r="JLI2"/>
      <c r="JLJ2"/>
      <c r="JLK2"/>
      <c r="JLL2"/>
      <c r="JLM2"/>
      <c r="JLN2"/>
      <c r="JLO2"/>
      <c r="JLP2"/>
      <c r="JLQ2"/>
      <c r="JLR2"/>
      <c r="JLS2"/>
      <c r="JLT2"/>
      <c r="JLU2"/>
      <c r="JLV2"/>
      <c r="JLW2"/>
      <c r="JLX2"/>
      <c r="JLY2"/>
      <c r="JLZ2"/>
      <c r="JMA2"/>
      <c r="JMB2"/>
      <c r="JMC2"/>
      <c r="JMD2"/>
      <c r="JME2"/>
      <c r="JMF2"/>
      <c r="JMG2"/>
      <c r="JMH2"/>
      <c r="JMI2"/>
      <c r="JMJ2"/>
      <c r="JMK2"/>
      <c r="JML2"/>
      <c r="JMM2"/>
      <c r="JMN2"/>
      <c r="JMO2"/>
      <c r="JMP2"/>
      <c r="JMQ2"/>
      <c r="JMR2"/>
      <c r="JMS2"/>
      <c r="JMT2"/>
      <c r="JMU2"/>
      <c r="JMV2"/>
      <c r="JMW2"/>
      <c r="JMX2"/>
      <c r="JMY2"/>
      <c r="JMZ2"/>
      <c r="JNA2"/>
      <c r="JNB2"/>
      <c r="JNC2"/>
      <c r="JND2"/>
      <c r="JNE2"/>
      <c r="JNF2"/>
      <c r="JNG2"/>
      <c r="JNH2"/>
      <c r="JNI2"/>
      <c r="JNJ2"/>
      <c r="JNK2"/>
      <c r="JNL2"/>
      <c r="JNM2"/>
      <c r="JNN2"/>
      <c r="JNO2"/>
      <c r="JNP2"/>
      <c r="JNQ2"/>
      <c r="JNR2"/>
      <c r="JNS2"/>
      <c r="JNT2"/>
      <c r="JNU2"/>
      <c r="JNV2"/>
      <c r="JNW2"/>
      <c r="JNX2"/>
      <c r="JNY2"/>
      <c r="JNZ2"/>
      <c r="JOA2"/>
      <c r="JOB2"/>
      <c r="JOC2"/>
      <c r="JOD2"/>
      <c r="JOE2"/>
      <c r="JOF2"/>
      <c r="JOG2"/>
      <c r="JOH2"/>
      <c r="JOI2"/>
      <c r="JOJ2"/>
      <c r="JOK2"/>
      <c r="JOL2"/>
      <c r="JOM2"/>
      <c r="JON2"/>
      <c r="JOO2"/>
      <c r="JOP2"/>
      <c r="JOQ2"/>
      <c r="JOR2"/>
      <c r="JOS2"/>
      <c r="JOT2"/>
      <c r="JOU2"/>
      <c r="JOV2"/>
      <c r="JOW2"/>
      <c r="JOX2"/>
      <c r="JOY2"/>
      <c r="JOZ2"/>
      <c r="JPA2"/>
      <c r="JPB2"/>
      <c r="JPC2"/>
      <c r="JPD2"/>
      <c r="JPE2"/>
      <c r="JPF2"/>
      <c r="JPG2"/>
      <c r="JPH2"/>
      <c r="JPI2"/>
      <c r="JPJ2"/>
      <c r="JPK2"/>
      <c r="JPL2"/>
      <c r="JPM2"/>
      <c r="JPN2"/>
      <c r="JPO2"/>
      <c r="JPP2"/>
      <c r="JPQ2"/>
      <c r="JPR2"/>
      <c r="JPS2"/>
      <c r="JPT2"/>
      <c r="JPU2"/>
      <c r="JPV2"/>
      <c r="JPW2"/>
      <c r="JPX2"/>
      <c r="JPY2"/>
      <c r="JPZ2"/>
      <c r="JQA2"/>
      <c r="JQB2"/>
      <c r="JQC2"/>
      <c r="JQD2"/>
      <c r="JQE2"/>
      <c r="JQF2"/>
      <c r="JQG2"/>
      <c r="JQH2"/>
      <c r="JQI2"/>
      <c r="JQJ2"/>
      <c r="JQK2"/>
      <c r="JQL2"/>
      <c r="JQM2"/>
      <c r="JQN2"/>
      <c r="JQO2"/>
      <c r="JQP2"/>
      <c r="JQQ2"/>
      <c r="JQR2"/>
      <c r="JQS2"/>
      <c r="JQT2"/>
      <c r="JQU2"/>
      <c r="JQV2"/>
      <c r="JQW2"/>
      <c r="JQX2"/>
      <c r="JQY2"/>
      <c r="JQZ2"/>
      <c r="JRA2"/>
      <c r="JRB2"/>
      <c r="JRC2"/>
      <c r="JRD2"/>
      <c r="JRE2"/>
      <c r="JRF2"/>
      <c r="JRG2"/>
      <c r="JRH2"/>
      <c r="JRI2"/>
      <c r="JRJ2"/>
      <c r="JRK2"/>
      <c r="JRL2"/>
      <c r="JRM2"/>
      <c r="JRN2"/>
      <c r="JRO2"/>
      <c r="JRP2"/>
      <c r="JRQ2"/>
      <c r="JRR2"/>
      <c r="JRS2"/>
      <c r="JRT2"/>
      <c r="JRU2"/>
      <c r="JRV2"/>
      <c r="JRW2"/>
      <c r="JRX2"/>
      <c r="JRY2"/>
      <c r="JRZ2"/>
      <c r="JSA2"/>
      <c r="JSB2"/>
      <c r="JSC2"/>
      <c r="JSD2"/>
      <c r="JSE2"/>
      <c r="JSF2"/>
      <c r="JSG2"/>
      <c r="JSH2"/>
      <c r="JSI2"/>
      <c r="JSJ2"/>
      <c r="JSK2"/>
      <c r="JSL2"/>
      <c r="JSM2"/>
      <c r="JSN2"/>
      <c r="JSO2"/>
      <c r="JSP2"/>
      <c r="JSQ2"/>
      <c r="JSR2"/>
      <c r="JSS2"/>
      <c r="JST2"/>
      <c r="JSU2"/>
      <c r="JSV2"/>
      <c r="JSW2"/>
      <c r="JSX2"/>
      <c r="JSY2"/>
      <c r="JSZ2"/>
      <c r="JTA2"/>
      <c r="JTB2"/>
      <c r="JTC2"/>
      <c r="JTD2"/>
      <c r="JTE2"/>
      <c r="JTF2"/>
      <c r="JTG2"/>
      <c r="JTH2"/>
      <c r="JTI2"/>
      <c r="JTJ2"/>
      <c r="JTK2"/>
      <c r="JTL2"/>
      <c r="JTM2"/>
      <c r="JTN2"/>
      <c r="JTO2"/>
      <c r="JTP2"/>
      <c r="JTQ2"/>
      <c r="JTR2"/>
      <c r="JTS2"/>
      <c r="JTT2"/>
      <c r="JTU2"/>
      <c r="JTV2"/>
      <c r="JTW2"/>
      <c r="JTX2"/>
      <c r="JTY2"/>
      <c r="JTZ2"/>
      <c r="JUA2"/>
      <c r="JUB2"/>
      <c r="JUC2"/>
      <c r="JUD2"/>
      <c r="JUE2"/>
      <c r="JUF2"/>
      <c r="JUG2"/>
      <c r="JUH2"/>
      <c r="JUI2"/>
      <c r="JUJ2"/>
      <c r="JUK2"/>
      <c r="JUL2"/>
      <c r="JUM2"/>
      <c r="JUN2"/>
      <c r="JUO2"/>
      <c r="JUP2"/>
      <c r="JUQ2"/>
      <c r="JUR2"/>
      <c r="JUS2"/>
      <c r="JUT2"/>
      <c r="JUU2"/>
      <c r="JUV2"/>
      <c r="JUW2"/>
      <c r="JUX2"/>
      <c r="JUY2"/>
      <c r="JUZ2"/>
      <c r="JVA2"/>
      <c r="JVB2"/>
      <c r="JVC2"/>
      <c r="JVD2"/>
      <c r="JVE2"/>
      <c r="JVF2"/>
      <c r="JVG2"/>
      <c r="JVH2"/>
      <c r="JVI2"/>
      <c r="JVJ2"/>
      <c r="JVK2"/>
      <c r="JVL2"/>
      <c r="JVM2"/>
      <c r="JVN2"/>
      <c r="JVO2"/>
      <c r="JVP2"/>
      <c r="JVQ2"/>
      <c r="JVR2"/>
      <c r="JVS2"/>
      <c r="JVT2"/>
      <c r="JVU2"/>
      <c r="JVV2"/>
      <c r="JVW2"/>
      <c r="JVX2"/>
      <c r="JVY2"/>
      <c r="JVZ2"/>
      <c r="JWA2"/>
      <c r="JWB2"/>
      <c r="JWC2"/>
      <c r="JWD2"/>
      <c r="JWE2"/>
      <c r="JWF2"/>
      <c r="JWG2"/>
      <c r="JWH2"/>
      <c r="JWI2"/>
      <c r="JWJ2"/>
      <c r="JWK2"/>
      <c r="JWL2"/>
      <c r="JWM2"/>
      <c r="JWN2"/>
      <c r="JWO2"/>
      <c r="JWP2"/>
      <c r="JWQ2"/>
      <c r="JWR2"/>
      <c r="JWS2"/>
      <c r="JWT2"/>
      <c r="JWU2"/>
      <c r="JWV2"/>
      <c r="JWW2"/>
      <c r="JWX2"/>
      <c r="JWY2"/>
      <c r="JWZ2"/>
      <c r="JXA2"/>
      <c r="JXB2"/>
      <c r="JXC2"/>
      <c r="JXD2"/>
      <c r="JXE2"/>
      <c r="JXF2"/>
      <c r="JXG2"/>
      <c r="JXH2"/>
      <c r="JXI2"/>
      <c r="JXJ2"/>
      <c r="JXK2"/>
      <c r="JXL2"/>
      <c r="JXM2"/>
      <c r="JXN2"/>
      <c r="JXO2"/>
      <c r="JXP2"/>
      <c r="JXQ2"/>
      <c r="JXR2"/>
      <c r="JXS2"/>
      <c r="JXT2"/>
      <c r="JXU2"/>
      <c r="JXV2"/>
      <c r="JXW2"/>
      <c r="JXX2"/>
      <c r="JXY2"/>
      <c r="JXZ2"/>
      <c r="JYA2"/>
      <c r="JYB2"/>
      <c r="JYC2"/>
      <c r="JYD2"/>
      <c r="JYE2"/>
      <c r="JYF2"/>
      <c r="JYG2"/>
      <c r="JYH2"/>
      <c r="JYI2"/>
      <c r="JYJ2"/>
      <c r="JYK2"/>
      <c r="JYL2"/>
      <c r="JYM2"/>
      <c r="JYN2"/>
      <c r="JYO2"/>
      <c r="JYP2"/>
      <c r="JYQ2"/>
      <c r="JYR2"/>
      <c r="JYS2"/>
      <c r="JYT2"/>
      <c r="JYU2"/>
      <c r="JYV2"/>
      <c r="JYW2"/>
      <c r="JYX2"/>
      <c r="JYY2"/>
      <c r="JYZ2"/>
      <c r="JZA2"/>
      <c r="JZB2"/>
      <c r="JZC2"/>
      <c r="JZD2"/>
      <c r="JZE2"/>
      <c r="JZF2"/>
      <c r="JZG2"/>
      <c r="JZH2"/>
      <c r="JZI2"/>
      <c r="JZJ2"/>
      <c r="JZK2"/>
      <c r="JZL2"/>
      <c r="JZM2"/>
      <c r="JZN2"/>
      <c r="JZO2"/>
      <c r="JZP2"/>
      <c r="JZQ2"/>
      <c r="JZR2"/>
      <c r="JZS2"/>
      <c r="JZT2"/>
      <c r="JZU2"/>
      <c r="JZV2"/>
      <c r="JZW2"/>
      <c r="JZX2"/>
      <c r="JZY2"/>
      <c r="JZZ2"/>
      <c r="KAA2"/>
      <c r="KAB2"/>
      <c r="KAC2"/>
      <c r="KAD2"/>
      <c r="KAE2"/>
      <c r="KAF2"/>
      <c r="KAG2"/>
      <c r="KAH2"/>
      <c r="KAI2"/>
      <c r="KAJ2"/>
      <c r="KAK2"/>
      <c r="KAL2"/>
      <c r="KAM2"/>
      <c r="KAN2"/>
      <c r="KAO2"/>
      <c r="KAP2"/>
      <c r="KAQ2"/>
      <c r="KAR2"/>
      <c r="KAS2"/>
      <c r="KAT2"/>
      <c r="KAU2"/>
      <c r="KAV2"/>
      <c r="KAW2"/>
      <c r="KAX2"/>
      <c r="KAY2"/>
      <c r="KAZ2"/>
      <c r="KBA2"/>
      <c r="KBB2"/>
      <c r="KBC2"/>
      <c r="KBD2"/>
      <c r="KBE2"/>
      <c r="KBF2"/>
      <c r="KBG2"/>
      <c r="KBH2"/>
      <c r="KBI2"/>
      <c r="KBJ2"/>
      <c r="KBK2"/>
      <c r="KBL2"/>
      <c r="KBM2"/>
      <c r="KBN2"/>
      <c r="KBO2"/>
      <c r="KBP2"/>
      <c r="KBQ2"/>
      <c r="KBR2"/>
      <c r="KBS2"/>
      <c r="KBT2"/>
      <c r="KBU2"/>
      <c r="KBV2"/>
      <c r="KBW2"/>
      <c r="KBX2"/>
      <c r="KBY2"/>
      <c r="KBZ2"/>
      <c r="KCA2"/>
      <c r="KCB2"/>
      <c r="KCC2"/>
      <c r="KCD2"/>
      <c r="KCE2"/>
      <c r="KCF2"/>
      <c r="KCG2"/>
      <c r="KCH2"/>
      <c r="KCI2"/>
      <c r="KCJ2"/>
      <c r="KCK2"/>
      <c r="KCL2"/>
      <c r="KCM2"/>
      <c r="KCN2"/>
      <c r="KCO2"/>
      <c r="KCP2"/>
      <c r="KCQ2"/>
      <c r="KCR2"/>
      <c r="KCS2"/>
      <c r="KCT2"/>
      <c r="KCU2"/>
      <c r="KCV2"/>
      <c r="KCW2"/>
      <c r="KCX2"/>
      <c r="KCY2"/>
      <c r="KCZ2"/>
      <c r="KDA2"/>
      <c r="KDB2"/>
      <c r="KDC2"/>
      <c r="KDD2"/>
      <c r="KDE2"/>
      <c r="KDF2"/>
      <c r="KDG2"/>
      <c r="KDH2"/>
      <c r="KDI2"/>
      <c r="KDJ2"/>
      <c r="KDK2"/>
      <c r="KDL2"/>
      <c r="KDM2"/>
      <c r="KDN2"/>
      <c r="KDO2"/>
      <c r="KDP2"/>
      <c r="KDQ2"/>
      <c r="KDR2"/>
      <c r="KDS2"/>
      <c r="KDT2"/>
      <c r="KDU2"/>
      <c r="KDV2"/>
      <c r="KDW2"/>
      <c r="KDX2"/>
      <c r="KDY2"/>
      <c r="KDZ2"/>
      <c r="KEA2"/>
      <c r="KEB2"/>
      <c r="KEC2"/>
      <c r="KED2"/>
      <c r="KEE2"/>
      <c r="KEF2"/>
      <c r="KEG2"/>
      <c r="KEH2"/>
      <c r="KEI2"/>
      <c r="KEJ2"/>
      <c r="KEK2"/>
      <c r="KEL2"/>
      <c r="KEM2"/>
      <c r="KEN2"/>
      <c r="KEO2"/>
      <c r="KEP2"/>
      <c r="KEQ2"/>
      <c r="KER2"/>
      <c r="KES2"/>
      <c r="KET2"/>
      <c r="KEU2"/>
      <c r="KEV2"/>
      <c r="KEW2"/>
      <c r="KEX2"/>
      <c r="KEY2"/>
      <c r="KEZ2"/>
      <c r="KFA2"/>
      <c r="KFB2"/>
      <c r="KFC2"/>
      <c r="KFD2"/>
      <c r="KFE2"/>
      <c r="KFF2"/>
      <c r="KFG2"/>
      <c r="KFH2"/>
      <c r="KFI2"/>
      <c r="KFJ2"/>
      <c r="KFK2"/>
      <c r="KFL2"/>
      <c r="KFM2"/>
      <c r="KFN2"/>
      <c r="KFO2"/>
      <c r="KFP2"/>
      <c r="KFQ2"/>
      <c r="KFR2"/>
      <c r="KFS2"/>
      <c r="KFT2"/>
      <c r="KFU2"/>
      <c r="KFV2"/>
      <c r="KFW2"/>
      <c r="KFX2"/>
      <c r="KFY2"/>
      <c r="KFZ2"/>
      <c r="KGA2"/>
      <c r="KGB2"/>
      <c r="KGC2"/>
      <c r="KGD2"/>
      <c r="KGE2"/>
      <c r="KGF2"/>
      <c r="KGG2"/>
      <c r="KGH2"/>
      <c r="KGI2"/>
      <c r="KGJ2"/>
      <c r="KGK2"/>
      <c r="KGL2"/>
      <c r="KGM2"/>
      <c r="KGN2"/>
      <c r="KGO2"/>
      <c r="KGP2"/>
      <c r="KGQ2"/>
      <c r="KGR2"/>
      <c r="KGS2"/>
      <c r="KGT2"/>
      <c r="KGU2"/>
      <c r="KGV2"/>
      <c r="KGW2"/>
      <c r="KGX2"/>
      <c r="KGY2"/>
      <c r="KGZ2"/>
      <c r="KHA2"/>
      <c r="KHB2"/>
      <c r="KHC2"/>
      <c r="KHD2"/>
      <c r="KHE2"/>
      <c r="KHF2"/>
      <c r="KHG2"/>
      <c r="KHH2"/>
      <c r="KHI2"/>
      <c r="KHJ2"/>
      <c r="KHK2"/>
      <c r="KHL2"/>
      <c r="KHM2"/>
      <c r="KHN2"/>
      <c r="KHO2"/>
      <c r="KHP2"/>
      <c r="KHQ2"/>
      <c r="KHR2"/>
      <c r="KHS2"/>
      <c r="KHT2"/>
      <c r="KHU2"/>
      <c r="KHV2"/>
      <c r="KHW2"/>
      <c r="KHX2"/>
      <c r="KHY2"/>
      <c r="KHZ2"/>
      <c r="KIA2"/>
      <c r="KIB2"/>
      <c r="KIC2"/>
      <c r="KID2"/>
      <c r="KIE2"/>
      <c r="KIF2"/>
      <c r="KIG2"/>
      <c r="KIH2"/>
      <c r="KII2"/>
      <c r="KIJ2"/>
      <c r="KIK2"/>
      <c r="KIL2"/>
      <c r="KIM2"/>
      <c r="KIN2"/>
      <c r="KIO2"/>
      <c r="KIP2"/>
      <c r="KIQ2"/>
      <c r="KIR2"/>
      <c r="KIS2"/>
      <c r="KIT2"/>
      <c r="KIU2"/>
      <c r="KIV2"/>
      <c r="KIW2"/>
      <c r="KIX2"/>
      <c r="KIY2"/>
      <c r="KIZ2"/>
      <c r="KJA2"/>
      <c r="KJB2"/>
      <c r="KJC2"/>
      <c r="KJD2"/>
      <c r="KJE2"/>
      <c r="KJF2"/>
      <c r="KJG2"/>
      <c r="KJH2"/>
      <c r="KJI2"/>
      <c r="KJJ2"/>
      <c r="KJK2"/>
      <c r="KJL2"/>
      <c r="KJM2"/>
      <c r="KJN2"/>
      <c r="KJO2"/>
      <c r="KJP2"/>
      <c r="KJQ2"/>
      <c r="KJR2"/>
      <c r="KJS2"/>
      <c r="KJT2"/>
      <c r="KJU2"/>
      <c r="KJV2"/>
      <c r="KJW2"/>
      <c r="KJX2"/>
      <c r="KJY2"/>
      <c r="KJZ2"/>
      <c r="KKA2"/>
      <c r="KKB2"/>
      <c r="KKC2"/>
      <c r="KKD2"/>
      <c r="KKE2"/>
      <c r="KKF2"/>
      <c r="KKG2"/>
      <c r="KKH2"/>
      <c r="KKI2"/>
      <c r="KKJ2"/>
      <c r="KKK2"/>
      <c r="KKL2"/>
      <c r="KKM2"/>
      <c r="KKN2"/>
      <c r="KKO2"/>
      <c r="KKP2"/>
      <c r="KKQ2"/>
      <c r="KKR2"/>
      <c r="KKS2"/>
      <c r="KKT2"/>
      <c r="KKU2"/>
      <c r="KKV2"/>
      <c r="KKW2"/>
      <c r="KKX2"/>
      <c r="KKY2"/>
      <c r="KKZ2"/>
      <c r="KLA2"/>
      <c r="KLB2"/>
      <c r="KLC2"/>
      <c r="KLD2"/>
      <c r="KLE2"/>
      <c r="KLF2"/>
      <c r="KLG2"/>
      <c r="KLH2"/>
      <c r="KLI2"/>
      <c r="KLJ2"/>
      <c r="KLK2"/>
      <c r="KLL2"/>
      <c r="KLM2"/>
      <c r="KLN2"/>
      <c r="KLO2"/>
      <c r="KLP2"/>
      <c r="KLQ2"/>
      <c r="KLR2"/>
      <c r="KLS2"/>
      <c r="KLT2"/>
      <c r="KLU2"/>
      <c r="KLV2"/>
      <c r="KLW2"/>
      <c r="KLX2"/>
      <c r="KLY2"/>
      <c r="KLZ2"/>
      <c r="KMA2"/>
      <c r="KMB2"/>
      <c r="KMC2"/>
      <c r="KMD2"/>
      <c r="KME2"/>
      <c r="KMF2"/>
      <c r="KMG2"/>
      <c r="KMH2"/>
      <c r="KMI2"/>
      <c r="KMJ2"/>
      <c r="KMK2"/>
      <c r="KML2"/>
      <c r="KMM2"/>
      <c r="KMN2"/>
      <c r="KMO2"/>
      <c r="KMP2"/>
      <c r="KMQ2"/>
      <c r="KMR2"/>
      <c r="KMS2"/>
      <c r="KMT2"/>
      <c r="KMU2"/>
      <c r="KMV2"/>
      <c r="KMW2"/>
      <c r="KMX2"/>
      <c r="KMY2"/>
      <c r="KMZ2"/>
      <c r="KNA2"/>
      <c r="KNB2"/>
      <c r="KNC2"/>
      <c r="KND2"/>
      <c r="KNE2"/>
      <c r="KNF2"/>
      <c r="KNG2"/>
      <c r="KNH2"/>
      <c r="KNI2"/>
      <c r="KNJ2"/>
      <c r="KNK2"/>
      <c r="KNL2"/>
      <c r="KNM2"/>
      <c r="KNN2"/>
      <c r="KNO2"/>
      <c r="KNP2"/>
      <c r="KNQ2"/>
      <c r="KNR2"/>
      <c r="KNS2"/>
      <c r="KNT2"/>
      <c r="KNU2"/>
      <c r="KNV2"/>
      <c r="KNW2"/>
      <c r="KNX2"/>
      <c r="KNY2"/>
      <c r="KNZ2"/>
      <c r="KOA2"/>
      <c r="KOB2"/>
      <c r="KOC2"/>
      <c r="KOD2"/>
      <c r="KOE2"/>
      <c r="KOF2"/>
      <c r="KOG2"/>
      <c r="KOH2"/>
      <c r="KOI2"/>
      <c r="KOJ2"/>
      <c r="KOK2"/>
      <c r="KOL2"/>
      <c r="KOM2"/>
      <c r="KON2"/>
      <c r="KOO2"/>
      <c r="KOP2"/>
      <c r="KOQ2"/>
      <c r="KOR2"/>
      <c r="KOS2"/>
      <c r="KOT2"/>
      <c r="KOU2"/>
      <c r="KOV2"/>
      <c r="KOW2"/>
      <c r="KOX2"/>
      <c r="KOY2"/>
      <c r="KOZ2"/>
      <c r="KPA2"/>
      <c r="KPB2"/>
      <c r="KPC2"/>
      <c r="KPD2"/>
      <c r="KPE2"/>
      <c r="KPF2"/>
      <c r="KPG2"/>
      <c r="KPH2"/>
      <c r="KPI2"/>
      <c r="KPJ2"/>
      <c r="KPK2"/>
      <c r="KPL2"/>
      <c r="KPM2"/>
      <c r="KPN2"/>
      <c r="KPO2"/>
      <c r="KPP2"/>
      <c r="KPQ2"/>
      <c r="KPR2"/>
      <c r="KPS2"/>
      <c r="KPT2"/>
      <c r="KPU2"/>
      <c r="KPV2"/>
      <c r="KPW2"/>
      <c r="KPX2"/>
      <c r="KPY2"/>
      <c r="KPZ2"/>
      <c r="KQA2"/>
      <c r="KQB2"/>
      <c r="KQC2"/>
      <c r="KQD2"/>
      <c r="KQE2"/>
      <c r="KQF2"/>
      <c r="KQG2"/>
      <c r="KQH2"/>
      <c r="KQI2"/>
      <c r="KQJ2"/>
      <c r="KQK2"/>
      <c r="KQL2"/>
      <c r="KQM2"/>
      <c r="KQN2"/>
      <c r="KQO2"/>
      <c r="KQP2"/>
      <c r="KQQ2"/>
      <c r="KQR2"/>
      <c r="KQS2"/>
      <c r="KQT2"/>
      <c r="KQU2"/>
      <c r="KQV2"/>
      <c r="KQW2"/>
      <c r="KQX2"/>
      <c r="KQY2"/>
      <c r="KQZ2"/>
      <c r="KRA2"/>
      <c r="KRB2"/>
      <c r="KRC2"/>
      <c r="KRD2"/>
      <c r="KRE2"/>
      <c r="KRF2"/>
      <c r="KRG2"/>
      <c r="KRH2"/>
      <c r="KRI2"/>
      <c r="KRJ2"/>
      <c r="KRK2"/>
      <c r="KRL2"/>
      <c r="KRM2"/>
      <c r="KRN2"/>
      <c r="KRO2"/>
      <c r="KRP2"/>
      <c r="KRQ2"/>
      <c r="KRR2"/>
      <c r="KRS2"/>
      <c r="KRT2"/>
      <c r="KRU2"/>
      <c r="KRV2"/>
      <c r="KRW2"/>
      <c r="KRX2"/>
      <c r="KRY2"/>
      <c r="KRZ2"/>
      <c r="KSA2"/>
      <c r="KSB2"/>
      <c r="KSC2"/>
      <c r="KSD2"/>
      <c r="KSE2"/>
      <c r="KSF2"/>
      <c r="KSG2"/>
      <c r="KSH2"/>
      <c r="KSI2"/>
      <c r="KSJ2"/>
      <c r="KSK2"/>
      <c r="KSL2"/>
      <c r="KSM2"/>
      <c r="KSN2"/>
      <c r="KSO2"/>
      <c r="KSP2"/>
      <c r="KSQ2"/>
      <c r="KSR2"/>
      <c r="KSS2"/>
      <c r="KST2"/>
      <c r="KSU2"/>
      <c r="KSV2"/>
      <c r="KSW2"/>
      <c r="KSX2"/>
      <c r="KSY2"/>
      <c r="KSZ2"/>
      <c r="KTA2"/>
      <c r="KTB2"/>
      <c r="KTC2"/>
      <c r="KTD2"/>
      <c r="KTE2"/>
      <c r="KTF2"/>
      <c r="KTG2"/>
      <c r="KTH2"/>
      <c r="KTI2"/>
      <c r="KTJ2"/>
      <c r="KTK2"/>
      <c r="KTL2"/>
      <c r="KTM2"/>
      <c r="KTN2"/>
      <c r="KTO2"/>
      <c r="KTP2"/>
      <c r="KTQ2"/>
      <c r="KTR2"/>
      <c r="KTS2"/>
      <c r="KTT2"/>
      <c r="KTU2"/>
      <c r="KTV2"/>
      <c r="KTW2"/>
      <c r="KTX2"/>
      <c r="KTY2"/>
      <c r="KTZ2"/>
      <c r="KUA2"/>
      <c r="KUB2"/>
      <c r="KUC2"/>
      <c r="KUD2"/>
      <c r="KUE2"/>
      <c r="KUF2"/>
      <c r="KUG2"/>
      <c r="KUH2"/>
      <c r="KUI2"/>
      <c r="KUJ2"/>
      <c r="KUK2"/>
      <c r="KUL2"/>
      <c r="KUM2"/>
      <c r="KUN2"/>
      <c r="KUO2"/>
      <c r="KUP2"/>
      <c r="KUQ2"/>
      <c r="KUR2"/>
      <c r="KUS2"/>
      <c r="KUT2"/>
      <c r="KUU2"/>
      <c r="KUV2"/>
      <c r="KUW2"/>
      <c r="KUX2"/>
      <c r="KUY2"/>
      <c r="KUZ2"/>
      <c r="KVA2"/>
      <c r="KVB2"/>
      <c r="KVC2"/>
      <c r="KVD2"/>
      <c r="KVE2"/>
      <c r="KVF2"/>
      <c r="KVG2"/>
      <c r="KVH2"/>
      <c r="KVI2"/>
      <c r="KVJ2"/>
      <c r="KVK2"/>
      <c r="KVL2"/>
      <c r="KVM2"/>
      <c r="KVN2"/>
      <c r="KVO2"/>
      <c r="KVP2"/>
      <c r="KVQ2"/>
      <c r="KVR2"/>
      <c r="KVS2"/>
      <c r="KVT2"/>
      <c r="KVU2"/>
      <c r="KVV2"/>
      <c r="KVW2"/>
      <c r="KVX2"/>
      <c r="KVY2"/>
      <c r="KVZ2"/>
      <c r="KWA2"/>
      <c r="KWB2"/>
      <c r="KWC2"/>
      <c r="KWD2"/>
      <c r="KWE2"/>
      <c r="KWF2"/>
      <c r="KWG2"/>
      <c r="KWH2"/>
      <c r="KWI2"/>
      <c r="KWJ2"/>
      <c r="KWK2"/>
      <c r="KWL2"/>
      <c r="KWM2"/>
      <c r="KWN2"/>
      <c r="KWO2"/>
      <c r="KWP2"/>
      <c r="KWQ2"/>
      <c r="KWR2"/>
      <c r="KWS2"/>
      <c r="KWT2"/>
      <c r="KWU2"/>
      <c r="KWV2"/>
      <c r="KWW2"/>
      <c r="KWX2"/>
      <c r="KWY2"/>
      <c r="KWZ2"/>
      <c r="KXA2"/>
      <c r="KXB2"/>
      <c r="KXC2"/>
      <c r="KXD2"/>
      <c r="KXE2"/>
      <c r="KXF2"/>
      <c r="KXG2"/>
      <c r="KXH2"/>
      <c r="KXI2"/>
      <c r="KXJ2"/>
      <c r="KXK2"/>
      <c r="KXL2"/>
      <c r="KXM2"/>
      <c r="KXN2"/>
      <c r="KXO2"/>
      <c r="KXP2"/>
      <c r="KXQ2"/>
      <c r="KXR2"/>
      <c r="KXS2"/>
      <c r="KXT2"/>
      <c r="KXU2"/>
      <c r="KXV2"/>
      <c r="KXW2"/>
      <c r="KXX2"/>
      <c r="KXY2"/>
      <c r="KXZ2"/>
      <c r="KYA2"/>
      <c r="KYB2"/>
      <c r="KYC2"/>
      <c r="KYD2"/>
      <c r="KYE2"/>
      <c r="KYF2"/>
      <c r="KYG2"/>
      <c r="KYH2"/>
      <c r="KYI2"/>
      <c r="KYJ2"/>
      <c r="KYK2"/>
      <c r="KYL2"/>
      <c r="KYM2"/>
      <c r="KYN2"/>
      <c r="KYO2"/>
      <c r="KYP2"/>
      <c r="KYQ2"/>
      <c r="KYR2"/>
      <c r="KYS2"/>
      <c r="KYT2"/>
      <c r="KYU2"/>
      <c r="KYV2"/>
      <c r="KYW2"/>
      <c r="KYX2"/>
      <c r="KYY2"/>
      <c r="KYZ2"/>
      <c r="KZA2"/>
      <c r="KZB2"/>
      <c r="KZC2"/>
      <c r="KZD2"/>
      <c r="KZE2"/>
      <c r="KZF2"/>
      <c r="KZG2"/>
      <c r="KZH2"/>
      <c r="KZI2"/>
      <c r="KZJ2"/>
      <c r="KZK2"/>
      <c r="KZL2"/>
      <c r="KZM2"/>
      <c r="KZN2"/>
      <c r="KZO2"/>
      <c r="KZP2"/>
      <c r="KZQ2"/>
      <c r="KZR2"/>
      <c r="KZS2"/>
      <c r="KZT2"/>
      <c r="KZU2"/>
      <c r="KZV2"/>
      <c r="KZW2"/>
      <c r="KZX2"/>
      <c r="KZY2"/>
      <c r="KZZ2"/>
      <c r="LAA2"/>
      <c r="LAB2"/>
      <c r="LAC2"/>
      <c r="LAD2"/>
      <c r="LAE2"/>
      <c r="LAF2"/>
      <c r="LAG2"/>
      <c r="LAH2"/>
      <c r="LAI2"/>
      <c r="LAJ2"/>
      <c r="LAK2"/>
      <c r="LAL2"/>
      <c r="LAM2"/>
      <c r="LAN2"/>
      <c r="LAO2"/>
      <c r="LAP2"/>
      <c r="LAQ2"/>
      <c r="LAR2"/>
      <c r="LAS2"/>
      <c r="LAT2"/>
      <c r="LAU2"/>
      <c r="LAV2"/>
      <c r="LAW2"/>
      <c r="LAX2"/>
      <c r="LAY2"/>
      <c r="LAZ2"/>
      <c r="LBA2"/>
      <c r="LBB2"/>
      <c r="LBC2"/>
      <c r="LBD2"/>
      <c r="LBE2"/>
      <c r="LBF2"/>
      <c r="LBG2"/>
      <c r="LBH2"/>
      <c r="LBI2"/>
      <c r="LBJ2"/>
      <c r="LBK2"/>
      <c r="LBL2"/>
      <c r="LBM2"/>
      <c r="LBN2"/>
      <c r="LBO2"/>
      <c r="LBP2"/>
      <c r="LBQ2"/>
      <c r="LBR2"/>
      <c r="LBS2"/>
      <c r="LBT2"/>
      <c r="LBU2"/>
      <c r="LBV2"/>
      <c r="LBW2"/>
      <c r="LBX2"/>
      <c r="LBY2"/>
      <c r="LBZ2"/>
      <c r="LCA2"/>
      <c r="LCB2"/>
      <c r="LCC2"/>
      <c r="LCD2"/>
      <c r="LCE2"/>
      <c r="LCF2"/>
      <c r="LCG2"/>
      <c r="LCH2"/>
      <c r="LCI2"/>
      <c r="LCJ2"/>
      <c r="LCK2"/>
      <c r="LCL2"/>
      <c r="LCM2"/>
      <c r="LCN2"/>
      <c r="LCO2"/>
      <c r="LCP2"/>
      <c r="LCQ2"/>
      <c r="LCR2"/>
      <c r="LCS2"/>
      <c r="LCT2"/>
      <c r="LCU2"/>
      <c r="LCV2"/>
      <c r="LCW2"/>
      <c r="LCX2"/>
      <c r="LCY2"/>
      <c r="LCZ2"/>
      <c r="LDA2"/>
      <c r="LDB2"/>
      <c r="LDC2"/>
      <c r="LDD2"/>
      <c r="LDE2"/>
      <c r="LDF2"/>
      <c r="LDG2"/>
      <c r="LDH2"/>
      <c r="LDI2"/>
      <c r="LDJ2"/>
      <c r="LDK2"/>
      <c r="LDL2"/>
      <c r="LDM2"/>
      <c r="LDN2"/>
      <c r="LDO2"/>
      <c r="LDP2"/>
      <c r="LDQ2"/>
      <c r="LDR2"/>
      <c r="LDS2"/>
      <c r="LDT2"/>
      <c r="LDU2"/>
      <c r="LDV2"/>
      <c r="LDW2"/>
      <c r="LDX2"/>
      <c r="LDY2"/>
      <c r="LDZ2"/>
      <c r="LEA2"/>
      <c r="LEB2"/>
      <c r="LEC2"/>
      <c r="LED2"/>
      <c r="LEE2"/>
      <c r="LEF2"/>
      <c r="LEG2"/>
      <c r="LEH2"/>
      <c r="LEI2"/>
      <c r="LEJ2"/>
      <c r="LEK2"/>
      <c r="LEL2"/>
      <c r="LEM2"/>
      <c r="LEN2"/>
      <c r="LEO2"/>
      <c r="LEP2"/>
      <c r="LEQ2"/>
      <c r="LER2"/>
      <c r="LES2"/>
      <c r="LET2"/>
      <c r="LEU2"/>
      <c r="LEV2"/>
      <c r="LEW2"/>
      <c r="LEX2"/>
      <c r="LEY2"/>
      <c r="LEZ2"/>
      <c r="LFA2"/>
      <c r="LFB2"/>
      <c r="LFC2"/>
      <c r="LFD2"/>
      <c r="LFE2"/>
      <c r="LFF2"/>
      <c r="LFG2"/>
      <c r="LFH2"/>
      <c r="LFI2"/>
      <c r="LFJ2"/>
      <c r="LFK2"/>
      <c r="LFL2"/>
      <c r="LFM2"/>
      <c r="LFN2"/>
      <c r="LFO2"/>
      <c r="LFP2"/>
      <c r="LFQ2"/>
      <c r="LFR2"/>
      <c r="LFS2"/>
      <c r="LFT2"/>
      <c r="LFU2"/>
      <c r="LFV2"/>
      <c r="LFW2"/>
      <c r="LFX2"/>
      <c r="LFY2"/>
      <c r="LFZ2"/>
      <c r="LGA2"/>
      <c r="LGB2"/>
      <c r="LGC2"/>
      <c r="LGD2"/>
      <c r="LGE2"/>
      <c r="LGF2"/>
      <c r="LGG2"/>
      <c r="LGH2"/>
      <c r="LGI2"/>
      <c r="LGJ2"/>
      <c r="LGK2"/>
      <c r="LGL2"/>
      <c r="LGM2"/>
      <c r="LGN2"/>
      <c r="LGO2"/>
      <c r="LGP2"/>
      <c r="LGQ2"/>
      <c r="LGR2"/>
      <c r="LGS2"/>
      <c r="LGT2"/>
      <c r="LGU2"/>
      <c r="LGV2"/>
      <c r="LGW2"/>
      <c r="LGX2"/>
      <c r="LGY2"/>
      <c r="LGZ2"/>
      <c r="LHA2"/>
      <c r="LHB2"/>
      <c r="LHC2"/>
      <c r="LHD2"/>
      <c r="LHE2"/>
      <c r="LHF2"/>
      <c r="LHG2"/>
      <c r="LHH2"/>
      <c r="LHI2"/>
      <c r="LHJ2"/>
      <c r="LHK2"/>
      <c r="LHL2"/>
      <c r="LHM2"/>
      <c r="LHN2"/>
      <c r="LHO2"/>
      <c r="LHP2"/>
      <c r="LHQ2"/>
      <c r="LHR2"/>
      <c r="LHS2"/>
      <c r="LHT2"/>
      <c r="LHU2"/>
      <c r="LHV2"/>
      <c r="LHW2"/>
      <c r="LHX2"/>
      <c r="LHY2"/>
      <c r="LHZ2"/>
      <c r="LIA2"/>
      <c r="LIB2"/>
      <c r="LIC2"/>
      <c r="LID2"/>
      <c r="LIE2"/>
      <c r="LIF2"/>
      <c r="LIG2"/>
      <c r="LIH2"/>
      <c r="LII2"/>
      <c r="LIJ2"/>
      <c r="LIK2"/>
      <c r="LIL2"/>
      <c r="LIM2"/>
      <c r="LIN2"/>
      <c r="LIO2"/>
      <c r="LIP2"/>
      <c r="LIQ2"/>
      <c r="LIR2"/>
      <c r="LIS2"/>
      <c r="LIT2"/>
      <c r="LIU2"/>
      <c r="LIV2"/>
      <c r="LIW2"/>
      <c r="LIX2"/>
      <c r="LIY2"/>
      <c r="LIZ2"/>
      <c r="LJA2"/>
      <c r="LJB2"/>
      <c r="LJC2"/>
      <c r="LJD2"/>
      <c r="LJE2"/>
      <c r="LJF2"/>
      <c r="LJG2"/>
      <c r="LJH2"/>
      <c r="LJI2"/>
      <c r="LJJ2"/>
      <c r="LJK2"/>
      <c r="LJL2"/>
      <c r="LJM2"/>
      <c r="LJN2"/>
      <c r="LJO2"/>
      <c r="LJP2"/>
      <c r="LJQ2"/>
      <c r="LJR2"/>
      <c r="LJS2"/>
      <c r="LJT2"/>
      <c r="LJU2"/>
      <c r="LJV2"/>
      <c r="LJW2"/>
      <c r="LJX2"/>
      <c r="LJY2"/>
      <c r="LJZ2"/>
      <c r="LKA2"/>
      <c r="LKB2"/>
      <c r="LKC2"/>
      <c r="LKD2"/>
      <c r="LKE2"/>
      <c r="LKF2"/>
      <c r="LKG2"/>
      <c r="LKH2"/>
      <c r="LKI2"/>
      <c r="LKJ2"/>
      <c r="LKK2"/>
      <c r="LKL2"/>
      <c r="LKM2"/>
      <c r="LKN2"/>
      <c r="LKO2"/>
      <c r="LKP2"/>
      <c r="LKQ2"/>
      <c r="LKR2"/>
      <c r="LKS2"/>
      <c r="LKT2"/>
      <c r="LKU2"/>
      <c r="LKV2"/>
      <c r="LKW2"/>
      <c r="LKX2"/>
      <c r="LKY2"/>
      <c r="LKZ2"/>
      <c r="LLA2"/>
      <c r="LLB2"/>
      <c r="LLC2"/>
      <c r="LLD2"/>
      <c r="LLE2"/>
      <c r="LLF2"/>
      <c r="LLG2"/>
      <c r="LLH2"/>
      <c r="LLI2"/>
      <c r="LLJ2"/>
      <c r="LLK2"/>
      <c r="LLL2"/>
      <c r="LLM2"/>
      <c r="LLN2"/>
      <c r="LLO2"/>
      <c r="LLP2"/>
      <c r="LLQ2"/>
      <c r="LLR2"/>
      <c r="LLS2"/>
      <c r="LLT2"/>
      <c r="LLU2"/>
      <c r="LLV2"/>
      <c r="LLW2"/>
      <c r="LLX2"/>
      <c r="LLY2"/>
      <c r="LLZ2"/>
      <c r="LMA2"/>
      <c r="LMB2"/>
      <c r="LMC2"/>
      <c r="LMD2"/>
      <c r="LME2"/>
      <c r="LMF2"/>
      <c r="LMG2"/>
      <c r="LMH2"/>
      <c r="LMI2"/>
      <c r="LMJ2"/>
      <c r="LMK2"/>
      <c r="LML2"/>
      <c r="LMM2"/>
      <c r="LMN2"/>
      <c r="LMO2"/>
      <c r="LMP2"/>
      <c r="LMQ2"/>
      <c r="LMR2"/>
      <c r="LMS2"/>
      <c r="LMT2"/>
      <c r="LMU2"/>
      <c r="LMV2"/>
      <c r="LMW2"/>
      <c r="LMX2"/>
      <c r="LMY2"/>
      <c r="LMZ2"/>
      <c r="LNA2"/>
      <c r="LNB2"/>
      <c r="LNC2"/>
      <c r="LND2"/>
      <c r="LNE2"/>
      <c r="LNF2"/>
      <c r="LNG2"/>
      <c r="LNH2"/>
      <c r="LNI2"/>
      <c r="LNJ2"/>
      <c r="LNK2"/>
      <c r="LNL2"/>
      <c r="LNM2"/>
      <c r="LNN2"/>
      <c r="LNO2"/>
      <c r="LNP2"/>
      <c r="LNQ2"/>
      <c r="LNR2"/>
      <c r="LNS2"/>
      <c r="LNT2"/>
      <c r="LNU2"/>
      <c r="LNV2"/>
      <c r="LNW2"/>
      <c r="LNX2"/>
      <c r="LNY2"/>
      <c r="LNZ2"/>
      <c r="LOA2"/>
      <c r="LOB2"/>
      <c r="LOC2"/>
      <c r="LOD2"/>
      <c r="LOE2"/>
      <c r="LOF2"/>
      <c r="LOG2"/>
      <c r="LOH2"/>
      <c r="LOI2"/>
      <c r="LOJ2"/>
      <c r="LOK2"/>
      <c r="LOL2"/>
      <c r="LOM2"/>
      <c r="LON2"/>
      <c r="LOO2"/>
      <c r="LOP2"/>
      <c r="LOQ2"/>
      <c r="LOR2"/>
      <c r="LOS2"/>
      <c r="LOT2"/>
      <c r="LOU2"/>
      <c r="LOV2"/>
      <c r="LOW2"/>
      <c r="LOX2"/>
      <c r="LOY2"/>
      <c r="LOZ2"/>
      <c r="LPA2"/>
      <c r="LPB2"/>
      <c r="LPC2"/>
      <c r="LPD2"/>
      <c r="LPE2"/>
      <c r="LPF2"/>
      <c r="LPG2"/>
      <c r="LPH2"/>
      <c r="LPI2"/>
      <c r="LPJ2"/>
      <c r="LPK2"/>
      <c r="LPL2"/>
      <c r="LPM2"/>
      <c r="LPN2"/>
      <c r="LPO2"/>
      <c r="LPP2"/>
      <c r="LPQ2"/>
      <c r="LPR2"/>
      <c r="LPS2"/>
      <c r="LPT2"/>
      <c r="LPU2"/>
      <c r="LPV2"/>
      <c r="LPW2"/>
      <c r="LPX2"/>
      <c r="LPY2"/>
      <c r="LPZ2"/>
      <c r="LQA2"/>
      <c r="LQB2"/>
      <c r="LQC2"/>
      <c r="LQD2"/>
      <c r="LQE2"/>
      <c r="LQF2"/>
      <c r="LQG2"/>
      <c r="LQH2"/>
      <c r="LQI2"/>
      <c r="LQJ2"/>
      <c r="LQK2"/>
      <c r="LQL2"/>
      <c r="LQM2"/>
      <c r="LQN2"/>
      <c r="LQO2"/>
      <c r="LQP2"/>
      <c r="LQQ2"/>
      <c r="LQR2"/>
      <c r="LQS2"/>
      <c r="LQT2"/>
      <c r="LQU2"/>
      <c r="LQV2"/>
      <c r="LQW2"/>
      <c r="LQX2"/>
      <c r="LQY2"/>
      <c r="LQZ2"/>
      <c r="LRA2"/>
      <c r="LRB2"/>
      <c r="LRC2"/>
      <c r="LRD2"/>
      <c r="LRE2"/>
      <c r="LRF2"/>
      <c r="LRG2"/>
      <c r="LRH2"/>
      <c r="LRI2"/>
      <c r="LRJ2"/>
      <c r="LRK2"/>
      <c r="LRL2"/>
      <c r="LRM2"/>
      <c r="LRN2"/>
      <c r="LRO2"/>
      <c r="LRP2"/>
      <c r="LRQ2"/>
      <c r="LRR2"/>
      <c r="LRS2"/>
      <c r="LRT2"/>
      <c r="LRU2"/>
      <c r="LRV2"/>
      <c r="LRW2"/>
      <c r="LRX2"/>
      <c r="LRY2"/>
      <c r="LRZ2"/>
      <c r="LSA2"/>
      <c r="LSB2"/>
      <c r="LSC2"/>
      <c r="LSD2"/>
      <c r="LSE2"/>
      <c r="LSF2"/>
      <c r="LSG2"/>
      <c r="LSH2"/>
      <c r="LSI2"/>
      <c r="LSJ2"/>
      <c r="LSK2"/>
      <c r="LSL2"/>
      <c r="LSM2"/>
      <c r="LSN2"/>
      <c r="LSO2"/>
      <c r="LSP2"/>
      <c r="LSQ2"/>
      <c r="LSR2"/>
      <c r="LSS2"/>
      <c r="LST2"/>
      <c r="LSU2"/>
      <c r="LSV2"/>
      <c r="LSW2"/>
      <c r="LSX2"/>
      <c r="LSY2"/>
      <c r="LSZ2"/>
      <c r="LTA2"/>
      <c r="LTB2"/>
      <c r="LTC2"/>
      <c r="LTD2"/>
      <c r="LTE2"/>
      <c r="LTF2"/>
      <c r="LTG2"/>
      <c r="LTH2"/>
      <c r="LTI2"/>
      <c r="LTJ2"/>
      <c r="LTK2"/>
      <c r="LTL2"/>
      <c r="LTM2"/>
      <c r="LTN2"/>
      <c r="LTO2"/>
      <c r="LTP2"/>
      <c r="LTQ2"/>
      <c r="LTR2"/>
      <c r="LTS2"/>
      <c r="LTT2"/>
      <c r="LTU2"/>
      <c r="LTV2"/>
      <c r="LTW2"/>
      <c r="LTX2"/>
      <c r="LTY2"/>
      <c r="LTZ2"/>
      <c r="LUA2"/>
      <c r="LUB2"/>
      <c r="LUC2"/>
      <c r="LUD2"/>
      <c r="LUE2"/>
      <c r="LUF2"/>
      <c r="LUG2"/>
      <c r="LUH2"/>
      <c r="LUI2"/>
      <c r="LUJ2"/>
      <c r="LUK2"/>
      <c r="LUL2"/>
      <c r="LUM2"/>
      <c r="LUN2"/>
      <c r="LUO2"/>
      <c r="LUP2"/>
      <c r="LUQ2"/>
      <c r="LUR2"/>
      <c r="LUS2"/>
      <c r="LUT2"/>
      <c r="LUU2"/>
      <c r="LUV2"/>
      <c r="LUW2"/>
      <c r="LUX2"/>
      <c r="LUY2"/>
      <c r="LUZ2"/>
      <c r="LVA2"/>
      <c r="LVB2"/>
      <c r="LVC2"/>
      <c r="LVD2"/>
      <c r="LVE2"/>
      <c r="LVF2"/>
      <c r="LVG2"/>
      <c r="LVH2"/>
      <c r="LVI2"/>
      <c r="LVJ2"/>
      <c r="LVK2"/>
      <c r="LVL2"/>
      <c r="LVM2"/>
      <c r="LVN2"/>
      <c r="LVO2"/>
      <c r="LVP2"/>
      <c r="LVQ2"/>
      <c r="LVR2"/>
      <c r="LVS2"/>
      <c r="LVT2"/>
      <c r="LVU2"/>
      <c r="LVV2"/>
      <c r="LVW2"/>
      <c r="LVX2"/>
      <c r="LVY2"/>
      <c r="LVZ2"/>
      <c r="LWA2"/>
      <c r="LWB2"/>
      <c r="LWC2"/>
      <c r="LWD2"/>
      <c r="LWE2"/>
      <c r="LWF2"/>
      <c r="LWG2"/>
      <c r="LWH2"/>
      <c r="LWI2"/>
      <c r="LWJ2"/>
      <c r="LWK2"/>
      <c r="LWL2"/>
      <c r="LWM2"/>
      <c r="LWN2"/>
      <c r="LWO2"/>
      <c r="LWP2"/>
      <c r="LWQ2"/>
      <c r="LWR2"/>
      <c r="LWS2"/>
      <c r="LWT2"/>
      <c r="LWU2"/>
      <c r="LWV2"/>
      <c r="LWW2"/>
      <c r="LWX2"/>
      <c r="LWY2"/>
      <c r="LWZ2"/>
      <c r="LXA2"/>
      <c r="LXB2"/>
      <c r="LXC2"/>
      <c r="LXD2"/>
      <c r="LXE2"/>
      <c r="LXF2"/>
      <c r="LXG2"/>
      <c r="LXH2"/>
      <c r="LXI2"/>
      <c r="LXJ2"/>
      <c r="LXK2"/>
      <c r="LXL2"/>
      <c r="LXM2"/>
      <c r="LXN2"/>
      <c r="LXO2"/>
      <c r="LXP2"/>
      <c r="LXQ2"/>
      <c r="LXR2"/>
      <c r="LXS2"/>
      <c r="LXT2"/>
      <c r="LXU2"/>
      <c r="LXV2"/>
      <c r="LXW2"/>
      <c r="LXX2"/>
      <c r="LXY2"/>
      <c r="LXZ2"/>
      <c r="LYA2"/>
      <c r="LYB2"/>
      <c r="LYC2"/>
      <c r="LYD2"/>
      <c r="LYE2"/>
      <c r="LYF2"/>
      <c r="LYG2"/>
      <c r="LYH2"/>
      <c r="LYI2"/>
      <c r="LYJ2"/>
      <c r="LYK2"/>
      <c r="LYL2"/>
      <c r="LYM2"/>
      <c r="LYN2"/>
      <c r="LYO2"/>
      <c r="LYP2"/>
      <c r="LYQ2"/>
      <c r="LYR2"/>
      <c r="LYS2"/>
      <c r="LYT2"/>
      <c r="LYU2"/>
      <c r="LYV2"/>
      <c r="LYW2"/>
      <c r="LYX2"/>
      <c r="LYY2"/>
      <c r="LYZ2"/>
      <c r="LZA2"/>
      <c r="LZB2"/>
      <c r="LZC2"/>
      <c r="LZD2"/>
      <c r="LZE2"/>
      <c r="LZF2"/>
      <c r="LZG2"/>
      <c r="LZH2"/>
      <c r="LZI2"/>
      <c r="LZJ2"/>
      <c r="LZK2"/>
      <c r="LZL2"/>
      <c r="LZM2"/>
      <c r="LZN2"/>
      <c r="LZO2"/>
      <c r="LZP2"/>
      <c r="LZQ2"/>
      <c r="LZR2"/>
      <c r="LZS2"/>
      <c r="LZT2"/>
      <c r="LZU2"/>
      <c r="LZV2"/>
      <c r="LZW2"/>
      <c r="LZX2"/>
      <c r="LZY2"/>
      <c r="LZZ2"/>
      <c r="MAA2"/>
      <c r="MAB2"/>
      <c r="MAC2"/>
      <c r="MAD2"/>
      <c r="MAE2"/>
      <c r="MAF2"/>
      <c r="MAG2"/>
      <c r="MAH2"/>
      <c r="MAI2"/>
      <c r="MAJ2"/>
      <c r="MAK2"/>
      <c r="MAL2"/>
      <c r="MAM2"/>
      <c r="MAN2"/>
      <c r="MAO2"/>
      <c r="MAP2"/>
      <c r="MAQ2"/>
      <c r="MAR2"/>
      <c r="MAS2"/>
      <c r="MAT2"/>
      <c r="MAU2"/>
      <c r="MAV2"/>
      <c r="MAW2"/>
      <c r="MAX2"/>
      <c r="MAY2"/>
      <c r="MAZ2"/>
      <c r="MBA2"/>
      <c r="MBB2"/>
      <c r="MBC2"/>
      <c r="MBD2"/>
      <c r="MBE2"/>
      <c r="MBF2"/>
      <c r="MBG2"/>
      <c r="MBH2"/>
      <c r="MBI2"/>
      <c r="MBJ2"/>
      <c r="MBK2"/>
      <c r="MBL2"/>
      <c r="MBM2"/>
      <c r="MBN2"/>
      <c r="MBO2"/>
      <c r="MBP2"/>
      <c r="MBQ2"/>
      <c r="MBR2"/>
      <c r="MBS2"/>
      <c r="MBT2"/>
      <c r="MBU2"/>
      <c r="MBV2"/>
      <c r="MBW2"/>
      <c r="MBX2"/>
      <c r="MBY2"/>
      <c r="MBZ2"/>
      <c r="MCA2"/>
      <c r="MCB2"/>
      <c r="MCC2"/>
      <c r="MCD2"/>
      <c r="MCE2"/>
      <c r="MCF2"/>
      <c r="MCG2"/>
      <c r="MCH2"/>
      <c r="MCI2"/>
      <c r="MCJ2"/>
      <c r="MCK2"/>
      <c r="MCL2"/>
      <c r="MCM2"/>
      <c r="MCN2"/>
      <c r="MCO2"/>
      <c r="MCP2"/>
      <c r="MCQ2"/>
      <c r="MCR2"/>
      <c r="MCS2"/>
      <c r="MCT2"/>
      <c r="MCU2"/>
      <c r="MCV2"/>
      <c r="MCW2"/>
      <c r="MCX2"/>
      <c r="MCY2"/>
      <c r="MCZ2"/>
      <c r="MDA2"/>
      <c r="MDB2"/>
      <c r="MDC2"/>
      <c r="MDD2"/>
      <c r="MDE2"/>
      <c r="MDF2"/>
      <c r="MDG2"/>
      <c r="MDH2"/>
      <c r="MDI2"/>
      <c r="MDJ2"/>
      <c r="MDK2"/>
      <c r="MDL2"/>
      <c r="MDM2"/>
      <c r="MDN2"/>
      <c r="MDO2"/>
      <c r="MDP2"/>
      <c r="MDQ2"/>
      <c r="MDR2"/>
      <c r="MDS2"/>
      <c r="MDT2"/>
      <c r="MDU2"/>
      <c r="MDV2"/>
      <c r="MDW2"/>
      <c r="MDX2"/>
      <c r="MDY2"/>
      <c r="MDZ2"/>
      <c r="MEA2"/>
      <c r="MEB2"/>
      <c r="MEC2"/>
      <c r="MED2"/>
      <c r="MEE2"/>
      <c r="MEF2"/>
      <c r="MEG2"/>
      <c r="MEH2"/>
      <c r="MEI2"/>
      <c r="MEJ2"/>
      <c r="MEK2"/>
      <c r="MEL2"/>
      <c r="MEM2"/>
      <c r="MEN2"/>
      <c r="MEO2"/>
      <c r="MEP2"/>
      <c r="MEQ2"/>
      <c r="MER2"/>
      <c r="MES2"/>
      <c r="MET2"/>
      <c r="MEU2"/>
      <c r="MEV2"/>
      <c r="MEW2"/>
      <c r="MEX2"/>
      <c r="MEY2"/>
      <c r="MEZ2"/>
      <c r="MFA2"/>
      <c r="MFB2"/>
      <c r="MFC2"/>
      <c r="MFD2"/>
      <c r="MFE2"/>
      <c r="MFF2"/>
      <c r="MFG2"/>
      <c r="MFH2"/>
      <c r="MFI2"/>
      <c r="MFJ2"/>
      <c r="MFK2"/>
      <c r="MFL2"/>
      <c r="MFM2"/>
      <c r="MFN2"/>
      <c r="MFO2"/>
      <c r="MFP2"/>
      <c r="MFQ2"/>
      <c r="MFR2"/>
      <c r="MFS2"/>
      <c r="MFT2"/>
      <c r="MFU2"/>
      <c r="MFV2"/>
      <c r="MFW2"/>
      <c r="MFX2"/>
      <c r="MFY2"/>
      <c r="MFZ2"/>
      <c r="MGA2"/>
      <c r="MGB2"/>
      <c r="MGC2"/>
      <c r="MGD2"/>
      <c r="MGE2"/>
      <c r="MGF2"/>
      <c r="MGG2"/>
      <c r="MGH2"/>
      <c r="MGI2"/>
      <c r="MGJ2"/>
      <c r="MGK2"/>
      <c r="MGL2"/>
      <c r="MGM2"/>
      <c r="MGN2"/>
      <c r="MGO2"/>
      <c r="MGP2"/>
      <c r="MGQ2"/>
      <c r="MGR2"/>
      <c r="MGS2"/>
      <c r="MGT2"/>
      <c r="MGU2"/>
      <c r="MGV2"/>
      <c r="MGW2"/>
      <c r="MGX2"/>
      <c r="MGY2"/>
      <c r="MGZ2"/>
      <c r="MHA2"/>
      <c r="MHB2"/>
      <c r="MHC2"/>
      <c r="MHD2"/>
      <c r="MHE2"/>
      <c r="MHF2"/>
      <c r="MHG2"/>
      <c r="MHH2"/>
      <c r="MHI2"/>
      <c r="MHJ2"/>
      <c r="MHK2"/>
      <c r="MHL2"/>
      <c r="MHM2"/>
      <c r="MHN2"/>
      <c r="MHO2"/>
      <c r="MHP2"/>
      <c r="MHQ2"/>
      <c r="MHR2"/>
      <c r="MHS2"/>
      <c r="MHT2"/>
      <c r="MHU2"/>
      <c r="MHV2"/>
      <c r="MHW2"/>
      <c r="MHX2"/>
      <c r="MHY2"/>
      <c r="MHZ2"/>
      <c r="MIA2"/>
      <c r="MIB2"/>
      <c r="MIC2"/>
      <c r="MID2"/>
      <c r="MIE2"/>
      <c r="MIF2"/>
      <c r="MIG2"/>
      <c r="MIH2"/>
      <c r="MII2"/>
      <c r="MIJ2"/>
      <c r="MIK2"/>
      <c r="MIL2"/>
      <c r="MIM2"/>
      <c r="MIN2"/>
      <c r="MIO2"/>
      <c r="MIP2"/>
      <c r="MIQ2"/>
      <c r="MIR2"/>
      <c r="MIS2"/>
      <c r="MIT2"/>
      <c r="MIU2"/>
      <c r="MIV2"/>
      <c r="MIW2"/>
      <c r="MIX2"/>
      <c r="MIY2"/>
      <c r="MIZ2"/>
      <c r="MJA2"/>
      <c r="MJB2"/>
      <c r="MJC2"/>
      <c r="MJD2"/>
      <c r="MJE2"/>
      <c r="MJF2"/>
      <c r="MJG2"/>
      <c r="MJH2"/>
      <c r="MJI2"/>
      <c r="MJJ2"/>
      <c r="MJK2"/>
      <c r="MJL2"/>
      <c r="MJM2"/>
      <c r="MJN2"/>
      <c r="MJO2"/>
      <c r="MJP2"/>
      <c r="MJQ2"/>
      <c r="MJR2"/>
      <c r="MJS2"/>
      <c r="MJT2"/>
      <c r="MJU2"/>
      <c r="MJV2"/>
      <c r="MJW2"/>
      <c r="MJX2"/>
      <c r="MJY2"/>
      <c r="MJZ2"/>
      <c r="MKA2"/>
      <c r="MKB2"/>
      <c r="MKC2"/>
      <c r="MKD2"/>
      <c r="MKE2"/>
      <c r="MKF2"/>
      <c r="MKG2"/>
      <c r="MKH2"/>
      <c r="MKI2"/>
      <c r="MKJ2"/>
      <c r="MKK2"/>
      <c r="MKL2"/>
      <c r="MKM2"/>
      <c r="MKN2"/>
      <c r="MKO2"/>
      <c r="MKP2"/>
      <c r="MKQ2"/>
      <c r="MKR2"/>
      <c r="MKS2"/>
      <c r="MKT2"/>
      <c r="MKU2"/>
      <c r="MKV2"/>
      <c r="MKW2"/>
      <c r="MKX2"/>
      <c r="MKY2"/>
      <c r="MKZ2"/>
      <c r="MLA2"/>
      <c r="MLB2"/>
      <c r="MLC2"/>
      <c r="MLD2"/>
      <c r="MLE2"/>
      <c r="MLF2"/>
      <c r="MLG2"/>
      <c r="MLH2"/>
      <c r="MLI2"/>
      <c r="MLJ2"/>
      <c r="MLK2"/>
      <c r="MLL2"/>
      <c r="MLM2"/>
      <c r="MLN2"/>
      <c r="MLO2"/>
      <c r="MLP2"/>
      <c r="MLQ2"/>
      <c r="MLR2"/>
      <c r="MLS2"/>
      <c r="MLT2"/>
      <c r="MLU2"/>
      <c r="MLV2"/>
      <c r="MLW2"/>
      <c r="MLX2"/>
      <c r="MLY2"/>
      <c r="MLZ2"/>
      <c r="MMA2"/>
      <c r="MMB2"/>
      <c r="MMC2"/>
      <c r="MMD2"/>
      <c r="MME2"/>
      <c r="MMF2"/>
      <c r="MMG2"/>
      <c r="MMH2"/>
      <c r="MMI2"/>
      <c r="MMJ2"/>
      <c r="MMK2"/>
      <c r="MML2"/>
      <c r="MMM2"/>
      <c r="MMN2"/>
      <c r="MMO2"/>
      <c r="MMP2"/>
      <c r="MMQ2"/>
      <c r="MMR2"/>
      <c r="MMS2"/>
      <c r="MMT2"/>
      <c r="MMU2"/>
      <c r="MMV2"/>
      <c r="MMW2"/>
      <c r="MMX2"/>
      <c r="MMY2"/>
      <c r="MMZ2"/>
      <c r="MNA2"/>
      <c r="MNB2"/>
      <c r="MNC2"/>
      <c r="MND2"/>
      <c r="MNE2"/>
      <c r="MNF2"/>
      <c r="MNG2"/>
      <c r="MNH2"/>
      <c r="MNI2"/>
      <c r="MNJ2"/>
      <c r="MNK2"/>
      <c r="MNL2"/>
      <c r="MNM2"/>
      <c r="MNN2"/>
      <c r="MNO2"/>
      <c r="MNP2"/>
      <c r="MNQ2"/>
      <c r="MNR2"/>
      <c r="MNS2"/>
      <c r="MNT2"/>
      <c r="MNU2"/>
      <c r="MNV2"/>
      <c r="MNW2"/>
      <c r="MNX2"/>
      <c r="MNY2"/>
      <c r="MNZ2"/>
      <c r="MOA2"/>
      <c r="MOB2"/>
      <c r="MOC2"/>
      <c r="MOD2"/>
      <c r="MOE2"/>
      <c r="MOF2"/>
      <c r="MOG2"/>
      <c r="MOH2"/>
      <c r="MOI2"/>
      <c r="MOJ2"/>
      <c r="MOK2"/>
      <c r="MOL2"/>
      <c r="MOM2"/>
      <c r="MON2"/>
      <c r="MOO2"/>
      <c r="MOP2"/>
      <c r="MOQ2"/>
      <c r="MOR2"/>
      <c r="MOS2"/>
      <c r="MOT2"/>
      <c r="MOU2"/>
      <c r="MOV2"/>
      <c r="MOW2"/>
      <c r="MOX2"/>
      <c r="MOY2"/>
      <c r="MOZ2"/>
      <c r="MPA2"/>
      <c r="MPB2"/>
      <c r="MPC2"/>
      <c r="MPD2"/>
      <c r="MPE2"/>
      <c r="MPF2"/>
      <c r="MPG2"/>
      <c r="MPH2"/>
      <c r="MPI2"/>
      <c r="MPJ2"/>
      <c r="MPK2"/>
      <c r="MPL2"/>
      <c r="MPM2"/>
      <c r="MPN2"/>
      <c r="MPO2"/>
      <c r="MPP2"/>
      <c r="MPQ2"/>
      <c r="MPR2"/>
      <c r="MPS2"/>
      <c r="MPT2"/>
      <c r="MPU2"/>
      <c r="MPV2"/>
      <c r="MPW2"/>
      <c r="MPX2"/>
      <c r="MPY2"/>
      <c r="MPZ2"/>
      <c r="MQA2"/>
      <c r="MQB2"/>
      <c r="MQC2"/>
      <c r="MQD2"/>
      <c r="MQE2"/>
      <c r="MQF2"/>
      <c r="MQG2"/>
      <c r="MQH2"/>
      <c r="MQI2"/>
      <c r="MQJ2"/>
      <c r="MQK2"/>
      <c r="MQL2"/>
      <c r="MQM2"/>
      <c r="MQN2"/>
      <c r="MQO2"/>
      <c r="MQP2"/>
      <c r="MQQ2"/>
      <c r="MQR2"/>
      <c r="MQS2"/>
      <c r="MQT2"/>
      <c r="MQU2"/>
      <c r="MQV2"/>
      <c r="MQW2"/>
      <c r="MQX2"/>
      <c r="MQY2"/>
      <c r="MQZ2"/>
      <c r="MRA2"/>
      <c r="MRB2"/>
      <c r="MRC2"/>
      <c r="MRD2"/>
      <c r="MRE2"/>
      <c r="MRF2"/>
      <c r="MRG2"/>
      <c r="MRH2"/>
      <c r="MRI2"/>
      <c r="MRJ2"/>
      <c r="MRK2"/>
      <c r="MRL2"/>
      <c r="MRM2"/>
      <c r="MRN2"/>
      <c r="MRO2"/>
      <c r="MRP2"/>
      <c r="MRQ2"/>
      <c r="MRR2"/>
      <c r="MRS2"/>
      <c r="MRT2"/>
      <c r="MRU2"/>
      <c r="MRV2"/>
      <c r="MRW2"/>
      <c r="MRX2"/>
      <c r="MRY2"/>
      <c r="MRZ2"/>
      <c r="MSA2"/>
      <c r="MSB2"/>
      <c r="MSC2"/>
      <c r="MSD2"/>
      <c r="MSE2"/>
      <c r="MSF2"/>
      <c r="MSG2"/>
      <c r="MSH2"/>
      <c r="MSI2"/>
      <c r="MSJ2"/>
      <c r="MSK2"/>
      <c r="MSL2"/>
      <c r="MSM2"/>
      <c r="MSN2"/>
      <c r="MSO2"/>
      <c r="MSP2"/>
      <c r="MSQ2"/>
      <c r="MSR2"/>
      <c r="MSS2"/>
      <c r="MST2"/>
      <c r="MSU2"/>
      <c r="MSV2"/>
      <c r="MSW2"/>
      <c r="MSX2"/>
      <c r="MSY2"/>
      <c r="MSZ2"/>
      <c r="MTA2"/>
      <c r="MTB2"/>
      <c r="MTC2"/>
      <c r="MTD2"/>
      <c r="MTE2"/>
      <c r="MTF2"/>
      <c r="MTG2"/>
      <c r="MTH2"/>
      <c r="MTI2"/>
      <c r="MTJ2"/>
      <c r="MTK2"/>
      <c r="MTL2"/>
      <c r="MTM2"/>
      <c r="MTN2"/>
      <c r="MTO2"/>
      <c r="MTP2"/>
      <c r="MTQ2"/>
      <c r="MTR2"/>
      <c r="MTS2"/>
      <c r="MTT2"/>
      <c r="MTU2"/>
      <c r="MTV2"/>
      <c r="MTW2"/>
      <c r="MTX2"/>
      <c r="MTY2"/>
      <c r="MTZ2"/>
      <c r="MUA2"/>
      <c r="MUB2"/>
      <c r="MUC2"/>
      <c r="MUD2"/>
      <c r="MUE2"/>
      <c r="MUF2"/>
      <c r="MUG2"/>
      <c r="MUH2"/>
      <c r="MUI2"/>
      <c r="MUJ2"/>
      <c r="MUK2"/>
      <c r="MUL2"/>
      <c r="MUM2"/>
      <c r="MUN2"/>
      <c r="MUO2"/>
      <c r="MUP2"/>
      <c r="MUQ2"/>
      <c r="MUR2"/>
      <c r="MUS2"/>
      <c r="MUT2"/>
      <c r="MUU2"/>
      <c r="MUV2"/>
      <c r="MUW2"/>
      <c r="MUX2"/>
      <c r="MUY2"/>
      <c r="MUZ2"/>
      <c r="MVA2"/>
      <c r="MVB2"/>
      <c r="MVC2"/>
      <c r="MVD2"/>
      <c r="MVE2"/>
      <c r="MVF2"/>
      <c r="MVG2"/>
      <c r="MVH2"/>
      <c r="MVI2"/>
      <c r="MVJ2"/>
      <c r="MVK2"/>
      <c r="MVL2"/>
      <c r="MVM2"/>
      <c r="MVN2"/>
      <c r="MVO2"/>
      <c r="MVP2"/>
      <c r="MVQ2"/>
      <c r="MVR2"/>
      <c r="MVS2"/>
      <c r="MVT2"/>
      <c r="MVU2"/>
      <c r="MVV2"/>
      <c r="MVW2"/>
      <c r="MVX2"/>
      <c r="MVY2"/>
      <c r="MVZ2"/>
      <c r="MWA2"/>
      <c r="MWB2"/>
      <c r="MWC2"/>
      <c r="MWD2"/>
      <c r="MWE2"/>
      <c r="MWF2"/>
      <c r="MWG2"/>
      <c r="MWH2"/>
      <c r="MWI2"/>
      <c r="MWJ2"/>
      <c r="MWK2"/>
      <c r="MWL2"/>
      <c r="MWM2"/>
      <c r="MWN2"/>
      <c r="MWO2"/>
      <c r="MWP2"/>
      <c r="MWQ2"/>
      <c r="MWR2"/>
      <c r="MWS2"/>
      <c r="MWT2"/>
      <c r="MWU2"/>
      <c r="MWV2"/>
      <c r="MWW2"/>
      <c r="MWX2"/>
      <c r="MWY2"/>
      <c r="MWZ2"/>
      <c r="MXA2"/>
      <c r="MXB2"/>
      <c r="MXC2"/>
      <c r="MXD2"/>
      <c r="MXE2"/>
      <c r="MXF2"/>
      <c r="MXG2"/>
      <c r="MXH2"/>
      <c r="MXI2"/>
      <c r="MXJ2"/>
      <c r="MXK2"/>
      <c r="MXL2"/>
      <c r="MXM2"/>
      <c r="MXN2"/>
      <c r="MXO2"/>
      <c r="MXP2"/>
      <c r="MXQ2"/>
      <c r="MXR2"/>
      <c r="MXS2"/>
      <c r="MXT2"/>
      <c r="MXU2"/>
      <c r="MXV2"/>
      <c r="MXW2"/>
      <c r="MXX2"/>
      <c r="MXY2"/>
      <c r="MXZ2"/>
      <c r="MYA2"/>
      <c r="MYB2"/>
      <c r="MYC2"/>
      <c r="MYD2"/>
      <c r="MYE2"/>
      <c r="MYF2"/>
      <c r="MYG2"/>
      <c r="MYH2"/>
      <c r="MYI2"/>
      <c r="MYJ2"/>
      <c r="MYK2"/>
      <c r="MYL2"/>
      <c r="MYM2"/>
      <c r="MYN2"/>
      <c r="MYO2"/>
      <c r="MYP2"/>
      <c r="MYQ2"/>
      <c r="MYR2"/>
      <c r="MYS2"/>
      <c r="MYT2"/>
      <c r="MYU2"/>
      <c r="MYV2"/>
      <c r="MYW2"/>
      <c r="MYX2"/>
      <c r="MYY2"/>
      <c r="MYZ2"/>
      <c r="MZA2"/>
      <c r="MZB2"/>
      <c r="MZC2"/>
      <c r="MZD2"/>
      <c r="MZE2"/>
      <c r="MZF2"/>
      <c r="MZG2"/>
      <c r="MZH2"/>
      <c r="MZI2"/>
      <c r="MZJ2"/>
      <c r="MZK2"/>
      <c r="MZL2"/>
      <c r="MZM2"/>
      <c r="MZN2"/>
      <c r="MZO2"/>
      <c r="MZP2"/>
      <c r="MZQ2"/>
      <c r="MZR2"/>
      <c r="MZS2"/>
      <c r="MZT2"/>
      <c r="MZU2"/>
      <c r="MZV2"/>
      <c r="MZW2"/>
      <c r="MZX2"/>
      <c r="MZY2"/>
      <c r="MZZ2"/>
      <c r="NAA2"/>
      <c r="NAB2"/>
      <c r="NAC2"/>
      <c r="NAD2"/>
      <c r="NAE2"/>
      <c r="NAF2"/>
      <c r="NAG2"/>
      <c r="NAH2"/>
      <c r="NAI2"/>
      <c r="NAJ2"/>
      <c r="NAK2"/>
      <c r="NAL2"/>
      <c r="NAM2"/>
      <c r="NAN2"/>
      <c r="NAO2"/>
      <c r="NAP2"/>
      <c r="NAQ2"/>
      <c r="NAR2"/>
      <c r="NAS2"/>
      <c r="NAT2"/>
      <c r="NAU2"/>
      <c r="NAV2"/>
      <c r="NAW2"/>
      <c r="NAX2"/>
      <c r="NAY2"/>
      <c r="NAZ2"/>
      <c r="NBA2"/>
      <c r="NBB2"/>
      <c r="NBC2"/>
      <c r="NBD2"/>
      <c r="NBE2"/>
      <c r="NBF2"/>
      <c r="NBG2"/>
      <c r="NBH2"/>
      <c r="NBI2"/>
      <c r="NBJ2"/>
      <c r="NBK2"/>
      <c r="NBL2"/>
      <c r="NBM2"/>
      <c r="NBN2"/>
      <c r="NBO2"/>
      <c r="NBP2"/>
      <c r="NBQ2"/>
      <c r="NBR2"/>
      <c r="NBS2"/>
      <c r="NBT2"/>
      <c r="NBU2"/>
      <c r="NBV2"/>
      <c r="NBW2"/>
      <c r="NBX2"/>
      <c r="NBY2"/>
      <c r="NBZ2"/>
      <c r="NCA2"/>
      <c r="NCB2"/>
      <c r="NCC2"/>
      <c r="NCD2"/>
      <c r="NCE2"/>
      <c r="NCF2"/>
      <c r="NCG2"/>
      <c r="NCH2"/>
      <c r="NCI2"/>
      <c r="NCJ2"/>
      <c r="NCK2"/>
      <c r="NCL2"/>
      <c r="NCM2"/>
      <c r="NCN2"/>
      <c r="NCO2"/>
      <c r="NCP2"/>
      <c r="NCQ2"/>
      <c r="NCR2"/>
      <c r="NCS2"/>
      <c r="NCT2"/>
      <c r="NCU2"/>
      <c r="NCV2"/>
      <c r="NCW2"/>
      <c r="NCX2"/>
      <c r="NCY2"/>
      <c r="NCZ2"/>
      <c r="NDA2"/>
      <c r="NDB2"/>
      <c r="NDC2"/>
      <c r="NDD2"/>
      <c r="NDE2"/>
      <c r="NDF2"/>
      <c r="NDG2"/>
      <c r="NDH2"/>
      <c r="NDI2"/>
      <c r="NDJ2"/>
      <c r="NDK2"/>
      <c r="NDL2"/>
      <c r="NDM2"/>
      <c r="NDN2"/>
      <c r="NDO2"/>
      <c r="NDP2"/>
      <c r="NDQ2"/>
      <c r="NDR2"/>
      <c r="NDS2"/>
      <c r="NDT2"/>
      <c r="NDU2"/>
      <c r="NDV2"/>
      <c r="NDW2"/>
      <c r="NDX2"/>
      <c r="NDY2"/>
      <c r="NDZ2"/>
      <c r="NEA2"/>
      <c r="NEB2"/>
      <c r="NEC2"/>
      <c r="NED2"/>
      <c r="NEE2"/>
      <c r="NEF2"/>
      <c r="NEG2"/>
      <c r="NEH2"/>
      <c r="NEI2"/>
      <c r="NEJ2"/>
      <c r="NEK2"/>
      <c r="NEL2"/>
      <c r="NEM2"/>
      <c r="NEN2"/>
      <c r="NEO2"/>
      <c r="NEP2"/>
      <c r="NEQ2"/>
      <c r="NER2"/>
      <c r="NES2"/>
      <c r="NET2"/>
      <c r="NEU2"/>
      <c r="NEV2"/>
      <c r="NEW2"/>
      <c r="NEX2"/>
      <c r="NEY2"/>
      <c r="NEZ2"/>
      <c r="NFA2"/>
      <c r="NFB2"/>
      <c r="NFC2"/>
      <c r="NFD2"/>
      <c r="NFE2"/>
      <c r="NFF2"/>
      <c r="NFG2"/>
      <c r="NFH2"/>
      <c r="NFI2"/>
      <c r="NFJ2"/>
      <c r="NFK2"/>
      <c r="NFL2"/>
      <c r="NFM2"/>
      <c r="NFN2"/>
      <c r="NFO2"/>
      <c r="NFP2"/>
      <c r="NFQ2"/>
      <c r="NFR2"/>
      <c r="NFS2"/>
      <c r="NFT2"/>
      <c r="NFU2"/>
      <c r="NFV2"/>
      <c r="NFW2"/>
      <c r="NFX2"/>
      <c r="NFY2"/>
      <c r="NFZ2"/>
      <c r="NGA2"/>
      <c r="NGB2"/>
      <c r="NGC2"/>
      <c r="NGD2"/>
      <c r="NGE2"/>
      <c r="NGF2"/>
      <c r="NGG2"/>
      <c r="NGH2"/>
      <c r="NGI2"/>
      <c r="NGJ2"/>
      <c r="NGK2"/>
      <c r="NGL2"/>
      <c r="NGM2"/>
      <c r="NGN2"/>
      <c r="NGO2"/>
      <c r="NGP2"/>
      <c r="NGQ2"/>
      <c r="NGR2"/>
      <c r="NGS2"/>
      <c r="NGT2"/>
      <c r="NGU2"/>
      <c r="NGV2"/>
      <c r="NGW2"/>
      <c r="NGX2"/>
      <c r="NGY2"/>
      <c r="NGZ2"/>
      <c r="NHA2"/>
      <c r="NHB2"/>
      <c r="NHC2"/>
      <c r="NHD2"/>
      <c r="NHE2"/>
      <c r="NHF2"/>
      <c r="NHG2"/>
      <c r="NHH2"/>
      <c r="NHI2"/>
      <c r="NHJ2"/>
      <c r="NHK2"/>
      <c r="NHL2"/>
      <c r="NHM2"/>
      <c r="NHN2"/>
      <c r="NHO2"/>
      <c r="NHP2"/>
      <c r="NHQ2"/>
      <c r="NHR2"/>
      <c r="NHS2"/>
      <c r="NHT2"/>
      <c r="NHU2"/>
      <c r="NHV2"/>
      <c r="NHW2"/>
      <c r="NHX2"/>
      <c r="NHY2"/>
      <c r="NHZ2"/>
      <c r="NIA2"/>
      <c r="NIB2"/>
      <c r="NIC2"/>
      <c r="NID2"/>
      <c r="NIE2"/>
      <c r="NIF2"/>
      <c r="NIG2"/>
      <c r="NIH2"/>
      <c r="NII2"/>
      <c r="NIJ2"/>
      <c r="NIK2"/>
      <c r="NIL2"/>
      <c r="NIM2"/>
      <c r="NIN2"/>
      <c r="NIO2"/>
      <c r="NIP2"/>
      <c r="NIQ2"/>
      <c r="NIR2"/>
      <c r="NIS2"/>
      <c r="NIT2"/>
      <c r="NIU2"/>
      <c r="NIV2"/>
      <c r="NIW2"/>
      <c r="NIX2"/>
      <c r="NIY2"/>
      <c r="NIZ2"/>
      <c r="NJA2"/>
      <c r="NJB2"/>
      <c r="NJC2"/>
      <c r="NJD2"/>
      <c r="NJE2"/>
      <c r="NJF2"/>
      <c r="NJG2"/>
      <c r="NJH2"/>
      <c r="NJI2"/>
      <c r="NJJ2"/>
      <c r="NJK2"/>
      <c r="NJL2"/>
      <c r="NJM2"/>
      <c r="NJN2"/>
      <c r="NJO2"/>
      <c r="NJP2"/>
      <c r="NJQ2"/>
      <c r="NJR2"/>
      <c r="NJS2"/>
      <c r="NJT2"/>
      <c r="NJU2"/>
      <c r="NJV2"/>
      <c r="NJW2"/>
      <c r="NJX2"/>
      <c r="NJY2"/>
      <c r="NJZ2"/>
      <c r="NKA2"/>
      <c r="NKB2"/>
      <c r="NKC2"/>
      <c r="NKD2"/>
      <c r="NKE2"/>
      <c r="NKF2"/>
      <c r="NKG2"/>
      <c r="NKH2"/>
      <c r="NKI2"/>
      <c r="NKJ2"/>
      <c r="NKK2"/>
      <c r="NKL2"/>
      <c r="NKM2"/>
      <c r="NKN2"/>
      <c r="NKO2"/>
      <c r="NKP2"/>
      <c r="NKQ2"/>
      <c r="NKR2"/>
      <c r="NKS2"/>
      <c r="NKT2"/>
      <c r="NKU2"/>
      <c r="NKV2"/>
      <c r="NKW2"/>
      <c r="NKX2"/>
      <c r="NKY2"/>
      <c r="NKZ2"/>
      <c r="NLA2"/>
      <c r="NLB2"/>
      <c r="NLC2"/>
      <c r="NLD2"/>
      <c r="NLE2"/>
      <c r="NLF2"/>
      <c r="NLG2"/>
      <c r="NLH2"/>
      <c r="NLI2"/>
      <c r="NLJ2"/>
      <c r="NLK2"/>
      <c r="NLL2"/>
      <c r="NLM2"/>
      <c r="NLN2"/>
      <c r="NLO2"/>
      <c r="NLP2"/>
      <c r="NLQ2"/>
      <c r="NLR2"/>
      <c r="NLS2"/>
      <c r="NLT2"/>
      <c r="NLU2"/>
      <c r="NLV2"/>
      <c r="NLW2"/>
      <c r="NLX2"/>
      <c r="NLY2"/>
      <c r="NLZ2"/>
      <c r="NMA2"/>
      <c r="NMB2"/>
      <c r="NMC2"/>
      <c r="NMD2"/>
      <c r="NME2"/>
      <c r="NMF2"/>
      <c r="NMG2"/>
      <c r="NMH2"/>
      <c r="NMI2"/>
      <c r="NMJ2"/>
      <c r="NMK2"/>
      <c r="NML2"/>
      <c r="NMM2"/>
      <c r="NMN2"/>
      <c r="NMO2"/>
      <c r="NMP2"/>
      <c r="NMQ2"/>
      <c r="NMR2"/>
      <c r="NMS2"/>
      <c r="NMT2"/>
      <c r="NMU2"/>
      <c r="NMV2"/>
      <c r="NMW2"/>
      <c r="NMX2"/>
      <c r="NMY2"/>
      <c r="NMZ2"/>
      <c r="NNA2"/>
      <c r="NNB2"/>
      <c r="NNC2"/>
      <c r="NND2"/>
      <c r="NNE2"/>
      <c r="NNF2"/>
      <c r="NNG2"/>
      <c r="NNH2"/>
      <c r="NNI2"/>
      <c r="NNJ2"/>
      <c r="NNK2"/>
      <c r="NNL2"/>
      <c r="NNM2"/>
      <c r="NNN2"/>
      <c r="NNO2"/>
      <c r="NNP2"/>
      <c r="NNQ2"/>
      <c r="NNR2"/>
      <c r="NNS2"/>
      <c r="NNT2"/>
      <c r="NNU2"/>
      <c r="NNV2"/>
      <c r="NNW2"/>
      <c r="NNX2"/>
      <c r="NNY2"/>
      <c r="NNZ2"/>
      <c r="NOA2"/>
      <c r="NOB2"/>
      <c r="NOC2"/>
      <c r="NOD2"/>
      <c r="NOE2"/>
      <c r="NOF2"/>
      <c r="NOG2"/>
      <c r="NOH2"/>
      <c r="NOI2"/>
      <c r="NOJ2"/>
      <c r="NOK2"/>
      <c r="NOL2"/>
      <c r="NOM2"/>
      <c r="NON2"/>
      <c r="NOO2"/>
      <c r="NOP2"/>
      <c r="NOQ2"/>
      <c r="NOR2"/>
      <c r="NOS2"/>
      <c r="NOT2"/>
      <c r="NOU2"/>
      <c r="NOV2"/>
      <c r="NOW2"/>
      <c r="NOX2"/>
      <c r="NOY2"/>
      <c r="NOZ2"/>
      <c r="NPA2"/>
      <c r="NPB2"/>
      <c r="NPC2"/>
      <c r="NPD2"/>
      <c r="NPE2"/>
      <c r="NPF2"/>
      <c r="NPG2"/>
      <c r="NPH2"/>
      <c r="NPI2"/>
      <c r="NPJ2"/>
      <c r="NPK2"/>
      <c r="NPL2"/>
      <c r="NPM2"/>
      <c r="NPN2"/>
      <c r="NPO2"/>
      <c r="NPP2"/>
      <c r="NPQ2"/>
      <c r="NPR2"/>
      <c r="NPS2"/>
      <c r="NPT2"/>
      <c r="NPU2"/>
      <c r="NPV2"/>
      <c r="NPW2"/>
      <c r="NPX2"/>
      <c r="NPY2"/>
      <c r="NPZ2"/>
      <c r="NQA2"/>
      <c r="NQB2"/>
      <c r="NQC2"/>
      <c r="NQD2"/>
      <c r="NQE2"/>
      <c r="NQF2"/>
      <c r="NQG2"/>
      <c r="NQH2"/>
      <c r="NQI2"/>
      <c r="NQJ2"/>
      <c r="NQK2"/>
      <c r="NQL2"/>
      <c r="NQM2"/>
      <c r="NQN2"/>
      <c r="NQO2"/>
      <c r="NQP2"/>
      <c r="NQQ2"/>
      <c r="NQR2"/>
      <c r="NQS2"/>
      <c r="NQT2"/>
      <c r="NQU2"/>
      <c r="NQV2"/>
      <c r="NQW2"/>
      <c r="NQX2"/>
      <c r="NQY2"/>
      <c r="NQZ2"/>
      <c r="NRA2"/>
      <c r="NRB2"/>
      <c r="NRC2"/>
      <c r="NRD2"/>
      <c r="NRE2"/>
      <c r="NRF2"/>
      <c r="NRG2"/>
      <c r="NRH2"/>
      <c r="NRI2"/>
      <c r="NRJ2"/>
      <c r="NRK2"/>
      <c r="NRL2"/>
      <c r="NRM2"/>
      <c r="NRN2"/>
      <c r="NRO2"/>
      <c r="NRP2"/>
      <c r="NRQ2"/>
      <c r="NRR2"/>
      <c r="NRS2"/>
      <c r="NRT2"/>
      <c r="NRU2"/>
      <c r="NRV2"/>
      <c r="NRW2"/>
      <c r="NRX2"/>
      <c r="NRY2"/>
      <c r="NRZ2"/>
      <c r="NSA2"/>
      <c r="NSB2"/>
      <c r="NSC2"/>
      <c r="NSD2"/>
      <c r="NSE2"/>
      <c r="NSF2"/>
      <c r="NSG2"/>
      <c r="NSH2"/>
      <c r="NSI2"/>
      <c r="NSJ2"/>
      <c r="NSK2"/>
      <c r="NSL2"/>
      <c r="NSM2"/>
      <c r="NSN2"/>
      <c r="NSO2"/>
      <c r="NSP2"/>
      <c r="NSQ2"/>
      <c r="NSR2"/>
      <c r="NSS2"/>
      <c r="NST2"/>
      <c r="NSU2"/>
      <c r="NSV2"/>
      <c r="NSW2"/>
      <c r="NSX2"/>
      <c r="NSY2"/>
      <c r="NSZ2"/>
      <c r="NTA2"/>
      <c r="NTB2"/>
      <c r="NTC2"/>
      <c r="NTD2"/>
      <c r="NTE2"/>
      <c r="NTF2"/>
      <c r="NTG2"/>
      <c r="NTH2"/>
      <c r="NTI2"/>
      <c r="NTJ2"/>
      <c r="NTK2"/>
      <c r="NTL2"/>
      <c r="NTM2"/>
      <c r="NTN2"/>
      <c r="NTO2"/>
      <c r="NTP2"/>
      <c r="NTQ2"/>
      <c r="NTR2"/>
      <c r="NTS2"/>
      <c r="NTT2"/>
      <c r="NTU2"/>
      <c r="NTV2"/>
      <c r="NTW2"/>
      <c r="NTX2"/>
      <c r="NTY2"/>
      <c r="NTZ2"/>
      <c r="NUA2"/>
      <c r="NUB2"/>
      <c r="NUC2"/>
      <c r="NUD2"/>
      <c r="NUE2"/>
      <c r="NUF2"/>
      <c r="NUG2"/>
      <c r="NUH2"/>
      <c r="NUI2"/>
      <c r="NUJ2"/>
      <c r="NUK2"/>
      <c r="NUL2"/>
      <c r="NUM2"/>
      <c r="NUN2"/>
      <c r="NUO2"/>
      <c r="NUP2"/>
      <c r="NUQ2"/>
      <c r="NUR2"/>
      <c r="NUS2"/>
      <c r="NUT2"/>
      <c r="NUU2"/>
      <c r="NUV2"/>
      <c r="NUW2"/>
      <c r="NUX2"/>
      <c r="NUY2"/>
      <c r="NUZ2"/>
      <c r="NVA2"/>
      <c r="NVB2"/>
      <c r="NVC2"/>
      <c r="NVD2"/>
      <c r="NVE2"/>
      <c r="NVF2"/>
      <c r="NVG2"/>
      <c r="NVH2"/>
      <c r="NVI2"/>
      <c r="NVJ2"/>
      <c r="NVK2"/>
      <c r="NVL2"/>
      <c r="NVM2"/>
      <c r="NVN2"/>
      <c r="NVO2"/>
      <c r="NVP2"/>
      <c r="NVQ2"/>
      <c r="NVR2"/>
      <c r="NVS2"/>
      <c r="NVT2"/>
      <c r="NVU2"/>
      <c r="NVV2"/>
      <c r="NVW2"/>
      <c r="NVX2"/>
      <c r="NVY2"/>
      <c r="NVZ2"/>
      <c r="NWA2"/>
      <c r="NWB2"/>
      <c r="NWC2"/>
      <c r="NWD2"/>
      <c r="NWE2"/>
      <c r="NWF2"/>
      <c r="NWG2"/>
      <c r="NWH2"/>
      <c r="NWI2"/>
      <c r="NWJ2"/>
      <c r="NWK2"/>
      <c r="NWL2"/>
      <c r="NWM2"/>
      <c r="NWN2"/>
      <c r="NWO2"/>
      <c r="NWP2"/>
      <c r="NWQ2"/>
      <c r="NWR2"/>
      <c r="NWS2"/>
      <c r="NWT2"/>
      <c r="NWU2"/>
      <c r="NWV2"/>
      <c r="NWW2"/>
      <c r="NWX2"/>
      <c r="NWY2"/>
      <c r="NWZ2"/>
      <c r="NXA2"/>
      <c r="NXB2"/>
      <c r="NXC2"/>
      <c r="NXD2"/>
      <c r="NXE2"/>
      <c r="NXF2"/>
      <c r="NXG2"/>
      <c r="NXH2"/>
      <c r="NXI2"/>
      <c r="NXJ2"/>
      <c r="NXK2"/>
      <c r="NXL2"/>
      <c r="NXM2"/>
      <c r="NXN2"/>
      <c r="NXO2"/>
      <c r="NXP2"/>
      <c r="NXQ2"/>
      <c r="NXR2"/>
      <c r="NXS2"/>
      <c r="NXT2"/>
      <c r="NXU2"/>
      <c r="NXV2"/>
      <c r="NXW2"/>
      <c r="NXX2"/>
      <c r="NXY2"/>
      <c r="NXZ2"/>
      <c r="NYA2"/>
      <c r="NYB2"/>
      <c r="NYC2"/>
      <c r="NYD2"/>
      <c r="NYE2"/>
      <c r="NYF2"/>
      <c r="NYG2"/>
      <c r="NYH2"/>
      <c r="NYI2"/>
      <c r="NYJ2"/>
      <c r="NYK2"/>
      <c r="NYL2"/>
      <c r="NYM2"/>
      <c r="NYN2"/>
      <c r="NYO2"/>
      <c r="NYP2"/>
      <c r="NYQ2"/>
      <c r="NYR2"/>
      <c r="NYS2"/>
      <c r="NYT2"/>
      <c r="NYU2"/>
      <c r="NYV2"/>
      <c r="NYW2"/>
      <c r="NYX2"/>
      <c r="NYY2"/>
      <c r="NYZ2"/>
      <c r="NZA2"/>
      <c r="NZB2"/>
      <c r="NZC2"/>
      <c r="NZD2"/>
      <c r="NZE2"/>
      <c r="NZF2"/>
      <c r="NZG2"/>
      <c r="NZH2"/>
      <c r="NZI2"/>
      <c r="NZJ2"/>
      <c r="NZK2"/>
      <c r="NZL2"/>
      <c r="NZM2"/>
      <c r="NZN2"/>
      <c r="NZO2"/>
      <c r="NZP2"/>
      <c r="NZQ2"/>
      <c r="NZR2"/>
      <c r="NZS2"/>
      <c r="NZT2"/>
      <c r="NZU2"/>
      <c r="NZV2"/>
      <c r="NZW2"/>
      <c r="NZX2"/>
      <c r="NZY2"/>
      <c r="NZZ2"/>
      <c r="OAA2"/>
      <c r="OAB2"/>
      <c r="OAC2"/>
      <c r="OAD2"/>
      <c r="OAE2"/>
      <c r="OAF2"/>
      <c r="OAG2"/>
      <c r="OAH2"/>
      <c r="OAI2"/>
      <c r="OAJ2"/>
      <c r="OAK2"/>
      <c r="OAL2"/>
      <c r="OAM2"/>
      <c r="OAN2"/>
      <c r="OAO2"/>
      <c r="OAP2"/>
      <c r="OAQ2"/>
      <c r="OAR2"/>
      <c r="OAS2"/>
      <c r="OAT2"/>
      <c r="OAU2"/>
      <c r="OAV2"/>
      <c r="OAW2"/>
      <c r="OAX2"/>
      <c r="OAY2"/>
      <c r="OAZ2"/>
      <c r="OBA2"/>
      <c r="OBB2"/>
      <c r="OBC2"/>
      <c r="OBD2"/>
      <c r="OBE2"/>
      <c r="OBF2"/>
      <c r="OBG2"/>
      <c r="OBH2"/>
      <c r="OBI2"/>
      <c r="OBJ2"/>
      <c r="OBK2"/>
      <c r="OBL2"/>
      <c r="OBM2"/>
      <c r="OBN2"/>
      <c r="OBO2"/>
      <c r="OBP2"/>
      <c r="OBQ2"/>
      <c r="OBR2"/>
      <c r="OBS2"/>
      <c r="OBT2"/>
      <c r="OBU2"/>
      <c r="OBV2"/>
      <c r="OBW2"/>
      <c r="OBX2"/>
      <c r="OBY2"/>
      <c r="OBZ2"/>
      <c r="OCA2"/>
      <c r="OCB2"/>
      <c r="OCC2"/>
      <c r="OCD2"/>
      <c r="OCE2"/>
      <c r="OCF2"/>
      <c r="OCG2"/>
      <c r="OCH2"/>
      <c r="OCI2"/>
      <c r="OCJ2"/>
      <c r="OCK2"/>
      <c r="OCL2"/>
      <c r="OCM2"/>
      <c r="OCN2"/>
      <c r="OCO2"/>
      <c r="OCP2"/>
      <c r="OCQ2"/>
      <c r="OCR2"/>
      <c r="OCS2"/>
      <c r="OCT2"/>
      <c r="OCU2"/>
      <c r="OCV2"/>
      <c r="OCW2"/>
      <c r="OCX2"/>
      <c r="OCY2"/>
      <c r="OCZ2"/>
      <c r="ODA2"/>
      <c r="ODB2"/>
      <c r="ODC2"/>
      <c r="ODD2"/>
      <c r="ODE2"/>
      <c r="ODF2"/>
      <c r="ODG2"/>
      <c r="ODH2"/>
      <c r="ODI2"/>
      <c r="ODJ2"/>
      <c r="ODK2"/>
      <c r="ODL2"/>
      <c r="ODM2"/>
      <c r="ODN2"/>
      <c r="ODO2"/>
      <c r="ODP2"/>
      <c r="ODQ2"/>
      <c r="ODR2"/>
      <c r="ODS2"/>
      <c r="ODT2"/>
      <c r="ODU2"/>
      <c r="ODV2"/>
      <c r="ODW2"/>
      <c r="ODX2"/>
      <c r="ODY2"/>
      <c r="ODZ2"/>
      <c r="OEA2"/>
      <c r="OEB2"/>
      <c r="OEC2"/>
      <c r="OED2"/>
      <c r="OEE2"/>
      <c r="OEF2"/>
      <c r="OEG2"/>
      <c r="OEH2"/>
      <c r="OEI2"/>
      <c r="OEJ2"/>
      <c r="OEK2"/>
      <c r="OEL2"/>
      <c r="OEM2"/>
      <c r="OEN2"/>
      <c r="OEO2"/>
      <c r="OEP2"/>
      <c r="OEQ2"/>
      <c r="OER2"/>
      <c r="OES2"/>
      <c r="OET2"/>
      <c r="OEU2"/>
      <c r="OEV2"/>
      <c r="OEW2"/>
      <c r="OEX2"/>
      <c r="OEY2"/>
      <c r="OEZ2"/>
      <c r="OFA2"/>
      <c r="OFB2"/>
      <c r="OFC2"/>
      <c r="OFD2"/>
      <c r="OFE2"/>
      <c r="OFF2"/>
      <c r="OFG2"/>
      <c r="OFH2"/>
      <c r="OFI2"/>
      <c r="OFJ2"/>
      <c r="OFK2"/>
      <c r="OFL2"/>
      <c r="OFM2"/>
      <c r="OFN2"/>
      <c r="OFO2"/>
      <c r="OFP2"/>
      <c r="OFQ2"/>
      <c r="OFR2"/>
      <c r="OFS2"/>
      <c r="OFT2"/>
      <c r="OFU2"/>
      <c r="OFV2"/>
      <c r="OFW2"/>
      <c r="OFX2"/>
      <c r="OFY2"/>
      <c r="OFZ2"/>
      <c r="OGA2"/>
      <c r="OGB2"/>
      <c r="OGC2"/>
      <c r="OGD2"/>
      <c r="OGE2"/>
      <c r="OGF2"/>
      <c r="OGG2"/>
      <c r="OGH2"/>
      <c r="OGI2"/>
      <c r="OGJ2"/>
      <c r="OGK2"/>
      <c r="OGL2"/>
      <c r="OGM2"/>
      <c r="OGN2"/>
      <c r="OGO2"/>
      <c r="OGP2"/>
      <c r="OGQ2"/>
      <c r="OGR2"/>
      <c r="OGS2"/>
      <c r="OGT2"/>
      <c r="OGU2"/>
      <c r="OGV2"/>
      <c r="OGW2"/>
      <c r="OGX2"/>
      <c r="OGY2"/>
      <c r="OGZ2"/>
      <c r="OHA2"/>
      <c r="OHB2"/>
      <c r="OHC2"/>
      <c r="OHD2"/>
      <c r="OHE2"/>
      <c r="OHF2"/>
      <c r="OHG2"/>
      <c r="OHH2"/>
      <c r="OHI2"/>
      <c r="OHJ2"/>
      <c r="OHK2"/>
      <c r="OHL2"/>
      <c r="OHM2"/>
      <c r="OHN2"/>
      <c r="OHO2"/>
      <c r="OHP2"/>
      <c r="OHQ2"/>
      <c r="OHR2"/>
      <c r="OHS2"/>
      <c r="OHT2"/>
      <c r="OHU2"/>
      <c r="OHV2"/>
      <c r="OHW2"/>
      <c r="OHX2"/>
      <c r="OHY2"/>
      <c r="OHZ2"/>
      <c r="OIA2"/>
      <c r="OIB2"/>
      <c r="OIC2"/>
      <c r="OID2"/>
      <c r="OIE2"/>
      <c r="OIF2"/>
      <c r="OIG2"/>
      <c r="OIH2"/>
      <c r="OII2"/>
      <c r="OIJ2"/>
      <c r="OIK2"/>
      <c r="OIL2"/>
      <c r="OIM2"/>
      <c r="OIN2"/>
      <c r="OIO2"/>
      <c r="OIP2"/>
      <c r="OIQ2"/>
      <c r="OIR2"/>
      <c r="OIS2"/>
      <c r="OIT2"/>
      <c r="OIU2"/>
      <c r="OIV2"/>
      <c r="OIW2"/>
      <c r="OIX2"/>
      <c r="OIY2"/>
      <c r="OIZ2"/>
      <c r="OJA2"/>
      <c r="OJB2"/>
      <c r="OJC2"/>
      <c r="OJD2"/>
      <c r="OJE2"/>
      <c r="OJF2"/>
      <c r="OJG2"/>
      <c r="OJH2"/>
      <c r="OJI2"/>
      <c r="OJJ2"/>
      <c r="OJK2"/>
      <c r="OJL2"/>
      <c r="OJM2"/>
      <c r="OJN2"/>
      <c r="OJO2"/>
      <c r="OJP2"/>
      <c r="OJQ2"/>
      <c r="OJR2"/>
      <c r="OJS2"/>
      <c r="OJT2"/>
      <c r="OJU2"/>
      <c r="OJV2"/>
      <c r="OJW2"/>
      <c r="OJX2"/>
      <c r="OJY2"/>
      <c r="OJZ2"/>
      <c r="OKA2"/>
      <c r="OKB2"/>
      <c r="OKC2"/>
      <c r="OKD2"/>
      <c r="OKE2"/>
      <c r="OKF2"/>
      <c r="OKG2"/>
      <c r="OKH2"/>
      <c r="OKI2"/>
      <c r="OKJ2"/>
      <c r="OKK2"/>
      <c r="OKL2"/>
      <c r="OKM2"/>
      <c r="OKN2"/>
      <c r="OKO2"/>
      <c r="OKP2"/>
      <c r="OKQ2"/>
      <c r="OKR2"/>
      <c r="OKS2"/>
      <c r="OKT2"/>
      <c r="OKU2"/>
      <c r="OKV2"/>
      <c r="OKW2"/>
      <c r="OKX2"/>
      <c r="OKY2"/>
      <c r="OKZ2"/>
      <c r="OLA2"/>
      <c r="OLB2"/>
      <c r="OLC2"/>
      <c r="OLD2"/>
      <c r="OLE2"/>
      <c r="OLF2"/>
      <c r="OLG2"/>
      <c r="OLH2"/>
      <c r="OLI2"/>
      <c r="OLJ2"/>
      <c r="OLK2"/>
      <c r="OLL2"/>
      <c r="OLM2"/>
      <c r="OLN2"/>
      <c r="OLO2"/>
      <c r="OLP2"/>
      <c r="OLQ2"/>
      <c r="OLR2"/>
      <c r="OLS2"/>
      <c r="OLT2"/>
      <c r="OLU2"/>
      <c r="OLV2"/>
      <c r="OLW2"/>
      <c r="OLX2"/>
      <c r="OLY2"/>
      <c r="OLZ2"/>
      <c r="OMA2"/>
      <c r="OMB2"/>
      <c r="OMC2"/>
      <c r="OMD2"/>
      <c r="OME2"/>
      <c r="OMF2"/>
      <c r="OMG2"/>
      <c r="OMH2"/>
      <c r="OMI2"/>
      <c r="OMJ2"/>
      <c r="OMK2"/>
      <c r="OML2"/>
      <c r="OMM2"/>
      <c r="OMN2"/>
      <c r="OMO2"/>
      <c r="OMP2"/>
      <c r="OMQ2"/>
      <c r="OMR2"/>
      <c r="OMS2"/>
      <c r="OMT2"/>
      <c r="OMU2"/>
      <c r="OMV2"/>
      <c r="OMW2"/>
      <c r="OMX2"/>
      <c r="OMY2"/>
      <c r="OMZ2"/>
      <c r="ONA2"/>
      <c r="ONB2"/>
      <c r="ONC2"/>
      <c r="OND2"/>
      <c r="ONE2"/>
      <c r="ONF2"/>
      <c r="ONG2"/>
      <c r="ONH2"/>
      <c r="ONI2"/>
      <c r="ONJ2"/>
      <c r="ONK2"/>
      <c r="ONL2"/>
      <c r="ONM2"/>
      <c r="ONN2"/>
      <c r="ONO2"/>
      <c r="ONP2"/>
      <c r="ONQ2"/>
      <c r="ONR2"/>
      <c r="ONS2"/>
      <c r="ONT2"/>
      <c r="ONU2"/>
      <c r="ONV2"/>
      <c r="ONW2"/>
      <c r="ONX2"/>
      <c r="ONY2"/>
      <c r="ONZ2"/>
      <c r="OOA2"/>
      <c r="OOB2"/>
      <c r="OOC2"/>
      <c r="OOD2"/>
      <c r="OOE2"/>
      <c r="OOF2"/>
      <c r="OOG2"/>
      <c r="OOH2"/>
      <c r="OOI2"/>
      <c r="OOJ2"/>
      <c r="OOK2"/>
      <c r="OOL2"/>
      <c r="OOM2"/>
      <c r="OON2"/>
      <c r="OOO2"/>
      <c r="OOP2"/>
      <c r="OOQ2"/>
      <c r="OOR2"/>
      <c r="OOS2"/>
      <c r="OOT2"/>
      <c r="OOU2"/>
      <c r="OOV2"/>
      <c r="OOW2"/>
      <c r="OOX2"/>
      <c r="OOY2"/>
      <c r="OOZ2"/>
      <c r="OPA2"/>
      <c r="OPB2"/>
      <c r="OPC2"/>
      <c r="OPD2"/>
      <c r="OPE2"/>
      <c r="OPF2"/>
      <c r="OPG2"/>
      <c r="OPH2"/>
      <c r="OPI2"/>
      <c r="OPJ2"/>
      <c r="OPK2"/>
      <c r="OPL2"/>
      <c r="OPM2"/>
      <c r="OPN2"/>
      <c r="OPO2"/>
      <c r="OPP2"/>
      <c r="OPQ2"/>
      <c r="OPR2"/>
      <c r="OPS2"/>
      <c r="OPT2"/>
      <c r="OPU2"/>
      <c r="OPV2"/>
      <c r="OPW2"/>
      <c r="OPX2"/>
      <c r="OPY2"/>
      <c r="OPZ2"/>
      <c r="OQA2"/>
      <c r="OQB2"/>
      <c r="OQC2"/>
      <c r="OQD2"/>
      <c r="OQE2"/>
      <c r="OQF2"/>
      <c r="OQG2"/>
      <c r="OQH2"/>
      <c r="OQI2"/>
      <c r="OQJ2"/>
      <c r="OQK2"/>
      <c r="OQL2"/>
      <c r="OQM2"/>
      <c r="OQN2"/>
      <c r="OQO2"/>
      <c r="OQP2"/>
      <c r="OQQ2"/>
      <c r="OQR2"/>
      <c r="OQS2"/>
      <c r="OQT2"/>
      <c r="OQU2"/>
      <c r="OQV2"/>
      <c r="OQW2"/>
      <c r="OQX2"/>
      <c r="OQY2"/>
      <c r="OQZ2"/>
      <c r="ORA2"/>
      <c r="ORB2"/>
      <c r="ORC2"/>
      <c r="ORD2"/>
      <c r="ORE2"/>
      <c r="ORF2"/>
      <c r="ORG2"/>
      <c r="ORH2"/>
      <c r="ORI2"/>
      <c r="ORJ2"/>
      <c r="ORK2"/>
      <c r="ORL2"/>
      <c r="ORM2"/>
      <c r="ORN2"/>
      <c r="ORO2"/>
      <c r="ORP2"/>
      <c r="ORQ2"/>
      <c r="ORR2"/>
      <c r="ORS2"/>
      <c r="ORT2"/>
      <c r="ORU2"/>
      <c r="ORV2"/>
      <c r="ORW2"/>
      <c r="ORX2"/>
      <c r="ORY2"/>
      <c r="ORZ2"/>
      <c r="OSA2"/>
      <c r="OSB2"/>
      <c r="OSC2"/>
      <c r="OSD2"/>
      <c r="OSE2"/>
      <c r="OSF2"/>
      <c r="OSG2"/>
      <c r="OSH2"/>
      <c r="OSI2"/>
      <c r="OSJ2"/>
      <c r="OSK2"/>
      <c r="OSL2"/>
      <c r="OSM2"/>
      <c r="OSN2"/>
      <c r="OSO2"/>
      <c r="OSP2"/>
      <c r="OSQ2"/>
      <c r="OSR2"/>
      <c r="OSS2"/>
      <c r="OST2"/>
      <c r="OSU2"/>
      <c r="OSV2"/>
      <c r="OSW2"/>
      <c r="OSX2"/>
      <c r="OSY2"/>
      <c r="OSZ2"/>
      <c r="OTA2"/>
      <c r="OTB2"/>
      <c r="OTC2"/>
      <c r="OTD2"/>
      <c r="OTE2"/>
      <c r="OTF2"/>
      <c r="OTG2"/>
      <c r="OTH2"/>
      <c r="OTI2"/>
      <c r="OTJ2"/>
      <c r="OTK2"/>
      <c r="OTL2"/>
      <c r="OTM2"/>
      <c r="OTN2"/>
      <c r="OTO2"/>
      <c r="OTP2"/>
      <c r="OTQ2"/>
      <c r="OTR2"/>
      <c r="OTS2"/>
      <c r="OTT2"/>
      <c r="OTU2"/>
      <c r="OTV2"/>
      <c r="OTW2"/>
      <c r="OTX2"/>
      <c r="OTY2"/>
      <c r="OTZ2"/>
      <c r="OUA2"/>
      <c r="OUB2"/>
      <c r="OUC2"/>
      <c r="OUD2"/>
      <c r="OUE2"/>
      <c r="OUF2"/>
      <c r="OUG2"/>
      <c r="OUH2"/>
      <c r="OUI2"/>
      <c r="OUJ2"/>
      <c r="OUK2"/>
      <c r="OUL2"/>
      <c r="OUM2"/>
      <c r="OUN2"/>
      <c r="OUO2"/>
      <c r="OUP2"/>
      <c r="OUQ2"/>
      <c r="OUR2"/>
      <c r="OUS2"/>
      <c r="OUT2"/>
      <c r="OUU2"/>
      <c r="OUV2"/>
      <c r="OUW2"/>
      <c r="OUX2"/>
      <c r="OUY2"/>
      <c r="OUZ2"/>
      <c r="OVA2"/>
      <c r="OVB2"/>
      <c r="OVC2"/>
      <c r="OVD2"/>
      <c r="OVE2"/>
      <c r="OVF2"/>
      <c r="OVG2"/>
      <c r="OVH2"/>
      <c r="OVI2"/>
      <c r="OVJ2"/>
      <c r="OVK2"/>
      <c r="OVL2"/>
      <c r="OVM2"/>
      <c r="OVN2"/>
      <c r="OVO2"/>
      <c r="OVP2"/>
      <c r="OVQ2"/>
      <c r="OVR2"/>
      <c r="OVS2"/>
      <c r="OVT2"/>
      <c r="OVU2"/>
      <c r="OVV2"/>
      <c r="OVW2"/>
      <c r="OVX2"/>
      <c r="OVY2"/>
      <c r="OVZ2"/>
      <c r="OWA2"/>
      <c r="OWB2"/>
      <c r="OWC2"/>
      <c r="OWD2"/>
      <c r="OWE2"/>
      <c r="OWF2"/>
      <c r="OWG2"/>
      <c r="OWH2"/>
      <c r="OWI2"/>
      <c r="OWJ2"/>
      <c r="OWK2"/>
      <c r="OWL2"/>
      <c r="OWM2"/>
      <c r="OWN2"/>
      <c r="OWO2"/>
      <c r="OWP2"/>
      <c r="OWQ2"/>
      <c r="OWR2"/>
      <c r="OWS2"/>
      <c r="OWT2"/>
      <c r="OWU2"/>
      <c r="OWV2"/>
      <c r="OWW2"/>
      <c r="OWX2"/>
      <c r="OWY2"/>
      <c r="OWZ2"/>
      <c r="OXA2"/>
      <c r="OXB2"/>
      <c r="OXC2"/>
      <c r="OXD2"/>
      <c r="OXE2"/>
      <c r="OXF2"/>
      <c r="OXG2"/>
      <c r="OXH2"/>
      <c r="OXI2"/>
      <c r="OXJ2"/>
      <c r="OXK2"/>
      <c r="OXL2"/>
      <c r="OXM2"/>
      <c r="OXN2"/>
      <c r="OXO2"/>
      <c r="OXP2"/>
      <c r="OXQ2"/>
      <c r="OXR2"/>
      <c r="OXS2"/>
      <c r="OXT2"/>
      <c r="OXU2"/>
      <c r="OXV2"/>
      <c r="OXW2"/>
      <c r="OXX2"/>
      <c r="OXY2"/>
      <c r="OXZ2"/>
      <c r="OYA2"/>
      <c r="OYB2"/>
      <c r="OYC2"/>
      <c r="OYD2"/>
      <c r="OYE2"/>
      <c r="OYF2"/>
      <c r="OYG2"/>
      <c r="OYH2"/>
      <c r="OYI2"/>
      <c r="OYJ2"/>
      <c r="OYK2"/>
      <c r="OYL2"/>
      <c r="OYM2"/>
      <c r="OYN2"/>
      <c r="OYO2"/>
      <c r="OYP2"/>
      <c r="OYQ2"/>
      <c r="OYR2"/>
      <c r="OYS2"/>
      <c r="OYT2"/>
      <c r="OYU2"/>
      <c r="OYV2"/>
      <c r="OYW2"/>
      <c r="OYX2"/>
      <c r="OYY2"/>
      <c r="OYZ2"/>
      <c r="OZA2"/>
      <c r="OZB2"/>
      <c r="OZC2"/>
      <c r="OZD2"/>
      <c r="OZE2"/>
      <c r="OZF2"/>
      <c r="OZG2"/>
      <c r="OZH2"/>
      <c r="OZI2"/>
      <c r="OZJ2"/>
      <c r="OZK2"/>
      <c r="OZL2"/>
      <c r="OZM2"/>
      <c r="OZN2"/>
      <c r="OZO2"/>
      <c r="OZP2"/>
      <c r="OZQ2"/>
      <c r="OZR2"/>
      <c r="OZS2"/>
      <c r="OZT2"/>
      <c r="OZU2"/>
      <c r="OZV2"/>
      <c r="OZW2"/>
      <c r="OZX2"/>
      <c r="OZY2"/>
      <c r="OZZ2"/>
      <c r="PAA2"/>
      <c r="PAB2"/>
      <c r="PAC2"/>
      <c r="PAD2"/>
      <c r="PAE2"/>
      <c r="PAF2"/>
      <c r="PAG2"/>
      <c r="PAH2"/>
      <c r="PAI2"/>
      <c r="PAJ2"/>
      <c r="PAK2"/>
      <c r="PAL2"/>
      <c r="PAM2"/>
      <c r="PAN2"/>
      <c r="PAO2"/>
      <c r="PAP2"/>
      <c r="PAQ2"/>
      <c r="PAR2"/>
      <c r="PAS2"/>
      <c r="PAT2"/>
      <c r="PAU2"/>
      <c r="PAV2"/>
      <c r="PAW2"/>
      <c r="PAX2"/>
      <c r="PAY2"/>
      <c r="PAZ2"/>
      <c r="PBA2"/>
      <c r="PBB2"/>
      <c r="PBC2"/>
      <c r="PBD2"/>
      <c r="PBE2"/>
      <c r="PBF2"/>
      <c r="PBG2"/>
      <c r="PBH2"/>
      <c r="PBI2"/>
      <c r="PBJ2"/>
      <c r="PBK2"/>
      <c r="PBL2"/>
      <c r="PBM2"/>
      <c r="PBN2"/>
      <c r="PBO2"/>
      <c r="PBP2"/>
      <c r="PBQ2"/>
      <c r="PBR2"/>
      <c r="PBS2"/>
      <c r="PBT2"/>
      <c r="PBU2"/>
      <c r="PBV2"/>
      <c r="PBW2"/>
      <c r="PBX2"/>
      <c r="PBY2"/>
      <c r="PBZ2"/>
      <c r="PCA2"/>
      <c r="PCB2"/>
      <c r="PCC2"/>
      <c r="PCD2"/>
      <c r="PCE2"/>
      <c r="PCF2"/>
      <c r="PCG2"/>
      <c r="PCH2"/>
      <c r="PCI2"/>
      <c r="PCJ2"/>
      <c r="PCK2"/>
      <c r="PCL2"/>
      <c r="PCM2"/>
      <c r="PCN2"/>
      <c r="PCO2"/>
      <c r="PCP2"/>
      <c r="PCQ2"/>
      <c r="PCR2"/>
      <c r="PCS2"/>
      <c r="PCT2"/>
      <c r="PCU2"/>
      <c r="PCV2"/>
      <c r="PCW2"/>
      <c r="PCX2"/>
      <c r="PCY2"/>
      <c r="PCZ2"/>
      <c r="PDA2"/>
      <c r="PDB2"/>
      <c r="PDC2"/>
      <c r="PDD2"/>
      <c r="PDE2"/>
      <c r="PDF2"/>
      <c r="PDG2"/>
      <c r="PDH2"/>
      <c r="PDI2"/>
      <c r="PDJ2"/>
      <c r="PDK2"/>
      <c r="PDL2"/>
      <c r="PDM2"/>
      <c r="PDN2"/>
      <c r="PDO2"/>
      <c r="PDP2"/>
      <c r="PDQ2"/>
      <c r="PDR2"/>
      <c r="PDS2"/>
      <c r="PDT2"/>
      <c r="PDU2"/>
      <c r="PDV2"/>
      <c r="PDW2"/>
      <c r="PDX2"/>
      <c r="PDY2"/>
      <c r="PDZ2"/>
      <c r="PEA2"/>
      <c r="PEB2"/>
      <c r="PEC2"/>
      <c r="PED2"/>
      <c r="PEE2"/>
      <c r="PEF2"/>
      <c r="PEG2"/>
      <c r="PEH2"/>
      <c r="PEI2"/>
      <c r="PEJ2"/>
      <c r="PEK2"/>
      <c r="PEL2"/>
      <c r="PEM2"/>
      <c r="PEN2"/>
      <c r="PEO2"/>
      <c r="PEP2"/>
      <c r="PEQ2"/>
      <c r="PER2"/>
      <c r="PES2"/>
      <c r="PET2"/>
      <c r="PEU2"/>
      <c r="PEV2"/>
      <c r="PEW2"/>
      <c r="PEX2"/>
      <c r="PEY2"/>
      <c r="PEZ2"/>
      <c r="PFA2"/>
      <c r="PFB2"/>
      <c r="PFC2"/>
      <c r="PFD2"/>
      <c r="PFE2"/>
      <c r="PFF2"/>
      <c r="PFG2"/>
      <c r="PFH2"/>
      <c r="PFI2"/>
      <c r="PFJ2"/>
      <c r="PFK2"/>
      <c r="PFL2"/>
      <c r="PFM2"/>
      <c r="PFN2"/>
      <c r="PFO2"/>
      <c r="PFP2"/>
      <c r="PFQ2"/>
      <c r="PFR2"/>
      <c r="PFS2"/>
      <c r="PFT2"/>
      <c r="PFU2"/>
      <c r="PFV2"/>
      <c r="PFW2"/>
      <c r="PFX2"/>
      <c r="PFY2"/>
      <c r="PFZ2"/>
      <c r="PGA2"/>
      <c r="PGB2"/>
      <c r="PGC2"/>
      <c r="PGD2"/>
      <c r="PGE2"/>
      <c r="PGF2"/>
      <c r="PGG2"/>
      <c r="PGH2"/>
      <c r="PGI2"/>
      <c r="PGJ2"/>
      <c r="PGK2"/>
      <c r="PGL2"/>
      <c r="PGM2"/>
      <c r="PGN2"/>
      <c r="PGO2"/>
      <c r="PGP2"/>
      <c r="PGQ2"/>
      <c r="PGR2"/>
      <c r="PGS2"/>
      <c r="PGT2"/>
      <c r="PGU2"/>
      <c r="PGV2"/>
      <c r="PGW2"/>
      <c r="PGX2"/>
      <c r="PGY2"/>
      <c r="PGZ2"/>
      <c r="PHA2"/>
      <c r="PHB2"/>
      <c r="PHC2"/>
      <c r="PHD2"/>
      <c r="PHE2"/>
      <c r="PHF2"/>
      <c r="PHG2"/>
      <c r="PHH2"/>
      <c r="PHI2"/>
      <c r="PHJ2"/>
      <c r="PHK2"/>
      <c r="PHL2"/>
      <c r="PHM2"/>
      <c r="PHN2"/>
      <c r="PHO2"/>
      <c r="PHP2"/>
      <c r="PHQ2"/>
      <c r="PHR2"/>
      <c r="PHS2"/>
      <c r="PHT2"/>
      <c r="PHU2"/>
      <c r="PHV2"/>
      <c r="PHW2"/>
      <c r="PHX2"/>
      <c r="PHY2"/>
      <c r="PHZ2"/>
      <c r="PIA2"/>
      <c r="PIB2"/>
      <c r="PIC2"/>
      <c r="PID2"/>
      <c r="PIE2"/>
      <c r="PIF2"/>
      <c r="PIG2"/>
      <c r="PIH2"/>
      <c r="PII2"/>
      <c r="PIJ2"/>
      <c r="PIK2"/>
      <c r="PIL2"/>
      <c r="PIM2"/>
      <c r="PIN2"/>
      <c r="PIO2"/>
      <c r="PIP2"/>
      <c r="PIQ2"/>
      <c r="PIR2"/>
      <c r="PIS2"/>
      <c r="PIT2"/>
      <c r="PIU2"/>
      <c r="PIV2"/>
      <c r="PIW2"/>
      <c r="PIX2"/>
      <c r="PIY2"/>
      <c r="PIZ2"/>
      <c r="PJA2"/>
      <c r="PJB2"/>
      <c r="PJC2"/>
      <c r="PJD2"/>
      <c r="PJE2"/>
      <c r="PJF2"/>
      <c r="PJG2"/>
      <c r="PJH2"/>
      <c r="PJI2"/>
      <c r="PJJ2"/>
      <c r="PJK2"/>
      <c r="PJL2"/>
      <c r="PJM2"/>
      <c r="PJN2"/>
      <c r="PJO2"/>
      <c r="PJP2"/>
      <c r="PJQ2"/>
      <c r="PJR2"/>
      <c r="PJS2"/>
      <c r="PJT2"/>
      <c r="PJU2"/>
      <c r="PJV2"/>
      <c r="PJW2"/>
      <c r="PJX2"/>
      <c r="PJY2"/>
      <c r="PJZ2"/>
      <c r="PKA2"/>
      <c r="PKB2"/>
      <c r="PKC2"/>
      <c r="PKD2"/>
      <c r="PKE2"/>
      <c r="PKF2"/>
      <c r="PKG2"/>
      <c r="PKH2"/>
      <c r="PKI2"/>
      <c r="PKJ2"/>
      <c r="PKK2"/>
      <c r="PKL2"/>
      <c r="PKM2"/>
      <c r="PKN2"/>
      <c r="PKO2"/>
      <c r="PKP2"/>
      <c r="PKQ2"/>
      <c r="PKR2"/>
      <c r="PKS2"/>
      <c r="PKT2"/>
      <c r="PKU2"/>
      <c r="PKV2"/>
      <c r="PKW2"/>
      <c r="PKX2"/>
      <c r="PKY2"/>
      <c r="PKZ2"/>
      <c r="PLA2"/>
      <c r="PLB2"/>
      <c r="PLC2"/>
      <c r="PLD2"/>
      <c r="PLE2"/>
      <c r="PLF2"/>
      <c r="PLG2"/>
      <c r="PLH2"/>
      <c r="PLI2"/>
      <c r="PLJ2"/>
      <c r="PLK2"/>
      <c r="PLL2"/>
      <c r="PLM2"/>
      <c r="PLN2"/>
      <c r="PLO2"/>
      <c r="PLP2"/>
      <c r="PLQ2"/>
      <c r="PLR2"/>
      <c r="PLS2"/>
      <c r="PLT2"/>
      <c r="PLU2"/>
      <c r="PLV2"/>
      <c r="PLW2"/>
      <c r="PLX2"/>
      <c r="PLY2"/>
      <c r="PLZ2"/>
      <c r="PMA2"/>
      <c r="PMB2"/>
      <c r="PMC2"/>
      <c r="PMD2"/>
      <c r="PME2"/>
      <c r="PMF2"/>
      <c r="PMG2"/>
      <c r="PMH2"/>
      <c r="PMI2"/>
      <c r="PMJ2"/>
      <c r="PMK2"/>
      <c r="PML2"/>
      <c r="PMM2"/>
      <c r="PMN2"/>
      <c r="PMO2"/>
      <c r="PMP2"/>
      <c r="PMQ2"/>
      <c r="PMR2"/>
      <c r="PMS2"/>
      <c r="PMT2"/>
      <c r="PMU2"/>
      <c r="PMV2"/>
      <c r="PMW2"/>
      <c r="PMX2"/>
      <c r="PMY2"/>
      <c r="PMZ2"/>
      <c r="PNA2"/>
      <c r="PNB2"/>
      <c r="PNC2"/>
      <c r="PND2"/>
      <c r="PNE2"/>
      <c r="PNF2"/>
      <c r="PNG2"/>
      <c r="PNH2"/>
      <c r="PNI2"/>
      <c r="PNJ2"/>
      <c r="PNK2"/>
      <c r="PNL2"/>
      <c r="PNM2"/>
      <c r="PNN2"/>
      <c r="PNO2"/>
      <c r="PNP2"/>
      <c r="PNQ2"/>
      <c r="PNR2"/>
      <c r="PNS2"/>
      <c r="PNT2"/>
      <c r="PNU2"/>
      <c r="PNV2"/>
      <c r="PNW2"/>
      <c r="PNX2"/>
      <c r="PNY2"/>
      <c r="PNZ2"/>
      <c r="POA2"/>
      <c r="POB2"/>
      <c r="POC2"/>
      <c r="POD2"/>
      <c r="POE2"/>
      <c r="POF2"/>
      <c r="POG2"/>
      <c r="POH2"/>
      <c r="POI2"/>
      <c r="POJ2"/>
      <c r="POK2"/>
      <c r="POL2"/>
      <c r="POM2"/>
      <c r="PON2"/>
      <c r="POO2"/>
      <c r="POP2"/>
      <c r="POQ2"/>
      <c r="POR2"/>
      <c r="POS2"/>
      <c r="POT2"/>
      <c r="POU2"/>
      <c r="POV2"/>
      <c r="POW2"/>
      <c r="POX2"/>
      <c r="POY2"/>
      <c r="POZ2"/>
      <c r="PPA2"/>
      <c r="PPB2"/>
      <c r="PPC2"/>
      <c r="PPD2"/>
      <c r="PPE2"/>
      <c r="PPF2"/>
      <c r="PPG2"/>
      <c r="PPH2"/>
      <c r="PPI2"/>
      <c r="PPJ2"/>
      <c r="PPK2"/>
      <c r="PPL2"/>
      <c r="PPM2"/>
      <c r="PPN2"/>
      <c r="PPO2"/>
      <c r="PPP2"/>
      <c r="PPQ2"/>
      <c r="PPR2"/>
      <c r="PPS2"/>
      <c r="PPT2"/>
      <c r="PPU2"/>
      <c r="PPV2"/>
      <c r="PPW2"/>
      <c r="PPX2"/>
      <c r="PPY2"/>
      <c r="PPZ2"/>
      <c r="PQA2"/>
      <c r="PQB2"/>
      <c r="PQC2"/>
      <c r="PQD2"/>
      <c r="PQE2"/>
      <c r="PQF2"/>
      <c r="PQG2"/>
      <c r="PQH2"/>
      <c r="PQI2"/>
      <c r="PQJ2"/>
      <c r="PQK2"/>
      <c r="PQL2"/>
      <c r="PQM2"/>
      <c r="PQN2"/>
      <c r="PQO2"/>
      <c r="PQP2"/>
      <c r="PQQ2"/>
      <c r="PQR2"/>
      <c r="PQS2"/>
      <c r="PQT2"/>
      <c r="PQU2"/>
      <c r="PQV2"/>
      <c r="PQW2"/>
      <c r="PQX2"/>
      <c r="PQY2"/>
      <c r="PQZ2"/>
      <c r="PRA2"/>
      <c r="PRB2"/>
      <c r="PRC2"/>
      <c r="PRD2"/>
      <c r="PRE2"/>
      <c r="PRF2"/>
      <c r="PRG2"/>
      <c r="PRH2"/>
      <c r="PRI2"/>
      <c r="PRJ2"/>
      <c r="PRK2"/>
      <c r="PRL2"/>
      <c r="PRM2"/>
      <c r="PRN2"/>
      <c r="PRO2"/>
      <c r="PRP2"/>
      <c r="PRQ2"/>
      <c r="PRR2"/>
      <c r="PRS2"/>
      <c r="PRT2"/>
      <c r="PRU2"/>
      <c r="PRV2"/>
      <c r="PRW2"/>
      <c r="PRX2"/>
      <c r="PRY2"/>
      <c r="PRZ2"/>
      <c r="PSA2"/>
      <c r="PSB2"/>
      <c r="PSC2"/>
      <c r="PSD2"/>
      <c r="PSE2"/>
      <c r="PSF2"/>
      <c r="PSG2"/>
      <c r="PSH2"/>
      <c r="PSI2"/>
      <c r="PSJ2"/>
      <c r="PSK2"/>
      <c r="PSL2"/>
      <c r="PSM2"/>
      <c r="PSN2"/>
      <c r="PSO2"/>
      <c r="PSP2"/>
      <c r="PSQ2"/>
      <c r="PSR2"/>
      <c r="PSS2"/>
      <c r="PST2"/>
      <c r="PSU2"/>
      <c r="PSV2"/>
      <c r="PSW2"/>
      <c r="PSX2"/>
      <c r="PSY2"/>
      <c r="PSZ2"/>
      <c r="PTA2"/>
      <c r="PTB2"/>
      <c r="PTC2"/>
      <c r="PTD2"/>
      <c r="PTE2"/>
      <c r="PTF2"/>
      <c r="PTG2"/>
      <c r="PTH2"/>
      <c r="PTI2"/>
      <c r="PTJ2"/>
      <c r="PTK2"/>
      <c r="PTL2"/>
      <c r="PTM2"/>
      <c r="PTN2"/>
      <c r="PTO2"/>
      <c r="PTP2"/>
      <c r="PTQ2"/>
      <c r="PTR2"/>
      <c r="PTS2"/>
      <c r="PTT2"/>
      <c r="PTU2"/>
      <c r="PTV2"/>
      <c r="PTW2"/>
      <c r="PTX2"/>
      <c r="PTY2"/>
      <c r="PTZ2"/>
      <c r="PUA2"/>
      <c r="PUB2"/>
      <c r="PUC2"/>
      <c r="PUD2"/>
      <c r="PUE2"/>
      <c r="PUF2"/>
      <c r="PUG2"/>
      <c r="PUH2"/>
      <c r="PUI2"/>
      <c r="PUJ2"/>
      <c r="PUK2"/>
      <c r="PUL2"/>
      <c r="PUM2"/>
      <c r="PUN2"/>
      <c r="PUO2"/>
      <c r="PUP2"/>
      <c r="PUQ2"/>
      <c r="PUR2"/>
      <c r="PUS2"/>
      <c r="PUT2"/>
      <c r="PUU2"/>
      <c r="PUV2"/>
      <c r="PUW2"/>
      <c r="PUX2"/>
      <c r="PUY2"/>
      <c r="PUZ2"/>
      <c r="PVA2"/>
      <c r="PVB2"/>
      <c r="PVC2"/>
      <c r="PVD2"/>
      <c r="PVE2"/>
      <c r="PVF2"/>
      <c r="PVG2"/>
      <c r="PVH2"/>
      <c r="PVI2"/>
      <c r="PVJ2"/>
      <c r="PVK2"/>
      <c r="PVL2"/>
      <c r="PVM2"/>
      <c r="PVN2"/>
      <c r="PVO2"/>
      <c r="PVP2"/>
      <c r="PVQ2"/>
      <c r="PVR2"/>
      <c r="PVS2"/>
      <c r="PVT2"/>
      <c r="PVU2"/>
      <c r="PVV2"/>
      <c r="PVW2"/>
      <c r="PVX2"/>
      <c r="PVY2"/>
      <c r="PVZ2"/>
      <c r="PWA2"/>
      <c r="PWB2"/>
      <c r="PWC2"/>
      <c r="PWD2"/>
      <c r="PWE2"/>
      <c r="PWF2"/>
      <c r="PWG2"/>
      <c r="PWH2"/>
      <c r="PWI2"/>
      <c r="PWJ2"/>
      <c r="PWK2"/>
      <c r="PWL2"/>
      <c r="PWM2"/>
      <c r="PWN2"/>
      <c r="PWO2"/>
      <c r="PWP2"/>
      <c r="PWQ2"/>
      <c r="PWR2"/>
      <c r="PWS2"/>
      <c r="PWT2"/>
      <c r="PWU2"/>
      <c r="PWV2"/>
      <c r="PWW2"/>
      <c r="PWX2"/>
      <c r="PWY2"/>
      <c r="PWZ2"/>
      <c r="PXA2"/>
      <c r="PXB2"/>
      <c r="PXC2"/>
      <c r="PXD2"/>
      <c r="PXE2"/>
      <c r="PXF2"/>
      <c r="PXG2"/>
      <c r="PXH2"/>
      <c r="PXI2"/>
      <c r="PXJ2"/>
      <c r="PXK2"/>
      <c r="PXL2"/>
      <c r="PXM2"/>
      <c r="PXN2"/>
      <c r="PXO2"/>
      <c r="PXP2"/>
      <c r="PXQ2"/>
      <c r="PXR2"/>
      <c r="PXS2"/>
      <c r="PXT2"/>
      <c r="PXU2"/>
      <c r="PXV2"/>
      <c r="PXW2"/>
      <c r="PXX2"/>
      <c r="PXY2"/>
      <c r="PXZ2"/>
      <c r="PYA2"/>
      <c r="PYB2"/>
      <c r="PYC2"/>
      <c r="PYD2"/>
      <c r="PYE2"/>
      <c r="PYF2"/>
      <c r="PYG2"/>
      <c r="PYH2"/>
      <c r="PYI2"/>
      <c r="PYJ2"/>
      <c r="PYK2"/>
      <c r="PYL2"/>
      <c r="PYM2"/>
      <c r="PYN2"/>
      <c r="PYO2"/>
      <c r="PYP2"/>
      <c r="PYQ2"/>
      <c r="PYR2"/>
      <c r="PYS2"/>
      <c r="PYT2"/>
      <c r="PYU2"/>
      <c r="PYV2"/>
      <c r="PYW2"/>
      <c r="PYX2"/>
      <c r="PYY2"/>
      <c r="PYZ2"/>
      <c r="PZA2"/>
      <c r="PZB2"/>
      <c r="PZC2"/>
      <c r="PZD2"/>
      <c r="PZE2"/>
      <c r="PZF2"/>
      <c r="PZG2"/>
      <c r="PZH2"/>
      <c r="PZI2"/>
      <c r="PZJ2"/>
      <c r="PZK2"/>
      <c r="PZL2"/>
      <c r="PZM2"/>
      <c r="PZN2"/>
      <c r="PZO2"/>
      <c r="PZP2"/>
      <c r="PZQ2"/>
      <c r="PZR2"/>
      <c r="PZS2"/>
      <c r="PZT2"/>
      <c r="PZU2"/>
      <c r="PZV2"/>
      <c r="PZW2"/>
      <c r="PZX2"/>
      <c r="PZY2"/>
      <c r="PZZ2"/>
      <c r="QAA2"/>
      <c r="QAB2"/>
      <c r="QAC2"/>
      <c r="QAD2"/>
      <c r="QAE2"/>
      <c r="QAF2"/>
      <c r="QAG2"/>
      <c r="QAH2"/>
      <c r="QAI2"/>
      <c r="QAJ2"/>
      <c r="QAK2"/>
      <c r="QAL2"/>
      <c r="QAM2"/>
      <c r="QAN2"/>
      <c r="QAO2"/>
      <c r="QAP2"/>
      <c r="QAQ2"/>
      <c r="QAR2"/>
      <c r="QAS2"/>
      <c r="QAT2"/>
      <c r="QAU2"/>
      <c r="QAV2"/>
      <c r="QAW2"/>
      <c r="QAX2"/>
      <c r="QAY2"/>
      <c r="QAZ2"/>
      <c r="QBA2"/>
      <c r="QBB2"/>
      <c r="QBC2"/>
      <c r="QBD2"/>
      <c r="QBE2"/>
      <c r="QBF2"/>
      <c r="QBG2"/>
      <c r="QBH2"/>
      <c r="QBI2"/>
      <c r="QBJ2"/>
      <c r="QBK2"/>
      <c r="QBL2"/>
      <c r="QBM2"/>
      <c r="QBN2"/>
      <c r="QBO2"/>
      <c r="QBP2"/>
      <c r="QBQ2"/>
      <c r="QBR2"/>
      <c r="QBS2"/>
      <c r="QBT2"/>
      <c r="QBU2"/>
      <c r="QBV2"/>
      <c r="QBW2"/>
      <c r="QBX2"/>
      <c r="QBY2"/>
      <c r="QBZ2"/>
      <c r="QCA2"/>
      <c r="QCB2"/>
      <c r="QCC2"/>
      <c r="QCD2"/>
      <c r="QCE2"/>
      <c r="QCF2"/>
      <c r="QCG2"/>
      <c r="QCH2"/>
      <c r="QCI2"/>
      <c r="QCJ2"/>
      <c r="QCK2"/>
      <c r="QCL2"/>
      <c r="QCM2"/>
      <c r="QCN2"/>
      <c r="QCO2"/>
      <c r="QCP2"/>
      <c r="QCQ2"/>
      <c r="QCR2"/>
      <c r="QCS2"/>
      <c r="QCT2"/>
      <c r="QCU2"/>
      <c r="QCV2"/>
      <c r="QCW2"/>
      <c r="QCX2"/>
      <c r="QCY2"/>
      <c r="QCZ2"/>
      <c r="QDA2"/>
      <c r="QDB2"/>
      <c r="QDC2"/>
      <c r="QDD2"/>
      <c r="QDE2"/>
      <c r="QDF2"/>
      <c r="QDG2"/>
      <c r="QDH2"/>
      <c r="QDI2"/>
      <c r="QDJ2"/>
      <c r="QDK2"/>
      <c r="QDL2"/>
      <c r="QDM2"/>
      <c r="QDN2"/>
      <c r="QDO2"/>
      <c r="QDP2"/>
      <c r="QDQ2"/>
      <c r="QDR2"/>
      <c r="QDS2"/>
      <c r="QDT2"/>
      <c r="QDU2"/>
      <c r="QDV2"/>
      <c r="QDW2"/>
      <c r="QDX2"/>
      <c r="QDY2"/>
      <c r="QDZ2"/>
      <c r="QEA2"/>
      <c r="QEB2"/>
      <c r="QEC2"/>
      <c r="QED2"/>
      <c r="QEE2"/>
      <c r="QEF2"/>
      <c r="QEG2"/>
      <c r="QEH2"/>
      <c r="QEI2"/>
      <c r="QEJ2"/>
      <c r="QEK2"/>
      <c r="QEL2"/>
      <c r="QEM2"/>
      <c r="QEN2"/>
      <c r="QEO2"/>
      <c r="QEP2"/>
      <c r="QEQ2"/>
      <c r="QER2"/>
      <c r="QES2"/>
      <c r="QET2"/>
      <c r="QEU2"/>
      <c r="QEV2"/>
      <c r="QEW2"/>
      <c r="QEX2"/>
      <c r="QEY2"/>
      <c r="QEZ2"/>
      <c r="QFA2"/>
      <c r="QFB2"/>
      <c r="QFC2"/>
      <c r="QFD2"/>
      <c r="QFE2"/>
      <c r="QFF2"/>
      <c r="QFG2"/>
      <c r="QFH2"/>
      <c r="QFI2"/>
      <c r="QFJ2"/>
      <c r="QFK2"/>
      <c r="QFL2"/>
      <c r="QFM2"/>
      <c r="QFN2"/>
      <c r="QFO2"/>
      <c r="QFP2"/>
      <c r="QFQ2"/>
      <c r="QFR2"/>
      <c r="QFS2"/>
      <c r="QFT2"/>
      <c r="QFU2"/>
      <c r="QFV2"/>
      <c r="QFW2"/>
      <c r="QFX2"/>
      <c r="QFY2"/>
      <c r="QFZ2"/>
      <c r="QGA2"/>
      <c r="QGB2"/>
      <c r="QGC2"/>
      <c r="QGD2"/>
      <c r="QGE2"/>
      <c r="QGF2"/>
      <c r="QGG2"/>
      <c r="QGH2"/>
      <c r="QGI2"/>
      <c r="QGJ2"/>
      <c r="QGK2"/>
      <c r="QGL2"/>
      <c r="QGM2"/>
      <c r="QGN2"/>
      <c r="QGO2"/>
      <c r="QGP2"/>
      <c r="QGQ2"/>
      <c r="QGR2"/>
      <c r="QGS2"/>
      <c r="QGT2"/>
      <c r="QGU2"/>
      <c r="QGV2"/>
      <c r="QGW2"/>
      <c r="QGX2"/>
      <c r="QGY2"/>
      <c r="QGZ2"/>
      <c r="QHA2"/>
      <c r="QHB2"/>
      <c r="QHC2"/>
      <c r="QHD2"/>
      <c r="QHE2"/>
      <c r="QHF2"/>
      <c r="QHG2"/>
      <c r="QHH2"/>
      <c r="QHI2"/>
      <c r="QHJ2"/>
      <c r="QHK2"/>
      <c r="QHL2"/>
      <c r="QHM2"/>
      <c r="QHN2"/>
      <c r="QHO2"/>
      <c r="QHP2"/>
      <c r="QHQ2"/>
      <c r="QHR2"/>
      <c r="QHS2"/>
      <c r="QHT2"/>
      <c r="QHU2"/>
      <c r="QHV2"/>
      <c r="QHW2"/>
      <c r="QHX2"/>
      <c r="QHY2"/>
      <c r="QHZ2"/>
      <c r="QIA2"/>
      <c r="QIB2"/>
      <c r="QIC2"/>
      <c r="QID2"/>
      <c r="QIE2"/>
      <c r="QIF2"/>
      <c r="QIG2"/>
      <c r="QIH2"/>
      <c r="QII2"/>
      <c r="QIJ2"/>
      <c r="QIK2"/>
      <c r="QIL2"/>
      <c r="QIM2"/>
      <c r="QIN2"/>
      <c r="QIO2"/>
      <c r="QIP2"/>
      <c r="QIQ2"/>
      <c r="QIR2"/>
      <c r="QIS2"/>
      <c r="QIT2"/>
      <c r="QIU2"/>
      <c r="QIV2"/>
      <c r="QIW2"/>
      <c r="QIX2"/>
      <c r="QIY2"/>
      <c r="QIZ2"/>
      <c r="QJA2"/>
      <c r="QJB2"/>
      <c r="QJC2"/>
      <c r="QJD2"/>
      <c r="QJE2"/>
      <c r="QJF2"/>
      <c r="QJG2"/>
      <c r="QJH2"/>
      <c r="QJI2"/>
      <c r="QJJ2"/>
      <c r="QJK2"/>
      <c r="QJL2"/>
      <c r="QJM2"/>
      <c r="QJN2"/>
      <c r="QJO2"/>
      <c r="QJP2"/>
      <c r="QJQ2"/>
      <c r="QJR2"/>
      <c r="QJS2"/>
      <c r="QJT2"/>
      <c r="QJU2"/>
      <c r="QJV2"/>
      <c r="QJW2"/>
      <c r="QJX2"/>
      <c r="QJY2"/>
      <c r="QJZ2"/>
      <c r="QKA2"/>
      <c r="QKB2"/>
      <c r="QKC2"/>
      <c r="QKD2"/>
      <c r="QKE2"/>
      <c r="QKF2"/>
      <c r="QKG2"/>
      <c r="QKH2"/>
      <c r="QKI2"/>
      <c r="QKJ2"/>
      <c r="QKK2"/>
      <c r="QKL2"/>
      <c r="QKM2"/>
      <c r="QKN2"/>
      <c r="QKO2"/>
      <c r="QKP2"/>
      <c r="QKQ2"/>
      <c r="QKR2"/>
      <c r="QKS2"/>
      <c r="QKT2"/>
      <c r="QKU2"/>
      <c r="QKV2"/>
      <c r="QKW2"/>
      <c r="QKX2"/>
      <c r="QKY2"/>
      <c r="QKZ2"/>
      <c r="QLA2"/>
      <c r="QLB2"/>
      <c r="QLC2"/>
      <c r="QLD2"/>
      <c r="QLE2"/>
      <c r="QLF2"/>
      <c r="QLG2"/>
      <c r="QLH2"/>
      <c r="QLI2"/>
      <c r="QLJ2"/>
      <c r="QLK2"/>
      <c r="QLL2"/>
      <c r="QLM2"/>
      <c r="QLN2"/>
      <c r="QLO2"/>
      <c r="QLP2"/>
      <c r="QLQ2"/>
      <c r="QLR2"/>
      <c r="QLS2"/>
      <c r="QLT2"/>
      <c r="QLU2"/>
      <c r="QLV2"/>
      <c r="QLW2"/>
      <c r="QLX2"/>
      <c r="QLY2"/>
      <c r="QLZ2"/>
      <c r="QMA2"/>
      <c r="QMB2"/>
      <c r="QMC2"/>
      <c r="QMD2"/>
      <c r="QME2"/>
      <c r="QMF2"/>
      <c r="QMG2"/>
      <c r="QMH2"/>
      <c r="QMI2"/>
      <c r="QMJ2"/>
      <c r="QMK2"/>
      <c r="QML2"/>
      <c r="QMM2"/>
      <c r="QMN2"/>
      <c r="QMO2"/>
      <c r="QMP2"/>
      <c r="QMQ2"/>
      <c r="QMR2"/>
      <c r="QMS2"/>
      <c r="QMT2"/>
      <c r="QMU2"/>
      <c r="QMV2"/>
      <c r="QMW2"/>
      <c r="QMX2"/>
      <c r="QMY2"/>
      <c r="QMZ2"/>
      <c r="QNA2"/>
      <c r="QNB2"/>
      <c r="QNC2"/>
      <c r="QND2"/>
      <c r="QNE2"/>
      <c r="QNF2"/>
      <c r="QNG2"/>
      <c r="QNH2"/>
      <c r="QNI2"/>
      <c r="QNJ2"/>
      <c r="QNK2"/>
      <c r="QNL2"/>
      <c r="QNM2"/>
      <c r="QNN2"/>
      <c r="QNO2"/>
      <c r="QNP2"/>
      <c r="QNQ2"/>
      <c r="QNR2"/>
      <c r="QNS2"/>
      <c r="QNT2"/>
      <c r="QNU2"/>
      <c r="QNV2"/>
      <c r="QNW2"/>
      <c r="QNX2"/>
      <c r="QNY2"/>
      <c r="QNZ2"/>
      <c r="QOA2"/>
      <c r="QOB2"/>
      <c r="QOC2"/>
      <c r="QOD2"/>
      <c r="QOE2"/>
      <c r="QOF2"/>
      <c r="QOG2"/>
      <c r="QOH2"/>
      <c r="QOI2"/>
      <c r="QOJ2"/>
      <c r="QOK2"/>
      <c r="QOL2"/>
      <c r="QOM2"/>
      <c r="QON2"/>
      <c r="QOO2"/>
      <c r="QOP2"/>
      <c r="QOQ2"/>
      <c r="QOR2"/>
      <c r="QOS2"/>
      <c r="QOT2"/>
      <c r="QOU2"/>
      <c r="QOV2"/>
      <c r="QOW2"/>
      <c r="QOX2"/>
      <c r="QOY2"/>
      <c r="QOZ2"/>
      <c r="QPA2"/>
      <c r="QPB2"/>
      <c r="QPC2"/>
      <c r="QPD2"/>
      <c r="QPE2"/>
      <c r="QPF2"/>
      <c r="QPG2"/>
      <c r="QPH2"/>
      <c r="QPI2"/>
      <c r="QPJ2"/>
      <c r="QPK2"/>
      <c r="QPL2"/>
      <c r="QPM2"/>
      <c r="QPN2"/>
      <c r="QPO2"/>
      <c r="QPP2"/>
      <c r="QPQ2"/>
      <c r="QPR2"/>
      <c r="QPS2"/>
      <c r="QPT2"/>
      <c r="QPU2"/>
      <c r="QPV2"/>
      <c r="QPW2"/>
      <c r="QPX2"/>
      <c r="QPY2"/>
      <c r="QPZ2"/>
      <c r="QQA2"/>
      <c r="QQB2"/>
      <c r="QQC2"/>
      <c r="QQD2"/>
      <c r="QQE2"/>
      <c r="QQF2"/>
      <c r="QQG2"/>
      <c r="QQH2"/>
      <c r="QQI2"/>
      <c r="QQJ2"/>
      <c r="QQK2"/>
      <c r="QQL2"/>
      <c r="QQM2"/>
      <c r="QQN2"/>
      <c r="QQO2"/>
      <c r="QQP2"/>
      <c r="QQQ2"/>
      <c r="QQR2"/>
      <c r="QQS2"/>
      <c r="QQT2"/>
      <c r="QQU2"/>
      <c r="QQV2"/>
      <c r="QQW2"/>
      <c r="QQX2"/>
      <c r="QQY2"/>
      <c r="QQZ2"/>
      <c r="QRA2"/>
      <c r="QRB2"/>
      <c r="QRC2"/>
      <c r="QRD2"/>
      <c r="QRE2"/>
      <c r="QRF2"/>
      <c r="QRG2"/>
      <c r="QRH2"/>
      <c r="QRI2"/>
      <c r="QRJ2"/>
      <c r="QRK2"/>
      <c r="QRL2"/>
      <c r="QRM2"/>
      <c r="QRN2"/>
      <c r="QRO2"/>
      <c r="QRP2"/>
      <c r="QRQ2"/>
      <c r="QRR2"/>
      <c r="QRS2"/>
      <c r="QRT2"/>
      <c r="QRU2"/>
      <c r="QRV2"/>
      <c r="QRW2"/>
      <c r="QRX2"/>
      <c r="QRY2"/>
      <c r="QRZ2"/>
      <c r="QSA2"/>
      <c r="QSB2"/>
      <c r="QSC2"/>
      <c r="QSD2"/>
      <c r="QSE2"/>
      <c r="QSF2"/>
      <c r="QSG2"/>
      <c r="QSH2"/>
      <c r="QSI2"/>
      <c r="QSJ2"/>
      <c r="QSK2"/>
      <c r="QSL2"/>
      <c r="QSM2"/>
      <c r="QSN2"/>
      <c r="QSO2"/>
      <c r="QSP2"/>
      <c r="QSQ2"/>
      <c r="QSR2"/>
      <c r="QSS2"/>
      <c r="QST2"/>
      <c r="QSU2"/>
      <c r="QSV2"/>
      <c r="QSW2"/>
      <c r="QSX2"/>
      <c r="QSY2"/>
      <c r="QSZ2"/>
      <c r="QTA2"/>
      <c r="QTB2"/>
      <c r="QTC2"/>
      <c r="QTD2"/>
      <c r="QTE2"/>
      <c r="QTF2"/>
      <c r="QTG2"/>
      <c r="QTH2"/>
      <c r="QTI2"/>
      <c r="QTJ2"/>
      <c r="QTK2"/>
      <c r="QTL2"/>
      <c r="QTM2"/>
      <c r="QTN2"/>
      <c r="QTO2"/>
      <c r="QTP2"/>
      <c r="QTQ2"/>
      <c r="QTR2"/>
      <c r="QTS2"/>
      <c r="QTT2"/>
      <c r="QTU2"/>
      <c r="QTV2"/>
      <c r="QTW2"/>
      <c r="QTX2"/>
      <c r="QTY2"/>
      <c r="QTZ2"/>
      <c r="QUA2"/>
      <c r="QUB2"/>
      <c r="QUC2"/>
      <c r="QUD2"/>
      <c r="QUE2"/>
      <c r="QUF2"/>
      <c r="QUG2"/>
      <c r="QUH2"/>
      <c r="QUI2"/>
      <c r="QUJ2"/>
      <c r="QUK2"/>
      <c r="QUL2"/>
      <c r="QUM2"/>
      <c r="QUN2"/>
      <c r="QUO2"/>
      <c r="QUP2"/>
      <c r="QUQ2"/>
      <c r="QUR2"/>
      <c r="QUS2"/>
      <c r="QUT2"/>
      <c r="QUU2"/>
      <c r="QUV2"/>
      <c r="QUW2"/>
      <c r="QUX2"/>
      <c r="QUY2"/>
      <c r="QUZ2"/>
      <c r="QVA2"/>
      <c r="QVB2"/>
      <c r="QVC2"/>
      <c r="QVD2"/>
      <c r="QVE2"/>
      <c r="QVF2"/>
      <c r="QVG2"/>
      <c r="QVH2"/>
      <c r="QVI2"/>
      <c r="QVJ2"/>
      <c r="QVK2"/>
      <c r="QVL2"/>
      <c r="QVM2"/>
      <c r="QVN2"/>
      <c r="QVO2"/>
      <c r="QVP2"/>
      <c r="QVQ2"/>
      <c r="QVR2"/>
      <c r="QVS2"/>
      <c r="QVT2"/>
      <c r="QVU2"/>
      <c r="QVV2"/>
      <c r="QVW2"/>
      <c r="QVX2"/>
      <c r="QVY2"/>
      <c r="QVZ2"/>
      <c r="QWA2"/>
      <c r="QWB2"/>
      <c r="QWC2"/>
      <c r="QWD2"/>
      <c r="QWE2"/>
      <c r="QWF2"/>
      <c r="QWG2"/>
      <c r="QWH2"/>
      <c r="QWI2"/>
      <c r="QWJ2"/>
      <c r="QWK2"/>
      <c r="QWL2"/>
      <c r="QWM2"/>
      <c r="QWN2"/>
      <c r="QWO2"/>
      <c r="QWP2"/>
      <c r="QWQ2"/>
      <c r="QWR2"/>
      <c r="QWS2"/>
      <c r="QWT2"/>
      <c r="QWU2"/>
      <c r="QWV2"/>
      <c r="QWW2"/>
      <c r="QWX2"/>
      <c r="QWY2"/>
      <c r="QWZ2"/>
      <c r="QXA2"/>
      <c r="QXB2"/>
      <c r="QXC2"/>
      <c r="QXD2"/>
      <c r="QXE2"/>
      <c r="QXF2"/>
      <c r="QXG2"/>
      <c r="QXH2"/>
      <c r="QXI2"/>
      <c r="QXJ2"/>
      <c r="QXK2"/>
      <c r="QXL2"/>
      <c r="QXM2"/>
      <c r="QXN2"/>
      <c r="QXO2"/>
      <c r="QXP2"/>
      <c r="QXQ2"/>
      <c r="QXR2"/>
      <c r="QXS2"/>
      <c r="QXT2"/>
      <c r="QXU2"/>
      <c r="QXV2"/>
      <c r="QXW2"/>
      <c r="QXX2"/>
      <c r="QXY2"/>
      <c r="QXZ2"/>
      <c r="QYA2"/>
      <c r="QYB2"/>
      <c r="QYC2"/>
      <c r="QYD2"/>
      <c r="QYE2"/>
      <c r="QYF2"/>
      <c r="QYG2"/>
      <c r="QYH2"/>
      <c r="QYI2"/>
      <c r="QYJ2"/>
      <c r="QYK2"/>
      <c r="QYL2"/>
      <c r="QYM2"/>
      <c r="QYN2"/>
      <c r="QYO2"/>
      <c r="QYP2"/>
      <c r="QYQ2"/>
      <c r="QYR2"/>
      <c r="QYS2"/>
      <c r="QYT2"/>
      <c r="QYU2"/>
      <c r="QYV2"/>
      <c r="QYW2"/>
      <c r="QYX2"/>
      <c r="QYY2"/>
      <c r="QYZ2"/>
      <c r="QZA2"/>
      <c r="QZB2"/>
      <c r="QZC2"/>
      <c r="QZD2"/>
      <c r="QZE2"/>
      <c r="QZF2"/>
      <c r="QZG2"/>
      <c r="QZH2"/>
      <c r="QZI2"/>
      <c r="QZJ2"/>
      <c r="QZK2"/>
      <c r="QZL2"/>
      <c r="QZM2"/>
      <c r="QZN2"/>
      <c r="QZO2"/>
      <c r="QZP2"/>
      <c r="QZQ2"/>
      <c r="QZR2"/>
      <c r="QZS2"/>
      <c r="QZT2"/>
      <c r="QZU2"/>
      <c r="QZV2"/>
      <c r="QZW2"/>
      <c r="QZX2"/>
      <c r="QZY2"/>
      <c r="QZZ2"/>
      <c r="RAA2"/>
      <c r="RAB2"/>
      <c r="RAC2"/>
      <c r="RAD2"/>
      <c r="RAE2"/>
      <c r="RAF2"/>
      <c r="RAG2"/>
      <c r="RAH2"/>
      <c r="RAI2"/>
      <c r="RAJ2"/>
      <c r="RAK2"/>
      <c r="RAL2"/>
      <c r="RAM2"/>
      <c r="RAN2"/>
      <c r="RAO2"/>
      <c r="RAP2"/>
      <c r="RAQ2"/>
      <c r="RAR2"/>
      <c r="RAS2"/>
      <c r="RAT2"/>
      <c r="RAU2"/>
      <c r="RAV2"/>
      <c r="RAW2"/>
      <c r="RAX2"/>
      <c r="RAY2"/>
      <c r="RAZ2"/>
      <c r="RBA2"/>
      <c r="RBB2"/>
      <c r="RBC2"/>
      <c r="RBD2"/>
      <c r="RBE2"/>
      <c r="RBF2"/>
      <c r="RBG2"/>
      <c r="RBH2"/>
      <c r="RBI2"/>
      <c r="RBJ2"/>
      <c r="RBK2"/>
      <c r="RBL2"/>
      <c r="RBM2"/>
      <c r="RBN2"/>
      <c r="RBO2"/>
      <c r="RBP2"/>
      <c r="RBQ2"/>
      <c r="RBR2"/>
      <c r="RBS2"/>
      <c r="RBT2"/>
      <c r="RBU2"/>
      <c r="RBV2"/>
      <c r="RBW2"/>
      <c r="RBX2"/>
      <c r="RBY2"/>
      <c r="RBZ2"/>
      <c r="RCA2"/>
      <c r="RCB2"/>
      <c r="RCC2"/>
      <c r="RCD2"/>
      <c r="RCE2"/>
      <c r="RCF2"/>
      <c r="RCG2"/>
      <c r="RCH2"/>
      <c r="RCI2"/>
      <c r="RCJ2"/>
      <c r="RCK2"/>
      <c r="RCL2"/>
      <c r="RCM2"/>
      <c r="RCN2"/>
      <c r="RCO2"/>
      <c r="RCP2"/>
      <c r="RCQ2"/>
      <c r="RCR2"/>
      <c r="RCS2"/>
      <c r="RCT2"/>
      <c r="RCU2"/>
      <c r="RCV2"/>
      <c r="RCW2"/>
      <c r="RCX2"/>
      <c r="RCY2"/>
      <c r="RCZ2"/>
      <c r="RDA2"/>
      <c r="RDB2"/>
      <c r="RDC2"/>
      <c r="RDD2"/>
      <c r="RDE2"/>
      <c r="RDF2"/>
      <c r="RDG2"/>
      <c r="RDH2"/>
      <c r="RDI2"/>
      <c r="RDJ2"/>
      <c r="RDK2"/>
      <c r="RDL2"/>
      <c r="RDM2"/>
      <c r="RDN2"/>
      <c r="RDO2"/>
      <c r="RDP2"/>
      <c r="RDQ2"/>
      <c r="RDR2"/>
      <c r="RDS2"/>
      <c r="RDT2"/>
      <c r="RDU2"/>
      <c r="RDV2"/>
      <c r="RDW2"/>
      <c r="RDX2"/>
      <c r="RDY2"/>
      <c r="RDZ2"/>
      <c r="REA2"/>
      <c r="REB2"/>
      <c r="REC2"/>
      <c r="RED2"/>
      <c r="REE2"/>
      <c r="REF2"/>
      <c r="REG2"/>
      <c r="REH2"/>
      <c r="REI2"/>
      <c r="REJ2"/>
      <c r="REK2"/>
      <c r="REL2"/>
      <c r="REM2"/>
      <c r="REN2"/>
      <c r="REO2"/>
      <c r="REP2"/>
      <c r="REQ2"/>
      <c r="RER2"/>
      <c r="RES2"/>
      <c r="RET2"/>
      <c r="REU2"/>
      <c r="REV2"/>
      <c r="REW2"/>
      <c r="REX2"/>
      <c r="REY2"/>
      <c r="REZ2"/>
      <c r="RFA2"/>
      <c r="RFB2"/>
      <c r="RFC2"/>
      <c r="RFD2"/>
      <c r="RFE2"/>
      <c r="RFF2"/>
      <c r="RFG2"/>
      <c r="RFH2"/>
      <c r="RFI2"/>
      <c r="RFJ2"/>
      <c r="RFK2"/>
      <c r="RFL2"/>
      <c r="RFM2"/>
      <c r="RFN2"/>
      <c r="RFO2"/>
      <c r="RFP2"/>
      <c r="RFQ2"/>
      <c r="RFR2"/>
      <c r="RFS2"/>
      <c r="RFT2"/>
      <c r="RFU2"/>
      <c r="RFV2"/>
      <c r="RFW2"/>
      <c r="RFX2"/>
      <c r="RFY2"/>
      <c r="RFZ2"/>
      <c r="RGA2"/>
      <c r="RGB2"/>
      <c r="RGC2"/>
      <c r="RGD2"/>
      <c r="RGE2"/>
      <c r="RGF2"/>
      <c r="RGG2"/>
      <c r="RGH2"/>
      <c r="RGI2"/>
      <c r="RGJ2"/>
      <c r="RGK2"/>
      <c r="RGL2"/>
      <c r="RGM2"/>
      <c r="RGN2"/>
      <c r="RGO2"/>
      <c r="RGP2"/>
      <c r="RGQ2"/>
      <c r="RGR2"/>
      <c r="RGS2"/>
      <c r="RGT2"/>
      <c r="RGU2"/>
      <c r="RGV2"/>
      <c r="RGW2"/>
      <c r="RGX2"/>
      <c r="RGY2"/>
      <c r="RGZ2"/>
      <c r="RHA2"/>
      <c r="RHB2"/>
      <c r="RHC2"/>
      <c r="RHD2"/>
      <c r="RHE2"/>
      <c r="RHF2"/>
      <c r="RHG2"/>
      <c r="RHH2"/>
      <c r="RHI2"/>
      <c r="RHJ2"/>
      <c r="RHK2"/>
      <c r="RHL2"/>
      <c r="RHM2"/>
      <c r="RHN2"/>
      <c r="RHO2"/>
      <c r="RHP2"/>
      <c r="RHQ2"/>
      <c r="RHR2"/>
      <c r="RHS2"/>
      <c r="RHT2"/>
      <c r="RHU2"/>
      <c r="RHV2"/>
      <c r="RHW2"/>
      <c r="RHX2"/>
      <c r="RHY2"/>
      <c r="RHZ2"/>
      <c r="RIA2"/>
      <c r="RIB2"/>
      <c r="RIC2"/>
      <c r="RID2"/>
      <c r="RIE2"/>
      <c r="RIF2"/>
      <c r="RIG2"/>
      <c r="RIH2"/>
      <c r="RII2"/>
      <c r="RIJ2"/>
      <c r="RIK2"/>
      <c r="RIL2"/>
      <c r="RIM2"/>
      <c r="RIN2"/>
      <c r="RIO2"/>
      <c r="RIP2"/>
      <c r="RIQ2"/>
      <c r="RIR2"/>
      <c r="RIS2"/>
      <c r="RIT2"/>
      <c r="RIU2"/>
      <c r="RIV2"/>
      <c r="RIW2"/>
      <c r="RIX2"/>
      <c r="RIY2"/>
      <c r="RIZ2"/>
      <c r="RJA2"/>
      <c r="RJB2"/>
      <c r="RJC2"/>
      <c r="RJD2"/>
      <c r="RJE2"/>
      <c r="RJF2"/>
      <c r="RJG2"/>
      <c r="RJH2"/>
      <c r="RJI2"/>
      <c r="RJJ2"/>
      <c r="RJK2"/>
      <c r="RJL2"/>
      <c r="RJM2"/>
      <c r="RJN2"/>
      <c r="RJO2"/>
      <c r="RJP2"/>
      <c r="RJQ2"/>
      <c r="RJR2"/>
      <c r="RJS2"/>
      <c r="RJT2"/>
      <c r="RJU2"/>
      <c r="RJV2"/>
      <c r="RJW2"/>
      <c r="RJX2"/>
      <c r="RJY2"/>
      <c r="RJZ2"/>
      <c r="RKA2"/>
      <c r="RKB2"/>
      <c r="RKC2"/>
      <c r="RKD2"/>
      <c r="RKE2"/>
      <c r="RKF2"/>
      <c r="RKG2"/>
      <c r="RKH2"/>
      <c r="RKI2"/>
      <c r="RKJ2"/>
      <c r="RKK2"/>
      <c r="RKL2"/>
      <c r="RKM2"/>
      <c r="RKN2"/>
      <c r="RKO2"/>
      <c r="RKP2"/>
      <c r="RKQ2"/>
      <c r="RKR2"/>
      <c r="RKS2"/>
      <c r="RKT2"/>
      <c r="RKU2"/>
      <c r="RKV2"/>
      <c r="RKW2"/>
      <c r="RKX2"/>
      <c r="RKY2"/>
      <c r="RKZ2"/>
      <c r="RLA2"/>
      <c r="RLB2"/>
      <c r="RLC2"/>
      <c r="RLD2"/>
      <c r="RLE2"/>
      <c r="RLF2"/>
      <c r="RLG2"/>
      <c r="RLH2"/>
      <c r="RLI2"/>
      <c r="RLJ2"/>
      <c r="RLK2"/>
      <c r="RLL2"/>
      <c r="RLM2"/>
      <c r="RLN2"/>
      <c r="RLO2"/>
      <c r="RLP2"/>
      <c r="RLQ2"/>
      <c r="RLR2"/>
      <c r="RLS2"/>
      <c r="RLT2"/>
      <c r="RLU2"/>
      <c r="RLV2"/>
      <c r="RLW2"/>
      <c r="RLX2"/>
      <c r="RLY2"/>
      <c r="RLZ2"/>
      <c r="RMA2"/>
      <c r="RMB2"/>
      <c r="RMC2"/>
      <c r="RMD2"/>
      <c r="RME2"/>
      <c r="RMF2"/>
      <c r="RMG2"/>
      <c r="RMH2"/>
      <c r="RMI2"/>
      <c r="RMJ2"/>
      <c r="RMK2"/>
      <c r="RML2"/>
      <c r="RMM2"/>
      <c r="RMN2"/>
      <c r="RMO2"/>
      <c r="RMP2"/>
      <c r="RMQ2"/>
      <c r="RMR2"/>
      <c r="RMS2"/>
      <c r="RMT2"/>
      <c r="RMU2"/>
      <c r="RMV2"/>
      <c r="RMW2"/>
      <c r="RMX2"/>
      <c r="RMY2"/>
      <c r="RMZ2"/>
      <c r="RNA2"/>
      <c r="RNB2"/>
      <c r="RNC2"/>
      <c r="RND2"/>
      <c r="RNE2"/>
      <c r="RNF2"/>
      <c r="RNG2"/>
      <c r="RNH2"/>
      <c r="RNI2"/>
      <c r="RNJ2"/>
      <c r="RNK2"/>
      <c r="RNL2"/>
      <c r="RNM2"/>
      <c r="RNN2"/>
      <c r="RNO2"/>
      <c r="RNP2"/>
      <c r="RNQ2"/>
      <c r="RNR2"/>
      <c r="RNS2"/>
      <c r="RNT2"/>
      <c r="RNU2"/>
      <c r="RNV2"/>
      <c r="RNW2"/>
      <c r="RNX2"/>
      <c r="RNY2"/>
      <c r="RNZ2"/>
      <c r="ROA2"/>
      <c r="ROB2"/>
      <c r="ROC2"/>
      <c r="ROD2"/>
      <c r="ROE2"/>
      <c r="ROF2"/>
      <c r="ROG2"/>
      <c r="ROH2"/>
      <c r="ROI2"/>
      <c r="ROJ2"/>
      <c r="ROK2"/>
      <c r="ROL2"/>
      <c r="ROM2"/>
      <c r="RON2"/>
      <c r="ROO2"/>
      <c r="ROP2"/>
      <c r="ROQ2"/>
      <c r="ROR2"/>
      <c r="ROS2"/>
      <c r="ROT2"/>
      <c r="ROU2"/>
      <c r="ROV2"/>
      <c r="ROW2"/>
      <c r="ROX2"/>
      <c r="ROY2"/>
      <c r="ROZ2"/>
      <c r="RPA2"/>
      <c r="RPB2"/>
      <c r="RPC2"/>
      <c r="RPD2"/>
      <c r="RPE2"/>
      <c r="RPF2"/>
      <c r="RPG2"/>
      <c r="RPH2"/>
      <c r="RPI2"/>
      <c r="RPJ2"/>
      <c r="RPK2"/>
      <c r="RPL2"/>
      <c r="RPM2"/>
      <c r="RPN2"/>
      <c r="RPO2"/>
      <c r="RPP2"/>
      <c r="RPQ2"/>
      <c r="RPR2"/>
      <c r="RPS2"/>
      <c r="RPT2"/>
      <c r="RPU2"/>
      <c r="RPV2"/>
      <c r="RPW2"/>
      <c r="RPX2"/>
      <c r="RPY2"/>
      <c r="RPZ2"/>
      <c r="RQA2"/>
      <c r="RQB2"/>
      <c r="RQC2"/>
      <c r="RQD2"/>
      <c r="RQE2"/>
      <c r="RQF2"/>
      <c r="RQG2"/>
      <c r="RQH2"/>
      <c r="RQI2"/>
      <c r="RQJ2"/>
      <c r="RQK2"/>
      <c r="RQL2"/>
      <c r="RQM2"/>
      <c r="RQN2"/>
      <c r="RQO2"/>
      <c r="RQP2"/>
      <c r="RQQ2"/>
      <c r="RQR2"/>
      <c r="RQS2"/>
      <c r="RQT2"/>
      <c r="RQU2"/>
      <c r="RQV2"/>
      <c r="RQW2"/>
      <c r="RQX2"/>
      <c r="RQY2"/>
      <c r="RQZ2"/>
      <c r="RRA2"/>
      <c r="RRB2"/>
      <c r="RRC2"/>
      <c r="RRD2"/>
      <c r="RRE2"/>
      <c r="RRF2"/>
      <c r="RRG2"/>
      <c r="RRH2"/>
      <c r="RRI2"/>
      <c r="RRJ2"/>
      <c r="RRK2"/>
      <c r="RRL2"/>
      <c r="RRM2"/>
      <c r="RRN2"/>
      <c r="RRO2"/>
      <c r="RRP2"/>
      <c r="RRQ2"/>
      <c r="RRR2"/>
      <c r="RRS2"/>
      <c r="RRT2"/>
      <c r="RRU2"/>
      <c r="RRV2"/>
      <c r="RRW2"/>
      <c r="RRX2"/>
      <c r="RRY2"/>
      <c r="RRZ2"/>
      <c r="RSA2"/>
      <c r="RSB2"/>
      <c r="RSC2"/>
      <c r="RSD2"/>
      <c r="RSE2"/>
      <c r="RSF2"/>
      <c r="RSG2"/>
      <c r="RSH2"/>
      <c r="RSI2"/>
      <c r="RSJ2"/>
      <c r="RSK2"/>
      <c r="RSL2"/>
      <c r="RSM2"/>
      <c r="RSN2"/>
      <c r="RSO2"/>
      <c r="RSP2"/>
      <c r="RSQ2"/>
      <c r="RSR2"/>
      <c r="RSS2"/>
      <c r="RST2"/>
      <c r="RSU2"/>
      <c r="RSV2"/>
      <c r="RSW2"/>
      <c r="RSX2"/>
      <c r="RSY2"/>
      <c r="RSZ2"/>
      <c r="RTA2"/>
      <c r="RTB2"/>
      <c r="RTC2"/>
      <c r="RTD2"/>
      <c r="RTE2"/>
      <c r="RTF2"/>
      <c r="RTG2"/>
      <c r="RTH2"/>
      <c r="RTI2"/>
      <c r="RTJ2"/>
      <c r="RTK2"/>
      <c r="RTL2"/>
      <c r="RTM2"/>
      <c r="RTN2"/>
      <c r="RTO2"/>
      <c r="RTP2"/>
      <c r="RTQ2"/>
      <c r="RTR2"/>
      <c r="RTS2"/>
      <c r="RTT2"/>
      <c r="RTU2"/>
      <c r="RTV2"/>
      <c r="RTW2"/>
      <c r="RTX2"/>
      <c r="RTY2"/>
      <c r="RTZ2"/>
      <c r="RUA2"/>
      <c r="RUB2"/>
      <c r="RUC2"/>
      <c r="RUD2"/>
      <c r="RUE2"/>
      <c r="RUF2"/>
      <c r="RUG2"/>
      <c r="RUH2"/>
      <c r="RUI2"/>
      <c r="RUJ2"/>
      <c r="RUK2"/>
      <c r="RUL2"/>
      <c r="RUM2"/>
      <c r="RUN2"/>
      <c r="RUO2"/>
      <c r="RUP2"/>
      <c r="RUQ2"/>
      <c r="RUR2"/>
      <c r="RUS2"/>
      <c r="RUT2"/>
      <c r="RUU2"/>
      <c r="RUV2"/>
      <c r="RUW2"/>
      <c r="RUX2"/>
      <c r="RUY2"/>
      <c r="RUZ2"/>
      <c r="RVA2"/>
      <c r="RVB2"/>
      <c r="RVC2"/>
      <c r="RVD2"/>
      <c r="RVE2"/>
      <c r="RVF2"/>
      <c r="RVG2"/>
      <c r="RVH2"/>
      <c r="RVI2"/>
      <c r="RVJ2"/>
      <c r="RVK2"/>
      <c r="RVL2"/>
      <c r="RVM2"/>
      <c r="RVN2"/>
      <c r="RVO2"/>
      <c r="RVP2"/>
      <c r="RVQ2"/>
      <c r="RVR2"/>
      <c r="RVS2"/>
      <c r="RVT2"/>
      <c r="RVU2"/>
      <c r="RVV2"/>
      <c r="RVW2"/>
      <c r="RVX2"/>
      <c r="RVY2"/>
      <c r="RVZ2"/>
      <c r="RWA2"/>
      <c r="RWB2"/>
      <c r="RWC2"/>
      <c r="RWD2"/>
      <c r="RWE2"/>
      <c r="RWF2"/>
      <c r="RWG2"/>
      <c r="RWH2"/>
      <c r="RWI2"/>
      <c r="RWJ2"/>
      <c r="RWK2"/>
      <c r="RWL2"/>
      <c r="RWM2"/>
      <c r="RWN2"/>
      <c r="RWO2"/>
      <c r="RWP2"/>
      <c r="RWQ2"/>
      <c r="RWR2"/>
      <c r="RWS2"/>
      <c r="RWT2"/>
      <c r="RWU2"/>
      <c r="RWV2"/>
      <c r="RWW2"/>
      <c r="RWX2"/>
      <c r="RWY2"/>
      <c r="RWZ2"/>
      <c r="RXA2"/>
      <c r="RXB2"/>
      <c r="RXC2"/>
      <c r="RXD2"/>
      <c r="RXE2"/>
      <c r="RXF2"/>
      <c r="RXG2"/>
      <c r="RXH2"/>
      <c r="RXI2"/>
      <c r="RXJ2"/>
      <c r="RXK2"/>
      <c r="RXL2"/>
      <c r="RXM2"/>
      <c r="RXN2"/>
      <c r="RXO2"/>
      <c r="RXP2"/>
      <c r="RXQ2"/>
      <c r="RXR2"/>
      <c r="RXS2"/>
      <c r="RXT2"/>
      <c r="RXU2"/>
      <c r="RXV2"/>
      <c r="RXW2"/>
      <c r="RXX2"/>
      <c r="RXY2"/>
      <c r="RXZ2"/>
      <c r="RYA2"/>
      <c r="RYB2"/>
      <c r="RYC2"/>
      <c r="RYD2"/>
      <c r="RYE2"/>
      <c r="RYF2"/>
      <c r="RYG2"/>
      <c r="RYH2"/>
      <c r="RYI2"/>
      <c r="RYJ2"/>
      <c r="RYK2"/>
      <c r="RYL2"/>
      <c r="RYM2"/>
      <c r="RYN2"/>
      <c r="RYO2"/>
      <c r="RYP2"/>
      <c r="RYQ2"/>
      <c r="RYR2"/>
      <c r="RYS2"/>
      <c r="RYT2"/>
      <c r="RYU2"/>
      <c r="RYV2"/>
      <c r="RYW2"/>
      <c r="RYX2"/>
      <c r="RYY2"/>
      <c r="RYZ2"/>
      <c r="RZA2"/>
      <c r="RZB2"/>
      <c r="RZC2"/>
      <c r="RZD2"/>
      <c r="RZE2"/>
      <c r="RZF2"/>
      <c r="RZG2"/>
      <c r="RZH2"/>
      <c r="RZI2"/>
      <c r="RZJ2"/>
      <c r="RZK2"/>
      <c r="RZL2"/>
      <c r="RZM2"/>
      <c r="RZN2"/>
      <c r="RZO2"/>
      <c r="RZP2"/>
      <c r="RZQ2"/>
      <c r="RZR2"/>
      <c r="RZS2"/>
      <c r="RZT2"/>
      <c r="RZU2"/>
      <c r="RZV2"/>
      <c r="RZW2"/>
      <c r="RZX2"/>
      <c r="RZY2"/>
      <c r="RZZ2"/>
      <c r="SAA2"/>
      <c r="SAB2"/>
      <c r="SAC2"/>
      <c r="SAD2"/>
      <c r="SAE2"/>
      <c r="SAF2"/>
      <c r="SAG2"/>
      <c r="SAH2"/>
      <c r="SAI2"/>
      <c r="SAJ2"/>
      <c r="SAK2"/>
      <c r="SAL2"/>
      <c r="SAM2"/>
      <c r="SAN2"/>
      <c r="SAO2"/>
      <c r="SAP2"/>
      <c r="SAQ2"/>
      <c r="SAR2"/>
      <c r="SAS2"/>
      <c r="SAT2"/>
      <c r="SAU2"/>
      <c r="SAV2"/>
      <c r="SAW2"/>
      <c r="SAX2"/>
      <c r="SAY2"/>
      <c r="SAZ2"/>
      <c r="SBA2"/>
      <c r="SBB2"/>
      <c r="SBC2"/>
      <c r="SBD2"/>
      <c r="SBE2"/>
      <c r="SBF2"/>
      <c r="SBG2"/>
      <c r="SBH2"/>
      <c r="SBI2"/>
      <c r="SBJ2"/>
      <c r="SBK2"/>
      <c r="SBL2"/>
      <c r="SBM2"/>
      <c r="SBN2"/>
      <c r="SBO2"/>
      <c r="SBP2"/>
      <c r="SBQ2"/>
      <c r="SBR2"/>
      <c r="SBS2"/>
      <c r="SBT2"/>
      <c r="SBU2"/>
      <c r="SBV2"/>
      <c r="SBW2"/>
      <c r="SBX2"/>
      <c r="SBY2"/>
      <c r="SBZ2"/>
      <c r="SCA2"/>
      <c r="SCB2"/>
      <c r="SCC2"/>
      <c r="SCD2"/>
      <c r="SCE2"/>
      <c r="SCF2"/>
      <c r="SCG2"/>
      <c r="SCH2"/>
      <c r="SCI2"/>
      <c r="SCJ2"/>
      <c r="SCK2"/>
      <c r="SCL2"/>
      <c r="SCM2"/>
      <c r="SCN2"/>
      <c r="SCO2"/>
      <c r="SCP2"/>
      <c r="SCQ2"/>
      <c r="SCR2"/>
      <c r="SCS2"/>
      <c r="SCT2"/>
      <c r="SCU2"/>
      <c r="SCV2"/>
      <c r="SCW2"/>
      <c r="SCX2"/>
      <c r="SCY2"/>
      <c r="SCZ2"/>
      <c r="SDA2"/>
      <c r="SDB2"/>
      <c r="SDC2"/>
      <c r="SDD2"/>
      <c r="SDE2"/>
      <c r="SDF2"/>
      <c r="SDG2"/>
      <c r="SDH2"/>
      <c r="SDI2"/>
      <c r="SDJ2"/>
      <c r="SDK2"/>
      <c r="SDL2"/>
      <c r="SDM2"/>
      <c r="SDN2"/>
      <c r="SDO2"/>
      <c r="SDP2"/>
      <c r="SDQ2"/>
      <c r="SDR2"/>
      <c r="SDS2"/>
      <c r="SDT2"/>
      <c r="SDU2"/>
      <c r="SDV2"/>
      <c r="SDW2"/>
      <c r="SDX2"/>
      <c r="SDY2"/>
      <c r="SDZ2"/>
      <c r="SEA2"/>
      <c r="SEB2"/>
      <c r="SEC2"/>
      <c r="SED2"/>
      <c r="SEE2"/>
      <c r="SEF2"/>
      <c r="SEG2"/>
      <c r="SEH2"/>
      <c r="SEI2"/>
      <c r="SEJ2"/>
      <c r="SEK2"/>
      <c r="SEL2"/>
      <c r="SEM2"/>
      <c r="SEN2"/>
      <c r="SEO2"/>
      <c r="SEP2"/>
      <c r="SEQ2"/>
      <c r="SER2"/>
      <c r="SES2"/>
      <c r="SET2"/>
      <c r="SEU2"/>
      <c r="SEV2"/>
      <c r="SEW2"/>
      <c r="SEX2"/>
      <c r="SEY2"/>
      <c r="SEZ2"/>
      <c r="SFA2"/>
      <c r="SFB2"/>
      <c r="SFC2"/>
      <c r="SFD2"/>
      <c r="SFE2"/>
      <c r="SFF2"/>
      <c r="SFG2"/>
      <c r="SFH2"/>
      <c r="SFI2"/>
      <c r="SFJ2"/>
      <c r="SFK2"/>
      <c r="SFL2"/>
      <c r="SFM2"/>
      <c r="SFN2"/>
      <c r="SFO2"/>
      <c r="SFP2"/>
      <c r="SFQ2"/>
      <c r="SFR2"/>
      <c r="SFS2"/>
      <c r="SFT2"/>
      <c r="SFU2"/>
      <c r="SFV2"/>
      <c r="SFW2"/>
      <c r="SFX2"/>
      <c r="SFY2"/>
      <c r="SFZ2"/>
      <c r="SGA2"/>
      <c r="SGB2"/>
      <c r="SGC2"/>
      <c r="SGD2"/>
      <c r="SGE2"/>
      <c r="SGF2"/>
      <c r="SGG2"/>
      <c r="SGH2"/>
      <c r="SGI2"/>
      <c r="SGJ2"/>
      <c r="SGK2"/>
      <c r="SGL2"/>
      <c r="SGM2"/>
      <c r="SGN2"/>
      <c r="SGO2"/>
      <c r="SGP2"/>
      <c r="SGQ2"/>
      <c r="SGR2"/>
      <c r="SGS2"/>
      <c r="SGT2"/>
      <c r="SGU2"/>
      <c r="SGV2"/>
      <c r="SGW2"/>
      <c r="SGX2"/>
      <c r="SGY2"/>
      <c r="SGZ2"/>
      <c r="SHA2"/>
      <c r="SHB2"/>
      <c r="SHC2"/>
      <c r="SHD2"/>
      <c r="SHE2"/>
      <c r="SHF2"/>
      <c r="SHG2"/>
      <c r="SHH2"/>
      <c r="SHI2"/>
      <c r="SHJ2"/>
      <c r="SHK2"/>
      <c r="SHL2"/>
      <c r="SHM2"/>
      <c r="SHN2"/>
      <c r="SHO2"/>
      <c r="SHP2"/>
      <c r="SHQ2"/>
      <c r="SHR2"/>
      <c r="SHS2"/>
      <c r="SHT2"/>
      <c r="SHU2"/>
      <c r="SHV2"/>
      <c r="SHW2"/>
      <c r="SHX2"/>
      <c r="SHY2"/>
      <c r="SHZ2"/>
      <c r="SIA2"/>
      <c r="SIB2"/>
      <c r="SIC2"/>
      <c r="SID2"/>
      <c r="SIE2"/>
      <c r="SIF2"/>
      <c r="SIG2"/>
      <c r="SIH2"/>
      <c r="SII2"/>
      <c r="SIJ2"/>
      <c r="SIK2"/>
      <c r="SIL2"/>
      <c r="SIM2"/>
      <c r="SIN2"/>
      <c r="SIO2"/>
      <c r="SIP2"/>
      <c r="SIQ2"/>
      <c r="SIR2"/>
      <c r="SIS2"/>
      <c r="SIT2"/>
      <c r="SIU2"/>
      <c r="SIV2"/>
      <c r="SIW2"/>
      <c r="SIX2"/>
      <c r="SIY2"/>
      <c r="SIZ2"/>
      <c r="SJA2"/>
      <c r="SJB2"/>
      <c r="SJC2"/>
      <c r="SJD2"/>
      <c r="SJE2"/>
      <c r="SJF2"/>
      <c r="SJG2"/>
      <c r="SJH2"/>
      <c r="SJI2"/>
      <c r="SJJ2"/>
      <c r="SJK2"/>
      <c r="SJL2"/>
      <c r="SJM2"/>
      <c r="SJN2"/>
      <c r="SJO2"/>
      <c r="SJP2"/>
      <c r="SJQ2"/>
      <c r="SJR2"/>
      <c r="SJS2"/>
      <c r="SJT2"/>
      <c r="SJU2"/>
      <c r="SJV2"/>
      <c r="SJW2"/>
      <c r="SJX2"/>
      <c r="SJY2"/>
      <c r="SJZ2"/>
      <c r="SKA2"/>
      <c r="SKB2"/>
      <c r="SKC2"/>
      <c r="SKD2"/>
      <c r="SKE2"/>
      <c r="SKF2"/>
      <c r="SKG2"/>
      <c r="SKH2"/>
      <c r="SKI2"/>
      <c r="SKJ2"/>
      <c r="SKK2"/>
      <c r="SKL2"/>
      <c r="SKM2"/>
      <c r="SKN2"/>
      <c r="SKO2"/>
      <c r="SKP2"/>
      <c r="SKQ2"/>
      <c r="SKR2"/>
      <c r="SKS2"/>
      <c r="SKT2"/>
      <c r="SKU2"/>
      <c r="SKV2"/>
      <c r="SKW2"/>
      <c r="SKX2"/>
      <c r="SKY2"/>
      <c r="SKZ2"/>
      <c r="SLA2"/>
      <c r="SLB2"/>
      <c r="SLC2"/>
      <c r="SLD2"/>
      <c r="SLE2"/>
      <c r="SLF2"/>
      <c r="SLG2"/>
      <c r="SLH2"/>
      <c r="SLI2"/>
      <c r="SLJ2"/>
      <c r="SLK2"/>
      <c r="SLL2"/>
      <c r="SLM2"/>
      <c r="SLN2"/>
      <c r="SLO2"/>
      <c r="SLP2"/>
      <c r="SLQ2"/>
      <c r="SLR2"/>
      <c r="SLS2"/>
      <c r="SLT2"/>
      <c r="SLU2"/>
      <c r="SLV2"/>
      <c r="SLW2"/>
      <c r="SLX2"/>
      <c r="SLY2"/>
      <c r="SLZ2"/>
      <c r="SMA2"/>
      <c r="SMB2"/>
      <c r="SMC2"/>
      <c r="SMD2"/>
      <c r="SME2"/>
      <c r="SMF2"/>
      <c r="SMG2"/>
      <c r="SMH2"/>
      <c r="SMI2"/>
      <c r="SMJ2"/>
      <c r="SMK2"/>
      <c r="SML2"/>
      <c r="SMM2"/>
      <c r="SMN2"/>
      <c r="SMO2"/>
      <c r="SMP2"/>
      <c r="SMQ2"/>
      <c r="SMR2"/>
      <c r="SMS2"/>
      <c r="SMT2"/>
      <c r="SMU2"/>
      <c r="SMV2"/>
      <c r="SMW2"/>
      <c r="SMX2"/>
      <c r="SMY2"/>
      <c r="SMZ2"/>
      <c r="SNA2"/>
      <c r="SNB2"/>
      <c r="SNC2"/>
      <c r="SND2"/>
      <c r="SNE2"/>
      <c r="SNF2"/>
      <c r="SNG2"/>
      <c r="SNH2"/>
      <c r="SNI2"/>
      <c r="SNJ2"/>
      <c r="SNK2"/>
      <c r="SNL2"/>
      <c r="SNM2"/>
      <c r="SNN2"/>
      <c r="SNO2"/>
      <c r="SNP2"/>
      <c r="SNQ2"/>
      <c r="SNR2"/>
      <c r="SNS2"/>
      <c r="SNT2"/>
      <c r="SNU2"/>
      <c r="SNV2"/>
      <c r="SNW2"/>
      <c r="SNX2"/>
      <c r="SNY2"/>
      <c r="SNZ2"/>
      <c r="SOA2"/>
      <c r="SOB2"/>
      <c r="SOC2"/>
      <c r="SOD2"/>
      <c r="SOE2"/>
      <c r="SOF2"/>
      <c r="SOG2"/>
      <c r="SOH2"/>
      <c r="SOI2"/>
      <c r="SOJ2"/>
      <c r="SOK2"/>
      <c r="SOL2"/>
      <c r="SOM2"/>
      <c r="SON2"/>
      <c r="SOO2"/>
      <c r="SOP2"/>
      <c r="SOQ2"/>
      <c r="SOR2"/>
      <c r="SOS2"/>
      <c r="SOT2"/>
      <c r="SOU2"/>
      <c r="SOV2"/>
      <c r="SOW2"/>
      <c r="SOX2"/>
      <c r="SOY2"/>
      <c r="SOZ2"/>
      <c r="SPA2"/>
      <c r="SPB2"/>
      <c r="SPC2"/>
      <c r="SPD2"/>
      <c r="SPE2"/>
      <c r="SPF2"/>
      <c r="SPG2"/>
      <c r="SPH2"/>
      <c r="SPI2"/>
      <c r="SPJ2"/>
      <c r="SPK2"/>
      <c r="SPL2"/>
      <c r="SPM2"/>
      <c r="SPN2"/>
      <c r="SPO2"/>
      <c r="SPP2"/>
      <c r="SPQ2"/>
      <c r="SPR2"/>
      <c r="SPS2"/>
      <c r="SPT2"/>
      <c r="SPU2"/>
      <c r="SPV2"/>
      <c r="SPW2"/>
      <c r="SPX2"/>
      <c r="SPY2"/>
      <c r="SPZ2"/>
      <c r="SQA2"/>
      <c r="SQB2"/>
      <c r="SQC2"/>
      <c r="SQD2"/>
      <c r="SQE2"/>
      <c r="SQF2"/>
      <c r="SQG2"/>
      <c r="SQH2"/>
      <c r="SQI2"/>
      <c r="SQJ2"/>
      <c r="SQK2"/>
      <c r="SQL2"/>
      <c r="SQM2"/>
      <c r="SQN2"/>
      <c r="SQO2"/>
      <c r="SQP2"/>
      <c r="SQQ2"/>
      <c r="SQR2"/>
      <c r="SQS2"/>
      <c r="SQT2"/>
      <c r="SQU2"/>
      <c r="SQV2"/>
      <c r="SQW2"/>
      <c r="SQX2"/>
      <c r="SQY2"/>
      <c r="SQZ2"/>
      <c r="SRA2"/>
      <c r="SRB2"/>
      <c r="SRC2"/>
      <c r="SRD2"/>
      <c r="SRE2"/>
      <c r="SRF2"/>
      <c r="SRG2"/>
      <c r="SRH2"/>
      <c r="SRI2"/>
      <c r="SRJ2"/>
      <c r="SRK2"/>
      <c r="SRL2"/>
      <c r="SRM2"/>
      <c r="SRN2"/>
      <c r="SRO2"/>
      <c r="SRP2"/>
      <c r="SRQ2"/>
      <c r="SRR2"/>
      <c r="SRS2"/>
      <c r="SRT2"/>
      <c r="SRU2"/>
      <c r="SRV2"/>
      <c r="SRW2"/>
      <c r="SRX2"/>
      <c r="SRY2"/>
      <c r="SRZ2"/>
      <c r="SSA2"/>
      <c r="SSB2"/>
      <c r="SSC2"/>
      <c r="SSD2"/>
      <c r="SSE2"/>
      <c r="SSF2"/>
      <c r="SSG2"/>
      <c r="SSH2"/>
      <c r="SSI2"/>
      <c r="SSJ2"/>
      <c r="SSK2"/>
      <c r="SSL2"/>
      <c r="SSM2"/>
      <c r="SSN2"/>
      <c r="SSO2"/>
      <c r="SSP2"/>
      <c r="SSQ2"/>
      <c r="SSR2"/>
      <c r="SSS2"/>
      <c r="SST2"/>
      <c r="SSU2"/>
      <c r="SSV2"/>
      <c r="SSW2"/>
      <c r="SSX2"/>
      <c r="SSY2"/>
      <c r="SSZ2"/>
      <c r="STA2"/>
      <c r="STB2"/>
      <c r="STC2"/>
      <c r="STD2"/>
      <c r="STE2"/>
      <c r="STF2"/>
      <c r="STG2"/>
      <c r="STH2"/>
      <c r="STI2"/>
      <c r="STJ2"/>
      <c r="STK2"/>
      <c r="STL2"/>
      <c r="STM2"/>
      <c r="STN2"/>
      <c r="STO2"/>
      <c r="STP2"/>
      <c r="STQ2"/>
      <c r="STR2"/>
      <c r="STS2"/>
      <c r="STT2"/>
      <c r="STU2"/>
      <c r="STV2"/>
      <c r="STW2"/>
      <c r="STX2"/>
      <c r="STY2"/>
      <c r="STZ2"/>
      <c r="SUA2"/>
      <c r="SUB2"/>
      <c r="SUC2"/>
      <c r="SUD2"/>
      <c r="SUE2"/>
      <c r="SUF2"/>
      <c r="SUG2"/>
      <c r="SUH2"/>
      <c r="SUI2"/>
      <c r="SUJ2"/>
      <c r="SUK2"/>
      <c r="SUL2"/>
      <c r="SUM2"/>
      <c r="SUN2"/>
      <c r="SUO2"/>
      <c r="SUP2"/>
      <c r="SUQ2"/>
      <c r="SUR2"/>
      <c r="SUS2"/>
      <c r="SUT2"/>
      <c r="SUU2"/>
      <c r="SUV2"/>
      <c r="SUW2"/>
      <c r="SUX2"/>
      <c r="SUY2"/>
      <c r="SUZ2"/>
      <c r="SVA2"/>
      <c r="SVB2"/>
      <c r="SVC2"/>
      <c r="SVD2"/>
      <c r="SVE2"/>
      <c r="SVF2"/>
      <c r="SVG2"/>
      <c r="SVH2"/>
      <c r="SVI2"/>
      <c r="SVJ2"/>
      <c r="SVK2"/>
      <c r="SVL2"/>
      <c r="SVM2"/>
      <c r="SVN2"/>
      <c r="SVO2"/>
      <c r="SVP2"/>
      <c r="SVQ2"/>
      <c r="SVR2"/>
      <c r="SVS2"/>
      <c r="SVT2"/>
      <c r="SVU2"/>
      <c r="SVV2"/>
      <c r="SVW2"/>
      <c r="SVX2"/>
      <c r="SVY2"/>
      <c r="SVZ2"/>
      <c r="SWA2"/>
      <c r="SWB2"/>
      <c r="SWC2"/>
      <c r="SWD2"/>
      <c r="SWE2"/>
      <c r="SWF2"/>
      <c r="SWG2"/>
      <c r="SWH2"/>
      <c r="SWI2"/>
      <c r="SWJ2"/>
      <c r="SWK2"/>
      <c r="SWL2"/>
      <c r="SWM2"/>
      <c r="SWN2"/>
      <c r="SWO2"/>
      <c r="SWP2"/>
      <c r="SWQ2"/>
      <c r="SWR2"/>
      <c r="SWS2"/>
      <c r="SWT2"/>
      <c r="SWU2"/>
      <c r="SWV2"/>
      <c r="SWW2"/>
      <c r="SWX2"/>
      <c r="SWY2"/>
      <c r="SWZ2"/>
      <c r="SXA2"/>
      <c r="SXB2"/>
      <c r="SXC2"/>
      <c r="SXD2"/>
      <c r="SXE2"/>
      <c r="SXF2"/>
      <c r="SXG2"/>
      <c r="SXH2"/>
      <c r="SXI2"/>
      <c r="SXJ2"/>
      <c r="SXK2"/>
      <c r="SXL2"/>
      <c r="SXM2"/>
      <c r="SXN2"/>
      <c r="SXO2"/>
      <c r="SXP2"/>
      <c r="SXQ2"/>
      <c r="SXR2"/>
      <c r="SXS2"/>
      <c r="SXT2"/>
      <c r="SXU2"/>
      <c r="SXV2"/>
      <c r="SXW2"/>
      <c r="SXX2"/>
      <c r="SXY2"/>
      <c r="SXZ2"/>
      <c r="SYA2"/>
      <c r="SYB2"/>
      <c r="SYC2"/>
      <c r="SYD2"/>
      <c r="SYE2"/>
      <c r="SYF2"/>
      <c r="SYG2"/>
      <c r="SYH2"/>
      <c r="SYI2"/>
      <c r="SYJ2"/>
      <c r="SYK2"/>
      <c r="SYL2"/>
      <c r="SYM2"/>
      <c r="SYN2"/>
      <c r="SYO2"/>
      <c r="SYP2"/>
      <c r="SYQ2"/>
      <c r="SYR2"/>
      <c r="SYS2"/>
      <c r="SYT2"/>
      <c r="SYU2"/>
      <c r="SYV2"/>
      <c r="SYW2"/>
      <c r="SYX2"/>
      <c r="SYY2"/>
      <c r="SYZ2"/>
      <c r="SZA2"/>
      <c r="SZB2"/>
      <c r="SZC2"/>
      <c r="SZD2"/>
      <c r="SZE2"/>
      <c r="SZF2"/>
      <c r="SZG2"/>
      <c r="SZH2"/>
      <c r="SZI2"/>
      <c r="SZJ2"/>
      <c r="SZK2"/>
      <c r="SZL2"/>
      <c r="SZM2"/>
      <c r="SZN2"/>
      <c r="SZO2"/>
      <c r="SZP2"/>
      <c r="SZQ2"/>
      <c r="SZR2"/>
      <c r="SZS2"/>
      <c r="SZT2"/>
      <c r="SZU2"/>
      <c r="SZV2"/>
      <c r="SZW2"/>
      <c r="SZX2"/>
      <c r="SZY2"/>
      <c r="SZZ2"/>
      <c r="TAA2"/>
      <c r="TAB2"/>
      <c r="TAC2"/>
      <c r="TAD2"/>
      <c r="TAE2"/>
      <c r="TAF2"/>
      <c r="TAG2"/>
      <c r="TAH2"/>
      <c r="TAI2"/>
      <c r="TAJ2"/>
      <c r="TAK2"/>
      <c r="TAL2"/>
      <c r="TAM2"/>
      <c r="TAN2"/>
      <c r="TAO2"/>
      <c r="TAP2"/>
      <c r="TAQ2"/>
      <c r="TAR2"/>
      <c r="TAS2"/>
      <c r="TAT2"/>
      <c r="TAU2"/>
      <c r="TAV2"/>
      <c r="TAW2"/>
      <c r="TAX2"/>
      <c r="TAY2"/>
      <c r="TAZ2"/>
      <c r="TBA2"/>
      <c r="TBB2"/>
      <c r="TBC2"/>
      <c r="TBD2"/>
      <c r="TBE2"/>
      <c r="TBF2"/>
      <c r="TBG2"/>
      <c r="TBH2"/>
      <c r="TBI2"/>
      <c r="TBJ2"/>
      <c r="TBK2"/>
      <c r="TBL2"/>
      <c r="TBM2"/>
      <c r="TBN2"/>
      <c r="TBO2"/>
      <c r="TBP2"/>
      <c r="TBQ2"/>
      <c r="TBR2"/>
      <c r="TBS2"/>
      <c r="TBT2"/>
      <c r="TBU2"/>
      <c r="TBV2"/>
      <c r="TBW2"/>
      <c r="TBX2"/>
      <c r="TBY2"/>
      <c r="TBZ2"/>
      <c r="TCA2"/>
      <c r="TCB2"/>
      <c r="TCC2"/>
      <c r="TCD2"/>
      <c r="TCE2"/>
      <c r="TCF2"/>
      <c r="TCG2"/>
      <c r="TCH2"/>
      <c r="TCI2"/>
      <c r="TCJ2"/>
      <c r="TCK2"/>
      <c r="TCL2"/>
      <c r="TCM2"/>
      <c r="TCN2"/>
      <c r="TCO2"/>
      <c r="TCP2"/>
      <c r="TCQ2"/>
      <c r="TCR2"/>
      <c r="TCS2"/>
      <c r="TCT2"/>
      <c r="TCU2"/>
      <c r="TCV2"/>
      <c r="TCW2"/>
      <c r="TCX2"/>
      <c r="TCY2"/>
      <c r="TCZ2"/>
      <c r="TDA2"/>
      <c r="TDB2"/>
      <c r="TDC2"/>
      <c r="TDD2"/>
      <c r="TDE2"/>
      <c r="TDF2"/>
      <c r="TDG2"/>
      <c r="TDH2"/>
      <c r="TDI2"/>
      <c r="TDJ2"/>
      <c r="TDK2"/>
      <c r="TDL2"/>
      <c r="TDM2"/>
      <c r="TDN2"/>
      <c r="TDO2"/>
      <c r="TDP2"/>
      <c r="TDQ2"/>
      <c r="TDR2"/>
      <c r="TDS2"/>
      <c r="TDT2"/>
      <c r="TDU2"/>
      <c r="TDV2"/>
      <c r="TDW2"/>
      <c r="TDX2"/>
      <c r="TDY2"/>
      <c r="TDZ2"/>
      <c r="TEA2"/>
      <c r="TEB2"/>
      <c r="TEC2"/>
      <c r="TED2"/>
      <c r="TEE2"/>
      <c r="TEF2"/>
      <c r="TEG2"/>
      <c r="TEH2"/>
      <c r="TEI2"/>
      <c r="TEJ2"/>
      <c r="TEK2"/>
      <c r="TEL2"/>
      <c r="TEM2"/>
      <c r="TEN2"/>
      <c r="TEO2"/>
      <c r="TEP2"/>
      <c r="TEQ2"/>
      <c r="TER2"/>
      <c r="TES2"/>
      <c r="TET2"/>
      <c r="TEU2"/>
      <c r="TEV2"/>
      <c r="TEW2"/>
      <c r="TEX2"/>
      <c r="TEY2"/>
      <c r="TEZ2"/>
      <c r="TFA2"/>
      <c r="TFB2"/>
      <c r="TFC2"/>
      <c r="TFD2"/>
      <c r="TFE2"/>
      <c r="TFF2"/>
      <c r="TFG2"/>
      <c r="TFH2"/>
      <c r="TFI2"/>
      <c r="TFJ2"/>
      <c r="TFK2"/>
      <c r="TFL2"/>
      <c r="TFM2"/>
      <c r="TFN2"/>
      <c r="TFO2"/>
      <c r="TFP2"/>
      <c r="TFQ2"/>
      <c r="TFR2"/>
      <c r="TFS2"/>
      <c r="TFT2"/>
      <c r="TFU2"/>
      <c r="TFV2"/>
      <c r="TFW2"/>
      <c r="TFX2"/>
      <c r="TFY2"/>
      <c r="TFZ2"/>
      <c r="TGA2"/>
      <c r="TGB2"/>
      <c r="TGC2"/>
      <c r="TGD2"/>
      <c r="TGE2"/>
      <c r="TGF2"/>
      <c r="TGG2"/>
      <c r="TGH2"/>
      <c r="TGI2"/>
      <c r="TGJ2"/>
      <c r="TGK2"/>
      <c r="TGL2"/>
      <c r="TGM2"/>
      <c r="TGN2"/>
      <c r="TGO2"/>
      <c r="TGP2"/>
      <c r="TGQ2"/>
      <c r="TGR2"/>
      <c r="TGS2"/>
      <c r="TGT2"/>
      <c r="TGU2"/>
      <c r="TGV2"/>
      <c r="TGW2"/>
      <c r="TGX2"/>
      <c r="TGY2"/>
      <c r="TGZ2"/>
      <c r="THA2"/>
      <c r="THB2"/>
      <c r="THC2"/>
      <c r="THD2"/>
      <c r="THE2"/>
      <c r="THF2"/>
      <c r="THG2"/>
      <c r="THH2"/>
      <c r="THI2"/>
      <c r="THJ2"/>
      <c r="THK2"/>
      <c r="THL2"/>
      <c r="THM2"/>
      <c r="THN2"/>
      <c r="THO2"/>
      <c r="THP2"/>
      <c r="THQ2"/>
      <c r="THR2"/>
      <c r="THS2"/>
      <c r="THT2"/>
      <c r="THU2"/>
      <c r="THV2"/>
      <c r="THW2"/>
      <c r="THX2"/>
      <c r="THY2"/>
      <c r="THZ2"/>
      <c r="TIA2"/>
      <c r="TIB2"/>
      <c r="TIC2"/>
      <c r="TID2"/>
      <c r="TIE2"/>
      <c r="TIF2"/>
      <c r="TIG2"/>
      <c r="TIH2"/>
      <c r="TII2"/>
      <c r="TIJ2"/>
      <c r="TIK2"/>
      <c r="TIL2"/>
      <c r="TIM2"/>
      <c r="TIN2"/>
      <c r="TIO2"/>
      <c r="TIP2"/>
      <c r="TIQ2"/>
      <c r="TIR2"/>
      <c r="TIS2"/>
      <c r="TIT2"/>
      <c r="TIU2"/>
      <c r="TIV2"/>
      <c r="TIW2"/>
      <c r="TIX2"/>
      <c r="TIY2"/>
      <c r="TIZ2"/>
      <c r="TJA2"/>
      <c r="TJB2"/>
      <c r="TJC2"/>
      <c r="TJD2"/>
      <c r="TJE2"/>
      <c r="TJF2"/>
      <c r="TJG2"/>
      <c r="TJH2"/>
      <c r="TJI2"/>
      <c r="TJJ2"/>
      <c r="TJK2"/>
      <c r="TJL2"/>
      <c r="TJM2"/>
      <c r="TJN2"/>
      <c r="TJO2"/>
      <c r="TJP2"/>
      <c r="TJQ2"/>
      <c r="TJR2"/>
      <c r="TJS2"/>
      <c r="TJT2"/>
      <c r="TJU2"/>
      <c r="TJV2"/>
      <c r="TJW2"/>
      <c r="TJX2"/>
      <c r="TJY2"/>
      <c r="TJZ2"/>
      <c r="TKA2"/>
      <c r="TKB2"/>
      <c r="TKC2"/>
      <c r="TKD2"/>
      <c r="TKE2"/>
      <c r="TKF2"/>
      <c r="TKG2"/>
      <c r="TKH2"/>
      <c r="TKI2"/>
      <c r="TKJ2"/>
      <c r="TKK2"/>
      <c r="TKL2"/>
      <c r="TKM2"/>
      <c r="TKN2"/>
      <c r="TKO2"/>
      <c r="TKP2"/>
      <c r="TKQ2"/>
      <c r="TKR2"/>
      <c r="TKS2"/>
      <c r="TKT2"/>
      <c r="TKU2"/>
      <c r="TKV2"/>
      <c r="TKW2"/>
      <c r="TKX2"/>
      <c r="TKY2"/>
      <c r="TKZ2"/>
      <c r="TLA2"/>
      <c r="TLB2"/>
      <c r="TLC2"/>
      <c r="TLD2"/>
      <c r="TLE2"/>
      <c r="TLF2"/>
      <c r="TLG2"/>
      <c r="TLH2"/>
      <c r="TLI2"/>
      <c r="TLJ2"/>
      <c r="TLK2"/>
      <c r="TLL2"/>
      <c r="TLM2"/>
      <c r="TLN2"/>
      <c r="TLO2"/>
      <c r="TLP2"/>
      <c r="TLQ2"/>
      <c r="TLR2"/>
      <c r="TLS2"/>
      <c r="TLT2"/>
      <c r="TLU2"/>
      <c r="TLV2"/>
      <c r="TLW2"/>
      <c r="TLX2"/>
      <c r="TLY2"/>
      <c r="TLZ2"/>
      <c r="TMA2"/>
      <c r="TMB2"/>
      <c r="TMC2"/>
      <c r="TMD2"/>
      <c r="TME2"/>
      <c r="TMF2"/>
      <c r="TMG2"/>
      <c r="TMH2"/>
      <c r="TMI2"/>
      <c r="TMJ2"/>
      <c r="TMK2"/>
      <c r="TML2"/>
      <c r="TMM2"/>
      <c r="TMN2"/>
      <c r="TMO2"/>
      <c r="TMP2"/>
      <c r="TMQ2"/>
      <c r="TMR2"/>
      <c r="TMS2"/>
      <c r="TMT2"/>
      <c r="TMU2"/>
      <c r="TMV2"/>
      <c r="TMW2"/>
      <c r="TMX2"/>
      <c r="TMY2"/>
      <c r="TMZ2"/>
      <c r="TNA2"/>
      <c r="TNB2"/>
      <c r="TNC2"/>
      <c r="TND2"/>
      <c r="TNE2"/>
      <c r="TNF2"/>
      <c r="TNG2"/>
      <c r="TNH2"/>
      <c r="TNI2"/>
      <c r="TNJ2"/>
      <c r="TNK2"/>
      <c r="TNL2"/>
      <c r="TNM2"/>
      <c r="TNN2"/>
      <c r="TNO2"/>
      <c r="TNP2"/>
      <c r="TNQ2"/>
      <c r="TNR2"/>
      <c r="TNS2"/>
      <c r="TNT2"/>
      <c r="TNU2"/>
      <c r="TNV2"/>
      <c r="TNW2"/>
      <c r="TNX2"/>
      <c r="TNY2"/>
      <c r="TNZ2"/>
      <c r="TOA2"/>
      <c r="TOB2"/>
      <c r="TOC2"/>
      <c r="TOD2"/>
      <c r="TOE2"/>
      <c r="TOF2"/>
      <c r="TOG2"/>
      <c r="TOH2"/>
      <c r="TOI2"/>
      <c r="TOJ2"/>
      <c r="TOK2"/>
      <c r="TOL2"/>
      <c r="TOM2"/>
      <c r="TON2"/>
      <c r="TOO2"/>
      <c r="TOP2"/>
      <c r="TOQ2"/>
      <c r="TOR2"/>
      <c r="TOS2"/>
      <c r="TOT2"/>
      <c r="TOU2"/>
      <c r="TOV2"/>
      <c r="TOW2"/>
      <c r="TOX2"/>
      <c r="TOY2"/>
      <c r="TOZ2"/>
      <c r="TPA2"/>
      <c r="TPB2"/>
      <c r="TPC2"/>
      <c r="TPD2"/>
      <c r="TPE2"/>
      <c r="TPF2"/>
      <c r="TPG2"/>
      <c r="TPH2"/>
      <c r="TPI2"/>
      <c r="TPJ2"/>
      <c r="TPK2"/>
      <c r="TPL2"/>
      <c r="TPM2"/>
      <c r="TPN2"/>
      <c r="TPO2"/>
      <c r="TPP2"/>
      <c r="TPQ2"/>
      <c r="TPR2"/>
      <c r="TPS2"/>
      <c r="TPT2"/>
      <c r="TPU2"/>
      <c r="TPV2"/>
      <c r="TPW2"/>
      <c r="TPX2"/>
      <c r="TPY2"/>
      <c r="TPZ2"/>
      <c r="TQA2"/>
      <c r="TQB2"/>
      <c r="TQC2"/>
      <c r="TQD2"/>
      <c r="TQE2"/>
      <c r="TQF2"/>
      <c r="TQG2"/>
      <c r="TQH2"/>
      <c r="TQI2"/>
      <c r="TQJ2"/>
      <c r="TQK2"/>
      <c r="TQL2"/>
      <c r="TQM2"/>
      <c r="TQN2"/>
      <c r="TQO2"/>
      <c r="TQP2"/>
      <c r="TQQ2"/>
      <c r="TQR2"/>
      <c r="TQS2"/>
      <c r="TQT2"/>
      <c r="TQU2"/>
      <c r="TQV2"/>
      <c r="TQW2"/>
      <c r="TQX2"/>
      <c r="TQY2"/>
      <c r="TQZ2"/>
      <c r="TRA2"/>
      <c r="TRB2"/>
      <c r="TRC2"/>
      <c r="TRD2"/>
      <c r="TRE2"/>
      <c r="TRF2"/>
      <c r="TRG2"/>
      <c r="TRH2"/>
      <c r="TRI2"/>
      <c r="TRJ2"/>
      <c r="TRK2"/>
      <c r="TRL2"/>
      <c r="TRM2"/>
      <c r="TRN2"/>
      <c r="TRO2"/>
      <c r="TRP2"/>
      <c r="TRQ2"/>
      <c r="TRR2"/>
      <c r="TRS2"/>
      <c r="TRT2"/>
      <c r="TRU2"/>
      <c r="TRV2"/>
      <c r="TRW2"/>
      <c r="TRX2"/>
      <c r="TRY2"/>
      <c r="TRZ2"/>
      <c r="TSA2"/>
      <c r="TSB2"/>
      <c r="TSC2"/>
      <c r="TSD2"/>
      <c r="TSE2"/>
      <c r="TSF2"/>
      <c r="TSG2"/>
      <c r="TSH2"/>
      <c r="TSI2"/>
      <c r="TSJ2"/>
      <c r="TSK2"/>
      <c r="TSL2"/>
      <c r="TSM2"/>
      <c r="TSN2"/>
      <c r="TSO2"/>
      <c r="TSP2"/>
      <c r="TSQ2"/>
      <c r="TSR2"/>
      <c r="TSS2"/>
      <c r="TST2"/>
      <c r="TSU2"/>
      <c r="TSV2"/>
      <c r="TSW2"/>
      <c r="TSX2"/>
      <c r="TSY2"/>
      <c r="TSZ2"/>
      <c r="TTA2"/>
      <c r="TTB2"/>
      <c r="TTC2"/>
      <c r="TTD2"/>
      <c r="TTE2"/>
      <c r="TTF2"/>
      <c r="TTG2"/>
      <c r="TTH2"/>
      <c r="TTI2"/>
      <c r="TTJ2"/>
      <c r="TTK2"/>
      <c r="TTL2"/>
      <c r="TTM2"/>
      <c r="TTN2"/>
      <c r="TTO2"/>
      <c r="TTP2"/>
      <c r="TTQ2"/>
      <c r="TTR2"/>
      <c r="TTS2"/>
      <c r="TTT2"/>
      <c r="TTU2"/>
      <c r="TTV2"/>
      <c r="TTW2"/>
      <c r="TTX2"/>
      <c r="TTY2"/>
      <c r="TTZ2"/>
      <c r="TUA2"/>
      <c r="TUB2"/>
      <c r="TUC2"/>
      <c r="TUD2"/>
      <c r="TUE2"/>
      <c r="TUF2"/>
      <c r="TUG2"/>
      <c r="TUH2"/>
      <c r="TUI2"/>
      <c r="TUJ2"/>
      <c r="TUK2"/>
      <c r="TUL2"/>
      <c r="TUM2"/>
      <c r="TUN2"/>
      <c r="TUO2"/>
      <c r="TUP2"/>
      <c r="TUQ2"/>
      <c r="TUR2"/>
      <c r="TUS2"/>
      <c r="TUT2"/>
      <c r="TUU2"/>
      <c r="TUV2"/>
      <c r="TUW2"/>
      <c r="TUX2"/>
      <c r="TUY2"/>
      <c r="TUZ2"/>
      <c r="TVA2"/>
      <c r="TVB2"/>
      <c r="TVC2"/>
      <c r="TVD2"/>
      <c r="TVE2"/>
      <c r="TVF2"/>
      <c r="TVG2"/>
      <c r="TVH2"/>
      <c r="TVI2"/>
      <c r="TVJ2"/>
      <c r="TVK2"/>
      <c r="TVL2"/>
      <c r="TVM2"/>
      <c r="TVN2"/>
      <c r="TVO2"/>
      <c r="TVP2"/>
      <c r="TVQ2"/>
      <c r="TVR2"/>
      <c r="TVS2"/>
      <c r="TVT2"/>
      <c r="TVU2"/>
      <c r="TVV2"/>
      <c r="TVW2"/>
      <c r="TVX2"/>
      <c r="TVY2"/>
      <c r="TVZ2"/>
      <c r="TWA2"/>
      <c r="TWB2"/>
      <c r="TWC2"/>
      <c r="TWD2"/>
      <c r="TWE2"/>
      <c r="TWF2"/>
      <c r="TWG2"/>
      <c r="TWH2"/>
      <c r="TWI2"/>
      <c r="TWJ2"/>
      <c r="TWK2"/>
      <c r="TWL2"/>
      <c r="TWM2"/>
      <c r="TWN2"/>
      <c r="TWO2"/>
      <c r="TWP2"/>
      <c r="TWQ2"/>
      <c r="TWR2"/>
      <c r="TWS2"/>
      <c r="TWT2"/>
      <c r="TWU2"/>
      <c r="TWV2"/>
      <c r="TWW2"/>
      <c r="TWX2"/>
      <c r="TWY2"/>
      <c r="TWZ2"/>
      <c r="TXA2"/>
      <c r="TXB2"/>
      <c r="TXC2"/>
      <c r="TXD2"/>
      <c r="TXE2"/>
      <c r="TXF2"/>
      <c r="TXG2"/>
      <c r="TXH2"/>
      <c r="TXI2"/>
      <c r="TXJ2"/>
      <c r="TXK2"/>
      <c r="TXL2"/>
      <c r="TXM2"/>
      <c r="TXN2"/>
      <c r="TXO2"/>
      <c r="TXP2"/>
      <c r="TXQ2"/>
      <c r="TXR2"/>
      <c r="TXS2"/>
      <c r="TXT2"/>
      <c r="TXU2"/>
      <c r="TXV2"/>
      <c r="TXW2"/>
      <c r="TXX2"/>
      <c r="TXY2"/>
      <c r="TXZ2"/>
      <c r="TYA2"/>
      <c r="TYB2"/>
      <c r="TYC2"/>
      <c r="TYD2"/>
      <c r="TYE2"/>
      <c r="TYF2"/>
      <c r="TYG2"/>
      <c r="TYH2"/>
      <c r="TYI2"/>
      <c r="TYJ2"/>
      <c r="TYK2"/>
      <c r="TYL2"/>
      <c r="TYM2"/>
      <c r="TYN2"/>
      <c r="TYO2"/>
      <c r="TYP2"/>
      <c r="TYQ2"/>
      <c r="TYR2"/>
      <c r="TYS2"/>
      <c r="TYT2"/>
      <c r="TYU2"/>
      <c r="TYV2"/>
      <c r="TYW2"/>
      <c r="TYX2"/>
      <c r="TYY2"/>
      <c r="TYZ2"/>
      <c r="TZA2"/>
      <c r="TZB2"/>
      <c r="TZC2"/>
      <c r="TZD2"/>
      <c r="TZE2"/>
      <c r="TZF2"/>
      <c r="TZG2"/>
      <c r="TZH2"/>
      <c r="TZI2"/>
      <c r="TZJ2"/>
      <c r="TZK2"/>
      <c r="TZL2"/>
      <c r="TZM2"/>
      <c r="TZN2"/>
      <c r="TZO2"/>
      <c r="TZP2"/>
      <c r="TZQ2"/>
      <c r="TZR2"/>
      <c r="TZS2"/>
      <c r="TZT2"/>
      <c r="TZU2"/>
      <c r="TZV2"/>
      <c r="TZW2"/>
      <c r="TZX2"/>
      <c r="TZY2"/>
      <c r="TZZ2"/>
      <c r="UAA2"/>
      <c r="UAB2"/>
      <c r="UAC2"/>
      <c r="UAD2"/>
      <c r="UAE2"/>
      <c r="UAF2"/>
      <c r="UAG2"/>
      <c r="UAH2"/>
      <c r="UAI2"/>
      <c r="UAJ2"/>
      <c r="UAK2"/>
      <c r="UAL2"/>
      <c r="UAM2"/>
      <c r="UAN2"/>
      <c r="UAO2"/>
      <c r="UAP2"/>
      <c r="UAQ2"/>
      <c r="UAR2"/>
      <c r="UAS2"/>
      <c r="UAT2"/>
      <c r="UAU2"/>
      <c r="UAV2"/>
      <c r="UAW2"/>
      <c r="UAX2"/>
      <c r="UAY2"/>
      <c r="UAZ2"/>
      <c r="UBA2"/>
      <c r="UBB2"/>
      <c r="UBC2"/>
      <c r="UBD2"/>
      <c r="UBE2"/>
      <c r="UBF2"/>
      <c r="UBG2"/>
      <c r="UBH2"/>
      <c r="UBI2"/>
      <c r="UBJ2"/>
      <c r="UBK2"/>
      <c r="UBL2"/>
      <c r="UBM2"/>
      <c r="UBN2"/>
      <c r="UBO2"/>
      <c r="UBP2"/>
      <c r="UBQ2"/>
      <c r="UBR2"/>
      <c r="UBS2"/>
      <c r="UBT2"/>
      <c r="UBU2"/>
      <c r="UBV2"/>
      <c r="UBW2"/>
      <c r="UBX2"/>
      <c r="UBY2"/>
      <c r="UBZ2"/>
      <c r="UCA2"/>
      <c r="UCB2"/>
      <c r="UCC2"/>
      <c r="UCD2"/>
      <c r="UCE2"/>
      <c r="UCF2"/>
      <c r="UCG2"/>
      <c r="UCH2"/>
      <c r="UCI2"/>
      <c r="UCJ2"/>
      <c r="UCK2"/>
      <c r="UCL2"/>
      <c r="UCM2"/>
      <c r="UCN2"/>
      <c r="UCO2"/>
      <c r="UCP2"/>
      <c r="UCQ2"/>
      <c r="UCR2"/>
      <c r="UCS2"/>
      <c r="UCT2"/>
      <c r="UCU2"/>
      <c r="UCV2"/>
      <c r="UCW2"/>
      <c r="UCX2"/>
      <c r="UCY2"/>
      <c r="UCZ2"/>
      <c r="UDA2"/>
      <c r="UDB2"/>
      <c r="UDC2"/>
      <c r="UDD2"/>
      <c r="UDE2"/>
      <c r="UDF2"/>
      <c r="UDG2"/>
      <c r="UDH2"/>
      <c r="UDI2"/>
      <c r="UDJ2"/>
      <c r="UDK2"/>
      <c r="UDL2"/>
      <c r="UDM2"/>
      <c r="UDN2"/>
      <c r="UDO2"/>
      <c r="UDP2"/>
      <c r="UDQ2"/>
      <c r="UDR2"/>
      <c r="UDS2"/>
      <c r="UDT2"/>
      <c r="UDU2"/>
      <c r="UDV2"/>
      <c r="UDW2"/>
      <c r="UDX2"/>
      <c r="UDY2"/>
      <c r="UDZ2"/>
      <c r="UEA2"/>
      <c r="UEB2"/>
      <c r="UEC2"/>
      <c r="UED2"/>
      <c r="UEE2"/>
      <c r="UEF2"/>
      <c r="UEG2"/>
      <c r="UEH2"/>
      <c r="UEI2"/>
      <c r="UEJ2"/>
      <c r="UEK2"/>
      <c r="UEL2"/>
      <c r="UEM2"/>
      <c r="UEN2"/>
      <c r="UEO2"/>
      <c r="UEP2"/>
      <c r="UEQ2"/>
      <c r="UER2"/>
      <c r="UES2"/>
      <c r="UET2"/>
      <c r="UEU2"/>
      <c r="UEV2"/>
      <c r="UEW2"/>
      <c r="UEX2"/>
      <c r="UEY2"/>
      <c r="UEZ2"/>
      <c r="UFA2"/>
      <c r="UFB2"/>
      <c r="UFC2"/>
      <c r="UFD2"/>
      <c r="UFE2"/>
      <c r="UFF2"/>
      <c r="UFG2"/>
      <c r="UFH2"/>
      <c r="UFI2"/>
      <c r="UFJ2"/>
      <c r="UFK2"/>
      <c r="UFL2"/>
      <c r="UFM2"/>
      <c r="UFN2"/>
      <c r="UFO2"/>
      <c r="UFP2"/>
      <c r="UFQ2"/>
      <c r="UFR2"/>
      <c r="UFS2"/>
      <c r="UFT2"/>
      <c r="UFU2"/>
      <c r="UFV2"/>
      <c r="UFW2"/>
      <c r="UFX2"/>
      <c r="UFY2"/>
      <c r="UFZ2"/>
      <c r="UGA2"/>
      <c r="UGB2"/>
      <c r="UGC2"/>
      <c r="UGD2"/>
      <c r="UGE2"/>
      <c r="UGF2"/>
      <c r="UGG2"/>
      <c r="UGH2"/>
      <c r="UGI2"/>
      <c r="UGJ2"/>
      <c r="UGK2"/>
      <c r="UGL2"/>
      <c r="UGM2"/>
      <c r="UGN2"/>
      <c r="UGO2"/>
      <c r="UGP2"/>
      <c r="UGQ2"/>
      <c r="UGR2"/>
      <c r="UGS2"/>
      <c r="UGT2"/>
      <c r="UGU2"/>
      <c r="UGV2"/>
      <c r="UGW2"/>
      <c r="UGX2"/>
      <c r="UGY2"/>
      <c r="UGZ2"/>
      <c r="UHA2"/>
      <c r="UHB2"/>
      <c r="UHC2"/>
      <c r="UHD2"/>
      <c r="UHE2"/>
      <c r="UHF2"/>
      <c r="UHG2"/>
      <c r="UHH2"/>
      <c r="UHI2"/>
      <c r="UHJ2"/>
      <c r="UHK2"/>
      <c r="UHL2"/>
      <c r="UHM2"/>
      <c r="UHN2"/>
      <c r="UHO2"/>
      <c r="UHP2"/>
      <c r="UHQ2"/>
      <c r="UHR2"/>
      <c r="UHS2"/>
      <c r="UHT2"/>
      <c r="UHU2"/>
      <c r="UHV2"/>
      <c r="UHW2"/>
      <c r="UHX2"/>
      <c r="UHY2"/>
      <c r="UHZ2"/>
      <c r="UIA2"/>
      <c r="UIB2"/>
      <c r="UIC2"/>
      <c r="UID2"/>
      <c r="UIE2"/>
      <c r="UIF2"/>
      <c r="UIG2"/>
      <c r="UIH2"/>
      <c r="UII2"/>
      <c r="UIJ2"/>
      <c r="UIK2"/>
      <c r="UIL2"/>
      <c r="UIM2"/>
      <c r="UIN2"/>
      <c r="UIO2"/>
      <c r="UIP2"/>
      <c r="UIQ2"/>
      <c r="UIR2"/>
      <c r="UIS2"/>
      <c r="UIT2"/>
      <c r="UIU2"/>
      <c r="UIV2"/>
      <c r="UIW2"/>
      <c r="UIX2"/>
      <c r="UIY2"/>
      <c r="UIZ2"/>
      <c r="UJA2"/>
      <c r="UJB2"/>
      <c r="UJC2"/>
      <c r="UJD2"/>
      <c r="UJE2"/>
      <c r="UJF2"/>
      <c r="UJG2"/>
      <c r="UJH2"/>
      <c r="UJI2"/>
      <c r="UJJ2"/>
      <c r="UJK2"/>
      <c r="UJL2"/>
      <c r="UJM2"/>
      <c r="UJN2"/>
      <c r="UJO2"/>
      <c r="UJP2"/>
      <c r="UJQ2"/>
      <c r="UJR2"/>
      <c r="UJS2"/>
      <c r="UJT2"/>
      <c r="UJU2"/>
      <c r="UJV2"/>
      <c r="UJW2"/>
      <c r="UJX2"/>
      <c r="UJY2"/>
      <c r="UJZ2"/>
      <c r="UKA2"/>
      <c r="UKB2"/>
      <c r="UKC2"/>
      <c r="UKD2"/>
      <c r="UKE2"/>
      <c r="UKF2"/>
      <c r="UKG2"/>
      <c r="UKH2"/>
      <c r="UKI2"/>
      <c r="UKJ2"/>
      <c r="UKK2"/>
      <c r="UKL2"/>
      <c r="UKM2"/>
      <c r="UKN2"/>
      <c r="UKO2"/>
      <c r="UKP2"/>
      <c r="UKQ2"/>
      <c r="UKR2"/>
      <c r="UKS2"/>
      <c r="UKT2"/>
      <c r="UKU2"/>
      <c r="UKV2"/>
      <c r="UKW2"/>
      <c r="UKX2"/>
      <c r="UKY2"/>
      <c r="UKZ2"/>
      <c r="ULA2"/>
      <c r="ULB2"/>
      <c r="ULC2"/>
      <c r="ULD2"/>
      <c r="ULE2"/>
      <c r="ULF2"/>
      <c r="ULG2"/>
      <c r="ULH2"/>
      <c r="ULI2"/>
      <c r="ULJ2"/>
      <c r="ULK2"/>
      <c r="ULL2"/>
      <c r="ULM2"/>
      <c r="ULN2"/>
      <c r="ULO2"/>
      <c r="ULP2"/>
      <c r="ULQ2"/>
      <c r="ULR2"/>
      <c r="ULS2"/>
      <c r="ULT2"/>
      <c r="ULU2"/>
      <c r="ULV2"/>
      <c r="ULW2"/>
      <c r="ULX2"/>
      <c r="ULY2"/>
      <c r="ULZ2"/>
      <c r="UMA2"/>
      <c r="UMB2"/>
      <c r="UMC2"/>
      <c r="UMD2"/>
      <c r="UME2"/>
      <c r="UMF2"/>
      <c r="UMG2"/>
      <c r="UMH2"/>
      <c r="UMI2"/>
      <c r="UMJ2"/>
      <c r="UMK2"/>
      <c r="UML2"/>
      <c r="UMM2"/>
      <c r="UMN2"/>
      <c r="UMO2"/>
      <c r="UMP2"/>
      <c r="UMQ2"/>
      <c r="UMR2"/>
      <c r="UMS2"/>
      <c r="UMT2"/>
      <c r="UMU2"/>
      <c r="UMV2"/>
      <c r="UMW2"/>
      <c r="UMX2"/>
      <c r="UMY2"/>
      <c r="UMZ2"/>
      <c r="UNA2"/>
      <c r="UNB2"/>
      <c r="UNC2"/>
      <c r="UND2"/>
      <c r="UNE2"/>
      <c r="UNF2"/>
      <c r="UNG2"/>
      <c r="UNH2"/>
      <c r="UNI2"/>
      <c r="UNJ2"/>
      <c r="UNK2"/>
      <c r="UNL2"/>
      <c r="UNM2"/>
      <c r="UNN2"/>
      <c r="UNO2"/>
      <c r="UNP2"/>
      <c r="UNQ2"/>
      <c r="UNR2"/>
      <c r="UNS2"/>
      <c r="UNT2"/>
      <c r="UNU2"/>
      <c r="UNV2"/>
      <c r="UNW2"/>
      <c r="UNX2"/>
      <c r="UNY2"/>
      <c r="UNZ2"/>
      <c r="UOA2"/>
      <c r="UOB2"/>
      <c r="UOC2"/>
      <c r="UOD2"/>
      <c r="UOE2"/>
      <c r="UOF2"/>
      <c r="UOG2"/>
      <c r="UOH2"/>
      <c r="UOI2"/>
      <c r="UOJ2"/>
      <c r="UOK2"/>
      <c r="UOL2"/>
      <c r="UOM2"/>
      <c r="UON2"/>
      <c r="UOO2"/>
      <c r="UOP2"/>
      <c r="UOQ2"/>
      <c r="UOR2"/>
      <c r="UOS2"/>
      <c r="UOT2"/>
      <c r="UOU2"/>
      <c r="UOV2"/>
      <c r="UOW2"/>
      <c r="UOX2"/>
      <c r="UOY2"/>
      <c r="UOZ2"/>
      <c r="UPA2"/>
      <c r="UPB2"/>
      <c r="UPC2"/>
      <c r="UPD2"/>
      <c r="UPE2"/>
      <c r="UPF2"/>
      <c r="UPG2"/>
      <c r="UPH2"/>
      <c r="UPI2"/>
      <c r="UPJ2"/>
      <c r="UPK2"/>
      <c r="UPL2"/>
      <c r="UPM2"/>
      <c r="UPN2"/>
      <c r="UPO2"/>
      <c r="UPP2"/>
      <c r="UPQ2"/>
      <c r="UPR2"/>
      <c r="UPS2"/>
      <c r="UPT2"/>
      <c r="UPU2"/>
      <c r="UPV2"/>
      <c r="UPW2"/>
      <c r="UPX2"/>
      <c r="UPY2"/>
      <c r="UPZ2"/>
      <c r="UQA2"/>
      <c r="UQB2"/>
      <c r="UQC2"/>
      <c r="UQD2"/>
      <c r="UQE2"/>
      <c r="UQF2"/>
      <c r="UQG2"/>
      <c r="UQH2"/>
      <c r="UQI2"/>
      <c r="UQJ2"/>
      <c r="UQK2"/>
      <c r="UQL2"/>
      <c r="UQM2"/>
      <c r="UQN2"/>
      <c r="UQO2"/>
      <c r="UQP2"/>
      <c r="UQQ2"/>
      <c r="UQR2"/>
      <c r="UQS2"/>
      <c r="UQT2"/>
      <c r="UQU2"/>
      <c r="UQV2"/>
      <c r="UQW2"/>
      <c r="UQX2"/>
      <c r="UQY2"/>
      <c r="UQZ2"/>
      <c r="URA2"/>
      <c r="URB2"/>
      <c r="URC2"/>
      <c r="URD2"/>
      <c r="URE2"/>
      <c r="URF2"/>
      <c r="URG2"/>
      <c r="URH2"/>
      <c r="URI2"/>
      <c r="URJ2"/>
      <c r="URK2"/>
      <c r="URL2"/>
      <c r="URM2"/>
      <c r="URN2"/>
      <c r="URO2"/>
      <c r="URP2"/>
      <c r="URQ2"/>
      <c r="URR2"/>
      <c r="URS2"/>
      <c r="URT2"/>
      <c r="URU2"/>
      <c r="URV2"/>
      <c r="URW2"/>
      <c r="URX2"/>
      <c r="URY2"/>
      <c r="URZ2"/>
      <c r="USA2"/>
      <c r="USB2"/>
      <c r="USC2"/>
      <c r="USD2"/>
      <c r="USE2"/>
      <c r="USF2"/>
      <c r="USG2"/>
      <c r="USH2"/>
      <c r="USI2"/>
      <c r="USJ2"/>
      <c r="USK2"/>
      <c r="USL2"/>
      <c r="USM2"/>
      <c r="USN2"/>
      <c r="USO2"/>
      <c r="USP2"/>
      <c r="USQ2"/>
      <c r="USR2"/>
      <c r="USS2"/>
      <c r="UST2"/>
      <c r="USU2"/>
      <c r="USV2"/>
      <c r="USW2"/>
      <c r="USX2"/>
      <c r="USY2"/>
      <c r="USZ2"/>
      <c r="UTA2"/>
      <c r="UTB2"/>
      <c r="UTC2"/>
      <c r="UTD2"/>
      <c r="UTE2"/>
      <c r="UTF2"/>
      <c r="UTG2"/>
      <c r="UTH2"/>
      <c r="UTI2"/>
      <c r="UTJ2"/>
      <c r="UTK2"/>
      <c r="UTL2"/>
      <c r="UTM2"/>
      <c r="UTN2"/>
      <c r="UTO2"/>
      <c r="UTP2"/>
      <c r="UTQ2"/>
      <c r="UTR2"/>
      <c r="UTS2"/>
      <c r="UTT2"/>
      <c r="UTU2"/>
      <c r="UTV2"/>
      <c r="UTW2"/>
      <c r="UTX2"/>
      <c r="UTY2"/>
      <c r="UTZ2"/>
      <c r="UUA2"/>
      <c r="UUB2"/>
      <c r="UUC2"/>
      <c r="UUD2"/>
      <c r="UUE2"/>
      <c r="UUF2"/>
      <c r="UUG2"/>
      <c r="UUH2"/>
      <c r="UUI2"/>
      <c r="UUJ2"/>
      <c r="UUK2"/>
      <c r="UUL2"/>
      <c r="UUM2"/>
      <c r="UUN2"/>
      <c r="UUO2"/>
      <c r="UUP2"/>
      <c r="UUQ2"/>
      <c r="UUR2"/>
      <c r="UUS2"/>
      <c r="UUT2"/>
      <c r="UUU2"/>
      <c r="UUV2"/>
      <c r="UUW2"/>
      <c r="UUX2"/>
      <c r="UUY2"/>
      <c r="UUZ2"/>
      <c r="UVA2"/>
      <c r="UVB2"/>
      <c r="UVC2"/>
      <c r="UVD2"/>
      <c r="UVE2"/>
      <c r="UVF2"/>
      <c r="UVG2"/>
      <c r="UVH2"/>
      <c r="UVI2"/>
      <c r="UVJ2"/>
      <c r="UVK2"/>
      <c r="UVL2"/>
      <c r="UVM2"/>
      <c r="UVN2"/>
      <c r="UVO2"/>
      <c r="UVP2"/>
      <c r="UVQ2"/>
      <c r="UVR2"/>
      <c r="UVS2"/>
      <c r="UVT2"/>
      <c r="UVU2"/>
      <c r="UVV2"/>
      <c r="UVW2"/>
      <c r="UVX2"/>
      <c r="UVY2"/>
      <c r="UVZ2"/>
      <c r="UWA2"/>
      <c r="UWB2"/>
      <c r="UWC2"/>
      <c r="UWD2"/>
      <c r="UWE2"/>
      <c r="UWF2"/>
      <c r="UWG2"/>
      <c r="UWH2"/>
      <c r="UWI2"/>
      <c r="UWJ2"/>
      <c r="UWK2"/>
      <c r="UWL2"/>
      <c r="UWM2"/>
      <c r="UWN2"/>
      <c r="UWO2"/>
      <c r="UWP2"/>
      <c r="UWQ2"/>
      <c r="UWR2"/>
      <c r="UWS2"/>
      <c r="UWT2"/>
      <c r="UWU2"/>
      <c r="UWV2"/>
      <c r="UWW2"/>
      <c r="UWX2"/>
      <c r="UWY2"/>
      <c r="UWZ2"/>
      <c r="UXA2"/>
      <c r="UXB2"/>
      <c r="UXC2"/>
      <c r="UXD2"/>
      <c r="UXE2"/>
      <c r="UXF2"/>
      <c r="UXG2"/>
      <c r="UXH2"/>
      <c r="UXI2"/>
      <c r="UXJ2"/>
      <c r="UXK2"/>
      <c r="UXL2"/>
      <c r="UXM2"/>
      <c r="UXN2"/>
      <c r="UXO2"/>
      <c r="UXP2"/>
      <c r="UXQ2"/>
      <c r="UXR2"/>
      <c r="UXS2"/>
      <c r="UXT2"/>
      <c r="UXU2"/>
      <c r="UXV2"/>
      <c r="UXW2"/>
      <c r="UXX2"/>
      <c r="UXY2"/>
      <c r="UXZ2"/>
      <c r="UYA2"/>
      <c r="UYB2"/>
      <c r="UYC2"/>
      <c r="UYD2"/>
      <c r="UYE2"/>
      <c r="UYF2"/>
      <c r="UYG2"/>
      <c r="UYH2"/>
      <c r="UYI2"/>
      <c r="UYJ2"/>
      <c r="UYK2"/>
      <c r="UYL2"/>
      <c r="UYM2"/>
      <c r="UYN2"/>
      <c r="UYO2"/>
      <c r="UYP2"/>
      <c r="UYQ2"/>
      <c r="UYR2"/>
      <c r="UYS2"/>
      <c r="UYT2"/>
      <c r="UYU2"/>
      <c r="UYV2"/>
      <c r="UYW2"/>
      <c r="UYX2"/>
      <c r="UYY2"/>
      <c r="UYZ2"/>
      <c r="UZA2"/>
      <c r="UZB2"/>
      <c r="UZC2"/>
      <c r="UZD2"/>
      <c r="UZE2"/>
      <c r="UZF2"/>
      <c r="UZG2"/>
      <c r="UZH2"/>
      <c r="UZI2"/>
      <c r="UZJ2"/>
      <c r="UZK2"/>
      <c r="UZL2"/>
      <c r="UZM2"/>
      <c r="UZN2"/>
      <c r="UZO2"/>
      <c r="UZP2"/>
      <c r="UZQ2"/>
      <c r="UZR2"/>
      <c r="UZS2"/>
      <c r="UZT2"/>
      <c r="UZU2"/>
      <c r="UZV2"/>
      <c r="UZW2"/>
      <c r="UZX2"/>
      <c r="UZY2"/>
      <c r="UZZ2"/>
      <c r="VAA2"/>
      <c r="VAB2"/>
      <c r="VAC2"/>
      <c r="VAD2"/>
      <c r="VAE2"/>
      <c r="VAF2"/>
      <c r="VAG2"/>
      <c r="VAH2"/>
      <c r="VAI2"/>
      <c r="VAJ2"/>
      <c r="VAK2"/>
      <c r="VAL2"/>
      <c r="VAM2"/>
      <c r="VAN2"/>
      <c r="VAO2"/>
      <c r="VAP2"/>
      <c r="VAQ2"/>
      <c r="VAR2"/>
      <c r="VAS2"/>
      <c r="VAT2"/>
      <c r="VAU2"/>
      <c r="VAV2"/>
      <c r="VAW2"/>
      <c r="VAX2"/>
      <c r="VAY2"/>
      <c r="VAZ2"/>
      <c r="VBA2"/>
      <c r="VBB2"/>
      <c r="VBC2"/>
      <c r="VBD2"/>
      <c r="VBE2"/>
      <c r="VBF2"/>
      <c r="VBG2"/>
      <c r="VBH2"/>
      <c r="VBI2"/>
      <c r="VBJ2"/>
      <c r="VBK2"/>
      <c r="VBL2"/>
      <c r="VBM2"/>
      <c r="VBN2"/>
      <c r="VBO2"/>
      <c r="VBP2"/>
      <c r="VBQ2"/>
      <c r="VBR2"/>
      <c r="VBS2"/>
      <c r="VBT2"/>
      <c r="VBU2"/>
      <c r="VBV2"/>
      <c r="VBW2"/>
      <c r="VBX2"/>
      <c r="VBY2"/>
      <c r="VBZ2"/>
      <c r="VCA2"/>
      <c r="VCB2"/>
      <c r="VCC2"/>
      <c r="VCD2"/>
      <c r="VCE2"/>
      <c r="VCF2"/>
      <c r="VCG2"/>
      <c r="VCH2"/>
      <c r="VCI2"/>
      <c r="VCJ2"/>
      <c r="VCK2"/>
      <c r="VCL2"/>
      <c r="VCM2"/>
      <c r="VCN2"/>
      <c r="VCO2"/>
      <c r="VCP2"/>
      <c r="VCQ2"/>
      <c r="VCR2"/>
      <c r="VCS2"/>
      <c r="VCT2"/>
      <c r="VCU2"/>
      <c r="VCV2"/>
      <c r="VCW2"/>
      <c r="VCX2"/>
      <c r="VCY2"/>
      <c r="VCZ2"/>
      <c r="VDA2"/>
      <c r="VDB2"/>
      <c r="VDC2"/>
      <c r="VDD2"/>
      <c r="VDE2"/>
      <c r="VDF2"/>
      <c r="VDG2"/>
      <c r="VDH2"/>
      <c r="VDI2"/>
      <c r="VDJ2"/>
      <c r="VDK2"/>
      <c r="VDL2"/>
      <c r="VDM2"/>
      <c r="VDN2"/>
      <c r="VDO2"/>
      <c r="VDP2"/>
      <c r="VDQ2"/>
      <c r="VDR2"/>
      <c r="VDS2"/>
      <c r="VDT2"/>
      <c r="VDU2"/>
      <c r="VDV2"/>
      <c r="VDW2"/>
      <c r="VDX2"/>
      <c r="VDY2"/>
      <c r="VDZ2"/>
      <c r="VEA2"/>
      <c r="VEB2"/>
      <c r="VEC2"/>
      <c r="VED2"/>
      <c r="VEE2"/>
      <c r="VEF2"/>
      <c r="VEG2"/>
      <c r="VEH2"/>
      <c r="VEI2"/>
      <c r="VEJ2"/>
      <c r="VEK2"/>
      <c r="VEL2"/>
      <c r="VEM2"/>
      <c r="VEN2"/>
      <c r="VEO2"/>
      <c r="VEP2"/>
      <c r="VEQ2"/>
      <c r="VER2"/>
      <c r="VES2"/>
      <c r="VET2"/>
      <c r="VEU2"/>
      <c r="VEV2"/>
      <c r="VEW2"/>
      <c r="VEX2"/>
      <c r="VEY2"/>
      <c r="VEZ2"/>
      <c r="VFA2"/>
      <c r="VFB2"/>
      <c r="VFC2"/>
      <c r="VFD2"/>
      <c r="VFE2"/>
      <c r="VFF2"/>
      <c r="VFG2"/>
      <c r="VFH2"/>
      <c r="VFI2"/>
      <c r="VFJ2"/>
      <c r="VFK2"/>
      <c r="VFL2"/>
      <c r="VFM2"/>
      <c r="VFN2"/>
      <c r="VFO2"/>
      <c r="VFP2"/>
      <c r="VFQ2"/>
      <c r="VFR2"/>
      <c r="VFS2"/>
      <c r="VFT2"/>
      <c r="VFU2"/>
      <c r="VFV2"/>
      <c r="VFW2"/>
      <c r="VFX2"/>
      <c r="VFY2"/>
      <c r="VFZ2"/>
      <c r="VGA2"/>
      <c r="VGB2"/>
      <c r="VGC2"/>
      <c r="VGD2"/>
      <c r="VGE2"/>
      <c r="VGF2"/>
      <c r="VGG2"/>
      <c r="VGH2"/>
      <c r="VGI2"/>
      <c r="VGJ2"/>
      <c r="VGK2"/>
      <c r="VGL2"/>
      <c r="VGM2"/>
      <c r="VGN2"/>
      <c r="VGO2"/>
      <c r="VGP2"/>
      <c r="VGQ2"/>
      <c r="VGR2"/>
      <c r="VGS2"/>
      <c r="VGT2"/>
      <c r="VGU2"/>
      <c r="VGV2"/>
      <c r="VGW2"/>
      <c r="VGX2"/>
      <c r="VGY2"/>
      <c r="VGZ2"/>
      <c r="VHA2"/>
      <c r="VHB2"/>
      <c r="VHC2"/>
      <c r="VHD2"/>
      <c r="VHE2"/>
      <c r="VHF2"/>
      <c r="VHG2"/>
      <c r="VHH2"/>
      <c r="VHI2"/>
      <c r="VHJ2"/>
      <c r="VHK2"/>
      <c r="VHL2"/>
      <c r="VHM2"/>
      <c r="VHN2"/>
      <c r="VHO2"/>
      <c r="VHP2"/>
      <c r="VHQ2"/>
      <c r="VHR2"/>
      <c r="VHS2"/>
      <c r="VHT2"/>
      <c r="VHU2"/>
      <c r="VHV2"/>
      <c r="VHW2"/>
      <c r="VHX2"/>
      <c r="VHY2"/>
      <c r="VHZ2"/>
      <c r="VIA2"/>
      <c r="VIB2"/>
      <c r="VIC2"/>
      <c r="VID2"/>
      <c r="VIE2"/>
      <c r="VIF2"/>
      <c r="VIG2"/>
      <c r="VIH2"/>
      <c r="VII2"/>
      <c r="VIJ2"/>
      <c r="VIK2"/>
      <c r="VIL2"/>
      <c r="VIM2"/>
      <c r="VIN2"/>
      <c r="VIO2"/>
      <c r="VIP2"/>
      <c r="VIQ2"/>
      <c r="VIR2"/>
      <c r="VIS2"/>
      <c r="VIT2"/>
      <c r="VIU2"/>
      <c r="VIV2"/>
      <c r="VIW2"/>
      <c r="VIX2"/>
      <c r="VIY2"/>
      <c r="VIZ2"/>
      <c r="VJA2"/>
      <c r="VJB2"/>
      <c r="VJC2"/>
      <c r="VJD2"/>
      <c r="VJE2"/>
      <c r="VJF2"/>
      <c r="VJG2"/>
      <c r="VJH2"/>
      <c r="VJI2"/>
      <c r="VJJ2"/>
      <c r="VJK2"/>
      <c r="VJL2"/>
      <c r="VJM2"/>
      <c r="VJN2"/>
      <c r="VJO2"/>
      <c r="VJP2"/>
      <c r="VJQ2"/>
      <c r="VJR2"/>
      <c r="VJS2"/>
      <c r="VJT2"/>
      <c r="VJU2"/>
      <c r="VJV2"/>
      <c r="VJW2"/>
      <c r="VJX2"/>
      <c r="VJY2"/>
      <c r="VJZ2"/>
      <c r="VKA2"/>
      <c r="VKB2"/>
      <c r="VKC2"/>
      <c r="VKD2"/>
      <c r="VKE2"/>
      <c r="VKF2"/>
      <c r="VKG2"/>
      <c r="VKH2"/>
      <c r="VKI2"/>
      <c r="VKJ2"/>
      <c r="VKK2"/>
      <c r="VKL2"/>
      <c r="VKM2"/>
      <c r="VKN2"/>
      <c r="VKO2"/>
      <c r="VKP2"/>
      <c r="VKQ2"/>
      <c r="VKR2"/>
      <c r="VKS2"/>
      <c r="VKT2"/>
      <c r="VKU2"/>
      <c r="VKV2"/>
      <c r="VKW2"/>
      <c r="VKX2"/>
      <c r="VKY2"/>
      <c r="VKZ2"/>
      <c r="VLA2"/>
      <c r="VLB2"/>
      <c r="VLC2"/>
      <c r="VLD2"/>
      <c r="VLE2"/>
      <c r="VLF2"/>
      <c r="VLG2"/>
      <c r="VLH2"/>
      <c r="VLI2"/>
      <c r="VLJ2"/>
      <c r="VLK2"/>
      <c r="VLL2"/>
      <c r="VLM2"/>
      <c r="VLN2"/>
      <c r="VLO2"/>
      <c r="VLP2"/>
      <c r="VLQ2"/>
      <c r="VLR2"/>
      <c r="VLS2"/>
      <c r="VLT2"/>
      <c r="VLU2"/>
      <c r="VLV2"/>
      <c r="VLW2"/>
      <c r="VLX2"/>
      <c r="VLY2"/>
      <c r="VLZ2"/>
      <c r="VMA2"/>
      <c r="VMB2"/>
      <c r="VMC2"/>
      <c r="VMD2"/>
      <c r="VME2"/>
      <c r="VMF2"/>
      <c r="VMG2"/>
      <c r="VMH2"/>
      <c r="VMI2"/>
      <c r="VMJ2"/>
      <c r="VMK2"/>
      <c r="VML2"/>
      <c r="VMM2"/>
      <c r="VMN2"/>
      <c r="VMO2"/>
      <c r="VMP2"/>
      <c r="VMQ2"/>
      <c r="VMR2"/>
      <c r="VMS2"/>
      <c r="VMT2"/>
      <c r="VMU2"/>
      <c r="VMV2"/>
      <c r="VMW2"/>
      <c r="VMX2"/>
      <c r="VMY2"/>
      <c r="VMZ2"/>
      <c r="VNA2"/>
      <c r="VNB2"/>
      <c r="VNC2"/>
      <c r="VND2"/>
      <c r="VNE2"/>
      <c r="VNF2"/>
      <c r="VNG2"/>
      <c r="VNH2"/>
      <c r="VNI2"/>
      <c r="VNJ2"/>
      <c r="VNK2"/>
      <c r="VNL2"/>
      <c r="VNM2"/>
      <c r="VNN2"/>
      <c r="VNO2"/>
      <c r="VNP2"/>
      <c r="VNQ2"/>
      <c r="VNR2"/>
      <c r="VNS2"/>
      <c r="VNT2"/>
      <c r="VNU2"/>
      <c r="VNV2"/>
      <c r="VNW2"/>
      <c r="VNX2"/>
      <c r="VNY2"/>
      <c r="VNZ2"/>
      <c r="VOA2"/>
      <c r="VOB2"/>
      <c r="VOC2"/>
      <c r="VOD2"/>
      <c r="VOE2"/>
      <c r="VOF2"/>
      <c r="VOG2"/>
      <c r="VOH2"/>
      <c r="VOI2"/>
      <c r="VOJ2"/>
      <c r="VOK2"/>
      <c r="VOL2"/>
      <c r="VOM2"/>
      <c r="VON2"/>
      <c r="VOO2"/>
      <c r="VOP2"/>
      <c r="VOQ2"/>
      <c r="VOR2"/>
      <c r="VOS2"/>
      <c r="VOT2"/>
      <c r="VOU2"/>
      <c r="VOV2"/>
      <c r="VOW2"/>
      <c r="VOX2"/>
      <c r="VOY2"/>
      <c r="VOZ2"/>
      <c r="VPA2"/>
      <c r="VPB2"/>
      <c r="VPC2"/>
      <c r="VPD2"/>
      <c r="VPE2"/>
      <c r="VPF2"/>
      <c r="VPG2"/>
      <c r="VPH2"/>
      <c r="VPI2"/>
      <c r="VPJ2"/>
      <c r="VPK2"/>
      <c r="VPL2"/>
      <c r="VPM2"/>
      <c r="VPN2"/>
      <c r="VPO2"/>
      <c r="VPP2"/>
      <c r="VPQ2"/>
      <c r="VPR2"/>
      <c r="VPS2"/>
      <c r="VPT2"/>
      <c r="VPU2"/>
      <c r="VPV2"/>
      <c r="VPW2"/>
      <c r="VPX2"/>
      <c r="VPY2"/>
      <c r="VPZ2"/>
      <c r="VQA2"/>
      <c r="VQB2"/>
      <c r="VQC2"/>
      <c r="VQD2"/>
      <c r="VQE2"/>
      <c r="VQF2"/>
      <c r="VQG2"/>
      <c r="VQH2"/>
      <c r="VQI2"/>
      <c r="VQJ2"/>
      <c r="VQK2"/>
      <c r="VQL2"/>
      <c r="VQM2"/>
      <c r="VQN2"/>
      <c r="VQO2"/>
      <c r="VQP2"/>
      <c r="VQQ2"/>
      <c r="VQR2"/>
      <c r="VQS2"/>
      <c r="VQT2"/>
      <c r="VQU2"/>
      <c r="VQV2"/>
      <c r="VQW2"/>
      <c r="VQX2"/>
      <c r="VQY2"/>
      <c r="VQZ2"/>
      <c r="VRA2"/>
      <c r="VRB2"/>
      <c r="VRC2"/>
      <c r="VRD2"/>
      <c r="VRE2"/>
      <c r="VRF2"/>
      <c r="VRG2"/>
      <c r="VRH2"/>
      <c r="VRI2"/>
      <c r="VRJ2"/>
      <c r="VRK2"/>
      <c r="VRL2"/>
      <c r="VRM2"/>
      <c r="VRN2"/>
      <c r="VRO2"/>
      <c r="VRP2"/>
      <c r="VRQ2"/>
      <c r="VRR2"/>
      <c r="VRS2"/>
      <c r="VRT2"/>
      <c r="VRU2"/>
      <c r="VRV2"/>
      <c r="VRW2"/>
      <c r="VRX2"/>
      <c r="VRY2"/>
      <c r="VRZ2"/>
      <c r="VSA2"/>
      <c r="VSB2"/>
      <c r="VSC2"/>
      <c r="VSD2"/>
      <c r="VSE2"/>
      <c r="VSF2"/>
      <c r="VSG2"/>
      <c r="VSH2"/>
      <c r="VSI2"/>
      <c r="VSJ2"/>
      <c r="VSK2"/>
      <c r="VSL2"/>
      <c r="VSM2"/>
      <c r="VSN2"/>
      <c r="VSO2"/>
      <c r="VSP2"/>
      <c r="VSQ2"/>
      <c r="VSR2"/>
      <c r="VSS2"/>
      <c r="VST2"/>
      <c r="VSU2"/>
      <c r="VSV2"/>
      <c r="VSW2"/>
      <c r="VSX2"/>
      <c r="VSY2"/>
      <c r="VSZ2"/>
      <c r="VTA2"/>
      <c r="VTB2"/>
      <c r="VTC2"/>
      <c r="VTD2"/>
      <c r="VTE2"/>
      <c r="VTF2"/>
      <c r="VTG2"/>
      <c r="VTH2"/>
      <c r="VTI2"/>
      <c r="VTJ2"/>
      <c r="VTK2"/>
      <c r="VTL2"/>
      <c r="VTM2"/>
      <c r="VTN2"/>
      <c r="VTO2"/>
      <c r="VTP2"/>
      <c r="VTQ2"/>
      <c r="VTR2"/>
      <c r="VTS2"/>
      <c r="VTT2"/>
      <c r="VTU2"/>
      <c r="VTV2"/>
      <c r="VTW2"/>
      <c r="VTX2"/>
      <c r="VTY2"/>
      <c r="VTZ2"/>
      <c r="VUA2"/>
      <c r="VUB2"/>
      <c r="VUC2"/>
      <c r="VUD2"/>
      <c r="VUE2"/>
      <c r="VUF2"/>
      <c r="VUG2"/>
      <c r="VUH2"/>
      <c r="VUI2"/>
      <c r="VUJ2"/>
      <c r="VUK2"/>
      <c r="VUL2"/>
      <c r="VUM2"/>
      <c r="VUN2"/>
      <c r="VUO2"/>
      <c r="VUP2"/>
      <c r="VUQ2"/>
      <c r="VUR2"/>
      <c r="VUS2"/>
      <c r="VUT2"/>
      <c r="VUU2"/>
      <c r="VUV2"/>
      <c r="VUW2"/>
      <c r="VUX2"/>
      <c r="VUY2"/>
      <c r="VUZ2"/>
      <c r="VVA2"/>
      <c r="VVB2"/>
      <c r="VVC2"/>
      <c r="VVD2"/>
      <c r="VVE2"/>
      <c r="VVF2"/>
      <c r="VVG2"/>
      <c r="VVH2"/>
      <c r="VVI2"/>
      <c r="VVJ2"/>
      <c r="VVK2"/>
      <c r="VVL2"/>
      <c r="VVM2"/>
      <c r="VVN2"/>
      <c r="VVO2"/>
      <c r="VVP2"/>
      <c r="VVQ2"/>
      <c r="VVR2"/>
      <c r="VVS2"/>
      <c r="VVT2"/>
      <c r="VVU2"/>
      <c r="VVV2"/>
      <c r="VVW2"/>
      <c r="VVX2"/>
      <c r="VVY2"/>
      <c r="VVZ2"/>
      <c r="VWA2"/>
      <c r="VWB2"/>
      <c r="VWC2"/>
      <c r="VWD2"/>
      <c r="VWE2"/>
      <c r="VWF2"/>
      <c r="VWG2"/>
      <c r="VWH2"/>
      <c r="VWI2"/>
      <c r="VWJ2"/>
      <c r="VWK2"/>
      <c r="VWL2"/>
      <c r="VWM2"/>
      <c r="VWN2"/>
      <c r="VWO2"/>
      <c r="VWP2"/>
      <c r="VWQ2"/>
      <c r="VWR2"/>
      <c r="VWS2"/>
      <c r="VWT2"/>
      <c r="VWU2"/>
      <c r="VWV2"/>
      <c r="VWW2"/>
      <c r="VWX2"/>
      <c r="VWY2"/>
      <c r="VWZ2"/>
      <c r="VXA2"/>
      <c r="VXB2"/>
      <c r="VXC2"/>
      <c r="VXD2"/>
      <c r="VXE2"/>
      <c r="VXF2"/>
      <c r="VXG2"/>
      <c r="VXH2"/>
      <c r="VXI2"/>
      <c r="VXJ2"/>
      <c r="VXK2"/>
      <c r="VXL2"/>
      <c r="VXM2"/>
      <c r="VXN2"/>
      <c r="VXO2"/>
      <c r="VXP2"/>
      <c r="VXQ2"/>
      <c r="VXR2"/>
      <c r="VXS2"/>
      <c r="VXT2"/>
      <c r="VXU2"/>
      <c r="VXV2"/>
      <c r="VXW2"/>
      <c r="VXX2"/>
      <c r="VXY2"/>
      <c r="VXZ2"/>
      <c r="VYA2"/>
      <c r="VYB2"/>
      <c r="VYC2"/>
      <c r="VYD2"/>
      <c r="VYE2"/>
      <c r="VYF2"/>
      <c r="VYG2"/>
      <c r="VYH2"/>
      <c r="VYI2"/>
      <c r="VYJ2"/>
      <c r="VYK2"/>
      <c r="VYL2"/>
      <c r="VYM2"/>
      <c r="VYN2"/>
      <c r="VYO2"/>
      <c r="VYP2"/>
      <c r="VYQ2"/>
      <c r="VYR2"/>
      <c r="VYS2"/>
      <c r="VYT2"/>
      <c r="VYU2"/>
      <c r="VYV2"/>
      <c r="VYW2"/>
      <c r="VYX2"/>
      <c r="VYY2"/>
      <c r="VYZ2"/>
      <c r="VZA2"/>
      <c r="VZB2"/>
      <c r="VZC2"/>
      <c r="VZD2"/>
      <c r="VZE2"/>
      <c r="VZF2"/>
      <c r="VZG2"/>
      <c r="VZH2"/>
      <c r="VZI2"/>
      <c r="VZJ2"/>
      <c r="VZK2"/>
      <c r="VZL2"/>
      <c r="VZM2"/>
      <c r="VZN2"/>
      <c r="VZO2"/>
      <c r="VZP2"/>
      <c r="VZQ2"/>
      <c r="VZR2"/>
      <c r="VZS2"/>
      <c r="VZT2"/>
      <c r="VZU2"/>
      <c r="VZV2"/>
      <c r="VZW2"/>
      <c r="VZX2"/>
      <c r="VZY2"/>
      <c r="VZZ2"/>
      <c r="WAA2"/>
      <c r="WAB2"/>
      <c r="WAC2"/>
      <c r="WAD2"/>
      <c r="WAE2"/>
      <c r="WAF2"/>
      <c r="WAG2"/>
      <c r="WAH2"/>
      <c r="WAI2"/>
      <c r="WAJ2"/>
      <c r="WAK2"/>
      <c r="WAL2"/>
      <c r="WAM2"/>
      <c r="WAN2"/>
      <c r="WAO2"/>
      <c r="WAP2"/>
      <c r="WAQ2"/>
      <c r="WAR2"/>
      <c r="WAS2"/>
      <c r="WAT2"/>
      <c r="WAU2"/>
      <c r="WAV2"/>
      <c r="WAW2"/>
      <c r="WAX2"/>
      <c r="WAY2"/>
      <c r="WAZ2"/>
      <c r="WBA2"/>
      <c r="WBB2"/>
      <c r="WBC2"/>
      <c r="WBD2"/>
      <c r="WBE2"/>
      <c r="WBF2"/>
      <c r="WBG2"/>
      <c r="WBH2"/>
      <c r="WBI2"/>
      <c r="WBJ2"/>
      <c r="WBK2"/>
      <c r="WBL2"/>
      <c r="WBM2"/>
      <c r="WBN2"/>
      <c r="WBO2"/>
      <c r="WBP2"/>
      <c r="WBQ2"/>
      <c r="WBR2"/>
      <c r="WBS2"/>
      <c r="WBT2"/>
      <c r="WBU2"/>
      <c r="WBV2"/>
      <c r="WBW2"/>
      <c r="WBX2"/>
      <c r="WBY2"/>
      <c r="WBZ2"/>
      <c r="WCA2"/>
      <c r="WCB2"/>
      <c r="WCC2"/>
      <c r="WCD2"/>
      <c r="WCE2"/>
      <c r="WCF2"/>
      <c r="WCG2"/>
      <c r="WCH2"/>
      <c r="WCI2"/>
      <c r="WCJ2"/>
      <c r="WCK2"/>
      <c r="WCL2"/>
      <c r="WCM2"/>
      <c r="WCN2"/>
      <c r="WCO2"/>
      <c r="WCP2"/>
      <c r="WCQ2"/>
      <c r="WCR2"/>
      <c r="WCS2"/>
      <c r="WCT2"/>
      <c r="WCU2"/>
      <c r="WCV2"/>
      <c r="WCW2"/>
      <c r="WCX2"/>
      <c r="WCY2"/>
      <c r="WCZ2"/>
      <c r="WDA2"/>
      <c r="WDB2"/>
      <c r="WDC2"/>
      <c r="WDD2"/>
      <c r="WDE2"/>
      <c r="WDF2"/>
      <c r="WDG2"/>
      <c r="WDH2"/>
      <c r="WDI2"/>
      <c r="WDJ2"/>
      <c r="WDK2"/>
      <c r="WDL2"/>
      <c r="WDM2"/>
      <c r="WDN2"/>
      <c r="WDO2"/>
      <c r="WDP2"/>
      <c r="WDQ2"/>
      <c r="WDR2"/>
      <c r="WDS2"/>
      <c r="WDT2"/>
      <c r="WDU2"/>
      <c r="WDV2"/>
      <c r="WDW2"/>
      <c r="WDX2"/>
      <c r="WDY2"/>
      <c r="WDZ2"/>
      <c r="WEA2"/>
      <c r="WEB2"/>
      <c r="WEC2"/>
      <c r="WED2"/>
      <c r="WEE2"/>
      <c r="WEF2"/>
      <c r="WEG2"/>
      <c r="WEH2"/>
      <c r="WEI2"/>
      <c r="WEJ2"/>
      <c r="WEK2"/>
      <c r="WEL2"/>
      <c r="WEM2"/>
      <c r="WEN2"/>
      <c r="WEO2"/>
      <c r="WEP2"/>
      <c r="WEQ2"/>
      <c r="WER2"/>
      <c r="WES2"/>
      <c r="WET2"/>
      <c r="WEU2"/>
      <c r="WEV2"/>
      <c r="WEW2"/>
      <c r="WEX2"/>
      <c r="WEY2"/>
      <c r="WEZ2"/>
      <c r="WFA2"/>
      <c r="WFB2"/>
      <c r="WFC2"/>
      <c r="WFD2"/>
      <c r="WFE2"/>
      <c r="WFF2"/>
      <c r="WFG2"/>
      <c r="WFH2"/>
      <c r="WFI2"/>
      <c r="WFJ2"/>
      <c r="WFK2"/>
      <c r="WFL2"/>
      <c r="WFM2"/>
      <c r="WFN2"/>
      <c r="WFO2"/>
      <c r="WFP2"/>
      <c r="WFQ2"/>
      <c r="WFR2"/>
      <c r="WFS2"/>
      <c r="WFT2"/>
      <c r="WFU2"/>
      <c r="WFV2"/>
      <c r="WFW2"/>
      <c r="WFX2"/>
      <c r="WFY2"/>
      <c r="WFZ2"/>
      <c r="WGA2"/>
      <c r="WGB2"/>
      <c r="WGC2"/>
      <c r="WGD2"/>
      <c r="WGE2"/>
      <c r="WGF2"/>
      <c r="WGG2"/>
      <c r="WGH2"/>
      <c r="WGI2"/>
      <c r="WGJ2"/>
      <c r="WGK2"/>
      <c r="WGL2"/>
      <c r="WGM2"/>
      <c r="WGN2"/>
      <c r="WGO2"/>
      <c r="WGP2"/>
      <c r="WGQ2"/>
      <c r="WGR2"/>
      <c r="WGS2"/>
      <c r="WGT2"/>
      <c r="WGU2"/>
      <c r="WGV2"/>
      <c r="WGW2"/>
      <c r="WGX2"/>
      <c r="WGY2"/>
      <c r="WGZ2"/>
      <c r="WHA2"/>
      <c r="WHB2"/>
      <c r="WHC2"/>
      <c r="WHD2"/>
      <c r="WHE2"/>
      <c r="WHF2"/>
      <c r="WHG2"/>
      <c r="WHH2"/>
      <c r="WHI2"/>
      <c r="WHJ2"/>
      <c r="WHK2"/>
      <c r="WHL2"/>
      <c r="WHM2"/>
      <c r="WHN2"/>
      <c r="WHO2"/>
      <c r="WHP2"/>
      <c r="WHQ2"/>
      <c r="WHR2"/>
      <c r="WHS2"/>
      <c r="WHT2"/>
      <c r="WHU2"/>
      <c r="WHV2"/>
      <c r="WHW2"/>
      <c r="WHX2"/>
      <c r="WHY2"/>
      <c r="WHZ2"/>
      <c r="WIA2"/>
      <c r="WIB2"/>
      <c r="WIC2"/>
      <c r="WID2"/>
      <c r="WIE2"/>
      <c r="WIF2"/>
      <c r="WIG2"/>
      <c r="WIH2"/>
      <c r="WII2"/>
      <c r="WIJ2"/>
      <c r="WIK2"/>
      <c r="WIL2"/>
      <c r="WIM2"/>
      <c r="WIN2"/>
      <c r="WIO2"/>
      <c r="WIP2"/>
      <c r="WIQ2"/>
      <c r="WIR2"/>
      <c r="WIS2"/>
      <c r="WIT2"/>
      <c r="WIU2"/>
      <c r="WIV2"/>
      <c r="WIW2"/>
      <c r="WIX2"/>
      <c r="WIY2"/>
      <c r="WIZ2"/>
      <c r="WJA2"/>
      <c r="WJB2"/>
      <c r="WJC2"/>
      <c r="WJD2"/>
      <c r="WJE2"/>
      <c r="WJF2"/>
      <c r="WJG2"/>
      <c r="WJH2"/>
      <c r="WJI2"/>
      <c r="WJJ2"/>
      <c r="WJK2"/>
      <c r="WJL2"/>
      <c r="WJM2"/>
      <c r="WJN2"/>
      <c r="WJO2"/>
      <c r="WJP2"/>
      <c r="WJQ2"/>
      <c r="WJR2"/>
      <c r="WJS2"/>
      <c r="WJT2"/>
      <c r="WJU2"/>
      <c r="WJV2"/>
      <c r="WJW2"/>
      <c r="WJX2"/>
      <c r="WJY2"/>
      <c r="WJZ2"/>
      <c r="WKA2"/>
      <c r="WKB2"/>
      <c r="WKC2"/>
      <c r="WKD2"/>
      <c r="WKE2"/>
      <c r="WKF2"/>
      <c r="WKG2"/>
      <c r="WKH2"/>
      <c r="WKI2"/>
      <c r="WKJ2"/>
      <c r="WKK2"/>
      <c r="WKL2"/>
      <c r="WKM2"/>
      <c r="WKN2"/>
      <c r="WKO2"/>
      <c r="WKP2"/>
      <c r="WKQ2"/>
      <c r="WKR2"/>
      <c r="WKS2"/>
      <c r="WKT2"/>
      <c r="WKU2"/>
      <c r="WKV2"/>
      <c r="WKW2"/>
      <c r="WKX2"/>
      <c r="WKY2"/>
      <c r="WKZ2"/>
      <c r="WLA2"/>
      <c r="WLB2"/>
      <c r="WLC2"/>
      <c r="WLD2"/>
      <c r="WLE2"/>
      <c r="WLF2"/>
      <c r="WLG2"/>
      <c r="WLH2"/>
      <c r="WLI2"/>
      <c r="WLJ2"/>
      <c r="WLK2"/>
      <c r="WLL2"/>
      <c r="WLM2"/>
      <c r="WLN2"/>
      <c r="WLO2"/>
      <c r="WLP2"/>
      <c r="WLQ2"/>
      <c r="WLR2"/>
      <c r="WLS2"/>
      <c r="WLT2"/>
      <c r="WLU2"/>
      <c r="WLV2"/>
      <c r="WLW2"/>
      <c r="WLX2"/>
      <c r="WLY2"/>
      <c r="WLZ2"/>
      <c r="WMA2"/>
      <c r="WMB2"/>
      <c r="WMC2"/>
      <c r="WMD2"/>
      <c r="WME2"/>
      <c r="WMF2"/>
      <c r="WMG2"/>
      <c r="WMH2"/>
      <c r="WMI2"/>
      <c r="WMJ2"/>
      <c r="WMK2"/>
      <c r="WML2"/>
      <c r="WMM2"/>
      <c r="WMN2"/>
      <c r="WMO2"/>
      <c r="WMP2"/>
      <c r="WMQ2"/>
      <c r="WMR2"/>
      <c r="WMS2"/>
      <c r="WMT2"/>
      <c r="WMU2"/>
      <c r="WMV2"/>
      <c r="WMW2"/>
      <c r="WMX2"/>
      <c r="WMY2"/>
      <c r="WMZ2"/>
      <c r="WNA2"/>
      <c r="WNB2"/>
      <c r="WNC2"/>
      <c r="WND2"/>
      <c r="WNE2"/>
      <c r="WNF2"/>
      <c r="WNG2"/>
      <c r="WNH2"/>
      <c r="WNI2"/>
      <c r="WNJ2"/>
      <c r="WNK2"/>
      <c r="WNL2"/>
      <c r="WNM2"/>
      <c r="WNN2"/>
      <c r="WNO2"/>
      <c r="WNP2"/>
      <c r="WNQ2"/>
      <c r="WNR2"/>
      <c r="WNS2"/>
      <c r="WNT2"/>
      <c r="WNU2"/>
      <c r="WNV2"/>
      <c r="WNW2"/>
      <c r="WNX2"/>
      <c r="WNY2"/>
      <c r="WNZ2"/>
      <c r="WOA2"/>
      <c r="WOB2"/>
      <c r="WOC2"/>
      <c r="WOD2"/>
      <c r="WOE2"/>
      <c r="WOF2"/>
      <c r="WOG2"/>
      <c r="WOH2"/>
      <c r="WOI2"/>
      <c r="WOJ2"/>
      <c r="WOK2"/>
      <c r="WOL2"/>
      <c r="WOM2"/>
      <c r="WON2"/>
      <c r="WOO2"/>
      <c r="WOP2"/>
      <c r="WOQ2"/>
      <c r="WOR2"/>
      <c r="WOS2"/>
      <c r="WOT2"/>
      <c r="WOU2"/>
      <c r="WOV2"/>
      <c r="WOW2"/>
      <c r="WOX2"/>
      <c r="WOY2"/>
      <c r="WOZ2"/>
      <c r="WPA2"/>
      <c r="WPB2"/>
      <c r="WPC2"/>
      <c r="WPD2"/>
      <c r="WPE2"/>
      <c r="WPF2"/>
      <c r="WPG2"/>
      <c r="WPH2"/>
      <c r="WPI2"/>
      <c r="WPJ2"/>
      <c r="WPK2"/>
      <c r="WPL2"/>
      <c r="WPM2"/>
      <c r="WPN2"/>
      <c r="WPO2"/>
      <c r="WPP2"/>
      <c r="WPQ2"/>
      <c r="WPR2"/>
      <c r="WPS2"/>
      <c r="WPT2"/>
      <c r="WPU2"/>
      <c r="WPV2"/>
      <c r="WPW2"/>
      <c r="WPX2"/>
      <c r="WPY2"/>
      <c r="WPZ2"/>
      <c r="WQA2"/>
      <c r="WQB2"/>
      <c r="WQC2"/>
      <c r="WQD2"/>
      <c r="WQE2"/>
      <c r="WQF2"/>
      <c r="WQG2"/>
      <c r="WQH2"/>
      <c r="WQI2"/>
      <c r="WQJ2"/>
      <c r="WQK2"/>
      <c r="WQL2"/>
      <c r="WQM2"/>
      <c r="WQN2"/>
      <c r="WQO2"/>
      <c r="WQP2"/>
      <c r="WQQ2"/>
      <c r="WQR2"/>
      <c r="WQS2"/>
      <c r="WQT2"/>
      <c r="WQU2"/>
      <c r="WQV2"/>
      <c r="WQW2"/>
      <c r="WQX2"/>
      <c r="WQY2"/>
      <c r="WQZ2"/>
      <c r="WRA2"/>
      <c r="WRB2"/>
      <c r="WRC2"/>
      <c r="WRD2"/>
      <c r="WRE2"/>
      <c r="WRF2"/>
      <c r="WRG2"/>
      <c r="WRH2"/>
      <c r="WRI2"/>
      <c r="WRJ2"/>
      <c r="WRK2"/>
      <c r="WRL2"/>
      <c r="WRM2"/>
      <c r="WRN2"/>
      <c r="WRO2"/>
      <c r="WRP2"/>
      <c r="WRQ2"/>
      <c r="WRR2"/>
      <c r="WRS2"/>
      <c r="WRT2"/>
      <c r="WRU2"/>
      <c r="WRV2"/>
      <c r="WRW2"/>
      <c r="WRX2"/>
      <c r="WRY2"/>
      <c r="WRZ2"/>
      <c r="WSA2"/>
      <c r="WSB2"/>
      <c r="WSC2"/>
      <c r="WSD2"/>
      <c r="WSE2"/>
      <c r="WSF2"/>
      <c r="WSG2"/>
      <c r="WSH2"/>
      <c r="WSI2"/>
      <c r="WSJ2"/>
      <c r="WSK2"/>
      <c r="WSL2"/>
      <c r="WSM2"/>
      <c r="WSN2"/>
      <c r="WSO2"/>
      <c r="WSP2"/>
      <c r="WSQ2"/>
      <c r="WSR2"/>
      <c r="WSS2"/>
      <c r="WST2"/>
      <c r="WSU2"/>
      <c r="WSV2"/>
      <c r="WSW2"/>
      <c r="WSX2"/>
      <c r="WSY2"/>
      <c r="WSZ2"/>
      <c r="WTA2"/>
      <c r="WTB2"/>
      <c r="WTC2"/>
      <c r="WTD2"/>
      <c r="WTE2"/>
      <c r="WTF2"/>
      <c r="WTG2"/>
      <c r="WTH2"/>
      <c r="WTI2"/>
      <c r="WTJ2"/>
      <c r="WTK2"/>
      <c r="WTL2"/>
      <c r="WTM2"/>
      <c r="WTN2"/>
      <c r="WTO2"/>
      <c r="WTP2"/>
      <c r="WTQ2"/>
      <c r="WTR2"/>
      <c r="WTS2"/>
      <c r="WTT2"/>
      <c r="WTU2"/>
      <c r="WTV2"/>
      <c r="WTW2"/>
      <c r="WTX2"/>
      <c r="WTY2"/>
      <c r="WTZ2"/>
      <c r="WUA2"/>
      <c r="WUB2"/>
      <c r="WUC2"/>
      <c r="WUD2"/>
      <c r="WUE2"/>
      <c r="WUF2"/>
      <c r="WUG2"/>
      <c r="WUH2"/>
      <c r="WUI2"/>
      <c r="WUJ2"/>
      <c r="WUK2"/>
      <c r="WUL2"/>
      <c r="WUM2"/>
      <c r="WUN2"/>
      <c r="WUO2"/>
      <c r="WUP2"/>
      <c r="WUQ2"/>
      <c r="WUR2"/>
      <c r="WUS2"/>
      <c r="WUT2"/>
      <c r="WUU2"/>
      <c r="WUV2"/>
      <c r="WUW2"/>
      <c r="WUX2"/>
      <c r="WUY2"/>
      <c r="WUZ2"/>
      <c r="WVA2"/>
      <c r="WVB2"/>
      <c r="WVC2"/>
      <c r="WVD2"/>
      <c r="WVE2"/>
      <c r="WVF2"/>
      <c r="WVG2"/>
      <c r="WVH2"/>
      <c r="WVI2"/>
      <c r="WVJ2"/>
      <c r="WVK2"/>
      <c r="WVL2"/>
      <c r="WVM2"/>
      <c r="WVN2"/>
      <c r="WVO2"/>
      <c r="WVP2"/>
      <c r="WVQ2"/>
      <c r="WVR2"/>
      <c r="WVS2"/>
      <c r="WVT2"/>
      <c r="WVU2"/>
      <c r="WVV2"/>
      <c r="WVW2"/>
      <c r="WVX2"/>
      <c r="WVY2"/>
      <c r="WVZ2"/>
      <c r="WWA2"/>
      <c r="WWB2"/>
      <c r="WWC2"/>
      <c r="WWD2"/>
      <c r="WWE2"/>
      <c r="WWF2"/>
      <c r="WWG2"/>
      <c r="WWH2"/>
      <c r="WWI2"/>
      <c r="WWJ2"/>
      <c r="WWK2"/>
      <c r="WWL2"/>
      <c r="WWM2"/>
      <c r="WWN2"/>
      <c r="WWO2"/>
      <c r="WWP2"/>
      <c r="WWQ2"/>
      <c r="WWR2"/>
      <c r="WWS2"/>
      <c r="WWT2"/>
      <c r="WWU2"/>
      <c r="WWV2"/>
      <c r="WWW2"/>
      <c r="WWX2"/>
      <c r="WWY2"/>
      <c r="WWZ2"/>
      <c r="WXA2"/>
      <c r="WXB2"/>
      <c r="WXC2"/>
      <c r="WXD2"/>
      <c r="WXE2"/>
      <c r="WXF2"/>
      <c r="WXG2"/>
      <c r="WXH2"/>
      <c r="WXI2"/>
      <c r="WXJ2"/>
      <c r="WXK2"/>
      <c r="WXL2"/>
      <c r="WXM2"/>
      <c r="WXN2"/>
      <c r="WXO2"/>
      <c r="WXP2"/>
      <c r="WXQ2"/>
      <c r="WXR2"/>
      <c r="WXS2"/>
      <c r="WXT2"/>
      <c r="WXU2"/>
      <c r="WXV2"/>
      <c r="WXW2"/>
      <c r="WXX2"/>
      <c r="WXY2"/>
      <c r="WXZ2"/>
      <c r="WYA2"/>
      <c r="WYB2"/>
      <c r="WYC2"/>
      <c r="WYD2"/>
      <c r="WYE2"/>
      <c r="WYF2"/>
      <c r="WYG2"/>
      <c r="WYH2"/>
      <c r="WYI2"/>
      <c r="WYJ2"/>
      <c r="WYK2"/>
      <c r="WYL2"/>
      <c r="WYM2"/>
      <c r="WYN2"/>
      <c r="WYO2"/>
      <c r="WYP2"/>
      <c r="WYQ2"/>
      <c r="WYR2"/>
      <c r="WYS2"/>
      <c r="WYT2"/>
      <c r="WYU2"/>
      <c r="WYV2"/>
      <c r="WYW2"/>
      <c r="WYX2"/>
      <c r="WYY2"/>
      <c r="WYZ2"/>
      <c r="WZA2"/>
      <c r="WZB2"/>
      <c r="WZC2"/>
      <c r="WZD2"/>
      <c r="WZE2"/>
      <c r="WZF2"/>
      <c r="WZG2"/>
      <c r="WZH2"/>
      <c r="WZI2"/>
      <c r="WZJ2"/>
      <c r="WZK2"/>
      <c r="WZL2"/>
      <c r="WZM2"/>
      <c r="WZN2"/>
      <c r="WZO2"/>
      <c r="WZP2"/>
      <c r="WZQ2"/>
      <c r="WZR2"/>
      <c r="WZS2"/>
      <c r="WZT2"/>
      <c r="WZU2"/>
      <c r="WZV2"/>
      <c r="WZW2"/>
      <c r="WZX2"/>
      <c r="WZY2"/>
      <c r="WZZ2"/>
      <c r="XAA2"/>
      <c r="XAB2"/>
      <c r="XAC2"/>
      <c r="XAD2"/>
      <c r="XAE2"/>
      <c r="XAF2"/>
      <c r="XAG2"/>
      <c r="XAH2"/>
      <c r="XAI2"/>
      <c r="XAJ2"/>
      <c r="XAK2"/>
      <c r="XAL2"/>
      <c r="XAM2"/>
      <c r="XAN2"/>
      <c r="XAO2"/>
      <c r="XAP2"/>
      <c r="XAQ2"/>
      <c r="XAR2"/>
      <c r="XAS2"/>
      <c r="XAT2"/>
      <c r="XAU2"/>
      <c r="XAV2"/>
      <c r="XAW2"/>
      <c r="XAX2"/>
      <c r="XAY2"/>
      <c r="XAZ2"/>
      <c r="XBA2"/>
      <c r="XBB2"/>
      <c r="XBC2"/>
      <c r="XBD2"/>
      <c r="XBE2"/>
      <c r="XBF2"/>
      <c r="XBG2"/>
      <c r="XBH2"/>
      <c r="XBI2"/>
      <c r="XBJ2"/>
      <c r="XBK2"/>
      <c r="XBL2"/>
      <c r="XBM2"/>
      <c r="XBN2"/>
      <c r="XBO2"/>
      <c r="XBP2"/>
      <c r="XBQ2"/>
      <c r="XBR2"/>
      <c r="XBS2"/>
      <c r="XBT2"/>
      <c r="XBU2"/>
      <c r="XBV2"/>
      <c r="XBW2"/>
      <c r="XBX2"/>
      <c r="XBY2"/>
      <c r="XBZ2"/>
      <c r="XCA2"/>
      <c r="XCB2"/>
      <c r="XCC2"/>
      <c r="XCD2"/>
      <c r="XCE2"/>
      <c r="XCF2"/>
      <c r="XCG2"/>
      <c r="XCH2"/>
      <c r="XCI2"/>
      <c r="XCJ2"/>
      <c r="XCK2"/>
      <c r="XCL2"/>
      <c r="XCM2"/>
      <c r="XCN2"/>
      <c r="XCO2"/>
      <c r="XCP2"/>
      <c r="XCQ2"/>
      <c r="XCR2"/>
      <c r="XCS2"/>
      <c r="XCT2"/>
      <c r="XCU2"/>
      <c r="XCV2"/>
      <c r="XCW2"/>
      <c r="XCX2"/>
      <c r="XCY2"/>
      <c r="XCZ2"/>
      <c r="XDA2"/>
      <c r="XDB2"/>
      <c r="XDC2"/>
      <c r="XDD2"/>
      <c r="XDE2"/>
      <c r="XDF2"/>
      <c r="XDG2"/>
      <c r="XDH2"/>
      <c r="XDI2"/>
      <c r="XDJ2"/>
      <c r="XDK2"/>
      <c r="XDL2"/>
      <c r="XDM2"/>
      <c r="XDN2"/>
      <c r="XDO2"/>
      <c r="XDP2"/>
      <c r="XDQ2"/>
      <c r="XDR2"/>
      <c r="XDS2"/>
      <c r="XDT2"/>
      <c r="XDU2"/>
      <c r="XDV2"/>
      <c r="XDW2"/>
      <c r="XDX2"/>
      <c r="XDY2"/>
      <c r="XDZ2"/>
      <c r="XEA2"/>
      <c r="XEB2"/>
      <c r="XEC2"/>
      <c r="XED2"/>
      <c r="XEE2"/>
      <c r="XEF2"/>
      <c r="XEG2"/>
      <c r="XEH2"/>
      <c r="XEI2"/>
      <c r="XEJ2"/>
      <c r="XEK2"/>
      <c r="XEL2"/>
      <c r="XEM2"/>
      <c r="XEN2"/>
      <c r="XEO2"/>
      <c r="XEP2"/>
      <c r="XEQ2"/>
      <c r="XER2"/>
      <c r="XES2"/>
      <c r="XET2"/>
      <c r="XEU2"/>
      <c r="XEV2"/>
      <c r="XEW2"/>
      <c r="XEX2"/>
      <c r="XEY2"/>
      <c r="XEZ2"/>
      <c r="XFA2"/>
      <c r="XFB2"/>
      <c r="XFC2"/>
      <c r="XFD2"/>
    </row>
    <row r="3" spans="1:16384" ht="15.75" thickBot="1" x14ac:dyDescent="0.3">
      <c r="B3" s="62"/>
      <c r="C3" s="62"/>
    </row>
    <row r="4" spans="1:16384" ht="31.5" customHeight="1" thickBot="1" x14ac:dyDescent="0.3">
      <c r="B4" s="62"/>
      <c r="C4" s="274" t="s">
        <v>157</v>
      </c>
      <c r="D4" s="275">
        <v>3000</v>
      </c>
      <c r="F4" s="274" t="s">
        <v>158</v>
      </c>
      <c r="G4" s="275">
        <f>D4*4</f>
        <v>12000</v>
      </c>
    </row>
    <row r="6" spans="1:16384" x14ac:dyDescent="0.25">
      <c r="B6" s="63" t="s">
        <v>37</v>
      </c>
      <c r="C6" s="64" t="s">
        <v>159</v>
      </c>
      <c r="D6" s="64" t="s">
        <v>160</v>
      </c>
      <c r="E6" s="64" t="s">
        <v>161</v>
      </c>
      <c r="F6" s="64" t="s">
        <v>162</v>
      </c>
      <c r="G6" s="64" t="s">
        <v>163</v>
      </c>
    </row>
    <row r="7" spans="1:16384" x14ac:dyDescent="0.25">
      <c r="B7" s="65" t="s">
        <v>136</v>
      </c>
      <c r="C7" s="66">
        <v>1000</v>
      </c>
      <c r="D7" s="66">
        <v>4000</v>
      </c>
      <c r="E7" s="66">
        <v>3000</v>
      </c>
      <c r="F7" s="66">
        <v>1500</v>
      </c>
      <c r="G7" s="67">
        <f>SUM(C7:F7)</f>
        <v>9500</v>
      </c>
    </row>
    <row r="8" spans="1:16384" x14ac:dyDescent="0.25">
      <c r="B8" s="68" t="s">
        <v>164</v>
      </c>
      <c r="C8" s="69">
        <v>2500</v>
      </c>
      <c r="D8" s="69">
        <v>2000</v>
      </c>
      <c r="E8" s="69">
        <v>1500</v>
      </c>
      <c r="F8" s="69">
        <v>2500</v>
      </c>
      <c r="G8" s="70">
        <f t="shared" ref="G8:G16" si="0">SUM(C8:F8)</f>
        <v>8500</v>
      </c>
    </row>
    <row r="9" spans="1:16384" x14ac:dyDescent="0.25">
      <c r="B9" s="71" t="s">
        <v>165</v>
      </c>
      <c r="C9" s="69">
        <v>2000</v>
      </c>
      <c r="D9" s="69">
        <v>4000</v>
      </c>
      <c r="E9" s="69">
        <v>3000</v>
      </c>
      <c r="F9" s="69">
        <v>1000</v>
      </c>
      <c r="G9" s="72">
        <f t="shared" si="0"/>
        <v>10000</v>
      </c>
    </row>
    <row r="10" spans="1:16384" x14ac:dyDescent="0.25">
      <c r="B10" s="71" t="s">
        <v>166</v>
      </c>
      <c r="C10" s="69">
        <v>4500</v>
      </c>
      <c r="D10" s="69">
        <v>2500</v>
      </c>
      <c r="E10" s="69">
        <v>1500</v>
      </c>
      <c r="F10" s="69">
        <v>3000</v>
      </c>
      <c r="G10" s="72">
        <f t="shared" si="0"/>
        <v>11500</v>
      </c>
    </row>
    <row r="11" spans="1:16384" x14ac:dyDescent="0.25">
      <c r="B11" s="71" t="s">
        <v>167</v>
      </c>
      <c r="C11" s="69">
        <v>3500</v>
      </c>
      <c r="D11" s="69">
        <v>2000</v>
      </c>
      <c r="E11" s="69">
        <v>1500</v>
      </c>
      <c r="F11" s="69">
        <v>4500</v>
      </c>
      <c r="G11" s="72">
        <f t="shared" si="0"/>
        <v>11500</v>
      </c>
    </row>
    <row r="12" spans="1:16384" x14ac:dyDescent="0.25">
      <c r="B12" s="71" t="s">
        <v>168</v>
      </c>
      <c r="C12" s="69">
        <v>4000</v>
      </c>
      <c r="D12" s="69">
        <v>3000</v>
      </c>
      <c r="E12" s="69">
        <v>1500</v>
      </c>
      <c r="F12" s="69">
        <v>2500</v>
      </c>
      <c r="G12" s="72">
        <f t="shared" si="0"/>
        <v>11000</v>
      </c>
    </row>
    <row r="13" spans="1:16384" x14ac:dyDescent="0.25">
      <c r="B13" s="71" t="s">
        <v>137</v>
      </c>
      <c r="C13" s="69">
        <v>3000</v>
      </c>
      <c r="D13" s="69">
        <v>1500</v>
      </c>
      <c r="E13" s="69">
        <v>4000</v>
      </c>
      <c r="F13" s="69">
        <v>1000</v>
      </c>
      <c r="G13" s="72">
        <f t="shared" si="0"/>
        <v>9500</v>
      </c>
    </row>
    <row r="14" spans="1:16384" x14ac:dyDescent="0.25">
      <c r="B14" s="71" t="s">
        <v>169</v>
      </c>
      <c r="C14" s="69">
        <v>3500</v>
      </c>
      <c r="D14" s="69">
        <v>3500</v>
      </c>
      <c r="E14" s="69">
        <v>1000</v>
      </c>
      <c r="F14" s="69">
        <v>4500</v>
      </c>
      <c r="G14" s="72">
        <f t="shared" si="0"/>
        <v>12500</v>
      </c>
    </row>
    <row r="15" spans="1:16384" x14ac:dyDescent="0.25">
      <c r="B15" s="71" t="s">
        <v>170</v>
      </c>
      <c r="C15" s="69">
        <v>1000</v>
      </c>
      <c r="D15" s="69">
        <v>2000</v>
      </c>
      <c r="E15" s="69">
        <v>1000</v>
      </c>
      <c r="F15" s="69">
        <v>3000</v>
      </c>
      <c r="G15" s="72">
        <f t="shared" si="0"/>
        <v>7000</v>
      </c>
    </row>
    <row r="16" spans="1:16384" x14ac:dyDescent="0.25">
      <c r="B16" s="71" t="s">
        <v>171</v>
      </c>
      <c r="C16" s="69">
        <v>3500</v>
      </c>
      <c r="D16" s="69">
        <v>1000</v>
      </c>
      <c r="E16" s="69">
        <v>4000</v>
      </c>
      <c r="F16" s="69">
        <v>4000</v>
      </c>
      <c r="G16" s="72">
        <f t="shared" si="0"/>
        <v>12500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B34071-AC7F-4334-9762-16E3B451E45B}">
  <sheetPr>
    <tabColor theme="8" tint="-0.499984740745262"/>
  </sheetPr>
  <dimension ref="A1:X25"/>
  <sheetViews>
    <sheetView showGridLines="0" workbookViewId="0"/>
  </sheetViews>
  <sheetFormatPr defaultRowHeight="15" x14ac:dyDescent="0.25"/>
  <cols>
    <col min="1" max="1" width="1.42578125" customWidth="1"/>
    <col min="2" max="2" width="22.7109375" customWidth="1"/>
    <col min="3" max="3" width="16" customWidth="1"/>
    <col min="4" max="4" width="15.85546875" hidden="1" customWidth="1"/>
    <col min="5" max="5" width="16" customWidth="1"/>
    <col min="6" max="6" width="16.28515625" customWidth="1"/>
    <col min="7" max="7" width="13.42578125" customWidth="1"/>
    <col min="8" max="8" width="39.7109375" bestFit="1" customWidth="1"/>
    <col min="9" max="9" width="17.7109375" customWidth="1"/>
    <col min="13" max="13" width="10.7109375" bestFit="1" customWidth="1"/>
  </cols>
  <sheetData>
    <row r="1" spans="1:24" s="73" customFormat="1" ht="60.6" customHeight="1" x14ac:dyDescent="0.25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</row>
    <row r="2" spans="1:24" s="16" customFormat="1" x14ac:dyDescent="0.25"/>
    <row r="4" spans="1:24" x14ac:dyDescent="0.25">
      <c r="B4" s="74" t="s">
        <v>41</v>
      </c>
      <c r="C4" s="74" t="s">
        <v>172</v>
      </c>
      <c r="D4" s="74" t="s">
        <v>792</v>
      </c>
      <c r="E4" s="74" t="s">
        <v>0</v>
      </c>
      <c r="F4" s="74" t="s">
        <v>897</v>
      </c>
      <c r="G4" s="74" t="s">
        <v>173</v>
      </c>
      <c r="H4" s="74" t="s">
        <v>174</v>
      </c>
      <c r="I4" s="74" t="s">
        <v>175</v>
      </c>
    </row>
    <row r="5" spans="1:24" x14ac:dyDescent="0.25">
      <c r="B5" s="75" t="s">
        <v>176</v>
      </c>
      <c r="C5" s="76">
        <f t="shared" ref="C5:C24" ca="1" si="0">TODAY()+D5</f>
        <v>44065</v>
      </c>
      <c r="D5" s="75">
        <v>-24</v>
      </c>
      <c r="E5" s="77">
        <v>1758</v>
      </c>
      <c r="F5" s="78">
        <f t="shared" ref="F5:F25" ca="1" si="1">TODAY()-C5</f>
        <v>24</v>
      </c>
      <c r="G5" s="78" t="str">
        <f ca="1">IF(AND(F5&gt;30,E5&gt;1500),"SIM","NÃO")</f>
        <v>NÃO</v>
      </c>
      <c r="H5" s="75" t="s">
        <v>177</v>
      </c>
      <c r="I5" s="75" t="s">
        <v>178</v>
      </c>
    </row>
    <row r="6" spans="1:24" x14ac:dyDescent="0.25">
      <c r="B6" s="75" t="s">
        <v>179</v>
      </c>
      <c r="C6" s="76">
        <f t="shared" ca="1" si="0"/>
        <v>44056</v>
      </c>
      <c r="D6" s="75">
        <v>-33</v>
      </c>
      <c r="E6" s="77">
        <v>1716</v>
      </c>
      <c r="F6" s="78">
        <f t="shared" ca="1" si="1"/>
        <v>33</v>
      </c>
      <c r="G6" s="78" t="str">
        <f t="shared" ref="G6:G25" ca="1" si="2">IF(AND(F6&gt;30,E6&gt;1500),"SIM","NÃO")</f>
        <v>SIM</v>
      </c>
      <c r="H6" s="75" t="s">
        <v>180</v>
      </c>
      <c r="I6" s="75" t="s">
        <v>181</v>
      </c>
    </row>
    <row r="7" spans="1:24" x14ac:dyDescent="0.25">
      <c r="B7" s="75" t="s">
        <v>182</v>
      </c>
      <c r="C7" s="76">
        <f t="shared" ca="1" si="0"/>
        <v>44045</v>
      </c>
      <c r="D7" s="75">
        <v>-44</v>
      </c>
      <c r="E7" s="77">
        <v>1718</v>
      </c>
      <c r="F7" s="78">
        <f t="shared" ca="1" si="1"/>
        <v>44</v>
      </c>
      <c r="G7" s="78" t="str">
        <f t="shared" ca="1" si="2"/>
        <v>SIM</v>
      </c>
      <c r="H7" s="75" t="s">
        <v>183</v>
      </c>
      <c r="I7" s="75" t="s">
        <v>184</v>
      </c>
      <c r="M7" s="23"/>
    </row>
    <row r="8" spans="1:24" x14ac:dyDescent="0.25">
      <c r="B8" s="75" t="s">
        <v>185</v>
      </c>
      <c r="C8" s="76">
        <f t="shared" ca="1" si="0"/>
        <v>44061</v>
      </c>
      <c r="D8" s="75">
        <v>-28</v>
      </c>
      <c r="E8" s="77">
        <v>1462</v>
      </c>
      <c r="F8" s="78">
        <f t="shared" ca="1" si="1"/>
        <v>28</v>
      </c>
      <c r="G8" s="78" t="str">
        <f t="shared" ca="1" si="2"/>
        <v>NÃO</v>
      </c>
      <c r="H8" s="75" t="s">
        <v>186</v>
      </c>
      <c r="I8" s="75" t="s">
        <v>187</v>
      </c>
    </row>
    <row r="9" spans="1:24" x14ac:dyDescent="0.25">
      <c r="B9" s="75" t="s">
        <v>188</v>
      </c>
      <c r="C9" s="76">
        <f t="shared" ca="1" si="0"/>
        <v>44058</v>
      </c>
      <c r="D9" s="75">
        <v>-31</v>
      </c>
      <c r="E9" s="77">
        <v>835</v>
      </c>
      <c r="F9" s="78">
        <f t="shared" ca="1" si="1"/>
        <v>31</v>
      </c>
      <c r="G9" s="78" t="str">
        <f t="shared" ca="1" si="2"/>
        <v>NÃO</v>
      </c>
      <c r="H9" s="75" t="s">
        <v>189</v>
      </c>
      <c r="I9" s="75" t="s">
        <v>190</v>
      </c>
    </row>
    <row r="10" spans="1:24" x14ac:dyDescent="0.25">
      <c r="B10" s="75" t="s">
        <v>191</v>
      </c>
      <c r="C10" s="76">
        <f t="shared" ca="1" si="0"/>
        <v>44076</v>
      </c>
      <c r="D10" s="75">
        <v>-13</v>
      </c>
      <c r="E10" s="77">
        <v>1864</v>
      </c>
      <c r="F10" s="78">
        <f t="shared" ca="1" si="1"/>
        <v>13</v>
      </c>
      <c r="G10" s="78" t="str">
        <f t="shared" ca="1" si="2"/>
        <v>NÃO</v>
      </c>
      <c r="H10" s="75" t="s">
        <v>192</v>
      </c>
      <c r="I10" s="75" t="s">
        <v>193</v>
      </c>
    </row>
    <row r="11" spans="1:24" x14ac:dyDescent="0.25">
      <c r="B11" s="75" t="s">
        <v>194</v>
      </c>
      <c r="C11" s="76">
        <f t="shared" ca="1" si="0"/>
        <v>44077</v>
      </c>
      <c r="D11" s="75">
        <v>-12</v>
      </c>
      <c r="E11" s="77">
        <v>1389</v>
      </c>
      <c r="F11" s="78">
        <f t="shared" ca="1" si="1"/>
        <v>12</v>
      </c>
      <c r="G11" s="78" t="str">
        <f t="shared" ca="1" si="2"/>
        <v>NÃO</v>
      </c>
      <c r="H11" s="75" t="s">
        <v>195</v>
      </c>
      <c r="I11" s="75" t="s">
        <v>196</v>
      </c>
    </row>
    <row r="12" spans="1:24" x14ac:dyDescent="0.25">
      <c r="B12" s="75" t="s">
        <v>197</v>
      </c>
      <c r="C12" s="76">
        <f t="shared" ca="1" si="0"/>
        <v>44057</v>
      </c>
      <c r="D12" s="75">
        <v>-32</v>
      </c>
      <c r="E12" s="77">
        <v>1728</v>
      </c>
      <c r="F12" s="78">
        <f t="shared" ca="1" si="1"/>
        <v>32</v>
      </c>
      <c r="G12" s="78" t="str">
        <f t="shared" ca="1" si="2"/>
        <v>SIM</v>
      </c>
      <c r="H12" s="75" t="s">
        <v>198</v>
      </c>
      <c r="I12" s="75" t="s">
        <v>199</v>
      </c>
    </row>
    <row r="13" spans="1:24" x14ac:dyDescent="0.25">
      <c r="B13" s="75" t="s">
        <v>200</v>
      </c>
      <c r="C13" s="76">
        <f t="shared" ca="1" si="0"/>
        <v>44078</v>
      </c>
      <c r="D13" s="75">
        <v>-11</v>
      </c>
      <c r="E13" s="77">
        <v>1938</v>
      </c>
      <c r="F13" s="78">
        <f t="shared" ca="1" si="1"/>
        <v>11</v>
      </c>
      <c r="G13" s="78" t="str">
        <f t="shared" ca="1" si="2"/>
        <v>NÃO</v>
      </c>
      <c r="H13" s="75" t="s">
        <v>201</v>
      </c>
      <c r="I13" s="75" t="s">
        <v>202</v>
      </c>
    </row>
    <row r="14" spans="1:24" x14ac:dyDescent="0.25">
      <c r="B14" s="75" t="s">
        <v>203</v>
      </c>
      <c r="C14" s="76">
        <f t="shared" ca="1" si="0"/>
        <v>44046</v>
      </c>
      <c r="D14" s="75">
        <v>-43</v>
      </c>
      <c r="E14" s="77">
        <v>2089</v>
      </c>
      <c r="F14" s="78">
        <f t="shared" ca="1" si="1"/>
        <v>43</v>
      </c>
      <c r="G14" s="78" t="str">
        <f t="shared" ca="1" si="2"/>
        <v>SIM</v>
      </c>
      <c r="H14" s="75" t="s">
        <v>204</v>
      </c>
      <c r="I14" s="75" t="s">
        <v>205</v>
      </c>
    </row>
    <row r="15" spans="1:24" x14ac:dyDescent="0.25">
      <c r="B15" s="75" t="s">
        <v>206</v>
      </c>
      <c r="C15" s="76">
        <f t="shared" ca="1" si="0"/>
        <v>44059</v>
      </c>
      <c r="D15" s="75">
        <v>-30</v>
      </c>
      <c r="E15" s="77">
        <v>1924</v>
      </c>
      <c r="F15" s="78">
        <f t="shared" ca="1" si="1"/>
        <v>30</v>
      </c>
      <c r="G15" s="78" t="str">
        <f t="shared" ca="1" si="2"/>
        <v>NÃO</v>
      </c>
      <c r="H15" s="75" t="s">
        <v>207</v>
      </c>
      <c r="I15" s="75" t="s">
        <v>208</v>
      </c>
    </row>
    <row r="16" spans="1:24" x14ac:dyDescent="0.25">
      <c r="B16" s="75" t="s">
        <v>209</v>
      </c>
      <c r="C16" s="76">
        <f t="shared" ca="1" si="0"/>
        <v>44034</v>
      </c>
      <c r="D16" s="75">
        <v>-55</v>
      </c>
      <c r="E16" s="77">
        <v>1525</v>
      </c>
      <c r="F16" s="78">
        <f t="shared" ca="1" si="1"/>
        <v>55</v>
      </c>
      <c r="G16" s="78" t="str">
        <f t="shared" ca="1" si="2"/>
        <v>SIM</v>
      </c>
      <c r="H16" s="75" t="s">
        <v>210</v>
      </c>
      <c r="I16" s="75" t="s">
        <v>211</v>
      </c>
    </row>
    <row r="17" spans="2:9" x14ac:dyDescent="0.25">
      <c r="B17" s="75" t="s">
        <v>185</v>
      </c>
      <c r="C17" s="76">
        <f t="shared" ca="1" si="0"/>
        <v>44031</v>
      </c>
      <c r="D17" s="75">
        <v>-58</v>
      </c>
      <c r="E17" s="77">
        <v>1518</v>
      </c>
      <c r="F17" s="78">
        <f t="shared" ca="1" si="1"/>
        <v>58</v>
      </c>
      <c r="G17" s="78" t="str">
        <f t="shared" ca="1" si="2"/>
        <v>SIM</v>
      </c>
      <c r="H17" s="75" t="s">
        <v>186</v>
      </c>
      <c r="I17" s="75" t="s">
        <v>212</v>
      </c>
    </row>
    <row r="18" spans="2:9" x14ac:dyDescent="0.25">
      <c r="B18" s="75" t="s">
        <v>213</v>
      </c>
      <c r="C18" s="76">
        <f t="shared" ca="1" si="0"/>
        <v>44058</v>
      </c>
      <c r="D18" s="75">
        <v>-31</v>
      </c>
      <c r="E18" s="77">
        <v>1186</v>
      </c>
      <c r="F18" s="78">
        <f t="shared" ca="1" si="1"/>
        <v>31</v>
      </c>
      <c r="G18" s="78" t="str">
        <f t="shared" ca="1" si="2"/>
        <v>NÃO</v>
      </c>
      <c r="H18" s="75" t="s">
        <v>214</v>
      </c>
      <c r="I18" s="75" t="s">
        <v>215</v>
      </c>
    </row>
    <row r="19" spans="2:9" x14ac:dyDescent="0.25">
      <c r="B19" s="75" t="s">
        <v>203</v>
      </c>
      <c r="C19" s="76">
        <f t="shared" ca="1" si="0"/>
        <v>44076</v>
      </c>
      <c r="D19" s="75">
        <v>-13</v>
      </c>
      <c r="E19" s="77">
        <v>1874</v>
      </c>
      <c r="F19" s="78">
        <f t="shared" ca="1" si="1"/>
        <v>13</v>
      </c>
      <c r="G19" s="78" t="str">
        <f t="shared" ca="1" si="2"/>
        <v>NÃO</v>
      </c>
      <c r="H19" s="75" t="s">
        <v>204</v>
      </c>
      <c r="I19" s="75" t="s">
        <v>216</v>
      </c>
    </row>
    <row r="20" spans="2:9" x14ac:dyDescent="0.25">
      <c r="B20" s="75" t="s">
        <v>209</v>
      </c>
      <c r="C20" s="76">
        <f t="shared" ca="1" si="0"/>
        <v>44064</v>
      </c>
      <c r="D20" s="75">
        <v>-25</v>
      </c>
      <c r="E20" s="77">
        <v>1225</v>
      </c>
      <c r="F20" s="78">
        <f t="shared" ca="1" si="1"/>
        <v>25</v>
      </c>
      <c r="G20" s="78" t="str">
        <f t="shared" ca="1" si="2"/>
        <v>NÃO</v>
      </c>
      <c r="H20" s="75" t="s">
        <v>210</v>
      </c>
      <c r="I20" s="75" t="s">
        <v>217</v>
      </c>
    </row>
    <row r="21" spans="2:9" x14ac:dyDescent="0.25">
      <c r="B21" s="75" t="s">
        <v>218</v>
      </c>
      <c r="C21" s="76">
        <f t="shared" ca="1" si="0"/>
        <v>44057</v>
      </c>
      <c r="D21" s="75">
        <v>-32</v>
      </c>
      <c r="E21" s="77">
        <v>984</v>
      </c>
      <c r="F21" s="78">
        <f t="shared" ca="1" si="1"/>
        <v>32</v>
      </c>
      <c r="G21" s="78" t="str">
        <f t="shared" ca="1" si="2"/>
        <v>NÃO</v>
      </c>
      <c r="H21" s="75" t="s">
        <v>219</v>
      </c>
      <c r="I21" s="75" t="s">
        <v>220</v>
      </c>
    </row>
    <row r="22" spans="2:9" x14ac:dyDescent="0.25">
      <c r="B22" s="75" t="s">
        <v>221</v>
      </c>
      <c r="C22" s="76">
        <f t="shared" ca="1" si="0"/>
        <v>44059</v>
      </c>
      <c r="D22" s="75">
        <v>-30</v>
      </c>
      <c r="E22" s="77">
        <v>1145</v>
      </c>
      <c r="F22" s="78">
        <f t="shared" ca="1" si="1"/>
        <v>30</v>
      </c>
      <c r="G22" s="78" t="str">
        <f t="shared" ca="1" si="2"/>
        <v>NÃO</v>
      </c>
      <c r="H22" s="75" t="s">
        <v>222</v>
      </c>
      <c r="I22" s="75" t="s">
        <v>223</v>
      </c>
    </row>
    <row r="23" spans="2:9" x14ac:dyDescent="0.25">
      <c r="B23" s="75" t="s">
        <v>182</v>
      </c>
      <c r="C23" s="76">
        <f t="shared" ca="1" si="0"/>
        <v>44075</v>
      </c>
      <c r="D23" s="75">
        <v>-14</v>
      </c>
      <c r="E23" s="77">
        <v>832</v>
      </c>
      <c r="F23" s="78">
        <f t="shared" ca="1" si="1"/>
        <v>14</v>
      </c>
      <c r="G23" s="78" t="str">
        <f t="shared" ca="1" si="2"/>
        <v>NÃO</v>
      </c>
      <c r="H23" s="75" t="s">
        <v>183</v>
      </c>
      <c r="I23" s="75" t="s">
        <v>224</v>
      </c>
    </row>
    <row r="24" spans="2:9" x14ac:dyDescent="0.25">
      <c r="B24" s="75" t="s">
        <v>225</v>
      </c>
      <c r="C24" s="76">
        <f t="shared" ca="1" si="0"/>
        <v>44079</v>
      </c>
      <c r="D24" s="75">
        <v>-10</v>
      </c>
      <c r="E24" s="77">
        <v>1924</v>
      </c>
      <c r="F24" s="78">
        <f t="shared" ca="1" si="1"/>
        <v>10</v>
      </c>
      <c r="G24" s="78" t="str">
        <f t="shared" ca="1" si="2"/>
        <v>NÃO</v>
      </c>
      <c r="H24" s="75" t="s">
        <v>226</v>
      </c>
      <c r="I24" s="75" t="s">
        <v>227</v>
      </c>
    </row>
    <row r="25" spans="2:9" x14ac:dyDescent="0.25">
      <c r="B25" s="219" t="s">
        <v>228</v>
      </c>
      <c r="C25" s="220">
        <f ca="1">TODAY()+D2</f>
        <v>44089</v>
      </c>
      <c r="D25" s="219">
        <v>-31</v>
      </c>
      <c r="E25" s="221">
        <v>1689</v>
      </c>
      <c r="F25" s="222">
        <f t="shared" ca="1" si="1"/>
        <v>0</v>
      </c>
      <c r="G25" s="222" t="str">
        <f t="shared" ca="1" si="2"/>
        <v>NÃO</v>
      </c>
      <c r="H25" s="219" t="s">
        <v>229</v>
      </c>
      <c r="I25" s="219" t="s">
        <v>230</v>
      </c>
    </row>
  </sheetData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0B5711-A7F1-4763-B742-3A04AE4126D8}">
  <sheetPr>
    <tabColor theme="8" tint="-0.499984740745262"/>
  </sheetPr>
  <dimension ref="A1:AH20"/>
  <sheetViews>
    <sheetView showGridLines="0" workbookViewId="0"/>
  </sheetViews>
  <sheetFormatPr defaultRowHeight="15" x14ac:dyDescent="0.25"/>
  <cols>
    <col min="1" max="1" width="2.140625" customWidth="1"/>
    <col min="2" max="2" width="15.7109375" bestFit="1" customWidth="1"/>
    <col min="3" max="3" width="12" bestFit="1" customWidth="1"/>
    <col min="4" max="4" width="14.42578125" bestFit="1" customWidth="1"/>
    <col min="5" max="5" width="13.140625" bestFit="1" customWidth="1"/>
    <col min="6" max="6" width="10.28515625" bestFit="1" customWidth="1"/>
    <col min="7" max="7" width="16" bestFit="1" customWidth="1"/>
    <col min="8" max="8" width="10.28515625" bestFit="1" customWidth="1"/>
  </cols>
  <sheetData>
    <row r="1" spans="1:34" s="25" customFormat="1" ht="60.6" customHeight="1" x14ac:dyDescent="0.25">
      <c r="A1" s="14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</row>
    <row r="2" spans="1:34" s="79" customFormat="1" x14ac:dyDescent="0.25"/>
    <row r="4" spans="1:34" x14ac:dyDescent="0.25">
      <c r="B4" s="80" t="s">
        <v>254</v>
      </c>
      <c r="C4" s="80" t="s">
        <v>255</v>
      </c>
      <c r="D4" s="80" t="s">
        <v>256</v>
      </c>
      <c r="E4" s="80" t="s">
        <v>257</v>
      </c>
      <c r="F4" s="80" t="s">
        <v>258</v>
      </c>
      <c r="G4" s="80" t="s">
        <v>259</v>
      </c>
      <c r="H4" s="80" t="s">
        <v>260</v>
      </c>
    </row>
    <row r="5" spans="1:34" x14ac:dyDescent="0.25">
      <c r="B5" s="28">
        <v>100005001</v>
      </c>
      <c r="C5" t="s">
        <v>77</v>
      </c>
      <c r="D5" t="s">
        <v>261</v>
      </c>
      <c r="E5" t="s">
        <v>262</v>
      </c>
      <c r="F5" s="81">
        <v>198</v>
      </c>
      <c r="G5">
        <v>9</v>
      </c>
      <c r="H5" s="81">
        <f>F5*G5</f>
        <v>1782</v>
      </c>
    </row>
    <row r="6" spans="1:34" x14ac:dyDescent="0.25">
      <c r="B6" s="28">
        <v>100005002</v>
      </c>
      <c r="C6" t="s">
        <v>79</v>
      </c>
      <c r="D6" t="s">
        <v>263</v>
      </c>
      <c r="E6" t="s">
        <v>264</v>
      </c>
      <c r="F6" s="81">
        <v>179</v>
      </c>
      <c r="G6">
        <v>3</v>
      </c>
      <c r="H6" s="81">
        <f t="shared" ref="H6:H19" si="0">F6*G6</f>
        <v>537</v>
      </c>
    </row>
    <row r="7" spans="1:34" x14ac:dyDescent="0.25">
      <c r="B7" s="28">
        <v>100005003</v>
      </c>
      <c r="C7" t="s">
        <v>265</v>
      </c>
      <c r="D7" t="s">
        <v>266</v>
      </c>
      <c r="E7" t="s">
        <v>264</v>
      </c>
      <c r="F7" s="81">
        <v>146</v>
      </c>
      <c r="G7">
        <v>13</v>
      </c>
      <c r="H7" s="81">
        <f t="shared" si="0"/>
        <v>1898</v>
      </c>
    </row>
    <row r="8" spans="1:34" x14ac:dyDescent="0.25">
      <c r="B8" s="28">
        <v>100005004</v>
      </c>
      <c r="C8" t="s">
        <v>79</v>
      </c>
      <c r="D8" t="s">
        <v>267</v>
      </c>
      <c r="E8" t="s">
        <v>264</v>
      </c>
      <c r="F8" s="81">
        <v>166</v>
      </c>
      <c r="G8">
        <v>6</v>
      </c>
      <c r="H8" s="81">
        <f t="shared" si="0"/>
        <v>996</v>
      </c>
    </row>
    <row r="9" spans="1:34" x14ac:dyDescent="0.25">
      <c r="B9" s="28">
        <v>100005005</v>
      </c>
      <c r="C9" t="s">
        <v>77</v>
      </c>
      <c r="D9" t="s">
        <v>266</v>
      </c>
      <c r="E9" t="s">
        <v>268</v>
      </c>
      <c r="F9" s="81">
        <v>180</v>
      </c>
      <c r="G9">
        <v>12</v>
      </c>
      <c r="H9" s="81">
        <f t="shared" si="0"/>
        <v>2160</v>
      </c>
    </row>
    <row r="10" spans="1:34" x14ac:dyDescent="0.25">
      <c r="B10" s="28">
        <v>100005006</v>
      </c>
      <c r="C10" t="s">
        <v>79</v>
      </c>
      <c r="D10" t="s">
        <v>263</v>
      </c>
      <c r="E10" t="s">
        <v>269</v>
      </c>
      <c r="F10" s="81">
        <v>186</v>
      </c>
      <c r="G10">
        <v>15</v>
      </c>
      <c r="H10" s="81">
        <f t="shared" si="0"/>
        <v>2790</v>
      </c>
    </row>
    <row r="11" spans="1:34" x14ac:dyDescent="0.25">
      <c r="B11" s="28">
        <v>100005007</v>
      </c>
      <c r="C11" t="s">
        <v>79</v>
      </c>
      <c r="D11" t="s">
        <v>261</v>
      </c>
      <c r="E11" t="s">
        <v>262</v>
      </c>
      <c r="F11" s="81">
        <v>128</v>
      </c>
      <c r="G11">
        <v>6</v>
      </c>
      <c r="H11" s="81">
        <f t="shared" si="0"/>
        <v>768</v>
      </c>
    </row>
    <row r="12" spans="1:34" x14ac:dyDescent="0.25">
      <c r="B12" s="28">
        <v>100005008</v>
      </c>
      <c r="D12" t="s">
        <v>270</v>
      </c>
      <c r="E12" t="s">
        <v>268</v>
      </c>
      <c r="F12" s="81">
        <v>199</v>
      </c>
      <c r="G12">
        <v>12</v>
      </c>
      <c r="H12" s="81">
        <f t="shared" si="0"/>
        <v>2388</v>
      </c>
    </row>
    <row r="13" spans="1:34" x14ac:dyDescent="0.25">
      <c r="B13" s="28">
        <v>100005009</v>
      </c>
      <c r="C13" t="s">
        <v>77</v>
      </c>
      <c r="D13" t="s">
        <v>263</v>
      </c>
      <c r="E13" t="s">
        <v>271</v>
      </c>
      <c r="F13" s="81">
        <v>195</v>
      </c>
      <c r="G13">
        <v>3</v>
      </c>
      <c r="H13" s="81">
        <f t="shared" si="0"/>
        <v>585</v>
      </c>
    </row>
    <row r="14" spans="1:34" x14ac:dyDescent="0.25">
      <c r="B14" s="28">
        <v>100005010</v>
      </c>
      <c r="C14" t="s">
        <v>79</v>
      </c>
      <c r="D14" t="s">
        <v>270</v>
      </c>
      <c r="E14" t="s">
        <v>269</v>
      </c>
      <c r="F14" s="81">
        <v>198</v>
      </c>
      <c r="G14">
        <v>5</v>
      </c>
      <c r="H14" s="81">
        <f t="shared" si="0"/>
        <v>990</v>
      </c>
    </row>
    <row r="15" spans="1:34" x14ac:dyDescent="0.25">
      <c r="B15" s="28">
        <v>100005011</v>
      </c>
      <c r="C15" t="s">
        <v>77</v>
      </c>
      <c r="D15" t="s">
        <v>263</v>
      </c>
      <c r="E15" t="s">
        <v>262</v>
      </c>
      <c r="F15" s="81">
        <v>191</v>
      </c>
      <c r="G15">
        <v>3</v>
      </c>
      <c r="H15" s="81">
        <f t="shared" si="0"/>
        <v>573</v>
      </c>
    </row>
    <row r="16" spans="1:34" x14ac:dyDescent="0.25">
      <c r="B16" s="28">
        <v>100005012</v>
      </c>
      <c r="F16" s="81"/>
      <c r="H16" s="81">
        <f t="shared" si="0"/>
        <v>0</v>
      </c>
    </row>
    <row r="17" spans="2:8" x14ac:dyDescent="0.25">
      <c r="B17" s="28">
        <v>100005013</v>
      </c>
      <c r="C17" t="s">
        <v>79</v>
      </c>
      <c r="D17" t="s">
        <v>266</v>
      </c>
      <c r="E17" t="s">
        <v>269</v>
      </c>
      <c r="F17" s="81">
        <v>183</v>
      </c>
      <c r="G17">
        <v>15</v>
      </c>
      <c r="H17" s="81">
        <f t="shared" si="0"/>
        <v>2745</v>
      </c>
    </row>
    <row r="18" spans="2:8" x14ac:dyDescent="0.25">
      <c r="B18" s="28">
        <v>100005014</v>
      </c>
      <c r="C18" t="s">
        <v>79</v>
      </c>
      <c r="D18" t="s">
        <v>261</v>
      </c>
      <c r="E18" t="s">
        <v>262</v>
      </c>
      <c r="F18" s="81">
        <v>150</v>
      </c>
      <c r="G18">
        <v>9</v>
      </c>
      <c r="H18" s="81">
        <f t="shared" si="0"/>
        <v>1350</v>
      </c>
    </row>
    <row r="19" spans="2:8" x14ac:dyDescent="0.25">
      <c r="B19" s="28">
        <v>100005015</v>
      </c>
      <c r="C19" t="s">
        <v>77</v>
      </c>
      <c r="D19" t="s">
        <v>263</v>
      </c>
      <c r="E19" t="s">
        <v>268</v>
      </c>
      <c r="F19" s="81">
        <v>171</v>
      </c>
      <c r="G19">
        <v>10</v>
      </c>
      <c r="H19" s="81">
        <f t="shared" si="0"/>
        <v>1710</v>
      </c>
    </row>
    <row r="20" spans="2:8" x14ac:dyDescent="0.25">
      <c r="B20" s="28">
        <v>100005001</v>
      </c>
    </row>
  </sheetData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1D0A55-363D-4AFB-B6EB-9FD667A69387}">
  <sheetPr>
    <tabColor theme="0" tint="-0.499984740745262"/>
  </sheetPr>
  <dimension ref="B3:N24"/>
  <sheetViews>
    <sheetView showGridLines="0" workbookViewId="0">
      <selection activeCell="B1" sqref="B1"/>
    </sheetView>
  </sheetViews>
  <sheetFormatPr defaultRowHeight="15" x14ac:dyDescent="0.25"/>
  <cols>
    <col min="2" max="2" width="15.28515625" customWidth="1"/>
    <col min="3" max="3" width="19.140625" customWidth="1"/>
    <col min="4" max="4" width="13.85546875" customWidth="1"/>
    <col min="5" max="5" width="16.7109375" customWidth="1"/>
    <col min="6" max="6" width="14.85546875" bestFit="1" customWidth="1"/>
    <col min="7" max="9" width="13.85546875" customWidth="1"/>
    <col min="14" max="14" width="10.7109375" bestFit="1" customWidth="1"/>
  </cols>
  <sheetData>
    <row r="3" spans="2:14" ht="21" x14ac:dyDescent="0.35">
      <c r="C3" s="360" t="s">
        <v>272</v>
      </c>
      <c r="D3" s="360"/>
      <c r="E3" s="361" t="s">
        <v>273</v>
      </c>
      <c r="F3" s="361"/>
    </row>
    <row r="6" spans="2:14" x14ac:dyDescent="0.25">
      <c r="B6" s="276" t="s">
        <v>274</v>
      </c>
      <c r="C6" s="277" t="s">
        <v>43</v>
      </c>
      <c r="D6" s="277" t="s">
        <v>42</v>
      </c>
      <c r="E6" s="277" t="s">
        <v>7</v>
      </c>
      <c r="F6" s="278" t="s">
        <v>0</v>
      </c>
    </row>
    <row r="7" spans="2:14" x14ac:dyDescent="0.25">
      <c r="B7" s="348">
        <v>43466</v>
      </c>
      <c r="C7" s="20" t="s">
        <v>275</v>
      </c>
      <c r="D7" s="21" t="s">
        <v>276</v>
      </c>
      <c r="E7" s="20" t="s">
        <v>273</v>
      </c>
      <c r="F7" s="279">
        <v>4432</v>
      </c>
    </row>
    <row r="8" spans="2:14" x14ac:dyDescent="0.25">
      <c r="B8" s="348">
        <v>43469</v>
      </c>
      <c r="C8" s="20" t="s">
        <v>277</v>
      </c>
      <c r="D8" s="21" t="s">
        <v>278</v>
      </c>
      <c r="E8" s="20" t="s">
        <v>15</v>
      </c>
      <c r="F8" s="279">
        <v>5302</v>
      </c>
    </row>
    <row r="9" spans="2:14" x14ac:dyDescent="0.25">
      <c r="B9" s="348">
        <v>43471</v>
      </c>
      <c r="C9" s="20" t="s">
        <v>279</v>
      </c>
      <c r="D9" s="21" t="s">
        <v>276</v>
      </c>
      <c r="E9" s="20" t="s">
        <v>15</v>
      </c>
      <c r="F9" s="279">
        <v>5968</v>
      </c>
    </row>
    <row r="10" spans="2:14" x14ac:dyDescent="0.25">
      <c r="B10" s="348">
        <v>43472</v>
      </c>
      <c r="C10" s="20" t="s">
        <v>280</v>
      </c>
      <c r="D10" s="21" t="s">
        <v>278</v>
      </c>
      <c r="E10" s="20" t="s">
        <v>273</v>
      </c>
      <c r="F10" s="279">
        <v>4108</v>
      </c>
    </row>
    <row r="11" spans="2:14" x14ac:dyDescent="0.25">
      <c r="B11" s="348">
        <v>43480</v>
      </c>
      <c r="C11" s="20" t="s">
        <v>281</v>
      </c>
      <c r="D11" s="21" t="s">
        <v>276</v>
      </c>
      <c r="E11" s="20" t="s">
        <v>15</v>
      </c>
      <c r="F11" s="279">
        <v>2299</v>
      </c>
    </row>
    <row r="12" spans="2:14" x14ac:dyDescent="0.25">
      <c r="B12" s="348">
        <v>43480</v>
      </c>
      <c r="C12" s="20" t="s">
        <v>281</v>
      </c>
      <c r="D12" s="21" t="s">
        <v>276</v>
      </c>
      <c r="E12" s="20" t="s">
        <v>15</v>
      </c>
      <c r="F12" s="279">
        <v>4768</v>
      </c>
    </row>
    <row r="13" spans="2:14" x14ac:dyDescent="0.25">
      <c r="B13" s="348">
        <v>43480</v>
      </c>
      <c r="C13" s="20" t="s">
        <v>279</v>
      </c>
      <c r="D13" s="21" t="s">
        <v>276</v>
      </c>
      <c r="E13" s="20" t="s">
        <v>15</v>
      </c>
      <c r="F13" s="279">
        <v>5405</v>
      </c>
      <c r="N13" s="23"/>
    </row>
    <row r="14" spans="2:14" x14ac:dyDescent="0.25">
      <c r="B14" s="348">
        <v>43480</v>
      </c>
      <c r="C14" s="20" t="s">
        <v>282</v>
      </c>
      <c r="D14" s="21" t="s">
        <v>278</v>
      </c>
      <c r="E14" s="20" t="s">
        <v>283</v>
      </c>
      <c r="F14" s="279">
        <v>3084</v>
      </c>
      <c r="N14" s="23"/>
    </row>
    <row r="15" spans="2:14" x14ac:dyDescent="0.25">
      <c r="B15" s="348">
        <v>43482</v>
      </c>
      <c r="C15" s="20" t="s">
        <v>284</v>
      </c>
      <c r="D15" s="21" t="s">
        <v>278</v>
      </c>
      <c r="E15" s="20" t="s">
        <v>273</v>
      </c>
      <c r="F15" s="279">
        <v>5771</v>
      </c>
    </row>
    <row r="16" spans="2:14" x14ac:dyDescent="0.25">
      <c r="B16" s="348">
        <v>43483</v>
      </c>
      <c r="C16" s="20" t="s">
        <v>282</v>
      </c>
      <c r="D16" s="21" t="s">
        <v>278</v>
      </c>
      <c r="E16" s="20" t="s">
        <v>15</v>
      </c>
      <c r="F16" s="279">
        <v>5130</v>
      </c>
    </row>
    <row r="17" spans="2:6" x14ac:dyDescent="0.25">
      <c r="B17" s="348">
        <v>43486</v>
      </c>
      <c r="C17" s="20" t="s">
        <v>275</v>
      </c>
      <c r="D17" s="21" t="s">
        <v>276</v>
      </c>
      <c r="E17" s="20" t="s">
        <v>15</v>
      </c>
      <c r="F17" s="279">
        <v>3232</v>
      </c>
    </row>
    <row r="18" spans="2:6" x14ac:dyDescent="0.25">
      <c r="B18" s="348">
        <v>43489</v>
      </c>
      <c r="C18" s="20" t="s">
        <v>285</v>
      </c>
      <c r="D18" s="21" t="s">
        <v>276</v>
      </c>
      <c r="E18" s="20" t="s">
        <v>15</v>
      </c>
      <c r="F18" s="279">
        <v>3360</v>
      </c>
    </row>
    <row r="19" spans="2:6" x14ac:dyDescent="0.25">
      <c r="B19" s="348">
        <v>43489</v>
      </c>
      <c r="C19" s="20" t="s">
        <v>275</v>
      </c>
      <c r="D19" s="21" t="s">
        <v>276</v>
      </c>
      <c r="E19" s="20" t="s">
        <v>286</v>
      </c>
      <c r="F19" s="279">
        <v>3773</v>
      </c>
    </row>
    <row r="20" spans="2:6" x14ac:dyDescent="0.25">
      <c r="B20" s="348">
        <v>43491</v>
      </c>
      <c r="C20" s="20" t="s">
        <v>281</v>
      </c>
      <c r="D20" s="21" t="s">
        <v>276</v>
      </c>
      <c r="E20" s="20" t="s">
        <v>286</v>
      </c>
      <c r="F20" s="279">
        <v>3493</v>
      </c>
    </row>
    <row r="21" spans="2:6" x14ac:dyDescent="0.25">
      <c r="B21" s="348">
        <v>43492</v>
      </c>
      <c r="C21" s="20" t="s">
        <v>284</v>
      </c>
      <c r="D21" s="21" t="s">
        <v>278</v>
      </c>
      <c r="E21" s="20" t="s">
        <v>283</v>
      </c>
      <c r="F21" s="279">
        <v>5388</v>
      </c>
    </row>
    <row r="22" spans="2:6" x14ac:dyDescent="0.25">
      <c r="B22" s="348">
        <v>43493</v>
      </c>
      <c r="C22" s="20" t="s">
        <v>284</v>
      </c>
      <c r="D22" s="21" t="s">
        <v>278</v>
      </c>
      <c r="E22" s="20" t="s">
        <v>286</v>
      </c>
      <c r="F22" s="279">
        <v>2407</v>
      </c>
    </row>
    <row r="23" spans="2:6" x14ac:dyDescent="0.25">
      <c r="B23" s="348">
        <v>43495</v>
      </c>
      <c r="C23" s="20" t="s">
        <v>282</v>
      </c>
      <c r="D23" s="21" t="s">
        <v>278</v>
      </c>
      <c r="E23" s="20" t="s">
        <v>286</v>
      </c>
      <c r="F23" s="279">
        <v>4342</v>
      </c>
    </row>
    <row r="24" spans="2:6" x14ac:dyDescent="0.25">
      <c r="B24" s="349">
        <v>43496</v>
      </c>
      <c r="C24" s="164" t="s">
        <v>284</v>
      </c>
      <c r="D24" s="248" t="s">
        <v>278</v>
      </c>
      <c r="E24" s="164" t="s">
        <v>286</v>
      </c>
      <c r="F24" s="280">
        <v>4809</v>
      </c>
    </row>
  </sheetData>
  <mergeCells count="2">
    <mergeCell ref="C3:D3"/>
    <mergeCell ref="E3:F3"/>
  </mergeCells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BB8177-56C6-46A9-BBB7-6BF06202DD7B}">
  <sheetPr>
    <tabColor theme="0" tint="-0.499984740745262"/>
  </sheetPr>
  <dimension ref="A1:G25"/>
  <sheetViews>
    <sheetView showGridLines="0" workbookViewId="0"/>
  </sheetViews>
  <sheetFormatPr defaultRowHeight="15" x14ac:dyDescent="0.25"/>
  <cols>
    <col min="1" max="1" width="24.42578125" bestFit="1" customWidth="1"/>
    <col min="2" max="2" width="24" bestFit="1" customWidth="1"/>
    <col min="3" max="3" width="29.85546875" customWidth="1"/>
    <col min="4" max="4" width="14.7109375" customWidth="1"/>
    <col min="5" max="5" width="17" customWidth="1"/>
    <col min="6" max="6" width="14.42578125" customWidth="1"/>
    <col min="7" max="7" width="20.28515625" customWidth="1"/>
  </cols>
  <sheetData>
    <row r="1" spans="1:7" x14ac:dyDescent="0.25">
      <c r="A1" s="281" t="s">
        <v>287</v>
      </c>
      <c r="B1" s="282" t="s">
        <v>288</v>
      </c>
      <c r="C1" s="282" t="s">
        <v>289</v>
      </c>
      <c r="D1" s="282" t="s">
        <v>290</v>
      </c>
      <c r="E1" s="282" t="s">
        <v>291</v>
      </c>
      <c r="F1" s="282" t="s">
        <v>292</v>
      </c>
      <c r="G1" s="283" t="s">
        <v>293</v>
      </c>
    </row>
    <row r="2" spans="1:7" ht="18" x14ac:dyDescent="0.25">
      <c r="A2" s="161" t="s">
        <v>294</v>
      </c>
      <c r="B2" s="20" t="s">
        <v>295</v>
      </c>
      <c r="C2" s="20" t="s">
        <v>296</v>
      </c>
      <c r="D2" s="21">
        <f ca="1">RANDBETWEEN(1,3)</f>
        <v>3</v>
      </c>
      <c r="E2" s="21">
        <f ca="1">RANDBETWEEN(1,3)</f>
        <v>2</v>
      </c>
      <c r="F2" s="284" t="str">
        <f ca="1">IF(D2*E2&lt;=3,"J",IF(D2*E2&lt;=6,"K","L"))</f>
        <v>K</v>
      </c>
      <c r="G2" s="285">
        <f ca="1">TODAY()+RANDBETWEEN(1,5)</f>
        <v>44091</v>
      </c>
    </row>
    <row r="3" spans="1:7" ht="18" x14ac:dyDescent="0.25">
      <c r="A3" s="161" t="s">
        <v>218</v>
      </c>
      <c r="B3" s="20" t="s">
        <v>297</v>
      </c>
      <c r="C3" s="20" t="s">
        <v>298</v>
      </c>
      <c r="D3" s="21">
        <f t="shared" ref="D3:E23" ca="1" si="0">RANDBETWEEN(1,3)</f>
        <v>2</v>
      </c>
      <c r="E3" s="21">
        <f t="shared" ca="1" si="0"/>
        <v>1</v>
      </c>
      <c r="F3" s="284" t="str">
        <f t="shared" ref="F3:F25" ca="1" si="1">IF(D3*E3&lt;=3,"J",IF(D3*E3&lt;=6,"K","L"))</f>
        <v>J</v>
      </c>
      <c r="G3" s="285">
        <f t="shared" ref="G3:G25" ca="1" si="2">TODAY()+RANDBETWEEN(1,5)</f>
        <v>44090</v>
      </c>
    </row>
    <row r="4" spans="1:7" ht="18" x14ac:dyDescent="0.25">
      <c r="A4" s="161" t="s">
        <v>299</v>
      </c>
      <c r="B4" s="20" t="s">
        <v>300</v>
      </c>
      <c r="C4" s="20" t="s">
        <v>301</v>
      </c>
      <c r="D4" s="21">
        <f t="shared" ca="1" si="0"/>
        <v>1</v>
      </c>
      <c r="E4" s="21">
        <f t="shared" ca="1" si="0"/>
        <v>2</v>
      </c>
      <c r="F4" s="284" t="str">
        <f t="shared" ca="1" si="1"/>
        <v>J</v>
      </c>
      <c r="G4" s="285">
        <f t="shared" ca="1" si="2"/>
        <v>44092</v>
      </c>
    </row>
    <row r="5" spans="1:7" ht="18" x14ac:dyDescent="0.25">
      <c r="A5" s="161" t="s">
        <v>191</v>
      </c>
      <c r="B5" s="20" t="s">
        <v>302</v>
      </c>
      <c r="C5" s="20" t="s">
        <v>303</v>
      </c>
      <c r="D5" s="21">
        <f t="shared" ca="1" si="0"/>
        <v>3</v>
      </c>
      <c r="E5" s="21">
        <f t="shared" ca="1" si="0"/>
        <v>2</v>
      </c>
      <c r="F5" s="284" t="str">
        <f t="shared" ca="1" si="1"/>
        <v>K</v>
      </c>
      <c r="G5" s="285">
        <f t="shared" ca="1" si="2"/>
        <v>44092</v>
      </c>
    </row>
    <row r="6" spans="1:7" ht="18" x14ac:dyDescent="0.25">
      <c r="A6" s="161" t="s">
        <v>304</v>
      </c>
      <c r="B6" s="20" t="s">
        <v>305</v>
      </c>
      <c r="C6" s="20" t="s">
        <v>306</v>
      </c>
      <c r="D6" s="21">
        <f t="shared" ca="1" si="0"/>
        <v>1</v>
      </c>
      <c r="E6" s="21">
        <f t="shared" ca="1" si="0"/>
        <v>3</v>
      </c>
      <c r="F6" s="284" t="str">
        <f t="shared" ca="1" si="1"/>
        <v>J</v>
      </c>
      <c r="G6" s="285">
        <f ca="1">TODAY()</f>
        <v>44089</v>
      </c>
    </row>
    <row r="7" spans="1:7" ht="18" x14ac:dyDescent="0.25">
      <c r="A7" s="161" t="s">
        <v>221</v>
      </c>
      <c r="B7" s="20" t="s">
        <v>307</v>
      </c>
      <c r="C7" s="20" t="s">
        <v>308</v>
      </c>
      <c r="D7" s="21">
        <f t="shared" ca="1" si="0"/>
        <v>1</v>
      </c>
      <c r="E7" s="21">
        <f t="shared" ca="1" si="0"/>
        <v>1</v>
      </c>
      <c r="F7" s="284" t="str">
        <f t="shared" ca="1" si="1"/>
        <v>J</v>
      </c>
      <c r="G7" s="285">
        <f t="shared" ca="1" si="2"/>
        <v>44092</v>
      </c>
    </row>
    <row r="8" spans="1:7" ht="18" x14ac:dyDescent="0.25">
      <c r="A8" s="161" t="s">
        <v>309</v>
      </c>
      <c r="B8" s="20" t="s">
        <v>310</v>
      </c>
      <c r="C8" s="20" t="s">
        <v>296</v>
      </c>
      <c r="D8" s="21">
        <f t="shared" ca="1" si="0"/>
        <v>3</v>
      </c>
      <c r="E8" s="21">
        <f t="shared" ca="1" si="0"/>
        <v>2</v>
      </c>
      <c r="F8" s="284" t="str">
        <f t="shared" ca="1" si="1"/>
        <v>K</v>
      </c>
      <c r="G8" s="285">
        <f t="shared" ca="1" si="2"/>
        <v>44094</v>
      </c>
    </row>
    <row r="9" spans="1:7" ht="18" x14ac:dyDescent="0.25">
      <c r="A9" s="161" t="s">
        <v>200</v>
      </c>
      <c r="B9" s="20" t="s">
        <v>311</v>
      </c>
      <c r="C9" s="20" t="s">
        <v>312</v>
      </c>
      <c r="D9" s="21">
        <f t="shared" ca="1" si="0"/>
        <v>3</v>
      </c>
      <c r="E9" s="21">
        <f t="shared" ca="1" si="0"/>
        <v>2</v>
      </c>
      <c r="F9" s="284" t="str">
        <f t="shared" ca="1" si="1"/>
        <v>K</v>
      </c>
      <c r="G9" s="285">
        <f t="shared" ca="1" si="2"/>
        <v>44093</v>
      </c>
    </row>
    <row r="10" spans="1:7" ht="18" x14ac:dyDescent="0.25">
      <c r="A10" s="161" t="s">
        <v>194</v>
      </c>
      <c r="B10" s="20" t="s">
        <v>313</v>
      </c>
      <c r="C10" s="20" t="s">
        <v>314</v>
      </c>
      <c r="D10" s="21">
        <f t="shared" ca="1" si="0"/>
        <v>3</v>
      </c>
      <c r="E10" s="21">
        <f t="shared" ca="1" si="0"/>
        <v>3</v>
      </c>
      <c r="F10" s="284" t="str">
        <f t="shared" ca="1" si="1"/>
        <v>L</v>
      </c>
      <c r="G10" s="285">
        <f t="shared" ca="1" si="2"/>
        <v>44093</v>
      </c>
    </row>
    <row r="11" spans="1:7" ht="18" x14ac:dyDescent="0.25">
      <c r="A11" s="161" t="s">
        <v>209</v>
      </c>
      <c r="B11" s="20" t="s">
        <v>315</v>
      </c>
      <c r="C11" s="20" t="s">
        <v>301</v>
      </c>
      <c r="D11" s="21">
        <f t="shared" ca="1" si="0"/>
        <v>3</v>
      </c>
      <c r="E11" s="21">
        <f t="shared" ca="1" si="0"/>
        <v>2</v>
      </c>
      <c r="F11" s="284" t="str">
        <f t="shared" ca="1" si="1"/>
        <v>K</v>
      </c>
      <c r="G11" s="285">
        <f t="shared" ca="1" si="2"/>
        <v>44094</v>
      </c>
    </row>
    <row r="12" spans="1:7" ht="18" x14ac:dyDescent="0.25">
      <c r="A12" s="161" t="s">
        <v>206</v>
      </c>
      <c r="B12" s="20" t="s">
        <v>316</v>
      </c>
      <c r="C12" s="20" t="s">
        <v>317</v>
      </c>
      <c r="D12" s="21">
        <f t="shared" ca="1" si="0"/>
        <v>3</v>
      </c>
      <c r="E12" s="21">
        <f t="shared" ca="1" si="0"/>
        <v>2</v>
      </c>
      <c r="F12" s="284" t="str">
        <f t="shared" ca="1" si="1"/>
        <v>K</v>
      </c>
      <c r="G12" s="285">
        <f t="shared" ca="1" si="2"/>
        <v>44094</v>
      </c>
    </row>
    <row r="13" spans="1:7" ht="18" x14ac:dyDescent="0.25">
      <c r="A13" s="161" t="s">
        <v>182</v>
      </c>
      <c r="B13" s="20" t="s">
        <v>318</v>
      </c>
      <c r="C13" s="20" t="s">
        <v>314</v>
      </c>
      <c r="D13" s="21">
        <f t="shared" ca="1" si="0"/>
        <v>2</v>
      </c>
      <c r="E13" s="21">
        <f t="shared" ca="1" si="0"/>
        <v>3</v>
      </c>
      <c r="F13" s="284" t="str">
        <f t="shared" ca="1" si="1"/>
        <v>K</v>
      </c>
      <c r="G13" s="285">
        <f ca="1">TODAY()</f>
        <v>44089</v>
      </c>
    </row>
    <row r="14" spans="1:7" ht="18" x14ac:dyDescent="0.25">
      <c r="A14" s="161" t="s">
        <v>185</v>
      </c>
      <c r="B14" s="20" t="s">
        <v>65</v>
      </c>
      <c r="C14" s="20" t="s">
        <v>296</v>
      </c>
      <c r="D14" s="21">
        <f t="shared" ca="1" si="0"/>
        <v>3</v>
      </c>
      <c r="E14" s="21">
        <f t="shared" ca="1" si="0"/>
        <v>1</v>
      </c>
      <c r="F14" s="284" t="str">
        <f t="shared" ca="1" si="1"/>
        <v>J</v>
      </c>
      <c r="G14" s="285">
        <f t="shared" ca="1" si="2"/>
        <v>44090</v>
      </c>
    </row>
    <row r="15" spans="1:7" ht="18" x14ac:dyDescent="0.25">
      <c r="A15" s="161" t="s">
        <v>213</v>
      </c>
      <c r="B15" s="20" t="s">
        <v>91</v>
      </c>
      <c r="C15" s="20" t="s">
        <v>319</v>
      </c>
      <c r="D15" s="21">
        <f t="shared" ca="1" si="0"/>
        <v>1</v>
      </c>
      <c r="E15" s="21">
        <f t="shared" ca="1" si="0"/>
        <v>1</v>
      </c>
      <c r="F15" s="284" t="str">
        <f t="shared" ca="1" si="1"/>
        <v>J</v>
      </c>
      <c r="G15" s="285">
        <f t="shared" ca="1" si="2"/>
        <v>44093</v>
      </c>
    </row>
    <row r="16" spans="1:7" ht="18" x14ac:dyDescent="0.25">
      <c r="A16" s="161" t="s">
        <v>176</v>
      </c>
      <c r="B16" s="20" t="s">
        <v>97</v>
      </c>
      <c r="C16" s="20" t="s">
        <v>296</v>
      </c>
      <c r="D16" s="21">
        <f t="shared" ca="1" si="0"/>
        <v>1</v>
      </c>
      <c r="E16" s="21">
        <f t="shared" ca="1" si="0"/>
        <v>2</v>
      </c>
      <c r="F16" s="284" t="str">
        <f t="shared" ca="1" si="1"/>
        <v>J</v>
      </c>
      <c r="G16" s="285">
        <f t="shared" ca="1" si="2"/>
        <v>44094</v>
      </c>
    </row>
    <row r="17" spans="1:7" ht="18" x14ac:dyDescent="0.25">
      <c r="A17" s="161" t="s">
        <v>320</v>
      </c>
      <c r="B17" s="20" t="s">
        <v>321</v>
      </c>
      <c r="C17" s="20" t="s">
        <v>298</v>
      </c>
      <c r="D17" s="21">
        <f t="shared" ca="1" si="0"/>
        <v>1</v>
      </c>
      <c r="E17" s="21">
        <f t="shared" ca="1" si="0"/>
        <v>2</v>
      </c>
      <c r="F17" s="284" t="str">
        <f t="shared" ca="1" si="1"/>
        <v>J</v>
      </c>
      <c r="G17" s="285">
        <f t="shared" ca="1" si="2"/>
        <v>44091</v>
      </c>
    </row>
    <row r="18" spans="1:7" ht="18" x14ac:dyDescent="0.25">
      <c r="A18" s="161" t="s">
        <v>322</v>
      </c>
      <c r="B18" s="20" t="s">
        <v>72</v>
      </c>
      <c r="C18" s="20" t="s">
        <v>301</v>
      </c>
      <c r="D18" s="21">
        <f t="shared" ca="1" si="0"/>
        <v>3</v>
      </c>
      <c r="E18" s="21">
        <f t="shared" ca="1" si="0"/>
        <v>1</v>
      </c>
      <c r="F18" s="284" t="str">
        <f t="shared" ca="1" si="1"/>
        <v>J</v>
      </c>
      <c r="G18" s="285">
        <f t="shared" ca="1" si="2"/>
        <v>44091</v>
      </c>
    </row>
    <row r="19" spans="1:7" ht="18" x14ac:dyDescent="0.25">
      <c r="A19" s="161" t="s">
        <v>203</v>
      </c>
      <c r="B19" s="20" t="s">
        <v>53</v>
      </c>
      <c r="C19" s="20" t="s">
        <v>303</v>
      </c>
      <c r="D19" s="21">
        <f t="shared" ca="1" si="0"/>
        <v>2</v>
      </c>
      <c r="E19" s="21">
        <f t="shared" ca="1" si="0"/>
        <v>3</v>
      </c>
      <c r="F19" s="284" t="str">
        <f t="shared" ca="1" si="1"/>
        <v>K</v>
      </c>
      <c r="G19" s="285">
        <f t="shared" ca="1" si="2"/>
        <v>44093</v>
      </c>
    </row>
    <row r="20" spans="1:7" ht="18" x14ac:dyDescent="0.25">
      <c r="A20" s="161" t="s">
        <v>323</v>
      </c>
      <c r="B20" s="20" t="s">
        <v>100</v>
      </c>
      <c r="C20" s="20" t="s">
        <v>306</v>
      </c>
      <c r="D20" s="21">
        <f t="shared" ca="1" si="0"/>
        <v>3</v>
      </c>
      <c r="E20" s="21">
        <f t="shared" ca="1" si="0"/>
        <v>3</v>
      </c>
      <c r="F20" s="284" t="str">
        <f t="shared" ca="1" si="1"/>
        <v>L</v>
      </c>
      <c r="G20" s="285">
        <f t="shared" ca="1" si="2"/>
        <v>44090</v>
      </c>
    </row>
    <row r="21" spans="1:7" ht="18" x14ac:dyDescent="0.25">
      <c r="A21" s="161" t="s">
        <v>324</v>
      </c>
      <c r="B21" s="20" t="s">
        <v>68</v>
      </c>
      <c r="C21" s="20" t="s">
        <v>308</v>
      </c>
      <c r="D21" s="21">
        <f t="shared" ca="1" si="0"/>
        <v>3</v>
      </c>
      <c r="E21" s="21">
        <f t="shared" ca="1" si="0"/>
        <v>2</v>
      </c>
      <c r="F21" s="284" t="str">
        <f t="shared" ca="1" si="1"/>
        <v>K</v>
      </c>
      <c r="G21" s="285">
        <f t="shared" ca="1" si="2"/>
        <v>44091</v>
      </c>
    </row>
    <row r="22" spans="1:7" ht="18" x14ac:dyDescent="0.25">
      <c r="A22" s="161" t="s">
        <v>325</v>
      </c>
      <c r="B22" s="20" t="s">
        <v>326</v>
      </c>
      <c r="C22" s="20" t="s">
        <v>296</v>
      </c>
      <c r="D22" s="21">
        <f t="shared" ca="1" si="0"/>
        <v>2</v>
      </c>
      <c r="E22" s="21">
        <f t="shared" ca="1" si="0"/>
        <v>3</v>
      </c>
      <c r="F22" s="284" t="str">
        <f t="shared" ca="1" si="1"/>
        <v>K</v>
      </c>
      <c r="G22" s="285">
        <f t="shared" ca="1" si="2"/>
        <v>44092</v>
      </c>
    </row>
    <row r="23" spans="1:7" ht="18" x14ac:dyDescent="0.25">
      <c r="A23" s="161" t="s">
        <v>327</v>
      </c>
      <c r="B23" s="20" t="s">
        <v>113</v>
      </c>
      <c r="C23" s="20" t="s">
        <v>312</v>
      </c>
      <c r="D23" s="21">
        <f t="shared" ca="1" si="0"/>
        <v>1</v>
      </c>
      <c r="E23" s="21">
        <f t="shared" ca="1" si="0"/>
        <v>3</v>
      </c>
      <c r="F23" s="284" t="str">
        <f t="shared" ca="1" si="1"/>
        <v>J</v>
      </c>
      <c r="G23" s="285">
        <f ca="1">TODAY()</f>
        <v>44089</v>
      </c>
    </row>
    <row r="24" spans="1:7" ht="18" x14ac:dyDescent="0.25">
      <c r="A24" s="161" t="s">
        <v>228</v>
      </c>
      <c r="B24" s="20" t="s">
        <v>328</v>
      </c>
      <c r="C24" s="20" t="s">
        <v>314</v>
      </c>
      <c r="D24" s="21">
        <f t="shared" ref="D24:E25" ca="1" si="3">RANDBETWEEN(1,3)</f>
        <v>3</v>
      </c>
      <c r="E24" s="21">
        <f t="shared" ca="1" si="3"/>
        <v>3</v>
      </c>
      <c r="F24" s="284" t="str">
        <f t="shared" ca="1" si="1"/>
        <v>L</v>
      </c>
      <c r="G24" s="285">
        <f t="shared" ca="1" si="2"/>
        <v>44094</v>
      </c>
    </row>
    <row r="25" spans="1:7" ht="18" x14ac:dyDescent="0.25">
      <c r="A25" s="286" t="s">
        <v>179</v>
      </c>
      <c r="B25" s="164" t="s">
        <v>102</v>
      </c>
      <c r="C25" s="164" t="s">
        <v>301</v>
      </c>
      <c r="D25" s="248">
        <f t="shared" ca="1" si="3"/>
        <v>1</v>
      </c>
      <c r="E25" s="248">
        <f t="shared" ca="1" si="3"/>
        <v>1</v>
      </c>
      <c r="F25" s="287" t="str">
        <f t="shared" ca="1" si="1"/>
        <v>J</v>
      </c>
      <c r="G25" s="288">
        <f t="shared" ca="1" si="2"/>
        <v>44094</v>
      </c>
    </row>
  </sheetData>
  <pageMargins left="0.511811024" right="0.511811024" top="0.78740157499999996" bottom="0.78740157499999996" header="0.31496062000000002" footer="0.31496062000000002"/>
  <ignoredErrors>
    <ignoredError sqref="G6:G24" calculatedColumn="1"/>
  </ignoredErrors>
  <drawing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" id="{01341F8D-FDA2-47F1-AEDF-B1E84F6028CC}">
            <x14:iconSet iconSet="3Triangles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m:sqref>D2:E25</xm:sqref>
        </x14:conditionalFormatting>
      </x14:conditionalFormattings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FEE74D-DDFC-4B33-9CCD-04C6F86C6588}">
  <sheetPr>
    <tabColor rgb="FF0C6A5B"/>
  </sheetPr>
  <dimension ref="A1"/>
  <sheetViews>
    <sheetView showRowColHeaders="0" workbookViewId="0">
      <selection activeCell="F7" sqref="F7"/>
    </sheetView>
  </sheetViews>
  <sheetFormatPr defaultRowHeight="15" x14ac:dyDescent="0.25"/>
  <cols>
    <col min="1" max="16384" width="9.140625" style="87"/>
  </cols>
  <sheetData/>
  <sheetProtection sheet="1" objects="1" scenarios="1" selectLockedCells="1" selectUnlockedCells="1"/>
  <pageMargins left="0.511811024" right="0.511811024" top="0.78740157499999996" bottom="0.78740157499999996" header="0.31496062000000002" footer="0.31496062000000002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7F96D6-1EED-4868-A8F1-65D8ACD032B2}">
  <sheetPr>
    <tabColor theme="8" tint="-0.499984740745262"/>
  </sheetPr>
  <dimension ref="A1:S29"/>
  <sheetViews>
    <sheetView showGridLines="0" workbookViewId="0"/>
  </sheetViews>
  <sheetFormatPr defaultRowHeight="15" x14ac:dyDescent="0.25"/>
  <cols>
    <col min="1" max="1" width="0.7109375" customWidth="1"/>
    <col min="2" max="2" width="14.7109375" customWidth="1"/>
    <col min="3" max="3" width="27.5703125" customWidth="1"/>
    <col min="4" max="6" width="17.28515625" customWidth="1"/>
    <col min="7" max="7" width="17.85546875" customWidth="1"/>
    <col min="8" max="8" width="16" customWidth="1"/>
    <col min="9" max="9" width="15.140625" customWidth="1"/>
    <col min="10" max="10" width="9.5703125" customWidth="1"/>
    <col min="11" max="11" width="22.7109375" bestFit="1" customWidth="1"/>
    <col min="12" max="12" width="19.140625" customWidth="1"/>
  </cols>
  <sheetData>
    <row r="1" spans="1:19" s="15" customFormat="1" ht="57.75" customHeight="1" x14ac:dyDescent="0.25">
      <c r="A1" s="140"/>
      <c r="B1" s="140"/>
      <c r="C1" s="140"/>
      <c r="D1" s="140"/>
      <c r="E1" s="140"/>
      <c r="F1" s="140"/>
      <c r="G1" s="140"/>
      <c r="H1" s="140"/>
      <c r="I1" s="140"/>
      <c r="J1" s="140"/>
      <c r="K1" s="140"/>
      <c r="L1" s="140"/>
      <c r="M1" s="140"/>
      <c r="N1" s="140"/>
      <c r="O1" s="140"/>
      <c r="P1" s="140"/>
      <c r="Q1" s="140"/>
      <c r="R1" s="140"/>
      <c r="S1" s="140"/>
    </row>
    <row r="2" spans="1:19" s="15" customFormat="1" ht="12" customHeight="1" x14ac:dyDescent="0.25">
      <c r="A2" s="16"/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</row>
    <row r="5" spans="1:19" ht="30" x14ac:dyDescent="0.25">
      <c r="B5" s="224" t="s">
        <v>509</v>
      </c>
      <c r="C5" s="225" t="s">
        <v>904</v>
      </c>
      <c r="D5" s="225" t="s">
        <v>898</v>
      </c>
      <c r="E5" s="225" t="s">
        <v>41</v>
      </c>
      <c r="F5" s="225" t="s">
        <v>932</v>
      </c>
      <c r="G5" s="226" t="s">
        <v>510</v>
      </c>
      <c r="H5" s="225" t="s">
        <v>511</v>
      </c>
      <c r="I5" s="227" t="s">
        <v>512</v>
      </c>
      <c r="K5" s="141" t="s">
        <v>513</v>
      </c>
    </row>
    <row r="6" spans="1:19" x14ac:dyDescent="0.25">
      <c r="B6" s="142"/>
      <c r="C6" s="143"/>
      <c r="D6" s="143"/>
      <c r="E6" s="143" t="str">
        <f>IFERROR(LOOKUP(TBLENCOMENDAS[[#This Row],[ENCOMENDA]],TBLROTAS[]),"")</f>
        <v/>
      </c>
      <c r="F6" s="143"/>
      <c r="G6" s="237"/>
      <c r="H6" s="143"/>
      <c r="I6" s="144"/>
      <c r="K6" s="90" t="s">
        <v>514</v>
      </c>
    </row>
    <row r="7" spans="1:19" x14ac:dyDescent="0.25">
      <c r="B7" s="142"/>
      <c r="C7" s="143"/>
      <c r="D7" s="143"/>
      <c r="E7" s="143" t="str">
        <f>IFERROR(LOOKUP(TBLENCOMENDAS[[#This Row],[ENCOMENDA]],TBLROTAS[]),"")</f>
        <v/>
      </c>
      <c r="F7" s="143"/>
      <c r="G7" s="237"/>
      <c r="H7" s="143"/>
      <c r="I7" s="144"/>
      <c r="K7" s="90" t="s">
        <v>515</v>
      </c>
    </row>
    <row r="8" spans="1:19" x14ac:dyDescent="0.25">
      <c r="B8" s="142"/>
      <c r="C8" s="143"/>
      <c r="D8" s="143"/>
      <c r="E8" s="143" t="str">
        <f>IFERROR(LOOKUP(TBLENCOMENDAS[[#This Row],[ENCOMENDA]],TBLROTAS[]),"")</f>
        <v/>
      </c>
      <c r="F8" s="143"/>
      <c r="G8" s="237"/>
      <c r="H8" s="143"/>
      <c r="I8" s="144"/>
      <c r="K8" s="90" t="s">
        <v>516</v>
      </c>
    </row>
    <row r="9" spans="1:19" x14ac:dyDescent="0.25">
      <c r="B9" s="142"/>
      <c r="C9" s="143"/>
      <c r="D9" s="143"/>
      <c r="E9" s="143" t="str">
        <f>IFERROR(LOOKUP(TBLENCOMENDAS[[#This Row],[ENCOMENDA]],TBLROTAS[]),"")</f>
        <v/>
      </c>
      <c r="F9" s="143"/>
      <c r="G9" s="237"/>
      <c r="H9" s="143"/>
      <c r="I9" s="144"/>
      <c r="K9" s="90" t="s">
        <v>517</v>
      </c>
    </row>
    <row r="10" spans="1:19" x14ac:dyDescent="0.25">
      <c r="B10" s="142"/>
      <c r="C10" s="143"/>
      <c r="D10" s="143"/>
      <c r="E10" s="143" t="str">
        <f>IFERROR(LOOKUP(TBLENCOMENDAS[[#This Row],[ENCOMENDA]],TBLROTAS[]),"")</f>
        <v/>
      </c>
      <c r="F10" s="143"/>
      <c r="G10" s="237"/>
      <c r="H10" s="143"/>
      <c r="I10" s="144"/>
      <c r="K10" s="90" t="s">
        <v>518</v>
      </c>
    </row>
    <row r="11" spans="1:19" x14ac:dyDescent="0.25">
      <c r="B11" s="142"/>
      <c r="C11" s="143"/>
      <c r="D11" s="143"/>
      <c r="E11" s="143" t="str">
        <f>IFERROR(LOOKUP(TBLENCOMENDAS[[#This Row],[ENCOMENDA]],TBLROTAS[]),"")</f>
        <v/>
      </c>
      <c r="F11" s="143"/>
      <c r="G11" s="237"/>
      <c r="H11" s="143"/>
      <c r="I11" s="144"/>
      <c r="K11" s="90" t="s">
        <v>519</v>
      </c>
    </row>
    <row r="12" spans="1:19" ht="15.75" customHeight="1" x14ac:dyDescent="0.25">
      <c r="B12" s="142"/>
      <c r="C12" s="143"/>
      <c r="D12" s="143"/>
      <c r="E12" s="143" t="str">
        <f>IFERROR(LOOKUP(TBLENCOMENDAS[[#This Row],[ENCOMENDA]],TBLROTAS[]),"")</f>
        <v/>
      </c>
      <c r="F12" s="143"/>
      <c r="G12" s="237"/>
      <c r="H12" s="143"/>
      <c r="I12" s="144"/>
    </row>
    <row r="13" spans="1:19" x14ac:dyDescent="0.25">
      <c r="B13" s="142"/>
      <c r="C13" s="143"/>
      <c r="D13" s="143"/>
      <c r="E13" s="143" t="str">
        <f>IFERROR(LOOKUP(TBLENCOMENDAS[[#This Row],[ENCOMENDA]],TBLROTAS[]),"")</f>
        <v/>
      </c>
      <c r="F13" s="143"/>
      <c r="G13" s="237"/>
      <c r="H13" s="143"/>
      <c r="I13" s="144"/>
    </row>
    <row r="14" spans="1:19" x14ac:dyDescent="0.25">
      <c r="B14" s="142"/>
      <c r="C14" s="143"/>
      <c r="D14" s="143"/>
      <c r="E14" s="143" t="str">
        <f>IFERROR(LOOKUP(TBLENCOMENDAS[[#This Row],[ENCOMENDA]],TBLROTAS[]),"")</f>
        <v/>
      </c>
      <c r="F14" s="143"/>
      <c r="G14" s="237"/>
      <c r="H14" s="143"/>
      <c r="I14" s="144"/>
      <c r="K14" s="223" t="s">
        <v>898</v>
      </c>
      <c r="L14" s="145" t="s">
        <v>41</v>
      </c>
    </row>
    <row r="15" spans="1:19" x14ac:dyDescent="0.25">
      <c r="B15" s="142"/>
      <c r="C15" s="143"/>
      <c r="D15" s="143"/>
      <c r="E15" s="143" t="str">
        <f>IFERROR(LOOKUP(TBLENCOMENDAS[[#This Row],[ENCOMENDA]],TBLROTAS[]),"")</f>
        <v/>
      </c>
      <c r="F15" s="143"/>
      <c r="G15" s="237"/>
      <c r="H15" s="143"/>
      <c r="I15" s="144"/>
      <c r="K15" s="28">
        <v>1001</v>
      </c>
      <c r="L15" t="s">
        <v>520</v>
      </c>
    </row>
    <row r="16" spans="1:19" x14ac:dyDescent="0.25">
      <c r="K16" s="28">
        <v>1002</v>
      </c>
      <c r="L16" t="s">
        <v>521</v>
      </c>
    </row>
    <row r="17" spans="11:12" x14ac:dyDescent="0.25">
      <c r="K17" s="28">
        <v>1003</v>
      </c>
      <c r="L17" t="s">
        <v>522</v>
      </c>
    </row>
    <row r="18" spans="11:12" x14ac:dyDescent="0.25">
      <c r="K18" s="28">
        <v>1004</v>
      </c>
      <c r="L18" t="s">
        <v>523</v>
      </c>
    </row>
    <row r="19" spans="11:12" x14ac:dyDescent="0.25">
      <c r="K19" s="28">
        <v>1005</v>
      </c>
      <c r="L19" t="s">
        <v>524</v>
      </c>
    </row>
    <row r="20" spans="11:12" x14ac:dyDescent="0.25">
      <c r="K20" s="28">
        <v>1006</v>
      </c>
      <c r="L20" t="s">
        <v>525</v>
      </c>
    </row>
    <row r="21" spans="11:12" x14ac:dyDescent="0.25">
      <c r="K21" s="28">
        <v>1007</v>
      </c>
      <c r="L21" t="s">
        <v>526</v>
      </c>
    </row>
    <row r="22" spans="11:12" x14ac:dyDescent="0.25">
      <c r="K22" s="28">
        <v>1008</v>
      </c>
      <c r="L22" t="s">
        <v>527</v>
      </c>
    </row>
    <row r="23" spans="11:12" x14ac:dyDescent="0.25">
      <c r="K23" s="28">
        <v>1009</v>
      </c>
      <c r="L23" t="s">
        <v>528</v>
      </c>
    </row>
    <row r="24" spans="11:12" x14ac:dyDescent="0.25">
      <c r="K24" s="28">
        <v>1010</v>
      </c>
      <c r="L24" t="s">
        <v>529</v>
      </c>
    </row>
    <row r="25" spans="11:12" x14ac:dyDescent="0.25">
      <c r="K25" s="28">
        <v>1011</v>
      </c>
      <c r="L25" t="s">
        <v>233</v>
      </c>
    </row>
    <row r="26" spans="11:12" x14ac:dyDescent="0.25">
      <c r="K26" s="28">
        <v>1012</v>
      </c>
      <c r="L26" t="s">
        <v>530</v>
      </c>
    </row>
    <row r="27" spans="11:12" x14ac:dyDescent="0.25">
      <c r="K27" s="28">
        <v>1013</v>
      </c>
      <c r="L27" t="s">
        <v>531</v>
      </c>
    </row>
    <row r="28" spans="11:12" x14ac:dyDescent="0.25">
      <c r="K28" s="28">
        <v>1014</v>
      </c>
      <c r="L28" t="s">
        <v>532</v>
      </c>
    </row>
    <row r="29" spans="11:12" x14ac:dyDescent="0.25">
      <c r="K29" s="28">
        <v>1015</v>
      </c>
      <c r="L29" t="s">
        <v>533</v>
      </c>
    </row>
  </sheetData>
  <pageMargins left="0.511811024" right="0.511811024" top="0.78740157499999996" bottom="0.78740157499999996" header="0.31496062000000002" footer="0.31496062000000002"/>
  <drawing r:id="rId1"/>
  <tableParts count="3">
    <tablePart r:id="rId2"/>
    <tablePart r:id="rId3"/>
    <tablePart r:id="rId4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5739D8-77BC-4F38-87BA-A7F21E087E52}">
  <sheetPr>
    <tabColor rgb="FF0C6A5B"/>
  </sheetPr>
  <dimension ref="A1"/>
  <sheetViews>
    <sheetView showGridLines="0" showRowColHeaders="0" workbookViewId="0">
      <selection activeCell="F3" sqref="F3"/>
    </sheetView>
  </sheetViews>
  <sheetFormatPr defaultRowHeight="15" x14ac:dyDescent="0.25"/>
  <cols>
    <col min="1" max="16384" width="9.140625" style="87"/>
  </cols>
  <sheetData/>
  <sheetProtection sheet="1" objects="1" scenarios="1" selectLockedCells="1" selectUnlockedCells="1"/>
  <pageMargins left="0.511811024" right="0.511811024" top="0.78740157499999996" bottom="0.78740157499999996" header="0.31496062000000002" footer="0.31496062000000002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811F7A-C8D6-493B-9A0F-33298C7ABD6C}">
  <sheetPr>
    <tabColor theme="8" tint="-0.499984740745262"/>
  </sheetPr>
  <dimension ref="A1:K13174"/>
  <sheetViews>
    <sheetView showGridLines="0" workbookViewId="0"/>
  </sheetViews>
  <sheetFormatPr defaultRowHeight="15" x14ac:dyDescent="0.25"/>
  <cols>
    <col min="1" max="1" width="13.42578125" customWidth="1"/>
    <col min="2" max="2" width="28.7109375" bestFit="1" customWidth="1"/>
    <col min="3" max="4" width="11.140625" customWidth="1"/>
    <col min="5" max="5" width="10.140625" customWidth="1"/>
    <col min="6" max="6" width="9.7109375" customWidth="1"/>
    <col min="7" max="7" width="11.140625" customWidth="1"/>
    <col min="8" max="8" width="12.42578125" customWidth="1"/>
    <col min="9" max="9" width="13.28515625" bestFit="1" customWidth="1"/>
    <col min="10" max="10" width="23.7109375" customWidth="1"/>
    <col min="11" max="11" width="19.85546875" customWidth="1"/>
    <col min="12" max="12" width="16.5703125" customWidth="1"/>
    <col min="13" max="13" width="17.140625" customWidth="1"/>
  </cols>
  <sheetData>
    <row r="1" spans="1:11" ht="43.5" customHeight="1" thickBot="1" x14ac:dyDescent="0.45">
      <c r="B1" s="84" t="s">
        <v>329</v>
      </c>
      <c r="C1" s="84"/>
      <c r="D1" s="84"/>
      <c r="E1" s="84"/>
    </row>
    <row r="2" spans="1:11" ht="15.75" thickTop="1" x14ac:dyDescent="0.25"/>
    <row r="3" spans="1:11" ht="15.75" x14ac:dyDescent="0.25">
      <c r="A3" s="229" t="s">
        <v>899</v>
      </c>
      <c r="B3" s="229" t="s">
        <v>413</v>
      </c>
      <c r="C3" s="229" t="s">
        <v>330</v>
      </c>
      <c r="D3" s="230" t="s">
        <v>903</v>
      </c>
      <c r="E3" s="229" t="s">
        <v>900</v>
      </c>
      <c r="F3" s="229" t="s">
        <v>902</v>
      </c>
      <c r="G3" s="229" t="s">
        <v>232</v>
      </c>
      <c r="H3" s="229" t="s">
        <v>231</v>
      </c>
      <c r="I3" s="85"/>
      <c r="J3" s="301" t="s">
        <v>899</v>
      </c>
      <c r="K3" s="302" t="s">
        <v>900</v>
      </c>
    </row>
    <row r="4" spans="1:11" x14ac:dyDescent="0.25">
      <c r="A4" s="231" t="s">
        <v>331</v>
      </c>
      <c r="B4" s="232" t="s">
        <v>332</v>
      </c>
      <c r="C4" s="233" t="s">
        <v>333</v>
      </c>
      <c r="D4" s="233">
        <v>16</v>
      </c>
      <c r="E4" s="233" t="s">
        <v>334</v>
      </c>
      <c r="F4" s="234" t="s">
        <v>278</v>
      </c>
      <c r="G4" s="235">
        <v>179</v>
      </c>
      <c r="H4" s="234">
        <v>30000</v>
      </c>
      <c r="J4" s="303" t="s">
        <v>791</v>
      </c>
      <c r="K4" s="304"/>
    </row>
    <row r="5" spans="1:11" x14ac:dyDescent="0.25">
      <c r="A5" s="231" t="s">
        <v>335</v>
      </c>
      <c r="B5" s="232" t="s">
        <v>336</v>
      </c>
      <c r="C5" s="233" t="s">
        <v>337</v>
      </c>
      <c r="D5" s="233">
        <v>16</v>
      </c>
      <c r="E5" s="233" t="s">
        <v>271</v>
      </c>
      <c r="F5" s="234" t="s">
        <v>338</v>
      </c>
      <c r="G5" s="235">
        <v>62</v>
      </c>
      <c r="H5" s="234">
        <v>30001</v>
      </c>
    </row>
    <row r="6" spans="1:11" x14ac:dyDescent="0.25">
      <c r="A6" s="231" t="s">
        <v>339</v>
      </c>
      <c r="B6" s="232" t="s">
        <v>340</v>
      </c>
      <c r="C6" s="233" t="s">
        <v>341</v>
      </c>
      <c r="D6" s="233">
        <v>8</v>
      </c>
      <c r="E6" s="233" t="s">
        <v>262</v>
      </c>
      <c r="F6" s="234" t="s">
        <v>342</v>
      </c>
      <c r="G6" s="235">
        <v>131</v>
      </c>
      <c r="H6" s="234">
        <v>30001</v>
      </c>
      <c r="J6" s="236" t="s">
        <v>901</v>
      </c>
      <c r="K6" s="236" t="s">
        <v>292</v>
      </c>
    </row>
    <row r="7" spans="1:11" x14ac:dyDescent="0.25">
      <c r="A7" s="231" t="s">
        <v>345</v>
      </c>
      <c r="B7" s="232" t="s">
        <v>346</v>
      </c>
      <c r="C7" s="233" t="s">
        <v>347</v>
      </c>
      <c r="D7" s="233">
        <v>16</v>
      </c>
      <c r="E7" s="233" t="s">
        <v>271</v>
      </c>
      <c r="F7" s="234" t="s">
        <v>338</v>
      </c>
      <c r="G7" s="235">
        <v>16</v>
      </c>
      <c r="H7" s="234">
        <v>30003</v>
      </c>
      <c r="J7" s="228" t="s">
        <v>343</v>
      </c>
      <c r="K7" s="340"/>
    </row>
    <row r="8" spans="1:11" x14ac:dyDescent="0.25">
      <c r="A8" s="231" t="s">
        <v>348</v>
      </c>
      <c r="B8" s="232" t="s">
        <v>349</v>
      </c>
      <c r="C8" s="233" t="s">
        <v>347</v>
      </c>
      <c r="D8" s="233">
        <v>8</v>
      </c>
      <c r="E8" s="233" t="s">
        <v>262</v>
      </c>
      <c r="F8" s="234" t="s">
        <v>342</v>
      </c>
      <c r="G8" s="235">
        <v>101</v>
      </c>
      <c r="H8" s="234">
        <v>30003</v>
      </c>
      <c r="J8" s="228" t="s">
        <v>344</v>
      </c>
      <c r="K8" s="340"/>
    </row>
    <row r="9" spans="1:11" x14ac:dyDescent="0.25">
      <c r="A9" s="231" t="s">
        <v>335</v>
      </c>
      <c r="B9" s="232" t="s">
        <v>350</v>
      </c>
      <c r="C9" s="233" t="s">
        <v>347</v>
      </c>
      <c r="D9" s="233">
        <v>8</v>
      </c>
      <c r="E9" s="233" t="s">
        <v>271</v>
      </c>
      <c r="F9" s="234" t="s">
        <v>338</v>
      </c>
      <c r="G9" s="235">
        <v>155</v>
      </c>
      <c r="H9" s="234">
        <v>30006</v>
      </c>
      <c r="J9" s="228" t="s">
        <v>351</v>
      </c>
      <c r="K9" s="340"/>
    </row>
    <row r="10" spans="1:11" x14ac:dyDescent="0.25">
      <c r="A10" s="231" t="s">
        <v>331</v>
      </c>
      <c r="B10" s="232" t="s">
        <v>353</v>
      </c>
      <c r="C10" s="233" t="s">
        <v>337</v>
      </c>
      <c r="D10" s="233">
        <v>16</v>
      </c>
      <c r="E10" s="233" t="s">
        <v>262</v>
      </c>
      <c r="F10" s="234" t="s">
        <v>342</v>
      </c>
      <c r="G10" s="235">
        <v>118</v>
      </c>
      <c r="H10" s="234">
        <v>30007</v>
      </c>
      <c r="J10" s="228" t="s">
        <v>352</v>
      </c>
      <c r="K10" s="340"/>
    </row>
    <row r="11" spans="1:11" x14ac:dyDescent="0.25">
      <c r="A11" s="231" t="s">
        <v>354</v>
      </c>
      <c r="B11" s="232" t="s">
        <v>355</v>
      </c>
      <c r="C11" s="233" t="s">
        <v>347</v>
      </c>
      <c r="D11" s="233">
        <v>16</v>
      </c>
      <c r="E11" s="233" t="s">
        <v>262</v>
      </c>
      <c r="F11" s="234" t="s">
        <v>356</v>
      </c>
      <c r="G11" s="235">
        <v>183</v>
      </c>
      <c r="H11" s="234">
        <v>30008</v>
      </c>
      <c r="J11" s="228" t="s">
        <v>360</v>
      </c>
      <c r="K11" s="341"/>
    </row>
    <row r="12" spans="1:11" x14ac:dyDescent="0.25">
      <c r="A12" s="231" t="s">
        <v>335</v>
      </c>
      <c r="B12" s="232" t="s">
        <v>357</v>
      </c>
      <c r="C12" s="233" t="s">
        <v>358</v>
      </c>
      <c r="D12" s="233">
        <v>16</v>
      </c>
      <c r="E12" s="233" t="s">
        <v>271</v>
      </c>
      <c r="F12" s="234" t="s">
        <v>359</v>
      </c>
      <c r="G12" s="235">
        <v>48</v>
      </c>
      <c r="H12" s="234">
        <v>30009</v>
      </c>
      <c r="J12" s="228" t="s">
        <v>361</v>
      </c>
      <c r="K12" s="341"/>
    </row>
    <row r="13" spans="1:11" x14ac:dyDescent="0.25">
      <c r="A13" s="231" t="s">
        <v>331</v>
      </c>
      <c r="B13" s="232" t="s">
        <v>353</v>
      </c>
      <c r="C13" s="233" t="s">
        <v>337</v>
      </c>
      <c r="D13" s="233">
        <v>16</v>
      </c>
      <c r="E13" s="233" t="s">
        <v>262</v>
      </c>
      <c r="F13" s="234" t="s">
        <v>342</v>
      </c>
      <c r="G13" s="235">
        <v>196</v>
      </c>
      <c r="H13" s="234">
        <v>30009</v>
      </c>
    </row>
    <row r="14" spans="1:11" x14ac:dyDescent="0.25">
      <c r="A14" s="231" t="s">
        <v>362</v>
      </c>
      <c r="B14" s="232" t="s">
        <v>363</v>
      </c>
      <c r="C14" s="233" t="s">
        <v>364</v>
      </c>
      <c r="D14" s="233">
        <v>8</v>
      </c>
      <c r="E14" s="233" t="s">
        <v>264</v>
      </c>
      <c r="F14" s="234" t="s">
        <v>365</v>
      </c>
      <c r="G14" s="235">
        <v>176</v>
      </c>
      <c r="H14" s="234">
        <v>30018</v>
      </c>
    </row>
    <row r="15" spans="1:11" x14ac:dyDescent="0.25">
      <c r="A15" s="231" t="s">
        <v>362</v>
      </c>
      <c r="B15" s="232" t="s">
        <v>366</v>
      </c>
      <c r="C15" s="233" t="s">
        <v>337</v>
      </c>
      <c r="D15" s="233">
        <v>8</v>
      </c>
      <c r="E15" s="233" t="s">
        <v>262</v>
      </c>
      <c r="F15" s="234" t="s">
        <v>50</v>
      </c>
      <c r="G15" s="235">
        <v>169</v>
      </c>
      <c r="H15" s="234">
        <v>30028</v>
      </c>
      <c r="I15" s="28"/>
    </row>
    <row r="16" spans="1:11" x14ac:dyDescent="0.25">
      <c r="A16" s="231" t="s">
        <v>335</v>
      </c>
      <c r="B16" s="232" t="s">
        <v>367</v>
      </c>
      <c r="C16" s="233" t="s">
        <v>337</v>
      </c>
      <c r="D16" s="233">
        <v>8</v>
      </c>
      <c r="E16" s="233" t="s">
        <v>262</v>
      </c>
      <c r="F16" s="234" t="s">
        <v>342</v>
      </c>
      <c r="G16" s="235">
        <v>196</v>
      </c>
      <c r="H16" s="234">
        <v>30033</v>
      </c>
      <c r="I16" s="28"/>
    </row>
    <row r="17" spans="1:9" x14ac:dyDescent="0.25">
      <c r="A17" s="231" t="s">
        <v>335</v>
      </c>
      <c r="B17" s="232" t="s">
        <v>368</v>
      </c>
      <c r="C17" s="233" t="s">
        <v>364</v>
      </c>
      <c r="D17" s="233">
        <v>8</v>
      </c>
      <c r="E17" s="233" t="s">
        <v>262</v>
      </c>
      <c r="F17" s="234" t="s">
        <v>356</v>
      </c>
      <c r="G17" s="235">
        <v>97</v>
      </c>
      <c r="H17" s="234">
        <v>30038</v>
      </c>
      <c r="I17" s="28"/>
    </row>
    <row r="18" spans="1:9" x14ac:dyDescent="0.25">
      <c r="A18" s="231" t="s">
        <v>362</v>
      </c>
      <c r="B18" s="232" t="s">
        <v>369</v>
      </c>
      <c r="C18" s="233" t="s">
        <v>370</v>
      </c>
      <c r="D18" s="233">
        <v>16</v>
      </c>
      <c r="E18" s="233" t="s">
        <v>264</v>
      </c>
      <c r="F18" s="234" t="s">
        <v>365</v>
      </c>
      <c r="G18" s="235">
        <v>178</v>
      </c>
      <c r="H18" s="234">
        <v>30045</v>
      </c>
      <c r="I18" s="28"/>
    </row>
    <row r="19" spans="1:9" x14ac:dyDescent="0.25">
      <c r="A19" s="231" t="s">
        <v>371</v>
      </c>
      <c r="B19" s="232" t="s">
        <v>372</v>
      </c>
      <c r="C19" s="233" t="s">
        <v>364</v>
      </c>
      <c r="D19" s="233">
        <v>8</v>
      </c>
      <c r="E19" s="233" t="s">
        <v>271</v>
      </c>
      <c r="F19" s="234" t="s">
        <v>373</v>
      </c>
      <c r="G19" s="235">
        <v>177</v>
      </c>
      <c r="H19" s="234">
        <v>30046</v>
      </c>
      <c r="I19" s="28"/>
    </row>
    <row r="20" spans="1:9" x14ac:dyDescent="0.25">
      <c r="A20" s="231" t="s">
        <v>362</v>
      </c>
      <c r="B20" s="232" t="s">
        <v>374</v>
      </c>
      <c r="C20" s="233" t="s">
        <v>375</v>
      </c>
      <c r="D20" s="233">
        <v>16</v>
      </c>
      <c r="E20" s="233" t="s">
        <v>271</v>
      </c>
      <c r="F20" s="234" t="s">
        <v>338</v>
      </c>
      <c r="G20" s="235">
        <v>167</v>
      </c>
      <c r="H20" s="234">
        <v>30051</v>
      </c>
      <c r="I20" s="28"/>
    </row>
    <row r="21" spans="1:9" x14ac:dyDescent="0.25">
      <c r="A21" s="231" t="s">
        <v>335</v>
      </c>
      <c r="B21" s="232" t="s">
        <v>367</v>
      </c>
      <c r="C21" s="233" t="s">
        <v>337</v>
      </c>
      <c r="D21" s="233">
        <v>8</v>
      </c>
      <c r="E21" s="233" t="s">
        <v>262</v>
      </c>
      <c r="F21" s="234" t="s">
        <v>342</v>
      </c>
      <c r="G21" s="235">
        <v>34</v>
      </c>
      <c r="H21" s="234">
        <v>30062</v>
      </c>
      <c r="I21" s="28"/>
    </row>
    <row r="22" spans="1:9" x14ac:dyDescent="0.25">
      <c r="A22" s="231" t="s">
        <v>348</v>
      </c>
      <c r="B22" s="232" t="s">
        <v>349</v>
      </c>
      <c r="C22" s="233" t="s">
        <v>347</v>
      </c>
      <c r="D22" s="233">
        <v>8</v>
      </c>
      <c r="E22" s="233" t="s">
        <v>262</v>
      </c>
      <c r="F22" s="234" t="s">
        <v>342</v>
      </c>
      <c r="G22" s="235">
        <v>101</v>
      </c>
      <c r="H22" s="234">
        <v>30063</v>
      </c>
      <c r="I22" s="28"/>
    </row>
    <row r="23" spans="1:9" x14ac:dyDescent="0.25">
      <c r="A23" s="231" t="s">
        <v>376</v>
      </c>
      <c r="B23" s="232" t="s">
        <v>377</v>
      </c>
      <c r="C23" s="233" t="s">
        <v>378</v>
      </c>
      <c r="D23" s="233">
        <v>10</v>
      </c>
      <c r="E23" s="233" t="s">
        <v>262</v>
      </c>
      <c r="F23" s="234" t="s">
        <v>50</v>
      </c>
      <c r="G23" s="235">
        <v>183</v>
      </c>
      <c r="H23" s="234">
        <v>30065</v>
      </c>
      <c r="I23" s="28"/>
    </row>
    <row r="24" spans="1:9" x14ac:dyDescent="0.25">
      <c r="A24" s="231" t="s">
        <v>362</v>
      </c>
      <c r="B24" s="232" t="s">
        <v>369</v>
      </c>
      <c r="C24" s="233" t="s">
        <v>370</v>
      </c>
      <c r="D24" s="233">
        <v>16</v>
      </c>
      <c r="E24" s="233" t="s">
        <v>264</v>
      </c>
      <c r="F24" s="234" t="s">
        <v>365</v>
      </c>
      <c r="G24" s="235">
        <v>90</v>
      </c>
      <c r="H24" s="234">
        <v>30067</v>
      </c>
      <c r="I24" s="28"/>
    </row>
    <row r="25" spans="1:9" x14ac:dyDescent="0.25">
      <c r="A25" s="231" t="s">
        <v>335</v>
      </c>
      <c r="B25" s="232" t="s">
        <v>368</v>
      </c>
      <c r="C25" s="233" t="s">
        <v>364</v>
      </c>
      <c r="D25" s="233">
        <v>8</v>
      </c>
      <c r="E25" s="233" t="s">
        <v>262</v>
      </c>
      <c r="F25" s="234" t="s">
        <v>356</v>
      </c>
      <c r="G25" s="235">
        <v>133</v>
      </c>
      <c r="H25" s="234">
        <v>30070</v>
      </c>
      <c r="I25" s="28"/>
    </row>
    <row r="26" spans="1:9" x14ac:dyDescent="0.25">
      <c r="A26" s="231" t="s">
        <v>345</v>
      </c>
      <c r="B26" s="232" t="s">
        <v>379</v>
      </c>
      <c r="C26" s="233" t="s">
        <v>380</v>
      </c>
      <c r="D26" s="233">
        <v>16</v>
      </c>
      <c r="E26" s="233" t="s">
        <v>271</v>
      </c>
      <c r="F26" s="234" t="s">
        <v>338</v>
      </c>
      <c r="G26" s="235">
        <v>107</v>
      </c>
      <c r="H26" s="234">
        <v>30071</v>
      </c>
      <c r="I26" s="28"/>
    </row>
    <row r="27" spans="1:9" x14ac:dyDescent="0.25">
      <c r="A27" s="231" t="s">
        <v>362</v>
      </c>
      <c r="B27" s="232" t="s">
        <v>374</v>
      </c>
      <c r="C27" s="233" t="s">
        <v>375</v>
      </c>
      <c r="D27" s="233">
        <v>16</v>
      </c>
      <c r="E27" s="233" t="s">
        <v>271</v>
      </c>
      <c r="F27" s="234" t="s">
        <v>338</v>
      </c>
      <c r="G27" s="235">
        <v>59</v>
      </c>
      <c r="H27" s="234">
        <v>30076</v>
      </c>
      <c r="I27" s="28"/>
    </row>
    <row r="28" spans="1:9" x14ac:dyDescent="0.25">
      <c r="A28" s="231" t="s">
        <v>371</v>
      </c>
      <c r="B28" s="232" t="s">
        <v>372</v>
      </c>
      <c r="C28" s="233" t="s">
        <v>364</v>
      </c>
      <c r="D28" s="233">
        <v>8</v>
      </c>
      <c r="E28" s="233" t="s">
        <v>271</v>
      </c>
      <c r="F28" s="234" t="s">
        <v>373</v>
      </c>
      <c r="G28" s="235">
        <v>87</v>
      </c>
      <c r="H28" s="234">
        <v>30077</v>
      </c>
      <c r="I28" s="28"/>
    </row>
    <row r="29" spans="1:9" x14ac:dyDescent="0.25">
      <c r="A29" s="231" t="s">
        <v>331</v>
      </c>
      <c r="B29" s="232" t="s">
        <v>381</v>
      </c>
      <c r="C29" s="233" t="s">
        <v>380</v>
      </c>
      <c r="D29" s="233">
        <v>16</v>
      </c>
      <c r="E29" s="233" t="s">
        <v>262</v>
      </c>
      <c r="F29" s="234" t="s">
        <v>342</v>
      </c>
      <c r="G29" s="235">
        <v>181</v>
      </c>
      <c r="H29" s="234">
        <v>30084</v>
      </c>
      <c r="I29" s="28"/>
    </row>
    <row r="30" spans="1:9" x14ac:dyDescent="0.25">
      <c r="A30" s="231" t="s">
        <v>331</v>
      </c>
      <c r="B30" s="232" t="s">
        <v>381</v>
      </c>
      <c r="C30" s="233" t="s">
        <v>380</v>
      </c>
      <c r="D30" s="233">
        <v>16</v>
      </c>
      <c r="E30" s="233" t="s">
        <v>262</v>
      </c>
      <c r="F30" s="234" t="s">
        <v>342</v>
      </c>
      <c r="G30" s="235">
        <v>162</v>
      </c>
      <c r="H30" s="234">
        <v>30085</v>
      </c>
      <c r="I30" s="28"/>
    </row>
    <row r="31" spans="1:9" x14ac:dyDescent="0.25">
      <c r="A31" s="231" t="s">
        <v>362</v>
      </c>
      <c r="B31" s="232" t="s">
        <v>374</v>
      </c>
      <c r="C31" s="233" t="s">
        <v>375</v>
      </c>
      <c r="D31" s="233">
        <v>16</v>
      </c>
      <c r="E31" s="233" t="s">
        <v>271</v>
      </c>
      <c r="F31" s="234" t="s">
        <v>338</v>
      </c>
      <c r="G31" s="235">
        <v>31</v>
      </c>
      <c r="H31" s="234">
        <v>30086</v>
      </c>
      <c r="I31" s="28"/>
    </row>
    <row r="32" spans="1:9" x14ac:dyDescent="0.25">
      <c r="A32" s="231" t="s">
        <v>331</v>
      </c>
      <c r="B32" s="232" t="s">
        <v>353</v>
      </c>
      <c r="C32" s="233" t="s">
        <v>337</v>
      </c>
      <c r="D32" s="233">
        <v>16</v>
      </c>
      <c r="E32" s="233" t="s">
        <v>262</v>
      </c>
      <c r="F32" s="234" t="s">
        <v>356</v>
      </c>
      <c r="G32" s="235">
        <v>130</v>
      </c>
      <c r="H32" s="234">
        <v>30087</v>
      </c>
      <c r="I32" s="28"/>
    </row>
    <row r="33" spans="1:9" x14ac:dyDescent="0.25">
      <c r="A33" s="231" t="s">
        <v>362</v>
      </c>
      <c r="B33" s="232" t="s">
        <v>369</v>
      </c>
      <c r="C33" s="233" t="s">
        <v>370</v>
      </c>
      <c r="D33" s="233">
        <v>16</v>
      </c>
      <c r="E33" s="233" t="s">
        <v>264</v>
      </c>
      <c r="F33" s="234" t="s">
        <v>365</v>
      </c>
      <c r="G33" s="235">
        <v>126</v>
      </c>
      <c r="H33" s="234">
        <v>30090</v>
      </c>
      <c r="I33" s="28"/>
    </row>
    <row r="34" spans="1:9" x14ac:dyDescent="0.25">
      <c r="A34" s="231" t="s">
        <v>335</v>
      </c>
      <c r="B34" s="232" t="s">
        <v>382</v>
      </c>
      <c r="C34" s="233" t="s">
        <v>337</v>
      </c>
      <c r="D34" s="233">
        <v>16</v>
      </c>
      <c r="E34" s="233" t="s">
        <v>264</v>
      </c>
      <c r="F34" s="234" t="s">
        <v>365</v>
      </c>
      <c r="G34" s="235">
        <v>112</v>
      </c>
      <c r="H34" s="234">
        <v>30090</v>
      </c>
      <c r="I34" s="28"/>
    </row>
    <row r="35" spans="1:9" x14ac:dyDescent="0.25">
      <c r="A35" s="231" t="s">
        <v>335</v>
      </c>
      <c r="B35" s="232" t="s">
        <v>383</v>
      </c>
      <c r="C35" s="233" t="s">
        <v>347</v>
      </c>
      <c r="D35" s="233">
        <v>8</v>
      </c>
      <c r="E35" s="233" t="s">
        <v>271</v>
      </c>
      <c r="F35" s="234" t="s">
        <v>373</v>
      </c>
      <c r="G35" s="235">
        <v>98</v>
      </c>
      <c r="H35" s="234">
        <v>30091</v>
      </c>
      <c r="I35" s="28"/>
    </row>
    <row r="36" spans="1:9" x14ac:dyDescent="0.25">
      <c r="A36" s="231" t="s">
        <v>362</v>
      </c>
      <c r="B36" s="232" t="s">
        <v>366</v>
      </c>
      <c r="C36" s="233" t="s">
        <v>337</v>
      </c>
      <c r="D36" s="233">
        <v>8</v>
      </c>
      <c r="E36" s="233" t="s">
        <v>262</v>
      </c>
      <c r="F36" s="234" t="s">
        <v>50</v>
      </c>
      <c r="G36" s="235">
        <v>192</v>
      </c>
      <c r="H36" s="234">
        <v>30094</v>
      </c>
      <c r="I36" s="28"/>
    </row>
    <row r="37" spans="1:9" x14ac:dyDescent="0.25">
      <c r="A37" s="231" t="s">
        <v>335</v>
      </c>
      <c r="B37" s="232" t="s">
        <v>384</v>
      </c>
      <c r="C37" s="233" t="s">
        <v>364</v>
      </c>
      <c r="D37" s="233">
        <v>8</v>
      </c>
      <c r="E37" s="233" t="s">
        <v>262</v>
      </c>
      <c r="F37" s="234" t="s">
        <v>356</v>
      </c>
      <c r="G37" s="235">
        <v>50</v>
      </c>
      <c r="H37" s="234">
        <v>30094</v>
      </c>
      <c r="I37" s="28"/>
    </row>
    <row r="38" spans="1:9" x14ac:dyDescent="0.25">
      <c r="A38" s="231" t="s">
        <v>385</v>
      </c>
      <c r="B38" s="232" t="s">
        <v>386</v>
      </c>
      <c r="C38" s="233" t="s">
        <v>358</v>
      </c>
      <c r="D38" s="233">
        <v>16</v>
      </c>
      <c r="E38" s="233" t="s">
        <v>334</v>
      </c>
      <c r="F38" s="234" t="s">
        <v>276</v>
      </c>
      <c r="G38" s="235">
        <v>168</v>
      </c>
      <c r="H38" s="234">
        <v>30094</v>
      </c>
      <c r="I38" s="28"/>
    </row>
    <row r="39" spans="1:9" x14ac:dyDescent="0.25">
      <c r="A39" s="231" t="s">
        <v>335</v>
      </c>
      <c r="B39" s="232" t="s">
        <v>350</v>
      </c>
      <c r="C39" s="233" t="s">
        <v>347</v>
      </c>
      <c r="D39" s="233">
        <v>8</v>
      </c>
      <c r="E39" s="233" t="s">
        <v>271</v>
      </c>
      <c r="F39" s="234" t="s">
        <v>338</v>
      </c>
      <c r="G39" s="235">
        <v>51</v>
      </c>
      <c r="H39" s="234">
        <v>30099</v>
      </c>
      <c r="I39" s="28"/>
    </row>
    <row r="40" spans="1:9" x14ac:dyDescent="0.25">
      <c r="A40" s="231" t="s">
        <v>335</v>
      </c>
      <c r="B40" s="232" t="s">
        <v>387</v>
      </c>
      <c r="C40" s="233" t="s">
        <v>347</v>
      </c>
      <c r="D40" s="233">
        <v>8</v>
      </c>
      <c r="E40" s="233" t="s">
        <v>264</v>
      </c>
      <c r="F40" s="234" t="s">
        <v>365</v>
      </c>
      <c r="G40" s="235">
        <v>200</v>
      </c>
      <c r="H40" s="234">
        <v>30100</v>
      </c>
      <c r="I40" s="28"/>
    </row>
    <row r="41" spans="1:9" x14ac:dyDescent="0.25">
      <c r="A41" s="231" t="s">
        <v>339</v>
      </c>
      <c r="B41" s="232" t="s">
        <v>340</v>
      </c>
      <c r="C41" s="233" t="s">
        <v>341</v>
      </c>
      <c r="D41" s="233">
        <v>8</v>
      </c>
      <c r="E41" s="233" t="s">
        <v>262</v>
      </c>
      <c r="F41" s="234" t="s">
        <v>342</v>
      </c>
      <c r="G41" s="235">
        <v>125</v>
      </c>
      <c r="H41" s="234">
        <v>30100</v>
      </c>
      <c r="I41" s="28"/>
    </row>
    <row r="42" spans="1:9" x14ac:dyDescent="0.25">
      <c r="A42" s="231" t="s">
        <v>335</v>
      </c>
      <c r="B42" s="232" t="s">
        <v>368</v>
      </c>
      <c r="C42" s="233" t="s">
        <v>364</v>
      </c>
      <c r="D42" s="233">
        <v>8</v>
      </c>
      <c r="E42" s="233" t="s">
        <v>262</v>
      </c>
      <c r="F42" s="234" t="s">
        <v>356</v>
      </c>
      <c r="G42" s="235">
        <v>60</v>
      </c>
      <c r="H42" s="234">
        <v>30104</v>
      </c>
      <c r="I42" s="28"/>
    </row>
    <row r="43" spans="1:9" x14ac:dyDescent="0.25">
      <c r="A43" s="231" t="s">
        <v>371</v>
      </c>
      <c r="B43" s="232" t="s">
        <v>388</v>
      </c>
      <c r="C43" s="233" t="s">
        <v>364</v>
      </c>
      <c r="D43" s="233">
        <v>12</v>
      </c>
      <c r="E43" s="233" t="s">
        <v>271</v>
      </c>
      <c r="F43" s="234" t="s">
        <v>359</v>
      </c>
      <c r="G43" s="235">
        <v>131</v>
      </c>
      <c r="H43" s="234">
        <v>30111</v>
      </c>
      <c r="I43" s="28"/>
    </row>
    <row r="44" spans="1:9" x14ac:dyDescent="0.25">
      <c r="A44" s="231" t="s">
        <v>335</v>
      </c>
      <c r="B44" s="232" t="s">
        <v>336</v>
      </c>
      <c r="C44" s="233" t="s">
        <v>337</v>
      </c>
      <c r="D44" s="233">
        <v>16</v>
      </c>
      <c r="E44" s="233" t="s">
        <v>271</v>
      </c>
      <c r="F44" s="234" t="s">
        <v>338</v>
      </c>
      <c r="G44" s="235">
        <v>125</v>
      </c>
      <c r="H44" s="234">
        <v>30115</v>
      </c>
      <c r="I44" s="28"/>
    </row>
    <row r="45" spans="1:9" x14ac:dyDescent="0.25">
      <c r="A45" s="231" t="s">
        <v>385</v>
      </c>
      <c r="B45" s="232" t="s">
        <v>386</v>
      </c>
      <c r="C45" s="233" t="s">
        <v>358</v>
      </c>
      <c r="D45" s="233">
        <v>16</v>
      </c>
      <c r="E45" s="233" t="s">
        <v>334</v>
      </c>
      <c r="F45" s="234" t="s">
        <v>276</v>
      </c>
      <c r="G45" s="235">
        <v>150</v>
      </c>
      <c r="H45" s="234">
        <v>30116</v>
      </c>
      <c r="I45" s="28"/>
    </row>
    <row r="46" spans="1:9" x14ac:dyDescent="0.25">
      <c r="A46" s="231" t="s">
        <v>335</v>
      </c>
      <c r="B46" s="232" t="s">
        <v>367</v>
      </c>
      <c r="C46" s="233" t="s">
        <v>337</v>
      </c>
      <c r="D46" s="233">
        <v>8</v>
      </c>
      <c r="E46" s="233" t="s">
        <v>262</v>
      </c>
      <c r="F46" s="234" t="s">
        <v>342</v>
      </c>
      <c r="G46" s="235">
        <v>76</v>
      </c>
      <c r="H46" s="234">
        <v>30119</v>
      </c>
      <c r="I46" s="28"/>
    </row>
    <row r="47" spans="1:9" x14ac:dyDescent="0.25">
      <c r="A47" s="231" t="s">
        <v>331</v>
      </c>
      <c r="B47" s="232" t="s">
        <v>353</v>
      </c>
      <c r="C47" s="233" t="s">
        <v>337</v>
      </c>
      <c r="D47" s="233">
        <v>16</v>
      </c>
      <c r="E47" s="233" t="s">
        <v>262</v>
      </c>
      <c r="F47" s="234" t="s">
        <v>342</v>
      </c>
      <c r="G47" s="235">
        <v>126</v>
      </c>
      <c r="H47" s="234">
        <v>30119</v>
      </c>
      <c r="I47" s="28"/>
    </row>
    <row r="48" spans="1:9" x14ac:dyDescent="0.25">
      <c r="A48" s="231" t="s">
        <v>385</v>
      </c>
      <c r="B48" s="232" t="s">
        <v>389</v>
      </c>
      <c r="C48" s="233" t="s">
        <v>375</v>
      </c>
      <c r="D48" s="233">
        <v>16</v>
      </c>
      <c r="E48" s="233" t="s">
        <v>334</v>
      </c>
      <c r="F48" s="234" t="s">
        <v>276</v>
      </c>
      <c r="G48" s="235">
        <v>81</v>
      </c>
      <c r="H48" s="234">
        <v>30124</v>
      </c>
      <c r="I48" s="28"/>
    </row>
    <row r="49" spans="1:9" x14ac:dyDescent="0.25">
      <c r="A49" s="231" t="s">
        <v>354</v>
      </c>
      <c r="B49" s="232" t="s">
        <v>355</v>
      </c>
      <c r="C49" s="233" t="s">
        <v>347</v>
      </c>
      <c r="D49" s="233">
        <v>16</v>
      </c>
      <c r="E49" s="233" t="s">
        <v>262</v>
      </c>
      <c r="F49" s="234" t="s">
        <v>356</v>
      </c>
      <c r="G49" s="235">
        <v>87</v>
      </c>
      <c r="H49" s="234">
        <v>30124</v>
      </c>
      <c r="I49" s="28"/>
    </row>
    <row r="50" spans="1:9" x14ac:dyDescent="0.25">
      <c r="A50" s="231" t="s">
        <v>362</v>
      </c>
      <c r="B50" s="232" t="s">
        <v>374</v>
      </c>
      <c r="C50" s="233" t="s">
        <v>375</v>
      </c>
      <c r="D50" s="233">
        <v>16</v>
      </c>
      <c r="E50" s="233" t="s">
        <v>271</v>
      </c>
      <c r="F50" s="234" t="s">
        <v>338</v>
      </c>
      <c r="G50" s="235">
        <v>52</v>
      </c>
      <c r="H50" s="234">
        <v>30127</v>
      </c>
      <c r="I50" s="28"/>
    </row>
    <row r="51" spans="1:9" x14ac:dyDescent="0.25">
      <c r="A51" s="231" t="s">
        <v>335</v>
      </c>
      <c r="B51" s="232" t="s">
        <v>387</v>
      </c>
      <c r="C51" s="233" t="s">
        <v>347</v>
      </c>
      <c r="D51" s="233">
        <v>8</v>
      </c>
      <c r="E51" s="233" t="s">
        <v>264</v>
      </c>
      <c r="F51" s="234" t="s">
        <v>365</v>
      </c>
      <c r="G51" s="235">
        <v>29</v>
      </c>
      <c r="H51" s="234">
        <v>30131</v>
      </c>
      <c r="I51" s="28"/>
    </row>
    <row r="52" spans="1:9" x14ac:dyDescent="0.25">
      <c r="A52" s="231" t="s">
        <v>362</v>
      </c>
      <c r="B52" s="232" t="s">
        <v>366</v>
      </c>
      <c r="C52" s="233" t="s">
        <v>337</v>
      </c>
      <c r="D52" s="233">
        <v>8</v>
      </c>
      <c r="E52" s="233" t="s">
        <v>262</v>
      </c>
      <c r="F52" s="234" t="s">
        <v>50</v>
      </c>
      <c r="G52" s="235">
        <v>15</v>
      </c>
      <c r="H52" s="234">
        <v>30131</v>
      </c>
      <c r="I52" s="28"/>
    </row>
    <row r="53" spans="1:9" x14ac:dyDescent="0.25">
      <c r="A53" s="231" t="s">
        <v>362</v>
      </c>
      <c r="B53" s="232" t="s">
        <v>369</v>
      </c>
      <c r="C53" s="233" t="s">
        <v>370</v>
      </c>
      <c r="D53" s="233">
        <v>16</v>
      </c>
      <c r="E53" s="233" t="s">
        <v>264</v>
      </c>
      <c r="F53" s="234" t="s">
        <v>365</v>
      </c>
      <c r="G53" s="235">
        <v>143</v>
      </c>
      <c r="H53" s="234">
        <v>30134</v>
      </c>
      <c r="I53" s="28"/>
    </row>
    <row r="54" spans="1:9" x14ac:dyDescent="0.25">
      <c r="A54" s="231" t="s">
        <v>385</v>
      </c>
      <c r="B54" s="232" t="s">
        <v>389</v>
      </c>
      <c r="C54" s="233" t="s">
        <v>375</v>
      </c>
      <c r="D54" s="233">
        <v>16</v>
      </c>
      <c r="E54" s="233" t="s">
        <v>334</v>
      </c>
      <c r="F54" s="234" t="s">
        <v>276</v>
      </c>
      <c r="G54" s="235">
        <v>74</v>
      </c>
      <c r="H54" s="234">
        <v>30134</v>
      </c>
      <c r="I54" s="28"/>
    </row>
    <row r="55" spans="1:9" x14ac:dyDescent="0.25">
      <c r="A55" s="231" t="s">
        <v>376</v>
      </c>
      <c r="B55" s="232" t="s">
        <v>390</v>
      </c>
      <c r="C55" s="233" t="s">
        <v>370</v>
      </c>
      <c r="D55" s="233">
        <v>8</v>
      </c>
      <c r="E55" s="233" t="s">
        <v>334</v>
      </c>
      <c r="F55" s="234" t="s">
        <v>278</v>
      </c>
      <c r="G55" s="235">
        <v>36</v>
      </c>
      <c r="H55" s="234">
        <v>30134</v>
      </c>
      <c r="I55" s="28"/>
    </row>
    <row r="56" spans="1:9" x14ac:dyDescent="0.25">
      <c r="A56" s="231" t="s">
        <v>331</v>
      </c>
      <c r="B56" s="232" t="s">
        <v>381</v>
      </c>
      <c r="C56" s="233" t="s">
        <v>380</v>
      </c>
      <c r="D56" s="233">
        <v>16</v>
      </c>
      <c r="E56" s="233" t="s">
        <v>262</v>
      </c>
      <c r="F56" s="234" t="s">
        <v>342</v>
      </c>
      <c r="G56" s="235">
        <v>164</v>
      </c>
      <c r="H56" s="234">
        <v>30140</v>
      </c>
      <c r="I56" s="28"/>
    </row>
    <row r="57" spans="1:9" x14ac:dyDescent="0.25">
      <c r="A57" s="231" t="s">
        <v>335</v>
      </c>
      <c r="B57" s="232" t="s">
        <v>368</v>
      </c>
      <c r="C57" s="233" t="s">
        <v>364</v>
      </c>
      <c r="D57" s="233">
        <v>8</v>
      </c>
      <c r="E57" s="233" t="s">
        <v>262</v>
      </c>
      <c r="F57" s="234" t="s">
        <v>356</v>
      </c>
      <c r="G57" s="235">
        <v>200</v>
      </c>
      <c r="H57" s="234">
        <v>30156</v>
      </c>
      <c r="I57" s="28"/>
    </row>
    <row r="58" spans="1:9" x14ac:dyDescent="0.25">
      <c r="A58" s="231" t="s">
        <v>376</v>
      </c>
      <c r="B58" s="232" t="s">
        <v>377</v>
      </c>
      <c r="C58" s="233" t="s">
        <v>378</v>
      </c>
      <c r="D58" s="233">
        <v>10</v>
      </c>
      <c r="E58" s="233" t="s">
        <v>262</v>
      </c>
      <c r="F58" s="234" t="s">
        <v>50</v>
      </c>
      <c r="G58" s="235">
        <v>12</v>
      </c>
      <c r="H58" s="234">
        <v>30158</v>
      </c>
      <c r="I58" s="28"/>
    </row>
    <row r="59" spans="1:9" x14ac:dyDescent="0.25">
      <c r="A59" s="231" t="s">
        <v>345</v>
      </c>
      <c r="B59" s="232" t="s">
        <v>391</v>
      </c>
      <c r="C59" s="233" t="s">
        <v>337</v>
      </c>
      <c r="D59" s="233">
        <v>16</v>
      </c>
      <c r="E59" s="233" t="s">
        <v>334</v>
      </c>
      <c r="F59" s="234" t="s">
        <v>276</v>
      </c>
      <c r="G59" s="235">
        <v>185</v>
      </c>
      <c r="H59" s="234">
        <v>30160</v>
      </c>
      <c r="I59" s="28"/>
    </row>
    <row r="60" spans="1:9" x14ac:dyDescent="0.25">
      <c r="A60" s="231" t="s">
        <v>335</v>
      </c>
      <c r="B60" s="232" t="s">
        <v>336</v>
      </c>
      <c r="C60" s="233" t="s">
        <v>337</v>
      </c>
      <c r="D60" s="233">
        <v>16</v>
      </c>
      <c r="E60" s="233" t="s">
        <v>271</v>
      </c>
      <c r="F60" s="234" t="s">
        <v>338</v>
      </c>
      <c r="G60" s="235">
        <v>193</v>
      </c>
      <c r="H60" s="234">
        <v>30164</v>
      </c>
      <c r="I60" s="28"/>
    </row>
    <row r="61" spans="1:9" x14ac:dyDescent="0.25">
      <c r="A61" s="231" t="s">
        <v>376</v>
      </c>
      <c r="B61" s="232" t="s">
        <v>377</v>
      </c>
      <c r="C61" s="233" t="s">
        <v>378</v>
      </c>
      <c r="D61" s="233">
        <v>10</v>
      </c>
      <c r="E61" s="233" t="s">
        <v>262</v>
      </c>
      <c r="F61" s="234" t="s">
        <v>342</v>
      </c>
      <c r="G61" s="235">
        <v>150</v>
      </c>
      <c r="H61" s="234">
        <v>30168</v>
      </c>
      <c r="I61" s="28"/>
    </row>
    <row r="62" spans="1:9" x14ac:dyDescent="0.25">
      <c r="A62" s="231" t="s">
        <v>335</v>
      </c>
      <c r="B62" s="232" t="s">
        <v>336</v>
      </c>
      <c r="C62" s="233" t="s">
        <v>337</v>
      </c>
      <c r="D62" s="233">
        <v>16</v>
      </c>
      <c r="E62" s="233" t="s">
        <v>271</v>
      </c>
      <c r="F62" s="234" t="s">
        <v>338</v>
      </c>
      <c r="G62" s="235">
        <v>135</v>
      </c>
      <c r="H62" s="234">
        <v>30169</v>
      </c>
      <c r="I62" s="28"/>
    </row>
    <row r="63" spans="1:9" x14ac:dyDescent="0.25">
      <c r="A63" s="231" t="s">
        <v>392</v>
      </c>
      <c r="B63" s="232" t="s">
        <v>393</v>
      </c>
      <c r="C63" s="233" t="s">
        <v>337</v>
      </c>
      <c r="D63" s="233">
        <v>16</v>
      </c>
      <c r="E63" s="233" t="s">
        <v>271</v>
      </c>
      <c r="F63" s="234" t="s">
        <v>338</v>
      </c>
      <c r="G63" s="235">
        <v>78</v>
      </c>
      <c r="H63" s="234">
        <v>30170</v>
      </c>
      <c r="I63" s="28"/>
    </row>
    <row r="64" spans="1:9" x14ac:dyDescent="0.25">
      <c r="A64" s="231" t="s">
        <v>371</v>
      </c>
      <c r="B64" s="232" t="s">
        <v>372</v>
      </c>
      <c r="C64" s="233" t="s">
        <v>364</v>
      </c>
      <c r="D64" s="233">
        <v>8</v>
      </c>
      <c r="E64" s="233" t="s">
        <v>271</v>
      </c>
      <c r="F64" s="234" t="s">
        <v>373</v>
      </c>
      <c r="G64" s="235">
        <v>163</v>
      </c>
      <c r="H64" s="234">
        <v>30172</v>
      </c>
      <c r="I64" s="28"/>
    </row>
    <row r="65" spans="1:9" x14ac:dyDescent="0.25">
      <c r="A65" s="231" t="s">
        <v>335</v>
      </c>
      <c r="B65" s="232" t="s">
        <v>394</v>
      </c>
      <c r="C65" s="233" t="s">
        <v>364</v>
      </c>
      <c r="D65" s="233">
        <v>8</v>
      </c>
      <c r="E65" s="233" t="s">
        <v>264</v>
      </c>
      <c r="F65" s="234" t="s">
        <v>365</v>
      </c>
      <c r="G65" s="235">
        <v>157</v>
      </c>
      <c r="H65" s="234">
        <v>30174</v>
      </c>
      <c r="I65" s="28"/>
    </row>
    <row r="66" spans="1:9" x14ac:dyDescent="0.25">
      <c r="A66" s="231" t="s">
        <v>335</v>
      </c>
      <c r="B66" s="232" t="s">
        <v>395</v>
      </c>
      <c r="C66" s="233" t="s">
        <v>337</v>
      </c>
      <c r="D66" s="233">
        <v>16</v>
      </c>
      <c r="E66" s="233" t="s">
        <v>264</v>
      </c>
      <c r="F66" s="234" t="s">
        <v>396</v>
      </c>
      <c r="G66" s="235">
        <v>172</v>
      </c>
      <c r="H66" s="234">
        <v>30176</v>
      </c>
      <c r="I66" s="28"/>
    </row>
    <row r="67" spans="1:9" x14ac:dyDescent="0.25">
      <c r="A67" s="231" t="s">
        <v>339</v>
      </c>
      <c r="B67" s="232" t="s">
        <v>340</v>
      </c>
      <c r="C67" s="233" t="s">
        <v>341</v>
      </c>
      <c r="D67" s="233">
        <v>8</v>
      </c>
      <c r="E67" s="233" t="s">
        <v>262</v>
      </c>
      <c r="F67" s="234" t="s">
        <v>342</v>
      </c>
      <c r="G67" s="235">
        <v>149</v>
      </c>
      <c r="H67" s="234">
        <v>30179</v>
      </c>
      <c r="I67" s="28"/>
    </row>
    <row r="68" spans="1:9" x14ac:dyDescent="0.25">
      <c r="A68" s="231" t="s">
        <v>335</v>
      </c>
      <c r="B68" s="232" t="s">
        <v>368</v>
      </c>
      <c r="C68" s="233" t="s">
        <v>364</v>
      </c>
      <c r="D68" s="233">
        <v>8</v>
      </c>
      <c r="E68" s="233" t="s">
        <v>262</v>
      </c>
      <c r="F68" s="234" t="s">
        <v>356</v>
      </c>
      <c r="G68" s="235">
        <v>90</v>
      </c>
      <c r="H68" s="234">
        <v>30182</v>
      </c>
      <c r="I68" s="28"/>
    </row>
    <row r="69" spans="1:9" x14ac:dyDescent="0.25">
      <c r="A69" s="231" t="s">
        <v>376</v>
      </c>
      <c r="B69" s="232" t="s">
        <v>377</v>
      </c>
      <c r="C69" s="233" t="s">
        <v>378</v>
      </c>
      <c r="D69" s="233">
        <v>10</v>
      </c>
      <c r="E69" s="233" t="s">
        <v>262</v>
      </c>
      <c r="F69" s="234" t="s">
        <v>342</v>
      </c>
      <c r="G69" s="235">
        <v>99</v>
      </c>
      <c r="H69" s="234">
        <v>30186</v>
      </c>
      <c r="I69" s="28"/>
    </row>
    <row r="70" spans="1:9" x14ac:dyDescent="0.25">
      <c r="A70" s="231" t="s">
        <v>335</v>
      </c>
      <c r="B70" s="232" t="s">
        <v>350</v>
      </c>
      <c r="C70" s="233" t="s">
        <v>347</v>
      </c>
      <c r="D70" s="233">
        <v>8</v>
      </c>
      <c r="E70" s="233" t="s">
        <v>271</v>
      </c>
      <c r="F70" s="234" t="s">
        <v>338</v>
      </c>
      <c r="G70" s="235">
        <v>119</v>
      </c>
      <c r="H70" s="234">
        <v>30196</v>
      </c>
      <c r="I70" s="28"/>
    </row>
    <row r="71" spans="1:9" x14ac:dyDescent="0.25">
      <c r="A71" s="231" t="s">
        <v>335</v>
      </c>
      <c r="B71" s="232" t="s">
        <v>394</v>
      </c>
      <c r="C71" s="233" t="s">
        <v>364</v>
      </c>
      <c r="D71" s="233">
        <v>8</v>
      </c>
      <c r="E71" s="233" t="s">
        <v>264</v>
      </c>
      <c r="F71" s="234" t="s">
        <v>365</v>
      </c>
      <c r="G71" s="235">
        <v>96</v>
      </c>
      <c r="H71" s="234">
        <v>30197</v>
      </c>
      <c r="I71" s="28"/>
    </row>
    <row r="72" spans="1:9" x14ac:dyDescent="0.25">
      <c r="A72" s="231" t="s">
        <v>385</v>
      </c>
      <c r="B72" s="232" t="s">
        <v>389</v>
      </c>
      <c r="C72" s="233" t="s">
        <v>375</v>
      </c>
      <c r="D72" s="233">
        <v>16</v>
      </c>
      <c r="E72" s="233" t="s">
        <v>334</v>
      </c>
      <c r="F72" s="234" t="s">
        <v>276</v>
      </c>
      <c r="G72" s="235">
        <v>10</v>
      </c>
      <c r="H72" s="234">
        <v>30197</v>
      </c>
      <c r="I72" s="28"/>
    </row>
    <row r="73" spans="1:9" x14ac:dyDescent="0.25">
      <c r="A73" s="231" t="s">
        <v>348</v>
      </c>
      <c r="B73" s="232" t="s">
        <v>349</v>
      </c>
      <c r="C73" s="233" t="s">
        <v>347</v>
      </c>
      <c r="D73" s="233">
        <v>8</v>
      </c>
      <c r="E73" s="233" t="s">
        <v>262</v>
      </c>
      <c r="F73" s="234" t="s">
        <v>356</v>
      </c>
      <c r="G73" s="235">
        <v>42</v>
      </c>
      <c r="H73" s="234">
        <v>30197</v>
      </c>
      <c r="I73" s="28"/>
    </row>
    <row r="74" spans="1:9" x14ac:dyDescent="0.25">
      <c r="A74" s="231" t="s">
        <v>354</v>
      </c>
      <c r="B74" s="232" t="s">
        <v>355</v>
      </c>
      <c r="C74" s="233" t="s">
        <v>347</v>
      </c>
      <c r="D74" s="233">
        <v>16</v>
      </c>
      <c r="E74" s="233" t="s">
        <v>262</v>
      </c>
      <c r="F74" s="234" t="s">
        <v>356</v>
      </c>
      <c r="G74" s="235">
        <v>87</v>
      </c>
      <c r="H74" s="234">
        <v>30197</v>
      </c>
      <c r="I74" s="28"/>
    </row>
    <row r="75" spans="1:9" x14ac:dyDescent="0.25">
      <c r="A75" s="231" t="s">
        <v>397</v>
      </c>
      <c r="B75" s="232" t="s">
        <v>398</v>
      </c>
      <c r="C75" s="233" t="s">
        <v>399</v>
      </c>
      <c r="D75" s="233">
        <v>8</v>
      </c>
      <c r="E75" s="233" t="s">
        <v>334</v>
      </c>
      <c r="F75" s="234" t="s">
        <v>276</v>
      </c>
      <c r="G75" s="235">
        <v>20</v>
      </c>
      <c r="H75" s="234">
        <v>30201</v>
      </c>
      <c r="I75" s="28"/>
    </row>
    <row r="76" spans="1:9" x14ac:dyDescent="0.25">
      <c r="A76" s="231" t="s">
        <v>335</v>
      </c>
      <c r="B76" s="232" t="s">
        <v>400</v>
      </c>
      <c r="C76" s="233" t="s">
        <v>364</v>
      </c>
      <c r="D76" s="233">
        <v>8</v>
      </c>
      <c r="E76" s="233" t="s">
        <v>264</v>
      </c>
      <c r="F76" s="234" t="s">
        <v>365</v>
      </c>
      <c r="G76" s="235">
        <v>183</v>
      </c>
      <c r="H76" s="234">
        <v>30205</v>
      </c>
      <c r="I76" s="28"/>
    </row>
    <row r="77" spans="1:9" x14ac:dyDescent="0.25">
      <c r="A77" s="231" t="s">
        <v>345</v>
      </c>
      <c r="B77" s="232" t="s">
        <v>401</v>
      </c>
      <c r="C77" s="233" t="s">
        <v>380</v>
      </c>
      <c r="D77" s="233">
        <v>16</v>
      </c>
      <c r="E77" s="233" t="s">
        <v>271</v>
      </c>
      <c r="F77" s="234" t="s">
        <v>338</v>
      </c>
      <c r="G77" s="235">
        <v>142</v>
      </c>
      <c r="H77" s="234">
        <v>30207</v>
      </c>
      <c r="I77" s="28"/>
    </row>
    <row r="78" spans="1:9" x14ac:dyDescent="0.25">
      <c r="A78" s="231" t="s">
        <v>335</v>
      </c>
      <c r="B78" s="232" t="s">
        <v>350</v>
      </c>
      <c r="C78" s="233" t="s">
        <v>347</v>
      </c>
      <c r="D78" s="233">
        <v>8</v>
      </c>
      <c r="E78" s="233" t="s">
        <v>271</v>
      </c>
      <c r="F78" s="234" t="s">
        <v>338</v>
      </c>
      <c r="G78" s="235">
        <v>67</v>
      </c>
      <c r="H78" s="234">
        <v>30207</v>
      </c>
      <c r="I78" s="28"/>
    </row>
    <row r="79" spans="1:9" x14ac:dyDescent="0.25">
      <c r="A79" s="231" t="s">
        <v>397</v>
      </c>
      <c r="B79" s="232" t="s">
        <v>402</v>
      </c>
      <c r="C79" s="233" t="s">
        <v>380</v>
      </c>
      <c r="D79" s="233">
        <v>8</v>
      </c>
      <c r="E79" s="233" t="s">
        <v>262</v>
      </c>
      <c r="F79" s="234" t="s">
        <v>342</v>
      </c>
      <c r="G79" s="235">
        <v>44</v>
      </c>
      <c r="H79" s="234">
        <v>30208</v>
      </c>
      <c r="I79" s="28"/>
    </row>
    <row r="80" spans="1:9" x14ac:dyDescent="0.25">
      <c r="A80" s="231" t="s">
        <v>331</v>
      </c>
      <c r="B80" s="232" t="s">
        <v>403</v>
      </c>
      <c r="C80" s="233" t="s">
        <v>380</v>
      </c>
      <c r="D80" s="233">
        <v>32</v>
      </c>
      <c r="E80" s="233" t="s">
        <v>262</v>
      </c>
      <c r="F80" s="234" t="s">
        <v>356</v>
      </c>
      <c r="G80" s="235">
        <v>72</v>
      </c>
      <c r="H80" s="234">
        <v>30219</v>
      </c>
      <c r="I80" s="28"/>
    </row>
    <row r="81" spans="1:9" x14ac:dyDescent="0.25">
      <c r="A81" s="231" t="s">
        <v>331</v>
      </c>
      <c r="B81" s="232" t="s">
        <v>353</v>
      </c>
      <c r="C81" s="233" t="s">
        <v>337</v>
      </c>
      <c r="D81" s="233">
        <v>16</v>
      </c>
      <c r="E81" s="233" t="s">
        <v>262</v>
      </c>
      <c r="F81" s="234" t="s">
        <v>356</v>
      </c>
      <c r="G81" s="235">
        <v>20</v>
      </c>
      <c r="H81" s="234">
        <v>30222</v>
      </c>
      <c r="I81" s="28"/>
    </row>
    <row r="82" spans="1:9" x14ac:dyDescent="0.25">
      <c r="A82" s="231" t="s">
        <v>331</v>
      </c>
      <c r="B82" s="232" t="s">
        <v>404</v>
      </c>
      <c r="C82" s="233" t="s">
        <v>333</v>
      </c>
      <c r="D82" s="233">
        <v>16</v>
      </c>
      <c r="E82" s="233" t="s">
        <v>334</v>
      </c>
      <c r="F82" s="234" t="s">
        <v>405</v>
      </c>
      <c r="G82" s="235">
        <v>84</v>
      </c>
      <c r="H82" s="234">
        <v>30228</v>
      </c>
      <c r="I82" s="28"/>
    </row>
    <row r="83" spans="1:9" x14ac:dyDescent="0.25">
      <c r="A83" s="231" t="s">
        <v>345</v>
      </c>
      <c r="B83" s="232" t="s">
        <v>346</v>
      </c>
      <c r="C83" s="233" t="s">
        <v>347</v>
      </c>
      <c r="D83" s="233">
        <v>16</v>
      </c>
      <c r="E83" s="233" t="s">
        <v>271</v>
      </c>
      <c r="F83" s="234" t="s">
        <v>338</v>
      </c>
      <c r="G83" s="235">
        <v>190</v>
      </c>
      <c r="H83" s="234">
        <v>30229</v>
      </c>
      <c r="I83" s="28"/>
    </row>
    <row r="84" spans="1:9" x14ac:dyDescent="0.25">
      <c r="A84" s="231" t="s">
        <v>345</v>
      </c>
      <c r="B84" s="232" t="s">
        <v>379</v>
      </c>
      <c r="C84" s="233" t="s">
        <v>380</v>
      </c>
      <c r="D84" s="233">
        <v>16</v>
      </c>
      <c r="E84" s="233" t="s">
        <v>271</v>
      </c>
      <c r="F84" s="234" t="s">
        <v>373</v>
      </c>
      <c r="G84" s="235">
        <v>176</v>
      </c>
      <c r="H84" s="234">
        <v>30230</v>
      </c>
      <c r="I84" s="28"/>
    </row>
    <row r="85" spans="1:9" x14ac:dyDescent="0.25">
      <c r="A85" s="231" t="s">
        <v>354</v>
      </c>
      <c r="B85" s="232" t="s">
        <v>355</v>
      </c>
      <c r="C85" s="233" t="s">
        <v>347</v>
      </c>
      <c r="D85" s="233">
        <v>16</v>
      </c>
      <c r="E85" s="233" t="s">
        <v>262</v>
      </c>
      <c r="F85" s="234" t="s">
        <v>356</v>
      </c>
      <c r="G85" s="235">
        <v>170</v>
      </c>
      <c r="H85" s="234">
        <v>30235</v>
      </c>
      <c r="I85" s="28"/>
    </row>
    <row r="86" spans="1:9" x14ac:dyDescent="0.25">
      <c r="A86" s="231" t="s">
        <v>335</v>
      </c>
      <c r="B86" s="232" t="s">
        <v>394</v>
      </c>
      <c r="C86" s="233" t="s">
        <v>364</v>
      </c>
      <c r="D86" s="233">
        <v>8</v>
      </c>
      <c r="E86" s="233" t="s">
        <v>264</v>
      </c>
      <c r="F86" s="234" t="s">
        <v>365</v>
      </c>
      <c r="G86" s="235">
        <v>199</v>
      </c>
      <c r="H86" s="234">
        <v>30238</v>
      </c>
      <c r="I86" s="28"/>
    </row>
    <row r="87" spans="1:9" x14ac:dyDescent="0.25">
      <c r="A87" s="231" t="s">
        <v>385</v>
      </c>
      <c r="B87" s="232" t="s">
        <v>386</v>
      </c>
      <c r="C87" s="233" t="s">
        <v>358</v>
      </c>
      <c r="D87" s="233">
        <v>16</v>
      </c>
      <c r="E87" s="233" t="s">
        <v>334</v>
      </c>
      <c r="F87" s="234" t="s">
        <v>405</v>
      </c>
      <c r="G87" s="235">
        <v>7</v>
      </c>
      <c r="H87" s="234">
        <v>30239</v>
      </c>
      <c r="I87" s="28"/>
    </row>
    <row r="88" spans="1:9" x14ac:dyDescent="0.25">
      <c r="A88" s="231" t="s">
        <v>335</v>
      </c>
      <c r="B88" s="232" t="s">
        <v>382</v>
      </c>
      <c r="C88" s="233" t="s">
        <v>337</v>
      </c>
      <c r="D88" s="233">
        <v>16</v>
      </c>
      <c r="E88" s="233" t="s">
        <v>264</v>
      </c>
      <c r="F88" s="234" t="s">
        <v>365</v>
      </c>
      <c r="G88" s="235">
        <v>32</v>
      </c>
      <c r="H88" s="234">
        <v>30243</v>
      </c>
      <c r="I88" s="28"/>
    </row>
    <row r="89" spans="1:9" x14ac:dyDescent="0.25">
      <c r="A89" s="231" t="s">
        <v>331</v>
      </c>
      <c r="B89" s="232" t="s">
        <v>404</v>
      </c>
      <c r="C89" s="233" t="s">
        <v>333</v>
      </c>
      <c r="D89" s="233">
        <v>16</v>
      </c>
      <c r="E89" s="233" t="s">
        <v>334</v>
      </c>
      <c r="F89" s="234" t="s">
        <v>405</v>
      </c>
      <c r="G89" s="235">
        <v>96</v>
      </c>
      <c r="H89" s="234">
        <v>30254</v>
      </c>
      <c r="I89" s="28"/>
    </row>
    <row r="90" spans="1:9" x14ac:dyDescent="0.25">
      <c r="A90" s="231" t="s">
        <v>362</v>
      </c>
      <c r="B90" s="232" t="s">
        <v>363</v>
      </c>
      <c r="C90" s="233" t="s">
        <v>364</v>
      </c>
      <c r="D90" s="233">
        <v>8</v>
      </c>
      <c r="E90" s="233" t="s">
        <v>264</v>
      </c>
      <c r="F90" s="234" t="s">
        <v>396</v>
      </c>
      <c r="G90" s="235">
        <v>48</v>
      </c>
      <c r="H90" s="234">
        <v>30255</v>
      </c>
      <c r="I90" s="28"/>
    </row>
    <row r="91" spans="1:9" x14ac:dyDescent="0.25">
      <c r="A91" s="231" t="s">
        <v>362</v>
      </c>
      <c r="B91" s="232" t="s">
        <v>366</v>
      </c>
      <c r="C91" s="233" t="s">
        <v>337</v>
      </c>
      <c r="D91" s="233">
        <v>8</v>
      </c>
      <c r="E91" s="233" t="s">
        <v>262</v>
      </c>
      <c r="F91" s="234" t="s">
        <v>50</v>
      </c>
      <c r="G91" s="235">
        <v>165</v>
      </c>
      <c r="H91" s="234">
        <v>30257</v>
      </c>
      <c r="I91" s="28"/>
    </row>
    <row r="92" spans="1:9" x14ac:dyDescent="0.25">
      <c r="A92" s="231" t="s">
        <v>345</v>
      </c>
      <c r="B92" s="232" t="s">
        <v>406</v>
      </c>
      <c r="C92" s="233" t="s">
        <v>337</v>
      </c>
      <c r="D92" s="233">
        <v>16</v>
      </c>
      <c r="E92" s="233" t="s">
        <v>271</v>
      </c>
      <c r="F92" s="234" t="s">
        <v>338</v>
      </c>
      <c r="G92" s="235">
        <v>77</v>
      </c>
      <c r="H92" s="234">
        <v>30259</v>
      </c>
      <c r="I92" s="28"/>
    </row>
    <row r="93" spans="1:9" x14ac:dyDescent="0.25">
      <c r="A93" s="231" t="s">
        <v>331</v>
      </c>
      <c r="B93" s="232" t="s">
        <v>332</v>
      </c>
      <c r="C93" s="233" t="s">
        <v>333</v>
      </c>
      <c r="D93" s="233">
        <v>16</v>
      </c>
      <c r="E93" s="233" t="s">
        <v>334</v>
      </c>
      <c r="F93" s="234" t="s">
        <v>405</v>
      </c>
      <c r="G93" s="235">
        <v>115</v>
      </c>
      <c r="H93" s="234">
        <v>30263</v>
      </c>
      <c r="I93" s="28"/>
    </row>
    <row r="94" spans="1:9" x14ac:dyDescent="0.25">
      <c r="A94" s="231" t="s">
        <v>335</v>
      </c>
      <c r="B94" s="232" t="s">
        <v>395</v>
      </c>
      <c r="C94" s="233" t="s">
        <v>337</v>
      </c>
      <c r="D94" s="233">
        <v>16</v>
      </c>
      <c r="E94" s="233" t="s">
        <v>264</v>
      </c>
      <c r="F94" s="234" t="s">
        <v>365</v>
      </c>
      <c r="G94" s="235">
        <v>66</v>
      </c>
      <c r="H94" s="234">
        <v>30264</v>
      </c>
      <c r="I94" s="28"/>
    </row>
    <row r="95" spans="1:9" x14ac:dyDescent="0.25">
      <c r="A95" s="231" t="s">
        <v>335</v>
      </c>
      <c r="B95" s="232" t="s">
        <v>395</v>
      </c>
      <c r="C95" s="233" t="s">
        <v>337</v>
      </c>
      <c r="D95" s="233">
        <v>16</v>
      </c>
      <c r="E95" s="233" t="s">
        <v>264</v>
      </c>
      <c r="F95" s="234" t="s">
        <v>396</v>
      </c>
      <c r="G95" s="235">
        <v>5</v>
      </c>
      <c r="H95" s="234">
        <v>30265</v>
      </c>
      <c r="I95" s="28"/>
    </row>
    <row r="96" spans="1:9" x14ac:dyDescent="0.25">
      <c r="A96" s="231" t="s">
        <v>335</v>
      </c>
      <c r="B96" s="232" t="s">
        <v>350</v>
      </c>
      <c r="C96" s="233" t="s">
        <v>347</v>
      </c>
      <c r="D96" s="233">
        <v>8</v>
      </c>
      <c r="E96" s="233" t="s">
        <v>271</v>
      </c>
      <c r="F96" s="234" t="s">
        <v>338</v>
      </c>
      <c r="G96" s="235">
        <v>103</v>
      </c>
      <c r="H96" s="234">
        <v>30266</v>
      </c>
      <c r="I96" s="28"/>
    </row>
    <row r="97" spans="1:9" x14ac:dyDescent="0.25">
      <c r="A97" s="231" t="s">
        <v>362</v>
      </c>
      <c r="B97" s="232" t="s">
        <v>369</v>
      </c>
      <c r="C97" s="233" t="s">
        <v>370</v>
      </c>
      <c r="D97" s="233">
        <v>16</v>
      </c>
      <c r="E97" s="233" t="s">
        <v>264</v>
      </c>
      <c r="F97" s="234" t="s">
        <v>365</v>
      </c>
      <c r="G97" s="235">
        <v>136</v>
      </c>
      <c r="H97" s="234">
        <v>30274</v>
      </c>
      <c r="I97" s="28"/>
    </row>
    <row r="98" spans="1:9" x14ac:dyDescent="0.25">
      <c r="A98" s="231" t="s">
        <v>348</v>
      </c>
      <c r="B98" s="232" t="s">
        <v>349</v>
      </c>
      <c r="C98" s="233" t="s">
        <v>347</v>
      </c>
      <c r="D98" s="233">
        <v>8</v>
      </c>
      <c r="E98" s="233" t="s">
        <v>262</v>
      </c>
      <c r="F98" s="234" t="s">
        <v>342</v>
      </c>
      <c r="G98" s="235">
        <v>114</v>
      </c>
      <c r="H98" s="234">
        <v>30274</v>
      </c>
      <c r="I98" s="28"/>
    </row>
    <row r="99" spans="1:9" x14ac:dyDescent="0.25">
      <c r="A99" s="231" t="s">
        <v>331</v>
      </c>
      <c r="B99" s="232" t="s">
        <v>332</v>
      </c>
      <c r="C99" s="233" t="s">
        <v>333</v>
      </c>
      <c r="D99" s="233">
        <v>16</v>
      </c>
      <c r="E99" s="233" t="s">
        <v>334</v>
      </c>
      <c r="F99" s="234" t="s">
        <v>278</v>
      </c>
      <c r="G99" s="235">
        <v>174</v>
      </c>
      <c r="H99" s="234">
        <v>30277</v>
      </c>
      <c r="I99" s="28"/>
    </row>
    <row r="100" spans="1:9" x14ac:dyDescent="0.25">
      <c r="A100" s="231" t="s">
        <v>335</v>
      </c>
      <c r="B100" s="232" t="s">
        <v>368</v>
      </c>
      <c r="C100" s="233" t="s">
        <v>364</v>
      </c>
      <c r="D100" s="233">
        <v>8</v>
      </c>
      <c r="E100" s="233" t="s">
        <v>262</v>
      </c>
      <c r="F100" s="234" t="s">
        <v>356</v>
      </c>
      <c r="G100" s="235">
        <v>102</v>
      </c>
      <c r="H100" s="234">
        <v>30282</v>
      </c>
      <c r="I100" s="28"/>
    </row>
    <row r="101" spans="1:9" x14ac:dyDescent="0.25">
      <c r="A101" s="231" t="s">
        <v>345</v>
      </c>
      <c r="B101" s="232" t="s">
        <v>401</v>
      </c>
      <c r="C101" s="233" t="s">
        <v>380</v>
      </c>
      <c r="D101" s="233">
        <v>16</v>
      </c>
      <c r="E101" s="233" t="s">
        <v>271</v>
      </c>
      <c r="F101" s="234" t="s">
        <v>338</v>
      </c>
      <c r="G101" s="235">
        <v>47</v>
      </c>
      <c r="H101" s="234">
        <v>30292</v>
      </c>
      <c r="I101" s="28"/>
    </row>
    <row r="102" spans="1:9" x14ac:dyDescent="0.25">
      <c r="A102" s="231" t="s">
        <v>331</v>
      </c>
      <c r="B102" s="232" t="s">
        <v>403</v>
      </c>
      <c r="C102" s="233" t="s">
        <v>380</v>
      </c>
      <c r="D102" s="233">
        <v>32</v>
      </c>
      <c r="E102" s="233" t="s">
        <v>262</v>
      </c>
      <c r="F102" s="234" t="s">
        <v>356</v>
      </c>
      <c r="G102" s="235">
        <v>43</v>
      </c>
      <c r="H102" s="234">
        <v>30293</v>
      </c>
      <c r="I102" s="28"/>
    </row>
    <row r="103" spans="1:9" x14ac:dyDescent="0.25">
      <c r="A103" s="231" t="s">
        <v>335</v>
      </c>
      <c r="B103" s="232" t="s">
        <v>394</v>
      </c>
      <c r="C103" s="233" t="s">
        <v>364</v>
      </c>
      <c r="D103" s="233">
        <v>8</v>
      </c>
      <c r="E103" s="233" t="s">
        <v>264</v>
      </c>
      <c r="F103" s="234" t="s">
        <v>396</v>
      </c>
      <c r="G103" s="235">
        <v>21</v>
      </c>
      <c r="H103" s="234">
        <v>30294</v>
      </c>
      <c r="I103" s="28"/>
    </row>
    <row r="104" spans="1:9" x14ac:dyDescent="0.25">
      <c r="A104" s="231" t="s">
        <v>331</v>
      </c>
      <c r="B104" s="232" t="s">
        <v>404</v>
      </c>
      <c r="C104" s="233" t="s">
        <v>333</v>
      </c>
      <c r="D104" s="233">
        <v>16</v>
      </c>
      <c r="E104" s="233" t="s">
        <v>334</v>
      </c>
      <c r="F104" s="234" t="s">
        <v>405</v>
      </c>
      <c r="G104" s="235">
        <v>200</v>
      </c>
      <c r="H104" s="234">
        <v>30297</v>
      </c>
      <c r="I104" s="28"/>
    </row>
    <row r="105" spans="1:9" x14ac:dyDescent="0.25">
      <c r="A105" s="231" t="s">
        <v>331</v>
      </c>
      <c r="B105" s="232" t="s">
        <v>381</v>
      </c>
      <c r="C105" s="233" t="s">
        <v>380</v>
      </c>
      <c r="D105" s="233">
        <v>16</v>
      </c>
      <c r="E105" s="233" t="s">
        <v>262</v>
      </c>
      <c r="F105" s="234" t="s">
        <v>342</v>
      </c>
      <c r="G105" s="235">
        <v>105</v>
      </c>
      <c r="H105" s="234">
        <v>30303</v>
      </c>
      <c r="I105" s="28"/>
    </row>
    <row r="106" spans="1:9" x14ac:dyDescent="0.25">
      <c r="A106" s="231" t="s">
        <v>362</v>
      </c>
      <c r="B106" s="232" t="s">
        <v>407</v>
      </c>
      <c r="C106" s="233" t="s">
        <v>380</v>
      </c>
      <c r="D106" s="233">
        <v>16</v>
      </c>
      <c r="E106" s="233" t="s">
        <v>264</v>
      </c>
      <c r="F106" s="234" t="s">
        <v>365</v>
      </c>
      <c r="G106" s="235">
        <v>185</v>
      </c>
      <c r="H106" s="234">
        <v>30305</v>
      </c>
      <c r="I106" s="28"/>
    </row>
    <row r="107" spans="1:9" x14ac:dyDescent="0.25">
      <c r="A107" s="231" t="s">
        <v>362</v>
      </c>
      <c r="B107" s="232" t="s">
        <v>363</v>
      </c>
      <c r="C107" s="233" t="s">
        <v>364</v>
      </c>
      <c r="D107" s="233">
        <v>8</v>
      </c>
      <c r="E107" s="233" t="s">
        <v>264</v>
      </c>
      <c r="F107" s="234" t="s">
        <v>396</v>
      </c>
      <c r="G107" s="235">
        <v>121</v>
      </c>
      <c r="H107" s="234">
        <v>30306</v>
      </c>
      <c r="I107" s="28"/>
    </row>
    <row r="108" spans="1:9" x14ac:dyDescent="0.25">
      <c r="A108" s="231" t="s">
        <v>335</v>
      </c>
      <c r="B108" s="232" t="s">
        <v>367</v>
      </c>
      <c r="C108" s="233" t="s">
        <v>337</v>
      </c>
      <c r="D108" s="233">
        <v>8</v>
      </c>
      <c r="E108" s="233" t="s">
        <v>262</v>
      </c>
      <c r="F108" s="234" t="s">
        <v>342</v>
      </c>
      <c r="G108" s="235">
        <v>39</v>
      </c>
      <c r="H108" s="234">
        <v>30308</v>
      </c>
      <c r="I108" s="28"/>
    </row>
    <row r="109" spans="1:9" x14ac:dyDescent="0.25">
      <c r="A109" s="231" t="s">
        <v>362</v>
      </c>
      <c r="B109" s="232" t="s">
        <v>369</v>
      </c>
      <c r="C109" s="233" t="s">
        <v>370</v>
      </c>
      <c r="D109" s="233">
        <v>16</v>
      </c>
      <c r="E109" s="233" t="s">
        <v>264</v>
      </c>
      <c r="F109" s="234" t="s">
        <v>365</v>
      </c>
      <c r="G109" s="235">
        <v>42</v>
      </c>
      <c r="H109" s="234">
        <v>30309</v>
      </c>
      <c r="I109" s="28"/>
    </row>
    <row r="110" spans="1:9" x14ac:dyDescent="0.25">
      <c r="A110" s="231" t="s">
        <v>376</v>
      </c>
      <c r="B110" s="232" t="s">
        <v>377</v>
      </c>
      <c r="C110" s="233" t="s">
        <v>378</v>
      </c>
      <c r="D110" s="233">
        <v>10</v>
      </c>
      <c r="E110" s="233" t="s">
        <v>262</v>
      </c>
      <c r="F110" s="234" t="s">
        <v>342</v>
      </c>
      <c r="G110" s="235">
        <v>15</v>
      </c>
      <c r="H110" s="234">
        <v>30311</v>
      </c>
      <c r="I110" s="28"/>
    </row>
    <row r="111" spans="1:9" x14ac:dyDescent="0.25">
      <c r="A111" s="231" t="s">
        <v>362</v>
      </c>
      <c r="B111" s="232" t="s">
        <v>407</v>
      </c>
      <c r="C111" s="233" t="s">
        <v>380</v>
      </c>
      <c r="D111" s="233">
        <v>16</v>
      </c>
      <c r="E111" s="233" t="s">
        <v>264</v>
      </c>
      <c r="F111" s="234" t="s">
        <v>365</v>
      </c>
      <c r="G111" s="235">
        <v>95</v>
      </c>
      <c r="H111" s="234">
        <v>30314</v>
      </c>
      <c r="I111" s="28"/>
    </row>
    <row r="112" spans="1:9" x14ac:dyDescent="0.25">
      <c r="A112" s="231" t="s">
        <v>335</v>
      </c>
      <c r="B112" s="232" t="s">
        <v>383</v>
      </c>
      <c r="C112" s="233" t="s">
        <v>347</v>
      </c>
      <c r="D112" s="233">
        <v>8</v>
      </c>
      <c r="E112" s="233" t="s">
        <v>271</v>
      </c>
      <c r="F112" s="234" t="s">
        <v>359</v>
      </c>
      <c r="G112" s="235">
        <v>193</v>
      </c>
      <c r="H112" s="234">
        <v>30319</v>
      </c>
      <c r="I112" s="28"/>
    </row>
    <row r="113" spans="1:9" x14ac:dyDescent="0.25">
      <c r="A113" s="231" t="s">
        <v>339</v>
      </c>
      <c r="B113" s="232" t="s">
        <v>340</v>
      </c>
      <c r="C113" s="233" t="s">
        <v>341</v>
      </c>
      <c r="D113" s="233">
        <v>8</v>
      </c>
      <c r="E113" s="233" t="s">
        <v>262</v>
      </c>
      <c r="F113" s="234" t="s">
        <v>342</v>
      </c>
      <c r="G113" s="235">
        <v>79</v>
      </c>
      <c r="H113" s="234">
        <v>30320</v>
      </c>
      <c r="I113" s="28"/>
    </row>
    <row r="114" spans="1:9" x14ac:dyDescent="0.25">
      <c r="A114" s="231" t="s">
        <v>335</v>
      </c>
      <c r="B114" s="232" t="s">
        <v>384</v>
      </c>
      <c r="C114" s="233" t="s">
        <v>364</v>
      </c>
      <c r="D114" s="233">
        <v>8</v>
      </c>
      <c r="E114" s="233" t="s">
        <v>262</v>
      </c>
      <c r="F114" s="234" t="s">
        <v>356</v>
      </c>
      <c r="G114" s="235">
        <v>70</v>
      </c>
      <c r="H114" s="234">
        <v>30326</v>
      </c>
      <c r="I114" s="28"/>
    </row>
    <row r="115" spans="1:9" x14ac:dyDescent="0.25">
      <c r="A115" s="231" t="s">
        <v>335</v>
      </c>
      <c r="B115" s="232" t="s">
        <v>387</v>
      </c>
      <c r="C115" s="233" t="s">
        <v>347</v>
      </c>
      <c r="D115" s="233">
        <v>8</v>
      </c>
      <c r="E115" s="233" t="s">
        <v>264</v>
      </c>
      <c r="F115" s="234" t="s">
        <v>365</v>
      </c>
      <c r="G115" s="235">
        <v>94</v>
      </c>
      <c r="H115" s="234">
        <v>30329</v>
      </c>
      <c r="I115" s="28"/>
    </row>
    <row r="116" spans="1:9" x14ac:dyDescent="0.25">
      <c r="A116" s="231" t="s">
        <v>339</v>
      </c>
      <c r="B116" s="232" t="s">
        <v>340</v>
      </c>
      <c r="C116" s="233" t="s">
        <v>341</v>
      </c>
      <c r="D116" s="233">
        <v>8</v>
      </c>
      <c r="E116" s="233" t="s">
        <v>262</v>
      </c>
      <c r="F116" s="234" t="s">
        <v>342</v>
      </c>
      <c r="G116" s="235">
        <v>54</v>
      </c>
      <c r="H116" s="234">
        <v>30331</v>
      </c>
      <c r="I116" s="28"/>
    </row>
    <row r="117" spans="1:9" x14ac:dyDescent="0.25">
      <c r="A117" s="231" t="s">
        <v>335</v>
      </c>
      <c r="B117" s="232" t="s">
        <v>336</v>
      </c>
      <c r="C117" s="233" t="s">
        <v>337</v>
      </c>
      <c r="D117" s="233">
        <v>16</v>
      </c>
      <c r="E117" s="233" t="s">
        <v>271</v>
      </c>
      <c r="F117" s="234" t="s">
        <v>338</v>
      </c>
      <c r="G117" s="235">
        <v>152</v>
      </c>
      <c r="H117" s="234">
        <v>30332</v>
      </c>
      <c r="I117" s="28"/>
    </row>
    <row r="118" spans="1:9" x14ac:dyDescent="0.25">
      <c r="A118" s="231" t="s">
        <v>385</v>
      </c>
      <c r="B118" s="232" t="s">
        <v>389</v>
      </c>
      <c r="C118" s="233" t="s">
        <v>375</v>
      </c>
      <c r="D118" s="233">
        <v>16</v>
      </c>
      <c r="E118" s="233" t="s">
        <v>334</v>
      </c>
      <c r="F118" s="234" t="s">
        <v>278</v>
      </c>
      <c r="G118" s="235">
        <v>194</v>
      </c>
      <c r="H118" s="234">
        <v>30332</v>
      </c>
      <c r="I118" s="28"/>
    </row>
    <row r="119" spans="1:9" x14ac:dyDescent="0.25">
      <c r="A119" s="231" t="s">
        <v>339</v>
      </c>
      <c r="B119" s="232" t="s">
        <v>340</v>
      </c>
      <c r="C119" s="233" t="s">
        <v>341</v>
      </c>
      <c r="D119" s="233">
        <v>8</v>
      </c>
      <c r="E119" s="233" t="s">
        <v>262</v>
      </c>
      <c r="F119" s="234" t="s">
        <v>342</v>
      </c>
      <c r="G119" s="235">
        <v>38</v>
      </c>
      <c r="H119" s="234">
        <v>30332</v>
      </c>
      <c r="I119" s="28"/>
    </row>
    <row r="120" spans="1:9" x14ac:dyDescent="0.25">
      <c r="A120" s="231" t="s">
        <v>362</v>
      </c>
      <c r="B120" s="232" t="s">
        <v>363</v>
      </c>
      <c r="C120" s="233" t="s">
        <v>364</v>
      </c>
      <c r="D120" s="233">
        <v>8</v>
      </c>
      <c r="E120" s="233" t="s">
        <v>264</v>
      </c>
      <c r="F120" s="234" t="s">
        <v>365</v>
      </c>
      <c r="G120" s="235">
        <v>73</v>
      </c>
      <c r="H120" s="234">
        <v>30336</v>
      </c>
      <c r="I120" s="28"/>
    </row>
    <row r="121" spans="1:9" x14ac:dyDescent="0.25">
      <c r="A121" s="231" t="s">
        <v>331</v>
      </c>
      <c r="B121" s="232" t="s">
        <v>381</v>
      </c>
      <c r="C121" s="233" t="s">
        <v>380</v>
      </c>
      <c r="D121" s="233">
        <v>16</v>
      </c>
      <c r="E121" s="233" t="s">
        <v>262</v>
      </c>
      <c r="F121" s="234" t="s">
        <v>342</v>
      </c>
      <c r="G121" s="235">
        <v>117</v>
      </c>
      <c r="H121" s="234">
        <v>30336</v>
      </c>
      <c r="I121" s="28"/>
    </row>
    <row r="122" spans="1:9" x14ac:dyDescent="0.25">
      <c r="A122" s="231" t="s">
        <v>335</v>
      </c>
      <c r="B122" s="232" t="s">
        <v>350</v>
      </c>
      <c r="C122" s="233" t="s">
        <v>347</v>
      </c>
      <c r="D122" s="233">
        <v>8</v>
      </c>
      <c r="E122" s="233" t="s">
        <v>271</v>
      </c>
      <c r="F122" s="234" t="s">
        <v>338</v>
      </c>
      <c r="G122" s="235">
        <v>102</v>
      </c>
      <c r="H122" s="234">
        <v>30337</v>
      </c>
      <c r="I122" s="28"/>
    </row>
    <row r="123" spans="1:9" x14ac:dyDescent="0.25">
      <c r="A123" s="231" t="s">
        <v>345</v>
      </c>
      <c r="B123" s="232" t="s">
        <v>379</v>
      </c>
      <c r="C123" s="233" t="s">
        <v>380</v>
      </c>
      <c r="D123" s="233">
        <v>16</v>
      </c>
      <c r="E123" s="233" t="s">
        <v>271</v>
      </c>
      <c r="F123" s="234" t="s">
        <v>338</v>
      </c>
      <c r="G123" s="235">
        <v>11</v>
      </c>
      <c r="H123" s="234">
        <v>30338</v>
      </c>
      <c r="I123" s="28"/>
    </row>
    <row r="124" spans="1:9" x14ac:dyDescent="0.25">
      <c r="A124" s="231" t="s">
        <v>335</v>
      </c>
      <c r="B124" s="232" t="s">
        <v>384</v>
      </c>
      <c r="C124" s="233" t="s">
        <v>364</v>
      </c>
      <c r="D124" s="233">
        <v>8</v>
      </c>
      <c r="E124" s="233" t="s">
        <v>262</v>
      </c>
      <c r="F124" s="234" t="s">
        <v>356</v>
      </c>
      <c r="G124" s="235">
        <v>135</v>
      </c>
      <c r="H124" s="234">
        <v>30339</v>
      </c>
      <c r="I124" s="28"/>
    </row>
    <row r="125" spans="1:9" x14ac:dyDescent="0.25">
      <c r="A125" s="231" t="s">
        <v>339</v>
      </c>
      <c r="B125" s="232" t="s">
        <v>340</v>
      </c>
      <c r="C125" s="233" t="s">
        <v>341</v>
      </c>
      <c r="D125" s="233">
        <v>8</v>
      </c>
      <c r="E125" s="233" t="s">
        <v>262</v>
      </c>
      <c r="F125" s="234" t="s">
        <v>342</v>
      </c>
      <c r="G125" s="235">
        <v>138</v>
      </c>
      <c r="H125" s="234">
        <v>30343</v>
      </c>
      <c r="I125" s="28"/>
    </row>
    <row r="126" spans="1:9" x14ac:dyDescent="0.25">
      <c r="A126" s="231" t="s">
        <v>408</v>
      </c>
      <c r="B126" s="232" t="s">
        <v>409</v>
      </c>
      <c r="C126" s="233" t="s">
        <v>380</v>
      </c>
      <c r="D126" s="233">
        <v>16</v>
      </c>
      <c r="E126" s="233" t="s">
        <v>334</v>
      </c>
      <c r="F126" s="234" t="s">
        <v>276</v>
      </c>
      <c r="G126" s="235">
        <v>100</v>
      </c>
      <c r="H126" s="234">
        <v>30345</v>
      </c>
      <c r="I126" s="28"/>
    </row>
    <row r="127" spans="1:9" x14ac:dyDescent="0.25">
      <c r="A127" s="231" t="s">
        <v>331</v>
      </c>
      <c r="B127" s="232" t="s">
        <v>404</v>
      </c>
      <c r="C127" s="233" t="s">
        <v>333</v>
      </c>
      <c r="D127" s="233">
        <v>16</v>
      </c>
      <c r="E127" s="233" t="s">
        <v>334</v>
      </c>
      <c r="F127" s="234" t="s">
        <v>405</v>
      </c>
      <c r="G127" s="235">
        <v>146</v>
      </c>
      <c r="H127" s="234">
        <v>30346</v>
      </c>
      <c r="I127" s="28"/>
    </row>
    <row r="128" spans="1:9" x14ac:dyDescent="0.25">
      <c r="A128" s="231" t="s">
        <v>335</v>
      </c>
      <c r="B128" s="232" t="s">
        <v>336</v>
      </c>
      <c r="C128" s="233" t="s">
        <v>337</v>
      </c>
      <c r="D128" s="233">
        <v>16</v>
      </c>
      <c r="E128" s="233" t="s">
        <v>271</v>
      </c>
      <c r="F128" s="234" t="s">
        <v>338</v>
      </c>
      <c r="G128" s="235">
        <v>36</v>
      </c>
      <c r="H128" s="234">
        <v>30349</v>
      </c>
      <c r="I128" s="28"/>
    </row>
    <row r="129" spans="1:9" x14ac:dyDescent="0.25">
      <c r="A129" s="231" t="s">
        <v>345</v>
      </c>
      <c r="B129" s="232" t="s">
        <v>401</v>
      </c>
      <c r="C129" s="233" t="s">
        <v>380</v>
      </c>
      <c r="D129" s="233">
        <v>16</v>
      </c>
      <c r="E129" s="233" t="s">
        <v>271</v>
      </c>
      <c r="F129" s="234" t="s">
        <v>338</v>
      </c>
      <c r="G129" s="235">
        <v>41</v>
      </c>
      <c r="H129" s="234">
        <v>30353</v>
      </c>
      <c r="I129" s="28"/>
    </row>
    <row r="130" spans="1:9" x14ac:dyDescent="0.25">
      <c r="A130" s="231" t="s">
        <v>331</v>
      </c>
      <c r="B130" s="232" t="s">
        <v>403</v>
      </c>
      <c r="C130" s="233" t="s">
        <v>380</v>
      </c>
      <c r="D130" s="233">
        <v>32</v>
      </c>
      <c r="E130" s="233" t="s">
        <v>262</v>
      </c>
      <c r="F130" s="234" t="s">
        <v>356</v>
      </c>
      <c r="G130" s="235">
        <v>121</v>
      </c>
      <c r="H130" s="234">
        <v>30355</v>
      </c>
      <c r="I130" s="28"/>
    </row>
    <row r="131" spans="1:9" x14ac:dyDescent="0.25">
      <c r="A131" s="231" t="s">
        <v>335</v>
      </c>
      <c r="B131" s="232" t="s">
        <v>400</v>
      </c>
      <c r="C131" s="233" t="s">
        <v>364</v>
      </c>
      <c r="D131" s="233">
        <v>8</v>
      </c>
      <c r="E131" s="233" t="s">
        <v>264</v>
      </c>
      <c r="F131" s="234" t="s">
        <v>365</v>
      </c>
      <c r="G131" s="235">
        <v>198</v>
      </c>
      <c r="H131" s="234">
        <v>30357</v>
      </c>
      <c r="I131" s="28"/>
    </row>
    <row r="132" spans="1:9" x14ac:dyDescent="0.25">
      <c r="A132" s="231" t="s">
        <v>345</v>
      </c>
      <c r="B132" s="232" t="s">
        <v>406</v>
      </c>
      <c r="C132" s="233" t="s">
        <v>337</v>
      </c>
      <c r="D132" s="233">
        <v>16</v>
      </c>
      <c r="E132" s="233" t="s">
        <v>271</v>
      </c>
      <c r="F132" s="234" t="s">
        <v>359</v>
      </c>
      <c r="G132" s="235">
        <v>150</v>
      </c>
      <c r="H132" s="234">
        <v>30358</v>
      </c>
      <c r="I132" s="28"/>
    </row>
    <row r="133" spans="1:9" x14ac:dyDescent="0.25">
      <c r="A133" s="231" t="s">
        <v>345</v>
      </c>
      <c r="B133" s="232" t="s">
        <v>406</v>
      </c>
      <c r="C133" s="233" t="s">
        <v>337</v>
      </c>
      <c r="D133" s="233">
        <v>16</v>
      </c>
      <c r="E133" s="233" t="s">
        <v>271</v>
      </c>
      <c r="F133" s="234" t="s">
        <v>338</v>
      </c>
      <c r="G133" s="235">
        <v>5</v>
      </c>
      <c r="H133" s="234">
        <v>30364</v>
      </c>
      <c r="I133" s="28"/>
    </row>
    <row r="134" spans="1:9" x14ac:dyDescent="0.25">
      <c r="A134" s="231" t="s">
        <v>345</v>
      </c>
      <c r="B134" s="232" t="s">
        <v>391</v>
      </c>
      <c r="C134" s="233" t="s">
        <v>337</v>
      </c>
      <c r="D134" s="233">
        <v>16</v>
      </c>
      <c r="E134" s="233" t="s">
        <v>334</v>
      </c>
      <c r="F134" s="234" t="s">
        <v>276</v>
      </c>
      <c r="G134" s="235">
        <v>22</v>
      </c>
      <c r="H134" s="234">
        <v>30370</v>
      </c>
      <c r="I134" s="28"/>
    </row>
    <row r="135" spans="1:9" x14ac:dyDescent="0.25">
      <c r="A135" s="231" t="s">
        <v>362</v>
      </c>
      <c r="B135" s="232" t="s">
        <v>407</v>
      </c>
      <c r="C135" s="233" t="s">
        <v>380</v>
      </c>
      <c r="D135" s="233">
        <v>16</v>
      </c>
      <c r="E135" s="233" t="s">
        <v>264</v>
      </c>
      <c r="F135" s="234" t="s">
        <v>396</v>
      </c>
      <c r="G135" s="235">
        <v>65</v>
      </c>
      <c r="H135" s="234">
        <v>30379</v>
      </c>
      <c r="I135" s="28"/>
    </row>
    <row r="136" spans="1:9" x14ac:dyDescent="0.25">
      <c r="A136" s="231" t="s">
        <v>354</v>
      </c>
      <c r="B136" s="232" t="s">
        <v>355</v>
      </c>
      <c r="C136" s="233" t="s">
        <v>347</v>
      </c>
      <c r="D136" s="233">
        <v>16</v>
      </c>
      <c r="E136" s="233" t="s">
        <v>262</v>
      </c>
      <c r="F136" s="234" t="s">
        <v>356</v>
      </c>
      <c r="G136" s="235">
        <v>191</v>
      </c>
      <c r="H136" s="234">
        <v>30381</v>
      </c>
      <c r="I136" s="28"/>
    </row>
    <row r="137" spans="1:9" x14ac:dyDescent="0.25">
      <c r="A137" s="231" t="s">
        <v>397</v>
      </c>
      <c r="B137" s="232" t="s">
        <v>402</v>
      </c>
      <c r="C137" s="233" t="s">
        <v>380</v>
      </c>
      <c r="D137" s="233">
        <v>8</v>
      </c>
      <c r="E137" s="233" t="s">
        <v>262</v>
      </c>
      <c r="F137" s="234" t="s">
        <v>50</v>
      </c>
      <c r="G137" s="235">
        <v>26</v>
      </c>
      <c r="H137" s="234">
        <v>30383</v>
      </c>
      <c r="I137" s="28"/>
    </row>
    <row r="138" spans="1:9" x14ac:dyDescent="0.25">
      <c r="A138" s="231" t="s">
        <v>385</v>
      </c>
      <c r="B138" s="232" t="s">
        <v>386</v>
      </c>
      <c r="C138" s="233" t="s">
        <v>358</v>
      </c>
      <c r="D138" s="233">
        <v>16</v>
      </c>
      <c r="E138" s="233" t="s">
        <v>334</v>
      </c>
      <c r="F138" s="234" t="s">
        <v>276</v>
      </c>
      <c r="G138" s="235">
        <v>65</v>
      </c>
      <c r="H138" s="234">
        <v>30394</v>
      </c>
      <c r="I138" s="28"/>
    </row>
    <row r="139" spans="1:9" x14ac:dyDescent="0.25">
      <c r="A139" s="231" t="s">
        <v>362</v>
      </c>
      <c r="B139" s="232" t="s">
        <v>369</v>
      </c>
      <c r="C139" s="233" t="s">
        <v>370</v>
      </c>
      <c r="D139" s="233">
        <v>16</v>
      </c>
      <c r="E139" s="233" t="s">
        <v>264</v>
      </c>
      <c r="F139" s="234" t="s">
        <v>365</v>
      </c>
      <c r="G139" s="235">
        <v>16</v>
      </c>
      <c r="H139" s="234">
        <v>30395</v>
      </c>
      <c r="I139" s="28"/>
    </row>
    <row r="140" spans="1:9" x14ac:dyDescent="0.25">
      <c r="A140" s="231" t="s">
        <v>331</v>
      </c>
      <c r="B140" s="232" t="s">
        <v>404</v>
      </c>
      <c r="C140" s="233" t="s">
        <v>333</v>
      </c>
      <c r="D140" s="233">
        <v>16</v>
      </c>
      <c r="E140" s="233" t="s">
        <v>334</v>
      </c>
      <c r="F140" s="234" t="s">
        <v>405</v>
      </c>
      <c r="G140" s="235">
        <v>6</v>
      </c>
      <c r="H140" s="234">
        <v>30395</v>
      </c>
      <c r="I140" s="28"/>
    </row>
    <row r="141" spans="1:9" x14ac:dyDescent="0.25">
      <c r="A141" s="231" t="s">
        <v>392</v>
      </c>
      <c r="B141" s="232" t="s">
        <v>393</v>
      </c>
      <c r="C141" s="233" t="s">
        <v>337</v>
      </c>
      <c r="D141" s="233">
        <v>16</v>
      </c>
      <c r="E141" s="233" t="s">
        <v>271</v>
      </c>
      <c r="F141" s="234" t="s">
        <v>359</v>
      </c>
      <c r="G141" s="235">
        <v>59</v>
      </c>
      <c r="H141" s="234">
        <v>30396</v>
      </c>
      <c r="I141" s="28"/>
    </row>
    <row r="142" spans="1:9" x14ac:dyDescent="0.25">
      <c r="A142" s="231" t="s">
        <v>335</v>
      </c>
      <c r="B142" s="232" t="s">
        <v>368</v>
      </c>
      <c r="C142" s="233" t="s">
        <v>364</v>
      </c>
      <c r="D142" s="233">
        <v>8</v>
      </c>
      <c r="E142" s="233" t="s">
        <v>262</v>
      </c>
      <c r="F142" s="234" t="s">
        <v>356</v>
      </c>
      <c r="G142" s="235">
        <v>129</v>
      </c>
      <c r="H142" s="234">
        <v>30398</v>
      </c>
      <c r="I142" s="28"/>
    </row>
    <row r="143" spans="1:9" x14ac:dyDescent="0.25">
      <c r="A143" s="231" t="s">
        <v>371</v>
      </c>
      <c r="B143" s="232" t="s">
        <v>388</v>
      </c>
      <c r="C143" s="233" t="s">
        <v>364</v>
      </c>
      <c r="D143" s="233">
        <v>12</v>
      </c>
      <c r="E143" s="233" t="s">
        <v>271</v>
      </c>
      <c r="F143" s="234" t="s">
        <v>338</v>
      </c>
      <c r="G143" s="235">
        <v>142</v>
      </c>
      <c r="H143" s="234">
        <v>30417</v>
      </c>
      <c r="I143" s="28"/>
    </row>
    <row r="144" spans="1:9" x14ac:dyDescent="0.25">
      <c r="A144" s="231" t="s">
        <v>335</v>
      </c>
      <c r="B144" s="232" t="s">
        <v>384</v>
      </c>
      <c r="C144" s="233" t="s">
        <v>364</v>
      </c>
      <c r="D144" s="233">
        <v>8</v>
      </c>
      <c r="E144" s="233" t="s">
        <v>262</v>
      </c>
      <c r="F144" s="234" t="s">
        <v>356</v>
      </c>
      <c r="G144" s="235">
        <v>138</v>
      </c>
      <c r="H144" s="234">
        <v>30420</v>
      </c>
      <c r="I144" s="28"/>
    </row>
    <row r="145" spans="1:9" x14ac:dyDescent="0.25">
      <c r="A145" s="231" t="s">
        <v>362</v>
      </c>
      <c r="B145" s="232" t="s">
        <v>369</v>
      </c>
      <c r="C145" s="233" t="s">
        <v>370</v>
      </c>
      <c r="D145" s="233">
        <v>16</v>
      </c>
      <c r="E145" s="233" t="s">
        <v>264</v>
      </c>
      <c r="F145" s="234" t="s">
        <v>365</v>
      </c>
      <c r="G145" s="235">
        <v>32</v>
      </c>
      <c r="H145" s="234">
        <v>30422</v>
      </c>
      <c r="I145" s="28"/>
    </row>
    <row r="146" spans="1:9" x14ac:dyDescent="0.25">
      <c r="A146" s="231" t="s">
        <v>397</v>
      </c>
      <c r="B146" s="232" t="s">
        <v>402</v>
      </c>
      <c r="C146" s="233" t="s">
        <v>380</v>
      </c>
      <c r="D146" s="233">
        <v>8</v>
      </c>
      <c r="E146" s="233" t="s">
        <v>262</v>
      </c>
      <c r="F146" s="234" t="s">
        <v>50</v>
      </c>
      <c r="G146" s="235">
        <v>174</v>
      </c>
      <c r="H146" s="234">
        <v>30423</v>
      </c>
      <c r="I146" s="28"/>
    </row>
    <row r="147" spans="1:9" x14ac:dyDescent="0.25">
      <c r="A147" s="231" t="s">
        <v>362</v>
      </c>
      <c r="B147" s="232" t="s">
        <v>407</v>
      </c>
      <c r="C147" s="233" t="s">
        <v>380</v>
      </c>
      <c r="D147" s="233">
        <v>16</v>
      </c>
      <c r="E147" s="233" t="s">
        <v>264</v>
      </c>
      <c r="F147" s="234" t="s">
        <v>396</v>
      </c>
      <c r="G147" s="235">
        <v>159</v>
      </c>
      <c r="H147" s="234">
        <v>30425</v>
      </c>
      <c r="I147" s="28"/>
    </row>
    <row r="148" spans="1:9" x14ac:dyDescent="0.25">
      <c r="A148" s="231" t="s">
        <v>335</v>
      </c>
      <c r="B148" s="232" t="s">
        <v>400</v>
      </c>
      <c r="C148" s="233" t="s">
        <v>364</v>
      </c>
      <c r="D148" s="233">
        <v>8</v>
      </c>
      <c r="E148" s="233" t="s">
        <v>264</v>
      </c>
      <c r="F148" s="234" t="s">
        <v>365</v>
      </c>
      <c r="G148" s="235">
        <v>100</v>
      </c>
      <c r="H148" s="234">
        <v>30425</v>
      </c>
      <c r="I148" s="28"/>
    </row>
    <row r="149" spans="1:9" x14ac:dyDescent="0.25">
      <c r="A149" s="231" t="s">
        <v>345</v>
      </c>
      <c r="B149" s="232" t="s">
        <v>401</v>
      </c>
      <c r="C149" s="233" t="s">
        <v>380</v>
      </c>
      <c r="D149" s="233">
        <v>16</v>
      </c>
      <c r="E149" s="233" t="s">
        <v>271</v>
      </c>
      <c r="F149" s="234" t="s">
        <v>338</v>
      </c>
      <c r="G149" s="235">
        <v>59</v>
      </c>
      <c r="H149" s="234">
        <v>30426</v>
      </c>
      <c r="I149" s="28"/>
    </row>
    <row r="150" spans="1:9" x14ac:dyDescent="0.25">
      <c r="A150" s="231" t="s">
        <v>331</v>
      </c>
      <c r="B150" s="232" t="s">
        <v>381</v>
      </c>
      <c r="C150" s="233" t="s">
        <v>380</v>
      </c>
      <c r="D150" s="233">
        <v>16</v>
      </c>
      <c r="E150" s="233" t="s">
        <v>262</v>
      </c>
      <c r="F150" s="234" t="s">
        <v>342</v>
      </c>
      <c r="G150" s="235">
        <v>72</v>
      </c>
      <c r="H150" s="234">
        <v>30432</v>
      </c>
      <c r="I150" s="28"/>
    </row>
    <row r="151" spans="1:9" x14ac:dyDescent="0.25">
      <c r="A151" s="231" t="s">
        <v>345</v>
      </c>
      <c r="B151" s="232" t="s">
        <v>391</v>
      </c>
      <c r="C151" s="233" t="s">
        <v>337</v>
      </c>
      <c r="D151" s="233">
        <v>16</v>
      </c>
      <c r="E151" s="233" t="s">
        <v>334</v>
      </c>
      <c r="F151" s="234" t="s">
        <v>405</v>
      </c>
      <c r="G151" s="235">
        <v>145</v>
      </c>
      <c r="H151" s="234">
        <v>30434</v>
      </c>
      <c r="I151" s="28"/>
    </row>
    <row r="152" spans="1:9" x14ac:dyDescent="0.25">
      <c r="A152" s="231" t="s">
        <v>335</v>
      </c>
      <c r="B152" s="232" t="s">
        <v>357</v>
      </c>
      <c r="C152" s="233" t="s">
        <v>358</v>
      </c>
      <c r="D152" s="233">
        <v>16</v>
      </c>
      <c r="E152" s="233" t="s">
        <v>271</v>
      </c>
      <c r="F152" s="234" t="s">
        <v>359</v>
      </c>
      <c r="G152" s="235">
        <v>187</v>
      </c>
      <c r="H152" s="234">
        <v>30436</v>
      </c>
      <c r="I152" s="28"/>
    </row>
    <row r="153" spans="1:9" x14ac:dyDescent="0.25">
      <c r="A153" s="231" t="s">
        <v>335</v>
      </c>
      <c r="B153" s="232" t="s">
        <v>387</v>
      </c>
      <c r="C153" s="233" t="s">
        <v>347</v>
      </c>
      <c r="D153" s="233">
        <v>8</v>
      </c>
      <c r="E153" s="233" t="s">
        <v>264</v>
      </c>
      <c r="F153" s="234" t="s">
        <v>365</v>
      </c>
      <c r="G153" s="235">
        <v>20</v>
      </c>
      <c r="H153" s="234">
        <v>30437</v>
      </c>
      <c r="I153" s="28"/>
    </row>
    <row r="154" spans="1:9" x14ac:dyDescent="0.25">
      <c r="A154" s="231" t="s">
        <v>376</v>
      </c>
      <c r="B154" s="232" t="s">
        <v>377</v>
      </c>
      <c r="C154" s="233" t="s">
        <v>378</v>
      </c>
      <c r="D154" s="233">
        <v>10</v>
      </c>
      <c r="E154" s="233" t="s">
        <v>262</v>
      </c>
      <c r="F154" s="234" t="s">
        <v>342</v>
      </c>
      <c r="G154" s="235">
        <v>98</v>
      </c>
      <c r="H154" s="234">
        <v>30439</v>
      </c>
      <c r="I154" s="28"/>
    </row>
    <row r="155" spans="1:9" x14ac:dyDescent="0.25">
      <c r="A155" s="231" t="s">
        <v>376</v>
      </c>
      <c r="B155" s="232" t="s">
        <v>390</v>
      </c>
      <c r="C155" s="233" t="s">
        <v>370</v>
      </c>
      <c r="D155" s="233">
        <v>8</v>
      </c>
      <c r="E155" s="233" t="s">
        <v>334</v>
      </c>
      <c r="F155" s="234" t="s">
        <v>278</v>
      </c>
      <c r="G155" s="235">
        <v>153</v>
      </c>
      <c r="H155" s="234">
        <v>30447</v>
      </c>
      <c r="I155" s="28"/>
    </row>
    <row r="156" spans="1:9" x14ac:dyDescent="0.25">
      <c r="A156" s="231" t="s">
        <v>331</v>
      </c>
      <c r="B156" s="232" t="s">
        <v>381</v>
      </c>
      <c r="C156" s="233" t="s">
        <v>380</v>
      </c>
      <c r="D156" s="233">
        <v>16</v>
      </c>
      <c r="E156" s="233" t="s">
        <v>262</v>
      </c>
      <c r="F156" s="234" t="s">
        <v>342</v>
      </c>
      <c r="G156" s="235">
        <v>134</v>
      </c>
      <c r="H156" s="234">
        <v>30450</v>
      </c>
      <c r="I156" s="28"/>
    </row>
    <row r="157" spans="1:9" x14ac:dyDescent="0.25">
      <c r="A157" s="231" t="s">
        <v>362</v>
      </c>
      <c r="B157" s="232" t="s">
        <v>366</v>
      </c>
      <c r="C157" s="233" t="s">
        <v>337</v>
      </c>
      <c r="D157" s="233">
        <v>8</v>
      </c>
      <c r="E157" s="233" t="s">
        <v>262</v>
      </c>
      <c r="F157" s="234" t="s">
        <v>342</v>
      </c>
      <c r="G157" s="235">
        <v>32</v>
      </c>
      <c r="H157" s="234">
        <v>30452</v>
      </c>
      <c r="I157" s="28"/>
    </row>
    <row r="158" spans="1:9" x14ac:dyDescent="0.25">
      <c r="A158" s="231" t="s">
        <v>335</v>
      </c>
      <c r="B158" s="232" t="s">
        <v>383</v>
      </c>
      <c r="C158" s="233" t="s">
        <v>347</v>
      </c>
      <c r="D158" s="233">
        <v>8</v>
      </c>
      <c r="E158" s="233" t="s">
        <v>271</v>
      </c>
      <c r="F158" s="234" t="s">
        <v>359</v>
      </c>
      <c r="G158" s="235">
        <v>86</v>
      </c>
      <c r="H158" s="234">
        <v>30458</v>
      </c>
      <c r="I158" s="28"/>
    </row>
    <row r="159" spans="1:9" x14ac:dyDescent="0.25">
      <c r="A159" s="231" t="s">
        <v>331</v>
      </c>
      <c r="B159" s="232" t="s">
        <v>332</v>
      </c>
      <c r="C159" s="233" t="s">
        <v>333</v>
      </c>
      <c r="D159" s="233">
        <v>16</v>
      </c>
      <c r="E159" s="233" t="s">
        <v>334</v>
      </c>
      <c r="F159" s="234" t="s">
        <v>405</v>
      </c>
      <c r="G159" s="235">
        <v>191</v>
      </c>
      <c r="H159" s="234">
        <v>30469</v>
      </c>
      <c r="I159" s="28"/>
    </row>
    <row r="160" spans="1:9" x14ac:dyDescent="0.25">
      <c r="A160" s="231" t="s">
        <v>345</v>
      </c>
      <c r="B160" s="232" t="s">
        <v>406</v>
      </c>
      <c r="C160" s="233" t="s">
        <v>337</v>
      </c>
      <c r="D160" s="233">
        <v>16</v>
      </c>
      <c r="E160" s="233" t="s">
        <v>271</v>
      </c>
      <c r="F160" s="234" t="s">
        <v>338</v>
      </c>
      <c r="G160" s="235">
        <v>65</v>
      </c>
      <c r="H160" s="234">
        <v>30469</v>
      </c>
      <c r="I160" s="28"/>
    </row>
    <row r="161" spans="1:9" x14ac:dyDescent="0.25">
      <c r="A161" s="231" t="s">
        <v>345</v>
      </c>
      <c r="B161" s="232" t="s">
        <v>346</v>
      </c>
      <c r="C161" s="233" t="s">
        <v>347</v>
      </c>
      <c r="D161" s="233">
        <v>16</v>
      </c>
      <c r="E161" s="233" t="s">
        <v>271</v>
      </c>
      <c r="F161" s="234" t="s">
        <v>338</v>
      </c>
      <c r="G161" s="235">
        <v>181</v>
      </c>
      <c r="H161" s="234">
        <v>30476</v>
      </c>
      <c r="I161" s="28"/>
    </row>
    <row r="162" spans="1:9" x14ac:dyDescent="0.25">
      <c r="A162" s="231" t="s">
        <v>397</v>
      </c>
      <c r="B162" s="232" t="s">
        <v>398</v>
      </c>
      <c r="C162" s="233" t="s">
        <v>399</v>
      </c>
      <c r="D162" s="233">
        <v>8</v>
      </c>
      <c r="E162" s="233" t="s">
        <v>334</v>
      </c>
      <c r="F162" s="234" t="s">
        <v>276</v>
      </c>
      <c r="G162" s="235">
        <v>50</v>
      </c>
      <c r="H162" s="234">
        <v>30477</v>
      </c>
      <c r="I162" s="28"/>
    </row>
    <row r="163" spans="1:9" x14ac:dyDescent="0.25">
      <c r="A163" s="231" t="s">
        <v>345</v>
      </c>
      <c r="B163" s="232" t="s">
        <v>406</v>
      </c>
      <c r="C163" s="233" t="s">
        <v>337</v>
      </c>
      <c r="D163" s="233">
        <v>16</v>
      </c>
      <c r="E163" s="233" t="s">
        <v>271</v>
      </c>
      <c r="F163" s="234" t="s">
        <v>338</v>
      </c>
      <c r="G163" s="235">
        <v>182</v>
      </c>
      <c r="H163" s="234">
        <v>30479</v>
      </c>
      <c r="I163" s="28"/>
    </row>
    <row r="164" spans="1:9" x14ac:dyDescent="0.25">
      <c r="A164" s="231" t="s">
        <v>385</v>
      </c>
      <c r="B164" s="232" t="s">
        <v>386</v>
      </c>
      <c r="C164" s="233" t="s">
        <v>358</v>
      </c>
      <c r="D164" s="233">
        <v>16</v>
      </c>
      <c r="E164" s="233" t="s">
        <v>334</v>
      </c>
      <c r="F164" s="234" t="s">
        <v>276</v>
      </c>
      <c r="G164" s="235">
        <v>172</v>
      </c>
      <c r="H164" s="234">
        <v>30480</v>
      </c>
      <c r="I164" s="28"/>
    </row>
    <row r="165" spans="1:9" x14ac:dyDescent="0.25">
      <c r="A165" s="231" t="s">
        <v>362</v>
      </c>
      <c r="B165" s="232" t="s">
        <v>407</v>
      </c>
      <c r="C165" s="233" t="s">
        <v>380</v>
      </c>
      <c r="D165" s="233">
        <v>16</v>
      </c>
      <c r="E165" s="233" t="s">
        <v>264</v>
      </c>
      <c r="F165" s="234" t="s">
        <v>396</v>
      </c>
      <c r="G165" s="235">
        <v>88</v>
      </c>
      <c r="H165" s="234">
        <v>30482</v>
      </c>
      <c r="I165" s="28"/>
    </row>
    <row r="166" spans="1:9" x14ac:dyDescent="0.25">
      <c r="A166" s="231" t="s">
        <v>335</v>
      </c>
      <c r="B166" s="232" t="s">
        <v>350</v>
      </c>
      <c r="C166" s="233" t="s">
        <v>347</v>
      </c>
      <c r="D166" s="233">
        <v>8</v>
      </c>
      <c r="E166" s="233" t="s">
        <v>271</v>
      </c>
      <c r="F166" s="234" t="s">
        <v>338</v>
      </c>
      <c r="G166" s="235">
        <v>88</v>
      </c>
      <c r="H166" s="234">
        <v>30494</v>
      </c>
      <c r="I166" s="28"/>
    </row>
    <row r="167" spans="1:9" x14ac:dyDescent="0.25">
      <c r="A167" s="231" t="s">
        <v>345</v>
      </c>
      <c r="B167" s="232" t="s">
        <v>406</v>
      </c>
      <c r="C167" s="233" t="s">
        <v>337</v>
      </c>
      <c r="D167" s="233">
        <v>16</v>
      </c>
      <c r="E167" s="233" t="s">
        <v>271</v>
      </c>
      <c r="F167" s="234" t="s">
        <v>338</v>
      </c>
      <c r="G167" s="235">
        <v>19</v>
      </c>
      <c r="H167" s="234">
        <v>30494</v>
      </c>
      <c r="I167" s="28"/>
    </row>
    <row r="168" spans="1:9" x14ac:dyDescent="0.25">
      <c r="A168" s="231" t="s">
        <v>335</v>
      </c>
      <c r="B168" s="232" t="s">
        <v>384</v>
      </c>
      <c r="C168" s="233" t="s">
        <v>364</v>
      </c>
      <c r="D168" s="233">
        <v>8</v>
      </c>
      <c r="E168" s="233" t="s">
        <v>262</v>
      </c>
      <c r="F168" s="234" t="s">
        <v>356</v>
      </c>
      <c r="G168" s="235">
        <v>187</v>
      </c>
      <c r="H168" s="234">
        <v>30496</v>
      </c>
      <c r="I168" s="28"/>
    </row>
    <row r="169" spans="1:9" x14ac:dyDescent="0.25">
      <c r="A169" s="231" t="s">
        <v>335</v>
      </c>
      <c r="B169" s="232" t="s">
        <v>350</v>
      </c>
      <c r="C169" s="233" t="s">
        <v>347</v>
      </c>
      <c r="D169" s="233">
        <v>8</v>
      </c>
      <c r="E169" s="233" t="s">
        <v>271</v>
      </c>
      <c r="F169" s="234" t="s">
        <v>338</v>
      </c>
      <c r="G169" s="235">
        <v>34</v>
      </c>
      <c r="H169" s="234">
        <v>30496</v>
      </c>
      <c r="I169" s="28"/>
    </row>
    <row r="170" spans="1:9" x14ac:dyDescent="0.25">
      <c r="A170" s="231" t="s">
        <v>371</v>
      </c>
      <c r="B170" s="232" t="s">
        <v>388</v>
      </c>
      <c r="C170" s="233" t="s">
        <v>364</v>
      </c>
      <c r="D170" s="233">
        <v>12</v>
      </c>
      <c r="E170" s="233" t="s">
        <v>271</v>
      </c>
      <c r="F170" s="234" t="s">
        <v>338</v>
      </c>
      <c r="G170" s="235">
        <v>105</v>
      </c>
      <c r="H170" s="234">
        <v>30497</v>
      </c>
      <c r="I170" s="28"/>
    </row>
    <row r="171" spans="1:9" x14ac:dyDescent="0.25">
      <c r="A171" s="231" t="s">
        <v>392</v>
      </c>
      <c r="B171" s="232" t="s">
        <v>393</v>
      </c>
      <c r="C171" s="233" t="s">
        <v>337</v>
      </c>
      <c r="D171" s="233">
        <v>16</v>
      </c>
      <c r="E171" s="233" t="s">
        <v>271</v>
      </c>
      <c r="F171" s="234" t="s">
        <v>338</v>
      </c>
      <c r="G171" s="235">
        <v>84</v>
      </c>
      <c r="H171" s="234">
        <v>30499</v>
      </c>
      <c r="I171" s="28"/>
    </row>
    <row r="172" spans="1:9" x14ac:dyDescent="0.25">
      <c r="A172" s="231" t="s">
        <v>331</v>
      </c>
      <c r="B172" s="232" t="s">
        <v>353</v>
      </c>
      <c r="C172" s="233" t="s">
        <v>337</v>
      </c>
      <c r="D172" s="233">
        <v>16</v>
      </c>
      <c r="E172" s="233" t="s">
        <v>262</v>
      </c>
      <c r="F172" s="234" t="s">
        <v>342</v>
      </c>
      <c r="G172" s="235">
        <v>59</v>
      </c>
      <c r="H172" s="234">
        <v>30502</v>
      </c>
      <c r="I172" s="28"/>
    </row>
    <row r="173" spans="1:9" x14ac:dyDescent="0.25">
      <c r="A173" s="231" t="s">
        <v>397</v>
      </c>
      <c r="B173" s="232" t="s">
        <v>398</v>
      </c>
      <c r="C173" s="233" t="s">
        <v>399</v>
      </c>
      <c r="D173" s="233">
        <v>8</v>
      </c>
      <c r="E173" s="233" t="s">
        <v>334</v>
      </c>
      <c r="F173" s="234" t="s">
        <v>276</v>
      </c>
      <c r="G173" s="235">
        <v>172</v>
      </c>
      <c r="H173" s="234">
        <v>30502</v>
      </c>
      <c r="I173" s="28"/>
    </row>
    <row r="174" spans="1:9" x14ac:dyDescent="0.25">
      <c r="A174" s="231" t="s">
        <v>331</v>
      </c>
      <c r="B174" s="232" t="s">
        <v>381</v>
      </c>
      <c r="C174" s="233" t="s">
        <v>380</v>
      </c>
      <c r="D174" s="233">
        <v>16</v>
      </c>
      <c r="E174" s="233" t="s">
        <v>262</v>
      </c>
      <c r="F174" s="234" t="s">
        <v>342</v>
      </c>
      <c r="G174" s="235">
        <v>35</v>
      </c>
      <c r="H174" s="234">
        <v>30503</v>
      </c>
      <c r="I174" s="28"/>
    </row>
    <row r="175" spans="1:9" x14ac:dyDescent="0.25">
      <c r="A175" s="231" t="s">
        <v>339</v>
      </c>
      <c r="B175" s="232" t="s">
        <v>340</v>
      </c>
      <c r="C175" s="233" t="s">
        <v>341</v>
      </c>
      <c r="D175" s="233">
        <v>8</v>
      </c>
      <c r="E175" s="233" t="s">
        <v>262</v>
      </c>
      <c r="F175" s="234" t="s">
        <v>342</v>
      </c>
      <c r="G175" s="235">
        <v>43</v>
      </c>
      <c r="H175" s="234">
        <v>30505</v>
      </c>
      <c r="I175" s="28"/>
    </row>
    <row r="176" spans="1:9" x14ac:dyDescent="0.25">
      <c r="A176" s="231" t="s">
        <v>335</v>
      </c>
      <c r="B176" s="232" t="s">
        <v>382</v>
      </c>
      <c r="C176" s="233" t="s">
        <v>337</v>
      </c>
      <c r="D176" s="233">
        <v>16</v>
      </c>
      <c r="E176" s="233" t="s">
        <v>264</v>
      </c>
      <c r="F176" s="234" t="s">
        <v>365</v>
      </c>
      <c r="G176" s="235">
        <v>8</v>
      </c>
      <c r="H176" s="234">
        <v>30508</v>
      </c>
      <c r="I176" s="28"/>
    </row>
    <row r="177" spans="1:9" x14ac:dyDescent="0.25">
      <c r="A177" s="231" t="s">
        <v>362</v>
      </c>
      <c r="B177" s="232" t="s">
        <v>366</v>
      </c>
      <c r="C177" s="233" t="s">
        <v>337</v>
      </c>
      <c r="D177" s="233">
        <v>8</v>
      </c>
      <c r="E177" s="233" t="s">
        <v>262</v>
      </c>
      <c r="F177" s="234" t="s">
        <v>50</v>
      </c>
      <c r="G177" s="235">
        <v>81</v>
      </c>
      <c r="H177" s="234">
        <v>30510</v>
      </c>
      <c r="I177" s="28"/>
    </row>
    <row r="178" spans="1:9" x14ac:dyDescent="0.25">
      <c r="A178" s="231" t="s">
        <v>376</v>
      </c>
      <c r="B178" s="232" t="s">
        <v>377</v>
      </c>
      <c r="C178" s="233" t="s">
        <v>378</v>
      </c>
      <c r="D178" s="233">
        <v>10</v>
      </c>
      <c r="E178" s="233" t="s">
        <v>262</v>
      </c>
      <c r="F178" s="234" t="s">
        <v>342</v>
      </c>
      <c r="G178" s="235">
        <v>199</v>
      </c>
      <c r="H178" s="234">
        <v>30510</v>
      </c>
      <c r="I178" s="28"/>
    </row>
    <row r="179" spans="1:9" x14ac:dyDescent="0.25">
      <c r="A179" s="231" t="s">
        <v>397</v>
      </c>
      <c r="B179" s="232" t="s">
        <v>402</v>
      </c>
      <c r="C179" s="233" t="s">
        <v>380</v>
      </c>
      <c r="D179" s="233">
        <v>8</v>
      </c>
      <c r="E179" s="233" t="s">
        <v>262</v>
      </c>
      <c r="F179" s="234" t="s">
        <v>342</v>
      </c>
      <c r="G179" s="235">
        <v>39</v>
      </c>
      <c r="H179" s="234">
        <v>30511</v>
      </c>
      <c r="I179" s="28"/>
    </row>
    <row r="180" spans="1:9" x14ac:dyDescent="0.25">
      <c r="A180" s="231" t="s">
        <v>408</v>
      </c>
      <c r="B180" s="232" t="s">
        <v>409</v>
      </c>
      <c r="C180" s="233" t="s">
        <v>380</v>
      </c>
      <c r="D180" s="233">
        <v>16</v>
      </c>
      <c r="E180" s="233" t="s">
        <v>334</v>
      </c>
      <c r="F180" s="234" t="s">
        <v>278</v>
      </c>
      <c r="G180" s="235">
        <v>176</v>
      </c>
      <c r="H180" s="234">
        <v>30520</v>
      </c>
      <c r="I180" s="28"/>
    </row>
    <row r="181" spans="1:9" x14ac:dyDescent="0.25">
      <c r="A181" s="231" t="s">
        <v>371</v>
      </c>
      <c r="B181" s="232" t="s">
        <v>388</v>
      </c>
      <c r="C181" s="233" t="s">
        <v>364</v>
      </c>
      <c r="D181" s="233">
        <v>12</v>
      </c>
      <c r="E181" s="233" t="s">
        <v>271</v>
      </c>
      <c r="F181" s="234" t="s">
        <v>338</v>
      </c>
      <c r="G181" s="235">
        <v>62</v>
      </c>
      <c r="H181" s="234">
        <v>30520</v>
      </c>
      <c r="I181" s="28"/>
    </row>
    <row r="182" spans="1:9" x14ac:dyDescent="0.25">
      <c r="A182" s="231" t="s">
        <v>376</v>
      </c>
      <c r="B182" s="232" t="s">
        <v>377</v>
      </c>
      <c r="C182" s="233" t="s">
        <v>378</v>
      </c>
      <c r="D182" s="233">
        <v>10</v>
      </c>
      <c r="E182" s="233" t="s">
        <v>262</v>
      </c>
      <c r="F182" s="234" t="s">
        <v>342</v>
      </c>
      <c r="G182" s="235">
        <v>95</v>
      </c>
      <c r="H182" s="234">
        <v>30522</v>
      </c>
      <c r="I182" s="28"/>
    </row>
    <row r="183" spans="1:9" x14ac:dyDescent="0.25">
      <c r="A183" s="231" t="s">
        <v>331</v>
      </c>
      <c r="B183" s="232" t="s">
        <v>332</v>
      </c>
      <c r="C183" s="233" t="s">
        <v>333</v>
      </c>
      <c r="D183" s="233">
        <v>16</v>
      </c>
      <c r="E183" s="233" t="s">
        <v>334</v>
      </c>
      <c r="F183" s="234" t="s">
        <v>405</v>
      </c>
      <c r="G183" s="235">
        <v>76</v>
      </c>
      <c r="H183" s="234">
        <v>30530</v>
      </c>
      <c r="I183" s="28"/>
    </row>
    <row r="184" spans="1:9" x14ac:dyDescent="0.25">
      <c r="A184" s="231" t="s">
        <v>362</v>
      </c>
      <c r="B184" s="232" t="s">
        <v>369</v>
      </c>
      <c r="C184" s="233" t="s">
        <v>370</v>
      </c>
      <c r="D184" s="233">
        <v>16</v>
      </c>
      <c r="E184" s="233" t="s">
        <v>264</v>
      </c>
      <c r="F184" s="234" t="s">
        <v>365</v>
      </c>
      <c r="G184" s="235">
        <v>75</v>
      </c>
      <c r="H184" s="234">
        <v>30538</v>
      </c>
      <c r="I184" s="28"/>
    </row>
    <row r="185" spans="1:9" x14ac:dyDescent="0.25">
      <c r="A185" s="231" t="s">
        <v>345</v>
      </c>
      <c r="B185" s="232" t="s">
        <v>346</v>
      </c>
      <c r="C185" s="233" t="s">
        <v>347</v>
      </c>
      <c r="D185" s="233">
        <v>16</v>
      </c>
      <c r="E185" s="233" t="s">
        <v>271</v>
      </c>
      <c r="F185" s="234" t="s">
        <v>338</v>
      </c>
      <c r="G185" s="235">
        <v>143</v>
      </c>
      <c r="H185" s="234">
        <v>30538</v>
      </c>
      <c r="I185" s="28"/>
    </row>
    <row r="186" spans="1:9" x14ac:dyDescent="0.25">
      <c r="A186" s="231" t="s">
        <v>335</v>
      </c>
      <c r="B186" s="232" t="s">
        <v>368</v>
      </c>
      <c r="C186" s="233" t="s">
        <v>364</v>
      </c>
      <c r="D186" s="233">
        <v>8</v>
      </c>
      <c r="E186" s="233" t="s">
        <v>262</v>
      </c>
      <c r="F186" s="234" t="s">
        <v>356</v>
      </c>
      <c r="G186" s="235">
        <v>11</v>
      </c>
      <c r="H186" s="234">
        <v>30539</v>
      </c>
      <c r="I186" s="28"/>
    </row>
    <row r="187" spans="1:9" x14ac:dyDescent="0.25">
      <c r="A187" s="231" t="s">
        <v>339</v>
      </c>
      <c r="B187" s="232" t="s">
        <v>340</v>
      </c>
      <c r="C187" s="233" t="s">
        <v>341</v>
      </c>
      <c r="D187" s="233">
        <v>8</v>
      </c>
      <c r="E187" s="233" t="s">
        <v>262</v>
      </c>
      <c r="F187" s="234" t="s">
        <v>342</v>
      </c>
      <c r="G187" s="235">
        <v>39</v>
      </c>
      <c r="H187" s="234">
        <v>30539</v>
      </c>
      <c r="I187" s="28"/>
    </row>
    <row r="188" spans="1:9" x14ac:dyDescent="0.25">
      <c r="A188" s="231" t="s">
        <v>371</v>
      </c>
      <c r="B188" s="232" t="s">
        <v>388</v>
      </c>
      <c r="C188" s="233" t="s">
        <v>364</v>
      </c>
      <c r="D188" s="233">
        <v>12</v>
      </c>
      <c r="E188" s="233" t="s">
        <v>271</v>
      </c>
      <c r="F188" s="234" t="s">
        <v>338</v>
      </c>
      <c r="G188" s="235">
        <v>108</v>
      </c>
      <c r="H188" s="234">
        <v>30540</v>
      </c>
      <c r="I188" s="28"/>
    </row>
    <row r="189" spans="1:9" x14ac:dyDescent="0.25">
      <c r="A189" s="231" t="s">
        <v>397</v>
      </c>
      <c r="B189" s="232" t="s">
        <v>398</v>
      </c>
      <c r="C189" s="233" t="s">
        <v>399</v>
      </c>
      <c r="D189" s="233">
        <v>8</v>
      </c>
      <c r="E189" s="233" t="s">
        <v>334</v>
      </c>
      <c r="F189" s="234" t="s">
        <v>276</v>
      </c>
      <c r="G189" s="235">
        <v>110</v>
      </c>
      <c r="H189" s="234">
        <v>30541</v>
      </c>
      <c r="I189" s="28"/>
    </row>
    <row r="190" spans="1:9" x14ac:dyDescent="0.25">
      <c r="A190" s="231" t="s">
        <v>362</v>
      </c>
      <c r="B190" s="232" t="s">
        <v>407</v>
      </c>
      <c r="C190" s="233" t="s">
        <v>380</v>
      </c>
      <c r="D190" s="233">
        <v>16</v>
      </c>
      <c r="E190" s="233" t="s">
        <v>264</v>
      </c>
      <c r="F190" s="234" t="s">
        <v>365</v>
      </c>
      <c r="G190" s="235">
        <v>88</v>
      </c>
      <c r="H190" s="234">
        <v>30545</v>
      </c>
      <c r="I190" s="28"/>
    </row>
    <row r="191" spans="1:9" x14ac:dyDescent="0.25">
      <c r="A191" s="231" t="s">
        <v>362</v>
      </c>
      <c r="B191" s="232" t="s">
        <v>407</v>
      </c>
      <c r="C191" s="233" t="s">
        <v>380</v>
      </c>
      <c r="D191" s="233">
        <v>16</v>
      </c>
      <c r="E191" s="233" t="s">
        <v>264</v>
      </c>
      <c r="F191" s="234" t="s">
        <v>365</v>
      </c>
      <c r="G191" s="235">
        <v>36</v>
      </c>
      <c r="H191" s="234">
        <v>30545</v>
      </c>
      <c r="I191" s="28"/>
    </row>
    <row r="192" spans="1:9" x14ac:dyDescent="0.25">
      <c r="A192" s="231" t="s">
        <v>335</v>
      </c>
      <c r="B192" s="232" t="s">
        <v>400</v>
      </c>
      <c r="C192" s="233" t="s">
        <v>364</v>
      </c>
      <c r="D192" s="233">
        <v>8</v>
      </c>
      <c r="E192" s="233" t="s">
        <v>264</v>
      </c>
      <c r="F192" s="234" t="s">
        <v>365</v>
      </c>
      <c r="G192" s="235">
        <v>180</v>
      </c>
      <c r="H192" s="234">
        <v>30546</v>
      </c>
      <c r="I192" s="28"/>
    </row>
    <row r="193" spans="1:9" x14ac:dyDescent="0.25">
      <c r="A193" s="231" t="s">
        <v>331</v>
      </c>
      <c r="B193" s="232" t="s">
        <v>403</v>
      </c>
      <c r="C193" s="233" t="s">
        <v>380</v>
      </c>
      <c r="D193" s="233">
        <v>32</v>
      </c>
      <c r="E193" s="233" t="s">
        <v>262</v>
      </c>
      <c r="F193" s="234" t="s">
        <v>356</v>
      </c>
      <c r="G193" s="235">
        <v>22</v>
      </c>
      <c r="H193" s="234">
        <v>30546</v>
      </c>
      <c r="I193" s="28"/>
    </row>
    <row r="194" spans="1:9" x14ac:dyDescent="0.25">
      <c r="A194" s="231" t="s">
        <v>335</v>
      </c>
      <c r="B194" s="232" t="s">
        <v>350</v>
      </c>
      <c r="C194" s="233" t="s">
        <v>347</v>
      </c>
      <c r="D194" s="233">
        <v>8</v>
      </c>
      <c r="E194" s="233" t="s">
        <v>271</v>
      </c>
      <c r="F194" s="234" t="s">
        <v>338</v>
      </c>
      <c r="G194" s="235">
        <v>27</v>
      </c>
      <c r="H194" s="234">
        <v>30549</v>
      </c>
      <c r="I194" s="28"/>
    </row>
    <row r="195" spans="1:9" x14ac:dyDescent="0.25">
      <c r="A195" s="231" t="s">
        <v>345</v>
      </c>
      <c r="B195" s="232" t="s">
        <v>406</v>
      </c>
      <c r="C195" s="233" t="s">
        <v>337</v>
      </c>
      <c r="D195" s="233">
        <v>16</v>
      </c>
      <c r="E195" s="233" t="s">
        <v>271</v>
      </c>
      <c r="F195" s="234" t="s">
        <v>338</v>
      </c>
      <c r="G195" s="235">
        <v>28</v>
      </c>
      <c r="H195" s="234">
        <v>30559</v>
      </c>
      <c r="I195" s="28"/>
    </row>
    <row r="196" spans="1:9" x14ac:dyDescent="0.25">
      <c r="A196" s="231" t="s">
        <v>376</v>
      </c>
      <c r="B196" s="232" t="s">
        <v>390</v>
      </c>
      <c r="C196" s="233" t="s">
        <v>370</v>
      </c>
      <c r="D196" s="233">
        <v>8</v>
      </c>
      <c r="E196" s="233" t="s">
        <v>334</v>
      </c>
      <c r="F196" s="234" t="s">
        <v>278</v>
      </c>
      <c r="G196" s="235">
        <v>189</v>
      </c>
      <c r="H196" s="234">
        <v>30563</v>
      </c>
      <c r="I196" s="28"/>
    </row>
    <row r="197" spans="1:9" x14ac:dyDescent="0.25">
      <c r="A197" s="231" t="s">
        <v>335</v>
      </c>
      <c r="B197" s="232" t="s">
        <v>382</v>
      </c>
      <c r="C197" s="233" t="s">
        <v>337</v>
      </c>
      <c r="D197" s="233">
        <v>16</v>
      </c>
      <c r="E197" s="233" t="s">
        <v>264</v>
      </c>
      <c r="F197" s="234" t="s">
        <v>365</v>
      </c>
      <c r="G197" s="235">
        <v>199</v>
      </c>
      <c r="H197" s="234">
        <v>30566</v>
      </c>
      <c r="I197" s="28"/>
    </row>
    <row r="198" spans="1:9" x14ac:dyDescent="0.25">
      <c r="A198" s="231" t="s">
        <v>354</v>
      </c>
      <c r="B198" s="232" t="s">
        <v>355</v>
      </c>
      <c r="C198" s="233" t="s">
        <v>347</v>
      </c>
      <c r="D198" s="233">
        <v>16</v>
      </c>
      <c r="E198" s="233" t="s">
        <v>262</v>
      </c>
      <c r="F198" s="234" t="s">
        <v>356</v>
      </c>
      <c r="G198" s="235">
        <v>28</v>
      </c>
      <c r="H198" s="234">
        <v>30570</v>
      </c>
      <c r="I198" s="28"/>
    </row>
    <row r="199" spans="1:9" x14ac:dyDescent="0.25">
      <c r="A199" s="231" t="s">
        <v>397</v>
      </c>
      <c r="B199" s="232" t="s">
        <v>398</v>
      </c>
      <c r="C199" s="233" t="s">
        <v>399</v>
      </c>
      <c r="D199" s="233">
        <v>8</v>
      </c>
      <c r="E199" s="233" t="s">
        <v>334</v>
      </c>
      <c r="F199" s="234" t="s">
        <v>276</v>
      </c>
      <c r="G199" s="235">
        <v>107</v>
      </c>
      <c r="H199" s="234">
        <v>30571</v>
      </c>
      <c r="I199" s="28"/>
    </row>
    <row r="200" spans="1:9" x14ac:dyDescent="0.25">
      <c r="A200" s="231" t="s">
        <v>348</v>
      </c>
      <c r="B200" s="232" t="s">
        <v>349</v>
      </c>
      <c r="C200" s="233" t="s">
        <v>347</v>
      </c>
      <c r="D200" s="233">
        <v>8</v>
      </c>
      <c r="E200" s="233" t="s">
        <v>262</v>
      </c>
      <c r="F200" s="234" t="s">
        <v>342</v>
      </c>
      <c r="G200" s="235">
        <v>142</v>
      </c>
      <c r="H200" s="234">
        <v>30572</v>
      </c>
      <c r="I200" s="28"/>
    </row>
    <row r="201" spans="1:9" x14ac:dyDescent="0.25">
      <c r="A201" s="231" t="s">
        <v>335</v>
      </c>
      <c r="B201" s="232" t="s">
        <v>394</v>
      </c>
      <c r="C201" s="233" t="s">
        <v>364</v>
      </c>
      <c r="D201" s="233">
        <v>8</v>
      </c>
      <c r="E201" s="233" t="s">
        <v>264</v>
      </c>
      <c r="F201" s="234" t="s">
        <v>365</v>
      </c>
      <c r="G201" s="235">
        <v>31</v>
      </c>
      <c r="H201" s="234">
        <v>30573</v>
      </c>
      <c r="I201" s="28"/>
    </row>
    <row r="202" spans="1:9" x14ac:dyDescent="0.25">
      <c r="A202" s="231" t="s">
        <v>376</v>
      </c>
      <c r="B202" s="232" t="s">
        <v>390</v>
      </c>
      <c r="C202" s="233" t="s">
        <v>370</v>
      </c>
      <c r="D202" s="233">
        <v>8</v>
      </c>
      <c r="E202" s="233" t="s">
        <v>334</v>
      </c>
      <c r="F202" s="234" t="s">
        <v>278</v>
      </c>
      <c r="G202" s="235">
        <v>48</v>
      </c>
      <c r="H202" s="234">
        <v>30573</v>
      </c>
      <c r="I202" s="28"/>
    </row>
    <row r="203" spans="1:9" x14ac:dyDescent="0.25">
      <c r="A203" s="231" t="s">
        <v>335</v>
      </c>
      <c r="B203" s="232" t="s">
        <v>384</v>
      </c>
      <c r="C203" s="233" t="s">
        <v>364</v>
      </c>
      <c r="D203" s="233">
        <v>8</v>
      </c>
      <c r="E203" s="233" t="s">
        <v>262</v>
      </c>
      <c r="F203" s="234" t="s">
        <v>356</v>
      </c>
      <c r="G203" s="235">
        <v>113</v>
      </c>
      <c r="H203" s="234">
        <v>30574</v>
      </c>
      <c r="I203" s="28"/>
    </row>
    <row r="204" spans="1:9" x14ac:dyDescent="0.25">
      <c r="A204" s="231" t="s">
        <v>335</v>
      </c>
      <c r="B204" s="232" t="s">
        <v>400</v>
      </c>
      <c r="C204" s="233" t="s">
        <v>364</v>
      </c>
      <c r="D204" s="233">
        <v>8</v>
      </c>
      <c r="E204" s="233" t="s">
        <v>264</v>
      </c>
      <c r="F204" s="234" t="s">
        <v>365</v>
      </c>
      <c r="G204" s="235">
        <v>188</v>
      </c>
      <c r="H204" s="234">
        <v>30579</v>
      </c>
      <c r="I204" s="28"/>
    </row>
    <row r="205" spans="1:9" x14ac:dyDescent="0.25">
      <c r="A205" s="231" t="s">
        <v>345</v>
      </c>
      <c r="B205" s="232" t="s">
        <v>406</v>
      </c>
      <c r="C205" s="233" t="s">
        <v>337</v>
      </c>
      <c r="D205" s="233">
        <v>16</v>
      </c>
      <c r="E205" s="233" t="s">
        <v>271</v>
      </c>
      <c r="F205" s="234" t="s">
        <v>359</v>
      </c>
      <c r="G205" s="235">
        <v>190</v>
      </c>
      <c r="H205" s="234">
        <v>30580</v>
      </c>
      <c r="I205" s="28"/>
    </row>
    <row r="206" spans="1:9" x14ac:dyDescent="0.25">
      <c r="A206" s="231" t="s">
        <v>335</v>
      </c>
      <c r="B206" s="232" t="s">
        <v>350</v>
      </c>
      <c r="C206" s="233" t="s">
        <v>347</v>
      </c>
      <c r="D206" s="233">
        <v>8</v>
      </c>
      <c r="E206" s="233" t="s">
        <v>271</v>
      </c>
      <c r="F206" s="234" t="s">
        <v>338</v>
      </c>
      <c r="G206" s="235">
        <v>82</v>
      </c>
      <c r="H206" s="234">
        <v>30584</v>
      </c>
      <c r="I206" s="28"/>
    </row>
    <row r="207" spans="1:9" x14ac:dyDescent="0.25">
      <c r="A207" s="231" t="s">
        <v>385</v>
      </c>
      <c r="B207" s="232" t="s">
        <v>389</v>
      </c>
      <c r="C207" s="233" t="s">
        <v>375</v>
      </c>
      <c r="D207" s="233">
        <v>16</v>
      </c>
      <c r="E207" s="233" t="s">
        <v>334</v>
      </c>
      <c r="F207" s="234" t="s">
        <v>276</v>
      </c>
      <c r="G207" s="235">
        <v>163</v>
      </c>
      <c r="H207" s="234">
        <v>30584</v>
      </c>
      <c r="I207" s="28"/>
    </row>
    <row r="208" spans="1:9" x14ac:dyDescent="0.25">
      <c r="A208" s="231" t="s">
        <v>385</v>
      </c>
      <c r="B208" s="232" t="s">
        <v>386</v>
      </c>
      <c r="C208" s="233" t="s">
        <v>358</v>
      </c>
      <c r="D208" s="233">
        <v>16</v>
      </c>
      <c r="E208" s="233" t="s">
        <v>334</v>
      </c>
      <c r="F208" s="234" t="s">
        <v>276</v>
      </c>
      <c r="G208" s="235">
        <v>146</v>
      </c>
      <c r="H208" s="234">
        <v>30587</v>
      </c>
      <c r="I208" s="28"/>
    </row>
    <row r="209" spans="1:9" x14ac:dyDescent="0.25">
      <c r="A209" s="231" t="s">
        <v>371</v>
      </c>
      <c r="B209" s="232" t="s">
        <v>372</v>
      </c>
      <c r="C209" s="233" t="s">
        <v>364</v>
      </c>
      <c r="D209" s="233">
        <v>8</v>
      </c>
      <c r="E209" s="233" t="s">
        <v>271</v>
      </c>
      <c r="F209" s="234" t="s">
        <v>338</v>
      </c>
      <c r="G209" s="235">
        <v>152</v>
      </c>
      <c r="H209" s="234">
        <v>30594</v>
      </c>
      <c r="I209" s="28"/>
    </row>
    <row r="210" spans="1:9" x14ac:dyDescent="0.25">
      <c r="A210" s="231" t="s">
        <v>335</v>
      </c>
      <c r="B210" s="232" t="s">
        <v>394</v>
      </c>
      <c r="C210" s="233" t="s">
        <v>364</v>
      </c>
      <c r="D210" s="233">
        <v>8</v>
      </c>
      <c r="E210" s="233" t="s">
        <v>264</v>
      </c>
      <c r="F210" s="234" t="s">
        <v>365</v>
      </c>
      <c r="G210" s="235">
        <v>37</v>
      </c>
      <c r="H210" s="234">
        <v>30599</v>
      </c>
      <c r="I210" s="28"/>
    </row>
    <row r="211" spans="1:9" x14ac:dyDescent="0.25">
      <c r="A211" s="231" t="s">
        <v>385</v>
      </c>
      <c r="B211" s="232" t="s">
        <v>389</v>
      </c>
      <c r="C211" s="233" t="s">
        <v>375</v>
      </c>
      <c r="D211" s="233">
        <v>16</v>
      </c>
      <c r="E211" s="233" t="s">
        <v>334</v>
      </c>
      <c r="F211" s="234" t="s">
        <v>276</v>
      </c>
      <c r="G211" s="235">
        <v>84</v>
      </c>
      <c r="H211" s="234">
        <v>30600</v>
      </c>
      <c r="I211" s="28"/>
    </row>
    <row r="212" spans="1:9" x14ac:dyDescent="0.25">
      <c r="A212" s="231" t="s">
        <v>345</v>
      </c>
      <c r="B212" s="232" t="s">
        <v>391</v>
      </c>
      <c r="C212" s="233" t="s">
        <v>337</v>
      </c>
      <c r="D212" s="233">
        <v>16</v>
      </c>
      <c r="E212" s="233" t="s">
        <v>334</v>
      </c>
      <c r="F212" s="234" t="s">
        <v>405</v>
      </c>
      <c r="G212" s="235">
        <v>142</v>
      </c>
      <c r="H212" s="234">
        <v>30601</v>
      </c>
      <c r="I212" s="28"/>
    </row>
    <row r="213" spans="1:9" x14ac:dyDescent="0.25">
      <c r="A213" s="231" t="s">
        <v>339</v>
      </c>
      <c r="B213" s="232" t="s">
        <v>340</v>
      </c>
      <c r="C213" s="233" t="s">
        <v>341</v>
      </c>
      <c r="D213" s="233">
        <v>8</v>
      </c>
      <c r="E213" s="233" t="s">
        <v>262</v>
      </c>
      <c r="F213" s="234" t="s">
        <v>342</v>
      </c>
      <c r="G213" s="235">
        <v>34</v>
      </c>
      <c r="H213" s="234">
        <v>30607</v>
      </c>
      <c r="I213" s="28"/>
    </row>
    <row r="214" spans="1:9" x14ac:dyDescent="0.25">
      <c r="A214" s="231" t="s">
        <v>371</v>
      </c>
      <c r="B214" s="232" t="s">
        <v>388</v>
      </c>
      <c r="C214" s="233" t="s">
        <v>364</v>
      </c>
      <c r="D214" s="233">
        <v>12</v>
      </c>
      <c r="E214" s="233" t="s">
        <v>271</v>
      </c>
      <c r="F214" s="234" t="s">
        <v>359</v>
      </c>
      <c r="G214" s="235">
        <v>186</v>
      </c>
      <c r="H214" s="234">
        <v>30608</v>
      </c>
      <c r="I214" s="28"/>
    </row>
    <row r="215" spans="1:9" x14ac:dyDescent="0.25">
      <c r="A215" s="231" t="s">
        <v>335</v>
      </c>
      <c r="B215" s="232" t="s">
        <v>400</v>
      </c>
      <c r="C215" s="233" t="s">
        <v>364</v>
      </c>
      <c r="D215" s="233">
        <v>8</v>
      </c>
      <c r="E215" s="233" t="s">
        <v>264</v>
      </c>
      <c r="F215" s="234" t="s">
        <v>365</v>
      </c>
      <c r="G215" s="235">
        <v>88</v>
      </c>
      <c r="H215" s="234">
        <v>30610</v>
      </c>
      <c r="I215" s="28"/>
    </row>
    <row r="216" spans="1:9" x14ac:dyDescent="0.25">
      <c r="A216" s="231" t="s">
        <v>331</v>
      </c>
      <c r="B216" s="232" t="s">
        <v>381</v>
      </c>
      <c r="C216" s="233" t="s">
        <v>380</v>
      </c>
      <c r="D216" s="233">
        <v>16</v>
      </c>
      <c r="E216" s="233" t="s">
        <v>262</v>
      </c>
      <c r="F216" s="234" t="s">
        <v>342</v>
      </c>
      <c r="G216" s="235">
        <v>148</v>
      </c>
      <c r="H216" s="234">
        <v>30610</v>
      </c>
      <c r="I216" s="28"/>
    </row>
    <row r="217" spans="1:9" x14ac:dyDescent="0.25">
      <c r="A217" s="231" t="s">
        <v>345</v>
      </c>
      <c r="B217" s="232" t="s">
        <v>406</v>
      </c>
      <c r="C217" s="233" t="s">
        <v>337</v>
      </c>
      <c r="D217" s="233">
        <v>16</v>
      </c>
      <c r="E217" s="233" t="s">
        <v>271</v>
      </c>
      <c r="F217" s="234" t="s">
        <v>338</v>
      </c>
      <c r="G217" s="235">
        <v>105</v>
      </c>
      <c r="H217" s="234">
        <v>30611</v>
      </c>
      <c r="I217" s="28"/>
    </row>
    <row r="218" spans="1:9" x14ac:dyDescent="0.25">
      <c r="A218" s="231" t="s">
        <v>376</v>
      </c>
      <c r="B218" s="232" t="s">
        <v>390</v>
      </c>
      <c r="C218" s="233" t="s">
        <v>370</v>
      </c>
      <c r="D218" s="233">
        <v>8</v>
      </c>
      <c r="E218" s="233" t="s">
        <v>334</v>
      </c>
      <c r="F218" s="234" t="s">
        <v>278</v>
      </c>
      <c r="G218" s="235">
        <v>70</v>
      </c>
      <c r="H218" s="234">
        <v>30612</v>
      </c>
      <c r="I218" s="28"/>
    </row>
    <row r="219" spans="1:9" x14ac:dyDescent="0.25">
      <c r="A219" s="231" t="s">
        <v>371</v>
      </c>
      <c r="B219" s="232" t="s">
        <v>372</v>
      </c>
      <c r="C219" s="233" t="s">
        <v>364</v>
      </c>
      <c r="D219" s="233">
        <v>8</v>
      </c>
      <c r="E219" s="233" t="s">
        <v>271</v>
      </c>
      <c r="F219" s="234" t="s">
        <v>373</v>
      </c>
      <c r="G219" s="235">
        <v>190</v>
      </c>
      <c r="H219" s="234">
        <v>30614</v>
      </c>
      <c r="I219" s="28"/>
    </row>
    <row r="220" spans="1:9" x14ac:dyDescent="0.25">
      <c r="A220" s="231" t="s">
        <v>345</v>
      </c>
      <c r="B220" s="232" t="s">
        <v>401</v>
      </c>
      <c r="C220" s="233" t="s">
        <v>380</v>
      </c>
      <c r="D220" s="233">
        <v>16</v>
      </c>
      <c r="E220" s="233" t="s">
        <v>271</v>
      </c>
      <c r="F220" s="234" t="s">
        <v>338</v>
      </c>
      <c r="G220" s="235">
        <v>200</v>
      </c>
      <c r="H220" s="234">
        <v>30614</v>
      </c>
      <c r="I220" s="28"/>
    </row>
    <row r="221" spans="1:9" x14ac:dyDescent="0.25">
      <c r="A221" s="231" t="s">
        <v>335</v>
      </c>
      <c r="B221" s="232" t="s">
        <v>383</v>
      </c>
      <c r="C221" s="233" t="s">
        <v>347</v>
      </c>
      <c r="D221" s="233">
        <v>8</v>
      </c>
      <c r="E221" s="233" t="s">
        <v>271</v>
      </c>
      <c r="F221" s="234" t="s">
        <v>373</v>
      </c>
      <c r="G221" s="235">
        <v>73</v>
      </c>
      <c r="H221" s="234">
        <v>30615</v>
      </c>
      <c r="I221" s="28"/>
    </row>
    <row r="222" spans="1:9" x14ac:dyDescent="0.25">
      <c r="A222" s="231" t="s">
        <v>348</v>
      </c>
      <c r="B222" s="232" t="s">
        <v>349</v>
      </c>
      <c r="C222" s="233" t="s">
        <v>347</v>
      </c>
      <c r="D222" s="233">
        <v>8</v>
      </c>
      <c r="E222" s="233" t="s">
        <v>262</v>
      </c>
      <c r="F222" s="234" t="s">
        <v>356</v>
      </c>
      <c r="G222" s="235">
        <v>92</v>
      </c>
      <c r="H222" s="234">
        <v>30616</v>
      </c>
      <c r="I222" s="28"/>
    </row>
    <row r="223" spans="1:9" x14ac:dyDescent="0.25">
      <c r="A223" s="231" t="s">
        <v>331</v>
      </c>
      <c r="B223" s="232" t="s">
        <v>381</v>
      </c>
      <c r="C223" s="233" t="s">
        <v>380</v>
      </c>
      <c r="D223" s="233">
        <v>16</v>
      </c>
      <c r="E223" s="233" t="s">
        <v>262</v>
      </c>
      <c r="F223" s="234" t="s">
        <v>342</v>
      </c>
      <c r="G223" s="235">
        <v>31</v>
      </c>
      <c r="H223" s="234">
        <v>30621</v>
      </c>
      <c r="I223" s="28"/>
    </row>
    <row r="224" spans="1:9" x14ac:dyDescent="0.25">
      <c r="A224" s="231" t="s">
        <v>331</v>
      </c>
      <c r="B224" s="232" t="s">
        <v>332</v>
      </c>
      <c r="C224" s="233" t="s">
        <v>333</v>
      </c>
      <c r="D224" s="233">
        <v>16</v>
      </c>
      <c r="E224" s="233" t="s">
        <v>334</v>
      </c>
      <c r="F224" s="234" t="s">
        <v>278</v>
      </c>
      <c r="G224" s="235">
        <v>80</v>
      </c>
      <c r="H224" s="234">
        <v>30621</v>
      </c>
      <c r="I224" s="28"/>
    </row>
    <row r="225" spans="1:9" x14ac:dyDescent="0.25">
      <c r="A225" s="231" t="s">
        <v>339</v>
      </c>
      <c r="B225" s="232" t="s">
        <v>340</v>
      </c>
      <c r="C225" s="233" t="s">
        <v>341</v>
      </c>
      <c r="D225" s="233">
        <v>8</v>
      </c>
      <c r="E225" s="233" t="s">
        <v>262</v>
      </c>
      <c r="F225" s="234" t="s">
        <v>342</v>
      </c>
      <c r="G225" s="235">
        <v>106</v>
      </c>
      <c r="H225" s="234">
        <v>30621</v>
      </c>
      <c r="I225" s="28"/>
    </row>
    <row r="226" spans="1:9" x14ac:dyDescent="0.25">
      <c r="A226" s="231" t="s">
        <v>331</v>
      </c>
      <c r="B226" s="232" t="s">
        <v>381</v>
      </c>
      <c r="C226" s="233" t="s">
        <v>380</v>
      </c>
      <c r="D226" s="233">
        <v>16</v>
      </c>
      <c r="E226" s="233" t="s">
        <v>262</v>
      </c>
      <c r="F226" s="234" t="s">
        <v>342</v>
      </c>
      <c r="G226" s="235">
        <v>133</v>
      </c>
      <c r="H226" s="234">
        <v>30624</v>
      </c>
      <c r="I226" s="28"/>
    </row>
    <row r="227" spans="1:9" x14ac:dyDescent="0.25">
      <c r="A227" s="231" t="s">
        <v>339</v>
      </c>
      <c r="B227" s="232" t="s">
        <v>340</v>
      </c>
      <c r="C227" s="233" t="s">
        <v>341</v>
      </c>
      <c r="D227" s="233">
        <v>8</v>
      </c>
      <c r="E227" s="233" t="s">
        <v>262</v>
      </c>
      <c r="F227" s="234" t="s">
        <v>342</v>
      </c>
      <c r="G227" s="235">
        <v>160</v>
      </c>
      <c r="H227" s="234">
        <v>30627</v>
      </c>
      <c r="I227" s="28"/>
    </row>
    <row r="228" spans="1:9" x14ac:dyDescent="0.25">
      <c r="A228" s="231" t="s">
        <v>371</v>
      </c>
      <c r="B228" s="232" t="s">
        <v>388</v>
      </c>
      <c r="C228" s="233" t="s">
        <v>364</v>
      </c>
      <c r="D228" s="233">
        <v>12</v>
      </c>
      <c r="E228" s="233" t="s">
        <v>271</v>
      </c>
      <c r="F228" s="234" t="s">
        <v>338</v>
      </c>
      <c r="G228" s="235">
        <v>152</v>
      </c>
      <c r="H228" s="234">
        <v>30628</v>
      </c>
      <c r="I228" s="28"/>
    </row>
    <row r="229" spans="1:9" x14ac:dyDescent="0.25">
      <c r="A229" s="231" t="s">
        <v>376</v>
      </c>
      <c r="B229" s="232" t="s">
        <v>390</v>
      </c>
      <c r="C229" s="233" t="s">
        <v>370</v>
      </c>
      <c r="D229" s="233">
        <v>8</v>
      </c>
      <c r="E229" s="233" t="s">
        <v>334</v>
      </c>
      <c r="F229" s="234" t="s">
        <v>278</v>
      </c>
      <c r="G229" s="235">
        <v>71</v>
      </c>
      <c r="H229" s="234">
        <v>30628</v>
      </c>
      <c r="I229" s="28"/>
    </row>
    <row r="230" spans="1:9" x14ac:dyDescent="0.25">
      <c r="A230" s="231" t="s">
        <v>335</v>
      </c>
      <c r="B230" s="232" t="s">
        <v>357</v>
      </c>
      <c r="C230" s="233" t="s">
        <v>358</v>
      </c>
      <c r="D230" s="233">
        <v>16</v>
      </c>
      <c r="E230" s="233" t="s">
        <v>271</v>
      </c>
      <c r="F230" s="234" t="s">
        <v>359</v>
      </c>
      <c r="G230" s="235">
        <v>124</v>
      </c>
      <c r="H230" s="234">
        <v>30632</v>
      </c>
      <c r="I230" s="28"/>
    </row>
    <row r="231" spans="1:9" x14ac:dyDescent="0.25">
      <c r="A231" s="231" t="s">
        <v>335</v>
      </c>
      <c r="B231" s="232" t="s">
        <v>357</v>
      </c>
      <c r="C231" s="233" t="s">
        <v>358</v>
      </c>
      <c r="D231" s="233">
        <v>16</v>
      </c>
      <c r="E231" s="233" t="s">
        <v>271</v>
      </c>
      <c r="F231" s="234" t="s">
        <v>359</v>
      </c>
      <c r="G231" s="235">
        <v>130</v>
      </c>
      <c r="H231" s="234">
        <v>30633</v>
      </c>
      <c r="I231" s="28"/>
    </row>
    <row r="232" spans="1:9" x14ac:dyDescent="0.25">
      <c r="A232" s="231" t="s">
        <v>331</v>
      </c>
      <c r="B232" s="232" t="s">
        <v>381</v>
      </c>
      <c r="C232" s="233" t="s">
        <v>380</v>
      </c>
      <c r="D232" s="233">
        <v>16</v>
      </c>
      <c r="E232" s="233" t="s">
        <v>262</v>
      </c>
      <c r="F232" s="234" t="s">
        <v>342</v>
      </c>
      <c r="G232" s="235">
        <v>92</v>
      </c>
      <c r="H232" s="234">
        <v>30633</v>
      </c>
      <c r="I232" s="28"/>
    </row>
    <row r="233" spans="1:9" x14ac:dyDescent="0.25">
      <c r="A233" s="231" t="s">
        <v>345</v>
      </c>
      <c r="B233" s="232" t="s">
        <v>346</v>
      </c>
      <c r="C233" s="233" t="s">
        <v>347</v>
      </c>
      <c r="D233" s="233">
        <v>16</v>
      </c>
      <c r="E233" s="233" t="s">
        <v>271</v>
      </c>
      <c r="F233" s="234" t="s">
        <v>338</v>
      </c>
      <c r="G233" s="235">
        <v>134</v>
      </c>
      <c r="H233" s="234">
        <v>30634</v>
      </c>
      <c r="I233" s="28"/>
    </row>
    <row r="234" spans="1:9" x14ac:dyDescent="0.25">
      <c r="A234" s="231" t="s">
        <v>362</v>
      </c>
      <c r="B234" s="232" t="s">
        <v>374</v>
      </c>
      <c r="C234" s="233" t="s">
        <v>375</v>
      </c>
      <c r="D234" s="233">
        <v>16</v>
      </c>
      <c r="E234" s="233" t="s">
        <v>271</v>
      </c>
      <c r="F234" s="234" t="s">
        <v>338</v>
      </c>
      <c r="G234" s="235">
        <v>147</v>
      </c>
      <c r="H234" s="234">
        <v>30637</v>
      </c>
      <c r="I234" s="28"/>
    </row>
    <row r="235" spans="1:9" x14ac:dyDescent="0.25">
      <c r="A235" s="231" t="s">
        <v>354</v>
      </c>
      <c r="B235" s="232" t="s">
        <v>355</v>
      </c>
      <c r="C235" s="233" t="s">
        <v>347</v>
      </c>
      <c r="D235" s="233">
        <v>16</v>
      </c>
      <c r="E235" s="233" t="s">
        <v>262</v>
      </c>
      <c r="F235" s="234" t="s">
        <v>356</v>
      </c>
      <c r="G235" s="235">
        <v>76</v>
      </c>
      <c r="H235" s="234">
        <v>30637</v>
      </c>
      <c r="I235" s="28"/>
    </row>
    <row r="236" spans="1:9" x14ac:dyDescent="0.25">
      <c r="A236" s="231" t="s">
        <v>335</v>
      </c>
      <c r="B236" s="232" t="s">
        <v>357</v>
      </c>
      <c r="C236" s="233" t="s">
        <v>358</v>
      </c>
      <c r="D236" s="233">
        <v>16</v>
      </c>
      <c r="E236" s="233" t="s">
        <v>271</v>
      </c>
      <c r="F236" s="234" t="s">
        <v>359</v>
      </c>
      <c r="G236" s="235">
        <v>110</v>
      </c>
      <c r="H236" s="234">
        <v>30639</v>
      </c>
      <c r="I236" s="28"/>
    </row>
    <row r="237" spans="1:9" x14ac:dyDescent="0.25">
      <c r="A237" s="231" t="s">
        <v>331</v>
      </c>
      <c r="B237" s="232" t="s">
        <v>332</v>
      </c>
      <c r="C237" s="233" t="s">
        <v>333</v>
      </c>
      <c r="D237" s="233">
        <v>16</v>
      </c>
      <c r="E237" s="233" t="s">
        <v>334</v>
      </c>
      <c r="F237" s="234" t="s">
        <v>405</v>
      </c>
      <c r="G237" s="235">
        <v>159</v>
      </c>
      <c r="H237" s="234">
        <v>30642</v>
      </c>
      <c r="I237" s="28"/>
    </row>
    <row r="238" spans="1:9" x14ac:dyDescent="0.25">
      <c r="A238" s="231" t="s">
        <v>345</v>
      </c>
      <c r="B238" s="232" t="s">
        <v>406</v>
      </c>
      <c r="C238" s="233" t="s">
        <v>337</v>
      </c>
      <c r="D238" s="233">
        <v>16</v>
      </c>
      <c r="E238" s="233" t="s">
        <v>271</v>
      </c>
      <c r="F238" s="234" t="s">
        <v>338</v>
      </c>
      <c r="G238" s="235">
        <v>127</v>
      </c>
      <c r="H238" s="234">
        <v>30643</v>
      </c>
      <c r="I238" s="28"/>
    </row>
    <row r="239" spans="1:9" x14ac:dyDescent="0.25">
      <c r="A239" s="231" t="s">
        <v>331</v>
      </c>
      <c r="B239" s="232" t="s">
        <v>332</v>
      </c>
      <c r="C239" s="233" t="s">
        <v>333</v>
      </c>
      <c r="D239" s="233">
        <v>16</v>
      </c>
      <c r="E239" s="233" t="s">
        <v>334</v>
      </c>
      <c r="F239" s="234" t="s">
        <v>278</v>
      </c>
      <c r="G239" s="235">
        <v>34</v>
      </c>
      <c r="H239" s="234">
        <v>30650</v>
      </c>
      <c r="I239" s="28"/>
    </row>
    <row r="240" spans="1:9" x14ac:dyDescent="0.25">
      <c r="A240" s="231" t="s">
        <v>362</v>
      </c>
      <c r="B240" s="232" t="s">
        <v>369</v>
      </c>
      <c r="C240" s="233" t="s">
        <v>370</v>
      </c>
      <c r="D240" s="233">
        <v>16</v>
      </c>
      <c r="E240" s="233" t="s">
        <v>264</v>
      </c>
      <c r="F240" s="234" t="s">
        <v>365</v>
      </c>
      <c r="G240" s="235">
        <v>171</v>
      </c>
      <c r="H240" s="234">
        <v>30653</v>
      </c>
      <c r="I240" s="28"/>
    </row>
    <row r="241" spans="1:9" x14ac:dyDescent="0.25">
      <c r="A241" s="231" t="s">
        <v>331</v>
      </c>
      <c r="B241" s="232" t="s">
        <v>381</v>
      </c>
      <c r="C241" s="233" t="s">
        <v>380</v>
      </c>
      <c r="D241" s="233">
        <v>16</v>
      </c>
      <c r="E241" s="233" t="s">
        <v>262</v>
      </c>
      <c r="F241" s="234" t="s">
        <v>342</v>
      </c>
      <c r="G241" s="235">
        <v>187</v>
      </c>
      <c r="H241" s="234">
        <v>30653</v>
      </c>
      <c r="I241" s="28"/>
    </row>
    <row r="242" spans="1:9" x14ac:dyDescent="0.25">
      <c r="A242" s="231" t="s">
        <v>397</v>
      </c>
      <c r="B242" s="232" t="s">
        <v>398</v>
      </c>
      <c r="C242" s="233" t="s">
        <v>399</v>
      </c>
      <c r="D242" s="233">
        <v>8</v>
      </c>
      <c r="E242" s="233" t="s">
        <v>334</v>
      </c>
      <c r="F242" s="234" t="s">
        <v>276</v>
      </c>
      <c r="G242" s="235">
        <v>66</v>
      </c>
      <c r="H242" s="234">
        <v>30653</v>
      </c>
      <c r="I242" s="28"/>
    </row>
    <row r="243" spans="1:9" x14ac:dyDescent="0.25">
      <c r="A243" s="231" t="s">
        <v>335</v>
      </c>
      <c r="B243" s="232" t="s">
        <v>368</v>
      </c>
      <c r="C243" s="233" t="s">
        <v>364</v>
      </c>
      <c r="D243" s="233">
        <v>8</v>
      </c>
      <c r="E243" s="233" t="s">
        <v>262</v>
      </c>
      <c r="F243" s="234" t="s">
        <v>356</v>
      </c>
      <c r="G243" s="235">
        <v>8</v>
      </c>
      <c r="H243" s="234">
        <v>30654</v>
      </c>
      <c r="I243" s="28"/>
    </row>
    <row r="244" spans="1:9" x14ac:dyDescent="0.25">
      <c r="A244" s="231" t="s">
        <v>345</v>
      </c>
      <c r="B244" s="232" t="s">
        <v>391</v>
      </c>
      <c r="C244" s="233" t="s">
        <v>337</v>
      </c>
      <c r="D244" s="233">
        <v>16</v>
      </c>
      <c r="E244" s="233" t="s">
        <v>334</v>
      </c>
      <c r="F244" s="234" t="s">
        <v>405</v>
      </c>
      <c r="G244" s="235">
        <v>161</v>
      </c>
      <c r="H244" s="234">
        <v>30655</v>
      </c>
      <c r="I244" s="28"/>
    </row>
    <row r="245" spans="1:9" x14ac:dyDescent="0.25">
      <c r="A245" s="231" t="s">
        <v>335</v>
      </c>
      <c r="B245" s="232" t="s">
        <v>350</v>
      </c>
      <c r="C245" s="233" t="s">
        <v>347</v>
      </c>
      <c r="D245" s="233">
        <v>8</v>
      </c>
      <c r="E245" s="233" t="s">
        <v>271</v>
      </c>
      <c r="F245" s="234" t="s">
        <v>338</v>
      </c>
      <c r="G245" s="235">
        <v>96</v>
      </c>
      <c r="H245" s="234">
        <v>30656</v>
      </c>
      <c r="I245" s="28"/>
    </row>
    <row r="246" spans="1:9" x14ac:dyDescent="0.25">
      <c r="A246" s="231" t="s">
        <v>362</v>
      </c>
      <c r="B246" s="232" t="s">
        <v>363</v>
      </c>
      <c r="C246" s="233" t="s">
        <v>364</v>
      </c>
      <c r="D246" s="233">
        <v>8</v>
      </c>
      <c r="E246" s="233" t="s">
        <v>264</v>
      </c>
      <c r="F246" s="234" t="s">
        <v>365</v>
      </c>
      <c r="G246" s="235">
        <v>30</v>
      </c>
      <c r="H246" s="234">
        <v>30661</v>
      </c>
      <c r="I246" s="28"/>
    </row>
    <row r="247" spans="1:9" x14ac:dyDescent="0.25">
      <c r="A247" s="231" t="s">
        <v>397</v>
      </c>
      <c r="B247" s="232" t="s">
        <v>402</v>
      </c>
      <c r="C247" s="233" t="s">
        <v>380</v>
      </c>
      <c r="D247" s="233">
        <v>8</v>
      </c>
      <c r="E247" s="233" t="s">
        <v>262</v>
      </c>
      <c r="F247" s="234" t="s">
        <v>50</v>
      </c>
      <c r="G247" s="235">
        <v>195</v>
      </c>
      <c r="H247" s="234">
        <v>30665</v>
      </c>
      <c r="I247" s="28"/>
    </row>
    <row r="248" spans="1:9" x14ac:dyDescent="0.25">
      <c r="A248" s="231" t="s">
        <v>348</v>
      </c>
      <c r="B248" s="232" t="s">
        <v>349</v>
      </c>
      <c r="C248" s="233" t="s">
        <v>347</v>
      </c>
      <c r="D248" s="233">
        <v>8</v>
      </c>
      <c r="E248" s="233" t="s">
        <v>262</v>
      </c>
      <c r="F248" s="234" t="s">
        <v>342</v>
      </c>
      <c r="G248" s="235">
        <v>179</v>
      </c>
      <c r="H248" s="234">
        <v>30667</v>
      </c>
      <c r="I248" s="28"/>
    </row>
    <row r="249" spans="1:9" x14ac:dyDescent="0.25">
      <c r="A249" s="231" t="s">
        <v>335</v>
      </c>
      <c r="B249" s="232" t="s">
        <v>395</v>
      </c>
      <c r="C249" s="233" t="s">
        <v>337</v>
      </c>
      <c r="D249" s="233">
        <v>16</v>
      </c>
      <c r="E249" s="233" t="s">
        <v>264</v>
      </c>
      <c r="F249" s="234" t="s">
        <v>365</v>
      </c>
      <c r="G249" s="235">
        <v>144</v>
      </c>
      <c r="H249" s="234">
        <v>30670</v>
      </c>
      <c r="I249" s="28"/>
    </row>
    <row r="250" spans="1:9" x14ac:dyDescent="0.25">
      <c r="A250" s="231" t="s">
        <v>331</v>
      </c>
      <c r="B250" s="232" t="s">
        <v>353</v>
      </c>
      <c r="C250" s="233" t="s">
        <v>337</v>
      </c>
      <c r="D250" s="233">
        <v>16</v>
      </c>
      <c r="E250" s="233" t="s">
        <v>262</v>
      </c>
      <c r="F250" s="234" t="s">
        <v>356</v>
      </c>
      <c r="G250" s="235">
        <v>46</v>
      </c>
      <c r="H250" s="234">
        <v>30673</v>
      </c>
      <c r="I250" s="28"/>
    </row>
    <row r="251" spans="1:9" x14ac:dyDescent="0.25">
      <c r="A251" s="231" t="s">
        <v>335</v>
      </c>
      <c r="B251" s="232" t="s">
        <v>357</v>
      </c>
      <c r="C251" s="233" t="s">
        <v>358</v>
      </c>
      <c r="D251" s="233">
        <v>16</v>
      </c>
      <c r="E251" s="233" t="s">
        <v>271</v>
      </c>
      <c r="F251" s="234" t="s">
        <v>359</v>
      </c>
      <c r="G251" s="235">
        <v>40</v>
      </c>
      <c r="H251" s="234">
        <v>30674</v>
      </c>
      <c r="I251" s="28"/>
    </row>
    <row r="252" spans="1:9" x14ac:dyDescent="0.25">
      <c r="A252" s="231" t="s">
        <v>345</v>
      </c>
      <c r="B252" s="232" t="s">
        <v>391</v>
      </c>
      <c r="C252" s="233" t="s">
        <v>337</v>
      </c>
      <c r="D252" s="233">
        <v>16</v>
      </c>
      <c r="E252" s="233" t="s">
        <v>334</v>
      </c>
      <c r="F252" s="234" t="s">
        <v>276</v>
      </c>
      <c r="G252" s="235">
        <v>35</v>
      </c>
      <c r="H252" s="234">
        <v>30674</v>
      </c>
      <c r="I252" s="28"/>
    </row>
    <row r="253" spans="1:9" x14ac:dyDescent="0.25">
      <c r="A253" s="231" t="s">
        <v>335</v>
      </c>
      <c r="B253" s="232" t="s">
        <v>350</v>
      </c>
      <c r="C253" s="233" t="s">
        <v>347</v>
      </c>
      <c r="D253" s="233">
        <v>8</v>
      </c>
      <c r="E253" s="233" t="s">
        <v>271</v>
      </c>
      <c r="F253" s="234" t="s">
        <v>338</v>
      </c>
      <c r="G253" s="235">
        <v>153</v>
      </c>
      <c r="H253" s="234">
        <v>30676</v>
      </c>
      <c r="I253" s="28"/>
    </row>
    <row r="254" spans="1:9" x14ac:dyDescent="0.25">
      <c r="A254" s="231" t="s">
        <v>335</v>
      </c>
      <c r="B254" s="232" t="s">
        <v>400</v>
      </c>
      <c r="C254" s="233" t="s">
        <v>364</v>
      </c>
      <c r="D254" s="233">
        <v>8</v>
      </c>
      <c r="E254" s="233" t="s">
        <v>264</v>
      </c>
      <c r="F254" s="234" t="s">
        <v>365</v>
      </c>
      <c r="G254" s="235">
        <v>138</v>
      </c>
      <c r="H254" s="234">
        <v>30680</v>
      </c>
      <c r="I254" s="28"/>
    </row>
    <row r="255" spans="1:9" x14ac:dyDescent="0.25">
      <c r="A255" s="231" t="s">
        <v>335</v>
      </c>
      <c r="B255" s="232" t="s">
        <v>387</v>
      </c>
      <c r="C255" s="233" t="s">
        <v>347</v>
      </c>
      <c r="D255" s="233">
        <v>8</v>
      </c>
      <c r="E255" s="233" t="s">
        <v>264</v>
      </c>
      <c r="F255" s="234" t="s">
        <v>365</v>
      </c>
      <c r="G255" s="235">
        <v>145</v>
      </c>
      <c r="H255" s="234">
        <v>30685</v>
      </c>
      <c r="I255" s="28"/>
    </row>
    <row r="256" spans="1:9" x14ac:dyDescent="0.25">
      <c r="A256" s="231" t="s">
        <v>335</v>
      </c>
      <c r="B256" s="232" t="s">
        <v>394</v>
      </c>
      <c r="C256" s="233" t="s">
        <v>364</v>
      </c>
      <c r="D256" s="233">
        <v>8</v>
      </c>
      <c r="E256" s="233" t="s">
        <v>264</v>
      </c>
      <c r="F256" s="234" t="s">
        <v>365</v>
      </c>
      <c r="G256" s="235">
        <v>14</v>
      </c>
      <c r="H256" s="234">
        <v>30685</v>
      </c>
      <c r="I256" s="28"/>
    </row>
    <row r="257" spans="1:9" x14ac:dyDescent="0.25">
      <c r="A257" s="231" t="s">
        <v>335</v>
      </c>
      <c r="B257" s="232" t="s">
        <v>387</v>
      </c>
      <c r="C257" s="233" t="s">
        <v>347</v>
      </c>
      <c r="D257" s="233">
        <v>8</v>
      </c>
      <c r="E257" s="233" t="s">
        <v>264</v>
      </c>
      <c r="F257" s="234" t="s">
        <v>365</v>
      </c>
      <c r="G257" s="235">
        <v>177</v>
      </c>
      <c r="H257" s="234">
        <v>30687</v>
      </c>
      <c r="I257" s="28"/>
    </row>
    <row r="258" spans="1:9" x14ac:dyDescent="0.25">
      <c r="A258" s="231" t="s">
        <v>408</v>
      </c>
      <c r="B258" s="232" t="s">
        <v>409</v>
      </c>
      <c r="C258" s="233" t="s">
        <v>380</v>
      </c>
      <c r="D258" s="233">
        <v>16</v>
      </c>
      <c r="E258" s="233" t="s">
        <v>334</v>
      </c>
      <c r="F258" s="234" t="s">
        <v>278</v>
      </c>
      <c r="G258" s="235">
        <v>111</v>
      </c>
      <c r="H258" s="234">
        <v>30687</v>
      </c>
      <c r="I258" s="28"/>
    </row>
    <row r="259" spans="1:9" x14ac:dyDescent="0.25">
      <c r="A259" s="231" t="s">
        <v>397</v>
      </c>
      <c r="B259" s="232" t="s">
        <v>402</v>
      </c>
      <c r="C259" s="233" t="s">
        <v>380</v>
      </c>
      <c r="D259" s="233">
        <v>8</v>
      </c>
      <c r="E259" s="233" t="s">
        <v>262</v>
      </c>
      <c r="F259" s="234" t="s">
        <v>342</v>
      </c>
      <c r="G259" s="235">
        <v>72</v>
      </c>
      <c r="H259" s="234">
        <v>30688</v>
      </c>
      <c r="I259" s="28"/>
    </row>
    <row r="260" spans="1:9" x14ac:dyDescent="0.25">
      <c r="A260" s="231" t="s">
        <v>335</v>
      </c>
      <c r="B260" s="232" t="s">
        <v>368</v>
      </c>
      <c r="C260" s="233" t="s">
        <v>364</v>
      </c>
      <c r="D260" s="233">
        <v>8</v>
      </c>
      <c r="E260" s="233" t="s">
        <v>262</v>
      </c>
      <c r="F260" s="234" t="s">
        <v>356</v>
      </c>
      <c r="G260" s="235">
        <v>159</v>
      </c>
      <c r="H260" s="234">
        <v>30689</v>
      </c>
      <c r="I260" s="28"/>
    </row>
    <row r="261" spans="1:9" x14ac:dyDescent="0.25">
      <c r="A261" s="231" t="s">
        <v>345</v>
      </c>
      <c r="B261" s="232" t="s">
        <v>401</v>
      </c>
      <c r="C261" s="233" t="s">
        <v>380</v>
      </c>
      <c r="D261" s="233">
        <v>16</v>
      </c>
      <c r="E261" s="233" t="s">
        <v>271</v>
      </c>
      <c r="F261" s="234" t="s">
        <v>338</v>
      </c>
      <c r="G261" s="235">
        <v>18</v>
      </c>
      <c r="H261" s="234">
        <v>30690</v>
      </c>
      <c r="I261" s="28"/>
    </row>
    <row r="262" spans="1:9" x14ac:dyDescent="0.25">
      <c r="A262" s="231" t="s">
        <v>331</v>
      </c>
      <c r="B262" s="232" t="s">
        <v>332</v>
      </c>
      <c r="C262" s="233" t="s">
        <v>333</v>
      </c>
      <c r="D262" s="233">
        <v>16</v>
      </c>
      <c r="E262" s="233" t="s">
        <v>334</v>
      </c>
      <c r="F262" s="234" t="s">
        <v>405</v>
      </c>
      <c r="G262" s="235">
        <v>47</v>
      </c>
      <c r="H262" s="234">
        <v>30691</v>
      </c>
      <c r="I262" s="28"/>
    </row>
    <row r="263" spans="1:9" x14ac:dyDescent="0.25">
      <c r="A263" s="231" t="s">
        <v>335</v>
      </c>
      <c r="B263" s="232" t="s">
        <v>394</v>
      </c>
      <c r="C263" s="233" t="s">
        <v>364</v>
      </c>
      <c r="D263" s="233">
        <v>8</v>
      </c>
      <c r="E263" s="233" t="s">
        <v>264</v>
      </c>
      <c r="F263" s="234" t="s">
        <v>396</v>
      </c>
      <c r="G263" s="235">
        <v>110</v>
      </c>
      <c r="H263" s="234">
        <v>30694</v>
      </c>
      <c r="I263" s="28"/>
    </row>
    <row r="264" spans="1:9" x14ac:dyDescent="0.25">
      <c r="A264" s="231" t="s">
        <v>376</v>
      </c>
      <c r="B264" s="232" t="s">
        <v>390</v>
      </c>
      <c r="C264" s="233" t="s">
        <v>370</v>
      </c>
      <c r="D264" s="233">
        <v>8</v>
      </c>
      <c r="E264" s="233" t="s">
        <v>334</v>
      </c>
      <c r="F264" s="234" t="s">
        <v>278</v>
      </c>
      <c r="G264" s="235">
        <v>180</v>
      </c>
      <c r="H264" s="234">
        <v>30695</v>
      </c>
      <c r="I264" s="28"/>
    </row>
    <row r="265" spans="1:9" x14ac:dyDescent="0.25">
      <c r="A265" s="231" t="s">
        <v>362</v>
      </c>
      <c r="B265" s="232" t="s">
        <v>366</v>
      </c>
      <c r="C265" s="233" t="s">
        <v>337</v>
      </c>
      <c r="D265" s="233">
        <v>8</v>
      </c>
      <c r="E265" s="233" t="s">
        <v>262</v>
      </c>
      <c r="F265" s="234" t="s">
        <v>50</v>
      </c>
      <c r="G265" s="235">
        <v>83</v>
      </c>
      <c r="H265" s="234">
        <v>30698</v>
      </c>
      <c r="I265" s="28"/>
    </row>
    <row r="266" spans="1:9" x14ac:dyDescent="0.25">
      <c r="A266" s="231" t="s">
        <v>335</v>
      </c>
      <c r="B266" s="232" t="s">
        <v>395</v>
      </c>
      <c r="C266" s="233" t="s">
        <v>337</v>
      </c>
      <c r="D266" s="233">
        <v>16</v>
      </c>
      <c r="E266" s="233" t="s">
        <v>264</v>
      </c>
      <c r="F266" s="234" t="s">
        <v>365</v>
      </c>
      <c r="G266" s="235">
        <v>57</v>
      </c>
      <c r="H266" s="234">
        <v>30701</v>
      </c>
      <c r="I266" s="28"/>
    </row>
    <row r="267" spans="1:9" x14ac:dyDescent="0.25">
      <c r="A267" s="231" t="s">
        <v>331</v>
      </c>
      <c r="B267" s="232" t="s">
        <v>332</v>
      </c>
      <c r="C267" s="233" t="s">
        <v>333</v>
      </c>
      <c r="D267" s="233">
        <v>16</v>
      </c>
      <c r="E267" s="233" t="s">
        <v>334</v>
      </c>
      <c r="F267" s="234" t="s">
        <v>278</v>
      </c>
      <c r="G267" s="235">
        <v>74</v>
      </c>
      <c r="H267" s="234">
        <v>30704</v>
      </c>
      <c r="I267" s="28"/>
    </row>
    <row r="268" spans="1:9" x14ac:dyDescent="0.25">
      <c r="A268" s="231" t="s">
        <v>345</v>
      </c>
      <c r="B268" s="232" t="s">
        <v>379</v>
      </c>
      <c r="C268" s="233" t="s">
        <v>380</v>
      </c>
      <c r="D268" s="233">
        <v>16</v>
      </c>
      <c r="E268" s="233" t="s">
        <v>271</v>
      </c>
      <c r="F268" s="234" t="s">
        <v>373</v>
      </c>
      <c r="G268" s="235">
        <v>59</v>
      </c>
      <c r="H268" s="234">
        <v>30707</v>
      </c>
      <c r="I268" s="28"/>
    </row>
    <row r="269" spans="1:9" x14ac:dyDescent="0.25">
      <c r="A269" s="231" t="s">
        <v>385</v>
      </c>
      <c r="B269" s="232" t="s">
        <v>386</v>
      </c>
      <c r="C269" s="233" t="s">
        <v>358</v>
      </c>
      <c r="D269" s="233">
        <v>16</v>
      </c>
      <c r="E269" s="233" t="s">
        <v>334</v>
      </c>
      <c r="F269" s="234" t="s">
        <v>405</v>
      </c>
      <c r="G269" s="235">
        <v>56</v>
      </c>
      <c r="H269" s="234">
        <v>30711</v>
      </c>
      <c r="I269" s="28"/>
    </row>
    <row r="270" spans="1:9" x14ac:dyDescent="0.25">
      <c r="A270" s="231" t="s">
        <v>335</v>
      </c>
      <c r="B270" s="232" t="s">
        <v>336</v>
      </c>
      <c r="C270" s="233" t="s">
        <v>337</v>
      </c>
      <c r="D270" s="233">
        <v>16</v>
      </c>
      <c r="E270" s="233" t="s">
        <v>271</v>
      </c>
      <c r="F270" s="234" t="s">
        <v>338</v>
      </c>
      <c r="G270" s="235">
        <v>7</v>
      </c>
      <c r="H270" s="234">
        <v>30713</v>
      </c>
      <c r="I270" s="28"/>
    </row>
    <row r="271" spans="1:9" x14ac:dyDescent="0.25">
      <c r="A271" s="231" t="s">
        <v>335</v>
      </c>
      <c r="B271" s="232" t="s">
        <v>357</v>
      </c>
      <c r="C271" s="233" t="s">
        <v>358</v>
      </c>
      <c r="D271" s="233">
        <v>16</v>
      </c>
      <c r="E271" s="233" t="s">
        <v>271</v>
      </c>
      <c r="F271" s="234" t="s">
        <v>359</v>
      </c>
      <c r="G271" s="235">
        <v>150</v>
      </c>
      <c r="H271" s="234">
        <v>30714</v>
      </c>
      <c r="I271" s="28"/>
    </row>
    <row r="272" spans="1:9" x14ac:dyDescent="0.25">
      <c r="A272" s="231" t="s">
        <v>345</v>
      </c>
      <c r="B272" s="232" t="s">
        <v>346</v>
      </c>
      <c r="C272" s="233" t="s">
        <v>347</v>
      </c>
      <c r="D272" s="233">
        <v>16</v>
      </c>
      <c r="E272" s="233" t="s">
        <v>271</v>
      </c>
      <c r="F272" s="234" t="s">
        <v>338</v>
      </c>
      <c r="G272" s="235">
        <v>94</v>
      </c>
      <c r="H272" s="234">
        <v>30717</v>
      </c>
      <c r="I272" s="28"/>
    </row>
    <row r="273" spans="1:9" x14ac:dyDescent="0.25">
      <c r="A273" s="231" t="s">
        <v>371</v>
      </c>
      <c r="B273" s="232" t="s">
        <v>388</v>
      </c>
      <c r="C273" s="233" t="s">
        <v>364</v>
      </c>
      <c r="D273" s="233">
        <v>12</v>
      </c>
      <c r="E273" s="233" t="s">
        <v>271</v>
      </c>
      <c r="F273" s="234" t="s">
        <v>338</v>
      </c>
      <c r="G273" s="235">
        <v>84</v>
      </c>
      <c r="H273" s="234">
        <v>30720</v>
      </c>
      <c r="I273" s="28"/>
    </row>
    <row r="274" spans="1:9" x14ac:dyDescent="0.25">
      <c r="A274" s="231" t="s">
        <v>362</v>
      </c>
      <c r="B274" s="232" t="s">
        <v>366</v>
      </c>
      <c r="C274" s="233" t="s">
        <v>337</v>
      </c>
      <c r="D274" s="233">
        <v>8</v>
      </c>
      <c r="E274" s="233" t="s">
        <v>262</v>
      </c>
      <c r="F274" s="234" t="s">
        <v>342</v>
      </c>
      <c r="G274" s="235">
        <v>188</v>
      </c>
      <c r="H274" s="234">
        <v>30725</v>
      </c>
      <c r="I274" s="28"/>
    </row>
    <row r="275" spans="1:9" x14ac:dyDescent="0.25">
      <c r="A275" s="231" t="s">
        <v>335</v>
      </c>
      <c r="B275" s="232" t="s">
        <v>367</v>
      </c>
      <c r="C275" s="233" t="s">
        <v>337</v>
      </c>
      <c r="D275" s="233">
        <v>8</v>
      </c>
      <c r="E275" s="233" t="s">
        <v>262</v>
      </c>
      <c r="F275" s="234" t="s">
        <v>356</v>
      </c>
      <c r="G275" s="235">
        <v>64</v>
      </c>
      <c r="H275" s="234">
        <v>30725</v>
      </c>
      <c r="I275" s="28"/>
    </row>
    <row r="276" spans="1:9" x14ac:dyDescent="0.25">
      <c r="A276" s="231" t="s">
        <v>331</v>
      </c>
      <c r="B276" s="232" t="s">
        <v>381</v>
      </c>
      <c r="C276" s="233" t="s">
        <v>380</v>
      </c>
      <c r="D276" s="233">
        <v>16</v>
      </c>
      <c r="E276" s="233" t="s">
        <v>262</v>
      </c>
      <c r="F276" s="234" t="s">
        <v>342</v>
      </c>
      <c r="G276" s="235">
        <v>134</v>
      </c>
      <c r="H276" s="234">
        <v>30725</v>
      </c>
      <c r="I276" s="28"/>
    </row>
    <row r="277" spans="1:9" x14ac:dyDescent="0.25">
      <c r="A277" s="231" t="s">
        <v>354</v>
      </c>
      <c r="B277" s="232" t="s">
        <v>355</v>
      </c>
      <c r="C277" s="233" t="s">
        <v>347</v>
      </c>
      <c r="D277" s="233">
        <v>16</v>
      </c>
      <c r="E277" s="233" t="s">
        <v>262</v>
      </c>
      <c r="F277" s="234" t="s">
        <v>356</v>
      </c>
      <c r="G277" s="235">
        <v>9</v>
      </c>
      <c r="H277" s="234">
        <v>30727</v>
      </c>
      <c r="I277" s="28"/>
    </row>
    <row r="278" spans="1:9" x14ac:dyDescent="0.25">
      <c r="A278" s="231" t="s">
        <v>362</v>
      </c>
      <c r="B278" s="232" t="s">
        <v>366</v>
      </c>
      <c r="C278" s="233" t="s">
        <v>337</v>
      </c>
      <c r="D278" s="233">
        <v>8</v>
      </c>
      <c r="E278" s="233" t="s">
        <v>262</v>
      </c>
      <c r="F278" s="234" t="s">
        <v>342</v>
      </c>
      <c r="G278" s="235">
        <v>146</v>
      </c>
      <c r="H278" s="234">
        <v>30729</v>
      </c>
      <c r="I278" s="28"/>
    </row>
    <row r="279" spans="1:9" x14ac:dyDescent="0.25">
      <c r="A279" s="231" t="s">
        <v>335</v>
      </c>
      <c r="B279" s="232" t="s">
        <v>367</v>
      </c>
      <c r="C279" s="233" t="s">
        <v>337</v>
      </c>
      <c r="D279" s="233">
        <v>8</v>
      </c>
      <c r="E279" s="233" t="s">
        <v>262</v>
      </c>
      <c r="F279" s="234" t="s">
        <v>342</v>
      </c>
      <c r="G279" s="235">
        <v>183</v>
      </c>
      <c r="H279" s="234">
        <v>30730</v>
      </c>
      <c r="I279" s="28"/>
    </row>
    <row r="280" spans="1:9" x14ac:dyDescent="0.25">
      <c r="A280" s="231" t="s">
        <v>331</v>
      </c>
      <c r="B280" s="232" t="s">
        <v>404</v>
      </c>
      <c r="C280" s="233" t="s">
        <v>333</v>
      </c>
      <c r="D280" s="233">
        <v>16</v>
      </c>
      <c r="E280" s="233" t="s">
        <v>334</v>
      </c>
      <c r="F280" s="234" t="s">
        <v>405</v>
      </c>
      <c r="G280" s="235">
        <v>192</v>
      </c>
      <c r="H280" s="234">
        <v>30736</v>
      </c>
      <c r="I280" s="28"/>
    </row>
    <row r="281" spans="1:9" x14ac:dyDescent="0.25">
      <c r="A281" s="231" t="s">
        <v>335</v>
      </c>
      <c r="B281" s="232" t="s">
        <v>368</v>
      </c>
      <c r="C281" s="233" t="s">
        <v>364</v>
      </c>
      <c r="D281" s="233">
        <v>8</v>
      </c>
      <c r="E281" s="233" t="s">
        <v>262</v>
      </c>
      <c r="F281" s="234" t="s">
        <v>356</v>
      </c>
      <c r="G281" s="235">
        <v>111</v>
      </c>
      <c r="H281" s="234">
        <v>30739</v>
      </c>
      <c r="I281" s="28"/>
    </row>
    <row r="282" spans="1:9" x14ac:dyDescent="0.25">
      <c r="A282" s="231" t="s">
        <v>331</v>
      </c>
      <c r="B282" s="232" t="s">
        <v>353</v>
      </c>
      <c r="C282" s="233" t="s">
        <v>337</v>
      </c>
      <c r="D282" s="233">
        <v>16</v>
      </c>
      <c r="E282" s="233" t="s">
        <v>262</v>
      </c>
      <c r="F282" s="234" t="s">
        <v>356</v>
      </c>
      <c r="G282" s="235">
        <v>128</v>
      </c>
      <c r="H282" s="234">
        <v>30739</v>
      </c>
      <c r="I282" s="28"/>
    </row>
    <row r="283" spans="1:9" x14ac:dyDescent="0.25">
      <c r="A283" s="231" t="s">
        <v>348</v>
      </c>
      <c r="B283" s="232" t="s">
        <v>349</v>
      </c>
      <c r="C283" s="233" t="s">
        <v>347</v>
      </c>
      <c r="D283" s="233">
        <v>8</v>
      </c>
      <c r="E283" s="233" t="s">
        <v>262</v>
      </c>
      <c r="F283" s="234" t="s">
        <v>342</v>
      </c>
      <c r="G283" s="235">
        <v>195</v>
      </c>
      <c r="H283" s="234">
        <v>30739</v>
      </c>
      <c r="I283" s="28"/>
    </row>
    <row r="284" spans="1:9" x14ac:dyDescent="0.25">
      <c r="A284" s="231" t="s">
        <v>331</v>
      </c>
      <c r="B284" s="232" t="s">
        <v>381</v>
      </c>
      <c r="C284" s="233" t="s">
        <v>380</v>
      </c>
      <c r="D284" s="233">
        <v>16</v>
      </c>
      <c r="E284" s="233" t="s">
        <v>262</v>
      </c>
      <c r="F284" s="234" t="s">
        <v>342</v>
      </c>
      <c r="G284" s="235">
        <v>94</v>
      </c>
      <c r="H284" s="234">
        <v>30743</v>
      </c>
      <c r="I284" s="28"/>
    </row>
    <row r="285" spans="1:9" x14ac:dyDescent="0.25">
      <c r="A285" s="231" t="s">
        <v>335</v>
      </c>
      <c r="B285" s="232" t="s">
        <v>387</v>
      </c>
      <c r="C285" s="233" t="s">
        <v>347</v>
      </c>
      <c r="D285" s="233">
        <v>8</v>
      </c>
      <c r="E285" s="233" t="s">
        <v>264</v>
      </c>
      <c r="F285" s="234" t="s">
        <v>365</v>
      </c>
      <c r="G285" s="235">
        <v>68</v>
      </c>
      <c r="H285" s="234">
        <v>30744</v>
      </c>
      <c r="I285" s="28"/>
    </row>
    <row r="286" spans="1:9" x14ac:dyDescent="0.25">
      <c r="A286" s="231" t="s">
        <v>385</v>
      </c>
      <c r="B286" s="232" t="s">
        <v>389</v>
      </c>
      <c r="C286" s="233" t="s">
        <v>375</v>
      </c>
      <c r="D286" s="233">
        <v>16</v>
      </c>
      <c r="E286" s="233" t="s">
        <v>334</v>
      </c>
      <c r="F286" s="234" t="s">
        <v>278</v>
      </c>
      <c r="G286" s="235">
        <v>141</v>
      </c>
      <c r="H286" s="234">
        <v>30744</v>
      </c>
      <c r="I286" s="28"/>
    </row>
    <row r="287" spans="1:9" x14ac:dyDescent="0.25">
      <c r="A287" s="231" t="s">
        <v>371</v>
      </c>
      <c r="B287" s="232" t="s">
        <v>372</v>
      </c>
      <c r="C287" s="233" t="s">
        <v>364</v>
      </c>
      <c r="D287" s="233">
        <v>8</v>
      </c>
      <c r="E287" s="233" t="s">
        <v>271</v>
      </c>
      <c r="F287" s="234" t="s">
        <v>338</v>
      </c>
      <c r="G287" s="235">
        <v>191</v>
      </c>
      <c r="H287" s="234">
        <v>30745</v>
      </c>
      <c r="I287" s="28"/>
    </row>
    <row r="288" spans="1:9" x14ac:dyDescent="0.25">
      <c r="A288" s="231" t="s">
        <v>335</v>
      </c>
      <c r="B288" s="232" t="s">
        <v>382</v>
      </c>
      <c r="C288" s="233" t="s">
        <v>337</v>
      </c>
      <c r="D288" s="233">
        <v>16</v>
      </c>
      <c r="E288" s="233" t="s">
        <v>264</v>
      </c>
      <c r="F288" s="234" t="s">
        <v>365</v>
      </c>
      <c r="G288" s="235">
        <v>99</v>
      </c>
      <c r="H288" s="234">
        <v>30748</v>
      </c>
      <c r="I288" s="28"/>
    </row>
    <row r="289" spans="1:9" x14ac:dyDescent="0.25">
      <c r="A289" s="231" t="s">
        <v>362</v>
      </c>
      <c r="B289" s="232" t="s">
        <v>366</v>
      </c>
      <c r="C289" s="233" t="s">
        <v>337</v>
      </c>
      <c r="D289" s="233">
        <v>8</v>
      </c>
      <c r="E289" s="233" t="s">
        <v>262</v>
      </c>
      <c r="F289" s="234" t="s">
        <v>342</v>
      </c>
      <c r="G289" s="235">
        <v>67</v>
      </c>
      <c r="H289" s="234">
        <v>30753</v>
      </c>
      <c r="I289" s="28"/>
    </row>
    <row r="290" spans="1:9" x14ac:dyDescent="0.25">
      <c r="A290" s="231" t="s">
        <v>335</v>
      </c>
      <c r="B290" s="232" t="s">
        <v>367</v>
      </c>
      <c r="C290" s="233" t="s">
        <v>337</v>
      </c>
      <c r="D290" s="233">
        <v>8</v>
      </c>
      <c r="E290" s="233" t="s">
        <v>262</v>
      </c>
      <c r="F290" s="234" t="s">
        <v>356</v>
      </c>
      <c r="G290" s="235">
        <v>199</v>
      </c>
      <c r="H290" s="234">
        <v>30757</v>
      </c>
      <c r="I290" s="28"/>
    </row>
    <row r="291" spans="1:9" x14ac:dyDescent="0.25">
      <c r="A291" s="231" t="s">
        <v>331</v>
      </c>
      <c r="B291" s="232" t="s">
        <v>403</v>
      </c>
      <c r="C291" s="233" t="s">
        <v>380</v>
      </c>
      <c r="D291" s="233">
        <v>32</v>
      </c>
      <c r="E291" s="233" t="s">
        <v>262</v>
      </c>
      <c r="F291" s="234" t="s">
        <v>356</v>
      </c>
      <c r="G291" s="235">
        <v>47</v>
      </c>
      <c r="H291" s="234">
        <v>30757</v>
      </c>
      <c r="I291" s="28"/>
    </row>
    <row r="292" spans="1:9" x14ac:dyDescent="0.25">
      <c r="A292" s="231" t="s">
        <v>331</v>
      </c>
      <c r="B292" s="232" t="s">
        <v>403</v>
      </c>
      <c r="C292" s="233" t="s">
        <v>380</v>
      </c>
      <c r="D292" s="233">
        <v>32</v>
      </c>
      <c r="E292" s="233" t="s">
        <v>262</v>
      </c>
      <c r="F292" s="234" t="s">
        <v>356</v>
      </c>
      <c r="G292" s="235">
        <v>157</v>
      </c>
      <c r="H292" s="234">
        <v>30771</v>
      </c>
      <c r="I292" s="28"/>
    </row>
    <row r="293" spans="1:9" x14ac:dyDescent="0.25">
      <c r="A293" s="231" t="s">
        <v>335</v>
      </c>
      <c r="B293" s="232" t="s">
        <v>394</v>
      </c>
      <c r="C293" s="233" t="s">
        <v>364</v>
      </c>
      <c r="D293" s="233">
        <v>8</v>
      </c>
      <c r="E293" s="233" t="s">
        <v>264</v>
      </c>
      <c r="F293" s="234" t="s">
        <v>365</v>
      </c>
      <c r="G293" s="235">
        <v>132</v>
      </c>
      <c r="H293" s="234">
        <v>30774</v>
      </c>
      <c r="I293" s="28"/>
    </row>
    <row r="294" spans="1:9" x14ac:dyDescent="0.25">
      <c r="A294" s="231" t="s">
        <v>371</v>
      </c>
      <c r="B294" s="232" t="s">
        <v>372</v>
      </c>
      <c r="C294" s="233" t="s">
        <v>364</v>
      </c>
      <c r="D294" s="233">
        <v>8</v>
      </c>
      <c r="E294" s="233" t="s">
        <v>271</v>
      </c>
      <c r="F294" s="234" t="s">
        <v>373</v>
      </c>
      <c r="G294" s="235">
        <v>164</v>
      </c>
      <c r="H294" s="234">
        <v>30774</v>
      </c>
      <c r="I294" s="28"/>
    </row>
    <row r="295" spans="1:9" x14ac:dyDescent="0.25">
      <c r="A295" s="231" t="s">
        <v>335</v>
      </c>
      <c r="B295" s="232" t="s">
        <v>400</v>
      </c>
      <c r="C295" s="233" t="s">
        <v>364</v>
      </c>
      <c r="D295" s="233">
        <v>8</v>
      </c>
      <c r="E295" s="233" t="s">
        <v>264</v>
      </c>
      <c r="F295" s="234" t="s">
        <v>365</v>
      </c>
      <c r="G295" s="235">
        <v>169</v>
      </c>
      <c r="H295" s="234">
        <v>30775</v>
      </c>
      <c r="I295" s="28"/>
    </row>
    <row r="296" spans="1:9" x14ac:dyDescent="0.25">
      <c r="A296" s="231" t="s">
        <v>335</v>
      </c>
      <c r="B296" s="232" t="s">
        <v>336</v>
      </c>
      <c r="C296" s="233" t="s">
        <v>337</v>
      </c>
      <c r="D296" s="233">
        <v>16</v>
      </c>
      <c r="E296" s="233" t="s">
        <v>271</v>
      </c>
      <c r="F296" s="234" t="s">
        <v>338</v>
      </c>
      <c r="G296" s="235">
        <v>12</v>
      </c>
      <c r="H296" s="234">
        <v>30782</v>
      </c>
      <c r="I296" s="28"/>
    </row>
    <row r="297" spans="1:9" x14ac:dyDescent="0.25">
      <c r="A297" s="231" t="s">
        <v>335</v>
      </c>
      <c r="B297" s="232" t="s">
        <v>367</v>
      </c>
      <c r="C297" s="233" t="s">
        <v>337</v>
      </c>
      <c r="D297" s="233">
        <v>8</v>
      </c>
      <c r="E297" s="233" t="s">
        <v>262</v>
      </c>
      <c r="F297" s="234" t="s">
        <v>342</v>
      </c>
      <c r="G297" s="235">
        <v>112</v>
      </c>
      <c r="H297" s="234">
        <v>30789</v>
      </c>
      <c r="I297" s="28"/>
    </row>
    <row r="298" spans="1:9" x14ac:dyDescent="0.25">
      <c r="A298" s="231" t="s">
        <v>354</v>
      </c>
      <c r="B298" s="232" t="s">
        <v>355</v>
      </c>
      <c r="C298" s="233" t="s">
        <v>347</v>
      </c>
      <c r="D298" s="233">
        <v>16</v>
      </c>
      <c r="E298" s="233" t="s">
        <v>262</v>
      </c>
      <c r="F298" s="234" t="s">
        <v>356</v>
      </c>
      <c r="G298" s="235">
        <v>154</v>
      </c>
      <c r="H298" s="234">
        <v>30789</v>
      </c>
      <c r="I298" s="28"/>
    </row>
    <row r="299" spans="1:9" x14ac:dyDescent="0.25">
      <c r="A299" s="231" t="s">
        <v>331</v>
      </c>
      <c r="B299" s="232" t="s">
        <v>381</v>
      </c>
      <c r="C299" s="233" t="s">
        <v>380</v>
      </c>
      <c r="D299" s="233">
        <v>16</v>
      </c>
      <c r="E299" s="233" t="s">
        <v>262</v>
      </c>
      <c r="F299" s="234" t="s">
        <v>342</v>
      </c>
      <c r="G299" s="235">
        <v>114</v>
      </c>
      <c r="H299" s="234">
        <v>30791</v>
      </c>
      <c r="I299" s="28"/>
    </row>
    <row r="300" spans="1:9" x14ac:dyDescent="0.25">
      <c r="A300" s="231" t="s">
        <v>362</v>
      </c>
      <c r="B300" s="232" t="s">
        <v>407</v>
      </c>
      <c r="C300" s="233" t="s">
        <v>380</v>
      </c>
      <c r="D300" s="233">
        <v>16</v>
      </c>
      <c r="E300" s="233" t="s">
        <v>264</v>
      </c>
      <c r="F300" s="234" t="s">
        <v>365</v>
      </c>
      <c r="G300" s="235">
        <v>7</v>
      </c>
      <c r="H300" s="234">
        <v>30792</v>
      </c>
      <c r="I300" s="28"/>
    </row>
    <row r="301" spans="1:9" x14ac:dyDescent="0.25">
      <c r="A301" s="231" t="s">
        <v>345</v>
      </c>
      <c r="B301" s="232" t="s">
        <v>406</v>
      </c>
      <c r="C301" s="233" t="s">
        <v>337</v>
      </c>
      <c r="D301" s="233">
        <v>16</v>
      </c>
      <c r="E301" s="233" t="s">
        <v>271</v>
      </c>
      <c r="F301" s="234" t="s">
        <v>338</v>
      </c>
      <c r="G301" s="235">
        <v>110</v>
      </c>
      <c r="H301" s="234">
        <v>30792</v>
      </c>
      <c r="I301" s="28"/>
    </row>
    <row r="302" spans="1:9" x14ac:dyDescent="0.25">
      <c r="A302" s="231" t="s">
        <v>376</v>
      </c>
      <c r="B302" s="232" t="s">
        <v>390</v>
      </c>
      <c r="C302" s="233" t="s">
        <v>370</v>
      </c>
      <c r="D302" s="233">
        <v>8</v>
      </c>
      <c r="E302" s="233" t="s">
        <v>334</v>
      </c>
      <c r="F302" s="234" t="s">
        <v>278</v>
      </c>
      <c r="G302" s="235">
        <v>100</v>
      </c>
      <c r="H302" s="234">
        <v>30794</v>
      </c>
      <c r="I302" s="28"/>
    </row>
    <row r="303" spans="1:9" x14ac:dyDescent="0.25">
      <c r="A303" s="231" t="s">
        <v>335</v>
      </c>
      <c r="B303" s="232" t="s">
        <v>350</v>
      </c>
      <c r="C303" s="233" t="s">
        <v>347</v>
      </c>
      <c r="D303" s="233">
        <v>8</v>
      </c>
      <c r="E303" s="233" t="s">
        <v>271</v>
      </c>
      <c r="F303" s="234" t="s">
        <v>338</v>
      </c>
      <c r="G303" s="235">
        <v>105</v>
      </c>
      <c r="H303" s="234">
        <v>30795</v>
      </c>
      <c r="I303" s="28"/>
    </row>
    <row r="304" spans="1:9" x14ac:dyDescent="0.25">
      <c r="A304" s="231" t="s">
        <v>345</v>
      </c>
      <c r="B304" s="232" t="s">
        <v>401</v>
      </c>
      <c r="C304" s="233" t="s">
        <v>380</v>
      </c>
      <c r="D304" s="233">
        <v>16</v>
      </c>
      <c r="E304" s="233" t="s">
        <v>271</v>
      </c>
      <c r="F304" s="234" t="s">
        <v>338</v>
      </c>
      <c r="G304" s="235">
        <v>74</v>
      </c>
      <c r="H304" s="234">
        <v>30796</v>
      </c>
      <c r="I304" s="28"/>
    </row>
    <row r="305" spans="1:9" x14ac:dyDescent="0.25">
      <c r="A305" s="231" t="s">
        <v>376</v>
      </c>
      <c r="B305" s="232" t="s">
        <v>377</v>
      </c>
      <c r="C305" s="233" t="s">
        <v>378</v>
      </c>
      <c r="D305" s="233">
        <v>10</v>
      </c>
      <c r="E305" s="233" t="s">
        <v>262</v>
      </c>
      <c r="F305" s="234" t="s">
        <v>50</v>
      </c>
      <c r="G305" s="235">
        <v>120</v>
      </c>
      <c r="H305" s="234">
        <v>30798</v>
      </c>
      <c r="I305" s="28"/>
    </row>
    <row r="306" spans="1:9" x14ac:dyDescent="0.25">
      <c r="A306" s="231" t="s">
        <v>345</v>
      </c>
      <c r="B306" s="232" t="s">
        <v>401</v>
      </c>
      <c r="C306" s="233" t="s">
        <v>380</v>
      </c>
      <c r="D306" s="233">
        <v>16</v>
      </c>
      <c r="E306" s="233" t="s">
        <v>271</v>
      </c>
      <c r="F306" s="234" t="s">
        <v>338</v>
      </c>
      <c r="G306" s="235">
        <v>170</v>
      </c>
      <c r="H306" s="234">
        <v>30799</v>
      </c>
      <c r="I306" s="28"/>
    </row>
    <row r="307" spans="1:9" x14ac:dyDescent="0.25">
      <c r="A307" s="231" t="s">
        <v>335</v>
      </c>
      <c r="B307" s="232" t="s">
        <v>357</v>
      </c>
      <c r="C307" s="233" t="s">
        <v>358</v>
      </c>
      <c r="D307" s="233">
        <v>16</v>
      </c>
      <c r="E307" s="233" t="s">
        <v>271</v>
      </c>
      <c r="F307" s="234" t="s">
        <v>359</v>
      </c>
      <c r="G307" s="235">
        <v>69</v>
      </c>
      <c r="H307" s="234">
        <v>30800</v>
      </c>
      <c r="I307" s="28"/>
    </row>
    <row r="308" spans="1:9" x14ac:dyDescent="0.25">
      <c r="A308" s="231" t="s">
        <v>371</v>
      </c>
      <c r="B308" s="232" t="s">
        <v>372</v>
      </c>
      <c r="C308" s="233" t="s">
        <v>364</v>
      </c>
      <c r="D308" s="233">
        <v>8</v>
      </c>
      <c r="E308" s="233" t="s">
        <v>271</v>
      </c>
      <c r="F308" s="234" t="s">
        <v>338</v>
      </c>
      <c r="G308" s="235">
        <v>133</v>
      </c>
      <c r="H308" s="234">
        <v>30800</v>
      </c>
      <c r="I308" s="28"/>
    </row>
    <row r="309" spans="1:9" x14ac:dyDescent="0.25">
      <c r="A309" s="231" t="s">
        <v>345</v>
      </c>
      <c r="B309" s="232" t="s">
        <v>346</v>
      </c>
      <c r="C309" s="233" t="s">
        <v>347</v>
      </c>
      <c r="D309" s="233">
        <v>16</v>
      </c>
      <c r="E309" s="233" t="s">
        <v>271</v>
      </c>
      <c r="F309" s="234" t="s">
        <v>338</v>
      </c>
      <c r="G309" s="235">
        <v>127</v>
      </c>
      <c r="H309" s="234">
        <v>30806</v>
      </c>
      <c r="I309" s="28"/>
    </row>
    <row r="310" spans="1:9" x14ac:dyDescent="0.25">
      <c r="A310" s="231" t="s">
        <v>408</v>
      </c>
      <c r="B310" s="232" t="s">
        <v>409</v>
      </c>
      <c r="C310" s="233" t="s">
        <v>380</v>
      </c>
      <c r="D310" s="233">
        <v>16</v>
      </c>
      <c r="E310" s="233" t="s">
        <v>334</v>
      </c>
      <c r="F310" s="234" t="s">
        <v>278</v>
      </c>
      <c r="G310" s="235">
        <v>141</v>
      </c>
      <c r="H310" s="234">
        <v>30809</v>
      </c>
      <c r="I310" s="28"/>
    </row>
    <row r="311" spans="1:9" x14ac:dyDescent="0.25">
      <c r="A311" s="231" t="s">
        <v>397</v>
      </c>
      <c r="B311" s="232" t="s">
        <v>402</v>
      </c>
      <c r="C311" s="233" t="s">
        <v>380</v>
      </c>
      <c r="D311" s="233">
        <v>8</v>
      </c>
      <c r="E311" s="233" t="s">
        <v>262</v>
      </c>
      <c r="F311" s="234" t="s">
        <v>342</v>
      </c>
      <c r="G311" s="235">
        <v>92</v>
      </c>
      <c r="H311" s="234">
        <v>30810</v>
      </c>
      <c r="I311" s="28"/>
    </row>
    <row r="312" spans="1:9" x14ac:dyDescent="0.25">
      <c r="A312" s="231" t="s">
        <v>345</v>
      </c>
      <c r="B312" s="232" t="s">
        <v>401</v>
      </c>
      <c r="C312" s="233" t="s">
        <v>380</v>
      </c>
      <c r="D312" s="233">
        <v>16</v>
      </c>
      <c r="E312" s="233" t="s">
        <v>271</v>
      </c>
      <c r="F312" s="234" t="s">
        <v>338</v>
      </c>
      <c r="G312" s="235">
        <v>145</v>
      </c>
      <c r="H312" s="234">
        <v>30811</v>
      </c>
      <c r="I312" s="28"/>
    </row>
    <row r="313" spans="1:9" x14ac:dyDescent="0.25">
      <c r="A313" s="231" t="s">
        <v>331</v>
      </c>
      <c r="B313" s="232" t="s">
        <v>332</v>
      </c>
      <c r="C313" s="233" t="s">
        <v>333</v>
      </c>
      <c r="D313" s="233">
        <v>16</v>
      </c>
      <c r="E313" s="233" t="s">
        <v>334</v>
      </c>
      <c r="F313" s="234" t="s">
        <v>405</v>
      </c>
      <c r="G313" s="235">
        <v>17</v>
      </c>
      <c r="H313" s="234">
        <v>30812</v>
      </c>
      <c r="I313" s="28"/>
    </row>
    <row r="314" spans="1:9" x14ac:dyDescent="0.25">
      <c r="A314" s="231" t="s">
        <v>371</v>
      </c>
      <c r="B314" s="232" t="s">
        <v>372</v>
      </c>
      <c r="C314" s="233" t="s">
        <v>364</v>
      </c>
      <c r="D314" s="233">
        <v>8</v>
      </c>
      <c r="E314" s="233" t="s">
        <v>271</v>
      </c>
      <c r="F314" s="234" t="s">
        <v>373</v>
      </c>
      <c r="G314" s="235">
        <v>136</v>
      </c>
      <c r="H314" s="234">
        <v>30818</v>
      </c>
      <c r="I314" s="28"/>
    </row>
    <row r="315" spans="1:9" x14ac:dyDescent="0.25">
      <c r="A315" s="231" t="s">
        <v>335</v>
      </c>
      <c r="B315" s="232" t="s">
        <v>387</v>
      </c>
      <c r="C315" s="233" t="s">
        <v>347</v>
      </c>
      <c r="D315" s="233">
        <v>8</v>
      </c>
      <c r="E315" s="233" t="s">
        <v>264</v>
      </c>
      <c r="F315" s="234" t="s">
        <v>365</v>
      </c>
      <c r="G315" s="235">
        <v>66</v>
      </c>
      <c r="H315" s="234">
        <v>30820</v>
      </c>
      <c r="I315" s="28"/>
    </row>
    <row r="316" spans="1:9" x14ac:dyDescent="0.25">
      <c r="A316" s="231" t="s">
        <v>385</v>
      </c>
      <c r="B316" s="232" t="s">
        <v>386</v>
      </c>
      <c r="C316" s="233" t="s">
        <v>358</v>
      </c>
      <c r="D316" s="233">
        <v>16</v>
      </c>
      <c r="E316" s="233" t="s">
        <v>334</v>
      </c>
      <c r="F316" s="234" t="s">
        <v>405</v>
      </c>
      <c r="G316" s="235">
        <v>57</v>
      </c>
      <c r="H316" s="234">
        <v>30820</v>
      </c>
      <c r="I316" s="28"/>
    </row>
    <row r="317" spans="1:9" x14ac:dyDescent="0.25">
      <c r="A317" s="231" t="s">
        <v>339</v>
      </c>
      <c r="B317" s="232" t="s">
        <v>340</v>
      </c>
      <c r="C317" s="233" t="s">
        <v>341</v>
      </c>
      <c r="D317" s="233">
        <v>8</v>
      </c>
      <c r="E317" s="233" t="s">
        <v>262</v>
      </c>
      <c r="F317" s="234" t="s">
        <v>342</v>
      </c>
      <c r="G317" s="235">
        <v>38</v>
      </c>
      <c r="H317" s="234">
        <v>30823</v>
      </c>
      <c r="I317" s="28"/>
    </row>
    <row r="318" spans="1:9" x14ac:dyDescent="0.25">
      <c r="A318" s="231" t="s">
        <v>385</v>
      </c>
      <c r="B318" s="232" t="s">
        <v>389</v>
      </c>
      <c r="C318" s="233" t="s">
        <v>375</v>
      </c>
      <c r="D318" s="233">
        <v>16</v>
      </c>
      <c r="E318" s="233" t="s">
        <v>334</v>
      </c>
      <c r="F318" s="234" t="s">
        <v>276</v>
      </c>
      <c r="G318" s="235">
        <v>101</v>
      </c>
      <c r="H318" s="234">
        <v>30824</v>
      </c>
      <c r="I318" s="28"/>
    </row>
    <row r="319" spans="1:9" x14ac:dyDescent="0.25">
      <c r="A319" s="231" t="s">
        <v>331</v>
      </c>
      <c r="B319" s="232" t="s">
        <v>353</v>
      </c>
      <c r="C319" s="233" t="s">
        <v>337</v>
      </c>
      <c r="D319" s="233">
        <v>16</v>
      </c>
      <c r="E319" s="233" t="s">
        <v>262</v>
      </c>
      <c r="F319" s="234" t="s">
        <v>356</v>
      </c>
      <c r="G319" s="235">
        <v>70</v>
      </c>
      <c r="H319" s="234">
        <v>30825</v>
      </c>
      <c r="I319" s="28"/>
    </row>
    <row r="320" spans="1:9" x14ac:dyDescent="0.25">
      <c r="A320" s="231" t="s">
        <v>331</v>
      </c>
      <c r="B320" s="232" t="s">
        <v>353</v>
      </c>
      <c r="C320" s="233" t="s">
        <v>337</v>
      </c>
      <c r="D320" s="233">
        <v>16</v>
      </c>
      <c r="E320" s="233" t="s">
        <v>262</v>
      </c>
      <c r="F320" s="234" t="s">
        <v>356</v>
      </c>
      <c r="G320" s="235">
        <v>78</v>
      </c>
      <c r="H320" s="234">
        <v>30828</v>
      </c>
      <c r="I320" s="28"/>
    </row>
    <row r="321" spans="1:9" x14ac:dyDescent="0.25">
      <c r="A321" s="231" t="s">
        <v>335</v>
      </c>
      <c r="B321" s="232" t="s">
        <v>383</v>
      </c>
      <c r="C321" s="233" t="s">
        <v>347</v>
      </c>
      <c r="D321" s="233">
        <v>8</v>
      </c>
      <c r="E321" s="233" t="s">
        <v>271</v>
      </c>
      <c r="F321" s="234" t="s">
        <v>359</v>
      </c>
      <c r="G321" s="235">
        <v>8</v>
      </c>
      <c r="H321" s="234">
        <v>30834</v>
      </c>
      <c r="I321" s="28"/>
    </row>
    <row r="322" spans="1:9" x14ac:dyDescent="0.25">
      <c r="A322" s="231" t="s">
        <v>392</v>
      </c>
      <c r="B322" s="232" t="s">
        <v>393</v>
      </c>
      <c r="C322" s="233" t="s">
        <v>337</v>
      </c>
      <c r="D322" s="233">
        <v>16</v>
      </c>
      <c r="E322" s="233" t="s">
        <v>271</v>
      </c>
      <c r="F322" s="234" t="s">
        <v>338</v>
      </c>
      <c r="G322" s="235">
        <v>192</v>
      </c>
      <c r="H322" s="234">
        <v>30835</v>
      </c>
      <c r="I322" s="28"/>
    </row>
    <row r="323" spans="1:9" x14ac:dyDescent="0.25">
      <c r="A323" s="231" t="s">
        <v>331</v>
      </c>
      <c r="B323" s="232" t="s">
        <v>403</v>
      </c>
      <c r="C323" s="233" t="s">
        <v>380</v>
      </c>
      <c r="D323" s="233">
        <v>32</v>
      </c>
      <c r="E323" s="233" t="s">
        <v>262</v>
      </c>
      <c r="F323" s="234" t="s">
        <v>356</v>
      </c>
      <c r="G323" s="235">
        <v>14</v>
      </c>
      <c r="H323" s="234">
        <v>30837</v>
      </c>
      <c r="I323" s="28"/>
    </row>
    <row r="324" spans="1:9" x14ac:dyDescent="0.25">
      <c r="A324" s="231" t="s">
        <v>362</v>
      </c>
      <c r="B324" s="232" t="s">
        <v>363</v>
      </c>
      <c r="C324" s="233" t="s">
        <v>364</v>
      </c>
      <c r="D324" s="233">
        <v>8</v>
      </c>
      <c r="E324" s="233" t="s">
        <v>264</v>
      </c>
      <c r="F324" s="234" t="s">
        <v>396</v>
      </c>
      <c r="G324" s="235">
        <v>139</v>
      </c>
      <c r="H324" s="234">
        <v>30839</v>
      </c>
      <c r="I324" s="28"/>
    </row>
    <row r="325" spans="1:9" x14ac:dyDescent="0.25">
      <c r="A325" s="231" t="s">
        <v>345</v>
      </c>
      <c r="B325" s="232" t="s">
        <v>406</v>
      </c>
      <c r="C325" s="233" t="s">
        <v>337</v>
      </c>
      <c r="D325" s="233">
        <v>16</v>
      </c>
      <c r="E325" s="233" t="s">
        <v>271</v>
      </c>
      <c r="F325" s="234" t="s">
        <v>338</v>
      </c>
      <c r="G325" s="235">
        <v>184</v>
      </c>
      <c r="H325" s="234">
        <v>30839</v>
      </c>
      <c r="I325" s="28"/>
    </row>
    <row r="326" spans="1:9" x14ac:dyDescent="0.25">
      <c r="A326" s="231" t="s">
        <v>392</v>
      </c>
      <c r="B326" s="232" t="s">
        <v>393</v>
      </c>
      <c r="C326" s="233" t="s">
        <v>337</v>
      </c>
      <c r="D326" s="233">
        <v>16</v>
      </c>
      <c r="E326" s="233" t="s">
        <v>271</v>
      </c>
      <c r="F326" s="234" t="s">
        <v>338</v>
      </c>
      <c r="G326" s="235">
        <v>111</v>
      </c>
      <c r="H326" s="234">
        <v>30840</v>
      </c>
      <c r="I326" s="28"/>
    </row>
    <row r="327" spans="1:9" x14ac:dyDescent="0.25">
      <c r="A327" s="231" t="s">
        <v>397</v>
      </c>
      <c r="B327" s="232" t="s">
        <v>402</v>
      </c>
      <c r="C327" s="233" t="s">
        <v>380</v>
      </c>
      <c r="D327" s="233">
        <v>8</v>
      </c>
      <c r="E327" s="233" t="s">
        <v>262</v>
      </c>
      <c r="F327" s="234" t="s">
        <v>50</v>
      </c>
      <c r="G327" s="235">
        <v>154</v>
      </c>
      <c r="H327" s="234">
        <v>30842</v>
      </c>
      <c r="I327" s="28"/>
    </row>
    <row r="328" spans="1:9" x14ac:dyDescent="0.25">
      <c r="A328" s="231" t="s">
        <v>376</v>
      </c>
      <c r="B328" s="232" t="s">
        <v>390</v>
      </c>
      <c r="C328" s="233" t="s">
        <v>370</v>
      </c>
      <c r="D328" s="233">
        <v>8</v>
      </c>
      <c r="E328" s="233" t="s">
        <v>334</v>
      </c>
      <c r="F328" s="234" t="s">
        <v>278</v>
      </c>
      <c r="G328" s="235">
        <v>139</v>
      </c>
      <c r="H328" s="234">
        <v>30845</v>
      </c>
      <c r="I328" s="28"/>
    </row>
    <row r="329" spans="1:9" x14ac:dyDescent="0.25">
      <c r="A329" s="231" t="s">
        <v>371</v>
      </c>
      <c r="B329" s="232" t="s">
        <v>388</v>
      </c>
      <c r="C329" s="233" t="s">
        <v>364</v>
      </c>
      <c r="D329" s="233">
        <v>12</v>
      </c>
      <c r="E329" s="233" t="s">
        <v>271</v>
      </c>
      <c r="F329" s="234" t="s">
        <v>338</v>
      </c>
      <c r="G329" s="235">
        <v>20</v>
      </c>
      <c r="H329" s="234">
        <v>30849</v>
      </c>
      <c r="I329" s="28"/>
    </row>
    <row r="330" spans="1:9" x14ac:dyDescent="0.25">
      <c r="A330" s="231" t="s">
        <v>335</v>
      </c>
      <c r="B330" s="232" t="s">
        <v>367</v>
      </c>
      <c r="C330" s="233" t="s">
        <v>337</v>
      </c>
      <c r="D330" s="233">
        <v>8</v>
      </c>
      <c r="E330" s="233" t="s">
        <v>262</v>
      </c>
      <c r="F330" s="234" t="s">
        <v>356</v>
      </c>
      <c r="G330" s="235">
        <v>64</v>
      </c>
      <c r="H330" s="234">
        <v>30850</v>
      </c>
      <c r="I330" s="28"/>
    </row>
    <row r="331" spans="1:9" x14ac:dyDescent="0.25">
      <c r="A331" s="231" t="s">
        <v>339</v>
      </c>
      <c r="B331" s="232" t="s">
        <v>340</v>
      </c>
      <c r="C331" s="233" t="s">
        <v>341</v>
      </c>
      <c r="D331" s="233">
        <v>8</v>
      </c>
      <c r="E331" s="233" t="s">
        <v>262</v>
      </c>
      <c r="F331" s="234" t="s">
        <v>342</v>
      </c>
      <c r="G331" s="235">
        <v>139</v>
      </c>
      <c r="H331" s="234">
        <v>30850</v>
      </c>
      <c r="I331" s="28"/>
    </row>
    <row r="332" spans="1:9" x14ac:dyDescent="0.25">
      <c r="A332" s="231" t="s">
        <v>397</v>
      </c>
      <c r="B332" s="232" t="s">
        <v>398</v>
      </c>
      <c r="C332" s="233" t="s">
        <v>399</v>
      </c>
      <c r="D332" s="233">
        <v>8</v>
      </c>
      <c r="E332" s="233" t="s">
        <v>334</v>
      </c>
      <c r="F332" s="234" t="s">
        <v>276</v>
      </c>
      <c r="G332" s="235">
        <v>56</v>
      </c>
      <c r="H332" s="234">
        <v>30850</v>
      </c>
      <c r="I332" s="28"/>
    </row>
    <row r="333" spans="1:9" x14ac:dyDescent="0.25">
      <c r="A333" s="231" t="s">
        <v>397</v>
      </c>
      <c r="B333" s="232" t="s">
        <v>398</v>
      </c>
      <c r="C333" s="233" t="s">
        <v>399</v>
      </c>
      <c r="D333" s="233">
        <v>8</v>
      </c>
      <c r="E333" s="233" t="s">
        <v>334</v>
      </c>
      <c r="F333" s="234" t="s">
        <v>276</v>
      </c>
      <c r="G333" s="235">
        <v>170</v>
      </c>
      <c r="H333" s="234">
        <v>30851</v>
      </c>
      <c r="I333" s="28"/>
    </row>
    <row r="334" spans="1:9" x14ac:dyDescent="0.25">
      <c r="A334" s="231" t="s">
        <v>335</v>
      </c>
      <c r="B334" s="232" t="s">
        <v>368</v>
      </c>
      <c r="C334" s="233" t="s">
        <v>364</v>
      </c>
      <c r="D334" s="233">
        <v>8</v>
      </c>
      <c r="E334" s="233" t="s">
        <v>262</v>
      </c>
      <c r="F334" s="234" t="s">
        <v>356</v>
      </c>
      <c r="G334" s="235">
        <v>181</v>
      </c>
      <c r="H334" s="234">
        <v>30854</v>
      </c>
      <c r="I334" s="28"/>
    </row>
    <row r="335" spans="1:9" x14ac:dyDescent="0.25">
      <c r="A335" s="231" t="s">
        <v>371</v>
      </c>
      <c r="B335" s="232" t="s">
        <v>388</v>
      </c>
      <c r="C335" s="233" t="s">
        <v>364</v>
      </c>
      <c r="D335" s="233">
        <v>12</v>
      </c>
      <c r="E335" s="233" t="s">
        <v>271</v>
      </c>
      <c r="F335" s="234" t="s">
        <v>359</v>
      </c>
      <c r="G335" s="235">
        <v>148</v>
      </c>
      <c r="H335" s="234">
        <v>30854</v>
      </c>
      <c r="I335" s="28"/>
    </row>
    <row r="336" spans="1:9" x14ac:dyDescent="0.25">
      <c r="A336" s="231" t="s">
        <v>345</v>
      </c>
      <c r="B336" s="232" t="s">
        <v>346</v>
      </c>
      <c r="C336" s="233" t="s">
        <v>347</v>
      </c>
      <c r="D336" s="233">
        <v>16</v>
      </c>
      <c r="E336" s="233" t="s">
        <v>271</v>
      </c>
      <c r="F336" s="234" t="s">
        <v>338</v>
      </c>
      <c r="G336" s="235">
        <v>31</v>
      </c>
      <c r="H336" s="234">
        <v>30857</v>
      </c>
      <c r="I336" s="28"/>
    </row>
    <row r="337" spans="1:9" x14ac:dyDescent="0.25">
      <c r="A337" s="231" t="s">
        <v>331</v>
      </c>
      <c r="B337" s="232" t="s">
        <v>353</v>
      </c>
      <c r="C337" s="233" t="s">
        <v>337</v>
      </c>
      <c r="D337" s="233">
        <v>16</v>
      </c>
      <c r="E337" s="233" t="s">
        <v>262</v>
      </c>
      <c r="F337" s="234" t="s">
        <v>356</v>
      </c>
      <c r="G337" s="235">
        <v>120</v>
      </c>
      <c r="H337" s="234">
        <v>30862</v>
      </c>
      <c r="I337" s="28"/>
    </row>
    <row r="338" spans="1:9" x14ac:dyDescent="0.25">
      <c r="A338" s="231" t="s">
        <v>345</v>
      </c>
      <c r="B338" s="232" t="s">
        <v>379</v>
      </c>
      <c r="C338" s="233" t="s">
        <v>380</v>
      </c>
      <c r="D338" s="233">
        <v>16</v>
      </c>
      <c r="E338" s="233" t="s">
        <v>271</v>
      </c>
      <c r="F338" s="234" t="s">
        <v>373</v>
      </c>
      <c r="G338" s="235">
        <v>182</v>
      </c>
      <c r="H338" s="234">
        <v>30863</v>
      </c>
      <c r="I338" s="28"/>
    </row>
    <row r="339" spans="1:9" x14ac:dyDescent="0.25">
      <c r="A339" s="231" t="s">
        <v>331</v>
      </c>
      <c r="B339" s="232" t="s">
        <v>404</v>
      </c>
      <c r="C339" s="233" t="s">
        <v>333</v>
      </c>
      <c r="D339" s="233">
        <v>16</v>
      </c>
      <c r="E339" s="233" t="s">
        <v>334</v>
      </c>
      <c r="F339" s="234" t="s">
        <v>405</v>
      </c>
      <c r="G339" s="235">
        <v>42</v>
      </c>
      <c r="H339" s="234">
        <v>30863</v>
      </c>
      <c r="I339" s="28"/>
    </row>
    <row r="340" spans="1:9" x14ac:dyDescent="0.25">
      <c r="A340" s="231" t="s">
        <v>331</v>
      </c>
      <c r="B340" s="232" t="s">
        <v>403</v>
      </c>
      <c r="C340" s="233" t="s">
        <v>380</v>
      </c>
      <c r="D340" s="233">
        <v>32</v>
      </c>
      <c r="E340" s="233" t="s">
        <v>262</v>
      </c>
      <c r="F340" s="234" t="s">
        <v>356</v>
      </c>
      <c r="G340" s="235">
        <v>182</v>
      </c>
      <c r="H340" s="234">
        <v>30865</v>
      </c>
      <c r="I340" s="28"/>
    </row>
    <row r="341" spans="1:9" x14ac:dyDescent="0.25">
      <c r="A341" s="231" t="s">
        <v>348</v>
      </c>
      <c r="B341" s="232" t="s">
        <v>349</v>
      </c>
      <c r="C341" s="233" t="s">
        <v>347</v>
      </c>
      <c r="D341" s="233">
        <v>8</v>
      </c>
      <c r="E341" s="233" t="s">
        <v>262</v>
      </c>
      <c r="F341" s="234" t="s">
        <v>356</v>
      </c>
      <c r="G341" s="235">
        <v>71</v>
      </c>
      <c r="H341" s="234">
        <v>30865</v>
      </c>
      <c r="I341" s="28"/>
    </row>
    <row r="342" spans="1:9" x14ac:dyDescent="0.25">
      <c r="A342" s="231" t="s">
        <v>335</v>
      </c>
      <c r="B342" s="232" t="s">
        <v>400</v>
      </c>
      <c r="C342" s="233" t="s">
        <v>364</v>
      </c>
      <c r="D342" s="233">
        <v>8</v>
      </c>
      <c r="E342" s="233" t="s">
        <v>264</v>
      </c>
      <c r="F342" s="234" t="s">
        <v>365</v>
      </c>
      <c r="G342" s="235">
        <v>76</v>
      </c>
      <c r="H342" s="234">
        <v>30866</v>
      </c>
      <c r="I342" s="28"/>
    </row>
    <row r="343" spans="1:9" x14ac:dyDescent="0.25">
      <c r="A343" s="231" t="s">
        <v>335</v>
      </c>
      <c r="B343" s="232" t="s">
        <v>350</v>
      </c>
      <c r="C343" s="233" t="s">
        <v>347</v>
      </c>
      <c r="D343" s="233">
        <v>8</v>
      </c>
      <c r="E343" s="233" t="s">
        <v>271</v>
      </c>
      <c r="F343" s="234" t="s">
        <v>338</v>
      </c>
      <c r="G343" s="235">
        <v>199</v>
      </c>
      <c r="H343" s="234">
        <v>30869</v>
      </c>
      <c r="I343" s="28"/>
    </row>
    <row r="344" spans="1:9" x14ac:dyDescent="0.25">
      <c r="A344" s="231" t="s">
        <v>345</v>
      </c>
      <c r="B344" s="232" t="s">
        <v>379</v>
      </c>
      <c r="C344" s="233" t="s">
        <v>380</v>
      </c>
      <c r="D344" s="233">
        <v>16</v>
      </c>
      <c r="E344" s="233" t="s">
        <v>271</v>
      </c>
      <c r="F344" s="234" t="s">
        <v>338</v>
      </c>
      <c r="G344" s="235">
        <v>91</v>
      </c>
      <c r="H344" s="234">
        <v>30870</v>
      </c>
      <c r="I344" s="28"/>
    </row>
    <row r="345" spans="1:9" x14ac:dyDescent="0.25">
      <c r="A345" s="231" t="s">
        <v>362</v>
      </c>
      <c r="B345" s="232" t="s">
        <v>407</v>
      </c>
      <c r="C345" s="233" t="s">
        <v>380</v>
      </c>
      <c r="D345" s="233">
        <v>16</v>
      </c>
      <c r="E345" s="233" t="s">
        <v>264</v>
      </c>
      <c r="F345" s="234" t="s">
        <v>396</v>
      </c>
      <c r="G345" s="235">
        <v>87</v>
      </c>
      <c r="H345" s="234">
        <v>30871</v>
      </c>
      <c r="I345" s="28"/>
    </row>
    <row r="346" spans="1:9" x14ac:dyDescent="0.25">
      <c r="A346" s="231" t="s">
        <v>397</v>
      </c>
      <c r="B346" s="232" t="s">
        <v>398</v>
      </c>
      <c r="C346" s="233" t="s">
        <v>399</v>
      </c>
      <c r="D346" s="233">
        <v>8</v>
      </c>
      <c r="E346" s="233" t="s">
        <v>334</v>
      </c>
      <c r="F346" s="234" t="s">
        <v>276</v>
      </c>
      <c r="G346" s="235">
        <v>115</v>
      </c>
      <c r="H346" s="234">
        <v>30873</v>
      </c>
      <c r="I346" s="28"/>
    </row>
    <row r="347" spans="1:9" x14ac:dyDescent="0.25">
      <c r="A347" s="231" t="s">
        <v>335</v>
      </c>
      <c r="B347" s="232" t="s">
        <v>367</v>
      </c>
      <c r="C347" s="233" t="s">
        <v>337</v>
      </c>
      <c r="D347" s="233">
        <v>8</v>
      </c>
      <c r="E347" s="233" t="s">
        <v>262</v>
      </c>
      <c r="F347" s="234" t="s">
        <v>356</v>
      </c>
      <c r="G347" s="235">
        <v>90</v>
      </c>
      <c r="H347" s="234">
        <v>30876</v>
      </c>
      <c r="I347" s="28"/>
    </row>
    <row r="348" spans="1:9" x14ac:dyDescent="0.25">
      <c r="A348" s="231" t="s">
        <v>348</v>
      </c>
      <c r="B348" s="232" t="s">
        <v>349</v>
      </c>
      <c r="C348" s="233" t="s">
        <v>347</v>
      </c>
      <c r="D348" s="233">
        <v>8</v>
      </c>
      <c r="E348" s="233" t="s">
        <v>262</v>
      </c>
      <c r="F348" s="234" t="s">
        <v>356</v>
      </c>
      <c r="G348" s="235">
        <v>58</v>
      </c>
      <c r="H348" s="234">
        <v>30876</v>
      </c>
      <c r="I348" s="28"/>
    </row>
    <row r="349" spans="1:9" x14ac:dyDescent="0.25">
      <c r="A349" s="231" t="s">
        <v>362</v>
      </c>
      <c r="B349" s="232" t="s">
        <v>366</v>
      </c>
      <c r="C349" s="233" t="s">
        <v>337</v>
      </c>
      <c r="D349" s="233">
        <v>8</v>
      </c>
      <c r="E349" s="233" t="s">
        <v>262</v>
      </c>
      <c r="F349" s="234" t="s">
        <v>342</v>
      </c>
      <c r="G349" s="235">
        <v>131</v>
      </c>
      <c r="H349" s="234">
        <v>30879</v>
      </c>
      <c r="I349" s="28"/>
    </row>
    <row r="350" spans="1:9" x14ac:dyDescent="0.25">
      <c r="A350" s="231" t="s">
        <v>335</v>
      </c>
      <c r="B350" s="232" t="s">
        <v>350</v>
      </c>
      <c r="C350" s="233" t="s">
        <v>347</v>
      </c>
      <c r="D350" s="233">
        <v>8</v>
      </c>
      <c r="E350" s="233" t="s">
        <v>271</v>
      </c>
      <c r="F350" s="234" t="s">
        <v>338</v>
      </c>
      <c r="G350" s="235">
        <v>110</v>
      </c>
      <c r="H350" s="234">
        <v>30879</v>
      </c>
      <c r="I350" s="28"/>
    </row>
    <row r="351" spans="1:9" x14ac:dyDescent="0.25">
      <c r="A351" s="231" t="s">
        <v>348</v>
      </c>
      <c r="B351" s="232" t="s">
        <v>349</v>
      </c>
      <c r="C351" s="233" t="s">
        <v>347</v>
      </c>
      <c r="D351" s="233">
        <v>8</v>
      </c>
      <c r="E351" s="233" t="s">
        <v>262</v>
      </c>
      <c r="F351" s="234" t="s">
        <v>342</v>
      </c>
      <c r="G351" s="235">
        <v>80</v>
      </c>
      <c r="H351" s="234">
        <v>30879</v>
      </c>
      <c r="I351" s="28"/>
    </row>
    <row r="352" spans="1:9" x14ac:dyDescent="0.25">
      <c r="A352" s="231" t="s">
        <v>397</v>
      </c>
      <c r="B352" s="232" t="s">
        <v>402</v>
      </c>
      <c r="C352" s="233" t="s">
        <v>380</v>
      </c>
      <c r="D352" s="233">
        <v>8</v>
      </c>
      <c r="E352" s="233" t="s">
        <v>262</v>
      </c>
      <c r="F352" s="234" t="s">
        <v>342</v>
      </c>
      <c r="G352" s="235">
        <v>134</v>
      </c>
      <c r="H352" s="234">
        <v>30881</v>
      </c>
      <c r="I352" s="28"/>
    </row>
    <row r="353" spans="1:9" x14ac:dyDescent="0.25">
      <c r="A353" s="231" t="s">
        <v>335</v>
      </c>
      <c r="B353" s="232" t="s">
        <v>384</v>
      </c>
      <c r="C353" s="233" t="s">
        <v>364</v>
      </c>
      <c r="D353" s="233">
        <v>8</v>
      </c>
      <c r="E353" s="233" t="s">
        <v>262</v>
      </c>
      <c r="F353" s="234" t="s">
        <v>356</v>
      </c>
      <c r="G353" s="235">
        <v>180</v>
      </c>
      <c r="H353" s="234">
        <v>30882</v>
      </c>
      <c r="I353" s="28"/>
    </row>
    <row r="354" spans="1:9" x14ac:dyDescent="0.25">
      <c r="A354" s="231" t="s">
        <v>362</v>
      </c>
      <c r="B354" s="232" t="s">
        <v>369</v>
      </c>
      <c r="C354" s="233" t="s">
        <v>370</v>
      </c>
      <c r="D354" s="233">
        <v>16</v>
      </c>
      <c r="E354" s="233" t="s">
        <v>264</v>
      </c>
      <c r="F354" s="234" t="s">
        <v>365</v>
      </c>
      <c r="G354" s="235">
        <v>14</v>
      </c>
      <c r="H354" s="234">
        <v>30883</v>
      </c>
      <c r="I354" s="28"/>
    </row>
    <row r="355" spans="1:9" x14ac:dyDescent="0.25">
      <c r="A355" s="231" t="s">
        <v>331</v>
      </c>
      <c r="B355" s="232" t="s">
        <v>404</v>
      </c>
      <c r="C355" s="233" t="s">
        <v>333</v>
      </c>
      <c r="D355" s="233">
        <v>16</v>
      </c>
      <c r="E355" s="233" t="s">
        <v>334</v>
      </c>
      <c r="F355" s="234" t="s">
        <v>405</v>
      </c>
      <c r="G355" s="235">
        <v>172</v>
      </c>
      <c r="H355" s="234">
        <v>30884</v>
      </c>
      <c r="I355" s="28"/>
    </row>
    <row r="356" spans="1:9" x14ac:dyDescent="0.25">
      <c r="A356" s="231" t="s">
        <v>345</v>
      </c>
      <c r="B356" s="232" t="s">
        <v>379</v>
      </c>
      <c r="C356" s="233" t="s">
        <v>380</v>
      </c>
      <c r="D356" s="233">
        <v>16</v>
      </c>
      <c r="E356" s="233" t="s">
        <v>271</v>
      </c>
      <c r="F356" s="234" t="s">
        <v>338</v>
      </c>
      <c r="G356" s="235">
        <v>79</v>
      </c>
      <c r="H356" s="234">
        <v>30887</v>
      </c>
      <c r="I356" s="28"/>
    </row>
    <row r="357" spans="1:9" x14ac:dyDescent="0.25">
      <c r="A357" s="231" t="s">
        <v>345</v>
      </c>
      <c r="B357" s="232" t="s">
        <v>406</v>
      </c>
      <c r="C357" s="233" t="s">
        <v>337</v>
      </c>
      <c r="D357" s="233">
        <v>16</v>
      </c>
      <c r="E357" s="233" t="s">
        <v>271</v>
      </c>
      <c r="F357" s="234" t="s">
        <v>359</v>
      </c>
      <c r="G357" s="235">
        <v>162</v>
      </c>
      <c r="H357" s="234">
        <v>30887</v>
      </c>
      <c r="I357" s="28"/>
    </row>
    <row r="358" spans="1:9" x14ac:dyDescent="0.25">
      <c r="A358" s="231" t="s">
        <v>335</v>
      </c>
      <c r="B358" s="232" t="s">
        <v>394</v>
      </c>
      <c r="C358" s="233" t="s">
        <v>364</v>
      </c>
      <c r="D358" s="233">
        <v>8</v>
      </c>
      <c r="E358" s="233" t="s">
        <v>264</v>
      </c>
      <c r="F358" s="234" t="s">
        <v>396</v>
      </c>
      <c r="G358" s="235">
        <v>183</v>
      </c>
      <c r="H358" s="234">
        <v>30890</v>
      </c>
      <c r="I358" s="28"/>
    </row>
    <row r="359" spans="1:9" x14ac:dyDescent="0.25">
      <c r="A359" s="231" t="s">
        <v>371</v>
      </c>
      <c r="B359" s="232" t="s">
        <v>372</v>
      </c>
      <c r="C359" s="233" t="s">
        <v>364</v>
      </c>
      <c r="D359" s="233">
        <v>8</v>
      </c>
      <c r="E359" s="233" t="s">
        <v>271</v>
      </c>
      <c r="F359" s="234" t="s">
        <v>338</v>
      </c>
      <c r="G359" s="235">
        <v>174</v>
      </c>
      <c r="H359" s="234">
        <v>30890</v>
      </c>
      <c r="I359" s="28"/>
    </row>
    <row r="360" spans="1:9" x14ac:dyDescent="0.25">
      <c r="A360" s="231" t="s">
        <v>335</v>
      </c>
      <c r="B360" s="232" t="s">
        <v>350</v>
      </c>
      <c r="C360" s="233" t="s">
        <v>347</v>
      </c>
      <c r="D360" s="233">
        <v>8</v>
      </c>
      <c r="E360" s="233" t="s">
        <v>271</v>
      </c>
      <c r="F360" s="234" t="s">
        <v>338</v>
      </c>
      <c r="G360" s="235">
        <v>152</v>
      </c>
      <c r="H360" s="234">
        <v>30891</v>
      </c>
      <c r="I360" s="28"/>
    </row>
    <row r="361" spans="1:9" x14ac:dyDescent="0.25">
      <c r="A361" s="231" t="s">
        <v>331</v>
      </c>
      <c r="B361" s="232" t="s">
        <v>353</v>
      </c>
      <c r="C361" s="233" t="s">
        <v>337</v>
      </c>
      <c r="D361" s="233">
        <v>16</v>
      </c>
      <c r="E361" s="233" t="s">
        <v>262</v>
      </c>
      <c r="F361" s="234" t="s">
        <v>342</v>
      </c>
      <c r="G361" s="235">
        <v>47</v>
      </c>
      <c r="H361" s="234">
        <v>30891</v>
      </c>
      <c r="I361" s="28"/>
    </row>
    <row r="362" spans="1:9" x14ac:dyDescent="0.25">
      <c r="A362" s="231" t="s">
        <v>335</v>
      </c>
      <c r="B362" s="232" t="s">
        <v>395</v>
      </c>
      <c r="C362" s="233" t="s">
        <v>337</v>
      </c>
      <c r="D362" s="233">
        <v>16</v>
      </c>
      <c r="E362" s="233" t="s">
        <v>264</v>
      </c>
      <c r="F362" s="234" t="s">
        <v>396</v>
      </c>
      <c r="G362" s="235">
        <v>5</v>
      </c>
      <c r="H362" s="234">
        <v>30893</v>
      </c>
      <c r="I362" s="28"/>
    </row>
    <row r="363" spans="1:9" x14ac:dyDescent="0.25">
      <c r="A363" s="231" t="s">
        <v>331</v>
      </c>
      <c r="B363" s="232" t="s">
        <v>403</v>
      </c>
      <c r="C363" s="233" t="s">
        <v>380</v>
      </c>
      <c r="D363" s="233">
        <v>32</v>
      </c>
      <c r="E363" s="233" t="s">
        <v>262</v>
      </c>
      <c r="F363" s="234" t="s">
        <v>356</v>
      </c>
      <c r="G363" s="235">
        <v>92</v>
      </c>
      <c r="H363" s="234">
        <v>30893</v>
      </c>
      <c r="I363" s="28"/>
    </row>
    <row r="364" spans="1:9" x14ac:dyDescent="0.25">
      <c r="A364" s="231" t="s">
        <v>335</v>
      </c>
      <c r="B364" s="232" t="s">
        <v>368</v>
      </c>
      <c r="C364" s="233" t="s">
        <v>364</v>
      </c>
      <c r="D364" s="233">
        <v>8</v>
      </c>
      <c r="E364" s="233" t="s">
        <v>262</v>
      </c>
      <c r="F364" s="234" t="s">
        <v>356</v>
      </c>
      <c r="G364" s="235">
        <v>56</v>
      </c>
      <c r="H364" s="234">
        <v>30901</v>
      </c>
      <c r="I364" s="28"/>
    </row>
    <row r="365" spans="1:9" x14ac:dyDescent="0.25">
      <c r="A365" s="231" t="s">
        <v>335</v>
      </c>
      <c r="B365" s="232" t="s">
        <v>394</v>
      </c>
      <c r="C365" s="233" t="s">
        <v>364</v>
      </c>
      <c r="D365" s="233">
        <v>8</v>
      </c>
      <c r="E365" s="233" t="s">
        <v>264</v>
      </c>
      <c r="F365" s="234" t="s">
        <v>396</v>
      </c>
      <c r="G365" s="235">
        <v>150</v>
      </c>
      <c r="H365" s="234">
        <v>30902</v>
      </c>
      <c r="I365" s="28"/>
    </row>
    <row r="366" spans="1:9" x14ac:dyDescent="0.25">
      <c r="A366" s="231" t="s">
        <v>335</v>
      </c>
      <c r="B366" s="232" t="s">
        <v>357</v>
      </c>
      <c r="C366" s="233" t="s">
        <v>358</v>
      </c>
      <c r="D366" s="233">
        <v>16</v>
      </c>
      <c r="E366" s="233" t="s">
        <v>271</v>
      </c>
      <c r="F366" s="234" t="s">
        <v>359</v>
      </c>
      <c r="G366" s="235">
        <v>153</v>
      </c>
      <c r="H366" s="234">
        <v>30904</v>
      </c>
      <c r="I366" s="28"/>
    </row>
    <row r="367" spans="1:9" x14ac:dyDescent="0.25">
      <c r="A367" s="231" t="s">
        <v>335</v>
      </c>
      <c r="B367" s="232" t="s">
        <v>336</v>
      </c>
      <c r="C367" s="233" t="s">
        <v>337</v>
      </c>
      <c r="D367" s="233">
        <v>16</v>
      </c>
      <c r="E367" s="233" t="s">
        <v>271</v>
      </c>
      <c r="F367" s="234" t="s">
        <v>338</v>
      </c>
      <c r="G367" s="235">
        <v>169</v>
      </c>
      <c r="H367" s="234">
        <v>30907</v>
      </c>
      <c r="I367" s="28"/>
    </row>
    <row r="368" spans="1:9" x14ac:dyDescent="0.25">
      <c r="A368" s="231" t="s">
        <v>331</v>
      </c>
      <c r="B368" s="232" t="s">
        <v>332</v>
      </c>
      <c r="C368" s="233" t="s">
        <v>333</v>
      </c>
      <c r="D368" s="233">
        <v>16</v>
      </c>
      <c r="E368" s="233" t="s">
        <v>334</v>
      </c>
      <c r="F368" s="234" t="s">
        <v>278</v>
      </c>
      <c r="G368" s="235">
        <v>127</v>
      </c>
      <c r="H368" s="234">
        <v>30908</v>
      </c>
      <c r="I368" s="28"/>
    </row>
    <row r="369" spans="1:9" x14ac:dyDescent="0.25">
      <c r="A369" s="231" t="s">
        <v>335</v>
      </c>
      <c r="B369" s="232" t="s">
        <v>395</v>
      </c>
      <c r="C369" s="233" t="s">
        <v>337</v>
      </c>
      <c r="D369" s="233">
        <v>16</v>
      </c>
      <c r="E369" s="233" t="s">
        <v>264</v>
      </c>
      <c r="F369" s="234" t="s">
        <v>365</v>
      </c>
      <c r="G369" s="235">
        <v>92</v>
      </c>
      <c r="H369" s="234">
        <v>30911</v>
      </c>
      <c r="I369" s="28"/>
    </row>
    <row r="370" spans="1:9" x14ac:dyDescent="0.25">
      <c r="A370" s="231" t="s">
        <v>354</v>
      </c>
      <c r="B370" s="232" t="s">
        <v>355</v>
      </c>
      <c r="C370" s="233" t="s">
        <v>347</v>
      </c>
      <c r="D370" s="233">
        <v>16</v>
      </c>
      <c r="E370" s="233" t="s">
        <v>262</v>
      </c>
      <c r="F370" s="234" t="s">
        <v>356</v>
      </c>
      <c r="G370" s="235">
        <v>111</v>
      </c>
      <c r="H370" s="234">
        <v>30913</v>
      </c>
      <c r="I370" s="28"/>
    </row>
    <row r="371" spans="1:9" x14ac:dyDescent="0.25">
      <c r="A371" s="231" t="s">
        <v>331</v>
      </c>
      <c r="B371" s="232" t="s">
        <v>404</v>
      </c>
      <c r="C371" s="233" t="s">
        <v>333</v>
      </c>
      <c r="D371" s="233">
        <v>16</v>
      </c>
      <c r="E371" s="233" t="s">
        <v>334</v>
      </c>
      <c r="F371" s="234" t="s">
        <v>405</v>
      </c>
      <c r="G371" s="235">
        <v>132</v>
      </c>
      <c r="H371" s="234">
        <v>30914</v>
      </c>
      <c r="I371" s="28"/>
    </row>
    <row r="372" spans="1:9" x14ac:dyDescent="0.25">
      <c r="A372" s="231" t="s">
        <v>335</v>
      </c>
      <c r="B372" s="232" t="s">
        <v>367</v>
      </c>
      <c r="C372" s="233" t="s">
        <v>337</v>
      </c>
      <c r="D372" s="233">
        <v>8</v>
      </c>
      <c r="E372" s="233" t="s">
        <v>262</v>
      </c>
      <c r="F372" s="234" t="s">
        <v>356</v>
      </c>
      <c r="G372" s="235">
        <v>178</v>
      </c>
      <c r="H372" s="234">
        <v>30924</v>
      </c>
      <c r="I372" s="28"/>
    </row>
    <row r="373" spans="1:9" x14ac:dyDescent="0.25">
      <c r="A373" s="231" t="s">
        <v>339</v>
      </c>
      <c r="B373" s="232" t="s">
        <v>340</v>
      </c>
      <c r="C373" s="233" t="s">
        <v>341</v>
      </c>
      <c r="D373" s="233">
        <v>8</v>
      </c>
      <c r="E373" s="233" t="s">
        <v>262</v>
      </c>
      <c r="F373" s="234" t="s">
        <v>342</v>
      </c>
      <c r="G373" s="235">
        <v>37</v>
      </c>
      <c r="H373" s="234">
        <v>30929</v>
      </c>
      <c r="I373" s="28"/>
    </row>
    <row r="374" spans="1:9" x14ac:dyDescent="0.25">
      <c r="A374" s="231" t="s">
        <v>331</v>
      </c>
      <c r="B374" s="232" t="s">
        <v>381</v>
      </c>
      <c r="C374" s="233" t="s">
        <v>380</v>
      </c>
      <c r="D374" s="233">
        <v>16</v>
      </c>
      <c r="E374" s="233" t="s">
        <v>262</v>
      </c>
      <c r="F374" s="234" t="s">
        <v>342</v>
      </c>
      <c r="G374" s="235">
        <v>140</v>
      </c>
      <c r="H374" s="234">
        <v>30937</v>
      </c>
      <c r="I374" s="28"/>
    </row>
    <row r="375" spans="1:9" x14ac:dyDescent="0.25">
      <c r="A375" s="231" t="s">
        <v>385</v>
      </c>
      <c r="B375" s="232" t="s">
        <v>389</v>
      </c>
      <c r="C375" s="233" t="s">
        <v>375</v>
      </c>
      <c r="D375" s="233">
        <v>16</v>
      </c>
      <c r="E375" s="233" t="s">
        <v>334</v>
      </c>
      <c r="F375" s="234" t="s">
        <v>278</v>
      </c>
      <c r="G375" s="235">
        <v>86</v>
      </c>
      <c r="H375" s="234">
        <v>30941</v>
      </c>
      <c r="I375" s="28"/>
    </row>
    <row r="376" spans="1:9" x14ac:dyDescent="0.25">
      <c r="A376" s="231" t="s">
        <v>362</v>
      </c>
      <c r="B376" s="232" t="s">
        <v>366</v>
      </c>
      <c r="C376" s="233" t="s">
        <v>337</v>
      </c>
      <c r="D376" s="233">
        <v>8</v>
      </c>
      <c r="E376" s="233" t="s">
        <v>262</v>
      </c>
      <c r="F376" s="234" t="s">
        <v>342</v>
      </c>
      <c r="G376" s="235">
        <v>92</v>
      </c>
      <c r="H376" s="234">
        <v>30944</v>
      </c>
      <c r="I376" s="28"/>
    </row>
    <row r="377" spans="1:9" x14ac:dyDescent="0.25">
      <c r="A377" s="231" t="s">
        <v>345</v>
      </c>
      <c r="B377" s="232" t="s">
        <v>406</v>
      </c>
      <c r="C377" s="233" t="s">
        <v>337</v>
      </c>
      <c r="D377" s="233">
        <v>16</v>
      </c>
      <c r="E377" s="233" t="s">
        <v>271</v>
      </c>
      <c r="F377" s="234" t="s">
        <v>359</v>
      </c>
      <c r="G377" s="235">
        <v>92</v>
      </c>
      <c r="H377" s="234">
        <v>30944</v>
      </c>
      <c r="I377" s="28"/>
    </row>
    <row r="378" spans="1:9" x14ac:dyDescent="0.25">
      <c r="A378" s="231" t="s">
        <v>392</v>
      </c>
      <c r="B378" s="232" t="s">
        <v>393</v>
      </c>
      <c r="C378" s="233" t="s">
        <v>337</v>
      </c>
      <c r="D378" s="233">
        <v>16</v>
      </c>
      <c r="E378" s="233" t="s">
        <v>271</v>
      </c>
      <c r="F378" s="234" t="s">
        <v>359</v>
      </c>
      <c r="G378" s="235">
        <v>162</v>
      </c>
      <c r="H378" s="234">
        <v>30948</v>
      </c>
      <c r="I378" s="28"/>
    </row>
    <row r="379" spans="1:9" x14ac:dyDescent="0.25">
      <c r="A379" s="231" t="s">
        <v>354</v>
      </c>
      <c r="B379" s="232" t="s">
        <v>355</v>
      </c>
      <c r="C379" s="233" t="s">
        <v>347</v>
      </c>
      <c r="D379" s="233">
        <v>16</v>
      </c>
      <c r="E379" s="233" t="s">
        <v>262</v>
      </c>
      <c r="F379" s="234" t="s">
        <v>356</v>
      </c>
      <c r="G379" s="235">
        <v>115</v>
      </c>
      <c r="H379" s="234">
        <v>30948</v>
      </c>
      <c r="I379" s="28"/>
    </row>
    <row r="380" spans="1:9" x14ac:dyDescent="0.25">
      <c r="A380" s="231" t="s">
        <v>331</v>
      </c>
      <c r="B380" s="232" t="s">
        <v>403</v>
      </c>
      <c r="C380" s="233" t="s">
        <v>380</v>
      </c>
      <c r="D380" s="233">
        <v>32</v>
      </c>
      <c r="E380" s="233" t="s">
        <v>262</v>
      </c>
      <c r="F380" s="234" t="s">
        <v>356</v>
      </c>
      <c r="G380" s="235">
        <v>80</v>
      </c>
      <c r="H380" s="234">
        <v>30950</v>
      </c>
      <c r="I380" s="28"/>
    </row>
    <row r="381" spans="1:9" x14ac:dyDescent="0.25">
      <c r="A381" s="231" t="s">
        <v>331</v>
      </c>
      <c r="B381" s="232" t="s">
        <v>353</v>
      </c>
      <c r="C381" s="233" t="s">
        <v>337</v>
      </c>
      <c r="D381" s="233">
        <v>16</v>
      </c>
      <c r="E381" s="233" t="s">
        <v>262</v>
      </c>
      <c r="F381" s="234" t="s">
        <v>356</v>
      </c>
      <c r="G381" s="235">
        <v>13</v>
      </c>
      <c r="H381" s="234">
        <v>30952</v>
      </c>
      <c r="I381" s="28"/>
    </row>
    <row r="382" spans="1:9" x14ac:dyDescent="0.25">
      <c r="A382" s="231" t="s">
        <v>335</v>
      </c>
      <c r="B382" s="232" t="s">
        <v>382</v>
      </c>
      <c r="C382" s="233" t="s">
        <v>337</v>
      </c>
      <c r="D382" s="233">
        <v>16</v>
      </c>
      <c r="E382" s="233" t="s">
        <v>264</v>
      </c>
      <c r="F382" s="234" t="s">
        <v>365</v>
      </c>
      <c r="G382" s="235">
        <v>165</v>
      </c>
      <c r="H382" s="234">
        <v>30953</v>
      </c>
      <c r="I382" s="28"/>
    </row>
    <row r="383" spans="1:9" x14ac:dyDescent="0.25">
      <c r="A383" s="231" t="s">
        <v>385</v>
      </c>
      <c r="B383" s="232" t="s">
        <v>389</v>
      </c>
      <c r="C383" s="233" t="s">
        <v>375</v>
      </c>
      <c r="D383" s="233">
        <v>16</v>
      </c>
      <c r="E383" s="233" t="s">
        <v>334</v>
      </c>
      <c r="F383" s="234" t="s">
        <v>276</v>
      </c>
      <c r="G383" s="235">
        <v>187</v>
      </c>
      <c r="H383" s="234">
        <v>30953</v>
      </c>
      <c r="I383" s="28"/>
    </row>
    <row r="384" spans="1:9" x14ac:dyDescent="0.25">
      <c r="A384" s="231" t="s">
        <v>331</v>
      </c>
      <c r="B384" s="232" t="s">
        <v>332</v>
      </c>
      <c r="C384" s="233" t="s">
        <v>333</v>
      </c>
      <c r="D384" s="233">
        <v>16</v>
      </c>
      <c r="E384" s="233" t="s">
        <v>334</v>
      </c>
      <c r="F384" s="234" t="s">
        <v>405</v>
      </c>
      <c r="G384" s="235">
        <v>69</v>
      </c>
      <c r="H384" s="234">
        <v>30953</v>
      </c>
      <c r="I384" s="28"/>
    </row>
    <row r="385" spans="1:9" x14ac:dyDescent="0.25">
      <c r="A385" s="231" t="s">
        <v>335</v>
      </c>
      <c r="B385" s="232" t="s">
        <v>382</v>
      </c>
      <c r="C385" s="233" t="s">
        <v>337</v>
      </c>
      <c r="D385" s="233">
        <v>16</v>
      </c>
      <c r="E385" s="233" t="s">
        <v>264</v>
      </c>
      <c r="F385" s="234" t="s">
        <v>365</v>
      </c>
      <c r="G385" s="235">
        <v>27</v>
      </c>
      <c r="H385" s="234">
        <v>30954</v>
      </c>
      <c r="I385" s="28"/>
    </row>
    <row r="386" spans="1:9" x14ac:dyDescent="0.25">
      <c r="A386" s="231" t="s">
        <v>335</v>
      </c>
      <c r="B386" s="232" t="s">
        <v>357</v>
      </c>
      <c r="C386" s="233" t="s">
        <v>358</v>
      </c>
      <c r="D386" s="233">
        <v>16</v>
      </c>
      <c r="E386" s="233" t="s">
        <v>271</v>
      </c>
      <c r="F386" s="234" t="s">
        <v>359</v>
      </c>
      <c r="G386" s="235">
        <v>58</v>
      </c>
      <c r="H386" s="234">
        <v>30955</v>
      </c>
      <c r="I386" s="28"/>
    </row>
    <row r="387" spans="1:9" x14ac:dyDescent="0.25">
      <c r="A387" s="231" t="s">
        <v>335</v>
      </c>
      <c r="B387" s="232" t="s">
        <v>395</v>
      </c>
      <c r="C387" s="233" t="s">
        <v>337</v>
      </c>
      <c r="D387" s="233">
        <v>16</v>
      </c>
      <c r="E387" s="233" t="s">
        <v>264</v>
      </c>
      <c r="F387" s="234" t="s">
        <v>396</v>
      </c>
      <c r="G387" s="235">
        <v>105</v>
      </c>
      <c r="H387" s="234">
        <v>30955</v>
      </c>
      <c r="I387" s="28"/>
    </row>
    <row r="388" spans="1:9" x14ac:dyDescent="0.25">
      <c r="A388" s="231" t="s">
        <v>335</v>
      </c>
      <c r="B388" s="232" t="s">
        <v>394</v>
      </c>
      <c r="C388" s="233" t="s">
        <v>364</v>
      </c>
      <c r="D388" s="233">
        <v>8</v>
      </c>
      <c r="E388" s="233" t="s">
        <v>264</v>
      </c>
      <c r="F388" s="234" t="s">
        <v>396</v>
      </c>
      <c r="G388" s="235">
        <v>154</v>
      </c>
      <c r="H388" s="234">
        <v>30956</v>
      </c>
      <c r="I388" s="28"/>
    </row>
    <row r="389" spans="1:9" x14ac:dyDescent="0.25">
      <c r="A389" s="231" t="s">
        <v>376</v>
      </c>
      <c r="B389" s="232" t="s">
        <v>377</v>
      </c>
      <c r="C389" s="233" t="s">
        <v>378</v>
      </c>
      <c r="D389" s="233">
        <v>10</v>
      </c>
      <c r="E389" s="233" t="s">
        <v>262</v>
      </c>
      <c r="F389" s="234" t="s">
        <v>342</v>
      </c>
      <c r="G389" s="235">
        <v>81</v>
      </c>
      <c r="H389" s="234">
        <v>30956</v>
      </c>
      <c r="I389" s="28"/>
    </row>
    <row r="390" spans="1:9" x14ac:dyDescent="0.25">
      <c r="A390" s="231" t="s">
        <v>385</v>
      </c>
      <c r="B390" s="232" t="s">
        <v>389</v>
      </c>
      <c r="C390" s="233" t="s">
        <v>375</v>
      </c>
      <c r="D390" s="233">
        <v>16</v>
      </c>
      <c r="E390" s="233" t="s">
        <v>334</v>
      </c>
      <c r="F390" s="234" t="s">
        <v>276</v>
      </c>
      <c r="G390" s="235">
        <v>66</v>
      </c>
      <c r="H390" s="234">
        <v>30957</v>
      </c>
      <c r="I390" s="28"/>
    </row>
    <row r="391" spans="1:9" x14ac:dyDescent="0.25">
      <c r="A391" s="231" t="s">
        <v>335</v>
      </c>
      <c r="B391" s="232" t="s">
        <v>336</v>
      </c>
      <c r="C391" s="233" t="s">
        <v>337</v>
      </c>
      <c r="D391" s="233">
        <v>16</v>
      </c>
      <c r="E391" s="233" t="s">
        <v>271</v>
      </c>
      <c r="F391" s="234" t="s">
        <v>338</v>
      </c>
      <c r="G391" s="235">
        <v>144</v>
      </c>
      <c r="H391" s="234">
        <v>30961</v>
      </c>
      <c r="I391" s="28"/>
    </row>
    <row r="392" spans="1:9" x14ac:dyDescent="0.25">
      <c r="A392" s="231" t="s">
        <v>345</v>
      </c>
      <c r="B392" s="232" t="s">
        <v>391</v>
      </c>
      <c r="C392" s="233" t="s">
        <v>337</v>
      </c>
      <c r="D392" s="233">
        <v>16</v>
      </c>
      <c r="E392" s="233" t="s">
        <v>334</v>
      </c>
      <c r="F392" s="234" t="s">
        <v>276</v>
      </c>
      <c r="G392" s="235">
        <v>170</v>
      </c>
      <c r="H392" s="234">
        <v>30968</v>
      </c>
      <c r="I392" s="28"/>
    </row>
    <row r="393" spans="1:9" x14ac:dyDescent="0.25">
      <c r="A393" s="231" t="s">
        <v>335</v>
      </c>
      <c r="B393" s="232" t="s">
        <v>336</v>
      </c>
      <c r="C393" s="233" t="s">
        <v>337</v>
      </c>
      <c r="D393" s="233">
        <v>16</v>
      </c>
      <c r="E393" s="233" t="s">
        <v>271</v>
      </c>
      <c r="F393" s="234" t="s">
        <v>338</v>
      </c>
      <c r="G393" s="235">
        <v>33</v>
      </c>
      <c r="H393" s="234">
        <v>30970</v>
      </c>
      <c r="I393" s="28"/>
    </row>
    <row r="394" spans="1:9" x14ac:dyDescent="0.25">
      <c r="A394" s="231" t="s">
        <v>371</v>
      </c>
      <c r="B394" s="232" t="s">
        <v>388</v>
      </c>
      <c r="C394" s="233" t="s">
        <v>364</v>
      </c>
      <c r="D394" s="233">
        <v>12</v>
      </c>
      <c r="E394" s="233" t="s">
        <v>271</v>
      </c>
      <c r="F394" s="234" t="s">
        <v>359</v>
      </c>
      <c r="G394" s="235">
        <v>150</v>
      </c>
      <c r="H394" s="234">
        <v>30975</v>
      </c>
      <c r="I394" s="28"/>
    </row>
    <row r="395" spans="1:9" x14ac:dyDescent="0.25">
      <c r="A395" s="231" t="s">
        <v>408</v>
      </c>
      <c r="B395" s="232" t="s">
        <v>409</v>
      </c>
      <c r="C395" s="233" t="s">
        <v>380</v>
      </c>
      <c r="D395" s="233">
        <v>16</v>
      </c>
      <c r="E395" s="233" t="s">
        <v>334</v>
      </c>
      <c r="F395" s="234" t="s">
        <v>276</v>
      </c>
      <c r="G395" s="235">
        <v>61</v>
      </c>
      <c r="H395" s="234">
        <v>30977</v>
      </c>
      <c r="I395" s="28"/>
    </row>
    <row r="396" spans="1:9" x14ac:dyDescent="0.25">
      <c r="A396" s="231" t="s">
        <v>362</v>
      </c>
      <c r="B396" s="232" t="s">
        <v>407</v>
      </c>
      <c r="C396" s="233" t="s">
        <v>380</v>
      </c>
      <c r="D396" s="233">
        <v>16</v>
      </c>
      <c r="E396" s="233" t="s">
        <v>264</v>
      </c>
      <c r="F396" s="234" t="s">
        <v>365</v>
      </c>
      <c r="G396" s="235">
        <v>94</v>
      </c>
      <c r="H396" s="234">
        <v>30978</v>
      </c>
      <c r="I396" s="28"/>
    </row>
    <row r="397" spans="1:9" x14ac:dyDescent="0.25">
      <c r="A397" s="231" t="s">
        <v>335</v>
      </c>
      <c r="B397" s="232" t="s">
        <v>383</v>
      </c>
      <c r="C397" s="233" t="s">
        <v>347</v>
      </c>
      <c r="D397" s="233">
        <v>8</v>
      </c>
      <c r="E397" s="233" t="s">
        <v>271</v>
      </c>
      <c r="F397" s="234" t="s">
        <v>373</v>
      </c>
      <c r="G397" s="235">
        <v>177</v>
      </c>
      <c r="H397" s="234">
        <v>30979</v>
      </c>
      <c r="I397" s="28"/>
    </row>
    <row r="398" spans="1:9" x14ac:dyDescent="0.25">
      <c r="A398" s="231" t="s">
        <v>331</v>
      </c>
      <c r="B398" s="232" t="s">
        <v>404</v>
      </c>
      <c r="C398" s="233" t="s">
        <v>333</v>
      </c>
      <c r="D398" s="233">
        <v>16</v>
      </c>
      <c r="E398" s="233" t="s">
        <v>334</v>
      </c>
      <c r="F398" s="234" t="s">
        <v>405</v>
      </c>
      <c r="G398" s="235">
        <v>166</v>
      </c>
      <c r="H398" s="234">
        <v>30982</v>
      </c>
      <c r="I398" s="28"/>
    </row>
    <row r="399" spans="1:9" x14ac:dyDescent="0.25">
      <c r="A399" s="231" t="s">
        <v>345</v>
      </c>
      <c r="B399" s="232" t="s">
        <v>346</v>
      </c>
      <c r="C399" s="233" t="s">
        <v>347</v>
      </c>
      <c r="D399" s="233">
        <v>16</v>
      </c>
      <c r="E399" s="233" t="s">
        <v>271</v>
      </c>
      <c r="F399" s="234" t="s">
        <v>338</v>
      </c>
      <c r="G399" s="235">
        <v>166</v>
      </c>
      <c r="H399" s="234">
        <v>30983</v>
      </c>
      <c r="I399" s="28"/>
    </row>
    <row r="400" spans="1:9" x14ac:dyDescent="0.25">
      <c r="A400" s="231" t="s">
        <v>331</v>
      </c>
      <c r="B400" s="232" t="s">
        <v>381</v>
      </c>
      <c r="C400" s="233" t="s">
        <v>380</v>
      </c>
      <c r="D400" s="233">
        <v>16</v>
      </c>
      <c r="E400" s="233" t="s">
        <v>262</v>
      </c>
      <c r="F400" s="234" t="s">
        <v>342</v>
      </c>
      <c r="G400" s="235">
        <v>70</v>
      </c>
      <c r="H400" s="234">
        <v>30984</v>
      </c>
      <c r="I400" s="28"/>
    </row>
    <row r="401" spans="1:9" x14ac:dyDescent="0.25">
      <c r="A401" s="231" t="s">
        <v>345</v>
      </c>
      <c r="B401" s="232" t="s">
        <v>406</v>
      </c>
      <c r="C401" s="233" t="s">
        <v>337</v>
      </c>
      <c r="D401" s="233">
        <v>16</v>
      </c>
      <c r="E401" s="233" t="s">
        <v>271</v>
      </c>
      <c r="F401" s="234" t="s">
        <v>359</v>
      </c>
      <c r="G401" s="235">
        <v>122</v>
      </c>
      <c r="H401" s="234">
        <v>30985</v>
      </c>
      <c r="I401" s="28"/>
    </row>
    <row r="402" spans="1:9" x14ac:dyDescent="0.25">
      <c r="A402" s="231" t="s">
        <v>371</v>
      </c>
      <c r="B402" s="232" t="s">
        <v>388</v>
      </c>
      <c r="C402" s="233" t="s">
        <v>364</v>
      </c>
      <c r="D402" s="233">
        <v>12</v>
      </c>
      <c r="E402" s="233" t="s">
        <v>271</v>
      </c>
      <c r="F402" s="234" t="s">
        <v>359</v>
      </c>
      <c r="G402" s="235">
        <v>78</v>
      </c>
      <c r="H402" s="234">
        <v>30986</v>
      </c>
      <c r="I402" s="28"/>
    </row>
    <row r="403" spans="1:9" x14ac:dyDescent="0.25">
      <c r="A403" s="231" t="s">
        <v>335</v>
      </c>
      <c r="B403" s="232" t="s">
        <v>336</v>
      </c>
      <c r="C403" s="233" t="s">
        <v>337</v>
      </c>
      <c r="D403" s="233">
        <v>16</v>
      </c>
      <c r="E403" s="233" t="s">
        <v>271</v>
      </c>
      <c r="F403" s="234" t="s">
        <v>338</v>
      </c>
      <c r="G403" s="235">
        <v>97</v>
      </c>
      <c r="H403" s="234">
        <v>30991</v>
      </c>
      <c r="I403" s="28"/>
    </row>
    <row r="404" spans="1:9" x14ac:dyDescent="0.25">
      <c r="A404" s="231" t="s">
        <v>345</v>
      </c>
      <c r="B404" s="232" t="s">
        <v>401</v>
      </c>
      <c r="C404" s="233" t="s">
        <v>380</v>
      </c>
      <c r="D404" s="233">
        <v>16</v>
      </c>
      <c r="E404" s="233" t="s">
        <v>271</v>
      </c>
      <c r="F404" s="234" t="s">
        <v>338</v>
      </c>
      <c r="G404" s="235">
        <v>11</v>
      </c>
      <c r="H404" s="234">
        <v>30994</v>
      </c>
      <c r="I404" s="28"/>
    </row>
    <row r="405" spans="1:9" x14ac:dyDescent="0.25">
      <c r="A405" s="231" t="s">
        <v>335</v>
      </c>
      <c r="B405" s="232" t="s">
        <v>383</v>
      </c>
      <c r="C405" s="233" t="s">
        <v>347</v>
      </c>
      <c r="D405" s="233">
        <v>8</v>
      </c>
      <c r="E405" s="233" t="s">
        <v>271</v>
      </c>
      <c r="F405" s="234" t="s">
        <v>359</v>
      </c>
      <c r="G405" s="235">
        <v>116</v>
      </c>
      <c r="H405" s="234">
        <v>30996</v>
      </c>
      <c r="I405" s="28"/>
    </row>
    <row r="406" spans="1:9" x14ac:dyDescent="0.25">
      <c r="A406" s="231" t="s">
        <v>339</v>
      </c>
      <c r="B406" s="232" t="s">
        <v>340</v>
      </c>
      <c r="C406" s="233" t="s">
        <v>341</v>
      </c>
      <c r="D406" s="233">
        <v>8</v>
      </c>
      <c r="E406" s="233" t="s">
        <v>262</v>
      </c>
      <c r="F406" s="234" t="s">
        <v>342</v>
      </c>
      <c r="G406" s="235">
        <v>37</v>
      </c>
      <c r="H406" s="234">
        <v>30998</v>
      </c>
      <c r="I406" s="28"/>
    </row>
    <row r="407" spans="1:9" x14ac:dyDescent="0.25">
      <c r="A407" s="231" t="s">
        <v>335</v>
      </c>
      <c r="B407" s="232" t="s">
        <v>357</v>
      </c>
      <c r="C407" s="233" t="s">
        <v>358</v>
      </c>
      <c r="D407" s="233">
        <v>16</v>
      </c>
      <c r="E407" s="233" t="s">
        <v>271</v>
      </c>
      <c r="F407" s="234" t="s">
        <v>359</v>
      </c>
      <c r="G407" s="235">
        <v>11</v>
      </c>
      <c r="H407" s="234">
        <v>30999</v>
      </c>
      <c r="I407" s="28"/>
    </row>
    <row r="408" spans="1:9" x14ac:dyDescent="0.25">
      <c r="A408" s="231" t="s">
        <v>331</v>
      </c>
      <c r="B408" s="232" t="s">
        <v>403</v>
      </c>
      <c r="C408" s="233" t="s">
        <v>380</v>
      </c>
      <c r="D408" s="233">
        <v>32</v>
      </c>
      <c r="E408" s="233" t="s">
        <v>262</v>
      </c>
      <c r="F408" s="234" t="s">
        <v>356</v>
      </c>
      <c r="G408" s="235">
        <v>38</v>
      </c>
      <c r="H408" s="234">
        <v>31002</v>
      </c>
      <c r="I408" s="28"/>
    </row>
    <row r="409" spans="1:9" x14ac:dyDescent="0.25">
      <c r="A409" s="231" t="s">
        <v>362</v>
      </c>
      <c r="B409" s="232" t="s">
        <v>363</v>
      </c>
      <c r="C409" s="233" t="s">
        <v>364</v>
      </c>
      <c r="D409" s="233">
        <v>8</v>
      </c>
      <c r="E409" s="233" t="s">
        <v>264</v>
      </c>
      <c r="F409" s="234" t="s">
        <v>365</v>
      </c>
      <c r="G409" s="235">
        <v>150</v>
      </c>
      <c r="H409" s="234">
        <v>31003</v>
      </c>
      <c r="I409" s="28"/>
    </row>
    <row r="410" spans="1:9" x14ac:dyDescent="0.25">
      <c r="A410" s="231" t="s">
        <v>385</v>
      </c>
      <c r="B410" s="232" t="s">
        <v>386</v>
      </c>
      <c r="C410" s="233" t="s">
        <v>358</v>
      </c>
      <c r="D410" s="233">
        <v>16</v>
      </c>
      <c r="E410" s="233" t="s">
        <v>334</v>
      </c>
      <c r="F410" s="234" t="s">
        <v>276</v>
      </c>
      <c r="G410" s="235">
        <v>132</v>
      </c>
      <c r="H410" s="234">
        <v>31003</v>
      </c>
      <c r="I410" s="28"/>
    </row>
    <row r="411" spans="1:9" x14ac:dyDescent="0.25">
      <c r="A411" s="231" t="s">
        <v>345</v>
      </c>
      <c r="B411" s="232" t="s">
        <v>391</v>
      </c>
      <c r="C411" s="233" t="s">
        <v>337</v>
      </c>
      <c r="D411" s="233">
        <v>16</v>
      </c>
      <c r="E411" s="233" t="s">
        <v>334</v>
      </c>
      <c r="F411" s="234" t="s">
        <v>276</v>
      </c>
      <c r="G411" s="235">
        <v>79</v>
      </c>
      <c r="H411" s="234">
        <v>31005</v>
      </c>
      <c r="I411" s="28"/>
    </row>
    <row r="412" spans="1:9" x14ac:dyDescent="0.25">
      <c r="A412" s="231" t="s">
        <v>331</v>
      </c>
      <c r="B412" s="232" t="s">
        <v>332</v>
      </c>
      <c r="C412" s="233" t="s">
        <v>333</v>
      </c>
      <c r="D412" s="233">
        <v>16</v>
      </c>
      <c r="E412" s="233" t="s">
        <v>334</v>
      </c>
      <c r="F412" s="234" t="s">
        <v>405</v>
      </c>
      <c r="G412" s="235">
        <v>27</v>
      </c>
      <c r="H412" s="234">
        <v>31006</v>
      </c>
      <c r="I412" s="28"/>
    </row>
    <row r="413" spans="1:9" x14ac:dyDescent="0.25">
      <c r="A413" s="231" t="s">
        <v>362</v>
      </c>
      <c r="B413" s="232" t="s">
        <v>374</v>
      </c>
      <c r="C413" s="233" t="s">
        <v>375</v>
      </c>
      <c r="D413" s="233">
        <v>16</v>
      </c>
      <c r="E413" s="233" t="s">
        <v>271</v>
      </c>
      <c r="F413" s="234" t="s">
        <v>338</v>
      </c>
      <c r="G413" s="235">
        <v>141</v>
      </c>
      <c r="H413" s="234">
        <v>31007</v>
      </c>
      <c r="I413" s="28"/>
    </row>
    <row r="414" spans="1:9" x14ac:dyDescent="0.25">
      <c r="A414" s="231" t="s">
        <v>335</v>
      </c>
      <c r="B414" s="232" t="s">
        <v>368</v>
      </c>
      <c r="C414" s="233" t="s">
        <v>364</v>
      </c>
      <c r="D414" s="233">
        <v>8</v>
      </c>
      <c r="E414" s="233" t="s">
        <v>262</v>
      </c>
      <c r="F414" s="234" t="s">
        <v>356</v>
      </c>
      <c r="G414" s="235">
        <v>153</v>
      </c>
      <c r="H414" s="234">
        <v>31009</v>
      </c>
      <c r="I414" s="28"/>
    </row>
    <row r="415" spans="1:9" x14ac:dyDescent="0.25">
      <c r="A415" s="231" t="s">
        <v>331</v>
      </c>
      <c r="B415" s="232" t="s">
        <v>332</v>
      </c>
      <c r="C415" s="233" t="s">
        <v>333</v>
      </c>
      <c r="D415" s="233">
        <v>16</v>
      </c>
      <c r="E415" s="233" t="s">
        <v>334</v>
      </c>
      <c r="F415" s="234" t="s">
        <v>278</v>
      </c>
      <c r="G415" s="235">
        <v>51</v>
      </c>
      <c r="H415" s="234">
        <v>31014</v>
      </c>
      <c r="I415" s="28"/>
    </row>
    <row r="416" spans="1:9" x14ac:dyDescent="0.25">
      <c r="A416" s="231" t="s">
        <v>335</v>
      </c>
      <c r="B416" s="232" t="s">
        <v>382</v>
      </c>
      <c r="C416" s="233" t="s">
        <v>337</v>
      </c>
      <c r="D416" s="233">
        <v>16</v>
      </c>
      <c r="E416" s="233" t="s">
        <v>264</v>
      </c>
      <c r="F416" s="234" t="s">
        <v>365</v>
      </c>
      <c r="G416" s="235">
        <v>59</v>
      </c>
      <c r="H416" s="234">
        <v>31017</v>
      </c>
      <c r="I416" s="28"/>
    </row>
    <row r="417" spans="1:9" x14ac:dyDescent="0.25">
      <c r="A417" s="231" t="s">
        <v>345</v>
      </c>
      <c r="B417" s="232" t="s">
        <v>346</v>
      </c>
      <c r="C417" s="233" t="s">
        <v>347</v>
      </c>
      <c r="D417" s="233">
        <v>16</v>
      </c>
      <c r="E417" s="233" t="s">
        <v>271</v>
      </c>
      <c r="F417" s="234" t="s">
        <v>338</v>
      </c>
      <c r="G417" s="235">
        <v>141</v>
      </c>
      <c r="H417" s="234">
        <v>31017</v>
      </c>
      <c r="I417" s="28"/>
    </row>
    <row r="418" spans="1:9" x14ac:dyDescent="0.25">
      <c r="A418" s="231" t="s">
        <v>362</v>
      </c>
      <c r="B418" s="232" t="s">
        <v>369</v>
      </c>
      <c r="C418" s="233" t="s">
        <v>370</v>
      </c>
      <c r="D418" s="233">
        <v>16</v>
      </c>
      <c r="E418" s="233" t="s">
        <v>264</v>
      </c>
      <c r="F418" s="234" t="s">
        <v>365</v>
      </c>
      <c r="G418" s="235">
        <v>75</v>
      </c>
      <c r="H418" s="234">
        <v>31020</v>
      </c>
      <c r="I418" s="28"/>
    </row>
    <row r="419" spans="1:9" x14ac:dyDescent="0.25">
      <c r="A419" s="231" t="s">
        <v>335</v>
      </c>
      <c r="B419" s="232" t="s">
        <v>387</v>
      </c>
      <c r="C419" s="233" t="s">
        <v>347</v>
      </c>
      <c r="D419" s="233">
        <v>8</v>
      </c>
      <c r="E419" s="233" t="s">
        <v>264</v>
      </c>
      <c r="F419" s="234" t="s">
        <v>365</v>
      </c>
      <c r="G419" s="235">
        <v>17</v>
      </c>
      <c r="H419" s="234">
        <v>31022</v>
      </c>
      <c r="I419" s="28"/>
    </row>
    <row r="420" spans="1:9" x14ac:dyDescent="0.25">
      <c r="A420" s="231" t="s">
        <v>408</v>
      </c>
      <c r="B420" s="232" t="s">
        <v>409</v>
      </c>
      <c r="C420" s="233" t="s">
        <v>380</v>
      </c>
      <c r="D420" s="233">
        <v>16</v>
      </c>
      <c r="E420" s="233" t="s">
        <v>334</v>
      </c>
      <c r="F420" s="234" t="s">
        <v>276</v>
      </c>
      <c r="G420" s="235">
        <v>87</v>
      </c>
      <c r="H420" s="234">
        <v>31023</v>
      </c>
      <c r="I420" s="28"/>
    </row>
    <row r="421" spans="1:9" x14ac:dyDescent="0.25">
      <c r="A421" s="231" t="s">
        <v>371</v>
      </c>
      <c r="B421" s="232" t="s">
        <v>372</v>
      </c>
      <c r="C421" s="233" t="s">
        <v>364</v>
      </c>
      <c r="D421" s="233">
        <v>8</v>
      </c>
      <c r="E421" s="233" t="s">
        <v>271</v>
      </c>
      <c r="F421" s="234" t="s">
        <v>338</v>
      </c>
      <c r="G421" s="235">
        <v>122</v>
      </c>
      <c r="H421" s="234">
        <v>31024</v>
      </c>
      <c r="I421" s="28"/>
    </row>
    <row r="422" spans="1:9" x14ac:dyDescent="0.25">
      <c r="A422" s="231" t="s">
        <v>345</v>
      </c>
      <c r="B422" s="232" t="s">
        <v>401</v>
      </c>
      <c r="C422" s="233" t="s">
        <v>380</v>
      </c>
      <c r="D422" s="233">
        <v>16</v>
      </c>
      <c r="E422" s="233" t="s">
        <v>271</v>
      </c>
      <c r="F422" s="234" t="s">
        <v>338</v>
      </c>
      <c r="G422" s="235">
        <v>85</v>
      </c>
      <c r="H422" s="234">
        <v>31025</v>
      </c>
      <c r="I422" s="28"/>
    </row>
    <row r="423" spans="1:9" x14ac:dyDescent="0.25">
      <c r="A423" s="231" t="s">
        <v>335</v>
      </c>
      <c r="B423" s="232" t="s">
        <v>383</v>
      </c>
      <c r="C423" s="233" t="s">
        <v>347</v>
      </c>
      <c r="D423" s="233">
        <v>8</v>
      </c>
      <c r="E423" s="233" t="s">
        <v>271</v>
      </c>
      <c r="F423" s="234" t="s">
        <v>359</v>
      </c>
      <c r="G423" s="235">
        <v>170</v>
      </c>
      <c r="H423" s="234">
        <v>31027</v>
      </c>
      <c r="I423" s="28"/>
    </row>
    <row r="424" spans="1:9" x14ac:dyDescent="0.25">
      <c r="A424" s="231" t="s">
        <v>335</v>
      </c>
      <c r="B424" s="232" t="s">
        <v>367</v>
      </c>
      <c r="C424" s="233" t="s">
        <v>337</v>
      </c>
      <c r="D424" s="233">
        <v>8</v>
      </c>
      <c r="E424" s="233" t="s">
        <v>262</v>
      </c>
      <c r="F424" s="234" t="s">
        <v>342</v>
      </c>
      <c r="G424" s="235">
        <v>99</v>
      </c>
      <c r="H424" s="234">
        <v>31031</v>
      </c>
      <c r="I424" s="28"/>
    </row>
    <row r="425" spans="1:9" x14ac:dyDescent="0.25">
      <c r="A425" s="231" t="s">
        <v>335</v>
      </c>
      <c r="B425" s="232" t="s">
        <v>357</v>
      </c>
      <c r="C425" s="233" t="s">
        <v>358</v>
      </c>
      <c r="D425" s="233">
        <v>16</v>
      </c>
      <c r="E425" s="233" t="s">
        <v>271</v>
      </c>
      <c r="F425" s="234" t="s">
        <v>359</v>
      </c>
      <c r="G425" s="235">
        <v>55</v>
      </c>
      <c r="H425" s="234">
        <v>31038</v>
      </c>
      <c r="I425" s="28"/>
    </row>
    <row r="426" spans="1:9" x14ac:dyDescent="0.25">
      <c r="A426" s="231" t="s">
        <v>331</v>
      </c>
      <c r="B426" s="232" t="s">
        <v>332</v>
      </c>
      <c r="C426" s="233" t="s">
        <v>333</v>
      </c>
      <c r="D426" s="233">
        <v>16</v>
      </c>
      <c r="E426" s="233" t="s">
        <v>334</v>
      </c>
      <c r="F426" s="234" t="s">
        <v>405</v>
      </c>
      <c r="G426" s="235">
        <v>136</v>
      </c>
      <c r="H426" s="234">
        <v>31040</v>
      </c>
      <c r="I426" s="28"/>
    </row>
    <row r="427" spans="1:9" x14ac:dyDescent="0.25">
      <c r="A427" s="231" t="s">
        <v>335</v>
      </c>
      <c r="B427" s="232" t="s">
        <v>395</v>
      </c>
      <c r="C427" s="233" t="s">
        <v>337</v>
      </c>
      <c r="D427" s="233">
        <v>16</v>
      </c>
      <c r="E427" s="233" t="s">
        <v>264</v>
      </c>
      <c r="F427" s="234" t="s">
        <v>365</v>
      </c>
      <c r="G427" s="235">
        <v>103</v>
      </c>
      <c r="H427" s="234">
        <v>31044</v>
      </c>
      <c r="I427" s="28"/>
    </row>
    <row r="428" spans="1:9" x14ac:dyDescent="0.25">
      <c r="A428" s="231" t="s">
        <v>354</v>
      </c>
      <c r="B428" s="232" t="s">
        <v>355</v>
      </c>
      <c r="C428" s="233" t="s">
        <v>347</v>
      </c>
      <c r="D428" s="233">
        <v>16</v>
      </c>
      <c r="E428" s="233" t="s">
        <v>262</v>
      </c>
      <c r="F428" s="234" t="s">
        <v>356</v>
      </c>
      <c r="G428" s="235">
        <v>76</v>
      </c>
      <c r="H428" s="234">
        <v>31047</v>
      </c>
      <c r="I428" s="28"/>
    </row>
    <row r="429" spans="1:9" x14ac:dyDescent="0.25">
      <c r="A429" s="231" t="s">
        <v>371</v>
      </c>
      <c r="B429" s="232" t="s">
        <v>388</v>
      </c>
      <c r="C429" s="233" t="s">
        <v>364</v>
      </c>
      <c r="D429" s="233">
        <v>12</v>
      </c>
      <c r="E429" s="233" t="s">
        <v>271</v>
      </c>
      <c r="F429" s="234" t="s">
        <v>338</v>
      </c>
      <c r="G429" s="235">
        <v>169</v>
      </c>
      <c r="H429" s="234">
        <v>31049</v>
      </c>
      <c r="I429" s="28"/>
    </row>
    <row r="430" spans="1:9" x14ac:dyDescent="0.25">
      <c r="A430" s="231" t="s">
        <v>331</v>
      </c>
      <c r="B430" s="232" t="s">
        <v>404</v>
      </c>
      <c r="C430" s="233" t="s">
        <v>333</v>
      </c>
      <c r="D430" s="233">
        <v>16</v>
      </c>
      <c r="E430" s="233" t="s">
        <v>334</v>
      </c>
      <c r="F430" s="234" t="s">
        <v>405</v>
      </c>
      <c r="G430" s="235">
        <v>44</v>
      </c>
      <c r="H430" s="234">
        <v>31049</v>
      </c>
      <c r="I430" s="28"/>
    </row>
    <row r="431" spans="1:9" x14ac:dyDescent="0.25">
      <c r="A431" s="231" t="s">
        <v>335</v>
      </c>
      <c r="B431" s="232" t="s">
        <v>357</v>
      </c>
      <c r="C431" s="233" t="s">
        <v>358</v>
      </c>
      <c r="D431" s="233">
        <v>16</v>
      </c>
      <c r="E431" s="233" t="s">
        <v>271</v>
      </c>
      <c r="F431" s="234" t="s">
        <v>359</v>
      </c>
      <c r="G431" s="235">
        <v>174</v>
      </c>
      <c r="H431" s="234">
        <v>31050</v>
      </c>
      <c r="I431" s="28"/>
    </row>
    <row r="432" spans="1:9" x14ac:dyDescent="0.25">
      <c r="A432" s="231" t="s">
        <v>397</v>
      </c>
      <c r="B432" s="232" t="s">
        <v>398</v>
      </c>
      <c r="C432" s="233" t="s">
        <v>399</v>
      </c>
      <c r="D432" s="233">
        <v>8</v>
      </c>
      <c r="E432" s="233" t="s">
        <v>334</v>
      </c>
      <c r="F432" s="234" t="s">
        <v>276</v>
      </c>
      <c r="G432" s="235">
        <v>100</v>
      </c>
      <c r="H432" s="234">
        <v>31051</v>
      </c>
      <c r="I432" s="28"/>
    </row>
    <row r="433" spans="1:9" x14ac:dyDescent="0.25">
      <c r="A433" s="231" t="s">
        <v>331</v>
      </c>
      <c r="B433" s="232" t="s">
        <v>353</v>
      </c>
      <c r="C433" s="233" t="s">
        <v>337</v>
      </c>
      <c r="D433" s="233">
        <v>16</v>
      </c>
      <c r="E433" s="233" t="s">
        <v>262</v>
      </c>
      <c r="F433" s="234" t="s">
        <v>342</v>
      </c>
      <c r="G433" s="235">
        <v>196</v>
      </c>
      <c r="H433" s="234">
        <v>31055</v>
      </c>
      <c r="I433" s="28"/>
    </row>
    <row r="434" spans="1:9" x14ac:dyDescent="0.25">
      <c r="A434" s="231" t="s">
        <v>345</v>
      </c>
      <c r="B434" s="232" t="s">
        <v>346</v>
      </c>
      <c r="C434" s="233" t="s">
        <v>347</v>
      </c>
      <c r="D434" s="233">
        <v>16</v>
      </c>
      <c r="E434" s="233" t="s">
        <v>271</v>
      </c>
      <c r="F434" s="234" t="s">
        <v>338</v>
      </c>
      <c r="G434" s="235">
        <v>7</v>
      </c>
      <c r="H434" s="234">
        <v>31056</v>
      </c>
      <c r="I434" s="28"/>
    </row>
    <row r="435" spans="1:9" x14ac:dyDescent="0.25">
      <c r="A435" s="231" t="s">
        <v>335</v>
      </c>
      <c r="B435" s="232" t="s">
        <v>383</v>
      </c>
      <c r="C435" s="233" t="s">
        <v>347</v>
      </c>
      <c r="D435" s="233">
        <v>8</v>
      </c>
      <c r="E435" s="233" t="s">
        <v>271</v>
      </c>
      <c r="F435" s="234" t="s">
        <v>359</v>
      </c>
      <c r="G435" s="235">
        <v>35</v>
      </c>
      <c r="H435" s="234">
        <v>31056</v>
      </c>
      <c r="I435" s="28"/>
    </row>
    <row r="436" spans="1:9" x14ac:dyDescent="0.25">
      <c r="A436" s="231" t="s">
        <v>331</v>
      </c>
      <c r="B436" s="232" t="s">
        <v>381</v>
      </c>
      <c r="C436" s="233" t="s">
        <v>380</v>
      </c>
      <c r="D436" s="233">
        <v>16</v>
      </c>
      <c r="E436" s="233" t="s">
        <v>262</v>
      </c>
      <c r="F436" s="234" t="s">
        <v>342</v>
      </c>
      <c r="G436" s="235">
        <v>99</v>
      </c>
      <c r="H436" s="234">
        <v>31059</v>
      </c>
      <c r="I436" s="28"/>
    </row>
    <row r="437" spans="1:9" x14ac:dyDescent="0.25">
      <c r="A437" s="231" t="s">
        <v>376</v>
      </c>
      <c r="B437" s="232" t="s">
        <v>377</v>
      </c>
      <c r="C437" s="233" t="s">
        <v>378</v>
      </c>
      <c r="D437" s="233">
        <v>10</v>
      </c>
      <c r="E437" s="233" t="s">
        <v>262</v>
      </c>
      <c r="F437" s="234" t="s">
        <v>50</v>
      </c>
      <c r="G437" s="235">
        <v>89</v>
      </c>
      <c r="H437" s="234">
        <v>31062</v>
      </c>
      <c r="I437" s="28"/>
    </row>
    <row r="438" spans="1:9" x14ac:dyDescent="0.25">
      <c r="A438" s="231" t="s">
        <v>376</v>
      </c>
      <c r="B438" s="232" t="s">
        <v>390</v>
      </c>
      <c r="C438" s="233" t="s">
        <v>370</v>
      </c>
      <c r="D438" s="233">
        <v>8</v>
      </c>
      <c r="E438" s="233" t="s">
        <v>334</v>
      </c>
      <c r="F438" s="234" t="s">
        <v>278</v>
      </c>
      <c r="G438" s="235">
        <v>134</v>
      </c>
      <c r="H438" s="234">
        <v>31065</v>
      </c>
      <c r="I438" s="28"/>
    </row>
    <row r="439" spans="1:9" x14ac:dyDescent="0.25">
      <c r="A439" s="231" t="s">
        <v>348</v>
      </c>
      <c r="B439" s="232" t="s">
        <v>349</v>
      </c>
      <c r="C439" s="233" t="s">
        <v>347</v>
      </c>
      <c r="D439" s="233">
        <v>8</v>
      </c>
      <c r="E439" s="233" t="s">
        <v>262</v>
      </c>
      <c r="F439" s="234" t="s">
        <v>342</v>
      </c>
      <c r="G439" s="235">
        <v>88</v>
      </c>
      <c r="H439" s="234">
        <v>31066</v>
      </c>
      <c r="I439" s="28"/>
    </row>
    <row r="440" spans="1:9" x14ac:dyDescent="0.25">
      <c r="A440" s="231" t="s">
        <v>354</v>
      </c>
      <c r="B440" s="232" t="s">
        <v>355</v>
      </c>
      <c r="C440" s="233" t="s">
        <v>347</v>
      </c>
      <c r="D440" s="233">
        <v>16</v>
      </c>
      <c r="E440" s="233" t="s">
        <v>262</v>
      </c>
      <c r="F440" s="234" t="s">
        <v>356</v>
      </c>
      <c r="G440" s="235">
        <v>117</v>
      </c>
      <c r="H440" s="234">
        <v>31066</v>
      </c>
      <c r="I440" s="28"/>
    </row>
    <row r="441" spans="1:9" x14ac:dyDescent="0.25">
      <c r="A441" s="231" t="s">
        <v>335</v>
      </c>
      <c r="B441" s="232" t="s">
        <v>350</v>
      </c>
      <c r="C441" s="233" t="s">
        <v>347</v>
      </c>
      <c r="D441" s="233">
        <v>8</v>
      </c>
      <c r="E441" s="233" t="s">
        <v>271</v>
      </c>
      <c r="F441" s="234" t="s">
        <v>338</v>
      </c>
      <c r="G441" s="235">
        <v>25</v>
      </c>
      <c r="H441" s="234">
        <v>31067</v>
      </c>
      <c r="I441" s="28"/>
    </row>
    <row r="442" spans="1:9" x14ac:dyDescent="0.25">
      <c r="A442" s="231" t="s">
        <v>392</v>
      </c>
      <c r="B442" s="232" t="s">
        <v>393</v>
      </c>
      <c r="C442" s="233" t="s">
        <v>337</v>
      </c>
      <c r="D442" s="233">
        <v>16</v>
      </c>
      <c r="E442" s="233" t="s">
        <v>271</v>
      </c>
      <c r="F442" s="234" t="s">
        <v>338</v>
      </c>
      <c r="G442" s="235">
        <v>90</v>
      </c>
      <c r="H442" s="234">
        <v>31067</v>
      </c>
      <c r="I442" s="28"/>
    </row>
    <row r="443" spans="1:9" x14ac:dyDescent="0.25">
      <c r="A443" s="231" t="s">
        <v>335</v>
      </c>
      <c r="B443" s="232" t="s">
        <v>395</v>
      </c>
      <c r="C443" s="233" t="s">
        <v>337</v>
      </c>
      <c r="D443" s="233">
        <v>16</v>
      </c>
      <c r="E443" s="233" t="s">
        <v>264</v>
      </c>
      <c r="F443" s="234" t="s">
        <v>365</v>
      </c>
      <c r="G443" s="235">
        <v>150</v>
      </c>
      <c r="H443" s="234">
        <v>31070</v>
      </c>
      <c r="I443" s="28"/>
    </row>
    <row r="444" spans="1:9" x14ac:dyDescent="0.25">
      <c r="A444" s="231" t="s">
        <v>331</v>
      </c>
      <c r="B444" s="232" t="s">
        <v>332</v>
      </c>
      <c r="C444" s="233" t="s">
        <v>333</v>
      </c>
      <c r="D444" s="233">
        <v>16</v>
      </c>
      <c r="E444" s="233" t="s">
        <v>334</v>
      </c>
      <c r="F444" s="234" t="s">
        <v>405</v>
      </c>
      <c r="G444" s="235">
        <v>137</v>
      </c>
      <c r="H444" s="234">
        <v>31070</v>
      </c>
      <c r="I444" s="28"/>
    </row>
    <row r="445" spans="1:9" x14ac:dyDescent="0.25">
      <c r="A445" s="231" t="s">
        <v>345</v>
      </c>
      <c r="B445" s="232" t="s">
        <v>391</v>
      </c>
      <c r="C445" s="233" t="s">
        <v>337</v>
      </c>
      <c r="D445" s="233">
        <v>16</v>
      </c>
      <c r="E445" s="233" t="s">
        <v>334</v>
      </c>
      <c r="F445" s="234" t="s">
        <v>276</v>
      </c>
      <c r="G445" s="235">
        <v>26</v>
      </c>
      <c r="H445" s="234">
        <v>31071</v>
      </c>
      <c r="I445" s="28"/>
    </row>
    <row r="446" spans="1:9" x14ac:dyDescent="0.25">
      <c r="A446" s="231" t="s">
        <v>331</v>
      </c>
      <c r="B446" s="232" t="s">
        <v>353</v>
      </c>
      <c r="C446" s="233" t="s">
        <v>337</v>
      </c>
      <c r="D446" s="233">
        <v>16</v>
      </c>
      <c r="E446" s="233" t="s">
        <v>262</v>
      </c>
      <c r="F446" s="234" t="s">
        <v>356</v>
      </c>
      <c r="G446" s="235">
        <v>87</v>
      </c>
      <c r="H446" s="234">
        <v>31071</v>
      </c>
      <c r="I446" s="28"/>
    </row>
    <row r="447" spans="1:9" x14ac:dyDescent="0.25">
      <c r="A447" s="231" t="s">
        <v>376</v>
      </c>
      <c r="B447" s="232" t="s">
        <v>377</v>
      </c>
      <c r="C447" s="233" t="s">
        <v>378</v>
      </c>
      <c r="D447" s="233">
        <v>10</v>
      </c>
      <c r="E447" s="233" t="s">
        <v>262</v>
      </c>
      <c r="F447" s="234" t="s">
        <v>50</v>
      </c>
      <c r="G447" s="235">
        <v>29</v>
      </c>
      <c r="H447" s="234">
        <v>31071</v>
      </c>
      <c r="I447" s="28"/>
    </row>
    <row r="448" spans="1:9" x14ac:dyDescent="0.25">
      <c r="A448" s="231" t="s">
        <v>392</v>
      </c>
      <c r="B448" s="232" t="s">
        <v>393</v>
      </c>
      <c r="C448" s="233" t="s">
        <v>337</v>
      </c>
      <c r="D448" s="233">
        <v>16</v>
      </c>
      <c r="E448" s="233" t="s">
        <v>271</v>
      </c>
      <c r="F448" s="234" t="s">
        <v>338</v>
      </c>
      <c r="G448" s="235">
        <v>182</v>
      </c>
      <c r="H448" s="234">
        <v>31075</v>
      </c>
      <c r="I448" s="28"/>
    </row>
    <row r="449" spans="1:9" x14ac:dyDescent="0.25">
      <c r="A449" s="231" t="s">
        <v>335</v>
      </c>
      <c r="B449" s="232" t="s">
        <v>382</v>
      </c>
      <c r="C449" s="233" t="s">
        <v>337</v>
      </c>
      <c r="D449" s="233">
        <v>16</v>
      </c>
      <c r="E449" s="233" t="s">
        <v>264</v>
      </c>
      <c r="F449" s="234" t="s">
        <v>365</v>
      </c>
      <c r="G449" s="235">
        <v>198</v>
      </c>
      <c r="H449" s="234">
        <v>31076</v>
      </c>
      <c r="I449" s="28"/>
    </row>
    <row r="450" spans="1:9" x14ac:dyDescent="0.25">
      <c r="A450" s="231" t="s">
        <v>335</v>
      </c>
      <c r="B450" s="232" t="s">
        <v>387</v>
      </c>
      <c r="C450" s="233" t="s">
        <v>347</v>
      </c>
      <c r="D450" s="233">
        <v>8</v>
      </c>
      <c r="E450" s="233" t="s">
        <v>264</v>
      </c>
      <c r="F450" s="234" t="s">
        <v>365</v>
      </c>
      <c r="G450" s="235">
        <v>43</v>
      </c>
      <c r="H450" s="234">
        <v>31077</v>
      </c>
      <c r="I450" s="28"/>
    </row>
    <row r="451" spans="1:9" x14ac:dyDescent="0.25">
      <c r="A451" s="231" t="s">
        <v>331</v>
      </c>
      <c r="B451" s="232" t="s">
        <v>332</v>
      </c>
      <c r="C451" s="233" t="s">
        <v>333</v>
      </c>
      <c r="D451" s="233">
        <v>16</v>
      </c>
      <c r="E451" s="233" t="s">
        <v>334</v>
      </c>
      <c r="F451" s="234" t="s">
        <v>405</v>
      </c>
      <c r="G451" s="235">
        <v>88</v>
      </c>
      <c r="H451" s="234">
        <v>31080</v>
      </c>
      <c r="I451" s="28"/>
    </row>
    <row r="452" spans="1:9" x14ac:dyDescent="0.25">
      <c r="A452" s="231" t="s">
        <v>335</v>
      </c>
      <c r="B452" s="232" t="s">
        <v>387</v>
      </c>
      <c r="C452" s="233" t="s">
        <v>347</v>
      </c>
      <c r="D452" s="233">
        <v>8</v>
      </c>
      <c r="E452" s="233" t="s">
        <v>264</v>
      </c>
      <c r="F452" s="234" t="s">
        <v>365</v>
      </c>
      <c r="G452" s="235">
        <v>45</v>
      </c>
      <c r="H452" s="234">
        <v>31084</v>
      </c>
      <c r="I452" s="28"/>
    </row>
    <row r="453" spans="1:9" x14ac:dyDescent="0.25">
      <c r="A453" s="231" t="s">
        <v>371</v>
      </c>
      <c r="B453" s="232" t="s">
        <v>388</v>
      </c>
      <c r="C453" s="233" t="s">
        <v>364</v>
      </c>
      <c r="D453" s="233">
        <v>12</v>
      </c>
      <c r="E453" s="233" t="s">
        <v>271</v>
      </c>
      <c r="F453" s="234" t="s">
        <v>359</v>
      </c>
      <c r="G453" s="235">
        <v>195</v>
      </c>
      <c r="H453" s="234">
        <v>31084</v>
      </c>
      <c r="I453" s="28"/>
    </row>
    <row r="454" spans="1:9" x14ac:dyDescent="0.25">
      <c r="A454" s="231" t="s">
        <v>345</v>
      </c>
      <c r="B454" s="232" t="s">
        <v>406</v>
      </c>
      <c r="C454" s="233" t="s">
        <v>337</v>
      </c>
      <c r="D454" s="233">
        <v>16</v>
      </c>
      <c r="E454" s="233" t="s">
        <v>271</v>
      </c>
      <c r="F454" s="234" t="s">
        <v>338</v>
      </c>
      <c r="G454" s="235">
        <v>71</v>
      </c>
      <c r="H454" s="234">
        <v>31084</v>
      </c>
      <c r="I454" s="28"/>
    </row>
    <row r="455" spans="1:9" x14ac:dyDescent="0.25">
      <c r="A455" s="231" t="s">
        <v>348</v>
      </c>
      <c r="B455" s="232" t="s">
        <v>349</v>
      </c>
      <c r="C455" s="233" t="s">
        <v>347</v>
      </c>
      <c r="D455" s="233">
        <v>8</v>
      </c>
      <c r="E455" s="233" t="s">
        <v>262</v>
      </c>
      <c r="F455" s="234" t="s">
        <v>356</v>
      </c>
      <c r="G455" s="235">
        <v>77</v>
      </c>
      <c r="H455" s="234">
        <v>31084</v>
      </c>
      <c r="I455" s="28"/>
    </row>
    <row r="456" spans="1:9" x14ac:dyDescent="0.25">
      <c r="A456" s="231" t="s">
        <v>331</v>
      </c>
      <c r="B456" s="232" t="s">
        <v>404</v>
      </c>
      <c r="C456" s="233" t="s">
        <v>333</v>
      </c>
      <c r="D456" s="233">
        <v>16</v>
      </c>
      <c r="E456" s="233" t="s">
        <v>334</v>
      </c>
      <c r="F456" s="234" t="s">
        <v>405</v>
      </c>
      <c r="G456" s="235">
        <v>194</v>
      </c>
      <c r="H456" s="234">
        <v>31085</v>
      </c>
      <c r="I456" s="28"/>
    </row>
    <row r="457" spans="1:9" x14ac:dyDescent="0.25">
      <c r="A457" s="231" t="s">
        <v>362</v>
      </c>
      <c r="B457" s="232" t="s">
        <v>366</v>
      </c>
      <c r="C457" s="233" t="s">
        <v>337</v>
      </c>
      <c r="D457" s="233">
        <v>8</v>
      </c>
      <c r="E457" s="233" t="s">
        <v>262</v>
      </c>
      <c r="F457" s="234" t="s">
        <v>50</v>
      </c>
      <c r="G457" s="235">
        <v>174</v>
      </c>
      <c r="H457" s="234">
        <v>31087</v>
      </c>
      <c r="I457" s="28"/>
    </row>
    <row r="458" spans="1:9" x14ac:dyDescent="0.25">
      <c r="A458" s="231" t="s">
        <v>376</v>
      </c>
      <c r="B458" s="232" t="s">
        <v>390</v>
      </c>
      <c r="C458" s="233" t="s">
        <v>370</v>
      </c>
      <c r="D458" s="233">
        <v>8</v>
      </c>
      <c r="E458" s="233" t="s">
        <v>334</v>
      </c>
      <c r="F458" s="234" t="s">
        <v>278</v>
      </c>
      <c r="G458" s="235">
        <v>81</v>
      </c>
      <c r="H458" s="234">
        <v>31087</v>
      </c>
      <c r="I458" s="28"/>
    </row>
    <row r="459" spans="1:9" x14ac:dyDescent="0.25">
      <c r="A459" s="231" t="s">
        <v>397</v>
      </c>
      <c r="B459" s="232" t="s">
        <v>398</v>
      </c>
      <c r="C459" s="233" t="s">
        <v>399</v>
      </c>
      <c r="D459" s="233">
        <v>8</v>
      </c>
      <c r="E459" s="233" t="s">
        <v>334</v>
      </c>
      <c r="F459" s="234" t="s">
        <v>276</v>
      </c>
      <c r="G459" s="235">
        <v>167</v>
      </c>
      <c r="H459" s="234">
        <v>31095</v>
      </c>
      <c r="I459" s="28"/>
    </row>
    <row r="460" spans="1:9" x14ac:dyDescent="0.25">
      <c r="A460" s="231" t="s">
        <v>385</v>
      </c>
      <c r="B460" s="232" t="s">
        <v>386</v>
      </c>
      <c r="C460" s="233" t="s">
        <v>358</v>
      </c>
      <c r="D460" s="233">
        <v>16</v>
      </c>
      <c r="E460" s="233" t="s">
        <v>334</v>
      </c>
      <c r="F460" s="234" t="s">
        <v>405</v>
      </c>
      <c r="G460" s="235">
        <v>12</v>
      </c>
      <c r="H460" s="234">
        <v>31102</v>
      </c>
      <c r="I460" s="28"/>
    </row>
    <row r="461" spans="1:9" x14ac:dyDescent="0.25">
      <c r="A461" s="231" t="s">
        <v>362</v>
      </c>
      <c r="B461" s="232" t="s">
        <v>374</v>
      </c>
      <c r="C461" s="233" t="s">
        <v>375</v>
      </c>
      <c r="D461" s="233">
        <v>16</v>
      </c>
      <c r="E461" s="233" t="s">
        <v>271</v>
      </c>
      <c r="F461" s="234" t="s">
        <v>338</v>
      </c>
      <c r="G461" s="235">
        <v>37</v>
      </c>
      <c r="H461" s="234">
        <v>31106</v>
      </c>
      <c r="I461" s="28"/>
    </row>
    <row r="462" spans="1:9" x14ac:dyDescent="0.25">
      <c r="A462" s="231" t="s">
        <v>335</v>
      </c>
      <c r="B462" s="232" t="s">
        <v>336</v>
      </c>
      <c r="C462" s="233" t="s">
        <v>337</v>
      </c>
      <c r="D462" s="233">
        <v>16</v>
      </c>
      <c r="E462" s="233" t="s">
        <v>271</v>
      </c>
      <c r="F462" s="234" t="s">
        <v>338</v>
      </c>
      <c r="G462" s="235">
        <v>190</v>
      </c>
      <c r="H462" s="234">
        <v>31109</v>
      </c>
      <c r="I462" s="28"/>
    </row>
    <row r="463" spans="1:9" x14ac:dyDescent="0.25">
      <c r="A463" s="231" t="s">
        <v>354</v>
      </c>
      <c r="B463" s="232" t="s">
        <v>355</v>
      </c>
      <c r="C463" s="233" t="s">
        <v>347</v>
      </c>
      <c r="D463" s="233">
        <v>16</v>
      </c>
      <c r="E463" s="233" t="s">
        <v>262</v>
      </c>
      <c r="F463" s="234" t="s">
        <v>356</v>
      </c>
      <c r="G463" s="235">
        <v>108</v>
      </c>
      <c r="H463" s="234">
        <v>31110</v>
      </c>
      <c r="I463" s="28"/>
    </row>
    <row r="464" spans="1:9" x14ac:dyDescent="0.25">
      <c r="A464" s="231" t="s">
        <v>335</v>
      </c>
      <c r="B464" s="232" t="s">
        <v>384</v>
      </c>
      <c r="C464" s="233" t="s">
        <v>364</v>
      </c>
      <c r="D464" s="233">
        <v>8</v>
      </c>
      <c r="E464" s="233" t="s">
        <v>262</v>
      </c>
      <c r="F464" s="234" t="s">
        <v>356</v>
      </c>
      <c r="G464" s="235">
        <v>62</v>
      </c>
      <c r="H464" s="234">
        <v>31112</v>
      </c>
      <c r="I464" s="28"/>
    </row>
    <row r="465" spans="1:9" x14ac:dyDescent="0.25">
      <c r="A465" s="231" t="s">
        <v>335</v>
      </c>
      <c r="B465" s="232" t="s">
        <v>400</v>
      </c>
      <c r="C465" s="233" t="s">
        <v>364</v>
      </c>
      <c r="D465" s="233">
        <v>8</v>
      </c>
      <c r="E465" s="233" t="s">
        <v>264</v>
      </c>
      <c r="F465" s="234" t="s">
        <v>365</v>
      </c>
      <c r="G465" s="235">
        <v>195</v>
      </c>
      <c r="H465" s="234">
        <v>31112</v>
      </c>
      <c r="I465" s="28"/>
    </row>
    <row r="466" spans="1:9" x14ac:dyDescent="0.25">
      <c r="A466" s="231" t="s">
        <v>408</v>
      </c>
      <c r="B466" s="232" t="s">
        <v>409</v>
      </c>
      <c r="C466" s="233" t="s">
        <v>380</v>
      </c>
      <c r="D466" s="233">
        <v>16</v>
      </c>
      <c r="E466" s="233" t="s">
        <v>334</v>
      </c>
      <c r="F466" s="234" t="s">
        <v>276</v>
      </c>
      <c r="G466" s="235">
        <v>38</v>
      </c>
      <c r="H466" s="234">
        <v>31113</v>
      </c>
      <c r="I466" s="28"/>
    </row>
    <row r="467" spans="1:9" x14ac:dyDescent="0.25">
      <c r="A467" s="231" t="s">
        <v>331</v>
      </c>
      <c r="B467" s="232" t="s">
        <v>353</v>
      </c>
      <c r="C467" s="233" t="s">
        <v>337</v>
      </c>
      <c r="D467" s="233">
        <v>16</v>
      </c>
      <c r="E467" s="233" t="s">
        <v>262</v>
      </c>
      <c r="F467" s="234" t="s">
        <v>356</v>
      </c>
      <c r="G467" s="235">
        <v>194</v>
      </c>
      <c r="H467" s="234">
        <v>31117</v>
      </c>
      <c r="I467" s="28"/>
    </row>
    <row r="468" spans="1:9" x14ac:dyDescent="0.25">
      <c r="A468" s="231" t="s">
        <v>335</v>
      </c>
      <c r="B468" s="232" t="s">
        <v>350</v>
      </c>
      <c r="C468" s="233" t="s">
        <v>347</v>
      </c>
      <c r="D468" s="233">
        <v>8</v>
      </c>
      <c r="E468" s="233" t="s">
        <v>271</v>
      </c>
      <c r="F468" s="234" t="s">
        <v>338</v>
      </c>
      <c r="G468" s="235">
        <v>42</v>
      </c>
      <c r="H468" s="234">
        <v>31118</v>
      </c>
      <c r="I468" s="28"/>
    </row>
    <row r="469" spans="1:9" x14ac:dyDescent="0.25">
      <c r="A469" s="231" t="s">
        <v>331</v>
      </c>
      <c r="B469" s="232" t="s">
        <v>332</v>
      </c>
      <c r="C469" s="233" t="s">
        <v>333</v>
      </c>
      <c r="D469" s="233">
        <v>16</v>
      </c>
      <c r="E469" s="233" t="s">
        <v>334</v>
      </c>
      <c r="F469" s="234" t="s">
        <v>278</v>
      </c>
      <c r="G469" s="235">
        <v>119</v>
      </c>
      <c r="H469" s="234">
        <v>31118</v>
      </c>
      <c r="I469" s="28"/>
    </row>
    <row r="470" spans="1:9" x14ac:dyDescent="0.25">
      <c r="A470" s="231" t="s">
        <v>335</v>
      </c>
      <c r="B470" s="232" t="s">
        <v>357</v>
      </c>
      <c r="C470" s="233" t="s">
        <v>358</v>
      </c>
      <c r="D470" s="233">
        <v>16</v>
      </c>
      <c r="E470" s="233" t="s">
        <v>271</v>
      </c>
      <c r="F470" s="234" t="s">
        <v>359</v>
      </c>
      <c r="G470" s="235">
        <v>137</v>
      </c>
      <c r="H470" s="234">
        <v>31120</v>
      </c>
      <c r="I470" s="28"/>
    </row>
    <row r="471" spans="1:9" x14ac:dyDescent="0.25">
      <c r="A471" s="231" t="s">
        <v>362</v>
      </c>
      <c r="B471" s="232" t="s">
        <v>374</v>
      </c>
      <c r="C471" s="233" t="s">
        <v>375</v>
      </c>
      <c r="D471" s="233">
        <v>16</v>
      </c>
      <c r="E471" s="233" t="s">
        <v>271</v>
      </c>
      <c r="F471" s="234" t="s">
        <v>338</v>
      </c>
      <c r="G471" s="235">
        <v>151</v>
      </c>
      <c r="H471" s="234">
        <v>31120</v>
      </c>
      <c r="I471" s="28"/>
    </row>
    <row r="472" spans="1:9" x14ac:dyDescent="0.25">
      <c r="A472" s="231" t="s">
        <v>362</v>
      </c>
      <c r="B472" s="232" t="s">
        <v>369</v>
      </c>
      <c r="C472" s="233" t="s">
        <v>370</v>
      </c>
      <c r="D472" s="233">
        <v>16</v>
      </c>
      <c r="E472" s="233" t="s">
        <v>264</v>
      </c>
      <c r="F472" s="234" t="s">
        <v>365</v>
      </c>
      <c r="G472" s="235">
        <v>76</v>
      </c>
      <c r="H472" s="234">
        <v>31122</v>
      </c>
      <c r="I472" s="28"/>
    </row>
    <row r="473" spans="1:9" x14ac:dyDescent="0.25">
      <c r="A473" s="231" t="s">
        <v>376</v>
      </c>
      <c r="B473" s="232" t="s">
        <v>377</v>
      </c>
      <c r="C473" s="233" t="s">
        <v>378</v>
      </c>
      <c r="D473" s="233">
        <v>10</v>
      </c>
      <c r="E473" s="233" t="s">
        <v>262</v>
      </c>
      <c r="F473" s="234" t="s">
        <v>342</v>
      </c>
      <c r="G473" s="235">
        <v>134</v>
      </c>
      <c r="H473" s="234">
        <v>31123</v>
      </c>
      <c r="I473" s="28"/>
    </row>
    <row r="474" spans="1:9" x14ac:dyDescent="0.25">
      <c r="A474" s="231" t="s">
        <v>335</v>
      </c>
      <c r="B474" s="232" t="s">
        <v>395</v>
      </c>
      <c r="C474" s="233" t="s">
        <v>337</v>
      </c>
      <c r="D474" s="233">
        <v>16</v>
      </c>
      <c r="E474" s="233" t="s">
        <v>264</v>
      </c>
      <c r="F474" s="234" t="s">
        <v>396</v>
      </c>
      <c r="G474" s="235">
        <v>90</v>
      </c>
      <c r="H474" s="234">
        <v>31124</v>
      </c>
      <c r="I474" s="28"/>
    </row>
    <row r="475" spans="1:9" x14ac:dyDescent="0.25">
      <c r="A475" s="231" t="s">
        <v>335</v>
      </c>
      <c r="B475" s="232" t="s">
        <v>367</v>
      </c>
      <c r="C475" s="233" t="s">
        <v>337</v>
      </c>
      <c r="D475" s="233">
        <v>8</v>
      </c>
      <c r="E475" s="233" t="s">
        <v>262</v>
      </c>
      <c r="F475" s="234" t="s">
        <v>356</v>
      </c>
      <c r="G475" s="235">
        <v>35</v>
      </c>
      <c r="H475" s="234">
        <v>31126</v>
      </c>
      <c r="I475" s="28"/>
    </row>
    <row r="476" spans="1:9" x14ac:dyDescent="0.25">
      <c r="A476" s="231" t="s">
        <v>371</v>
      </c>
      <c r="B476" s="232" t="s">
        <v>388</v>
      </c>
      <c r="C476" s="233" t="s">
        <v>364</v>
      </c>
      <c r="D476" s="233">
        <v>12</v>
      </c>
      <c r="E476" s="233" t="s">
        <v>271</v>
      </c>
      <c r="F476" s="234" t="s">
        <v>359</v>
      </c>
      <c r="G476" s="235">
        <v>48</v>
      </c>
      <c r="H476" s="234">
        <v>31128</v>
      </c>
      <c r="I476" s="28"/>
    </row>
    <row r="477" spans="1:9" x14ac:dyDescent="0.25">
      <c r="A477" s="231" t="s">
        <v>362</v>
      </c>
      <c r="B477" s="232" t="s">
        <v>374</v>
      </c>
      <c r="C477" s="233" t="s">
        <v>375</v>
      </c>
      <c r="D477" s="233">
        <v>16</v>
      </c>
      <c r="E477" s="233" t="s">
        <v>271</v>
      </c>
      <c r="F477" s="234" t="s">
        <v>338</v>
      </c>
      <c r="G477" s="235">
        <v>17</v>
      </c>
      <c r="H477" s="234">
        <v>31131</v>
      </c>
      <c r="I477" s="28"/>
    </row>
    <row r="478" spans="1:9" x14ac:dyDescent="0.25">
      <c r="A478" s="231" t="s">
        <v>335</v>
      </c>
      <c r="B478" s="232" t="s">
        <v>350</v>
      </c>
      <c r="C478" s="233" t="s">
        <v>347</v>
      </c>
      <c r="D478" s="233">
        <v>8</v>
      </c>
      <c r="E478" s="233" t="s">
        <v>271</v>
      </c>
      <c r="F478" s="234" t="s">
        <v>338</v>
      </c>
      <c r="G478" s="235">
        <v>184</v>
      </c>
      <c r="H478" s="234">
        <v>31135</v>
      </c>
      <c r="I478" s="28"/>
    </row>
    <row r="479" spans="1:9" x14ac:dyDescent="0.25">
      <c r="A479" s="231" t="s">
        <v>335</v>
      </c>
      <c r="B479" s="232" t="s">
        <v>382</v>
      </c>
      <c r="C479" s="233" t="s">
        <v>337</v>
      </c>
      <c r="D479" s="233">
        <v>16</v>
      </c>
      <c r="E479" s="233" t="s">
        <v>264</v>
      </c>
      <c r="F479" s="234" t="s">
        <v>365</v>
      </c>
      <c r="G479" s="235">
        <v>32</v>
      </c>
      <c r="H479" s="234">
        <v>31139</v>
      </c>
      <c r="I479" s="28"/>
    </row>
    <row r="480" spans="1:9" x14ac:dyDescent="0.25">
      <c r="A480" s="231" t="s">
        <v>408</v>
      </c>
      <c r="B480" s="232" t="s">
        <v>409</v>
      </c>
      <c r="C480" s="233" t="s">
        <v>380</v>
      </c>
      <c r="D480" s="233">
        <v>16</v>
      </c>
      <c r="E480" s="233" t="s">
        <v>334</v>
      </c>
      <c r="F480" s="234" t="s">
        <v>278</v>
      </c>
      <c r="G480" s="235">
        <v>174</v>
      </c>
      <c r="H480" s="234">
        <v>31141</v>
      </c>
      <c r="I480" s="28"/>
    </row>
    <row r="481" spans="1:9" x14ac:dyDescent="0.25">
      <c r="A481" s="231" t="s">
        <v>362</v>
      </c>
      <c r="B481" s="232" t="s">
        <v>374</v>
      </c>
      <c r="C481" s="233" t="s">
        <v>375</v>
      </c>
      <c r="D481" s="233">
        <v>16</v>
      </c>
      <c r="E481" s="233" t="s">
        <v>271</v>
      </c>
      <c r="F481" s="234" t="s">
        <v>338</v>
      </c>
      <c r="G481" s="235">
        <v>160</v>
      </c>
      <c r="H481" s="234">
        <v>31147</v>
      </c>
      <c r="I481" s="28"/>
    </row>
    <row r="482" spans="1:9" x14ac:dyDescent="0.25">
      <c r="A482" s="231" t="s">
        <v>335</v>
      </c>
      <c r="B482" s="232" t="s">
        <v>387</v>
      </c>
      <c r="C482" s="233" t="s">
        <v>347</v>
      </c>
      <c r="D482" s="233">
        <v>8</v>
      </c>
      <c r="E482" s="233" t="s">
        <v>264</v>
      </c>
      <c r="F482" s="234" t="s">
        <v>365</v>
      </c>
      <c r="G482" s="235">
        <v>123</v>
      </c>
      <c r="H482" s="234">
        <v>31148</v>
      </c>
      <c r="I482" s="28"/>
    </row>
    <row r="483" spans="1:9" x14ac:dyDescent="0.25">
      <c r="A483" s="231" t="s">
        <v>335</v>
      </c>
      <c r="B483" s="232" t="s">
        <v>368</v>
      </c>
      <c r="C483" s="233" t="s">
        <v>364</v>
      </c>
      <c r="D483" s="233">
        <v>8</v>
      </c>
      <c r="E483" s="233" t="s">
        <v>262</v>
      </c>
      <c r="F483" s="234" t="s">
        <v>356</v>
      </c>
      <c r="G483" s="235">
        <v>53</v>
      </c>
      <c r="H483" s="234">
        <v>31148</v>
      </c>
      <c r="I483" s="28"/>
    </row>
    <row r="484" spans="1:9" x14ac:dyDescent="0.25">
      <c r="A484" s="231" t="s">
        <v>335</v>
      </c>
      <c r="B484" s="232" t="s">
        <v>336</v>
      </c>
      <c r="C484" s="233" t="s">
        <v>337</v>
      </c>
      <c r="D484" s="233">
        <v>16</v>
      </c>
      <c r="E484" s="233" t="s">
        <v>271</v>
      </c>
      <c r="F484" s="234" t="s">
        <v>338</v>
      </c>
      <c r="G484" s="235">
        <v>108</v>
      </c>
      <c r="H484" s="234">
        <v>31150</v>
      </c>
      <c r="I484" s="28"/>
    </row>
    <row r="485" spans="1:9" x14ac:dyDescent="0.25">
      <c r="A485" s="231" t="s">
        <v>335</v>
      </c>
      <c r="B485" s="232" t="s">
        <v>400</v>
      </c>
      <c r="C485" s="233" t="s">
        <v>364</v>
      </c>
      <c r="D485" s="233">
        <v>8</v>
      </c>
      <c r="E485" s="233" t="s">
        <v>264</v>
      </c>
      <c r="F485" s="234" t="s">
        <v>365</v>
      </c>
      <c r="G485" s="235">
        <v>36</v>
      </c>
      <c r="H485" s="234">
        <v>31155</v>
      </c>
      <c r="I485" s="28"/>
    </row>
    <row r="486" spans="1:9" x14ac:dyDescent="0.25">
      <c r="A486" s="231" t="s">
        <v>335</v>
      </c>
      <c r="B486" s="232" t="s">
        <v>367</v>
      </c>
      <c r="C486" s="233" t="s">
        <v>337</v>
      </c>
      <c r="D486" s="233">
        <v>8</v>
      </c>
      <c r="E486" s="233" t="s">
        <v>262</v>
      </c>
      <c r="F486" s="234" t="s">
        <v>356</v>
      </c>
      <c r="G486" s="235">
        <v>75</v>
      </c>
      <c r="H486" s="234">
        <v>31156</v>
      </c>
      <c r="I486" s="28"/>
    </row>
    <row r="487" spans="1:9" x14ac:dyDescent="0.25">
      <c r="A487" s="231" t="s">
        <v>362</v>
      </c>
      <c r="B487" s="232" t="s">
        <v>369</v>
      </c>
      <c r="C487" s="233" t="s">
        <v>370</v>
      </c>
      <c r="D487" s="233">
        <v>16</v>
      </c>
      <c r="E487" s="233" t="s">
        <v>264</v>
      </c>
      <c r="F487" s="234" t="s">
        <v>365</v>
      </c>
      <c r="G487" s="235">
        <v>94</v>
      </c>
      <c r="H487" s="234">
        <v>31157</v>
      </c>
      <c r="I487" s="28"/>
    </row>
    <row r="488" spans="1:9" x14ac:dyDescent="0.25">
      <c r="A488" s="231" t="s">
        <v>362</v>
      </c>
      <c r="B488" s="232" t="s">
        <v>363</v>
      </c>
      <c r="C488" s="233" t="s">
        <v>364</v>
      </c>
      <c r="D488" s="233">
        <v>8</v>
      </c>
      <c r="E488" s="233" t="s">
        <v>264</v>
      </c>
      <c r="F488" s="234" t="s">
        <v>365</v>
      </c>
      <c r="G488" s="235">
        <v>7</v>
      </c>
      <c r="H488" s="234">
        <v>31158</v>
      </c>
      <c r="I488" s="28"/>
    </row>
    <row r="489" spans="1:9" x14ac:dyDescent="0.25">
      <c r="A489" s="231" t="s">
        <v>362</v>
      </c>
      <c r="B489" s="232" t="s">
        <v>369</v>
      </c>
      <c r="C489" s="233" t="s">
        <v>370</v>
      </c>
      <c r="D489" s="233">
        <v>16</v>
      </c>
      <c r="E489" s="233" t="s">
        <v>264</v>
      </c>
      <c r="F489" s="234" t="s">
        <v>365</v>
      </c>
      <c r="G489" s="235">
        <v>163</v>
      </c>
      <c r="H489" s="234">
        <v>31163</v>
      </c>
      <c r="I489" s="28"/>
    </row>
    <row r="490" spans="1:9" x14ac:dyDescent="0.25">
      <c r="A490" s="231" t="s">
        <v>335</v>
      </c>
      <c r="B490" s="232" t="s">
        <v>383</v>
      </c>
      <c r="C490" s="233" t="s">
        <v>347</v>
      </c>
      <c r="D490" s="233">
        <v>8</v>
      </c>
      <c r="E490" s="233" t="s">
        <v>271</v>
      </c>
      <c r="F490" s="234" t="s">
        <v>373</v>
      </c>
      <c r="G490" s="235">
        <v>84</v>
      </c>
      <c r="H490" s="234">
        <v>31165</v>
      </c>
      <c r="I490" s="28"/>
    </row>
    <row r="491" spans="1:9" x14ac:dyDescent="0.25">
      <c r="A491" s="231" t="s">
        <v>354</v>
      </c>
      <c r="B491" s="232" t="s">
        <v>355</v>
      </c>
      <c r="C491" s="233" t="s">
        <v>347</v>
      </c>
      <c r="D491" s="233">
        <v>16</v>
      </c>
      <c r="E491" s="233" t="s">
        <v>262</v>
      </c>
      <c r="F491" s="234" t="s">
        <v>356</v>
      </c>
      <c r="G491" s="235">
        <v>70</v>
      </c>
      <c r="H491" s="234">
        <v>31166</v>
      </c>
      <c r="I491" s="28"/>
    </row>
    <row r="492" spans="1:9" x14ac:dyDescent="0.25">
      <c r="A492" s="231" t="s">
        <v>397</v>
      </c>
      <c r="B492" s="232" t="s">
        <v>402</v>
      </c>
      <c r="C492" s="233" t="s">
        <v>380</v>
      </c>
      <c r="D492" s="233">
        <v>8</v>
      </c>
      <c r="E492" s="233" t="s">
        <v>262</v>
      </c>
      <c r="F492" s="234" t="s">
        <v>342</v>
      </c>
      <c r="G492" s="235">
        <v>158</v>
      </c>
      <c r="H492" s="234">
        <v>31166</v>
      </c>
      <c r="I492" s="28"/>
    </row>
    <row r="493" spans="1:9" x14ac:dyDescent="0.25">
      <c r="A493" s="231" t="s">
        <v>335</v>
      </c>
      <c r="B493" s="232" t="s">
        <v>387</v>
      </c>
      <c r="C493" s="233" t="s">
        <v>347</v>
      </c>
      <c r="D493" s="233">
        <v>8</v>
      </c>
      <c r="E493" s="233" t="s">
        <v>264</v>
      </c>
      <c r="F493" s="234" t="s">
        <v>365</v>
      </c>
      <c r="G493" s="235">
        <v>72</v>
      </c>
      <c r="H493" s="234">
        <v>31171</v>
      </c>
      <c r="I493" s="28"/>
    </row>
    <row r="494" spans="1:9" x14ac:dyDescent="0.25">
      <c r="A494" s="231" t="s">
        <v>335</v>
      </c>
      <c r="B494" s="232" t="s">
        <v>382</v>
      </c>
      <c r="C494" s="233" t="s">
        <v>337</v>
      </c>
      <c r="D494" s="233">
        <v>16</v>
      </c>
      <c r="E494" s="233" t="s">
        <v>264</v>
      </c>
      <c r="F494" s="234" t="s">
        <v>365</v>
      </c>
      <c r="G494" s="235">
        <v>95</v>
      </c>
      <c r="H494" s="234">
        <v>31174</v>
      </c>
      <c r="I494" s="28"/>
    </row>
    <row r="495" spans="1:9" x14ac:dyDescent="0.25">
      <c r="A495" s="231" t="s">
        <v>331</v>
      </c>
      <c r="B495" s="232" t="s">
        <v>404</v>
      </c>
      <c r="C495" s="233" t="s">
        <v>333</v>
      </c>
      <c r="D495" s="233">
        <v>16</v>
      </c>
      <c r="E495" s="233" t="s">
        <v>334</v>
      </c>
      <c r="F495" s="234" t="s">
        <v>405</v>
      </c>
      <c r="G495" s="235">
        <v>116</v>
      </c>
      <c r="H495" s="234">
        <v>31174</v>
      </c>
      <c r="I495" s="28"/>
    </row>
    <row r="496" spans="1:9" x14ac:dyDescent="0.25">
      <c r="A496" s="231" t="s">
        <v>345</v>
      </c>
      <c r="B496" s="232" t="s">
        <v>379</v>
      </c>
      <c r="C496" s="233" t="s">
        <v>380</v>
      </c>
      <c r="D496" s="233">
        <v>16</v>
      </c>
      <c r="E496" s="233" t="s">
        <v>271</v>
      </c>
      <c r="F496" s="234" t="s">
        <v>338</v>
      </c>
      <c r="G496" s="235">
        <v>18</v>
      </c>
      <c r="H496" s="234">
        <v>31176</v>
      </c>
      <c r="I496" s="28"/>
    </row>
    <row r="497" spans="1:9" x14ac:dyDescent="0.25">
      <c r="A497" s="231" t="s">
        <v>335</v>
      </c>
      <c r="B497" s="232" t="s">
        <v>350</v>
      </c>
      <c r="C497" s="233" t="s">
        <v>347</v>
      </c>
      <c r="D497" s="233">
        <v>8</v>
      </c>
      <c r="E497" s="233" t="s">
        <v>271</v>
      </c>
      <c r="F497" s="234" t="s">
        <v>338</v>
      </c>
      <c r="G497" s="235">
        <v>78</v>
      </c>
      <c r="H497" s="234">
        <v>31177</v>
      </c>
      <c r="I497" s="28"/>
    </row>
    <row r="498" spans="1:9" x14ac:dyDescent="0.25">
      <c r="A498" s="231" t="s">
        <v>362</v>
      </c>
      <c r="B498" s="232" t="s">
        <v>407</v>
      </c>
      <c r="C498" s="233" t="s">
        <v>380</v>
      </c>
      <c r="D498" s="233">
        <v>16</v>
      </c>
      <c r="E498" s="233" t="s">
        <v>264</v>
      </c>
      <c r="F498" s="234" t="s">
        <v>365</v>
      </c>
      <c r="G498" s="235">
        <v>156</v>
      </c>
      <c r="H498" s="234">
        <v>31178</v>
      </c>
      <c r="I498" s="28"/>
    </row>
    <row r="499" spans="1:9" x14ac:dyDescent="0.25">
      <c r="A499" s="231" t="s">
        <v>371</v>
      </c>
      <c r="B499" s="232" t="s">
        <v>388</v>
      </c>
      <c r="C499" s="233" t="s">
        <v>364</v>
      </c>
      <c r="D499" s="233">
        <v>12</v>
      </c>
      <c r="E499" s="233" t="s">
        <v>271</v>
      </c>
      <c r="F499" s="234" t="s">
        <v>359</v>
      </c>
      <c r="G499" s="235">
        <v>155</v>
      </c>
      <c r="H499" s="234">
        <v>31179</v>
      </c>
      <c r="I499" s="28"/>
    </row>
    <row r="500" spans="1:9" x14ac:dyDescent="0.25">
      <c r="A500" s="231" t="s">
        <v>385</v>
      </c>
      <c r="B500" s="232" t="s">
        <v>386</v>
      </c>
      <c r="C500" s="233" t="s">
        <v>358</v>
      </c>
      <c r="D500" s="233">
        <v>16</v>
      </c>
      <c r="E500" s="233" t="s">
        <v>334</v>
      </c>
      <c r="F500" s="234" t="s">
        <v>405</v>
      </c>
      <c r="G500" s="235">
        <v>118</v>
      </c>
      <c r="H500" s="234">
        <v>31181</v>
      </c>
      <c r="I500" s="28"/>
    </row>
    <row r="501" spans="1:9" x14ac:dyDescent="0.25">
      <c r="A501" s="231" t="s">
        <v>371</v>
      </c>
      <c r="B501" s="232" t="s">
        <v>372</v>
      </c>
      <c r="C501" s="233" t="s">
        <v>364</v>
      </c>
      <c r="D501" s="233">
        <v>8</v>
      </c>
      <c r="E501" s="233" t="s">
        <v>271</v>
      </c>
      <c r="F501" s="234" t="s">
        <v>338</v>
      </c>
      <c r="G501" s="235">
        <v>102</v>
      </c>
      <c r="H501" s="234">
        <v>31182</v>
      </c>
      <c r="I501" s="28"/>
    </row>
    <row r="502" spans="1:9" x14ac:dyDescent="0.25">
      <c r="A502" s="231" t="s">
        <v>392</v>
      </c>
      <c r="B502" s="232" t="s">
        <v>393</v>
      </c>
      <c r="C502" s="233" t="s">
        <v>337</v>
      </c>
      <c r="D502" s="233">
        <v>16</v>
      </c>
      <c r="E502" s="233" t="s">
        <v>271</v>
      </c>
      <c r="F502" s="234" t="s">
        <v>359</v>
      </c>
      <c r="G502" s="235">
        <v>60</v>
      </c>
      <c r="H502" s="234">
        <v>31183</v>
      </c>
      <c r="I502" s="28"/>
    </row>
    <row r="503" spans="1:9" x14ac:dyDescent="0.25">
      <c r="A503" s="231" t="s">
        <v>335</v>
      </c>
      <c r="B503" s="232" t="s">
        <v>384</v>
      </c>
      <c r="C503" s="233" t="s">
        <v>364</v>
      </c>
      <c r="D503" s="233">
        <v>8</v>
      </c>
      <c r="E503" s="233" t="s">
        <v>262</v>
      </c>
      <c r="F503" s="234" t="s">
        <v>356</v>
      </c>
      <c r="G503" s="235">
        <v>76</v>
      </c>
      <c r="H503" s="234">
        <v>31185</v>
      </c>
      <c r="I503" s="28"/>
    </row>
    <row r="504" spans="1:9" x14ac:dyDescent="0.25">
      <c r="A504" s="231" t="s">
        <v>345</v>
      </c>
      <c r="B504" s="232" t="s">
        <v>401</v>
      </c>
      <c r="C504" s="233" t="s">
        <v>380</v>
      </c>
      <c r="D504" s="233">
        <v>16</v>
      </c>
      <c r="E504" s="233" t="s">
        <v>271</v>
      </c>
      <c r="F504" s="234" t="s">
        <v>338</v>
      </c>
      <c r="G504" s="235">
        <v>194</v>
      </c>
      <c r="H504" s="234">
        <v>31185</v>
      </c>
      <c r="I504" s="28"/>
    </row>
    <row r="505" spans="1:9" x14ac:dyDescent="0.25">
      <c r="A505" s="231" t="s">
        <v>335</v>
      </c>
      <c r="B505" s="232" t="s">
        <v>336</v>
      </c>
      <c r="C505" s="233" t="s">
        <v>337</v>
      </c>
      <c r="D505" s="233">
        <v>16</v>
      </c>
      <c r="E505" s="233" t="s">
        <v>271</v>
      </c>
      <c r="F505" s="234" t="s">
        <v>338</v>
      </c>
      <c r="G505" s="235">
        <v>42</v>
      </c>
      <c r="H505" s="234">
        <v>31188</v>
      </c>
      <c r="I505" s="28"/>
    </row>
    <row r="506" spans="1:9" x14ac:dyDescent="0.25">
      <c r="A506" s="231" t="s">
        <v>335</v>
      </c>
      <c r="B506" s="232" t="s">
        <v>350</v>
      </c>
      <c r="C506" s="233" t="s">
        <v>347</v>
      </c>
      <c r="D506" s="233">
        <v>8</v>
      </c>
      <c r="E506" s="233" t="s">
        <v>271</v>
      </c>
      <c r="F506" s="234" t="s">
        <v>338</v>
      </c>
      <c r="G506" s="235">
        <v>142</v>
      </c>
      <c r="H506" s="234">
        <v>31192</v>
      </c>
      <c r="I506" s="28"/>
    </row>
    <row r="507" spans="1:9" x14ac:dyDescent="0.25">
      <c r="A507" s="231" t="s">
        <v>362</v>
      </c>
      <c r="B507" s="232" t="s">
        <v>366</v>
      </c>
      <c r="C507" s="233" t="s">
        <v>337</v>
      </c>
      <c r="D507" s="233">
        <v>8</v>
      </c>
      <c r="E507" s="233" t="s">
        <v>262</v>
      </c>
      <c r="F507" s="234" t="s">
        <v>342</v>
      </c>
      <c r="G507" s="235">
        <v>22</v>
      </c>
      <c r="H507" s="234">
        <v>31195</v>
      </c>
      <c r="I507" s="28"/>
    </row>
    <row r="508" spans="1:9" x14ac:dyDescent="0.25">
      <c r="A508" s="231" t="s">
        <v>335</v>
      </c>
      <c r="B508" s="232" t="s">
        <v>383</v>
      </c>
      <c r="C508" s="233" t="s">
        <v>347</v>
      </c>
      <c r="D508" s="233">
        <v>8</v>
      </c>
      <c r="E508" s="233" t="s">
        <v>271</v>
      </c>
      <c r="F508" s="234" t="s">
        <v>373</v>
      </c>
      <c r="G508" s="235">
        <v>99</v>
      </c>
      <c r="H508" s="234">
        <v>31196</v>
      </c>
      <c r="I508" s="28"/>
    </row>
    <row r="509" spans="1:9" x14ac:dyDescent="0.25">
      <c r="A509" s="231" t="s">
        <v>331</v>
      </c>
      <c r="B509" s="232" t="s">
        <v>403</v>
      </c>
      <c r="C509" s="233" t="s">
        <v>380</v>
      </c>
      <c r="D509" s="233">
        <v>32</v>
      </c>
      <c r="E509" s="233" t="s">
        <v>262</v>
      </c>
      <c r="F509" s="234" t="s">
        <v>356</v>
      </c>
      <c r="G509" s="235">
        <v>84</v>
      </c>
      <c r="H509" s="234">
        <v>31196</v>
      </c>
      <c r="I509" s="28"/>
    </row>
    <row r="510" spans="1:9" x14ac:dyDescent="0.25">
      <c r="A510" s="231" t="s">
        <v>331</v>
      </c>
      <c r="B510" s="232" t="s">
        <v>403</v>
      </c>
      <c r="C510" s="233" t="s">
        <v>380</v>
      </c>
      <c r="D510" s="233">
        <v>32</v>
      </c>
      <c r="E510" s="233" t="s">
        <v>262</v>
      </c>
      <c r="F510" s="234" t="s">
        <v>356</v>
      </c>
      <c r="G510" s="235">
        <v>15</v>
      </c>
      <c r="H510" s="234">
        <v>31196</v>
      </c>
      <c r="I510" s="28"/>
    </row>
    <row r="511" spans="1:9" x14ac:dyDescent="0.25">
      <c r="A511" s="231" t="s">
        <v>362</v>
      </c>
      <c r="B511" s="232" t="s">
        <v>374</v>
      </c>
      <c r="C511" s="233" t="s">
        <v>375</v>
      </c>
      <c r="D511" s="233">
        <v>16</v>
      </c>
      <c r="E511" s="233" t="s">
        <v>271</v>
      </c>
      <c r="F511" s="234" t="s">
        <v>338</v>
      </c>
      <c r="G511" s="235">
        <v>73</v>
      </c>
      <c r="H511" s="234">
        <v>31199</v>
      </c>
      <c r="I511" s="28"/>
    </row>
    <row r="512" spans="1:9" x14ac:dyDescent="0.25">
      <c r="A512" s="231" t="s">
        <v>345</v>
      </c>
      <c r="B512" s="232" t="s">
        <v>391</v>
      </c>
      <c r="C512" s="233" t="s">
        <v>337</v>
      </c>
      <c r="D512" s="233">
        <v>16</v>
      </c>
      <c r="E512" s="233" t="s">
        <v>334</v>
      </c>
      <c r="F512" s="234" t="s">
        <v>276</v>
      </c>
      <c r="G512" s="235">
        <v>84</v>
      </c>
      <c r="H512" s="234">
        <v>31201</v>
      </c>
      <c r="I512" s="28"/>
    </row>
    <row r="513" spans="1:9" x14ac:dyDescent="0.25">
      <c r="A513" s="231" t="s">
        <v>371</v>
      </c>
      <c r="B513" s="232" t="s">
        <v>372</v>
      </c>
      <c r="C513" s="233" t="s">
        <v>364</v>
      </c>
      <c r="D513" s="233">
        <v>8</v>
      </c>
      <c r="E513" s="233" t="s">
        <v>271</v>
      </c>
      <c r="F513" s="234" t="s">
        <v>338</v>
      </c>
      <c r="G513" s="235">
        <v>122</v>
      </c>
      <c r="H513" s="234">
        <v>31204</v>
      </c>
      <c r="I513" s="28"/>
    </row>
    <row r="514" spans="1:9" x14ac:dyDescent="0.25">
      <c r="A514" s="231" t="s">
        <v>371</v>
      </c>
      <c r="B514" s="232" t="s">
        <v>388</v>
      </c>
      <c r="C514" s="233" t="s">
        <v>364</v>
      </c>
      <c r="D514" s="233">
        <v>12</v>
      </c>
      <c r="E514" s="233" t="s">
        <v>271</v>
      </c>
      <c r="F514" s="234" t="s">
        <v>359</v>
      </c>
      <c r="G514" s="235">
        <v>157</v>
      </c>
      <c r="H514" s="234">
        <v>31206</v>
      </c>
      <c r="I514" s="28"/>
    </row>
    <row r="515" spans="1:9" x14ac:dyDescent="0.25">
      <c r="A515" s="231" t="s">
        <v>392</v>
      </c>
      <c r="B515" s="232" t="s">
        <v>393</v>
      </c>
      <c r="C515" s="233" t="s">
        <v>337</v>
      </c>
      <c r="D515" s="233">
        <v>16</v>
      </c>
      <c r="E515" s="233" t="s">
        <v>271</v>
      </c>
      <c r="F515" s="234" t="s">
        <v>359</v>
      </c>
      <c r="G515" s="235">
        <v>140</v>
      </c>
      <c r="H515" s="234">
        <v>31206</v>
      </c>
      <c r="I515" s="28"/>
    </row>
    <row r="516" spans="1:9" x14ac:dyDescent="0.25">
      <c r="A516" s="231" t="s">
        <v>397</v>
      </c>
      <c r="B516" s="232" t="s">
        <v>402</v>
      </c>
      <c r="C516" s="233" t="s">
        <v>380</v>
      </c>
      <c r="D516" s="233">
        <v>8</v>
      </c>
      <c r="E516" s="233" t="s">
        <v>262</v>
      </c>
      <c r="F516" s="234" t="s">
        <v>50</v>
      </c>
      <c r="G516" s="235">
        <v>149</v>
      </c>
      <c r="H516" s="234">
        <v>31207</v>
      </c>
      <c r="I516" s="28"/>
    </row>
    <row r="517" spans="1:9" x14ac:dyDescent="0.25">
      <c r="A517" s="231" t="s">
        <v>335</v>
      </c>
      <c r="B517" s="232" t="s">
        <v>400</v>
      </c>
      <c r="C517" s="233" t="s">
        <v>364</v>
      </c>
      <c r="D517" s="233">
        <v>8</v>
      </c>
      <c r="E517" s="233" t="s">
        <v>264</v>
      </c>
      <c r="F517" s="234" t="s">
        <v>365</v>
      </c>
      <c r="G517" s="235">
        <v>35</v>
      </c>
      <c r="H517" s="234">
        <v>31209</v>
      </c>
      <c r="I517" s="28"/>
    </row>
    <row r="518" spans="1:9" x14ac:dyDescent="0.25">
      <c r="A518" s="231" t="s">
        <v>345</v>
      </c>
      <c r="B518" s="232" t="s">
        <v>406</v>
      </c>
      <c r="C518" s="233" t="s">
        <v>337</v>
      </c>
      <c r="D518" s="233">
        <v>16</v>
      </c>
      <c r="E518" s="233" t="s">
        <v>271</v>
      </c>
      <c r="F518" s="234" t="s">
        <v>338</v>
      </c>
      <c r="G518" s="235">
        <v>134</v>
      </c>
      <c r="H518" s="234">
        <v>31213</v>
      </c>
      <c r="I518" s="28"/>
    </row>
    <row r="519" spans="1:9" x14ac:dyDescent="0.25">
      <c r="A519" s="231" t="s">
        <v>335</v>
      </c>
      <c r="B519" s="232" t="s">
        <v>383</v>
      </c>
      <c r="C519" s="233" t="s">
        <v>347</v>
      </c>
      <c r="D519" s="233">
        <v>8</v>
      </c>
      <c r="E519" s="233" t="s">
        <v>271</v>
      </c>
      <c r="F519" s="234" t="s">
        <v>359</v>
      </c>
      <c r="G519" s="235">
        <v>86</v>
      </c>
      <c r="H519" s="234">
        <v>31214</v>
      </c>
      <c r="I519" s="28"/>
    </row>
    <row r="520" spans="1:9" x14ac:dyDescent="0.25">
      <c r="A520" s="231" t="s">
        <v>354</v>
      </c>
      <c r="B520" s="232" t="s">
        <v>355</v>
      </c>
      <c r="C520" s="233" t="s">
        <v>347</v>
      </c>
      <c r="D520" s="233">
        <v>16</v>
      </c>
      <c r="E520" s="233" t="s">
        <v>262</v>
      </c>
      <c r="F520" s="234" t="s">
        <v>356</v>
      </c>
      <c r="G520" s="235">
        <v>163</v>
      </c>
      <c r="H520" s="234">
        <v>31214</v>
      </c>
      <c r="I520" s="28"/>
    </row>
    <row r="521" spans="1:9" x14ac:dyDescent="0.25">
      <c r="A521" s="231" t="s">
        <v>362</v>
      </c>
      <c r="B521" s="232" t="s">
        <v>369</v>
      </c>
      <c r="C521" s="233" t="s">
        <v>370</v>
      </c>
      <c r="D521" s="233">
        <v>16</v>
      </c>
      <c r="E521" s="233" t="s">
        <v>264</v>
      </c>
      <c r="F521" s="234" t="s">
        <v>365</v>
      </c>
      <c r="G521" s="235">
        <v>143</v>
      </c>
      <c r="H521" s="234">
        <v>31217</v>
      </c>
      <c r="I521" s="28"/>
    </row>
    <row r="522" spans="1:9" x14ac:dyDescent="0.25">
      <c r="A522" s="231" t="s">
        <v>362</v>
      </c>
      <c r="B522" s="232" t="s">
        <v>366</v>
      </c>
      <c r="C522" s="233" t="s">
        <v>337</v>
      </c>
      <c r="D522" s="233">
        <v>8</v>
      </c>
      <c r="E522" s="233" t="s">
        <v>262</v>
      </c>
      <c r="F522" s="234" t="s">
        <v>342</v>
      </c>
      <c r="G522" s="235">
        <v>77</v>
      </c>
      <c r="H522" s="234">
        <v>31218</v>
      </c>
      <c r="I522" s="28"/>
    </row>
    <row r="523" spans="1:9" x14ac:dyDescent="0.25">
      <c r="A523" s="231" t="s">
        <v>335</v>
      </c>
      <c r="B523" s="232" t="s">
        <v>383</v>
      </c>
      <c r="C523" s="233" t="s">
        <v>347</v>
      </c>
      <c r="D523" s="233">
        <v>8</v>
      </c>
      <c r="E523" s="233" t="s">
        <v>271</v>
      </c>
      <c r="F523" s="234" t="s">
        <v>359</v>
      </c>
      <c r="G523" s="235">
        <v>50</v>
      </c>
      <c r="H523" s="234">
        <v>31218</v>
      </c>
      <c r="I523" s="28"/>
    </row>
    <row r="524" spans="1:9" x14ac:dyDescent="0.25">
      <c r="A524" s="231" t="s">
        <v>335</v>
      </c>
      <c r="B524" s="232" t="s">
        <v>350</v>
      </c>
      <c r="C524" s="233" t="s">
        <v>347</v>
      </c>
      <c r="D524" s="233">
        <v>8</v>
      </c>
      <c r="E524" s="233" t="s">
        <v>271</v>
      </c>
      <c r="F524" s="234" t="s">
        <v>338</v>
      </c>
      <c r="G524" s="235">
        <v>198</v>
      </c>
      <c r="H524" s="234">
        <v>31222</v>
      </c>
      <c r="I524" s="28"/>
    </row>
    <row r="525" spans="1:9" x14ac:dyDescent="0.25">
      <c r="A525" s="231" t="s">
        <v>335</v>
      </c>
      <c r="B525" s="232" t="s">
        <v>387</v>
      </c>
      <c r="C525" s="233" t="s">
        <v>347</v>
      </c>
      <c r="D525" s="233">
        <v>8</v>
      </c>
      <c r="E525" s="233" t="s">
        <v>264</v>
      </c>
      <c r="F525" s="234" t="s">
        <v>365</v>
      </c>
      <c r="G525" s="235">
        <v>24</v>
      </c>
      <c r="H525" s="234">
        <v>31223</v>
      </c>
      <c r="I525" s="28"/>
    </row>
    <row r="526" spans="1:9" x14ac:dyDescent="0.25">
      <c r="A526" s="231" t="s">
        <v>331</v>
      </c>
      <c r="B526" s="232" t="s">
        <v>353</v>
      </c>
      <c r="C526" s="233" t="s">
        <v>337</v>
      </c>
      <c r="D526" s="233">
        <v>16</v>
      </c>
      <c r="E526" s="233" t="s">
        <v>262</v>
      </c>
      <c r="F526" s="234" t="s">
        <v>342</v>
      </c>
      <c r="G526" s="235">
        <v>35</v>
      </c>
      <c r="H526" s="234">
        <v>31225</v>
      </c>
      <c r="I526" s="28"/>
    </row>
    <row r="527" spans="1:9" x14ac:dyDescent="0.25">
      <c r="A527" s="231" t="s">
        <v>335</v>
      </c>
      <c r="B527" s="232" t="s">
        <v>383</v>
      </c>
      <c r="C527" s="233" t="s">
        <v>347</v>
      </c>
      <c r="D527" s="233">
        <v>8</v>
      </c>
      <c r="E527" s="233" t="s">
        <v>271</v>
      </c>
      <c r="F527" s="234" t="s">
        <v>373</v>
      </c>
      <c r="G527" s="235">
        <v>47</v>
      </c>
      <c r="H527" s="234">
        <v>31226</v>
      </c>
      <c r="I527" s="28"/>
    </row>
    <row r="528" spans="1:9" x14ac:dyDescent="0.25">
      <c r="A528" s="231" t="s">
        <v>376</v>
      </c>
      <c r="B528" s="232" t="s">
        <v>377</v>
      </c>
      <c r="C528" s="233" t="s">
        <v>378</v>
      </c>
      <c r="D528" s="233">
        <v>10</v>
      </c>
      <c r="E528" s="233" t="s">
        <v>262</v>
      </c>
      <c r="F528" s="234" t="s">
        <v>50</v>
      </c>
      <c r="G528" s="235">
        <v>148</v>
      </c>
      <c r="H528" s="234">
        <v>31226</v>
      </c>
      <c r="I528" s="28"/>
    </row>
    <row r="529" spans="1:9" x14ac:dyDescent="0.25">
      <c r="A529" s="231" t="s">
        <v>385</v>
      </c>
      <c r="B529" s="232" t="s">
        <v>389</v>
      </c>
      <c r="C529" s="233" t="s">
        <v>375</v>
      </c>
      <c r="D529" s="233">
        <v>16</v>
      </c>
      <c r="E529" s="233" t="s">
        <v>334</v>
      </c>
      <c r="F529" s="234" t="s">
        <v>276</v>
      </c>
      <c r="G529" s="235">
        <v>33</v>
      </c>
      <c r="H529" s="234">
        <v>31227</v>
      </c>
      <c r="I529" s="28"/>
    </row>
    <row r="530" spans="1:9" x14ac:dyDescent="0.25">
      <c r="A530" s="231" t="s">
        <v>335</v>
      </c>
      <c r="B530" s="232" t="s">
        <v>400</v>
      </c>
      <c r="C530" s="233" t="s">
        <v>364</v>
      </c>
      <c r="D530" s="233">
        <v>8</v>
      </c>
      <c r="E530" s="233" t="s">
        <v>264</v>
      </c>
      <c r="F530" s="234" t="s">
        <v>365</v>
      </c>
      <c r="G530" s="235">
        <v>102</v>
      </c>
      <c r="H530" s="234">
        <v>31228</v>
      </c>
      <c r="I530" s="28"/>
    </row>
    <row r="531" spans="1:9" x14ac:dyDescent="0.25">
      <c r="A531" s="231" t="s">
        <v>339</v>
      </c>
      <c r="B531" s="232" t="s">
        <v>340</v>
      </c>
      <c r="C531" s="233" t="s">
        <v>341</v>
      </c>
      <c r="D531" s="233">
        <v>8</v>
      </c>
      <c r="E531" s="233" t="s">
        <v>262</v>
      </c>
      <c r="F531" s="234" t="s">
        <v>342</v>
      </c>
      <c r="G531" s="235">
        <v>73</v>
      </c>
      <c r="H531" s="234">
        <v>31232</v>
      </c>
      <c r="I531" s="28"/>
    </row>
    <row r="532" spans="1:9" x14ac:dyDescent="0.25">
      <c r="A532" s="231" t="s">
        <v>345</v>
      </c>
      <c r="B532" s="232" t="s">
        <v>346</v>
      </c>
      <c r="C532" s="233" t="s">
        <v>347</v>
      </c>
      <c r="D532" s="233">
        <v>16</v>
      </c>
      <c r="E532" s="233" t="s">
        <v>271</v>
      </c>
      <c r="F532" s="234" t="s">
        <v>338</v>
      </c>
      <c r="G532" s="235">
        <v>113</v>
      </c>
      <c r="H532" s="234">
        <v>31233</v>
      </c>
      <c r="I532" s="28"/>
    </row>
    <row r="533" spans="1:9" x14ac:dyDescent="0.25">
      <c r="A533" s="231" t="s">
        <v>376</v>
      </c>
      <c r="B533" s="232" t="s">
        <v>390</v>
      </c>
      <c r="C533" s="233" t="s">
        <v>370</v>
      </c>
      <c r="D533" s="233">
        <v>8</v>
      </c>
      <c r="E533" s="233" t="s">
        <v>334</v>
      </c>
      <c r="F533" s="234" t="s">
        <v>278</v>
      </c>
      <c r="G533" s="235">
        <v>179</v>
      </c>
      <c r="H533" s="234">
        <v>31235</v>
      </c>
      <c r="I533" s="28"/>
    </row>
    <row r="534" spans="1:9" x14ac:dyDescent="0.25">
      <c r="A534" s="231" t="s">
        <v>345</v>
      </c>
      <c r="B534" s="232" t="s">
        <v>391</v>
      </c>
      <c r="C534" s="233" t="s">
        <v>337</v>
      </c>
      <c r="D534" s="233">
        <v>16</v>
      </c>
      <c r="E534" s="233" t="s">
        <v>334</v>
      </c>
      <c r="F534" s="234" t="s">
        <v>405</v>
      </c>
      <c r="G534" s="235">
        <v>27</v>
      </c>
      <c r="H534" s="234">
        <v>31237</v>
      </c>
      <c r="I534" s="28"/>
    </row>
    <row r="535" spans="1:9" x14ac:dyDescent="0.25">
      <c r="A535" s="231" t="s">
        <v>362</v>
      </c>
      <c r="B535" s="232" t="s">
        <v>374</v>
      </c>
      <c r="C535" s="233" t="s">
        <v>375</v>
      </c>
      <c r="D535" s="233">
        <v>16</v>
      </c>
      <c r="E535" s="233" t="s">
        <v>271</v>
      </c>
      <c r="F535" s="234" t="s">
        <v>338</v>
      </c>
      <c r="G535" s="235">
        <v>32</v>
      </c>
      <c r="H535" s="234">
        <v>31237</v>
      </c>
      <c r="I535" s="28"/>
    </row>
    <row r="536" spans="1:9" x14ac:dyDescent="0.25">
      <c r="A536" s="231" t="s">
        <v>345</v>
      </c>
      <c r="B536" s="232" t="s">
        <v>401</v>
      </c>
      <c r="C536" s="233" t="s">
        <v>380</v>
      </c>
      <c r="D536" s="233">
        <v>16</v>
      </c>
      <c r="E536" s="233" t="s">
        <v>271</v>
      </c>
      <c r="F536" s="234" t="s">
        <v>338</v>
      </c>
      <c r="G536" s="235">
        <v>36</v>
      </c>
      <c r="H536" s="234">
        <v>31238</v>
      </c>
      <c r="I536" s="28"/>
    </row>
    <row r="537" spans="1:9" x14ac:dyDescent="0.25">
      <c r="A537" s="231" t="s">
        <v>345</v>
      </c>
      <c r="B537" s="232" t="s">
        <v>346</v>
      </c>
      <c r="C537" s="233" t="s">
        <v>347</v>
      </c>
      <c r="D537" s="233">
        <v>16</v>
      </c>
      <c r="E537" s="233" t="s">
        <v>271</v>
      </c>
      <c r="F537" s="234" t="s">
        <v>338</v>
      </c>
      <c r="G537" s="235">
        <v>194</v>
      </c>
      <c r="H537" s="234">
        <v>31245</v>
      </c>
      <c r="I537" s="28"/>
    </row>
    <row r="538" spans="1:9" x14ac:dyDescent="0.25">
      <c r="A538" s="231" t="s">
        <v>331</v>
      </c>
      <c r="B538" s="232" t="s">
        <v>353</v>
      </c>
      <c r="C538" s="233" t="s">
        <v>337</v>
      </c>
      <c r="D538" s="233">
        <v>16</v>
      </c>
      <c r="E538" s="233" t="s">
        <v>262</v>
      </c>
      <c r="F538" s="234" t="s">
        <v>342</v>
      </c>
      <c r="G538" s="235">
        <v>159</v>
      </c>
      <c r="H538" s="234">
        <v>31246</v>
      </c>
      <c r="I538" s="28"/>
    </row>
    <row r="539" spans="1:9" x14ac:dyDescent="0.25">
      <c r="A539" s="231" t="s">
        <v>335</v>
      </c>
      <c r="B539" s="232" t="s">
        <v>383</v>
      </c>
      <c r="C539" s="233" t="s">
        <v>347</v>
      </c>
      <c r="D539" s="233">
        <v>8</v>
      </c>
      <c r="E539" s="233" t="s">
        <v>271</v>
      </c>
      <c r="F539" s="234" t="s">
        <v>373</v>
      </c>
      <c r="G539" s="235">
        <v>147</v>
      </c>
      <c r="H539" s="234">
        <v>31247</v>
      </c>
      <c r="I539" s="28"/>
    </row>
    <row r="540" spans="1:9" x14ac:dyDescent="0.25">
      <c r="A540" s="231" t="s">
        <v>345</v>
      </c>
      <c r="B540" s="232" t="s">
        <v>379</v>
      </c>
      <c r="C540" s="233" t="s">
        <v>380</v>
      </c>
      <c r="D540" s="233">
        <v>16</v>
      </c>
      <c r="E540" s="233" t="s">
        <v>271</v>
      </c>
      <c r="F540" s="234" t="s">
        <v>373</v>
      </c>
      <c r="G540" s="235">
        <v>47</v>
      </c>
      <c r="H540" s="234">
        <v>31252</v>
      </c>
      <c r="I540" s="28"/>
    </row>
    <row r="541" spans="1:9" x14ac:dyDescent="0.25">
      <c r="A541" s="231" t="s">
        <v>348</v>
      </c>
      <c r="B541" s="232" t="s">
        <v>349</v>
      </c>
      <c r="C541" s="233" t="s">
        <v>347</v>
      </c>
      <c r="D541" s="233">
        <v>8</v>
      </c>
      <c r="E541" s="233" t="s">
        <v>262</v>
      </c>
      <c r="F541" s="234" t="s">
        <v>356</v>
      </c>
      <c r="G541" s="235">
        <v>182</v>
      </c>
      <c r="H541" s="234">
        <v>31254</v>
      </c>
      <c r="I541" s="28"/>
    </row>
    <row r="542" spans="1:9" x14ac:dyDescent="0.25">
      <c r="A542" s="231" t="s">
        <v>335</v>
      </c>
      <c r="B542" s="232" t="s">
        <v>387</v>
      </c>
      <c r="C542" s="233" t="s">
        <v>347</v>
      </c>
      <c r="D542" s="233">
        <v>8</v>
      </c>
      <c r="E542" s="233" t="s">
        <v>264</v>
      </c>
      <c r="F542" s="234" t="s">
        <v>365</v>
      </c>
      <c r="G542" s="235">
        <v>104</v>
      </c>
      <c r="H542" s="234">
        <v>31258</v>
      </c>
      <c r="I542" s="28"/>
    </row>
    <row r="543" spans="1:9" x14ac:dyDescent="0.25">
      <c r="A543" s="231" t="s">
        <v>331</v>
      </c>
      <c r="B543" s="232" t="s">
        <v>404</v>
      </c>
      <c r="C543" s="233" t="s">
        <v>333</v>
      </c>
      <c r="D543" s="233">
        <v>16</v>
      </c>
      <c r="E543" s="233" t="s">
        <v>334</v>
      </c>
      <c r="F543" s="234" t="s">
        <v>405</v>
      </c>
      <c r="G543" s="235">
        <v>20</v>
      </c>
      <c r="H543" s="234">
        <v>31259</v>
      </c>
      <c r="I543" s="28"/>
    </row>
    <row r="544" spans="1:9" x14ac:dyDescent="0.25">
      <c r="A544" s="231" t="s">
        <v>348</v>
      </c>
      <c r="B544" s="232" t="s">
        <v>349</v>
      </c>
      <c r="C544" s="233" t="s">
        <v>347</v>
      </c>
      <c r="D544" s="233">
        <v>8</v>
      </c>
      <c r="E544" s="233" t="s">
        <v>262</v>
      </c>
      <c r="F544" s="234" t="s">
        <v>342</v>
      </c>
      <c r="G544" s="235">
        <v>81</v>
      </c>
      <c r="H544" s="234">
        <v>31260</v>
      </c>
      <c r="I544" s="28"/>
    </row>
    <row r="545" spans="1:9" x14ac:dyDescent="0.25">
      <c r="A545" s="231" t="s">
        <v>362</v>
      </c>
      <c r="B545" s="232" t="s">
        <v>374</v>
      </c>
      <c r="C545" s="233" t="s">
        <v>375</v>
      </c>
      <c r="D545" s="233">
        <v>16</v>
      </c>
      <c r="E545" s="233" t="s">
        <v>271</v>
      </c>
      <c r="F545" s="234" t="s">
        <v>338</v>
      </c>
      <c r="G545" s="235">
        <v>140</v>
      </c>
      <c r="H545" s="234">
        <v>31264</v>
      </c>
      <c r="I545" s="28"/>
    </row>
    <row r="546" spans="1:9" x14ac:dyDescent="0.25">
      <c r="A546" s="231" t="s">
        <v>335</v>
      </c>
      <c r="B546" s="232" t="s">
        <v>357</v>
      </c>
      <c r="C546" s="233" t="s">
        <v>358</v>
      </c>
      <c r="D546" s="233">
        <v>16</v>
      </c>
      <c r="E546" s="233" t="s">
        <v>271</v>
      </c>
      <c r="F546" s="234" t="s">
        <v>359</v>
      </c>
      <c r="G546" s="235">
        <v>83</v>
      </c>
      <c r="H546" s="234">
        <v>31265</v>
      </c>
      <c r="I546" s="28"/>
    </row>
    <row r="547" spans="1:9" x14ac:dyDescent="0.25">
      <c r="A547" s="231" t="s">
        <v>335</v>
      </c>
      <c r="B547" s="232" t="s">
        <v>400</v>
      </c>
      <c r="C547" s="233" t="s">
        <v>364</v>
      </c>
      <c r="D547" s="233">
        <v>8</v>
      </c>
      <c r="E547" s="233" t="s">
        <v>264</v>
      </c>
      <c r="F547" s="234" t="s">
        <v>365</v>
      </c>
      <c r="G547" s="235">
        <v>179</v>
      </c>
      <c r="H547" s="234">
        <v>31271</v>
      </c>
      <c r="I547" s="28"/>
    </row>
    <row r="548" spans="1:9" x14ac:dyDescent="0.25">
      <c r="A548" s="231" t="s">
        <v>385</v>
      </c>
      <c r="B548" s="232" t="s">
        <v>386</v>
      </c>
      <c r="C548" s="233" t="s">
        <v>358</v>
      </c>
      <c r="D548" s="233">
        <v>16</v>
      </c>
      <c r="E548" s="233" t="s">
        <v>334</v>
      </c>
      <c r="F548" s="234" t="s">
        <v>405</v>
      </c>
      <c r="G548" s="235">
        <v>186</v>
      </c>
      <c r="H548" s="234">
        <v>31273</v>
      </c>
      <c r="I548" s="28"/>
    </row>
    <row r="549" spans="1:9" x14ac:dyDescent="0.25">
      <c r="A549" s="231" t="s">
        <v>331</v>
      </c>
      <c r="B549" s="232" t="s">
        <v>381</v>
      </c>
      <c r="C549" s="233" t="s">
        <v>380</v>
      </c>
      <c r="D549" s="233">
        <v>16</v>
      </c>
      <c r="E549" s="233" t="s">
        <v>262</v>
      </c>
      <c r="F549" s="234" t="s">
        <v>342</v>
      </c>
      <c r="G549" s="235">
        <v>157</v>
      </c>
      <c r="H549" s="234">
        <v>31278</v>
      </c>
      <c r="I549" s="28"/>
    </row>
    <row r="550" spans="1:9" x14ac:dyDescent="0.25">
      <c r="A550" s="231" t="s">
        <v>335</v>
      </c>
      <c r="B550" s="232" t="s">
        <v>367</v>
      </c>
      <c r="C550" s="233" t="s">
        <v>337</v>
      </c>
      <c r="D550" s="233">
        <v>8</v>
      </c>
      <c r="E550" s="233" t="s">
        <v>262</v>
      </c>
      <c r="F550" s="234" t="s">
        <v>342</v>
      </c>
      <c r="G550" s="235">
        <v>185</v>
      </c>
      <c r="H550" s="234">
        <v>31279</v>
      </c>
      <c r="I550" s="28"/>
    </row>
    <row r="551" spans="1:9" x14ac:dyDescent="0.25">
      <c r="A551" s="231" t="s">
        <v>335</v>
      </c>
      <c r="B551" s="232" t="s">
        <v>336</v>
      </c>
      <c r="C551" s="233" t="s">
        <v>337</v>
      </c>
      <c r="D551" s="233">
        <v>16</v>
      </c>
      <c r="E551" s="233" t="s">
        <v>271</v>
      </c>
      <c r="F551" s="234" t="s">
        <v>338</v>
      </c>
      <c r="G551" s="235">
        <v>171</v>
      </c>
      <c r="H551" s="234">
        <v>31282</v>
      </c>
      <c r="I551" s="28"/>
    </row>
    <row r="552" spans="1:9" x14ac:dyDescent="0.25">
      <c r="A552" s="231" t="s">
        <v>331</v>
      </c>
      <c r="B552" s="232" t="s">
        <v>404</v>
      </c>
      <c r="C552" s="233" t="s">
        <v>333</v>
      </c>
      <c r="D552" s="233">
        <v>16</v>
      </c>
      <c r="E552" s="233" t="s">
        <v>334</v>
      </c>
      <c r="F552" s="234" t="s">
        <v>405</v>
      </c>
      <c r="G552" s="235">
        <v>18</v>
      </c>
      <c r="H552" s="234">
        <v>31282</v>
      </c>
      <c r="I552" s="28"/>
    </row>
    <row r="553" spans="1:9" x14ac:dyDescent="0.25">
      <c r="A553" s="231" t="s">
        <v>362</v>
      </c>
      <c r="B553" s="232" t="s">
        <v>369</v>
      </c>
      <c r="C553" s="233" t="s">
        <v>370</v>
      </c>
      <c r="D553" s="233">
        <v>16</v>
      </c>
      <c r="E553" s="233" t="s">
        <v>264</v>
      </c>
      <c r="F553" s="234" t="s">
        <v>365</v>
      </c>
      <c r="G553" s="235">
        <v>41</v>
      </c>
      <c r="H553" s="234">
        <v>31285</v>
      </c>
      <c r="I553" s="28"/>
    </row>
    <row r="554" spans="1:9" x14ac:dyDescent="0.25">
      <c r="A554" s="231" t="s">
        <v>335</v>
      </c>
      <c r="B554" s="232" t="s">
        <v>395</v>
      </c>
      <c r="C554" s="233" t="s">
        <v>337</v>
      </c>
      <c r="D554" s="233">
        <v>16</v>
      </c>
      <c r="E554" s="233" t="s">
        <v>264</v>
      </c>
      <c r="F554" s="234" t="s">
        <v>396</v>
      </c>
      <c r="G554" s="235">
        <v>78</v>
      </c>
      <c r="H554" s="234">
        <v>31286</v>
      </c>
      <c r="I554" s="28"/>
    </row>
    <row r="555" spans="1:9" x14ac:dyDescent="0.25">
      <c r="A555" s="231" t="s">
        <v>354</v>
      </c>
      <c r="B555" s="232" t="s">
        <v>355</v>
      </c>
      <c r="C555" s="233" t="s">
        <v>347</v>
      </c>
      <c r="D555" s="233">
        <v>16</v>
      </c>
      <c r="E555" s="233" t="s">
        <v>262</v>
      </c>
      <c r="F555" s="234" t="s">
        <v>356</v>
      </c>
      <c r="G555" s="235">
        <v>177</v>
      </c>
      <c r="H555" s="234">
        <v>31286</v>
      </c>
      <c r="I555" s="28"/>
    </row>
    <row r="556" spans="1:9" x14ac:dyDescent="0.25">
      <c r="A556" s="231" t="s">
        <v>331</v>
      </c>
      <c r="B556" s="232" t="s">
        <v>404</v>
      </c>
      <c r="C556" s="233" t="s">
        <v>333</v>
      </c>
      <c r="D556" s="233">
        <v>16</v>
      </c>
      <c r="E556" s="233" t="s">
        <v>334</v>
      </c>
      <c r="F556" s="234" t="s">
        <v>405</v>
      </c>
      <c r="G556" s="235">
        <v>40</v>
      </c>
      <c r="H556" s="234">
        <v>31289</v>
      </c>
      <c r="I556" s="28"/>
    </row>
    <row r="557" spans="1:9" x14ac:dyDescent="0.25">
      <c r="A557" s="231" t="s">
        <v>335</v>
      </c>
      <c r="B557" s="232" t="s">
        <v>367</v>
      </c>
      <c r="C557" s="233" t="s">
        <v>337</v>
      </c>
      <c r="D557" s="233">
        <v>8</v>
      </c>
      <c r="E557" s="233" t="s">
        <v>262</v>
      </c>
      <c r="F557" s="234" t="s">
        <v>356</v>
      </c>
      <c r="G557" s="235">
        <v>181</v>
      </c>
      <c r="H557" s="234">
        <v>31292</v>
      </c>
      <c r="I557" s="28"/>
    </row>
    <row r="558" spans="1:9" x14ac:dyDescent="0.25">
      <c r="A558" s="231" t="s">
        <v>331</v>
      </c>
      <c r="B558" s="232" t="s">
        <v>353</v>
      </c>
      <c r="C558" s="233" t="s">
        <v>337</v>
      </c>
      <c r="D558" s="233">
        <v>16</v>
      </c>
      <c r="E558" s="233" t="s">
        <v>262</v>
      </c>
      <c r="F558" s="234" t="s">
        <v>342</v>
      </c>
      <c r="G558" s="235">
        <v>62</v>
      </c>
      <c r="H558" s="234">
        <v>31293</v>
      </c>
      <c r="I558" s="28"/>
    </row>
    <row r="559" spans="1:9" x14ac:dyDescent="0.25">
      <c r="A559" s="231" t="s">
        <v>345</v>
      </c>
      <c r="B559" s="232" t="s">
        <v>391</v>
      </c>
      <c r="C559" s="233" t="s">
        <v>337</v>
      </c>
      <c r="D559" s="233">
        <v>16</v>
      </c>
      <c r="E559" s="233" t="s">
        <v>334</v>
      </c>
      <c r="F559" s="234" t="s">
        <v>276</v>
      </c>
      <c r="G559" s="235">
        <v>92</v>
      </c>
      <c r="H559" s="234">
        <v>31294</v>
      </c>
      <c r="I559" s="28"/>
    </row>
    <row r="560" spans="1:9" x14ac:dyDescent="0.25">
      <c r="A560" s="231" t="s">
        <v>345</v>
      </c>
      <c r="B560" s="232" t="s">
        <v>401</v>
      </c>
      <c r="C560" s="233" t="s">
        <v>380</v>
      </c>
      <c r="D560" s="233">
        <v>16</v>
      </c>
      <c r="E560" s="233" t="s">
        <v>271</v>
      </c>
      <c r="F560" s="234" t="s">
        <v>338</v>
      </c>
      <c r="G560" s="235">
        <v>191</v>
      </c>
      <c r="H560" s="234">
        <v>31294</v>
      </c>
      <c r="I560" s="28"/>
    </row>
    <row r="561" spans="1:9" x14ac:dyDescent="0.25">
      <c r="A561" s="231" t="s">
        <v>335</v>
      </c>
      <c r="B561" s="232" t="s">
        <v>336</v>
      </c>
      <c r="C561" s="233" t="s">
        <v>337</v>
      </c>
      <c r="D561" s="233">
        <v>16</v>
      </c>
      <c r="E561" s="233" t="s">
        <v>271</v>
      </c>
      <c r="F561" s="234" t="s">
        <v>338</v>
      </c>
      <c r="G561" s="235">
        <v>29</v>
      </c>
      <c r="H561" s="234">
        <v>31296</v>
      </c>
      <c r="I561" s="28"/>
    </row>
    <row r="562" spans="1:9" x14ac:dyDescent="0.25">
      <c r="A562" s="231" t="s">
        <v>335</v>
      </c>
      <c r="B562" s="232" t="s">
        <v>382</v>
      </c>
      <c r="C562" s="233" t="s">
        <v>337</v>
      </c>
      <c r="D562" s="233">
        <v>16</v>
      </c>
      <c r="E562" s="233" t="s">
        <v>264</v>
      </c>
      <c r="F562" s="234" t="s">
        <v>365</v>
      </c>
      <c r="G562" s="235">
        <v>11</v>
      </c>
      <c r="H562" s="234">
        <v>31302</v>
      </c>
      <c r="I562" s="28"/>
    </row>
    <row r="563" spans="1:9" x14ac:dyDescent="0.25">
      <c r="A563" s="231" t="s">
        <v>376</v>
      </c>
      <c r="B563" s="232" t="s">
        <v>390</v>
      </c>
      <c r="C563" s="233" t="s">
        <v>370</v>
      </c>
      <c r="D563" s="233">
        <v>8</v>
      </c>
      <c r="E563" s="233" t="s">
        <v>334</v>
      </c>
      <c r="F563" s="234" t="s">
        <v>278</v>
      </c>
      <c r="G563" s="235">
        <v>199</v>
      </c>
      <c r="H563" s="234">
        <v>31307</v>
      </c>
      <c r="I563" s="28"/>
    </row>
    <row r="564" spans="1:9" x14ac:dyDescent="0.25">
      <c r="A564" s="231" t="s">
        <v>362</v>
      </c>
      <c r="B564" s="232" t="s">
        <v>369</v>
      </c>
      <c r="C564" s="233" t="s">
        <v>370</v>
      </c>
      <c r="D564" s="233">
        <v>16</v>
      </c>
      <c r="E564" s="233" t="s">
        <v>264</v>
      </c>
      <c r="F564" s="234" t="s">
        <v>365</v>
      </c>
      <c r="G564" s="235">
        <v>33</v>
      </c>
      <c r="H564" s="234">
        <v>31317</v>
      </c>
      <c r="I564" s="28"/>
    </row>
    <row r="565" spans="1:9" x14ac:dyDescent="0.25">
      <c r="A565" s="231" t="s">
        <v>362</v>
      </c>
      <c r="B565" s="232" t="s">
        <v>407</v>
      </c>
      <c r="C565" s="233" t="s">
        <v>380</v>
      </c>
      <c r="D565" s="233">
        <v>16</v>
      </c>
      <c r="E565" s="233" t="s">
        <v>264</v>
      </c>
      <c r="F565" s="234" t="s">
        <v>396</v>
      </c>
      <c r="G565" s="235">
        <v>111</v>
      </c>
      <c r="H565" s="234">
        <v>31319</v>
      </c>
      <c r="I565" s="28"/>
    </row>
    <row r="566" spans="1:9" x14ac:dyDescent="0.25">
      <c r="A566" s="231" t="s">
        <v>331</v>
      </c>
      <c r="B566" s="232" t="s">
        <v>403</v>
      </c>
      <c r="C566" s="233" t="s">
        <v>380</v>
      </c>
      <c r="D566" s="233">
        <v>32</v>
      </c>
      <c r="E566" s="233" t="s">
        <v>262</v>
      </c>
      <c r="F566" s="234" t="s">
        <v>356</v>
      </c>
      <c r="G566" s="235">
        <v>151</v>
      </c>
      <c r="H566" s="234">
        <v>31319</v>
      </c>
      <c r="I566" s="28"/>
    </row>
    <row r="567" spans="1:9" x14ac:dyDescent="0.25">
      <c r="A567" s="231" t="s">
        <v>385</v>
      </c>
      <c r="B567" s="232" t="s">
        <v>386</v>
      </c>
      <c r="C567" s="233" t="s">
        <v>358</v>
      </c>
      <c r="D567" s="233">
        <v>16</v>
      </c>
      <c r="E567" s="233" t="s">
        <v>334</v>
      </c>
      <c r="F567" s="234" t="s">
        <v>405</v>
      </c>
      <c r="G567" s="235">
        <v>59</v>
      </c>
      <c r="H567" s="234">
        <v>31319</v>
      </c>
      <c r="I567" s="28"/>
    </row>
    <row r="568" spans="1:9" x14ac:dyDescent="0.25">
      <c r="A568" s="231" t="s">
        <v>345</v>
      </c>
      <c r="B568" s="232" t="s">
        <v>346</v>
      </c>
      <c r="C568" s="233" t="s">
        <v>347</v>
      </c>
      <c r="D568" s="233">
        <v>16</v>
      </c>
      <c r="E568" s="233" t="s">
        <v>271</v>
      </c>
      <c r="F568" s="234" t="s">
        <v>338</v>
      </c>
      <c r="G568" s="235">
        <v>166</v>
      </c>
      <c r="H568" s="234">
        <v>31321</v>
      </c>
      <c r="I568" s="28"/>
    </row>
    <row r="569" spans="1:9" x14ac:dyDescent="0.25">
      <c r="A569" s="231" t="s">
        <v>335</v>
      </c>
      <c r="B569" s="232" t="s">
        <v>336</v>
      </c>
      <c r="C569" s="233" t="s">
        <v>337</v>
      </c>
      <c r="D569" s="233">
        <v>16</v>
      </c>
      <c r="E569" s="233" t="s">
        <v>271</v>
      </c>
      <c r="F569" s="234" t="s">
        <v>338</v>
      </c>
      <c r="G569" s="235">
        <v>34</v>
      </c>
      <c r="H569" s="234">
        <v>31325</v>
      </c>
      <c r="I569" s="28"/>
    </row>
    <row r="570" spans="1:9" x14ac:dyDescent="0.25">
      <c r="A570" s="231" t="s">
        <v>392</v>
      </c>
      <c r="B570" s="232" t="s">
        <v>393</v>
      </c>
      <c r="C570" s="233" t="s">
        <v>337</v>
      </c>
      <c r="D570" s="233">
        <v>16</v>
      </c>
      <c r="E570" s="233" t="s">
        <v>271</v>
      </c>
      <c r="F570" s="234" t="s">
        <v>359</v>
      </c>
      <c r="G570" s="235">
        <v>111</v>
      </c>
      <c r="H570" s="234">
        <v>31325</v>
      </c>
      <c r="I570" s="28"/>
    </row>
    <row r="571" spans="1:9" x14ac:dyDescent="0.25">
      <c r="A571" s="231" t="s">
        <v>345</v>
      </c>
      <c r="B571" s="232" t="s">
        <v>379</v>
      </c>
      <c r="C571" s="233" t="s">
        <v>380</v>
      </c>
      <c r="D571" s="233">
        <v>16</v>
      </c>
      <c r="E571" s="233" t="s">
        <v>271</v>
      </c>
      <c r="F571" s="234" t="s">
        <v>373</v>
      </c>
      <c r="G571" s="235">
        <v>95</v>
      </c>
      <c r="H571" s="234">
        <v>31333</v>
      </c>
      <c r="I571" s="28"/>
    </row>
    <row r="572" spans="1:9" x14ac:dyDescent="0.25">
      <c r="A572" s="231" t="s">
        <v>335</v>
      </c>
      <c r="B572" s="232" t="s">
        <v>367</v>
      </c>
      <c r="C572" s="233" t="s">
        <v>337</v>
      </c>
      <c r="D572" s="233">
        <v>8</v>
      </c>
      <c r="E572" s="233" t="s">
        <v>262</v>
      </c>
      <c r="F572" s="234" t="s">
        <v>342</v>
      </c>
      <c r="G572" s="235">
        <v>45</v>
      </c>
      <c r="H572" s="234">
        <v>31335</v>
      </c>
      <c r="I572" s="28"/>
    </row>
    <row r="573" spans="1:9" x14ac:dyDescent="0.25">
      <c r="A573" s="231" t="s">
        <v>335</v>
      </c>
      <c r="B573" s="232" t="s">
        <v>350</v>
      </c>
      <c r="C573" s="233" t="s">
        <v>347</v>
      </c>
      <c r="D573" s="233">
        <v>8</v>
      </c>
      <c r="E573" s="233" t="s">
        <v>271</v>
      </c>
      <c r="F573" s="234" t="s">
        <v>338</v>
      </c>
      <c r="G573" s="235">
        <v>127</v>
      </c>
      <c r="H573" s="234">
        <v>31335</v>
      </c>
      <c r="I573" s="28"/>
    </row>
    <row r="574" spans="1:9" x14ac:dyDescent="0.25">
      <c r="A574" s="231" t="s">
        <v>408</v>
      </c>
      <c r="B574" s="232" t="s">
        <v>409</v>
      </c>
      <c r="C574" s="233" t="s">
        <v>380</v>
      </c>
      <c r="D574" s="233">
        <v>16</v>
      </c>
      <c r="E574" s="233" t="s">
        <v>334</v>
      </c>
      <c r="F574" s="234" t="s">
        <v>278</v>
      </c>
      <c r="G574" s="235">
        <v>186</v>
      </c>
      <c r="H574" s="234">
        <v>31336</v>
      </c>
      <c r="I574" s="28"/>
    </row>
    <row r="575" spans="1:9" x14ac:dyDescent="0.25">
      <c r="A575" s="231" t="s">
        <v>331</v>
      </c>
      <c r="B575" s="232" t="s">
        <v>404</v>
      </c>
      <c r="C575" s="233" t="s">
        <v>333</v>
      </c>
      <c r="D575" s="233">
        <v>16</v>
      </c>
      <c r="E575" s="233" t="s">
        <v>334</v>
      </c>
      <c r="F575" s="234" t="s">
        <v>405</v>
      </c>
      <c r="G575" s="235">
        <v>84</v>
      </c>
      <c r="H575" s="234">
        <v>31338</v>
      </c>
      <c r="I575" s="28"/>
    </row>
    <row r="576" spans="1:9" x14ac:dyDescent="0.25">
      <c r="A576" s="231" t="s">
        <v>335</v>
      </c>
      <c r="B576" s="232" t="s">
        <v>387</v>
      </c>
      <c r="C576" s="233" t="s">
        <v>347</v>
      </c>
      <c r="D576" s="233">
        <v>8</v>
      </c>
      <c r="E576" s="233" t="s">
        <v>264</v>
      </c>
      <c r="F576" s="234" t="s">
        <v>365</v>
      </c>
      <c r="G576" s="235">
        <v>52</v>
      </c>
      <c r="H576" s="234">
        <v>31343</v>
      </c>
      <c r="I576" s="28"/>
    </row>
    <row r="577" spans="1:9" x14ac:dyDescent="0.25">
      <c r="A577" s="231" t="s">
        <v>345</v>
      </c>
      <c r="B577" s="232" t="s">
        <v>346</v>
      </c>
      <c r="C577" s="233" t="s">
        <v>347</v>
      </c>
      <c r="D577" s="233">
        <v>16</v>
      </c>
      <c r="E577" s="233" t="s">
        <v>271</v>
      </c>
      <c r="F577" s="234" t="s">
        <v>338</v>
      </c>
      <c r="G577" s="235">
        <v>163</v>
      </c>
      <c r="H577" s="234">
        <v>31344</v>
      </c>
      <c r="I577" s="28"/>
    </row>
    <row r="578" spans="1:9" x14ac:dyDescent="0.25">
      <c r="A578" s="231" t="s">
        <v>408</v>
      </c>
      <c r="B578" s="232" t="s">
        <v>409</v>
      </c>
      <c r="C578" s="233" t="s">
        <v>380</v>
      </c>
      <c r="D578" s="233">
        <v>16</v>
      </c>
      <c r="E578" s="233" t="s">
        <v>334</v>
      </c>
      <c r="F578" s="234" t="s">
        <v>276</v>
      </c>
      <c r="G578" s="235">
        <v>93</v>
      </c>
      <c r="H578" s="234">
        <v>31345</v>
      </c>
      <c r="I578" s="28"/>
    </row>
    <row r="579" spans="1:9" x14ac:dyDescent="0.25">
      <c r="A579" s="231" t="s">
        <v>335</v>
      </c>
      <c r="B579" s="232" t="s">
        <v>336</v>
      </c>
      <c r="C579" s="233" t="s">
        <v>337</v>
      </c>
      <c r="D579" s="233">
        <v>16</v>
      </c>
      <c r="E579" s="233" t="s">
        <v>271</v>
      </c>
      <c r="F579" s="234" t="s">
        <v>338</v>
      </c>
      <c r="G579" s="235">
        <v>177</v>
      </c>
      <c r="H579" s="234">
        <v>31348</v>
      </c>
      <c r="I579" s="28"/>
    </row>
    <row r="580" spans="1:9" x14ac:dyDescent="0.25">
      <c r="A580" s="231" t="s">
        <v>345</v>
      </c>
      <c r="B580" s="232" t="s">
        <v>391</v>
      </c>
      <c r="C580" s="233" t="s">
        <v>337</v>
      </c>
      <c r="D580" s="233">
        <v>16</v>
      </c>
      <c r="E580" s="233" t="s">
        <v>334</v>
      </c>
      <c r="F580" s="234" t="s">
        <v>405</v>
      </c>
      <c r="G580" s="235">
        <v>91</v>
      </c>
      <c r="H580" s="234">
        <v>31348</v>
      </c>
      <c r="I580" s="28"/>
    </row>
    <row r="581" spans="1:9" x14ac:dyDescent="0.25">
      <c r="A581" s="231" t="s">
        <v>335</v>
      </c>
      <c r="B581" s="232" t="s">
        <v>384</v>
      </c>
      <c r="C581" s="233" t="s">
        <v>364</v>
      </c>
      <c r="D581" s="233">
        <v>8</v>
      </c>
      <c r="E581" s="233" t="s">
        <v>262</v>
      </c>
      <c r="F581" s="234" t="s">
        <v>356</v>
      </c>
      <c r="G581" s="235">
        <v>122</v>
      </c>
      <c r="H581" s="234">
        <v>31351</v>
      </c>
      <c r="I581" s="28"/>
    </row>
    <row r="582" spans="1:9" x14ac:dyDescent="0.25">
      <c r="A582" s="231" t="s">
        <v>345</v>
      </c>
      <c r="B582" s="232" t="s">
        <v>406</v>
      </c>
      <c r="C582" s="233" t="s">
        <v>337</v>
      </c>
      <c r="D582" s="233">
        <v>16</v>
      </c>
      <c r="E582" s="233" t="s">
        <v>271</v>
      </c>
      <c r="F582" s="234" t="s">
        <v>359</v>
      </c>
      <c r="G582" s="235">
        <v>12</v>
      </c>
      <c r="H582" s="234">
        <v>31352</v>
      </c>
      <c r="I582" s="28"/>
    </row>
    <row r="583" spans="1:9" x14ac:dyDescent="0.25">
      <c r="A583" s="231" t="s">
        <v>345</v>
      </c>
      <c r="B583" s="232" t="s">
        <v>401</v>
      </c>
      <c r="C583" s="233" t="s">
        <v>380</v>
      </c>
      <c r="D583" s="233">
        <v>16</v>
      </c>
      <c r="E583" s="233" t="s">
        <v>271</v>
      </c>
      <c r="F583" s="234" t="s">
        <v>338</v>
      </c>
      <c r="G583" s="235">
        <v>158</v>
      </c>
      <c r="H583" s="234">
        <v>31353</v>
      </c>
      <c r="I583" s="28"/>
    </row>
    <row r="584" spans="1:9" x14ac:dyDescent="0.25">
      <c r="A584" s="231" t="s">
        <v>345</v>
      </c>
      <c r="B584" s="232" t="s">
        <v>346</v>
      </c>
      <c r="C584" s="233" t="s">
        <v>347</v>
      </c>
      <c r="D584" s="233">
        <v>16</v>
      </c>
      <c r="E584" s="233" t="s">
        <v>271</v>
      </c>
      <c r="F584" s="234" t="s">
        <v>338</v>
      </c>
      <c r="G584" s="235">
        <v>118</v>
      </c>
      <c r="H584" s="234">
        <v>31356</v>
      </c>
      <c r="I584" s="28"/>
    </row>
    <row r="585" spans="1:9" x14ac:dyDescent="0.25">
      <c r="A585" s="231" t="s">
        <v>362</v>
      </c>
      <c r="B585" s="232" t="s">
        <v>363</v>
      </c>
      <c r="C585" s="233" t="s">
        <v>364</v>
      </c>
      <c r="D585" s="233">
        <v>8</v>
      </c>
      <c r="E585" s="233" t="s">
        <v>264</v>
      </c>
      <c r="F585" s="234" t="s">
        <v>365</v>
      </c>
      <c r="G585" s="235">
        <v>162</v>
      </c>
      <c r="H585" s="234">
        <v>31356</v>
      </c>
      <c r="I585" s="28"/>
    </row>
    <row r="586" spans="1:9" x14ac:dyDescent="0.25">
      <c r="A586" s="231" t="s">
        <v>376</v>
      </c>
      <c r="B586" s="232" t="s">
        <v>377</v>
      </c>
      <c r="C586" s="233" t="s">
        <v>378</v>
      </c>
      <c r="D586" s="233">
        <v>10</v>
      </c>
      <c r="E586" s="233" t="s">
        <v>262</v>
      </c>
      <c r="F586" s="234" t="s">
        <v>50</v>
      </c>
      <c r="G586" s="235">
        <v>125</v>
      </c>
      <c r="H586" s="234">
        <v>31358</v>
      </c>
      <c r="I586" s="28"/>
    </row>
    <row r="587" spans="1:9" x14ac:dyDescent="0.25">
      <c r="A587" s="231" t="s">
        <v>335</v>
      </c>
      <c r="B587" s="232" t="s">
        <v>350</v>
      </c>
      <c r="C587" s="233" t="s">
        <v>347</v>
      </c>
      <c r="D587" s="233">
        <v>8</v>
      </c>
      <c r="E587" s="233" t="s">
        <v>271</v>
      </c>
      <c r="F587" s="234" t="s">
        <v>338</v>
      </c>
      <c r="G587" s="235">
        <v>180</v>
      </c>
      <c r="H587" s="234">
        <v>31359</v>
      </c>
      <c r="I587" s="28"/>
    </row>
    <row r="588" spans="1:9" x14ac:dyDescent="0.25">
      <c r="A588" s="231" t="s">
        <v>335</v>
      </c>
      <c r="B588" s="232" t="s">
        <v>382</v>
      </c>
      <c r="C588" s="233" t="s">
        <v>337</v>
      </c>
      <c r="D588" s="233">
        <v>16</v>
      </c>
      <c r="E588" s="233" t="s">
        <v>264</v>
      </c>
      <c r="F588" s="234" t="s">
        <v>365</v>
      </c>
      <c r="G588" s="235">
        <v>22</v>
      </c>
      <c r="H588" s="234">
        <v>31359</v>
      </c>
      <c r="I588" s="28"/>
    </row>
    <row r="589" spans="1:9" x14ac:dyDescent="0.25">
      <c r="A589" s="231" t="s">
        <v>345</v>
      </c>
      <c r="B589" s="232" t="s">
        <v>379</v>
      </c>
      <c r="C589" s="233" t="s">
        <v>380</v>
      </c>
      <c r="D589" s="233">
        <v>16</v>
      </c>
      <c r="E589" s="233" t="s">
        <v>271</v>
      </c>
      <c r="F589" s="234" t="s">
        <v>373</v>
      </c>
      <c r="G589" s="235">
        <v>155</v>
      </c>
      <c r="H589" s="234">
        <v>31365</v>
      </c>
      <c r="I589" s="28"/>
    </row>
    <row r="590" spans="1:9" x14ac:dyDescent="0.25">
      <c r="A590" s="231" t="s">
        <v>392</v>
      </c>
      <c r="B590" s="232" t="s">
        <v>393</v>
      </c>
      <c r="C590" s="233" t="s">
        <v>337</v>
      </c>
      <c r="D590" s="233">
        <v>16</v>
      </c>
      <c r="E590" s="233" t="s">
        <v>271</v>
      </c>
      <c r="F590" s="234" t="s">
        <v>338</v>
      </c>
      <c r="G590" s="235">
        <v>17</v>
      </c>
      <c r="H590" s="234">
        <v>31365</v>
      </c>
      <c r="I590" s="28"/>
    </row>
    <row r="591" spans="1:9" x14ac:dyDescent="0.25">
      <c r="A591" s="231" t="s">
        <v>362</v>
      </c>
      <c r="B591" s="232" t="s">
        <v>407</v>
      </c>
      <c r="C591" s="233" t="s">
        <v>380</v>
      </c>
      <c r="D591" s="233">
        <v>16</v>
      </c>
      <c r="E591" s="233" t="s">
        <v>264</v>
      </c>
      <c r="F591" s="234" t="s">
        <v>396</v>
      </c>
      <c r="G591" s="235">
        <v>47</v>
      </c>
      <c r="H591" s="234">
        <v>31366</v>
      </c>
      <c r="I591" s="28"/>
    </row>
    <row r="592" spans="1:9" x14ac:dyDescent="0.25">
      <c r="A592" s="231" t="s">
        <v>362</v>
      </c>
      <c r="B592" s="232" t="s">
        <v>363</v>
      </c>
      <c r="C592" s="233" t="s">
        <v>364</v>
      </c>
      <c r="D592" s="233">
        <v>8</v>
      </c>
      <c r="E592" s="233" t="s">
        <v>264</v>
      </c>
      <c r="F592" s="234" t="s">
        <v>396</v>
      </c>
      <c r="G592" s="235">
        <v>54</v>
      </c>
      <c r="H592" s="234">
        <v>31367</v>
      </c>
      <c r="I592" s="28"/>
    </row>
    <row r="593" spans="1:9" x14ac:dyDescent="0.25">
      <c r="A593" s="231" t="s">
        <v>362</v>
      </c>
      <c r="B593" s="232" t="s">
        <v>363</v>
      </c>
      <c r="C593" s="233" t="s">
        <v>364</v>
      </c>
      <c r="D593" s="233">
        <v>8</v>
      </c>
      <c r="E593" s="233" t="s">
        <v>264</v>
      </c>
      <c r="F593" s="234" t="s">
        <v>396</v>
      </c>
      <c r="G593" s="235">
        <v>34</v>
      </c>
      <c r="H593" s="234">
        <v>31369</v>
      </c>
      <c r="I593" s="28"/>
    </row>
    <row r="594" spans="1:9" x14ac:dyDescent="0.25">
      <c r="A594" s="231" t="s">
        <v>335</v>
      </c>
      <c r="B594" s="232" t="s">
        <v>367</v>
      </c>
      <c r="C594" s="233" t="s">
        <v>337</v>
      </c>
      <c r="D594" s="233">
        <v>8</v>
      </c>
      <c r="E594" s="233" t="s">
        <v>262</v>
      </c>
      <c r="F594" s="234" t="s">
        <v>356</v>
      </c>
      <c r="G594" s="235">
        <v>192</v>
      </c>
      <c r="H594" s="234">
        <v>31370</v>
      </c>
      <c r="I594" s="28"/>
    </row>
    <row r="595" spans="1:9" x14ac:dyDescent="0.25">
      <c r="A595" s="231" t="s">
        <v>331</v>
      </c>
      <c r="B595" s="232" t="s">
        <v>353</v>
      </c>
      <c r="C595" s="233" t="s">
        <v>337</v>
      </c>
      <c r="D595" s="233">
        <v>16</v>
      </c>
      <c r="E595" s="233" t="s">
        <v>262</v>
      </c>
      <c r="F595" s="234" t="s">
        <v>342</v>
      </c>
      <c r="G595" s="235">
        <v>36</v>
      </c>
      <c r="H595" s="234">
        <v>31373</v>
      </c>
      <c r="I595" s="28"/>
    </row>
    <row r="596" spans="1:9" x14ac:dyDescent="0.25">
      <c r="A596" s="231" t="s">
        <v>345</v>
      </c>
      <c r="B596" s="232" t="s">
        <v>391</v>
      </c>
      <c r="C596" s="233" t="s">
        <v>337</v>
      </c>
      <c r="D596" s="233">
        <v>16</v>
      </c>
      <c r="E596" s="233" t="s">
        <v>334</v>
      </c>
      <c r="F596" s="234" t="s">
        <v>276</v>
      </c>
      <c r="G596" s="235">
        <v>78</v>
      </c>
      <c r="H596" s="234">
        <v>31374</v>
      </c>
      <c r="I596" s="28"/>
    </row>
    <row r="597" spans="1:9" x14ac:dyDescent="0.25">
      <c r="A597" s="231" t="s">
        <v>335</v>
      </c>
      <c r="B597" s="232" t="s">
        <v>384</v>
      </c>
      <c r="C597" s="233" t="s">
        <v>364</v>
      </c>
      <c r="D597" s="233">
        <v>8</v>
      </c>
      <c r="E597" s="233" t="s">
        <v>262</v>
      </c>
      <c r="F597" s="234" t="s">
        <v>356</v>
      </c>
      <c r="G597" s="235">
        <v>183</v>
      </c>
      <c r="H597" s="234">
        <v>31375</v>
      </c>
      <c r="I597" s="28"/>
    </row>
    <row r="598" spans="1:9" x14ac:dyDescent="0.25">
      <c r="A598" s="231" t="s">
        <v>335</v>
      </c>
      <c r="B598" s="232" t="s">
        <v>368</v>
      </c>
      <c r="C598" s="233" t="s">
        <v>364</v>
      </c>
      <c r="D598" s="233">
        <v>8</v>
      </c>
      <c r="E598" s="233" t="s">
        <v>262</v>
      </c>
      <c r="F598" s="234" t="s">
        <v>356</v>
      </c>
      <c r="G598" s="235">
        <v>56</v>
      </c>
      <c r="H598" s="234">
        <v>31377</v>
      </c>
      <c r="I598" s="28"/>
    </row>
    <row r="599" spans="1:9" x14ac:dyDescent="0.25">
      <c r="A599" s="231" t="s">
        <v>376</v>
      </c>
      <c r="B599" s="232" t="s">
        <v>390</v>
      </c>
      <c r="C599" s="233" t="s">
        <v>370</v>
      </c>
      <c r="D599" s="233">
        <v>8</v>
      </c>
      <c r="E599" s="233" t="s">
        <v>334</v>
      </c>
      <c r="F599" s="234" t="s">
        <v>278</v>
      </c>
      <c r="G599" s="235">
        <v>7</v>
      </c>
      <c r="H599" s="234">
        <v>31378</v>
      </c>
      <c r="I599" s="28"/>
    </row>
    <row r="600" spans="1:9" x14ac:dyDescent="0.25">
      <c r="A600" s="231" t="s">
        <v>376</v>
      </c>
      <c r="B600" s="232" t="s">
        <v>377</v>
      </c>
      <c r="C600" s="233" t="s">
        <v>378</v>
      </c>
      <c r="D600" s="233">
        <v>10</v>
      </c>
      <c r="E600" s="233" t="s">
        <v>262</v>
      </c>
      <c r="F600" s="234" t="s">
        <v>342</v>
      </c>
      <c r="G600" s="235">
        <v>115</v>
      </c>
      <c r="H600" s="234">
        <v>31379</v>
      </c>
      <c r="I600" s="28"/>
    </row>
    <row r="601" spans="1:9" x14ac:dyDescent="0.25">
      <c r="A601" s="231" t="s">
        <v>335</v>
      </c>
      <c r="B601" s="232" t="s">
        <v>368</v>
      </c>
      <c r="C601" s="233" t="s">
        <v>364</v>
      </c>
      <c r="D601" s="233">
        <v>8</v>
      </c>
      <c r="E601" s="233" t="s">
        <v>262</v>
      </c>
      <c r="F601" s="234" t="s">
        <v>356</v>
      </c>
      <c r="G601" s="235">
        <v>114</v>
      </c>
      <c r="H601" s="234">
        <v>31385</v>
      </c>
      <c r="I601" s="28"/>
    </row>
    <row r="602" spans="1:9" x14ac:dyDescent="0.25">
      <c r="A602" s="231" t="s">
        <v>362</v>
      </c>
      <c r="B602" s="232" t="s">
        <v>363</v>
      </c>
      <c r="C602" s="233" t="s">
        <v>364</v>
      </c>
      <c r="D602" s="233">
        <v>8</v>
      </c>
      <c r="E602" s="233" t="s">
        <v>264</v>
      </c>
      <c r="F602" s="234" t="s">
        <v>396</v>
      </c>
      <c r="G602" s="235">
        <v>183</v>
      </c>
      <c r="H602" s="234">
        <v>31385</v>
      </c>
      <c r="I602" s="28"/>
    </row>
    <row r="603" spans="1:9" x14ac:dyDescent="0.25">
      <c r="A603" s="231" t="s">
        <v>354</v>
      </c>
      <c r="B603" s="232" t="s">
        <v>355</v>
      </c>
      <c r="C603" s="233" t="s">
        <v>347</v>
      </c>
      <c r="D603" s="233">
        <v>16</v>
      </c>
      <c r="E603" s="233" t="s">
        <v>262</v>
      </c>
      <c r="F603" s="234" t="s">
        <v>356</v>
      </c>
      <c r="G603" s="235">
        <v>164</v>
      </c>
      <c r="H603" s="234">
        <v>31390</v>
      </c>
      <c r="I603" s="28"/>
    </row>
    <row r="604" spans="1:9" x14ac:dyDescent="0.25">
      <c r="A604" s="231" t="s">
        <v>335</v>
      </c>
      <c r="B604" s="232" t="s">
        <v>395</v>
      </c>
      <c r="C604" s="233" t="s">
        <v>337</v>
      </c>
      <c r="D604" s="233">
        <v>16</v>
      </c>
      <c r="E604" s="233" t="s">
        <v>264</v>
      </c>
      <c r="F604" s="234" t="s">
        <v>396</v>
      </c>
      <c r="G604" s="235">
        <v>5</v>
      </c>
      <c r="H604" s="234">
        <v>31393</v>
      </c>
      <c r="I604" s="28"/>
    </row>
    <row r="605" spans="1:9" x14ac:dyDescent="0.25">
      <c r="A605" s="231" t="s">
        <v>335</v>
      </c>
      <c r="B605" s="232" t="s">
        <v>350</v>
      </c>
      <c r="C605" s="233" t="s">
        <v>347</v>
      </c>
      <c r="D605" s="233">
        <v>8</v>
      </c>
      <c r="E605" s="233" t="s">
        <v>271</v>
      </c>
      <c r="F605" s="234" t="s">
        <v>338</v>
      </c>
      <c r="G605" s="235">
        <v>199</v>
      </c>
      <c r="H605" s="234">
        <v>31393</v>
      </c>
      <c r="I605" s="28"/>
    </row>
    <row r="606" spans="1:9" x14ac:dyDescent="0.25">
      <c r="A606" s="231" t="s">
        <v>376</v>
      </c>
      <c r="B606" s="232" t="s">
        <v>390</v>
      </c>
      <c r="C606" s="233" t="s">
        <v>370</v>
      </c>
      <c r="D606" s="233">
        <v>8</v>
      </c>
      <c r="E606" s="233" t="s">
        <v>334</v>
      </c>
      <c r="F606" s="234" t="s">
        <v>278</v>
      </c>
      <c r="G606" s="235">
        <v>136</v>
      </c>
      <c r="H606" s="234">
        <v>31393</v>
      </c>
      <c r="I606" s="28"/>
    </row>
    <row r="607" spans="1:9" x14ac:dyDescent="0.25">
      <c r="A607" s="231" t="s">
        <v>385</v>
      </c>
      <c r="B607" s="232" t="s">
        <v>389</v>
      </c>
      <c r="C607" s="233" t="s">
        <v>375</v>
      </c>
      <c r="D607" s="233">
        <v>16</v>
      </c>
      <c r="E607" s="233" t="s">
        <v>334</v>
      </c>
      <c r="F607" s="234" t="s">
        <v>276</v>
      </c>
      <c r="G607" s="235">
        <v>137</v>
      </c>
      <c r="H607" s="234">
        <v>31394</v>
      </c>
      <c r="I607" s="28"/>
    </row>
    <row r="608" spans="1:9" x14ac:dyDescent="0.25">
      <c r="A608" s="231" t="s">
        <v>392</v>
      </c>
      <c r="B608" s="232" t="s">
        <v>393</v>
      </c>
      <c r="C608" s="233" t="s">
        <v>337</v>
      </c>
      <c r="D608" s="233">
        <v>16</v>
      </c>
      <c r="E608" s="233" t="s">
        <v>271</v>
      </c>
      <c r="F608" s="234" t="s">
        <v>338</v>
      </c>
      <c r="G608" s="235">
        <v>31</v>
      </c>
      <c r="H608" s="234">
        <v>31395</v>
      </c>
      <c r="I608" s="28"/>
    </row>
    <row r="609" spans="1:9" x14ac:dyDescent="0.25">
      <c r="A609" s="231" t="s">
        <v>362</v>
      </c>
      <c r="B609" s="232" t="s">
        <v>374</v>
      </c>
      <c r="C609" s="233" t="s">
        <v>375</v>
      </c>
      <c r="D609" s="233">
        <v>16</v>
      </c>
      <c r="E609" s="233" t="s">
        <v>271</v>
      </c>
      <c r="F609" s="234" t="s">
        <v>338</v>
      </c>
      <c r="G609" s="235">
        <v>143</v>
      </c>
      <c r="H609" s="234">
        <v>31399</v>
      </c>
      <c r="I609" s="28"/>
    </row>
    <row r="610" spans="1:9" x14ac:dyDescent="0.25">
      <c r="A610" s="231" t="s">
        <v>335</v>
      </c>
      <c r="B610" s="232" t="s">
        <v>400</v>
      </c>
      <c r="C610" s="233" t="s">
        <v>364</v>
      </c>
      <c r="D610" s="233">
        <v>8</v>
      </c>
      <c r="E610" s="233" t="s">
        <v>264</v>
      </c>
      <c r="F610" s="234" t="s">
        <v>365</v>
      </c>
      <c r="G610" s="235">
        <v>41</v>
      </c>
      <c r="H610" s="234">
        <v>31401</v>
      </c>
      <c r="I610" s="28"/>
    </row>
    <row r="611" spans="1:9" x14ac:dyDescent="0.25">
      <c r="A611" s="231" t="s">
        <v>331</v>
      </c>
      <c r="B611" s="232" t="s">
        <v>353</v>
      </c>
      <c r="C611" s="233" t="s">
        <v>337</v>
      </c>
      <c r="D611" s="233">
        <v>16</v>
      </c>
      <c r="E611" s="233" t="s">
        <v>262</v>
      </c>
      <c r="F611" s="234" t="s">
        <v>342</v>
      </c>
      <c r="G611" s="235">
        <v>182</v>
      </c>
      <c r="H611" s="234">
        <v>31401</v>
      </c>
      <c r="I611" s="28"/>
    </row>
    <row r="612" spans="1:9" x14ac:dyDescent="0.25">
      <c r="A612" s="231" t="s">
        <v>376</v>
      </c>
      <c r="B612" s="232" t="s">
        <v>390</v>
      </c>
      <c r="C612" s="233" t="s">
        <v>370</v>
      </c>
      <c r="D612" s="233">
        <v>8</v>
      </c>
      <c r="E612" s="233" t="s">
        <v>334</v>
      </c>
      <c r="F612" s="234" t="s">
        <v>278</v>
      </c>
      <c r="G612" s="235">
        <v>173</v>
      </c>
      <c r="H612" s="234">
        <v>31401</v>
      </c>
      <c r="I612" s="28"/>
    </row>
    <row r="613" spans="1:9" x14ac:dyDescent="0.25">
      <c r="A613" s="231" t="s">
        <v>335</v>
      </c>
      <c r="B613" s="232" t="s">
        <v>400</v>
      </c>
      <c r="C613" s="233" t="s">
        <v>364</v>
      </c>
      <c r="D613" s="233">
        <v>8</v>
      </c>
      <c r="E613" s="233" t="s">
        <v>264</v>
      </c>
      <c r="F613" s="234" t="s">
        <v>365</v>
      </c>
      <c r="G613" s="235">
        <v>13</v>
      </c>
      <c r="H613" s="234">
        <v>31403</v>
      </c>
      <c r="I613" s="28"/>
    </row>
    <row r="614" spans="1:9" x14ac:dyDescent="0.25">
      <c r="A614" s="231" t="s">
        <v>397</v>
      </c>
      <c r="B614" s="232" t="s">
        <v>402</v>
      </c>
      <c r="C614" s="233" t="s">
        <v>380</v>
      </c>
      <c r="D614" s="233">
        <v>8</v>
      </c>
      <c r="E614" s="233" t="s">
        <v>262</v>
      </c>
      <c r="F614" s="234" t="s">
        <v>50</v>
      </c>
      <c r="G614" s="235">
        <v>66</v>
      </c>
      <c r="H614" s="234">
        <v>31403</v>
      </c>
      <c r="I614" s="28"/>
    </row>
    <row r="615" spans="1:9" x14ac:dyDescent="0.25">
      <c r="A615" s="231" t="s">
        <v>397</v>
      </c>
      <c r="B615" s="232" t="s">
        <v>402</v>
      </c>
      <c r="C615" s="233" t="s">
        <v>380</v>
      </c>
      <c r="D615" s="233">
        <v>8</v>
      </c>
      <c r="E615" s="233" t="s">
        <v>262</v>
      </c>
      <c r="F615" s="234" t="s">
        <v>50</v>
      </c>
      <c r="G615" s="235">
        <v>187</v>
      </c>
      <c r="H615" s="234">
        <v>31403</v>
      </c>
      <c r="I615" s="28"/>
    </row>
    <row r="616" spans="1:9" x14ac:dyDescent="0.25">
      <c r="A616" s="231" t="s">
        <v>354</v>
      </c>
      <c r="B616" s="232" t="s">
        <v>355</v>
      </c>
      <c r="C616" s="233" t="s">
        <v>347</v>
      </c>
      <c r="D616" s="233">
        <v>16</v>
      </c>
      <c r="E616" s="233" t="s">
        <v>262</v>
      </c>
      <c r="F616" s="234" t="s">
        <v>356</v>
      </c>
      <c r="G616" s="235">
        <v>167</v>
      </c>
      <c r="H616" s="234">
        <v>31404</v>
      </c>
      <c r="I616" s="28"/>
    </row>
    <row r="617" spans="1:9" x14ac:dyDescent="0.25">
      <c r="A617" s="231" t="s">
        <v>345</v>
      </c>
      <c r="B617" s="232" t="s">
        <v>346</v>
      </c>
      <c r="C617" s="233" t="s">
        <v>347</v>
      </c>
      <c r="D617" s="233">
        <v>16</v>
      </c>
      <c r="E617" s="233" t="s">
        <v>271</v>
      </c>
      <c r="F617" s="234" t="s">
        <v>338</v>
      </c>
      <c r="G617" s="235">
        <v>192</v>
      </c>
      <c r="H617" s="234">
        <v>31406</v>
      </c>
      <c r="I617" s="28"/>
    </row>
    <row r="618" spans="1:9" x14ac:dyDescent="0.25">
      <c r="A618" s="231" t="s">
        <v>362</v>
      </c>
      <c r="B618" s="232" t="s">
        <v>366</v>
      </c>
      <c r="C618" s="233" t="s">
        <v>337</v>
      </c>
      <c r="D618" s="233">
        <v>8</v>
      </c>
      <c r="E618" s="233" t="s">
        <v>262</v>
      </c>
      <c r="F618" s="234" t="s">
        <v>342</v>
      </c>
      <c r="G618" s="235">
        <v>52</v>
      </c>
      <c r="H618" s="234">
        <v>31409</v>
      </c>
      <c r="I618" s="28"/>
    </row>
    <row r="619" spans="1:9" x14ac:dyDescent="0.25">
      <c r="A619" s="231" t="s">
        <v>339</v>
      </c>
      <c r="B619" s="232" t="s">
        <v>340</v>
      </c>
      <c r="C619" s="233" t="s">
        <v>341</v>
      </c>
      <c r="D619" s="233">
        <v>8</v>
      </c>
      <c r="E619" s="233" t="s">
        <v>262</v>
      </c>
      <c r="F619" s="234" t="s">
        <v>342</v>
      </c>
      <c r="G619" s="235">
        <v>14</v>
      </c>
      <c r="H619" s="234">
        <v>31409</v>
      </c>
      <c r="I619" s="28"/>
    </row>
    <row r="620" spans="1:9" x14ac:dyDescent="0.25">
      <c r="A620" s="231" t="s">
        <v>385</v>
      </c>
      <c r="B620" s="232" t="s">
        <v>386</v>
      </c>
      <c r="C620" s="233" t="s">
        <v>358</v>
      </c>
      <c r="D620" s="233">
        <v>16</v>
      </c>
      <c r="E620" s="233" t="s">
        <v>334</v>
      </c>
      <c r="F620" s="234" t="s">
        <v>276</v>
      </c>
      <c r="G620" s="235">
        <v>41</v>
      </c>
      <c r="H620" s="234">
        <v>31410</v>
      </c>
      <c r="I620" s="28"/>
    </row>
    <row r="621" spans="1:9" x14ac:dyDescent="0.25">
      <c r="A621" s="231" t="s">
        <v>335</v>
      </c>
      <c r="B621" s="232" t="s">
        <v>383</v>
      </c>
      <c r="C621" s="233" t="s">
        <v>347</v>
      </c>
      <c r="D621" s="233">
        <v>8</v>
      </c>
      <c r="E621" s="233" t="s">
        <v>271</v>
      </c>
      <c r="F621" s="234" t="s">
        <v>359</v>
      </c>
      <c r="G621" s="235">
        <v>45</v>
      </c>
      <c r="H621" s="234">
        <v>31418</v>
      </c>
      <c r="I621" s="28"/>
    </row>
    <row r="622" spans="1:9" x14ac:dyDescent="0.25">
      <c r="A622" s="231" t="s">
        <v>335</v>
      </c>
      <c r="B622" s="232" t="s">
        <v>387</v>
      </c>
      <c r="C622" s="233" t="s">
        <v>347</v>
      </c>
      <c r="D622" s="233">
        <v>8</v>
      </c>
      <c r="E622" s="233" t="s">
        <v>264</v>
      </c>
      <c r="F622" s="234" t="s">
        <v>365</v>
      </c>
      <c r="G622" s="235">
        <v>72</v>
      </c>
      <c r="H622" s="234">
        <v>31423</v>
      </c>
      <c r="I622" s="28"/>
    </row>
    <row r="623" spans="1:9" x14ac:dyDescent="0.25">
      <c r="A623" s="231" t="s">
        <v>335</v>
      </c>
      <c r="B623" s="232" t="s">
        <v>395</v>
      </c>
      <c r="C623" s="233" t="s">
        <v>337</v>
      </c>
      <c r="D623" s="233">
        <v>16</v>
      </c>
      <c r="E623" s="233" t="s">
        <v>264</v>
      </c>
      <c r="F623" s="234" t="s">
        <v>365</v>
      </c>
      <c r="G623" s="235">
        <v>188</v>
      </c>
      <c r="H623" s="234">
        <v>31423</v>
      </c>
      <c r="I623" s="28"/>
    </row>
    <row r="624" spans="1:9" x14ac:dyDescent="0.25">
      <c r="A624" s="231" t="s">
        <v>335</v>
      </c>
      <c r="B624" s="232" t="s">
        <v>382</v>
      </c>
      <c r="C624" s="233" t="s">
        <v>337</v>
      </c>
      <c r="D624" s="233">
        <v>16</v>
      </c>
      <c r="E624" s="233" t="s">
        <v>264</v>
      </c>
      <c r="F624" s="234" t="s">
        <v>365</v>
      </c>
      <c r="G624" s="235">
        <v>131</v>
      </c>
      <c r="H624" s="234">
        <v>31426</v>
      </c>
      <c r="I624" s="28"/>
    </row>
    <row r="625" spans="1:9" x14ac:dyDescent="0.25">
      <c r="A625" s="231" t="s">
        <v>331</v>
      </c>
      <c r="B625" s="232" t="s">
        <v>353</v>
      </c>
      <c r="C625" s="233" t="s">
        <v>337</v>
      </c>
      <c r="D625" s="233">
        <v>16</v>
      </c>
      <c r="E625" s="233" t="s">
        <v>262</v>
      </c>
      <c r="F625" s="234" t="s">
        <v>342</v>
      </c>
      <c r="G625" s="235">
        <v>97</v>
      </c>
      <c r="H625" s="234">
        <v>31426</v>
      </c>
      <c r="I625" s="28"/>
    </row>
    <row r="626" spans="1:9" x14ac:dyDescent="0.25">
      <c r="A626" s="231" t="s">
        <v>345</v>
      </c>
      <c r="B626" s="232" t="s">
        <v>379</v>
      </c>
      <c r="C626" s="233" t="s">
        <v>380</v>
      </c>
      <c r="D626" s="233">
        <v>16</v>
      </c>
      <c r="E626" s="233" t="s">
        <v>271</v>
      </c>
      <c r="F626" s="234" t="s">
        <v>338</v>
      </c>
      <c r="G626" s="235">
        <v>110</v>
      </c>
      <c r="H626" s="234">
        <v>31427</v>
      </c>
      <c r="I626" s="28"/>
    </row>
    <row r="627" spans="1:9" x14ac:dyDescent="0.25">
      <c r="A627" s="231" t="s">
        <v>376</v>
      </c>
      <c r="B627" s="232" t="s">
        <v>377</v>
      </c>
      <c r="C627" s="233" t="s">
        <v>378</v>
      </c>
      <c r="D627" s="233">
        <v>10</v>
      </c>
      <c r="E627" s="233" t="s">
        <v>262</v>
      </c>
      <c r="F627" s="234" t="s">
        <v>50</v>
      </c>
      <c r="G627" s="235">
        <v>76</v>
      </c>
      <c r="H627" s="234">
        <v>31427</v>
      </c>
      <c r="I627" s="28"/>
    </row>
    <row r="628" spans="1:9" x14ac:dyDescent="0.25">
      <c r="A628" s="231" t="s">
        <v>335</v>
      </c>
      <c r="B628" s="232" t="s">
        <v>387</v>
      </c>
      <c r="C628" s="233" t="s">
        <v>347</v>
      </c>
      <c r="D628" s="233">
        <v>8</v>
      </c>
      <c r="E628" s="233" t="s">
        <v>264</v>
      </c>
      <c r="F628" s="234" t="s">
        <v>365</v>
      </c>
      <c r="G628" s="235">
        <v>37</v>
      </c>
      <c r="H628" s="234">
        <v>31428</v>
      </c>
      <c r="I628" s="28"/>
    </row>
    <row r="629" spans="1:9" x14ac:dyDescent="0.25">
      <c r="A629" s="231" t="s">
        <v>331</v>
      </c>
      <c r="B629" s="232" t="s">
        <v>381</v>
      </c>
      <c r="C629" s="233" t="s">
        <v>380</v>
      </c>
      <c r="D629" s="233">
        <v>16</v>
      </c>
      <c r="E629" s="233" t="s">
        <v>262</v>
      </c>
      <c r="F629" s="234" t="s">
        <v>342</v>
      </c>
      <c r="G629" s="235">
        <v>56</v>
      </c>
      <c r="H629" s="234">
        <v>31431</v>
      </c>
      <c r="I629" s="28"/>
    </row>
    <row r="630" spans="1:9" x14ac:dyDescent="0.25">
      <c r="A630" s="231" t="s">
        <v>335</v>
      </c>
      <c r="B630" s="232" t="s">
        <v>395</v>
      </c>
      <c r="C630" s="233" t="s">
        <v>337</v>
      </c>
      <c r="D630" s="233">
        <v>16</v>
      </c>
      <c r="E630" s="233" t="s">
        <v>264</v>
      </c>
      <c r="F630" s="234" t="s">
        <v>396</v>
      </c>
      <c r="G630" s="235">
        <v>175</v>
      </c>
      <c r="H630" s="234">
        <v>31439</v>
      </c>
      <c r="I630" s="28"/>
    </row>
    <row r="631" spans="1:9" x14ac:dyDescent="0.25">
      <c r="A631" s="231" t="s">
        <v>408</v>
      </c>
      <c r="B631" s="232" t="s">
        <v>409</v>
      </c>
      <c r="C631" s="233" t="s">
        <v>380</v>
      </c>
      <c r="D631" s="233">
        <v>16</v>
      </c>
      <c r="E631" s="233" t="s">
        <v>334</v>
      </c>
      <c r="F631" s="234" t="s">
        <v>276</v>
      </c>
      <c r="G631" s="235">
        <v>101</v>
      </c>
      <c r="H631" s="234">
        <v>31442</v>
      </c>
      <c r="I631" s="28"/>
    </row>
    <row r="632" spans="1:9" x14ac:dyDescent="0.25">
      <c r="A632" s="231" t="s">
        <v>335</v>
      </c>
      <c r="B632" s="232" t="s">
        <v>336</v>
      </c>
      <c r="C632" s="233" t="s">
        <v>337</v>
      </c>
      <c r="D632" s="233">
        <v>16</v>
      </c>
      <c r="E632" s="233" t="s">
        <v>271</v>
      </c>
      <c r="F632" s="234" t="s">
        <v>338</v>
      </c>
      <c r="G632" s="235">
        <v>42</v>
      </c>
      <c r="H632" s="234">
        <v>31443</v>
      </c>
      <c r="I632" s="28"/>
    </row>
    <row r="633" spans="1:9" x14ac:dyDescent="0.25">
      <c r="A633" s="231" t="s">
        <v>345</v>
      </c>
      <c r="B633" s="232" t="s">
        <v>391</v>
      </c>
      <c r="C633" s="233" t="s">
        <v>337</v>
      </c>
      <c r="D633" s="233">
        <v>16</v>
      </c>
      <c r="E633" s="233" t="s">
        <v>334</v>
      </c>
      <c r="F633" s="234" t="s">
        <v>405</v>
      </c>
      <c r="G633" s="235">
        <v>149</v>
      </c>
      <c r="H633" s="234">
        <v>31443</v>
      </c>
      <c r="I633" s="28"/>
    </row>
    <row r="634" spans="1:9" x14ac:dyDescent="0.25">
      <c r="A634" s="231" t="s">
        <v>335</v>
      </c>
      <c r="B634" s="232" t="s">
        <v>368</v>
      </c>
      <c r="C634" s="233" t="s">
        <v>364</v>
      </c>
      <c r="D634" s="233">
        <v>8</v>
      </c>
      <c r="E634" s="233" t="s">
        <v>262</v>
      </c>
      <c r="F634" s="234" t="s">
        <v>356</v>
      </c>
      <c r="G634" s="235">
        <v>167</v>
      </c>
      <c r="H634" s="234">
        <v>31446</v>
      </c>
      <c r="I634" s="28"/>
    </row>
    <row r="635" spans="1:9" x14ac:dyDescent="0.25">
      <c r="A635" s="231" t="s">
        <v>348</v>
      </c>
      <c r="B635" s="232" t="s">
        <v>349</v>
      </c>
      <c r="C635" s="233" t="s">
        <v>347</v>
      </c>
      <c r="D635" s="233">
        <v>8</v>
      </c>
      <c r="E635" s="233" t="s">
        <v>262</v>
      </c>
      <c r="F635" s="234" t="s">
        <v>342</v>
      </c>
      <c r="G635" s="235">
        <v>27</v>
      </c>
      <c r="H635" s="234">
        <v>31451</v>
      </c>
      <c r="I635" s="28"/>
    </row>
    <row r="636" spans="1:9" x14ac:dyDescent="0.25">
      <c r="A636" s="231" t="s">
        <v>371</v>
      </c>
      <c r="B636" s="232" t="s">
        <v>388</v>
      </c>
      <c r="C636" s="233" t="s">
        <v>364</v>
      </c>
      <c r="D636" s="233">
        <v>12</v>
      </c>
      <c r="E636" s="233" t="s">
        <v>271</v>
      </c>
      <c r="F636" s="234" t="s">
        <v>338</v>
      </c>
      <c r="G636" s="235">
        <v>87</v>
      </c>
      <c r="H636" s="234">
        <v>31453</v>
      </c>
      <c r="I636" s="28"/>
    </row>
    <row r="637" spans="1:9" x14ac:dyDescent="0.25">
      <c r="A637" s="231" t="s">
        <v>397</v>
      </c>
      <c r="B637" s="232" t="s">
        <v>402</v>
      </c>
      <c r="C637" s="233" t="s">
        <v>380</v>
      </c>
      <c r="D637" s="233">
        <v>8</v>
      </c>
      <c r="E637" s="233" t="s">
        <v>262</v>
      </c>
      <c r="F637" s="234" t="s">
        <v>342</v>
      </c>
      <c r="G637" s="235">
        <v>97</v>
      </c>
      <c r="H637" s="234">
        <v>31456</v>
      </c>
      <c r="I637" s="28"/>
    </row>
    <row r="638" spans="1:9" x14ac:dyDescent="0.25">
      <c r="A638" s="231" t="s">
        <v>335</v>
      </c>
      <c r="B638" s="232" t="s">
        <v>384</v>
      </c>
      <c r="C638" s="233" t="s">
        <v>364</v>
      </c>
      <c r="D638" s="233">
        <v>8</v>
      </c>
      <c r="E638" s="233" t="s">
        <v>262</v>
      </c>
      <c r="F638" s="234" t="s">
        <v>356</v>
      </c>
      <c r="G638" s="235">
        <v>200</v>
      </c>
      <c r="H638" s="234">
        <v>31458</v>
      </c>
      <c r="I638" s="28"/>
    </row>
    <row r="639" spans="1:9" x14ac:dyDescent="0.25">
      <c r="A639" s="231" t="s">
        <v>345</v>
      </c>
      <c r="B639" s="232" t="s">
        <v>401</v>
      </c>
      <c r="C639" s="233" t="s">
        <v>380</v>
      </c>
      <c r="D639" s="233">
        <v>16</v>
      </c>
      <c r="E639" s="233" t="s">
        <v>271</v>
      </c>
      <c r="F639" s="234" t="s">
        <v>338</v>
      </c>
      <c r="G639" s="235">
        <v>183</v>
      </c>
      <c r="H639" s="234">
        <v>31461</v>
      </c>
      <c r="I639" s="28"/>
    </row>
    <row r="640" spans="1:9" x14ac:dyDescent="0.25">
      <c r="A640" s="231" t="s">
        <v>335</v>
      </c>
      <c r="B640" s="232" t="s">
        <v>350</v>
      </c>
      <c r="C640" s="233" t="s">
        <v>347</v>
      </c>
      <c r="D640" s="233">
        <v>8</v>
      </c>
      <c r="E640" s="233" t="s">
        <v>271</v>
      </c>
      <c r="F640" s="234" t="s">
        <v>338</v>
      </c>
      <c r="G640" s="235">
        <v>174</v>
      </c>
      <c r="H640" s="234">
        <v>31467</v>
      </c>
      <c r="I640" s="28"/>
    </row>
    <row r="641" spans="1:9" x14ac:dyDescent="0.25">
      <c r="A641" s="231" t="s">
        <v>331</v>
      </c>
      <c r="B641" s="232" t="s">
        <v>332</v>
      </c>
      <c r="C641" s="233" t="s">
        <v>333</v>
      </c>
      <c r="D641" s="233">
        <v>16</v>
      </c>
      <c r="E641" s="233" t="s">
        <v>334</v>
      </c>
      <c r="F641" s="234" t="s">
        <v>405</v>
      </c>
      <c r="G641" s="235">
        <v>55</v>
      </c>
      <c r="H641" s="234">
        <v>31467</v>
      </c>
      <c r="I641" s="28"/>
    </row>
    <row r="642" spans="1:9" x14ac:dyDescent="0.25">
      <c r="A642" s="231" t="s">
        <v>376</v>
      </c>
      <c r="B642" s="232" t="s">
        <v>390</v>
      </c>
      <c r="C642" s="233" t="s">
        <v>370</v>
      </c>
      <c r="D642" s="233">
        <v>8</v>
      </c>
      <c r="E642" s="233" t="s">
        <v>334</v>
      </c>
      <c r="F642" s="234" t="s">
        <v>278</v>
      </c>
      <c r="G642" s="235">
        <v>107</v>
      </c>
      <c r="H642" s="234">
        <v>31472</v>
      </c>
      <c r="I642" s="28"/>
    </row>
    <row r="643" spans="1:9" x14ac:dyDescent="0.25">
      <c r="A643" s="231" t="s">
        <v>331</v>
      </c>
      <c r="B643" s="232" t="s">
        <v>404</v>
      </c>
      <c r="C643" s="233" t="s">
        <v>333</v>
      </c>
      <c r="D643" s="233">
        <v>16</v>
      </c>
      <c r="E643" s="233" t="s">
        <v>334</v>
      </c>
      <c r="F643" s="234" t="s">
        <v>405</v>
      </c>
      <c r="G643" s="235">
        <v>84</v>
      </c>
      <c r="H643" s="234">
        <v>31473</v>
      </c>
      <c r="I643" s="28"/>
    </row>
    <row r="644" spans="1:9" x14ac:dyDescent="0.25">
      <c r="A644" s="231" t="s">
        <v>376</v>
      </c>
      <c r="B644" s="232" t="s">
        <v>377</v>
      </c>
      <c r="C644" s="233" t="s">
        <v>378</v>
      </c>
      <c r="D644" s="233">
        <v>10</v>
      </c>
      <c r="E644" s="233" t="s">
        <v>262</v>
      </c>
      <c r="F644" s="234" t="s">
        <v>342</v>
      </c>
      <c r="G644" s="235">
        <v>69</v>
      </c>
      <c r="H644" s="234">
        <v>31473</v>
      </c>
      <c r="I644" s="28"/>
    </row>
    <row r="645" spans="1:9" x14ac:dyDescent="0.25">
      <c r="A645" s="231" t="s">
        <v>331</v>
      </c>
      <c r="B645" s="232" t="s">
        <v>353</v>
      </c>
      <c r="C645" s="233" t="s">
        <v>337</v>
      </c>
      <c r="D645" s="233">
        <v>16</v>
      </c>
      <c r="E645" s="233" t="s">
        <v>262</v>
      </c>
      <c r="F645" s="234" t="s">
        <v>342</v>
      </c>
      <c r="G645" s="235">
        <v>164</v>
      </c>
      <c r="H645" s="234">
        <v>31474</v>
      </c>
      <c r="I645" s="28"/>
    </row>
    <row r="646" spans="1:9" x14ac:dyDescent="0.25">
      <c r="A646" s="231" t="s">
        <v>385</v>
      </c>
      <c r="B646" s="232" t="s">
        <v>386</v>
      </c>
      <c r="C646" s="233" t="s">
        <v>358</v>
      </c>
      <c r="D646" s="233">
        <v>16</v>
      </c>
      <c r="E646" s="233" t="s">
        <v>334</v>
      </c>
      <c r="F646" s="234" t="s">
        <v>405</v>
      </c>
      <c r="G646" s="235">
        <v>27</v>
      </c>
      <c r="H646" s="234">
        <v>31474</v>
      </c>
      <c r="I646" s="28"/>
    </row>
    <row r="647" spans="1:9" x14ac:dyDescent="0.25">
      <c r="A647" s="231" t="s">
        <v>335</v>
      </c>
      <c r="B647" s="232" t="s">
        <v>383</v>
      </c>
      <c r="C647" s="233" t="s">
        <v>347</v>
      </c>
      <c r="D647" s="233">
        <v>8</v>
      </c>
      <c r="E647" s="233" t="s">
        <v>271</v>
      </c>
      <c r="F647" s="234" t="s">
        <v>373</v>
      </c>
      <c r="G647" s="235">
        <v>138</v>
      </c>
      <c r="H647" s="234">
        <v>31475</v>
      </c>
      <c r="I647" s="28"/>
    </row>
    <row r="648" spans="1:9" x14ac:dyDescent="0.25">
      <c r="A648" s="231" t="s">
        <v>345</v>
      </c>
      <c r="B648" s="232" t="s">
        <v>346</v>
      </c>
      <c r="C648" s="233" t="s">
        <v>347</v>
      </c>
      <c r="D648" s="233">
        <v>16</v>
      </c>
      <c r="E648" s="233" t="s">
        <v>271</v>
      </c>
      <c r="F648" s="234" t="s">
        <v>338</v>
      </c>
      <c r="G648" s="235">
        <v>192</v>
      </c>
      <c r="H648" s="234">
        <v>31476</v>
      </c>
      <c r="I648" s="28"/>
    </row>
    <row r="649" spans="1:9" x14ac:dyDescent="0.25">
      <c r="A649" s="231" t="s">
        <v>397</v>
      </c>
      <c r="B649" s="232" t="s">
        <v>402</v>
      </c>
      <c r="C649" s="233" t="s">
        <v>380</v>
      </c>
      <c r="D649" s="233">
        <v>8</v>
      </c>
      <c r="E649" s="233" t="s">
        <v>262</v>
      </c>
      <c r="F649" s="234" t="s">
        <v>50</v>
      </c>
      <c r="G649" s="235">
        <v>62</v>
      </c>
      <c r="H649" s="234">
        <v>31477</v>
      </c>
      <c r="I649" s="28"/>
    </row>
    <row r="650" spans="1:9" x14ac:dyDescent="0.25">
      <c r="A650" s="231" t="s">
        <v>331</v>
      </c>
      <c r="B650" s="232" t="s">
        <v>332</v>
      </c>
      <c r="C650" s="233" t="s">
        <v>333</v>
      </c>
      <c r="D650" s="233">
        <v>16</v>
      </c>
      <c r="E650" s="233" t="s">
        <v>334</v>
      </c>
      <c r="F650" s="234" t="s">
        <v>405</v>
      </c>
      <c r="G650" s="235">
        <v>66</v>
      </c>
      <c r="H650" s="234">
        <v>31484</v>
      </c>
      <c r="I650" s="28"/>
    </row>
    <row r="651" spans="1:9" x14ac:dyDescent="0.25">
      <c r="A651" s="231" t="s">
        <v>335</v>
      </c>
      <c r="B651" s="232" t="s">
        <v>368</v>
      </c>
      <c r="C651" s="233" t="s">
        <v>364</v>
      </c>
      <c r="D651" s="233">
        <v>8</v>
      </c>
      <c r="E651" s="233" t="s">
        <v>262</v>
      </c>
      <c r="F651" s="234" t="s">
        <v>356</v>
      </c>
      <c r="G651" s="235">
        <v>68</v>
      </c>
      <c r="H651" s="234">
        <v>31486</v>
      </c>
      <c r="I651" s="28"/>
    </row>
    <row r="652" spans="1:9" x14ac:dyDescent="0.25">
      <c r="A652" s="231" t="s">
        <v>397</v>
      </c>
      <c r="B652" s="232" t="s">
        <v>398</v>
      </c>
      <c r="C652" s="233" t="s">
        <v>399</v>
      </c>
      <c r="D652" s="233">
        <v>8</v>
      </c>
      <c r="E652" s="233" t="s">
        <v>334</v>
      </c>
      <c r="F652" s="234" t="s">
        <v>276</v>
      </c>
      <c r="G652" s="235">
        <v>109</v>
      </c>
      <c r="H652" s="234">
        <v>31488</v>
      </c>
      <c r="I652" s="28"/>
    </row>
    <row r="653" spans="1:9" x14ac:dyDescent="0.25">
      <c r="A653" s="231" t="s">
        <v>331</v>
      </c>
      <c r="B653" s="232" t="s">
        <v>404</v>
      </c>
      <c r="C653" s="233" t="s">
        <v>333</v>
      </c>
      <c r="D653" s="233">
        <v>16</v>
      </c>
      <c r="E653" s="233" t="s">
        <v>334</v>
      </c>
      <c r="F653" s="234" t="s">
        <v>405</v>
      </c>
      <c r="G653" s="235">
        <v>59</v>
      </c>
      <c r="H653" s="234">
        <v>31489</v>
      </c>
      <c r="I653" s="28"/>
    </row>
    <row r="654" spans="1:9" x14ac:dyDescent="0.25">
      <c r="A654" s="231" t="s">
        <v>345</v>
      </c>
      <c r="B654" s="232" t="s">
        <v>406</v>
      </c>
      <c r="C654" s="233" t="s">
        <v>337</v>
      </c>
      <c r="D654" s="233">
        <v>16</v>
      </c>
      <c r="E654" s="233" t="s">
        <v>271</v>
      </c>
      <c r="F654" s="234" t="s">
        <v>359</v>
      </c>
      <c r="G654" s="235">
        <v>39</v>
      </c>
      <c r="H654" s="234">
        <v>31491</v>
      </c>
      <c r="I654" s="28"/>
    </row>
    <row r="655" spans="1:9" x14ac:dyDescent="0.25">
      <c r="A655" s="231" t="s">
        <v>376</v>
      </c>
      <c r="B655" s="232" t="s">
        <v>390</v>
      </c>
      <c r="C655" s="233" t="s">
        <v>370</v>
      </c>
      <c r="D655" s="233">
        <v>8</v>
      </c>
      <c r="E655" s="233" t="s">
        <v>334</v>
      </c>
      <c r="F655" s="234" t="s">
        <v>278</v>
      </c>
      <c r="G655" s="235">
        <v>138</v>
      </c>
      <c r="H655" s="234">
        <v>31493</v>
      </c>
      <c r="I655" s="28"/>
    </row>
    <row r="656" spans="1:9" x14ac:dyDescent="0.25">
      <c r="A656" s="231" t="s">
        <v>408</v>
      </c>
      <c r="B656" s="232" t="s">
        <v>409</v>
      </c>
      <c r="C656" s="233" t="s">
        <v>380</v>
      </c>
      <c r="D656" s="233">
        <v>16</v>
      </c>
      <c r="E656" s="233" t="s">
        <v>334</v>
      </c>
      <c r="F656" s="234" t="s">
        <v>278</v>
      </c>
      <c r="G656" s="235">
        <v>156</v>
      </c>
      <c r="H656" s="234">
        <v>31495</v>
      </c>
      <c r="I656" s="28"/>
    </row>
    <row r="657" spans="1:9" x14ac:dyDescent="0.25">
      <c r="A657" s="231" t="s">
        <v>345</v>
      </c>
      <c r="B657" s="232" t="s">
        <v>401</v>
      </c>
      <c r="C657" s="233" t="s">
        <v>380</v>
      </c>
      <c r="D657" s="233">
        <v>16</v>
      </c>
      <c r="E657" s="233" t="s">
        <v>271</v>
      </c>
      <c r="F657" s="234" t="s">
        <v>338</v>
      </c>
      <c r="G657" s="235">
        <v>100</v>
      </c>
      <c r="H657" s="234">
        <v>31495</v>
      </c>
      <c r="I657" s="28"/>
    </row>
    <row r="658" spans="1:9" x14ac:dyDescent="0.25">
      <c r="A658" s="231" t="s">
        <v>376</v>
      </c>
      <c r="B658" s="232" t="s">
        <v>377</v>
      </c>
      <c r="C658" s="233" t="s">
        <v>378</v>
      </c>
      <c r="D658" s="233">
        <v>10</v>
      </c>
      <c r="E658" s="233" t="s">
        <v>262</v>
      </c>
      <c r="F658" s="234" t="s">
        <v>50</v>
      </c>
      <c r="G658" s="235">
        <v>29</v>
      </c>
      <c r="H658" s="234">
        <v>31495</v>
      </c>
      <c r="I658" s="28"/>
    </row>
    <row r="659" spans="1:9" x14ac:dyDescent="0.25">
      <c r="A659" s="231" t="s">
        <v>362</v>
      </c>
      <c r="B659" s="232" t="s">
        <v>407</v>
      </c>
      <c r="C659" s="233" t="s">
        <v>380</v>
      </c>
      <c r="D659" s="233">
        <v>16</v>
      </c>
      <c r="E659" s="233" t="s">
        <v>264</v>
      </c>
      <c r="F659" s="234" t="s">
        <v>365</v>
      </c>
      <c r="G659" s="235">
        <v>152</v>
      </c>
      <c r="H659" s="234">
        <v>31496</v>
      </c>
      <c r="I659" s="28"/>
    </row>
    <row r="660" spans="1:9" x14ac:dyDescent="0.25">
      <c r="A660" s="231" t="s">
        <v>331</v>
      </c>
      <c r="B660" s="232" t="s">
        <v>404</v>
      </c>
      <c r="C660" s="233" t="s">
        <v>333</v>
      </c>
      <c r="D660" s="233">
        <v>16</v>
      </c>
      <c r="E660" s="233" t="s">
        <v>334</v>
      </c>
      <c r="F660" s="234" t="s">
        <v>405</v>
      </c>
      <c r="G660" s="235">
        <v>136</v>
      </c>
      <c r="H660" s="234">
        <v>31497</v>
      </c>
      <c r="I660" s="28"/>
    </row>
    <row r="661" spans="1:9" x14ac:dyDescent="0.25">
      <c r="A661" s="231" t="s">
        <v>362</v>
      </c>
      <c r="B661" s="232" t="s">
        <v>363</v>
      </c>
      <c r="C661" s="233" t="s">
        <v>364</v>
      </c>
      <c r="D661" s="233">
        <v>8</v>
      </c>
      <c r="E661" s="233" t="s">
        <v>264</v>
      </c>
      <c r="F661" s="234" t="s">
        <v>396</v>
      </c>
      <c r="G661" s="235">
        <v>56</v>
      </c>
      <c r="H661" s="234">
        <v>31508</v>
      </c>
      <c r="I661" s="28"/>
    </row>
    <row r="662" spans="1:9" x14ac:dyDescent="0.25">
      <c r="A662" s="231" t="s">
        <v>354</v>
      </c>
      <c r="B662" s="232" t="s">
        <v>355</v>
      </c>
      <c r="C662" s="233" t="s">
        <v>347</v>
      </c>
      <c r="D662" s="233">
        <v>16</v>
      </c>
      <c r="E662" s="233" t="s">
        <v>262</v>
      </c>
      <c r="F662" s="234" t="s">
        <v>356</v>
      </c>
      <c r="G662" s="235">
        <v>101</v>
      </c>
      <c r="H662" s="234">
        <v>31508</v>
      </c>
      <c r="I662" s="28"/>
    </row>
    <row r="663" spans="1:9" x14ac:dyDescent="0.25">
      <c r="A663" s="231" t="s">
        <v>371</v>
      </c>
      <c r="B663" s="232" t="s">
        <v>372</v>
      </c>
      <c r="C663" s="233" t="s">
        <v>364</v>
      </c>
      <c r="D663" s="233">
        <v>8</v>
      </c>
      <c r="E663" s="233" t="s">
        <v>271</v>
      </c>
      <c r="F663" s="234" t="s">
        <v>338</v>
      </c>
      <c r="G663" s="235">
        <v>166</v>
      </c>
      <c r="H663" s="234">
        <v>31511</v>
      </c>
      <c r="I663" s="28"/>
    </row>
    <row r="664" spans="1:9" x14ac:dyDescent="0.25">
      <c r="A664" s="231" t="s">
        <v>335</v>
      </c>
      <c r="B664" s="232" t="s">
        <v>400</v>
      </c>
      <c r="C664" s="233" t="s">
        <v>364</v>
      </c>
      <c r="D664" s="233">
        <v>8</v>
      </c>
      <c r="E664" s="233" t="s">
        <v>264</v>
      </c>
      <c r="F664" s="234" t="s">
        <v>365</v>
      </c>
      <c r="G664" s="235">
        <v>35</v>
      </c>
      <c r="H664" s="234">
        <v>31511</v>
      </c>
      <c r="I664" s="28"/>
    </row>
    <row r="665" spans="1:9" x14ac:dyDescent="0.25">
      <c r="A665" s="231" t="s">
        <v>362</v>
      </c>
      <c r="B665" s="232" t="s">
        <v>374</v>
      </c>
      <c r="C665" s="233" t="s">
        <v>375</v>
      </c>
      <c r="D665" s="233">
        <v>16</v>
      </c>
      <c r="E665" s="233" t="s">
        <v>271</v>
      </c>
      <c r="F665" s="234" t="s">
        <v>338</v>
      </c>
      <c r="G665" s="235">
        <v>101</v>
      </c>
      <c r="H665" s="234">
        <v>31518</v>
      </c>
      <c r="I665" s="28"/>
    </row>
    <row r="666" spans="1:9" x14ac:dyDescent="0.25">
      <c r="A666" s="231" t="s">
        <v>397</v>
      </c>
      <c r="B666" s="232" t="s">
        <v>402</v>
      </c>
      <c r="C666" s="233" t="s">
        <v>380</v>
      </c>
      <c r="D666" s="233">
        <v>8</v>
      </c>
      <c r="E666" s="233" t="s">
        <v>262</v>
      </c>
      <c r="F666" s="234" t="s">
        <v>50</v>
      </c>
      <c r="G666" s="235">
        <v>177</v>
      </c>
      <c r="H666" s="234">
        <v>31518</v>
      </c>
      <c r="I666" s="28"/>
    </row>
    <row r="667" spans="1:9" x14ac:dyDescent="0.25">
      <c r="A667" s="231" t="s">
        <v>345</v>
      </c>
      <c r="B667" s="232" t="s">
        <v>346</v>
      </c>
      <c r="C667" s="233" t="s">
        <v>347</v>
      </c>
      <c r="D667" s="233">
        <v>16</v>
      </c>
      <c r="E667" s="233" t="s">
        <v>271</v>
      </c>
      <c r="F667" s="234" t="s">
        <v>338</v>
      </c>
      <c r="G667" s="235">
        <v>106</v>
      </c>
      <c r="H667" s="234">
        <v>31519</v>
      </c>
      <c r="I667" s="28"/>
    </row>
    <row r="668" spans="1:9" x14ac:dyDescent="0.25">
      <c r="A668" s="231" t="s">
        <v>385</v>
      </c>
      <c r="B668" s="232" t="s">
        <v>386</v>
      </c>
      <c r="C668" s="233" t="s">
        <v>358</v>
      </c>
      <c r="D668" s="233">
        <v>16</v>
      </c>
      <c r="E668" s="233" t="s">
        <v>334</v>
      </c>
      <c r="F668" s="234" t="s">
        <v>405</v>
      </c>
      <c r="G668" s="235">
        <v>54</v>
      </c>
      <c r="H668" s="234">
        <v>31522</v>
      </c>
      <c r="I668" s="28"/>
    </row>
    <row r="669" spans="1:9" x14ac:dyDescent="0.25">
      <c r="A669" s="231" t="s">
        <v>335</v>
      </c>
      <c r="B669" s="232" t="s">
        <v>350</v>
      </c>
      <c r="C669" s="233" t="s">
        <v>347</v>
      </c>
      <c r="D669" s="233">
        <v>8</v>
      </c>
      <c r="E669" s="233" t="s">
        <v>271</v>
      </c>
      <c r="F669" s="234" t="s">
        <v>338</v>
      </c>
      <c r="G669" s="235">
        <v>142</v>
      </c>
      <c r="H669" s="234">
        <v>31525</v>
      </c>
      <c r="I669" s="28"/>
    </row>
    <row r="670" spans="1:9" x14ac:dyDescent="0.25">
      <c r="A670" s="231" t="s">
        <v>335</v>
      </c>
      <c r="B670" s="232" t="s">
        <v>382</v>
      </c>
      <c r="C670" s="233" t="s">
        <v>337</v>
      </c>
      <c r="D670" s="233">
        <v>16</v>
      </c>
      <c r="E670" s="233" t="s">
        <v>264</v>
      </c>
      <c r="F670" s="234" t="s">
        <v>365</v>
      </c>
      <c r="G670" s="235">
        <v>181</v>
      </c>
      <c r="H670" s="234">
        <v>31528</v>
      </c>
      <c r="I670" s="28"/>
    </row>
    <row r="671" spans="1:9" x14ac:dyDescent="0.25">
      <c r="A671" s="231" t="s">
        <v>345</v>
      </c>
      <c r="B671" s="232" t="s">
        <v>379</v>
      </c>
      <c r="C671" s="233" t="s">
        <v>380</v>
      </c>
      <c r="D671" s="233">
        <v>16</v>
      </c>
      <c r="E671" s="233" t="s">
        <v>271</v>
      </c>
      <c r="F671" s="234" t="s">
        <v>373</v>
      </c>
      <c r="G671" s="235">
        <v>179</v>
      </c>
      <c r="H671" s="234">
        <v>31528</v>
      </c>
      <c r="I671" s="28"/>
    </row>
    <row r="672" spans="1:9" x14ac:dyDescent="0.25">
      <c r="A672" s="231" t="s">
        <v>335</v>
      </c>
      <c r="B672" s="232" t="s">
        <v>395</v>
      </c>
      <c r="C672" s="233" t="s">
        <v>337</v>
      </c>
      <c r="D672" s="233">
        <v>16</v>
      </c>
      <c r="E672" s="233" t="s">
        <v>264</v>
      </c>
      <c r="F672" s="234" t="s">
        <v>396</v>
      </c>
      <c r="G672" s="235">
        <v>132</v>
      </c>
      <c r="H672" s="234">
        <v>31529</v>
      </c>
      <c r="I672" s="28"/>
    </row>
    <row r="673" spans="1:9" x14ac:dyDescent="0.25">
      <c r="A673" s="231" t="s">
        <v>376</v>
      </c>
      <c r="B673" s="232" t="s">
        <v>390</v>
      </c>
      <c r="C673" s="233" t="s">
        <v>370</v>
      </c>
      <c r="D673" s="233">
        <v>8</v>
      </c>
      <c r="E673" s="233" t="s">
        <v>334</v>
      </c>
      <c r="F673" s="234" t="s">
        <v>278</v>
      </c>
      <c r="G673" s="235">
        <v>157</v>
      </c>
      <c r="H673" s="234">
        <v>31529</v>
      </c>
      <c r="I673" s="28"/>
    </row>
    <row r="674" spans="1:9" x14ac:dyDescent="0.25">
      <c r="A674" s="231" t="s">
        <v>362</v>
      </c>
      <c r="B674" s="232" t="s">
        <v>369</v>
      </c>
      <c r="C674" s="233" t="s">
        <v>370</v>
      </c>
      <c r="D674" s="233">
        <v>16</v>
      </c>
      <c r="E674" s="233" t="s">
        <v>264</v>
      </c>
      <c r="F674" s="234" t="s">
        <v>365</v>
      </c>
      <c r="G674" s="235">
        <v>97</v>
      </c>
      <c r="H674" s="234">
        <v>31534</v>
      </c>
      <c r="I674" s="28"/>
    </row>
    <row r="675" spans="1:9" x14ac:dyDescent="0.25">
      <c r="A675" s="231" t="s">
        <v>335</v>
      </c>
      <c r="B675" s="232" t="s">
        <v>368</v>
      </c>
      <c r="C675" s="233" t="s">
        <v>364</v>
      </c>
      <c r="D675" s="233">
        <v>8</v>
      </c>
      <c r="E675" s="233" t="s">
        <v>262</v>
      </c>
      <c r="F675" s="234" t="s">
        <v>356</v>
      </c>
      <c r="G675" s="235">
        <v>65</v>
      </c>
      <c r="H675" s="234">
        <v>31534</v>
      </c>
      <c r="I675" s="28"/>
    </row>
    <row r="676" spans="1:9" x14ac:dyDescent="0.25">
      <c r="A676" s="231" t="s">
        <v>362</v>
      </c>
      <c r="B676" s="232" t="s">
        <v>374</v>
      </c>
      <c r="C676" s="233" t="s">
        <v>375</v>
      </c>
      <c r="D676" s="233">
        <v>16</v>
      </c>
      <c r="E676" s="233" t="s">
        <v>271</v>
      </c>
      <c r="F676" s="234" t="s">
        <v>338</v>
      </c>
      <c r="G676" s="235">
        <v>194</v>
      </c>
      <c r="H676" s="234">
        <v>31536</v>
      </c>
      <c r="I676" s="28"/>
    </row>
    <row r="677" spans="1:9" x14ac:dyDescent="0.25">
      <c r="A677" s="231" t="s">
        <v>362</v>
      </c>
      <c r="B677" s="232" t="s">
        <v>374</v>
      </c>
      <c r="C677" s="233" t="s">
        <v>375</v>
      </c>
      <c r="D677" s="233">
        <v>16</v>
      </c>
      <c r="E677" s="233" t="s">
        <v>271</v>
      </c>
      <c r="F677" s="234" t="s">
        <v>338</v>
      </c>
      <c r="G677" s="235">
        <v>88</v>
      </c>
      <c r="H677" s="234">
        <v>31540</v>
      </c>
      <c r="I677" s="28"/>
    </row>
    <row r="678" spans="1:9" x14ac:dyDescent="0.25">
      <c r="A678" s="231" t="s">
        <v>371</v>
      </c>
      <c r="B678" s="232" t="s">
        <v>372</v>
      </c>
      <c r="C678" s="233" t="s">
        <v>364</v>
      </c>
      <c r="D678" s="233">
        <v>8</v>
      </c>
      <c r="E678" s="233" t="s">
        <v>271</v>
      </c>
      <c r="F678" s="234" t="s">
        <v>373</v>
      </c>
      <c r="G678" s="235">
        <v>170</v>
      </c>
      <c r="H678" s="234">
        <v>31545</v>
      </c>
      <c r="I678" s="28"/>
    </row>
    <row r="679" spans="1:9" x14ac:dyDescent="0.25">
      <c r="A679" s="231" t="s">
        <v>335</v>
      </c>
      <c r="B679" s="232" t="s">
        <v>395</v>
      </c>
      <c r="C679" s="233" t="s">
        <v>337</v>
      </c>
      <c r="D679" s="233">
        <v>16</v>
      </c>
      <c r="E679" s="233" t="s">
        <v>264</v>
      </c>
      <c r="F679" s="234" t="s">
        <v>396</v>
      </c>
      <c r="G679" s="235">
        <v>91</v>
      </c>
      <c r="H679" s="234">
        <v>31548</v>
      </c>
      <c r="I679" s="28"/>
    </row>
    <row r="680" spans="1:9" x14ac:dyDescent="0.25">
      <c r="A680" s="231" t="s">
        <v>335</v>
      </c>
      <c r="B680" s="232" t="s">
        <v>394</v>
      </c>
      <c r="C680" s="233" t="s">
        <v>364</v>
      </c>
      <c r="D680" s="233">
        <v>8</v>
      </c>
      <c r="E680" s="233" t="s">
        <v>264</v>
      </c>
      <c r="F680" s="234" t="s">
        <v>365</v>
      </c>
      <c r="G680" s="235">
        <v>29</v>
      </c>
      <c r="H680" s="234">
        <v>31549</v>
      </c>
      <c r="I680" s="28"/>
    </row>
    <row r="681" spans="1:9" x14ac:dyDescent="0.25">
      <c r="A681" s="231" t="s">
        <v>345</v>
      </c>
      <c r="B681" s="232" t="s">
        <v>346</v>
      </c>
      <c r="C681" s="233" t="s">
        <v>347</v>
      </c>
      <c r="D681" s="233">
        <v>16</v>
      </c>
      <c r="E681" s="233" t="s">
        <v>271</v>
      </c>
      <c r="F681" s="234" t="s">
        <v>338</v>
      </c>
      <c r="G681" s="235">
        <v>129</v>
      </c>
      <c r="H681" s="234">
        <v>31549</v>
      </c>
      <c r="I681" s="28"/>
    </row>
    <row r="682" spans="1:9" x14ac:dyDescent="0.25">
      <c r="A682" s="231" t="s">
        <v>397</v>
      </c>
      <c r="B682" s="232" t="s">
        <v>398</v>
      </c>
      <c r="C682" s="233" t="s">
        <v>399</v>
      </c>
      <c r="D682" s="233">
        <v>8</v>
      </c>
      <c r="E682" s="233" t="s">
        <v>334</v>
      </c>
      <c r="F682" s="234" t="s">
        <v>276</v>
      </c>
      <c r="G682" s="235">
        <v>37</v>
      </c>
      <c r="H682" s="234">
        <v>31549</v>
      </c>
      <c r="I682" s="28"/>
    </row>
    <row r="683" spans="1:9" x14ac:dyDescent="0.25">
      <c r="A683" s="231" t="s">
        <v>345</v>
      </c>
      <c r="B683" s="232" t="s">
        <v>406</v>
      </c>
      <c r="C683" s="233" t="s">
        <v>337</v>
      </c>
      <c r="D683" s="233">
        <v>16</v>
      </c>
      <c r="E683" s="233" t="s">
        <v>271</v>
      </c>
      <c r="F683" s="234" t="s">
        <v>359</v>
      </c>
      <c r="G683" s="235">
        <v>37</v>
      </c>
      <c r="H683" s="234">
        <v>31556</v>
      </c>
      <c r="I683" s="28"/>
    </row>
    <row r="684" spans="1:9" x14ac:dyDescent="0.25">
      <c r="A684" s="231" t="s">
        <v>331</v>
      </c>
      <c r="B684" s="232" t="s">
        <v>404</v>
      </c>
      <c r="C684" s="233" t="s">
        <v>333</v>
      </c>
      <c r="D684" s="233">
        <v>16</v>
      </c>
      <c r="E684" s="233" t="s">
        <v>334</v>
      </c>
      <c r="F684" s="234" t="s">
        <v>405</v>
      </c>
      <c r="G684" s="235">
        <v>116</v>
      </c>
      <c r="H684" s="234">
        <v>31561</v>
      </c>
      <c r="I684" s="28"/>
    </row>
    <row r="685" spans="1:9" x14ac:dyDescent="0.25">
      <c r="A685" s="231" t="s">
        <v>335</v>
      </c>
      <c r="B685" s="232" t="s">
        <v>384</v>
      </c>
      <c r="C685" s="233" t="s">
        <v>364</v>
      </c>
      <c r="D685" s="233">
        <v>8</v>
      </c>
      <c r="E685" s="233" t="s">
        <v>262</v>
      </c>
      <c r="F685" s="234" t="s">
        <v>356</v>
      </c>
      <c r="G685" s="235">
        <v>185</v>
      </c>
      <c r="H685" s="234">
        <v>31562</v>
      </c>
      <c r="I685" s="28"/>
    </row>
    <row r="686" spans="1:9" x14ac:dyDescent="0.25">
      <c r="A686" s="231" t="s">
        <v>385</v>
      </c>
      <c r="B686" s="232" t="s">
        <v>389</v>
      </c>
      <c r="C686" s="233" t="s">
        <v>375</v>
      </c>
      <c r="D686" s="233">
        <v>16</v>
      </c>
      <c r="E686" s="233" t="s">
        <v>334</v>
      </c>
      <c r="F686" s="234" t="s">
        <v>276</v>
      </c>
      <c r="G686" s="235">
        <v>97</v>
      </c>
      <c r="H686" s="234">
        <v>31566</v>
      </c>
      <c r="I686" s="28"/>
    </row>
    <row r="687" spans="1:9" x14ac:dyDescent="0.25">
      <c r="A687" s="231" t="s">
        <v>371</v>
      </c>
      <c r="B687" s="232" t="s">
        <v>388</v>
      </c>
      <c r="C687" s="233" t="s">
        <v>364</v>
      </c>
      <c r="D687" s="233">
        <v>12</v>
      </c>
      <c r="E687" s="233" t="s">
        <v>271</v>
      </c>
      <c r="F687" s="234" t="s">
        <v>359</v>
      </c>
      <c r="G687" s="235">
        <v>197</v>
      </c>
      <c r="H687" s="234">
        <v>31567</v>
      </c>
      <c r="I687" s="28"/>
    </row>
    <row r="688" spans="1:9" x14ac:dyDescent="0.25">
      <c r="A688" s="231" t="s">
        <v>331</v>
      </c>
      <c r="B688" s="232" t="s">
        <v>404</v>
      </c>
      <c r="C688" s="233" t="s">
        <v>333</v>
      </c>
      <c r="D688" s="233">
        <v>16</v>
      </c>
      <c r="E688" s="233" t="s">
        <v>334</v>
      </c>
      <c r="F688" s="234" t="s">
        <v>405</v>
      </c>
      <c r="G688" s="235">
        <v>99</v>
      </c>
      <c r="H688" s="234">
        <v>31570</v>
      </c>
      <c r="I688" s="28"/>
    </row>
    <row r="689" spans="1:9" x14ac:dyDescent="0.25">
      <c r="A689" s="231" t="s">
        <v>362</v>
      </c>
      <c r="B689" s="232" t="s">
        <v>366</v>
      </c>
      <c r="C689" s="233" t="s">
        <v>337</v>
      </c>
      <c r="D689" s="233">
        <v>8</v>
      </c>
      <c r="E689" s="233" t="s">
        <v>262</v>
      </c>
      <c r="F689" s="234" t="s">
        <v>342</v>
      </c>
      <c r="G689" s="235">
        <v>83</v>
      </c>
      <c r="H689" s="234">
        <v>31572</v>
      </c>
      <c r="I689" s="28"/>
    </row>
    <row r="690" spans="1:9" x14ac:dyDescent="0.25">
      <c r="A690" s="231" t="s">
        <v>335</v>
      </c>
      <c r="B690" s="232" t="s">
        <v>350</v>
      </c>
      <c r="C690" s="233" t="s">
        <v>347</v>
      </c>
      <c r="D690" s="233">
        <v>8</v>
      </c>
      <c r="E690" s="233" t="s">
        <v>271</v>
      </c>
      <c r="F690" s="234" t="s">
        <v>338</v>
      </c>
      <c r="G690" s="235">
        <v>22</v>
      </c>
      <c r="H690" s="234">
        <v>31577</v>
      </c>
      <c r="I690" s="28"/>
    </row>
    <row r="691" spans="1:9" x14ac:dyDescent="0.25">
      <c r="A691" s="231" t="s">
        <v>331</v>
      </c>
      <c r="B691" s="232" t="s">
        <v>353</v>
      </c>
      <c r="C691" s="233" t="s">
        <v>337</v>
      </c>
      <c r="D691" s="233">
        <v>16</v>
      </c>
      <c r="E691" s="233" t="s">
        <v>262</v>
      </c>
      <c r="F691" s="234" t="s">
        <v>356</v>
      </c>
      <c r="G691" s="235">
        <v>182</v>
      </c>
      <c r="H691" s="234">
        <v>31584</v>
      </c>
      <c r="I691" s="28"/>
    </row>
    <row r="692" spans="1:9" x14ac:dyDescent="0.25">
      <c r="A692" s="231" t="s">
        <v>335</v>
      </c>
      <c r="B692" s="232" t="s">
        <v>382</v>
      </c>
      <c r="C692" s="233" t="s">
        <v>337</v>
      </c>
      <c r="D692" s="233">
        <v>16</v>
      </c>
      <c r="E692" s="233" t="s">
        <v>264</v>
      </c>
      <c r="F692" s="234" t="s">
        <v>365</v>
      </c>
      <c r="G692" s="235">
        <v>165</v>
      </c>
      <c r="H692" s="234">
        <v>31588</v>
      </c>
      <c r="I692" s="28"/>
    </row>
    <row r="693" spans="1:9" x14ac:dyDescent="0.25">
      <c r="A693" s="231" t="s">
        <v>331</v>
      </c>
      <c r="B693" s="232" t="s">
        <v>381</v>
      </c>
      <c r="C693" s="233" t="s">
        <v>380</v>
      </c>
      <c r="D693" s="233">
        <v>16</v>
      </c>
      <c r="E693" s="233" t="s">
        <v>262</v>
      </c>
      <c r="F693" s="234" t="s">
        <v>342</v>
      </c>
      <c r="G693" s="235">
        <v>11</v>
      </c>
      <c r="H693" s="234">
        <v>31590</v>
      </c>
      <c r="I693" s="28"/>
    </row>
    <row r="694" spans="1:9" x14ac:dyDescent="0.25">
      <c r="A694" s="231" t="s">
        <v>354</v>
      </c>
      <c r="B694" s="232" t="s">
        <v>355</v>
      </c>
      <c r="C694" s="233" t="s">
        <v>347</v>
      </c>
      <c r="D694" s="233">
        <v>16</v>
      </c>
      <c r="E694" s="233" t="s">
        <v>262</v>
      </c>
      <c r="F694" s="234" t="s">
        <v>356</v>
      </c>
      <c r="G694" s="235">
        <v>15</v>
      </c>
      <c r="H694" s="234">
        <v>31590</v>
      </c>
      <c r="I694" s="28"/>
    </row>
    <row r="695" spans="1:9" x14ac:dyDescent="0.25">
      <c r="A695" s="231" t="s">
        <v>376</v>
      </c>
      <c r="B695" s="232" t="s">
        <v>377</v>
      </c>
      <c r="C695" s="233" t="s">
        <v>378</v>
      </c>
      <c r="D695" s="233">
        <v>10</v>
      </c>
      <c r="E695" s="233" t="s">
        <v>262</v>
      </c>
      <c r="F695" s="234" t="s">
        <v>342</v>
      </c>
      <c r="G695" s="235">
        <v>186</v>
      </c>
      <c r="H695" s="234">
        <v>31591</v>
      </c>
      <c r="I695" s="28"/>
    </row>
    <row r="696" spans="1:9" x14ac:dyDescent="0.25">
      <c r="A696" s="231" t="s">
        <v>345</v>
      </c>
      <c r="B696" s="232" t="s">
        <v>391</v>
      </c>
      <c r="C696" s="233" t="s">
        <v>337</v>
      </c>
      <c r="D696" s="233">
        <v>16</v>
      </c>
      <c r="E696" s="233" t="s">
        <v>334</v>
      </c>
      <c r="F696" s="234" t="s">
        <v>405</v>
      </c>
      <c r="G696" s="235">
        <v>123</v>
      </c>
      <c r="H696" s="234">
        <v>31594</v>
      </c>
      <c r="I696" s="28"/>
    </row>
    <row r="697" spans="1:9" x14ac:dyDescent="0.25">
      <c r="A697" s="231" t="s">
        <v>371</v>
      </c>
      <c r="B697" s="232" t="s">
        <v>372</v>
      </c>
      <c r="C697" s="233" t="s">
        <v>364</v>
      </c>
      <c r="D697" s="233">
        <v>8</v>
      </c>
      <c r="E697" s="233" t="s">
        <v>271</v>
      </c>
      <c r="F697" s="234" t="s">
        <v>373</v>
      </c>
      <c r="G697" s="235">
        <v>66</v>
      </c>
      <c r="H697" s="234">
        <v>31596</v>
      </c>
      <c r="I697" s="28"/>
    </row>
    <row r="698" spans="1:9" x14ac:dyDescent="0.25">
      <c r="A698" s="231" t="s">
        <v>331</v>
      </c>
      <c r="B698" s="232" t="s">
        <v>404</v>
      </c>
      <c r="C698" s="233" t="s">
        <v>333</v>
      </c>
      <c r="D698" s="233">
        <v>16</v>
      </c>
      <c r="E698" s="233" t="s">
        <v>334</v>
      </c>
      <c r="F698" s="234" t="s">
        <v>405</v>
      </c>
      <c r="G698" s="235">
        <v>21</v>
      </c>
      <c r="H698" s="234">
        <v>31597</v>
      </c>
      <c r="I698" s="28"/>
    </row>
    <row r="699" spans="1:9" x14ac:dyDescent="0.25">
      <c r="A699" s="231" t="s">
        <v>335</v>
      </c>
      <c r="B699" s="232" t="s">
        <v>382</v>
      </c>
      <c r="C699" s="233" t="s">
        <v>337</v>
      </c>
      <c r="D699" s="233">
        <v>16</v>
      </c>
      <c r="E699" s="233" t="s">
        <v>264</v>
      </c>
      <c r="F699" s="234" t="s">
        <v>365</v>
      </c>
      <c r="G699" s="235">
        <v>182</v>
      </c>
      <c r="H699" s="234">
        <v>31599</v>
      </c>
      <c r="I699" s="28"/>
    </row>
    <row r="700" spans="1:9" x14ac:dyDescent="0.25">
      <c r="A700" s="231" t="s">
        <v>371</v>
      </c>
      <c r="B700" s="232" t="s">
        <v>388</v>
      </c>
      <c r="C700" s="233" t="s">
        <v>364</v>
      </c>
      <c r="D700" s="233">
        <v>12</v>
      </c>
      <c r="E700" s="233" t="s">
        <v>271</v>
      </c>
      <c r="F700" s="234" t="s">
        <v>359</v>
      </c>
      <c r="G700" s="235">
        <v>24</v>
      </c>
      <c r="H700" s="234">
        <v>31599</v>
      </c>
      <c r="I700" s="28"/>
    </row>
    <row r="701" spans="1:9" x14ac:dyDescent="0.25">
      <c r="A701" s="231" t="s">
        <v>335</v>
      </c>
      <c r="B701" s="232" t="s">
        <v>336</v>
      </c>
      <c r="C701" s="233" t="s">
        <v>337</v>
      </c>
      <c r="D701" s="233">
        <v>16</v>
      </c>
      <c r="E701" s="233" t="s">
        <v>271</v>
      </c>
      <c r="F701" s="234" t="s">
        <v>338</v>
      </c>
      <c r="G701" s="235">
        <v>21</v>
      </c>
      <c r="H701" s="234">
        <v>31604</v>
      </c>
      <c r="I701" s="28"/>
    </row>
    <row r="702" spans="1:9" x14ac:dyDescent="0.25">
      <c r="A702" s="231" t="s">
        <v>385</v>
      </c>
      <c r="B702" s="232" t="s">
        <v>389</v>
      </c>
      <c r="C702" s="233" t="s">
        <v>375</v>
      </c>
      <c r="D702" s="233">
        <v>16</v>
      </c>
      <c r="E702" s="233" t="s">
        <v>334</v>
      </c>
      <c r="F702" s="234" t="s">
        <v>276</v>
      </c>
      <c r="G702" s="235">
        <v>158</v>
      </c>
      <c r="H702" s="234">
        <v>31606</v>
      </c>
      <c r="I702" s="28"/>
    </row>
    <row r="703" spans="1:9" x14ac:dyDescent="0.25">
      <c r="A703" s="231" t="s">
        <v>345</v>
      </c>
      <c r="B703" s="232" t="s">
        <v>406</v>
      </c>
      <c r="C703" s="233" t="s">
        <v>337</v>
      </c>
      <c r="D703" s="233">
        <v>16</v>
      </c>
      <c r="E703" s="233" t="s">
        <v>271</v>
      </c>
      <c r="F703" s="234" t="s">
        <v>338</v>
      </c>
      <c r="G703" s="235">
        <v>75</v>
      </c>
      <c r="H703" s="234">
        <v>31606</v>
      </c>
      <c r="I703" s="28"/>
    </row>
    <row r="704" spans="1:9" x14ac:dyDescent="0.25">
      <c r="A704" s="231" t="s">
        <v>345</v>
      </c>
      <c r="B704" s="232" t="s">
        <v>401</v>
      </c>
      <c r="C704" s="233" t="s">
        <v>380</v>
      </c>
      <c r="D704" s="233">
        <v>16</v>
      </c>
      <c r="E704" s="233" t="s">
        <v>271</v>
      </c>
      <c r="F704" s="234" t="s">
        <v>338</v>
      </c>
      <c r="G704" s="235">
        <v>109</v>
      </c>
      <c r="H704" s="234">
        <v>31607</v>
      </c>
      <c r="I704" s="28"/>
    </row>
    <row r="705" spans="1:9" x14ac:dyDescent="0.25">
      <c r="A705" s="231" t="s">
        <v>362</v>
      </c>
      <c r="B705" s="232" t="s">
        <v>369</v>
      </c>
      <c r="C705" s="233" t="s">
        <v>370</v>
      </c>
      <c r="D705" s="233">
        <v>16</v>
      </c>
      <c r="E705" s="233" t="s">
        <v>264</v>
      </c>
      <c r="F705" s="234" t="s">
        <v>365</v>
      </c>
      <c r="G705" s="235">
        <v>135</v>
      </c>
      <c r="H705" s="234">
        <v>31609</v>
      </c>
      <c r="I705" s="28"/>
    </row>
    <row r="706" spans="1:9" x14ac:dyDescent="0.25">
      <c r="A706" s="231" t="s">
        <v>362</v>
      </c>
      <c r="B706" s="232" t="s">
        <v>366</v>
      </c>
      <c r="C706" s="233" t="s">
        <v>337</v>
      </c>
      <c r="D706" s="233">
        <v>8</v>
      </c>
      <c r="E706" s="233" t="s">
        <v>262</v>
      </c>
      <c r="F706" s="234" t="s">
        <v>50</v>
      </c>
      <c r="G706" s="235">
        <v>149</v>
      </c>
      <c r="H706" s="234">
        <v>31610</v>
      </c>
      <c r="I706" s="28"/>
    </row>
    <row r="707" spans="1:9" x14ac:dyDescent="0.25">
      <c r="A707" s="231" t="s">
        <v>335</v>
      </c>
      <c r="B707" s="232" t="s">
        <v>367</v>
      </c>
      <c r="C707" s="233" t="s">
        <v>337</v>
      </c>
      <c r="D707" s="233">
        <v>8</v>
      </c>
      <c r="E707" s="233" t="s">
        <v>262</v>
      </c>
      <c r="F707" s="234" t="s">
        <v>356</v>
      </c>
      <c r="G707" s="235">
        <v>162</v>
      </c>
      <c r="H707" s="234">
        <v>31616</v>
      </c>
      <c r="I707" s="28"/>
    </row>
    <row r="708" spans="1:9" x14ac:dyDescent="0.25">
      <c r="A708" s="231" t="s">
        <v>385</v>
      </c>
      <c r="B708" s="232" t="s">
        <v>386</v>
      </c>
      <c r="C708" s="233" t="s">
        <v>358</v>
      </c>
      <c r="D708" s="233">
        <v>16</v>
      </c>
      <c r="E708" s="233" t="s">
        <v>334</v>
      </c>
      <c r="F708" s="234" t="s">
        <v>276</v>
      </c>
      <c r="G708" s="235">
        <v>179</v>
      </c>
      <c r="H708" s="234">
        <v>31616</v>
      </c>
      <c r="I708" s="28"/>
    </row>
    <row r="709" spans="1:9" x14ac:dyDescent="0.25">
      <c r="A709" s="231" t="s">
        <v>335</v>
      </c>
      <c r="B709" s="232" t="s">
        <v>350</v>
      </c>
      <c r="C709" s="233" t="s">
        <v>347</v>
      </c>
      <c r="D709" s="233">
        <v>8</v>
      </c>
      <c r="E709" s="233" t="s">
        <v>271</v>
      </c>
      <c r="F709" s="234" t="s">
        <v>338</v>
      </c>
      <c r="G709" s="235">
        <v>84</v>
      </c>
      <c r="H709" s="234">
        <v>31617</v>
      </c>
      <c r="I709" s="28"/>
    </row>
    <row r="710" spans="1:9" x14ac:dyDescent="0.25">
      <c r="A710" s="231" t="s">
        <v>335</v>
      </c>
      <c r="B710" s="232" t="s">
        <v>395</v>
      </c>
      <c r="C710" s="233" t="s">
        <v>337</v>
      </c>
      <c r="D710" s="233">
        <v>16</v>
      </c>
      <c r="E710" s="233" t="s">
        <v>264</v>
      </c>
      <c r="F710" s="234" t="s">
        <v>365</v>
      </c>
      <c r="G710" s="235">
        <v>119</v>
      </c>
      <c r="H710" s="234">
        <v>31624</v>
      </c>
      <c r="I710" s="28"/>
    </row>
    <row r="711" spans="1:9" x14ac:dyDescent="0.25">
      <c r="A711" s="231" t="s">
        <v>331</v>
      </c>
      <c r="B711" s="232" t="s">
        <v>381</v>
      </c>
      <c r="C711" s="233" t="s">
        <v>380</v>
      </c>
      <c r="D711" s="233">
        <v>16</v>
      </c>
      <c r="E711" s="233" t="s">
        <v>262</v>
      </c>
      <c r="F711" s="234" t="s">
        <v>342</v>
      </c>
      <c r="G711" s="235">
        <v>104</v>
      </c>
      <c r="H711" s="234">
        <v>31625</v>
      </c>
      <c r="I711" s="28"/>
    </row>
    <row r="712" spans="1:9" x14ac:dyDescent="0.25">
      <c r="A712" s="231" t="s">
        <v>392</v>
      </c>
      <c r="B712" s="232" t="s">
        <v>393</v>
      </c>
      <c r="C712" s="233" t="s">
        <v>337</v>
      </c>
      <c r="D712" s="233">
        <v>16</v>
      </c>
      <c r="E712" s="233" t="s">
        <v>271</v>
      </c>
      <c r="F712" s="234" t="s">
        <v>359</v>
      </c>
      <c r="G712" s="235">
        <v>196</v>
      </c>
      <c r="H712" s="234">
        <v>31625</v>
      </c>
      <c r="I712" s="28"/>
    </row>
    <row r="713" spans="1:9" x14ac:dyDescent="0.25">
      <c r="A713" s="231" t="s">
        <v>397</v>
      </c>
      <c r="B713" s="232" t="s">
        <v>402</v>
      </c>
      <c r="C713" s="233" t="s">
        <v>380</v>
      </c>
      <c r="D713" s="233">
        <v>8</v>
      </c>
      <c r="E713" s="233" t="s">
        <v>262</v>
      </c>
      <c r="F713" s="234" t="s">
        <v>342</v>
      </c>
      <c r="G713" s="235">
        <v>107</v>
      </c>
      <c r="H713" s="234">
        <v>31625</v>
      </c>
      <c r="I713" s="28"/>
    </row>
    <row r="714" spans="1:9" x14ac:dyDescent="0.25">
      <c r="A714" s="231" t="s">
        <v>339</v>
      </c>
      <c r="B714" s="232" t="s">
        <v>340</v>
      </c>
      <c r="C714" s="233" t="s">
        <v>341</v>
      </c>
      <c r="D714" s="233">
        <v>8</v>
      </c>
      <c r="E714" s="233" t="s">
        <v>262</v>
      </c>
      <c r="F714" s="234" t="s">
        <v>342</v>
      </c>
      <c r="G714" s="235">
        <v>182</v>
      </c>
      <c r="H714" s="234">
        <v>31627</v>
      </c>
      <c r="I714" s="28"/>
    </row>
    <row r="715" spans="1:9" x14ac:dyDescent="0.25">
      <c r="A715" s="231" t="s">
        <v>392</v>
      </c>
      <c r="B715" s="232" t="s">
        <v>393</v>
      </c>
      <c r="C715" s="233" t="s">
        <v>337</v>
      </c>
      <c r="D715" s="233">
        <v>16</v>
      </c>
      <c r="E715" s="233" t="s">
        <v>271</v>
      </c>
      <c r="F715" s="234" t="s">
        <v>359</v>
      </c>
      <c r="G715" s="235">
        <v>72</v>
      </c>
      <c r="H715" s="234">
        <v>31632</v>
      </c>
      <c r="I715" s="28"/>
    </row>
    <row r="716" spans="1:9" x14ac:dyDescent="0.25">
      <c r="A716" s="231" t="s">
        <v>397</v>
      </c>
      <c r="B716" s="232" t="s">
        <v>398</v>
      </c>
      <c r="C716" s="233" t="s">
        <v>399</v>
      </c>
      <c r="D716" s="233">
        <v>8</v>
      </c>
      <c r="E716" s="233" t="s">
        <v>334</v>
      </c>
      <c r="F716" s="234" t="s">
        <v>276</v>
      </c>
      <c r="G716" s="235">
        <v>163</v>
      </c>
      <c r="H716" s="234">
        <v>31633</v>
      </c>
      <c r="I716" s="28"/>
    </row>
    <row r="717" spans="1:9" x14ac:dyDescent="0.25">
      <c r="A717" s="231" t="s">
        <v>335</v>
      </c>
      <c r="B717" s="232" t="s">
        <v>387</v>
      </c>
      <c r="C717" s="233" t="s">
        <v>347</v>
      </c>
      <c r="D717" s="233">
        <v>8</v>
      </c>
      <c r="E717" s="233" t="s">
        <v>264</v>
      </c>
      <c r="F717" s="234" t="s">
        <v>365</v>
      </c>
      <c r="G717" s="235">
        <v>47</v>
      </c>
      <c r="H717" s="234">
        <v>31634</v>
      </c>
      <c r="I717" s="28"/>
    </row>
    <row r="718" spans="1:9" x14ac:dyDescent="0.25">
      <c r="A718" s="231" t="s">
        <v>362</v>
      </c>
      <c r="B718" s="232" t="s">
        <v>369</v>
      </c>
      <c r="C718" s="233" t="s">
        <v>370</v>
      </c>
      <c r="D718" s="233">
        <v>16</v>
      </c>
      <c r="E718" s="233" t="s">
        <v>264</v>
      </c>
      <c r="F718" s="234" t="s">
        <v>365</v>
      </c>
      <c r="G718" s="235">
        <v>185</v>
      </c>
      <c r="H718" s="234">
        <v>31635</v>
      </c>
      <c r="I718" s="28"/>
    </row>
    <row r="719" spans="1:9" x14ac:dyDescent="0.25">
      <c r="A719" s="231" t="s">
        <v>362</v>
      </c>
      <c r="B719" s="232" t="s">
        <v>374</v>
      </c>
      <c r="C719" s="233" t="s">
        <v>375</v>
      </c>
      <c r="D719" s="233">
        <v>16</v>
      </c>
      <c r="E719" s="233" t="s">
        <v>271</v>
      </c>
      <c r="F719" s="234" t="s">
        <v>338</v>
      </c>
      <c r="G719" s="235">
        <v>66</v>
      </c>
      <c r="H719" s="234">
        <v>31644</v>
      </c>
      <c r="I719" s="28"/>
    </row>
    <row r="720" spans="1:9" x14ac:dyDescent="0.25">
      <c r="A720" s="231" t="s">
        <v>335</v>
      </c>
      <c r="B720" s="232" t="s">
        <v>357</v>
      </c>
      <c r="C720" s="233" t="s">
        <v>358</v>
      </c>
      <c r="D720" s="233">
        <v>16</v>
      </c>
      <c r="E720" s="233" t="s">
        <v>271</v>
      </c>
      <c r="F720" s="234" t="s">
        <v>359</v>
      </c>
      <c r="G720" s="235">
        <v>5</v>
      </c>
      <c r="H720" s="234">
        <v>31645</v>
      </c>
      <c r="I720" s="28"/>
    </row>
    <row r="721" spans="1:9" x14ac:dyDescent="0.25">
      <c r="A721" s="231" t="s">
        <v>331</v>
      </c>
      <c r="B721" s="232" t="s">
        <v>403</v>
      </c>
      <c r="C721" s="233" t="s">
        <v>380</v>
      </c>
      <c r="D721" s="233">
        <v>32</v>
      </c>
      <c r="E721" s="233" t="s">
        <v>262</v>
      </c>
      <c r="F721" s="234" t="s">
        <v>356</v>
      </c>
      <c r="G721" s="235">
        <v>115</v>
      </c>
      <c r="H721" s="234">
        <v>31645</v>
      </c>
      <c r="I721" s="28"/>
    </row>
    <row r="722" spans="1:9" x14ac:dyDescent="0.25">
      <c r="A722" s="231" t="s">
        <v>371</v>
      </c>
      <c r="B722" s="232" t="s">
        <v>388</v>
      </c>
      <c r="C722" s="233" t="s">
        <v>364</v>
      </c>
      <c r="D722" s="233">
        <v>12</v>
      </c>
      <c r="E722" s="233" t="s">
        <v>271</v>
      </c>
      <c r="F722" s="234" t="s">
        <v>359</v>
      </c>
      <c r="G722" s="235">
        <v>38</v>
      </c>
      <c r="H722" s="234">
        <v>31649</v>
      </c>
      <c r="I722" s="28"/>
    </row>
    <row r="723" spans="1:9" x14ac:dyDescent="0.25">
      <c r="A723" s="231" t="s">
        <v>331</v>
      </c>
      <c r="B723" s="232" t="s">
        <v>403</v>
      </c>
      <c r="C723" s="233" t="s">
        <v>380</v>
      </c>
      <c r="D723" s="233">
        <v>32</v>
      </c>
      <c r="E723" s="233" t="s">
        <v>262</v>
      </c>
      <c r="F723" s="234" t="s">
        <v>356</v>
      </c>
      <c r="G723" s="235">
        <v>121</v>
      </c>
      <c r="H723" s="234">
        <v>31652</v>
      </c>
      <c r="I723" s="28"/>
    </row>
    <row r="724" spans="1:9" x14ac:dyDescent="0.25">
      <c r="A724" s="231" t="s">
        <v>376</v>
      </c>
      <c r="B724" s="232" t="s">
        <v>377</v>
      </c>
      <c r="C724" s="233" t="s">
        <v>378</v>
      </c>
      <c r="D724" s="233">
        <v>10</v>
      </c>
      <c r="E724" s="233" t="s">
        <v>262</v>
      </c>
      <c r="F724" s="234" t="s">
        <v>342</v>
      </c>
      <c r="G724" s="235">
        <v>26</v>
      </c>
      <c r="H724" s="234">
        <v>31652</v>
      </c>
      <c r="I724" s="28"/>
    </row>
    <row r="725" spans="1:9" x14ac:dyDescent="0.25">
      <c r="A725" s="231" t="s">
        <v>331</v>
      </c>
      <c r="B725" s="232" t="s">
        <v>332</v>
      </c>
      <c r="C725" s="233" t="s">
        <v>333</v>
      </c>
      <c r="D725" s="233">
        <v>16</v>
      </c>
      <c r="E725" s="233" t="s">
        <v>334</v>
      </c>
      <c r="F725" s="234" t="s">
        <v>278</v>
      </c>
      <c r="G725" s="235">
        <v>58</v>
      </c>
      <c r="H725" s="234">
        <v>31654</v>
      </c>
      <c r="I725" s="28"/>
    </row>
    <row r="726" spans="1:9" x14ac:dyDescent="0.25">
      <c r="A726" s="231" t="s">
        <v>345</v>
      </c>
      <c r="B726" s="232" t="s">
        <v>346</v>
      </c>
      <c r="C726" s="233" t="s">
        <v>347</v>
      </c>
      <c r="D726" s="233">
        <v>16</v>
      </c>
      <c r="E726" s="233" t="s">
        <v>271</v>
      </c>
      <c r="F726" s="234" t="s">
        <v>338</v>
      </c>
      <c r="G726" s="235">
        <v>176</v>
      </c>
      <c r="H726" s="234">
        <v>31656</v>
      </c>
      <c r="I726" s="28"/>
    </row>
    <row r="727" spans="1:9" x14ac:dyDescent="0.25">
      <c r="A727" s="231" t="s">
        <v>335</v>
      </c>
      <c r="B727" s="232" t="s">
        <v>383</v>
      </c>
      <c r="C727" s="233" t="s">
        <v>347</v>
      </c>
      <c r="D727" s="233">
        <v>8</v>
      </c>
      <c r="E727" s="233" t="s">
        <v>271</v>
      </c>
      <c r="F727" s="234" t="s">
        <v>373</v>
      </c>
      <c r="G727" s="235">
        <v>171</v>
      </c>
      <c r="H727" s="234">
        <v>31657</v>
      </c>
      <c r="I727" s="28"/>
    </row>
    <row r="728" spans="1:9" x14ac:dyDescent="0.25">
      <c r="A728" s="231" t="s">
        <v>335</v>
      </c>
      <c r="B728" s="232" t="s">
        <v>357</v>
      </c>
      <c r="C728" s="233" t="s">
        <v>358</v>
      </c>
      <c r="D728" s="233">
        <v>16</v>
      </c>
      <c r="E728" s="233" t="s">
        <v>271</v>
      </c>
      <c r="F728" s="234" t="s">
        <v>359</v>
      </c>
      <c r="G728" s="235">
        <v>50</v>
      </c>
      <c r="H728" s="234">
        <v>31658</v>
      </c>
      <c r="I728" s="28"/>
    </row>
    <row r="729" spans="1:9" x14ac:dyDescent="0.25">
      <c r="A729" s="231" t="s">
        <v>335</v>
      </c>
      <c r="B729" s="232" t="s">
        <v>394</v>
      </c>
      <c r="C729" s="233" t="s">
        <v>364</v>
      </c>
      <c r="D729" s="233">
        <v>8</v>
      </c>
      <c r="E729" s="233" t="s">
        <v>264</v>
      </c>
      <c r="F729" s="234" t="s">
        <v>365</v>
      </c>
      <c r="G729" s="235">
        <v>145</v>
      </c>
      <c r="H729" s="234">
        <v>31659</v>
      </c>
      <c r="I729" s="28"/>
    </row>
    <row r="730" spans="1:9" x14ac:dyDescent="0.25">
      <c r="A730" s="231" t="s">
        <v>362</v>
      </c>
      <c r="B730" s="232" t="s">
        <v>407</v>
      </c>
      <c r="C730" s="233" t="s">
        <v>380</v>
      </c>
      <c r="D730" s="233">
        <v>16</v>
      </c>
      <c r="E730" s="233" t="s">
        <v>264</v>
      </c>
      <c r="F730" s="234" t="s">
        <v>365</v>
      </c>
      <c r="G730" s="235">
        <v>130</v>
      </c>
      <c r="H730" s="234">
        <v>31662</v>
      </c>
      <c r="I730" s="28"/>
    </row>
    <row r="731" spans="1:9" x14ac:dyDescent="0.25">
      <c r="A731" s="231" t="s">
        <v>397</v>
      </c>
      <c r="B731" s="232" t="s">
        <v>398</v>
      </c>
      <c r="C731" s="233" t="s">
        <v>399</v>
      </c>
      <c r="D731" s="233">
        <v>8</v>
      </c>
      <c r="E731" s="233" t="s">
        <v>334</v>
      </c>
      <c r="F731" s="234" t="s">
        <v>276</v>
      </c>
      <c r="G731" s="235">
        <v>92</v>
      </c>
      <c r="H731" s="234">
        <v>31662</v>
      </c>
      <c r="I731" s="28"/>
    </row>
    <row r="732" spans="1:9" x14ac:dyDescent="0.25">
      <c r="A732" s="231" t="s">
        <v>345</v>
      </c>
      <c r="B732" s="232" t="s">
        <v>346</v>
      </c>
      <c r="C732" s="233" t="s">
        <v>347</v>
      </c>
      <c r="D732" s="233">
        <v>16</v>
      </c>
      <c r="E732" s="233" t="s">
        <v>271</v>
      </c>
      <c r="F732" s="234" t="s">
        <v>338</v>
      </c>
      <c r="G732" s="235">
        <v>82</v>
      </c>
      <c r="H732" s="234">
        <v>31664</v>
      </c>
      <c r="I732" s="28"/>
    </row>
    <row r="733" spans="1:9" x14ac:dyDescent="0.25">
      <c r="A733" s="231" t="s">
        <v>335</v>
      </c>
      <c r="B733" s="232" t="s">
        <v>336</v>
      </c>
      <c r="C733" s="233" t="s">
        <v>337</v>
      </c>
      <c r="D733" s="233">
        <v>16</v>
      </c>
      <c r="E733" s="233" t="s">
        <v>271</v>
      </c>
      <c r="F733" s="234" t="s">
        <v>338</v>
      </c>
      <c r="G733" s="235">
        <v>128</v>
      </c>
      <c r="H733" s="234">
        <v>31666</v>
      </c>
      <c r="I733" s="28"/>
    </row>
    <row r="734" spans="1:9" x14ac:dyDescent="0.25">
      <c r="A734" s="231" t="s">
        <v>335</v>
      </c>
      <c r="B734" s="232" t="s">
        <v>395</v>
      </c>
      <c r="C734" s="233" t="s">
        <v>337</v>
      </c>
      <c r="D734" s="233">
        <v>16</v>
      </c>
      <c r="E734" s="233" t="s">
        <v>264</v>
      </c>
      <c r="F734" s="234" t="s">
        <v>365</v>
      </c>
      <c r="G734" s="235">
        <v>85</v>
      </c>
      <c r="H734" s="234">
        <v>31666</v>
      </c>
      <c r="I734" s="28"/>
    </row>
    <row r="735" spans="1:9" x14ac:dyDescent="0.25">
      <c r="A735" s="231" t="s">
        <v>376</v>
      </c>
      <c r="B735" s="232" t="s">
        <v>390</v>
      </c>
      <c r="C735" s="233" t="s">
        <v>370</v>
      </c>
      <c r="D735" s="233">
        <v>8</v>
      </c>
      <c r="E735" s="233" t="s">
        <v>334</v>
      </c>
      <c r="F735" s="234" t="s">
        <v>278</v>
      </c>
      <c r="G735" s="235">
        <v>61</v>
      </c>
      <c r="H735" s="234">
        <v>31666</v>
      </c>
      <c r="I735" s="28"/>
    </row>
    <row r="736" spans="1:9" x14ac:dyDescent="0.25">
      <c r="A736" s="231" t="s">
        <v>335</v>
      </c>
      <c r="B736" s="232" t="s">
        <v>387</v>
      </c>
      <c r="C736" s="233" t="s">
        <v>347</v>
      </c>
      <c r="D736" s="233">
        <v>8</v>
      </c>
      <c r="E736" s="233" t="s">
        <v>264</v>
      </c>
      <c r="F736" s="234" t="s">
        <v>365</v>
      </c>
      <c r="G736" s="235">
        <v>8</v>
      </c>
      <c r="H736" s="234">
        <v>31667</v>
      </c>
      <c r="I736" s="28"/>
    </row>
    <row r="737" spans="1:9" x14ac:dyDescent="0.25">
      <c r="A737" s="231" t="s">
        <v>331</v>
      </c>
      <c r="B737" s="232" t="s">
        <v>403</v>
      </c>
      <c r="C737" s="233" t="s">
        <v>380</v>
      </c>
      <c r="D737" s="233">
        <v>32</v>
      </c>
      <c r="E737" s="233" t="s">
        <v>262</v>
      </c>
      <c r="F737" s="234" t="s">
        <v>356</v>
      </c>
      <c r="G737" s="235">
        <v>24</v>
      </c>
      <c r="H737" s="234">
        <v>31667</v>
      </c>
      <c r="I737" s="28"/>
    </row>
    <row r="738" spans="1:9" x14ac:dyDescent="0.25">
      <c r="A738" s="231" t="s">
        <v>335</v>
      </c>
      <c r="B738" s="232" t="s">
        <v>368</v>
      </c>
      <c r="C738" s="233" t="s">
        <v>364</v>
      </c>
      <c r="D738" s="233">
        <v>8</v>
      </c>
      <c r="E738" s="233" t="s">
        <v>262</v>
      </c>
      <c r="F738" s="234" t="s">
        <v>356</v>
      </c>
      <c r="G738" s="235">
        <v>101</v>
      </c>
      <c r="H738" s="234">
        <v>31672</v>
      </c>
      <c r="I738" s="28"/>
    </row>
    <row r="739" spans="1:9" x14ac:dyDescent="0.25">
      <c r="A739" s="231" t="s">
        <v>335</v>
      </c>
      <c r="B739" s="232" t="s">
        <v>357</v>
      </c>
      <c r="C739" s="233" t="s">
        <v>358</v>
      </c>
      <c r="D739" s="233">
        <v>16</v>
      </c>
      <c r="E739" s="233" t="s">
        <v>271</v>
      </c>
      <c r="F739" s="234" t="s">
        <v>359</v>
      </c>
      <c r="G739" s="235">
        <v>150</v>
      </c>
      <c r="H739" s="234">
        <v>31673</v>
      </c>
      <c r="I739" s="28"/>
    </row>
    <row r="740" spans="1:9" x14ac:dyDescent="0.25">
      <c r="A740" s="231" t="s">
        <v>335</v>
      </c>
      <c r="B740" s="232" t="s">
        <v>382</v>
      </c>
      <c r="C740" s="233" t="s">
        <v>337</v>
      </c>
      <c r="D740" s="233">
        <v>16</v>
      </c>
      <c r="E740" s="233" t="s">
        <v>264</v>
      </c>
      <c r="F740" s="234" t="s">
        <v>365</v>
      </c>
      <c r="G740" s="235">
        <v>135</v>
      </c>
      <c r="H740" s="234">
        <v>31676</v>
      </c>
      <c r="I740" s="28"/>
    </row>
    <row r="741" spans="1:9" x14ac:dyDescent="0.25">
      <c r="A741" s="231" t="s">
        <v>339</v>
      </c>
      <c r="B741" s="232" t="s">
        <v>340</v>
      </c>
      <c r="C741" s="233" t="s">
        <v>341</v>
      </c>
      <c r="D741" s="233">
        <v>8</v>
      </c>
      <c r="E741" s="233" t="s">
        <v>262</v>
      </c>
      <c r="F741" s="234" t="s">
        <v>342</v>
      </c>
      <c r="G741" s="235">
        <v>52</v>
      </c>
      <c r="H741" s="234">
        <v>31677</v>
      </c>
      <c r="I741" s="28"/>
    </row>
    <row r="742" spans="1:9" x14ac:dyDescent="0.25">
      <c r="A742" s="231" t="s">
        <v>348</v>
      </c>
      <c r="B742" s="232" t="s">
        <v>349</v>
      </c>
      <c r="C742" s="233" t="s">
        <v>347</v>
      </c>
      <c r="D742" s="233">
        <v>8</v>
      </c>
      <c r="E742" s="233" t="s">
        <v>262</v>
      </c>
      <c r="F742" s="234" t="s">
        <v>356</v>
      </c>
      <c r="G742" s="235">
        <v>43</v>
      </c>
      <c r="H742" s="234">
        <v>31678</v>
      </c>
      <c r="I742" s="28"/>
    </row>
    <row r="743" spans="1:9" x14ac:dyDescent="0.25">
      <c r="A743" s="231" t="s">
        <v>335</v>
      </c>
      <c r="B743" s="232" t="s">
        <v>336</v>
      </c>
      <c r="C743" s="233" t="s">
        <v>337</v>
      </c>
      <c r="D743" s="233">
        <v>16</v>
      </c>
      <c r="E743" s="233" t="s">
        <v>271</v>
      </c>
      <c r="F743" s="234" t="s">
        <v>338</v>
      </c>
      <c r="G743" s="235">
        <v>112</v>
      </c>
      <c r="H743" s="234">
        <v>31680</v>
      </c>
      <c r="I743" s="28"/>
    </row>
    <row r="744" spans="1:9" x14ac:dyDescent="0.25">
      <c r="A744" s="231" t="s">
        <v>331</v>
      </c>
      <c r="B744" s="232" t="s">
        <v>332</v>
      </c>
      <c r="C744" s="233" t="s">
        <v>333</v>
      </c>
      <c r="D744" s="233">
        <v>16</v>
      </c>
      <c r="E744" s="233" t="s">
        <v>334</v>
      </c>
      <c r="F744" s="234" t="s">
        <v>405</v>
      </c>
      <c r="G744" s="235">
        <v>42</v>
      </c>
      <c r="H744" s="234">
        <v>31682</v>
      </c>
      <c r="I744" s="28"/>
    </row>
    <row r="745" spans="1:9" x14ac:dyDescent="0.25">
      <c r="A745" s="231" t="s">
        <v>376</v>
      </c>
      <c r="B745" s="232" t="s">
        <v>377</v>
      </c>
      <c r="C745" s="233" t="s">
        <v>378</v>
      </c>
      <c r="D745" s="233">
        <v>10</v>
      </c>
      <c r="E745" s="233" t="s">
        <v>262</v>
      </c>
      <c r="F745" s="234" t="s">
        <v>342</v>
      </c>
      <c r="G745" s="235">
        <v>96</v>
      </c>
      <c r="H745" s="234">
        <v>31682</v>
      </c>
      <c r="I745" s="28"/>
    </row>
    <row r="746" spans="1:9" x14ac:dyDescent="0.25">
      <c r="A746" s="231" t="s">
        <v>362</v>
      </c>
      <c r="B746" s="232" t="s">
        <v>366</v>
      </c>
      <c r="C746" s="233" t="s">
        <v>337</v>
      </c>
      <c r="D746" s="233">
        <v>8</v>
      </c>
      <c r="E746" s="233" t="s">
        <v>262</v>
      </c>
      <c r="F746" s="234" t="s">
        <v>342</v>
      </c>
      <c r="G746" s="235">
        <v>138</v>
      </c>
      <c r="H746" s="234">
        <v>31686</v>
      </c>
      <c r="I746" s="28"/>
    </row>
    <row r="747" spans="1:9" x14ac:dyDescent="0.25">
      <c r="A747" s="231" t="s">
        <v>331</v>
      </c>
      <c r="B747" s="232" t="s">
        <v>381</v>
      </c>
      <c r="C747" s="233" t="s">
        <v>380</v>
      </c>
      <c r="D747" s="233">
        <v>16</v>
      </c>
      <c r="E747" s="233" t="s">
        <v>262</v>
      </c>
      <c r="F747" s="234" t="s">
        <v>342</v>
      </c>
      <c r="G747" s="235">
        <v>168</v>
      </c>
      <c r="H747" s="234">
        <v>31688</v>
      </c>
      <c r="I747" s="28"/>
    </row>
    <row r="748" spans="1:9" x14ac:dyDescent="0.25">
      <c r="A748" s="231" t="s">
        <v>331</v>
      </c>
      <c r="B748" s="232" t="s">
        <v>381</v>
      </c>
      <c r="C748" s="233" t="s">
        <v>380</v>
      </c>
      <c r="D748" s="233">
        <v>16</v>
      </c>
      <c r="E748" s="233" t="s">
        <v>262</v>
      </c>
      <c r="F748" s="234" t="s">
        <v>342</v>
      </c>
      <c r="G748" s="235">
        <v>135</v>
      </c>
      <c r="H748" s="234">
        <v>31689</v>
      </c>
      <c r="I748" s="28"/>
    </row>
    <row r="749" spans="1:9" x14ac:dyDescent="0.25">
      <c r="A749" s="231" t="s">
        <v>371</v>
      </c>
      <c r="B749" s="232" t="s">
        <v>388</v>
      </c>
      <c r="C749" s="233" t="s">
        <v>364</v>
      </c>
      <c r="D749" s="233">
        <v>12</v>
      </c>
      <c r="E749" s="233" t="s">
        <v>271</v>
      </c>
      <c r="F749" s="234" t="s">
        <v>359</v>
      </c>
      <c r="G749" s="235">
        <v>14</v>
      </c>
      <c r="H749" s="234">
        <v>31694</v>
      </c>
      <c r="I749" s="28"/>
    </row>
    <row r="750" spans="1:9" x14ac:dyDescent="0.25">
      <c r="A750" s="231" t="s">
        <v>345</v>
      </c>
      <c r="B750" s="232" t="s">
        <v>401</v>
      </c>
      <c r="C750" s="233" t="s">
        <v>380</v>
      </c>
      <c r="D750" s="233">
        <v>16</v>
      </c>
      <c r="E750" s="233" t="s">
        <v>271</v>
      </c>
      <c r="F750" s="234" t="s">
        <v>338</v>
      </c>
      <c r="G750" s="235">
        <v>85</v>
      </c>
      <c r="H750" s="234">
        <v>31695</v>
      </c>
      <c r="I750" s="28"/>
    </row>
    <row r="751" spans="1:9" x14ac:dyDescent="0.25">
      <c r="A751" s="231" t="s">
        <v>376</v>
      </c>
      <c r="B751" s="232" t="s">
        <v>377</v>
      </c>
      <c r="C751" s="233" t="s">
        <v>378</v>
      </c>
      <c r="D751" s="233">
        <v>10</v>
      </c>
      <c r="E751" s="233" t="s">
        <v>262</v>
      </c>
      <c r="F751" s="234" t="s">
        <v>50</v>
      </c>
      <c r="G751" s="235">
        <v>115</v>
      </c>
      <c r="H751" s="234">
        <v>31695</v>
      </c>
      <c r="I751" s="28"/>
    </row>
    <row r="752" spans="1:9" x14ac:dyDescent="0.25">
      <c r="A752" s="231" t="s">
        <v>331</v>
      </c>
      <c r="B752" s="232" t="s">
        <v>353</v>
      </c>
      <c r="C752" s="233" t="s">
        <v>337</v>
      </c>
      <c r="D752" s="233">
        <v>16</v>
      </c>
      <c r="E752" s="233" t="s">
        <v>262</v>
      </c>
      <c r="F752" s="234" t="s">
        <v>342</v>
      </c>
      <c r="G752" s="235">
        <v>142</v>
      </c>
      <c r="H752" s="234">
        <v>31698</v>
      </c>
      <c r="I752" s="28"/>
    </row>
    <row r="753" spans="1:9" x14ac:dyDescent="0.25">
      <c r="A753" s="231" t="s">
        <v>376</v>
      </c>
      <c r="B753" s="232" t="s">
        <v>390</v>
      </c>
      <c r="C753" s="233" t="s">
        <v>370</v>
      </c>
      <c r="D753" s="233">
        <v>8</v>
      </c>
      <c r="E753" s="233" t="s">
        <v>334</v>
      </c>
      <c r="F753" s="234" t="s">
        <v>278</v>
      </c>
      <c r="G753" s="235">
        <v>168</v>
      </c>
      <c r="H753" s="234">
        <v>31699</v>
      </c>
      <c r="I753" s="28"/>
    </row>
    <row r="754" spans="1:9" x14ac:dyDescent="0.25">
      <c r="A754" s="231" t="s">
        <v>331</v>
      </c>
      <c r="B754" s="232" t="s">
        <v>404</v>
      </c>
      <c r="C754" s="233" t="s">
        <v>333</v>
      </c>
      <c r="D754" s="233">
        <v>16</v>
      </c>
      <c r="E754" s="233" t="s">
        <v>334</v>
      </c>
      <c r="F754" s="234" t="s">
        <v>405</v>
      </c>
      <c r="G754" s="235">
        <v>72</v>
      </c>
      <c r="H754" s="234">
        <v>31701</v>
      </c>
      <c r="I754" s="28"/>
    </row>
    <row r="755" spans="1:9" x14ac:dyDescent="0.25">
      <c r="A755" s="231" t="s">
        <v>345</v>
      </c>
      <c r="B755" s="232" t="s">
        <v>379</v>
      </c>
      <c r="C755" s="233" t="s">
        <v>380</v>
      </c>
      <c r="D755" s="233">
        <v>16</v>
      </c>
      <c r="E755" s="233" t="s">
        <v>271</v>
      </c>
      <c r="F755" s="234" t="s">
        <v>338</v>
      </c>
      <c r="G755" s="235">
        <v>15</v>
      </c>
      <c r="H755" s="234">
        <v>31705</v>
      </c>
      <c r="I755" s="28"/>
    </row>
    <row r="756" spans="1:9" x14ac:dyDescent="0.25">
      <c r="A756" s="231" t="s">
        <v>335</v>
      </c>
      <c r="B756" s="232" t="s">
        <v>336</v>
      </c>
      <c r="C756" s="233" t="s">
        <v>337</v>
      </c>
      <c r="D756" s="233">
        <v>16</v>
      </c>
      <c r="E756" s="233" t="s">
        <v>271</v>
      </c>
      <c r="F756" s="234" t="s">
        <v>338</v>
      </c>
      <c r="G756" s="235">
        <v>169</v>
      </c>
      <c r="H756" s="234">
        <v>31706</v>
      </c>
      <c r="I756" s="28"/>
    </row>
    <row r="757" spans="1:9" x14ac:dyDescent="0.25">
      <c r="A757" s="231" t="s">
        <v>335</v>
      </c>
      <c r="B757" s="232" t="s">
        <v>395</v>
      </c>
      <c r="C757" s="233" t="s">
        <v>337</v>
      </c>
      <c r="D757" s="233">
        <v>16</v>
      </c>
      <c r="E757" s="233" t="s">
        <v>264</v>
      </c>
      <c r="F757" s="234" t="s">
        <v>365</v>
      </c>
      <c r="G757" s="235">
        <v>174</v>
      </c>
      <c r="H757" s="234">
        <v>31712</v>
      </c>
      <c r="I757" s="28"/>
    </row>
    <row r="758" spans="1:9" x14ac:dyDescent="0.25">
      <c r="A758" s="231" t="s">
        <v>331</v>
      </c>
      <c r="B758" s="232" t="s">
        <v>332</v>
      </c>
      <c r="C758" s="233" t="s">
        <v>333</v>
      </c>
      <c r="D758" s="233">
        <v>16</v>
      </c>
      <c r="E758" s="233" t="s">
        <v>334</v>
      </c>
      <c r="F758" s="234" t="s">
        <v>405</v>
      </c>
      <c r="G758" s="235">
        <v>68</v>
      </c>
      <c r="H758" s="234">
        <v>31716</v>
      </c>
      <c r="I758" s="28"/>
    </row>
    <row r="759" spans="1:9" x14ac:dyDescent="0.25">
      <c r="A759" s="231" t="s">
        <v>335</v>
      </c>
      <c r="B759" s="232" t="s">
        <v>387</v>
      </c>
      <c r="C759" s="233" t="s">
        <v>347</v>
      </c>
      <c r="D759" s="233">
        <v>8</v>
      </c>
      <c r="E759" s="233" t="s">
        <v>264</v>
      </c>
      <c r="F759" s="234" t="s">
        <v>365</v>
      </c>
      <c r="G759" s="235">
        <v>196</v>
      </c>
      <c r="H759" s="234">
        <v>31718</v>
      </c>
      <c r="I759" s="28"/>
    </row>
    <row r="760" spans="1:9" x14ac:dyDescent="0.25">
      <c r="A760" s="231" t="s">
        <v>335</v>
      </c>
      <c r="B760" s="232" t="s">
        <v>395</v>
      </c>
      <c r="C760" s="233" t="s">
        <v>337</v>
      </c>
      <c r="D760" s="233">
        <v>16</v>
      </c>
      <c r="E760" s="233" t="s">
        <v>264</v>
      </c>
      <c r="F760" s="234" t="s">
        <v>396</v>
      </c>
      <c r="G760" s="235">
        <v>12</v>
      </c>
      <c r="H760" s="234">
        <v>31721</v>
      </c>
      <c r="I760" s="28"/>
    </row>
    <row r="761" spans="1:9" x14ac:dyDescent="0.25">
      <c r="A761" s="231" t="s">
        <v>335</v>
      </c>
      <c r="B761" s="232" t="s">
        <v>350</v>
      </c>
      <c r="C761" s="233" t="s">
        <v>347</v>
      </c>
      <c r="D761" s="233">
        <v>8</v>
      </c>
      <c r="E761" s="233" t="s">
        <v>271</v>
      </c>
      <c r="F761" s="234" t="s">
        <v>338</v>
      </c>
      <c r="G761" s="235">
        <v>119</v>
      </c>
      <c r="H761" s="234">
        <v>31721</v>
      </c>
      <c r="I761" s="28"/>
    </row>
    <row r="762" spans="1:9" x14ac:dyDescent="0.25">
      <c r="A762" s="231" t="s">
        <v>331</v>
      </c>
      <c r="B762" s="232" t="s">
        <v>403</v>
      </c>
      <c r="C762" s="233" t="s">
        <v>380</v>
      </c>
      <c r="D762" s="233">
        <v>32</v>
      </c>
      <c r="E762" s="233" t="s">
        <v>262</v>
      </c>
      <c r="F762" s="234" t="s">
        <v>356</v>
      </c>
      <c r="G762" s="235">
        <v>73</v>
      </c>
      <c r="H762" s="234">
        <v>31736</v>
      </c>
      <c r="I762" s="28"/>
    </row>
    <row r="763" spans="1:9" x14ac:dyDescent="0.25">
      <c r="A763" s="231" t="s">
        <v>331</v>
      </c>
      <c r="B763" s="232" t="s">
        <v>403</v>
      </c>
      <c r="C763" s="233" t="s">
        <v>380</v>
      </c>
      <c r="D763" s="233">
        <v>32</v>
      </c>
      <c r="E763" s="233" t="s">
        <v>262</v>
      </c>
      <c r="F763" s="234" t="s">
        <v>356</v>
      </c>
      <c r="G763" s="235">
        <v>71</v>
      </c>
      <c r="H763" s="234">
        <v>31736</v>
      </c>
      <c r="I763" s="28"/>
    </row>
    <row r="764" spans="1:9" x14ac:dyDescent="0.25">
      <c r="A764" s="231" t="s">
        <v>335</v>
      </c>
      <c r="B764" s="232" t="s">
        <v>382</v>
      </c>
      <c r="C764" s="233" t="s">
        <v>337</v>
      </c>
      <c r="D764" s="233">
        <v>16</v>
      </c>
      <c r="E764" s="233" t="s">
        <v>264</v>
      </c>
      <c r="F764" s="234" t="s">
        <v>365</v>
      </c>
      <c r="G764" s="235">
        <v>30</v>
      </c>
      <c r="H764" s="234">
        <v>31739</v>
      </c>
      <c r="I764" s="28"/>
    </row>
    <row r="765" spans="1:9" x14ac:dyDescent="0.25">
      <c r="A765" s="231" t="s">
        <v>385</v>
      </c>
      <c r="B765" s="232" t="s">
        <v>389</v>
      </c>
      <c r="C765" s="233" t="s">
        <v>375</v>
      </c>
      <c r="D765" s="233">
        <v>16</v>
      </c>
      <c r="E765" s="233" t="s">
        <v>334</v>
      </c>
      <c r="F765" s="234" t="s">
        <v>276</v>
      </c>
      <c r="G765" s="235">
        <v>137</v>
      </c>
      <c r="H765" s="234">
        <v>31743</v>
      </c>
      <c r="I765" s="28"/>
    </row>
    <row r="766" spans="1:9" x14ac:dyDescent="0.25">
      <c r="A766" s="231" t="s">
        <v>339</v>
      </c>
      <c r="B766" s="232" t="s">
        <v>340</v>
      </c>
      <c r="C766" s="233" t="s">
        <v>341</v>
      </c>
      <c r="D766" s="233">
        <v>8</v>
      </c>
      <c r="E766" s="233" t="s">
        <v>262</v>
      </c>
      <c r="F766" s="234" t="s">
        <v>342</v>
      </c>
      <c r="G766" s="235">
        <v>60</v>
      </c>
      <c r="H766" s="234">
        <v>31745</v>
      </c>
      <c r="I766" s="28"/>
    </row>
    <row r="767" spans="1:9" x14ac:dyDescent="0.25">
      <c r="A767" s="231" t="s">
        <v>335</v>
      </c>
      <c r="B767" s="232" t="s">
        <v>336</v>
      </c>
      <c r="C767" s="233" t="s">
        <v>337</v>
      </c>
      <c r="D767" s="233">
        <v>16</v>
      </c>
      <c r="E767" s="233" t="s">
        <v>271</v>
      </c>
      <c r="F767" s="234" t="s">
        <v>338</v>
      </c>
      <c r="G767" s="235">
        <v>33</v>
      </c>
      <c r="H767" s="234">
        <v>31748</v>
      </c>
      <c r="I767" s="28"/>
    </row>
    <row r="768" spans="1:9" x14ac:dyDescent="0.25">
      <c r="A768" s="231" t="s">
        <v>335</v>
      </c>
      <c r="B768" s="232" t="s">
        <v>394</v>
      </c>
      <c r="C768" s="233" t="s">
        <v>364</v>
      </c>
      <c r="D768" s="233">
        <v>8</v>
      </c>
      <c r="E768" s="233" t="s">
        <v>264</v>
      </c>
      <c r="F768" s="234" t="s">
        <v>365</v>
      </c>
      <c r="G768" s="235">
        <v>152</v>
      </c>
      <c r="H768" s="234">
        <v>31748</v>
      </c>
      <c r="I768" s="28"/>
    </row>
    <row r="769" spans="1:9" x14ac:dyDescent="0.25">
      <c r="A769" s="231" t="s">
        <v>335</v>
      </c>
      <c r="B769" s="232" t="s">
        <v>357</v>
      </c>
      <c r="C769" s="233" t="s">
        <v>358</v>
      </c>
      <c r="D769" s="233">
        <v>16</v>
      </c>
      <c r="E769" s="233" t="s">
        <v>271</v>
      </c>
      <c r="F769" s="234" t="s">
        <v>359</v>
      </c>
      <c r="G769" s="235">
        <v>115</v>
      </c>
      <c r="H769" s="234">
        <v>31748</v>
      </c>
      <c r="I769" s="28"/>
    </row>
    <row r="770" spans="1:9" x14ac:dyDescent="0.25">
      <c r="A770" s="231" t="s">
        <v>335</v>
      </c>
      <c r="B770" s="232" t="s">
        <v>383</v>
      </c>
      <c r="C770" s="233" t="s">
        <v>347</v>
      </c>
      <c r="D770" s="233">
        <v>8</v>
      </c>
      <c r="E770" s="233" t="s">
        <v>271</v>
      </c>
      <c r="F770" s="234" t="s">
        <v>359</v>
      </c>
      <c r="G770" s="235">
        <v>127</v>
      </c>
      <c r="H770" s="234">
        <v>31750</v>
      </c>
      <c r="I770" s="28"/>
    </row>
    <row r="771" spans="1:9" x14ac:dyDescent="0.25">
      <c r="A771" s="231" t="s">
        <v>385</v>
      </c>
      <c r="B771" s="232" t="s">
        <v>386</v>
      </c>
      <c r="C771" s="233" t="s">
        <v>358</v>
      </c>
      <c r="D771" s="233">
        <v>16</v>
      </c>
      <c r="E771" s="233" t="s">
        <v>334</v>
      </c>
      <c r="F771" s="234" t="s">
        <v>276</v>
      </c>
      <c r="G771" s="235">
        <v>80</v>
      </c>
      <c r="H771" s="234">
        <v>31750</v>
      </c>
      <c r="I771" s="28"/>
    </row>
    <row r="772" spans="1:9" x14ac:dyDescent="0.25">
      <c r="A772" s="231" t="s">
        <v>371</v>
      </c>
      <c r="B772" s="232" t="s">
        <v>372</v>
      </c>
      <c r="C772" s="233" t="s">
        <v>364</v>
      </c>
      <c r="D772" s="233">
        <v>8</v>
      </c>
      <c r="E772" s="233" t="s">
        <v>271</v>
      </c>
      <c r="F772" s="234" t="s">
        <v>338</v>
      </c>
      <c r="G772" s="235">
        <v>110</v>
      </c>
      <c r="H772" s="234">
        <v>31751</v>
      </c>
      <c r="I772" s="28"/>
    </row>
    <row r="773" spans="1:9" x14ac:dyDescent="0.25">
      <c r="A773" s="231" t="s">
        <v>331</v>
      </c>
      <c r="B773" s="232" t="s">
        <v>332</v>
      </c>
      <c r="C773" s="233" t="s">
        <v>333</v>
      </c>
      <c r="D773" s="233">
        <v>16</v>
      </c>
      <c r="E773" s="233" t="s">
        <v>334</v>
      </c>
      <c r="F773" s="234" t="s">
        <v>278</v>
      </c>
      <c r="G773" s="235">
        <v>176</v>
      </c>
      <c r="H773" s="234">
        <v>31758</v>
      </c>
      <c r="I773" s="28"/>
    </row>
    <row r="774" spans="1:9" x14ac:dyDescent="0.25">
      <c r="A774" s="231" t="s">
        <v>392</v>
      </c>
      <c r="B774" s="232" t="s">
        <v>393</v>
      </c>
      <c r="C774" s="233" t="s">
        <v>337</v>
      </c>
      <c r="D774" s="233">
        <v>16</v>
      </c>
      <c r="E774" s="233" t="s">
        <v>271</v>
      </c>
      <c r="F774" s="234" t="s">
        <v>338</v>
      </c>
      <c r="G774" s="235">
        <v>141</v>
      </c>
      <c r="H774" s="234">
        <v>31763</v>
      </c>
      <c r="I774" s="28"/>
    </row>
    <row r="775" spans="1:9" x14ac:dyDescent="0.25">
      <c r="A775" s="231" t="s">
        <v>345</v>
      </c>
      <c r="B775" s="232" t="s">
        <v>401</v>
      </c>
      <c r="C775" s="233" t="s">
        <v>380</v>
      </c>
      <c r="D775" s="233">
        <v>16</v>
      </c>
      <c r="E775" s="233" t="s">
        <v>271</v>
      </c>
      <c r="F775" s="234" t="s">
        <v>338</v>
      </c>
      <c r="G775" s="235">
        <v>27</v>
      </c>
      <c r="H775" s="234">
        <v>31764</v>
      </c>
      <c r="I775" s="28"/>
    </row>
    <row r="776" spans="1:9" x14ac:dyDescent="0.25">
      <c r="A776" s="231" t="s">
        <v>397</v>
      </c>
      <c r="B776" s="232" t="s">
        <v>402</v>
      </c>
      <c r="C776" s="233" t="s">
        <v>380</v>
      </c>
      <c r="D776" s="233">
        <v>8</v>
      </c>
      <c r="E776" s="233" t="s">
        <v>262</v>
      </c>
      <c r="F776" s="234" t="s">
        <v>50</v>
      </c>
      <c r="G776" s="235">
        <v>95</v>
      </c>
      <c r="H776" s="234">
        <v>31764</v>
      </c>
      <c r="I776" s="28"/>
    </row>
    <row r="777" spans="1:9" x14ac:dyDescent="0.25">
      <c r="A777" s="231" t="s">
        <v>331</v>
      </c>
      <c r="B777" s="232" t="s">
        <v>353</v>
      </c>
      <c r="C777" s="233" t="s">
        <v>337</v>
      </c>
      <c r="D777" s="233">
        <v>16</v>
      </c>
      <c r="E777" s="233" t="s">
        <v>262</v>
      </c>
      <c r="F777" s="234" t="s">
        <v>342</v>
      </c>
      <c r="G777" s="235">
        <v>196</v>
      </c>
      <c r="H777" s="234">
        <v>31770</v>
      </c>
      <c r="I777" s="28"/>
    </row>
    <row r="778" spans="1:9" x14ac:dyDescent="0.25">
      <c r="A778" s="231" t="s">
        <v>331</v>
      </c>
      <c r="B778" s="232" t="s">
        <v>403</v>
      </c>
      <c r="C778" s="233" t="s">
        <v>380</v>
      </c>
      <c r="D778" s="233">
        <v>32</v>
      </c>
      <c r="E778" s="233" t="s">
        <v>262</v>
      </c>
      <c r="F778" s="234" t="s">
        <v>356</v>
      </c>
      <c r="G778" s="235">
        <v>51</v>
      </c>
      <c r="H778" s="234">
        <v>31771</v>
      </c>
      <c r="I778" s="28"/>
    </row>
    <row r="779" spans="1:9" x14ac:dyDescent="0.25">
      <c r="A779" s="231" t="s">
        <v>345</v>
      </c>
      <c r="B779" s="232" t="s">
        <v>401</v>
      </c>
      <c r="C779" s="233" t="s">
        <v>380</v>
      </c>
      <c r="D779" s="233">
        <v>16</v>
      </c>
      <c r="E779" s="233" t="s">
        <v>271</v>
      </c>
      <c r="F779" s="234" t="s">
        <v>338</v>
      </c>
      <c r="G779" s="235">
        <v>155</v>
      </c>
      <c r="H779" s="234">
        <v>31775</v>
      </c>
      <c r="I779" s="28"/>
    </row>
    <row r="780" spans="1:9" x14ac:dyDescent="0.25">
      <c r="A780" s="231" t="s">
        <v>335</v>
      </c>
      <c r="B780" s="232" t="s">
        <v>387</v>
      </c>
      <c r="C780" s="233" t="s">
        <v>347</v>
      </c>
      <c r="D780" s="233">
        <v>8</v>
      </c>
      <c r="E780" s="233" t="s">
        <v>264</v>
      </c>
      <c r="F780" s="234" t="s">
        <v>365</v>
      </c>
      <c r="G780" s="235">
        <v>85</v>
      </c>
      <c r="H780" s="234">
        <v>31779</v>
      </c>
      <c r="I780" s="28"/>
    </row>
    <row r="781" spans="1:9" x14ac:dyDescent="0.25">
      <c r="A781" s="231" t="s">
        <v>335</v>
      </c>
      <c r="B781" s="232" t="s">
        <v>383</v>
      </c>
      <c r="C781" s="233" t="s">
        <v>347</v>
      </c>
      <c r="D781" s="233">
        <v>8</v>
      </c>
      <c r="E781" s="233" t="s">
        <v>271</v>
      </c>
      <c r="F781" s="234" t="s">
        <v>373</v>
      </c>
      <c r="G781" s="235">
        <v>80</v>
      </c>
      <c r="H781" s="234">
        <v>31779</v>
      </c>
      <c r="I781" s="28"/>
    </row>
    <row r="782" spans="1:9" x14ac:dyDescent="0.25">
      <c r="A782" s="231" t="s">
        <v>345</v>
      </c>
      <c r="B782" s="232" t="s">
        <v>406</v>
      </c>
      <c r="C782" s="233" t="s">
        <v>337</v>
      </c>
      <c r="D782" s="233">
        <v>16</v>
      </c>
      <c r="E782" s="233" t="s">
        <v>271</v>
      </c>
      <c r="F782" s="234" t="s">
        <v>338</v>
      </c>
      <c r="G782" s="235">
        <v>124</v>
      </c>
      <c r="H782" s="234">
        <v>31780</v>
      </c>
      <c r="I782" s="28"/>
    </row>
    <row r="783" spans="1:9" x14ac:dyDescent="0.25">
      <c r="A783" s="231" t="s">
        <v>331</v>
      </c>
      <c r="B783" s="232" t="s">
        <v>332</v>
      </c>
      <c r="C783" s="233" t="s">
        <v>333</v>
      </c>
      <c r="D783" s="233">
        <v>16</v>
      </c>
      <c r="E783" s="233" t="s">
        <v>334</v>
      </c>
      <c r="F783" s="234" t="s">
        <v>278</v>
      </c>
      <c r="G783" s="235">
        <v>91</v>
      </c>
      <c r="H783" s="234">
        <v>31781</v>
      </c>
      <c r="I783" s="28"/>
    </row>
    <row r="784" spans="1:9" x14ac:dyDescent="0.25">
      <c r="A784" s="231" t="s">
        <v>376</v>
      </c>
      <c r="B784" s="232" t="s">
        <v>390</v>
      </c>
      <c r="C784" s="233" t="s">
        <v>370</v>
      </c>
      <c r="D784" s="233">
        <v>8</v>
      </c>
      <c r="E784" s="233" t="s">
        <v>334</v>
      </c>
      <c r="F784" s="234" t="s">
        <v>278</v>
      </c>
      <c r="G784" s="235">
        <v>65</v>
      </c>
      <c r="H784" s="234">
        <v>31783</v>
      </c>
      <c r="I784" s="28"/>
    </row>
    <row r="785" spans="1:9" x14ac:dyDescent="0.25">
      <c r="A785" s="231" t="s">
        <v>331</v>
      </c>
      <c r="B785" s="232" t="s">
        <v>353</v>
      </c>
      <c r="C785" s="233" t="s">
        <v>337</v>
      </c>
      <c r="D785" s="233">
        <v>16</v>
      </c>
      <c r="E785" s="233" t="s">
        <v>262</v>
      </c>
      <c r="F785" s="234" t="s">
        <v>356</v>
      </c>
      <c r="G785" s="235">
        <v>190</v>
      </c>
      <c r="H785" s="234">
        <v>31785</v>
      </c>
      <c r="I785" s="28"/>
    </row>
    <row r="786" spans="1:9" x14ac:dyDescent="0.25">
      <c r="A786" s="231" t="s">
        <v>331</v>
      </c>
      <c r="B786" s="232" t="s">
        <v>404</v>
      </c>
      <c r="C786" s="233" t="s">
        <v>333</v>
      </c>
      <c r="D786" s="233">
        <v>16</v>
      </c>
      <c r="E786" s="233" t="s">
        <v>334</v>
      </c>
      <c r="F786" s="234" t="s">
        <v>405</v>
      </c>
      <c r="G786" s="235">
        <v>128</v>
      </c>
      <c r="H786" s="234">
        <v>31788</v>
      </c>
      <c r="I786" s="28"/>
    </row>
    <row r="787" spans="1:9" x14ac:dyDescent="0.25">
      <c r="A787" s="231" t="s">
        <v>335</v>
      </c>
      <c r="B787" s="232" t="s">
        <v>368</v>
      </c>
      <c r="C787" s="233" t="s">
        <v>364</v>
      </c>
      <c r="D787" s="233">
        <v>8</v>
      </c>
      <c r="E787" s="233" t="s">
        <v>262</v>
      </c>
      <c r="F787" s="234" t="s">
        <v>356</v>
      </c>
      <c r="G787" s="235">
        <v>52</v>
      </c>
      <c r="H787" s="234">
        <v>31792</v>
      </c>
      <c r="I787" s="28"/>
    </row>
    <row r="788" spans="1:9" x14ac:dyDescent="0.25">
      <c r="A788" s="231" t="s">
        <v>335</v>
      </c>
      <c r="B788" s="232" t="s">
        <v>394</v>
      </c>
      <c r="C788" s="233" t="s">
        <v>364</v>
      </c>
      <c r="D788" s="233">
        <v>8</v>
      </c>
      <c r="E788" s="233" t="s">
        <v>264</v>
      </c>
      <c r="F788" s="234" t="s">
        <v>396</v>
      </c>
      <c r="G788" s="235">
        <v>117</v>
      </c>
      <c r="H788" s="234">
        <v>31792</v>
      </c>
      <c r="I788" s="28"/>
    </row>
    <row r="789" spans="1:9" x14ac:dyDescent="0.25">
      <c r="A789" s="231" t="s">
        <v>331</v>
      </c>
      <c r="B789" s="232" t="s">
        <v>403</v>
      </c>
      <c r="C789" s="233" t="s">
        <v>380</v>
      </c>
      <c r="D789" s="233">
        <v>32</v>
      </c>
      <c r="E789" s="233" t="s">
        <v>262</v>
      </c>
      <c r="F789" s="234" t="s">
        <v>356</v>
      </c>
      <c r="G789" s="235">
        <v>96</v>
      </c>
      <c r="H789" s="234">
        <v>31793</v>
      </c>
      <c r="I789" s="28"/>
    </row>
    <row r="790" spans="1:9" x14ac:dyDescent="0.25">
      <c r="A790" s="231" t="s">
        <v>335</v>
      </c>
      <c r="B790" s="232" t="s">
        <v>400</v>
      </c>
      <c r="C790" s="233" t="s">
        <v>364</v>
      </c>
      <c r="D790" s="233">
        <v>8</v>
      </c>
      <c r="E790" s="233" t="s">
        <v>264</v>
      </c>
      <c r="F790" s="234" t="s">
        <v>365</v>
      </c>
      <c r="G790" s="235">
        <v>114</v>
      </c>
      <c r="H790" s="234">
        <v>31796</v>
      </c>
      <c r="I790" s="28"/>
    </row>
    <row r="791" spans="1:9" x14ac:dyDescent="0.25">
      <c r="A791" s="231" t="s">
        <v>397</v>
      </c>
      <c r="B791" s="232" t="s">
        <v>402</v>
      </c>
      <c r="C791" s="233" t="s">
        <v>380</v>
      </c>
      <c r="D791" s="233">
        <v>8</v>
      </c>
      <c r="E791" s="233" t="s">
        <v>262</v>
      </c>
      <c r="F791" s="234" t="s">
        <v>342</v>
      </c>
      <c r="G791" s="235">
        <v>72</v>
      </c>
      <c r="H791" s="234">
        <v>31796</v>
      </c>
      <c r="I791" s="28"/>
    </row>
    <row r="792" spans="1:9" x14ac:dyDescent="0.25">
      <c r="A792" s="231" t="s">
        <v>397</v>
      </c>
      <c r="B792" s="232" t="s">
        <v>402</v>
      </c>
      <c r="C792" s="233" t="s">
        <v>380</v>
      </c>
      <c r="D792" s="233">
        <v>8</v>
      </c>
      <c r="E792" s="233" t="s">
        <v>262</v>
      </c>
      <c r="F792" s="234" t="s">
        <v>342</v>
      </c>
      <c r="G792" s="235">
        <v>141</v>
      </c>
      <c r="H792" s="234">
        <v>31798</v>
      </c>
      <c r="I792" s="28"/>
    </row>
    <row r="793" spans="1:9" x14ac:dyDescent="0.25">
      <c r="A793" s="231" t="s">
        <v>362</v>
      </c>
      <c r="B793" s="232" t="s">
        <v>407</v>
      </c>
      <c r="C793" s="233" t="s">
        <v>380</v>
      </c>
      <c r="D793" s="233">
        <v>16</v>
      </c>
      <c r="E793" s="233" t="s">
        <v>264</v>
      </c>
      <c r="F793" s="234" t="s">
        <v>396</v>
      </c>
      <c r="G793" s="235">
        <v>160</v>
      </c>
      <c r="H793" s="234">
        <v>31802</v>
      </c>
      <c r="I793" s="28"/>
    </row>
    <row r="794" spans="1:9" x14ac:dyDescent="0.25">
      <c r="A794" s="231" t="s">
        <v>335</v>
      </c>
      <c r="B794" s="232" t="s">
        <v>400</v>
      </c>
      <c r="C794" s="233" t="s">
        <v>364</v>
      </c>
      <c r="D794" s="233">
        <v>8</v>
      </c>
      <c r="E794" s="233" t="s">
        <v>264</v>
      </c>
      <c r="F794" s="234" t="s">
        <v>365</v>
      </c>
      <c r="G794" s="235">
        <v>38</v>
      </c>
      <c r="H794" s="234">
        <v>31802</v>
      </c>
      <c r="I794" s="28"/>
    </row>
    <row r="795" spans="1:9" x14ac:dyDescent="0.25">
      <c r="A795" s="231" t="s">
        <v>345</v>
      </c>
      <c r="B795" s="232" t="s">
        <v>406</v>
      </c>
      <c r="C795" s="233" t="s">
        <v>337</v>
      </c>
      <c r="D795" s="233">
        <v>16</v>
      </c>
      <c r="E795" s="233" t="s">
        <v>271</v>
      </c>
      <c r="F795" s="234" t="s">
        <v>338</v>
      </c>
      <c r="G795" s="235">
        <v>153</v>
      </c>
      <c r="H795" s="234">
        <v>31803</v>
      </c>
      <c r="I795" s="28"/>
    </row>
    <row r="796" spans="1:9" x14ac:dyDescent="0.25">
      <c r="A796" s="231" t="s">
        <v>345</v>
      </c>
      <c r="B796" s="232" t="s">
        <v>391</v>
      </c>
      <c r="C796" s="233" t="s">
        <v>337</v>
      </c>
      <c r="D796" s="233">
        <v>16</v>
      </c>
      <c r="E796" s="233" t="s">
        <v>334</v>
      </c>
      <c r="F796" s="234" t="s">
        <v>276</v>
      </c>
      <c r="G796" s="235">
        <v>71</v>
      </c>
      <c r="H796" s="234">
        <v>31805</v>
      </c>
      <c r="I796" s="28"/>
    </row>
    <row r="797" spans="1:9" x14ac:dyDescent="0.25">
      <c r="A797" s="231" t="s">
        <v>331</v>
      </c>
      <c r="B797" s="232" t="s">
        <v>332</v>
      </c>
      <c r="C797" s="233" t="s">
        <v>333</v>
      </c>
      <c r="D797" s="233">
        <v>16</v>
      </c>
      <c r="E797" s="233" t="s">
        <v>334</v>
      </c>
      <c r="F797" s="234" t="s">
        <v>278</v>
      </c>
      <c r="G797" s="235">
        <v>56</v>
      </c>
      <c r="H797" s="234">
        <v>31810</v>
      </c>
      <c r="I797" s="28"/>
    </row>
    <row r="798" spans="1:9" x14ac:dyDescent="0.25">
      <c r="A798" s="231" t="s">
        <v>335</v>
      </c>
      <c r="B798" s="232" t="s">
        <v>368</v>
      </c>
      <c r="C798" s="233" t="s">
        <v>364</v>
      </c>
      <c r="D798" s="233">
        <v>8</v>
      </c>
      <c r="E798" s="233" t="s">
        <v>262</v>
      </c>
      <c r="F798" s="234" t="s">
        <v>356</v>
      </c>
      <c r="G798" s="235">
        <v>153</v>
      </c>
      <c r="H798" s="234">
        <v>31811</v>
      </c>
      <c r="I798" s="28"/>
    </row>
    <row r="799" spans="1:9" x14ac:dyDescent="0.25">
      <c r="A799" s="231" t="s">
        <v>339</v>
      </c>
      <c r="B799" s="232" t="s">
        <v>340</v>
      </c>
      <c r="C799" s="233" t="s">
        <v>341</v>
      </c>
      <c r="D799" s="233">
        <v>8</v>
      </c>
      <c r="E799" s="233" t="s">
        <v>262</v>
      </c>
      <c r="F799" s="234" t="s">
        <v>342</v>
      </c>
      <c r="G799" s="235">
        <v>11</v>
      </c>
      <c r="H799" s="234">
        <v>31817</v>
      </c>
      <c r="I799" s="28"/>
    </row>
    <row r="800" spans="1:9" x14ac:dyDescent="0.25">
      <c r="A800" s="231" t="s">
        <v>335</v>
      </c>
      <c r="B800" s="232" t="s">
        <v>350</v>
      </c>
      <c r="C800" s="233" t="s">
        <v>347</v>
      </c>
      <c r="D800" s="233">
        <v>8</v>
      </c>
      <c r="E800" s="233" t="s">
        <v>271</v>
      </c>
      <c r="F800" s="234" t="s">
        <v>338</v>
      </c>
      <c r="G800" s="235">
        <v>61</v>
      </c>
      <c r="H800" s="234">
        <v>31818</v>
      </c>
      <c r="I800" s="28"/>
    </row>
    <row r="801" spans="1:9" x14ac:dyDescent="0.25">
      <c r="A801" s="231" t="s">
        <v>335</v>
      </c>
      <c r="B801" s="232" t="s">
        <v>350</v>
      </c>
      <c r="C801" s="233" t="s">
        <v>347</v>
      </c>
      <c r="D801" s="233">
        <v>8</v>
      </c>
      <c r="E801" s="233" t="s">
        <v>271</v>
      </c>
      <c r="F801" s="234" t="s">
        <v>338</v>
      </c>
      <c r="G801" s="235">
        <v>69</v>
      </c>
      <c r="H801" s="234">
        <v>31818</v>
      </c>
      <c r="I801" s="28"/>
    </row>
    <row r="802" spans="1:9" x14ac:dyDescent="0.25">
      <c r="A802" s="231" t="s">
        <v>345</v>
      </c>
      <c r="B802" s="232" t="s">
        <v>379</v>
      </c>
      <c r="C802" s="233" t="s">
        <v>380</v>
      </c>
      <c r="D802" s="233">
        <v>16</v>
      </c>
      <c r="E802" s="233" t="s">
        <v>271</v>
      </c>
      <c r="F802" s="234" t="s">
        <v>338</v>
      </c>
      <c r="G802" s="235">
        <v>185</v>
      </c>
      <c r="H802" s="234">
        <v>31823</v>
      </c>
      <c r="I802" s="28"/>
    </row>
    <row r="803" spans="1:9" x14ac:dyDescent="0.25">
      <c r="A803" s="231" t="s">
        <v>335</v>
      </c>
      <c r="B803" s="232" t="s">
        <v>368</v>
      </c>
      <c r="C803" s="233" t="s">
        <v>364</v>
      </c>
      <c r="D803" s="233">
        <v>8</v>
      </c>
      <c r="E803" s="233" t="s">
        <v>262</v>
      </c>
      <c r="F803" s="234" t="s">
        <v>356</v>
      </c>
      <c r="G803" s="235">
        <v>73</v>
      </c>
      <c r="H803" s="234">
        <v>31825</v>
      </c>
      <c r="I803" s="28"/>
    </row>
    <row r="804" spans="1:9" x14ac:dyDescent="0.25">
      <c r="A804" s="231" t="s">
        <v>371</v>
      </c>
      <c r="B804" s="232" t="s">
        <v>372</v>
      </c>
      <c r="C804" s="233" t="s">
        <v>364</v>
      </c>
      <c r="D804" s="233">
        <v>8</v>
      </c>
      <c r="E804" s="233" t="s">
        <v>271</v>
      </c>
      <c r="F804" s="234" t="s">
        <v>373</v>
      </c>
      <c r="G804" s="235">
        <v>47</v>
      </c>
      <c r="H804" s="234">
        <v>31826</v>
      </c>
      <c r="I804" s="28"/>
    </row>
    <row r="805" spans="1:9" x14ac:dyDescent="0.25">
      <c r="A805" s="231" t="s">
        <v>335</v>
      </c>
      <c r="B805" s="232" t="s">
        <v>383</v>
      </c>
      <c r="C805" s="233" t="s">
        <v>347</v>
      </c>
      <c r="D805" s="233">
        <v>8</v>
      </c>
      <c r="E805" s="233" t="s">
        <v>271</v>
      </c>
      <c r="F805" s="234" t="s">
        <v>359</v>
      </c>
      <c r="G805" s="235">
        <v>8</v>
      </c>
      <c r="H805" s="234">
        <v>31835</v>
      </c>
      <c r="I805" s="28"/>
    </row>
    <row r="806" spans="1:9" x14ac:dyDescent="0.25">
      <c r="A806" s="231" t="s">
        <v>345</v>
      </c>
      <c r="B806" s="232" t="s">
        <v>379</v>
      </c>
      <c r="C806" s="233" t="s">
        <v>380</v>
      </c>
      <c r="D806" s="233">
        <v>16</v>
      </c>
      <c r="E806" s="233" t="s">
        <v>271</v>
      </c>
      <c r="F806" s="234" t="s">
        <v>338</v>
      </c>
      <c r="G806" s="235">
        <v>122</v>
      </c>
      <c r="H806" s="234">
        <v>31835</v>
      </c>
      <c r="I806" s="28"/>
    </row>
    <row r="807" spans="1:9" x14ac:dyDescent="0.25">
      <c r="A807" s="231" t="s">
        <v>348</v>
      </c>
      <c r="B807" s="232" t="s">
        <v>349</v>
      </c>
      <c r="C807" s="233" t="s">
        <v>347</v>
      </c>
      <c r="D807" s="233">
        <v>8</v>
      </c>
      <c r="E807" s="233" t="s">
        <v>262</v>
      </c>
      <c r="F807" s="234" t="s">
        <v>342</v>
      </c>
      <c r="G807" s="235">
        <v>30</v>
      </c>
      <c r="H807" s="234">
        <v>31835</v>
      </c>
      <c r="I807" s="28"/>
    </row>
    <row r="808" spans="1:9" x14ac:dyDescent="0.25">
      <c r="A808" s="231" t="s">
        <v>335</v>
      </c>
      <c r="B808" s="232" t="s">
        <v>368</v>
      </c>
      <c r="C808" s="233" t="s">
        <v>364</v>
      </c>
      <c r="D808" s="233">
        <v>8</v>
      </c>
      <c r="E808" s="233" t="s">
        <v>262</v>
      </c>
      <c r="F808" s="234" t="s">
        <v>356</v>
      </c>
      <c r="G808" s="235">
        <v>143</v>
      </c>
      <c r="H808" s="234">
        <v>31836</v>
      </c>
      <c r="I808" s="28"/>
    </row>
    <row r="809" spans="1:9" x14ac:dyDescent="0.25">
      <c r="A809" s="231" t="s">
        <v>345</v>
      </c>
      <c r="B809" s="232" t="s">
        <v>401</v>
      </c>
      <c r="C809" s="233" t="s">
        <v>380</v>
      </c>
      <c r="D809" s="233">
        <v>16</v>
      </c>
      <c r="E809" s="233" t="s">
        <v>271</v>
      </c>
      <c r="F809" s="234" t="s">
        <v>338</v>
      </c>
      <c r="G809" s="235">
        <v>162</v>
      </c>
      <c r="H809" s="234">
        <v>31838</v>
      </c>
      <c r="I809" s="28"/>
    </row>
    <row r="810" spans="1:9" x14ac:dyDescent="0.25">
      <c r="A810" s="231" t="s">
        <v>408</v>
      </c>
      <c r="B810" s="232" t="s">
        <v>409</v>
      </c>
      <c r="C810" s="233" t="s">
        <v>380</v>
      </c>
      <c r="D810" s="233">
        <v>16</v>
      </c>
      <c r="E810" s="233" t="s">
        <v>334</v>
      </c>
      <c r="F810" s="234" t="s">
        <v>276</v>
      </c>
      <c r="G810" s="235">
        <v>119</v>
      </c>
      <c r="H810" s="234">
        <v>31839</v>
      </c>
      <c r="I810" s="28"/>
    </row>
    <row r="811" spans="1:9" x14ac:dyDescent="0.25">
      <c r="A811" s="231" t="s">
        <v>331</v>
      </c>
      <c r="B811" s="232" t="s">
        <v>381</v>
      </c>
      <c r="C811" s="233" t="s">
        <v>380</v>
      </c>
      <c r="D811" s="233">
        <v>16</v>
      </c>
      <c r="E811" s="233" t="s">
        <v>262</v>
      </c>
      <c r="F811" s="234" t="s">
        <v>342</v>
      </c>
      <c r="G811" s="235">
        <v>86</v>
      </c>
      <c r="H811" s="234">
        <v>31842</v>
      </c>
      <c r="I811" s="28"/>
    </row>
    <row r="812" spans="1:9" x14ac:dyDescent="0.25">
      <c r="A812" s="231" t="s">
        <v>362</v>
      </c>
      <c r="B812" s="232" t="s">
        <v>369</v>
      </c>
      <c r="C812" s="233" t="s">
        <v>370</v>
      </c>
      <c r="D812" s="233">
        <v>16</v>
      </c>
      <c r="E812" s="233" t="s">
        <v>264</v>
      </c>
      <c r="F812" s="234" t="s">
        <v>365</v>
      </c>
      <c r="G812" s="235">
        <v>197</v>
      </c>
      <c r="H812" s="234">
        <v>31844</v>
      </c>
      <c r="I812" s="28"/>
    </row>
    <row r="813" spans="1:9" x14ac:dyDescent="0.25">
      <c r="A813" s="231" t="s">
        <v>385</v>
      </c>
      <c r="B813" s="232" t="s">
        <v>389</v>
      </c>
      <c r="C813" s="233" t="s">
        <v>375</v>
      </c>
      <c r="D813" s="233">
        <v>16</v>
      </c>
      <c r="E813" s="233" t="s">
        <v>334</v>
      </c>
      <c r="F813" s="234" t="s">
        <v>278</v>
      </c>
      <c r="G813" s="235">
        <v>178</v>
      </c>
      <c r="H813" s="234">
        <v>31846</v>
      </c>
      <c r="I813" s="28"/>
    </row>
    <row r="814" spans="1:9" x14ac:dyDescent="0.25">
      <c r="A814" s="231" t="s">
        <v>331</v>
      </c>
      <c r="B814" s="232" t="s">
        <v>353</v>
      </c>
      <c r="C814" s="233" t="s">
        <v>337</v>
      </c>
      <c r="D814" s="233">
        <v>16</v>
      </c>
      <c r="E814" s="233" t="s">
        <v>262</v>
      </c>
      <c r="F814" s="234" t="s">
        <v>356</v>
      </c>
      <c r="G814" s="235">
        <v>94</v>
      </c>
      <c r="H814" s="234">
        <v>31847</v>
      </c>
      <c r="I814" s="28"/>
    </row>
    <row r="815" spans="1:9" x14ac:dyDescent="0.25">
      <c r="A815" s="231" t="s">
        <v>345</v>
      </c>
      <c r="B815" s="232" t="s">
        <v>406</v>
      </c>
      <c r="C815" s="233" t="s">
        <v>337</v>
      </c>
      <c r="D815" s="233">
        <v>16</v>
      </c>
      <c r="E815" s="233" t="s">
        <v>271</v>
      </c>
      <c r="F815" s="234" t="s">
        <v>359</v>
      </c>
      <c r="G815" s="235">
        <v>27</v>
      </c>
      <c r="H815" s="234">
        <v>31851</v>
      </c>
      <c r="I815" s="28"/>
    </row>
    <row r="816" spans="1:9" x14ac:dyDescent="0.25">
      <c r="A816" s="231" t="s">
        <v>397</v>
      </c>
      <c r="B816" s="232" t="s">
        <v>398</v>
      </c>
      <c r="C816" s="233" t="s">
        <v>399</v>
      </c>
      <c r="D816" s="233">
        <v>8</v>
      </c>
      <c r="E816" s="233" t="s">
        <v>334</v>
      </c>
      <c r="F816" s="234" t="s">
        <v>276</v>
      </c>
      <c r="G816" s="235">
        <v>48</v>
      </c>
      <c r="H816" s="234">
        <v>31854</v>
      </c>
      <c r="I816" s="28"/>
    </row>
    <row r="817" spans="1:9" x14ac:dyDescent="0.25">
      <c r="A817" s="231" t="s">
        <v>335</v>
      </c>
      <c r="B817" s="232" t="s">
        <v>368</v>
      </c>
      <c r="C817" s="233" t="s">
        <v>364</v>
      </c>
      <c r="D817" s="233">
        <v>8</v>
      </c>
      <c r="E817" s="233" t="s">
        <v>262</v>
      </c>
      <c r="F817" s="234" t="s">
        <v>356</v>
      </c>
      <c r="G817" s="235">
        <v>8</v>
      </c>
      <c r="H817" s="234">
        <v>31858</v>
      </c>
      <c r="I817" s="28"/>
    </row>
    <row r="818" spans="1:9" x14ac:dyDescent="0.25">
      <c r="A818" s="231" t="s">
        <v>397</v>
      </c>
      <c r="B818" s="232" t="s">
        <v>402</v>
      </c>
      <c r="C818" s="233" t="s">
        <v>380</v>
      </c>
      <c r="D818" s="233">
        <v>8</v>
      </c>
      <c r="E818" s="233" t="s">
        <v>262</v>
      </c>
      <c r="F818" s="234" t="s">
        <v>342</v>
      </c>
      <c r="G818" s="235">
        <v>130</v>
      </c>
      <c r="H818" s="234">
        <v>31859</v>
      </c>
      <c r="I818" s="28"/>
    </row>
    <row r="819" spans="1:9" x14ac:dyDescent="0.25">
      <c r="A819" s="231" t="s">
        <v>362</v>
      </c>
      <c r="B819" s="232" t="s">
        <v>407</v>
      </c>
      <c r="C819" s="233" t="s">
        <v>380</v>
      </c>
      <c r="D819" s="233">
        <v>16</v>
      </c>
      <c r="E819" s="233" t="s">
        <v>264</v>
      </c>
      <c r="F819" s="234" t="s">
        <v>365</v>
      </c>
      <c r="G819" s="235">
        <v>11</v>
      </c>
      <c r="H819" s="234">
        <v>31860</v>
      </c>
      <c r="I819" s="28"/>
    </row>
    <row r="820" spans="1:9" x14ac:dyDescent="0.25">
      <c r="A820" s="231" t="s">
        <v>408</v>
      </c>
      <c r="B820" s="232" t="s">
        <v>409</v>
      </c>
      <c r="C820" s="233" t="s">
        <v>380</v>
      </c>
      <c r="D820" s="233">
        <v>16</v>
      </c>
      <c r="E820" s="233" t="s">
        <v>334</v>
      </c>
      <c r="F820" s="234" t="s">
        <v>278</v>
      </c>
      <c r="G820" s="235">
        <v>143</v>
      </c>
      <c r="H820" s="234">
        <v>31862</v>
      </c>
      <c r="I820" s="28"/>
    </row>
    <row r="821" spans="1:9" x14ac:dyDescent="0.25">
      <c r="A821" s="231" t="s">
        <v>335</v>
      </c>
      <c r="B821" s="232" t="s">
        <v>357</v>
      </c>
      <c r="C821" s="233" t="s">
        <v>358</v>
      </c>
      <c r="D821" s="233">
        <v>16</v>
      </c>
      <c r="E821" s="233" t="s">
        <v>271</v>
      </c>
      <c r="F821" s="234" t="s">
        <v>359</v>
      </c>
      <c r="G821" s="235">
        <v>15</v>
      </c>
      <c r="H821" s="234">
        <v>31864</v>
      </c>
      <c r="I821" s="28"/>
    </row>
    <row r="822" spans="1:9" x14ac:dyDescent="0.25">
      <c r="A822" s="231" t="s">
        <v>362</v>
      </c>
      <c r="B822" s="232" t="s">
        <v>407</v>
      </c>
      <c r="C822" s="233" t="s">
        <v>380</v>
      </c>
      <c r="D822" s="233">
        <v>16</v>
      </c>
      <c r="E822" s="233" t="s">
        <v>264</v>
      </c>
      <c r="F822" s="234" t="s">
        <v>365</v>
      </c>
      <c r="G822" s="235">
        <v>82</v>
      </c>
      <c r="H822" s="234">
        <v>31864</v>
      </c>
      <c r="I822" s="28"/>
    </row>
    <row r="823" spans="1:9" x14ac:dyDescent="0.25">
      <c r="A823" s="231" t="s">
        <v>371</v>
      </c>
      <c r="B823" s="232" t="s">
        <v>388</v>
      </c>
      <c r="C823" s="233" t="s">
        <v>364</v>
      </c>
      <c r="D823" s="233">
        <v>12</v>
      </c>
      <c r="E823" s="233" t="s">
        <v>271</v>
      </c>
      <c r="F823" s="234" t="s">
        <v>338</v>
      </c>
      <c r="G823" s="235">
        <v>19</v>
      </c>
      <c r="H823" s="234">
        <v>31866</v>
      </c>
      <c r="I823" s="28"/>
    </row>
    <row r="824" spans="1:9" x14ac:dyDescent="0.25">
      <c r="A824" s="231" t="s">
        <v>354</v>
      </c>
      <c r="B824" s="232" t="s">
        <v>355</v>
      </c>
      <c r="C824" s="233" t="s">
        <v>347</v>
      </c>
      <c r="D824" s="233">
        <v>16</v>
      </c>
      <c r="E824" s="233" t="s">
        <v>262</v>
      </c>
      <c r="F824" s="234" t="s">
        <v>356</v>
      </c>
      <c r="G824" s="235">
        <v>89</v>
      </c>
      <c r="H824" s="234">
        <v>31869</v>
      </c>
      <c r="I824" s="28"/>
    </row>
    <row r="825" spans="1:9" x14ac:dyDescent="0.25">
      <c r="A825" s="231" t="s">
        <v>335</v>
      </c>
      <c r="B825" s="232" t="s">
        <v>382</v>
      </c>
      <c r="C825" s="233" t="s">
        <v>337</v>
      </c>
      <c r="D825" s="233">
        <v>16</v>
      </c>
      <c r="E825" s="233" t="s">
        <v>264</v>
      </c>
      <c r="F825" s="234" t="s">
        <v>365</v>
      </c>
      <c r="G825" s="235">
        <v>137</v>
      </c>
      <c r="H825" s="234">
        <v>31870</v>
      </c>
      <c r="I825" s="28"/>
    </row>
    <row r="826" spans="1:9" x14ac:dyDescent="0.25">
      <c r="A826" s="231" t="s">
        <v>371</v>
      </c>
      <c r="B826" s="232" t="s">
        <v>388</v>
      </c>
      <c r="C826" s="233" t="s">
        <v>364</v>
      </c>
      <c r="D826" s="233">
        <v>12</v>
      </c>
      <c r="E826" s="233" t="s">
        <v>271</v>
      </c>
      <c r="F826" s="234" t="s">
        <v>359</v>
      </c>
      <c r="G826" s="235">
        <v>168</v>
      </c>
      <c r="H826" s="234">
        <v>31872</v>
      </c>
      <c r="I826" s="28"/>
    </row>
    <row r="827" spans="1:9" x14ac:dyDescent="0.25">
      <c r="A827" s="231" t="s">
        <v>331</v>
      </c>
      <c r="B827" s="232" t="s">
        <v>381</v>
      </c>
      <c r="C827" s="233" t="s">
        <v>380</v>
      </c>
      <c r="D827" s="233">
        <v>16</v>
      </c>
      <c r="E827" s="233" t="s">
        <v>262</v>
      </c>
      <c r="F827" s="234" t="s">
        <v>342</v>
      </c>
      <c r="G827" s="235">
        <v>118</v>
      </c>
      <c r="H827" s="234">
        <v>31878</v>
      </c>
      <c r="I827" s="28"/>
    </row>
    <row r="828" spans="1:9" x14ac:dyDescent="0.25">
      <c r="A828" s="231" t="s">
        <v>362</v>
      </c>
      <c r="B828" s="232" t="s">
        <v>369</v>
      </c>
      <c r="C828" s="233" t="s">
        <v>370</v>
      </c>
      <c r="D828" s="233">
        <v>16</v>
      </c>
      <c r="E828" s="233" t="s">
        <v>264</v>
      </c>
      <c r="F828" s="234" t="s">
        <v>365</v>
      </c>
      <c r="G828" s="235">
        <v>78</v>
      </c>
      <c r="H828" s="234">
        <v>31880</v>
      </c>
      <c r="I828" s="28"/>
    </row>
    <row r="829" spans="1:9" x14ac:dyDescent="0.25">
      <c r="A829" s="231" t="s">
        <v>331</v>
      </c>
      <c r="B829" s="232" t="s">
        <v>332</v>
      </c>
      <c r="C829" s="233" t="s">
        <v>333</v>
      </c>
      <c r="D829" s="233">
        <v>16</v>
      </c>
      <c r="E829" s="233" t="s">
        <v>334</v>
      </c>
      <c r="F829" s="234" t="s">
        <v>405</v>
      </c>
      <c r="G829" s="235">
        <v>126</v>
      </c>
      <c r="H829" s="234">
        <v>31881</v>
      </c>
      <c r="I829" s="28"/>
    </row>
    <row r="830" spans="1:9" x14ac:dyDescent="0.25">
      <c r="A830" s="231" t="s">
        <v>345</v>
      </c>
      <c r="B830" s="232" t="s">
        <v>401</v>
      </c>
      <c r="C830" s="233" t="s">
        <v>380</v>
      </c>
      <c r="D830" s="233">
        <v>16</v>
      </c>
      <c r="E830" s="233" t="s">
        <v>271</v>
      </c>
      <c r="F830" s="234" t="s">
        <v>338</v>
      </c>
      <c r="G830" s="235">
        <v>7</v>
      </c>
      <c r="H830" s="234">
        <v>31882</v>
      </c>
      <c r="I830" s="28"/>
    </row>
    <row r="831" spans="1:9" x14ac:dyDescent="0.25">
      <c r="A831" s="231" t="s">
        <v>348</v>
      </c>
      <c r="B831" s="232" t="s">
        <v>349</v>
      </c>
      <c r="C831" s="233" t="s">
        <v>347</v>
      </c>
      <c r="D831" s="233">
        <v>8</v>
      </c>
      <c r="E831" s="233" t="s">
        <v>262</v>
      </c>
      <c r="F831" s="234" t="s">
        <v>342</v>
      </c>
      <c r="G831" s="235">
        <v>154</v>
      </c>
      <c r="H831" s="234">
        <v>31882</v>
      </c>
      <c r="I831" s="28"/>
    </row>
    <row r="832" spans="1:9" x14ac:dyDescent="0.25">
      <c r="A832" s="231" t="s">
        <v>345</v>
      </c>
      <c r="B832" s="232" t="s">
        <v>406</v>
      </c>
      <c r="C832" s="233" t="s">
        <v>337</v>
      </c>
      <c r="D832" s="233">
        <v>16</v>
      </c>
      <c r="E832" s="233" t="s">
        <v>271</v>
      </c>
      <c r="F832" s="234" t="s">
        <v>359</v>
      </c>
      <c r="G832" s="235">
        <v>150</v>
      </c>
      <c r="H832" s="234">
        <v>31885</v>
      </c>
      <c r="I832" s="28"/>
    </row>
    <row r="833" spans="1:9" x14ac:dyDescent="0.25">
      <c r="A833" s="231" t="s">
        <v>392</v>
      </c>
      <c r="B833" s="232" t="s">
        <v>393</v>
      </c>
      <c r="C833" s="233" t="s">
        <v>337</v>
      </c>
      <c r="D833" s="233">
        <v>16</v>
      </c>
      <c r="E833" s="233" t="s">
        <v>271</v>
      </c>
      <c r="F833" s="234" t="s">
        <v>338</v>
      </c>
      <c r="G833" s="235">
        <v>157</v>
      </c>
      <c r="H833" s="234">
        <v>31887</v>
      </c>
      <c r="I833" s="28"/>
    </row>
    <row r="834" spans="1:9" x14ac:dyDescent="0.25">
      <c r="A834" s="231" t="s">
        <v>331</v>
      </c>
      <c r="B834" s="232" t="s">
        <v>404</v>
      </c>
      <c r="C834" s="233" t="s">
        <v>333</v>
      </c>
      <c r="D834" s="233">
        <v>16</v>
      </c>
      <c r="E834" s="233" t="s">
        <v>334</v>
      </c>
      <c r="F834" s="234" t="s">
        <v>405</v>
      </c>
      <c r="G834" s="235">
        <v>185</v>
      </c>
      <c r="H834" s="234">
        <v>31888</v>
      </c>
      <c r="I834" s="28"/>
    </row>
    <row r="835" spans="1:9" x14ac:dyDescent="0.25">
      <c r="A835" s="231" t="s">
        <v>335</v>
      </c>
      <c r="B835" s="232" t="s">
        <v>384</v>
      </c>
      <c r="C835" s="233" t="s">
        <v>364</v>
      </c>
      <c r="D835" s="233">
        <v>8</v>
      </c>
      <c r="E835" s="233" t="s">
        <v>262</v>
      </c>
      <c r="F835" s="234" t="s">
        <v>356</v>
      </c>
      <c r="G835" s="235">
        <v>64</v>
      </c>
      <c r="H835" s="234">
        <v>31889</v>
      </c>
      <c r="I835" s="28"/>
    </row>
    <row r="836" spans="1:9" x14ac:dyDescent="0.25">
      <c r="A836" s="231" t="s">
        <v>335</v>
      </c>
      <c r="B836" s="232" t="s">
        <v>400</v>
      </c>
      <c r="C836" s="233" t="s">
        <v>364</v>
      </c>
      <c r="D836" s="233">
        <v>8</v>
      </c>
      <c r="E836" s="233" t="s">
        <v>264</v>
      </c>
      <c r="F836" s="234" t="s">
        <v>365</v>
      </c>
      <c r="G836" s="235">
        <v>111</v>
      </c>
      <c r="H836" s="234">
        <v>31890</v>
      </c>
      <c r="I836" s="28"/>
    </row>
    <row r="837" spans="1:9" x14ac:dyDescent="0.25">
      <c r="A837" s="231" t="s">
        <v>385</v>
      </c>
      <c r="B837" s="232" t="s">
        <v>386</v>
      </c>
      <c r="C837" s="233" t="s">
        <v>358</v>
      </c>
      <c r="D837" s="233">
        <v>16</v>
      </c>
      <c r="E837" s="233" t="s">
        <v>334</v>
      </c>
      <c r="F837" s="234" t="s">
        <v>405</v>
      </c>
      <c r="G837" s="235">
        <v>38</v>
      </c>
      <c r="H837" s="234">
        <v>31890</v>
      </c>
      <c r="I837" s="28"/>
    </row>
    <row r="838" spans="1:9" x14ac:dyDescent="0.25">
      <c r="A838" s="231" t="s">
        <v>397</v>
      </c>
      <c r="B838" s="232" t="s">
        <v>402</v>
      </c>
      <c r="C838" s="233" t="s">
        <v>380</v>
      </c>
      <c r="D838" s="233">
        <v>8</v>
      </c>
      <c r="E838" s="233" t="s">
        <v>262</v>
      </c>
      <c r="F838" s="234" t="s">
        <v>342</v>
      </c>
      <c r="G838" s="235">
        <v>85</v>
      </c>
      <c r="H838" s="234">
        <v>31891</v>
      </c>
      <c r="I838" s="28"/>
    </row>
    <row r="839" spans="1:9" x14ac:dyDescent="0.25">
      <c r="A839" s="231" t="s">
        <v>335</v>
      </c>
      <c r="B839" s="232" t="s">
        <v>357</v>
      </c>
      <c r="C839" s="233" t="s">
        <v>358</v>
      </c>
      <c r="D839" s="233">
        <v>16</v>
      </c>
      <c r="E839" s="233" t="s">
        <v>271</v>
      </c>
      <c r="F839" s="234" t="s">
        <v>359</v>
      </c>
      <c r="G839" s="235">
        <v>167</v>
      </c>
      <c r="H839" s="234">
        <v>31892</v>
      </c>
      <c r="I839" s="28"/>
    </row>
    <row r="840" spans="1:9" x14ac:dyDescent="0.25">
      <c r="A840" s="231" t="s">
        <v>385</v>
      </c>
      <c r="B840" s="232" t="s">
        <v>389</v>
      </c>
      <c r="C840" s="233" t="s">
        <v>375</v>
      </c>
      <c r="D840" s="233">
        <v>16</v>
      </c>
      <c r="E840" s="233" t="s">
        <v>334</v>
      </c>
      <c r="F840" s="234" t="s">
        <v>276</v>
      </c>
      <c r="G840" s="235">
        <v>56</v>
      </c>
      <c r="H840" s="234">
        <v>31894</v>
      </c>
      <c r="I840" s="28"/>
    </row>
    <row r="841" spans="1:9" x14ac:dyDescent="0.25">
      <c r="A841" s="231" t="s">
        <v>335</v>
      </c>
      <c r="B841" s="232" t="s">
        <v>350</v>
      </c>
      <c r="C841" s="233" t="s">
        <v>347</v>
      </c>
      <c r="D841" s="233">
        <v>8</v>
      </c>
      <c r="E841" s="233" t="s">
        <v>271</v>
      </c>
      <c r="F841" s="234" t="s">
        <v>338</v>
      </c>
      <c r="G841" s="235">
        <v>70</v>
      </c>
      <c r="H841" s="234">
        <v>31895</v>
      </c>
      <c r="I841" s="28"/>
    </row>
    <row r="842" spans="1:9" x14ac:dyDescent="0.25">
      <c r="A842" s="231" t="s">
        <v>335</v>
      </c>
      <c r="B842" s="232" t="s">
        <v>382</v>
      </c>
      <c r="C842" s="233" t="s">
        <v>337</v>
      </c>
      <c r="D842" s="233">
        <v>16</v>
      </c>
      <c r="E842" s="233" t="s">
        <v>264</v>
      </c>
      <c r="F842" s="234" t="s">
        <v>365</v>
      </c>
      <c r="G842" s="235">
        <v>23</v>
      </c>
      <c r="H842" s="234">
        <v>31895</v>
      </c>
      <c r="I842" s="28"/>
    </row>
    <row r="843" spans="1:9" x14ac:dyDescent="0.25">
      <c r="A843" s="231" t="s">
        <v>335</v>
      </c>
      <c r="B843" s="232" t="s">
        <v>336</v>
      </c>
      <c r="C843" s="233" t="s">
        <v>337</v>
      </c>
      <c r="D843" s="233">
        <v>16</v>
      </c>
      <c r="E843" s="233" t="s">
        <v>271</v>
      </c>
      <c r="F843" s="234" t="s">
        <v>338</v>
      </c>
      <c r="G843" s="235">
        <v>166</v>
      </c>
      <c r="H843" s="234">
        <v>31897</v>
      </c>
      <c r="I843" s="28"/>
    </row>
    <row r="844" spans="1:9" x14ac:dyDescent="0.25">
      <c r="A844" s="231" t="s">
        <v>408</v>
      </c>
      <c r="B844" s="232" t="s">
        <v>409</v>
      </c>
      <c r="C844" s="233" t="s">
        <v>380</v>
      </c>
      <c r="D844" s="233">
        <v>16</v>
      </c>
      <c r="E844" s="233" t="s">
        <v>334</v>
      </c>
      <c r="F844" s="234" t="s">
        <v>278</v>
      </c>
      <c r="G844" s="235">
        <v>38</v>
      </c>
      <c r="H844" s="234">
        <v>31897</v>
      </c>
      <c r="I844" s="28"/>
    </row>
    <row r="845" spans="1:9" x14ac:dyDescent="0.25">
      <c r="A845" s="231" t="s">
        <v>335</v>
      </c>
      <c r="B845" s="232" t="s">
        <v>384</v>
      </c>
      <c r="C845" s="233" t="s">
        <v>364</v>
      </c>
      <c r="D845" s="233">
        <v>8</v>
      </c>
      <c r="E845" s="233" t="s">
        <v>262</v>
      </c>
      <c r="F845" s="234" t="s">
        <v>356</v>
      </c>
      <c r="G845" s="235">
        <v>84</v>
      </c>
      <c r="H845" s="234">
        <v>31898</v>
      </c>
      <c r="I845" s="28"/>
    </row>
    <row r="846" spans="1:9" x14ac:dyDescent="0.25">
      <c r="A846" s="231" t="s">
        <v>331</v>
      </c>
      <c r="B846" s="232" t="s">
        <v>403</v>
      </c>
      <c r="C846" s="233" t="s">
        <v>380</v>
      </c>
      <c r="D846" s="233">
        <v>32</v>
      </c>
      <c r="E846" s="233" t="s">
        <v>262</v>
      </c>
      <c r="F846" s="234" t="s">
        <v>356</v>
      </c>
      <c r="G846" s="235">
        <v>173</v>
      </c>
      <c r="H846" s="234">
        <v>31901</v>
      </c>
      <c r="I846" s="28"/>
    </row>
    <row r="847" spans="1:9" x14ac:dyDescent="0.25">
      <c r="A847" s="231" t="s">
        <v>362</v>
      </c>
      <c r="B847" s="232" t="s">
        <v>363</v>
      </c>
      <c r="C847" s="233" t="s">
        <v>364</v>
      </c>
      <c r="D847" s="233">
        <v>8</v>
      </c>
      <c r="E847" s="233" t="s">
        <v>264</v>
      </c>
      <c r="F847" s="234" t="s">
        <v>396</v>
      </c>
      <c r="G847" s="235">
        <v>148</v>
      </c>
      <c r="H847" s="234">
        <v>31903</v>
      </c>
      <c r="I847" s="28"/>
    </row>
    <row r="848" spans="1:9" x14ac:dyDescent="0.25">
      <c r="A848" s="231" t="s">
        <v>362</v>
      </c>
      <c r="B848" s="232" t="s">
        <v>366</v>
      </c>
      <c r="C848" s="233" t="s">
        <v>337</v>
      </c>
      <c r="D848" s="233">
        <v>8</v>
      </c>
      <c r="E848" s="233" t="s">
        <v>262</v>
      </c>
      <c r="F848" s="234" t="s">
        <v>342</v>
      </c>
      <c r="G848" s="235">
        <v>57</v>
      </c>
      <c r="H848" s="234">
        <v>31906</v>
      </c>
      <c r="I848" s="28"/>
    </row>
    <row r="849" spans="1:9" x14ac:dyDescent="0.25">
      <c r="A849" s="231" t="s">
        <v>345</v>
      </c>
      <c r="B849" s="232" t="s">
        <v>406</v>
      </c>
      <c r="C849" s="233" t="s">
        <v>337</v>
      </c>
      <c r="D849" s="233">
        <v>16</v>
      </c>
      <c r="E849" s="233" t="s">
        <v>271</v>
      </c>
      <c r="F849" s="234" t="s">
        <v>359</v>
      </c>
      <c r="G849" s="235">
        <v>47</v>
      </c>
      <c r="H849" s="234">
        <v>31908</v>
      </c>
      <c r="I849" s="28"/>
    </row>
    <row r="850" spans="1:9" x14ac:dyDescent="0.25">
      <c r="A850" s="231" t="s">
        <v>376</v>
      </c>
      <c r="B850" s="232" t="s">
        <v>377</v>
      </c>
      <c r="C850" s="233" t="s">
        <v>378</v>
      </c>
      <c r="D850" s="233">
        <v>10</v>
      </c>
      <c r="E850" s="233" t="s">
        <v>262</v>
      </c>
      <c r="F850" s="234" t="s">
        <v>342</v>
      </c>
      <c r="G850" s="235">
        <v>195</v>
      </c>
      <c r="H850" s="234">
        <v>31912</v>
      </c>
      <c r="I850" s="28"/>
    </row>
    <row r="851" spans="1:9" x14ac:dyDescent="0.25">
      <c r="A851" s="231" t="s">
        <v>385</v>
      </c>
      <c r="B851" s="232" t="s">
        <v>389</v>
      </c>
      <c r="C851" s="233" t="s">
        <v>375</v>
      </c>
      <c r="D851" s="233">
        <v>16</v>
      </c>
      <c r="E851" s="233" t="s">
        <v>334</v>
      </c>
      <c r="F851" s="234" t="s">
        <v>278</v>
      </c>
      <c r="G851" s="235">
        <v>158</v>
      </c>
      <c r="H851" s="234">
        <v>31916</v>
      </c>
      <c r="I851" s="28"/>
    </row>
    <row r="852" spans="1:9" x14ac:dyDescent="0.25">
      <c r="A852" s="231" t="s">
        <v>345</v>
      </c>
      <c r="B852" s="232" t="s">
        <v>379</v>
      </c>
      <c r="C852" s="233" t="s">
        <v>380</v>
      </c>
      <c r="D852" s="233">
        <v>16</v>
      </c>
      <c r="E852" s="233" t="s">
        <v>271</v>
      </c>
      <c r="F852" s="234" t="s">
        <v>373</v>
      </c>
      <c r="G852" s="235">
        <v>108</v>
      </c>
      <c r="H852" s="234">
        <v>31917</v>
      </c>
      <c r="I852" s="28"/>
    </row>
    <row r="853" spans="1:9" x14ac:dyDescent="0.25">
      <c r="A853" s="231" t="s">
        <v>335</v>
      </c>
      <c r="B853" s="232" t="s">
        <v>394</v>
      </c>
      <c r="C853" s="233" t="s">
        <v>364</v>
      </c>
      <c r="D853" s="233">
        <v>8</v>
      </c>
      <c r="E853" s="233" t="s">
        <v>264</v>
      </c>
      <c r="F853" s="234" t="s">
        <v>396</v>
      </c>
      <c r="G853" s="235">
        <v>26</v>
      </c>
      <c r="H853" s="234">
        <v>31921</v>
      </c>
      <c r="I853" s="28"/>
    </row>
    <row r="854" spans="1:9" x14ac:dyDescent="0.25">
      <c r="A854" s="231" t="s">
        <v>335</v>
      </c>
      <c r="B854" s="232" t="s">
        <v>368</v>
      </c>
      <c r="C854" s="233" t="s">
        <v>364</v>
      </c>
      <c r="D854" s="233">
        <v>8</v>
      </c>
      <c r="E854" s="233" t="s">
        <v>262</v>
      </c>
      <c r="F854" s="234" t="s">
        <v>356</v>
      </c>
      <c r="G854" s="235">
        <v>88</v>
      </c>
      <c r="H854" s="234">
        <v>31924</v>
      </c>
      <c r="I854" s="28"/>
    </row>
    <row r="855" spans="1:9" x14ac:dyDescent="0.25">
      <c r="A855" s="231" t="s">
        <v>335</v>
      </c>
      <c r="B855" s="232" t="s">
        <v>387</v>
      </c>
      <c r="C855" s="233" t="s">
        <v>347</v>
      </c>
      <c r="D855" s="233">
        <v>8</v>
      </c>
      <c r="E855" s="233" t="s">
        <v>264</v>
      </c>
      <c r="F855" s="234" t="s">
        <v>365</v>
      </c>
      <c r="G855" s="235">
        <v>7</v>
      </c>
      <c r="H855" s="234">
        <v>31926</v>
      </c>
      <c r="I855" s="28"/>
    </row>
    <row r="856" spans="1:9" x14ac:dyDescent="0.25">
      <c r="A856" s="231" t="s">
        <v>335</v>
      </c>
      <c r="B856" s="232" t="s">
        <v>357</v>
      </c>
      <c r="C856" s="233" t="s">
        <v>358</v>
      </c>
      <c r="D856" s="233">
        <v>16</v>
      </c>
      <c r="E856" s="233" t="s">
        <v>271</v>
      </c>
      <c r="F856" s="234" t="s">
        <v>359</v>
      </c>
      <c r="G856" s="235">
        <v>89</v>
      </c>
      <c r="H856" s="234">
        <v>31927</v>
      </c>
      <c r="I856" s="28"/>
    </row>
    <row r="857" spans="1:9" x14ac:dyDescent="0.25">
      <c r="A857" s="231" t="s">
        <v>348</v>
      </c>
      <c r="B857" s="232" t="s">
        <v>349</v>
      </c>
      <c r="C857" s="233" t="s">
        <v>347</v>
      </c>
      <c r="D857" s="233">
        <v>8</v>
      </c>
      <c r="E857" s="233" t="s">
        <v>262</v>
      </c>
      <c r="F857" s="234" t="s">
        <v>356</v>
      </c>
      <c r="G857" s="235">
        <v>67</v>
      </c>
      <c r="H857" s="234">
        <v>31927</v>
      </c>
      <c r="I857" s="28"/>
    </row>
    <row r="858" spans="1:9" x14ac:dyDescent="0.25">
      <c r="A858" s="231" t="s">
        <v>354</v>
      </c>
      <c r="B858" s="232" t="s">
        <v>355</v>
      </c>
      <c r="C858" s="233" t="s">
        <v>347</v>
      </c>
      <c r="D858" s="233">
        <v>16</v>
      </c>
      <c r="E858" s="233" t="s">
        <v>262</v>
      </c>
      <c r="F858" s="234" t="s">
        <v>356</v>
      </c>
      <c r="G858" s="235">
        <v>160</v>
      </c>
      <c r="H858" s="234">
        <v>31927</v>
      </c>
      <c r="I858" s="28"/>
    </row>
    <row r="859" spans="1:9" x14ac:dyDescent="0.25">
      <c r="A859" s="231" t="s">
        <v>397</v>
      </c>
      <c r="B859" s="232" t="s">
        <v>402</v>
      </c>
      <c r="C859" s="233" t="s">
        <v>380</v>
      </c>
      <c r="D859" s="233">
        <v>8</v>
      </c>
      <c r="E859" s="233" t="s">
        <v>262</v>
      </c>
      <c r="F859" s="234" t="s">
        <v>342</v>
      </c>
      <c r="G859" s="235">
        <v>79</v>
      </c>
      <c r="H859" s="234">
        <v>31929</v>
      </c>
      <c r="I859" s="28"/>
    </row>
    <row r="860" spans="1:9" x14ac:dyDescent="0.25">
      <c r="A860" s="231" t="s">
        <v>335</v>
      </c>
      <c r="B860" s="232" t="s">
        <v>387</v>
      </c>
      <c r="C860" s="233" t="s">
        <v>347</v>
      </c>
      <c r="D860" s="233">
        <v>8</v>
      </c>
      <c r="E860" s="233" t="s">
        <v>264</v>
      </c>
      <c r="F860" s="234" t="s">
        <v>365</v>
      </c>
      <c r="G860" s="235">
        <v>104</v>
      </c>
      <c r="H860" s="234">
        <v>31932</v>
      </c>
      <c r="I860" s="28"/>
    </row>
    <row r="861" spans="1:9" x14ac:dyDescent="0.25">
      <c r="A861" s="231" t="s">
        <v>371</v>
      </c>
      <c r="B861" s="232" t="s">
        <v>372</v>
      </c>
      <c r="C861" s="233" t="s">
        <v>364</v>
      </c>
      <c r="D861" s="233">
        <v>8</v>
      </c>
      <c r="E861" s="233" t="s">
        <v>271</v>
      </c>
      <c r="F861" s="234" t="s">
        <v>338</v>
      </c>
      <c r="G861" s="235">
        <v>182</v>
      </c>
      <c r="H861" s="234">
        <v>31932</v>
      </c>
      <c r="I861" s="28"/>
    </row>
    <row r="862" spans="1:9" x14ac:dyDescent="0.25">
      <c r="A862" s="231" t="s">
        <v>331</v>
      </c>
      <c r="B862" s="232" t="s">
        <v>353</v>
      </c>
      <c r="C862" s="233" t="s">
        <v>337</v>
      </c>
      <c r="D862" s="233">
        <v>16</v>
      </c>
      <c r="E862" s="233" t="s">
        <v>262</v>
      </c>
      <c r="F862" s="234" t="s">
        <v>342</v>
      </c>
      <c r="G862" s="235">
        <v>156</v>
      </c>
      <c r="H862" s="234">
        <v>31933</v>
      </c>
      <c r="I862" s="28"/>
    </row>
    <row r="863" spans="1:9" x14ac:dyDescent="0.25">
      <c r="A863" s="231" t="s">
        <v>331</v>
      </c>
      <c r="B863" s="232" t="s">
        <v>353</v>
      </c>
      <c r="C863" s="233" t="s">
        <v>337</v>
      </c>
      <c r="D863" s="233">
        <v>16</v>
      </c>
      <c r="E863" s="233" t="s">
        <v>262</v>
      </c>
      <c r="F863" s="234" t="s">
        <v>356</v>
      </c>
      <c r="G863" s="235">
        <v>85</v>
      </c>
      <c r="H863" s="234">
        <v>31935</v>
      </c>
      <c r="I863" s="28"/>
    </row>
    <row r="864" spans="1:9" x14ac:dyDescent="0.25">
      <c r="A864" s="231" t="s">
        <v>335</v>
      </c>
      <c r="B864" s="232" t="s">
        <v>394</v>
      </c>
      <c r="C864" s="233" t="s">
        <v>364</v>
      </c>
      <c r="D864" s="233">
        <v>8</v>
      </c>
      <c r="E864" s="233" t="s">
        <v>264</v>
      </c>
      <c r="F864" s="234" t="s">
        <v>396</v>
      </c>
      <c r="G864" s="235">
        <v>112</v>
      </c>
      <c r="H864" s="234">
        <v>31943</v>
      </c>
      <c r="I864" s="28"/>
    </row>
    <row r="865" spans="1:9" x14ac:dyDescent="0.25">
      <c r="A865" s="231" t="s">
        <v>392</v>
      </c>
      <c r="B865" s="232" t="s">
        <v>393</v>
      </c>
      <c r="C865" s="233" t="s">
        <v>337</v>
      </c>
      <c r="D865" s="233">
        <v>16</v>
      </c>
      <c r="E865" s="233" t="s">
        <v>271</v>
      </c>
      <c r="F865" s="234" t="s">
        <v>338</v>
      </c>
      <c r="G865" s="235">
        <v>38</v>
      </c>
      <c r="H865" s="234">
        <v>31945</v>
      </c>
      <c r="I865" s="28"/>
    </row>
    <row r="866" spans="1:9" x14ac:dyDescent="0.25">
      <c r="A866" s="231" t="s">
        <v>335</v>
      </c>
      <c r="B866" s="232" t="s">
        <v>395</v>
      </c>
      <c r="C866" s="233" t="s">
        <v>337</v>
      </c>
      <c r="D866" s="233">
        <v>16</v>
      </c>
      <c r="E866" s="233" t="s">
        <v>264</v>
      </c>
      <c r="F866" s="234" t="s">
        <v>365</v>
      </c>
      <c r="G866" s="235">
        <v>62</v>
      </c>
      <c r="H866" s="234">
        <v>31946</v>
      </c>
      <c r="I866" s="28"/>
    </row>
    <row r="867" spans="1:9" x14ac:dyDescent="0.25">
      <c r="A867" s="231" t="s">
        <v>335</v>
      </c>
      <c r="B867" s="232" t="s">
        <v>383</v>
      </c>
      <c r="C867" s="233" t="s">
        <v>347</v>
      </c>
      <c r="D867" s="233">
        <v>8</v>
      </c>
      <c r="E867" s="233" t="s">
        <v>271</v>
      </c>
      <c r="F867" s="234" t="s">
        <v>373</v>
      </c>
      <c r="G867" s="235">
        <v>143</v>
      </c>
      <c r="H867" s="234">
        <v>31949</v>
      </c>
      <c r="I867" s="28"/>
    </row>
    <row r="868" spans="1:9" x14ac:dyDescent="0.25">
      <c r="A868" s="231" t="s">
        <v>335</v>
      </c>
      <c r="B868" s="232" t="s">
        <v>368</v>
      </c>
      <c r="C868" s="233" t="s">
        <v>364</v>
      </c>
      <c r="D868" s="233">
        <v>8</v>
      </c>
      <c r="E868" s="233" t="s">
        <v>262</v>
      </c>
      <c r="F868" s="234" t="s">
        <v>356</v>
      </c>
      <c r="G868" s="235">
        <v>94</v>
      </c>
      <c r="H868" s="234">
        <v>31955</v>
      </c>
      <c r="I868" s="28"/>
    </row>
    <row r="869" spans="1:9" x14ac:dyDescent="0.25">
      <c r="A869" s="231" t="s">
        <v>339</v>
      </c>
      <c r="B869" s="232" t="s">
        <v>340</v>
      </c>
      <c r="C869" s="233" t="s">
        <v>341</v>
      </c>
      <c r="D869" s="233">
        <v>8</v>
      </c>
      <c r="E869" s="233" t="s">
        <v>262</v>
      </c>
      <c r="F869" s="234" t="s">
        <v>342</v>
      </c>
      <c r="G869" s="235">
        <v>93</v>
      </c>
      <c r="H869" s="234">
        <v>31958</v>
      </c>
      <c r="I869" s="28"/>
    </row>
    <row r="870" spans="1:9" x14ac:dyDescent="0.25">
      <c r="A870" s="231" t="s">
        <v>345</v>
      </c>
      <c r="B870" s="232" t="s">
        <v>391</v>
      </c>
      <c r="C870" s="233" t="s">
        <v>337</v>
      </c>
      <c r="D870" s="233">
        <v>16</v>
      </c>
      <c r="E870" s="233" t="s">
        <v>334</v>
      </c>
      <c r="F870" s="234" t="s">
        <v>276</v>
      </c>
      <c r="G870" s="235">
        <v>181</v>
      </c>
      <c r="H870" s="234">
        <v>31961</v>
      </c>
      <c r="I870" s="28"/>
    </row>
    <row r="871" spans="1:9" x14ac:dyDescent="0.25">
      <c r="A871" s="231" t="s">
        <v>335</v>
      </c>
      <c r="B871" s="232" t="s">
        <v>350</v>
      </c>
      <c r="C871" s="233" t="s">
        <v>347</v>
      </c>
      <c r="D871" s="233">
        <v>8</v>
      </c>
      <c r="E871" s="233" t="s">
        <v>271</v>
      </c>
      <c r="F871" s="234" t="s">
        <v>338</v>
      </c>
      <c r="G871" s="235">
        <v>98</v>
      </c>
      <c r="H871" s="234">
        <v>31968</v>
      </c>
      <c r="I871" s="28"/>
    </row>
    <row r="872" spans="1:9" x14ac:dyDescent="0.25">
      <c r="A872" s="231" t="s">
        <v>345</v>
      </c>
      <c r="B872" s="232" t="s">
        <v>406</v>
      </c>
      <c r="C872" s="233" t="s">
        <v>337</v>
      </c>
      <c r="D872" s="233">
        <v>16</v>
      </c>
      <c r="E872" s="233" t="s">
        <v>271</v>
      </c>
      <c r="F872" s="234" t="s">
        <v>359</v>
      </c>
      <c r="G872" s="235">
        <v>22</v>
      </c>
      <c r="H872" s="234">
        <v>31969</v>
      </c>
      <c r="I872" s="28"/>
    </row>
    <row r="873" spans="1:9" x14ac:dyDescent="0.25">
      <c r="A873" s="231" t="s">
        <v>345</v>
      </c>
      <c r="B873" s="232" t="s">
        <v>391</v>
      </c>
      <c r="C873" s="233" t="s">
        <v>337</v>
      </c>
      <c r="D873" s="233">
        <v>16</v>
      </c>
      <c r="E873" s="233" t="s">
        <v>334</v>
      </c>
      <c r="F873" s="234" t="s">
        <v>276</v>
      </c>
      <c r="G873" s="235">
        <v>124</v>
      </c>
      <c r="H873" s="234">
        <v>31970</v>
      </c>
      <c r="I873" s="28"/>
    </row>
    <row r="874" spans="1:9" x14ac:dyDescent="0.25">
      <c r="A874" s="231" t="s">
        <v>335</v>
      </c>
      <c r="B874" s="232" t="s">
        <v>350</v>
      </c>
      <c r="C874" s="233" t="s">
        <v>347</v>
      </c>
      <c r="D874" s="233">
        <v>8</v>
      </c>
      <c r="E874" s="233" t="s">
        <v>271</v>
      </c>
      <c r="F874" s="234" t="s">
        <v>338</v>
      </c>
      <c r="G874" s="235">
        <v>69</v>
      </c>
      <c r="H874" s="234">
        <v>31972</v>
      </c>
      <c r="I874" s="28"/>
    </row>
    <row r="875" spans="1:9" x14ac:dyDescent="0.25">
      <c r="A875" s="231" t="s">
        <v>331</v>
      </c>
      <c r="B875" s="232" t="s">
        <v>404</v>
      </c>
      <c r="C875" s="233" t="s">
        <v>333</v>
      </c>
      <c r="D875" s="233">
        <v>16</v>
      </c>
      <c r="E875" s="233" t="s">
        <v>334</v>
      </c>
      <c r="F875" s="234" t="s">
        <v>405</v>
      </c>
      <c r="G875" s="235">
        <v>185</v>
      </c>
      <c r="H875" s="234">
        <v>31972</v>
      </c>
      <c r="I875" s="28"/>
    </row>
    <row r="876" spans="1:9" x14ac:dyDescent="0.25">
      <c r="A876" s="231" t="s">
        <v>345</v>
      </c>
      <c r="B876" s="232" t="s">
        <v>401</v>
      </c>
      <c r="C876" s="233" t="s">
        <v>380</v>
      </c>
      <c r="D876" s="233">
        <v>16</v>
      </c>
      <c r="E876" s="233" t="s">
        <v>271</v>
      </c>
      <c r="F876" s="234" t="s">
        <v>338</v>
      </c>
      <c r="G876" s="235">
        <v>8</v>
      </c>
      <c r="H876" s="234">
        <v>31974</v>
      </c>
      <c r="I876" s="28"/>
    </row>
    <row r="877" spans="1:9" x14ac:dyDescent="0.25">
      <c r="A877" s="231" t="s">
        <v>392</v>
      </c>
      <c r="B877" s="232" t="s">
        <v>393</v>
      </c>
      <c r="C877" s="233" t="s">
        <v>337</v>
      </c>
      <c r="D877" s="233">
        <v>16</v>
      </c>
      <c r="E877" s="233" t="s">
        <v>271</v>
      </c>
      <c r="F877" s="234" t="s">
        <v>338</v>
      </c>
      <c r="G877" s="235">
        <v>113</v>
      </c>
      <c r="H877" s="234">
        <v>31975</v>
      </c>
      <c r="I877" s="28"/>
    </row>
    <row r="878" spans="1:9" x14ac:dyDescent="0.25">
      <c r="A878" s="231" t="s">
        <v>331</v>
      </c>
      <c r="B878" s="232" t="s">
        <v>353</v>
      </c>
      <c r="C878" s="233" t="s">
        <v>337</v>
      </c>
      <c r="D878" s="233">
        <v>16</v>
      </c>
      <c r="E878" s="233" t="s">
        <v>262</v>
      </c>
      <c r="F878" s="234" t="s">
        <v>342</v>
      </c>
      <c r="G878" s="235">
        <v>148</v>
      </c>
      <c r="H878" s="234">
        <v>31976</v>
      </c>
      <c r="I878" s="28"/>
    </row>
    <row r="879" spans="1:9" x14ac:dyDescent="0.25">
      <c r="A879" s="231" t="s">
        <v>331</v>
      </c>
      <c r="B879" s="232" t="s">
        <v>332</v>
      </c>
      <c r="C879" s="233" t="s">
        <v>333</v>
      </c>
      <c r="D879" s="233">
        <v>16</v>
      </c>
      <c r="E879" s="233" t="s">
        <v>334</v>
      </c>
      <c r="F879" s="234" t="s">
        <v>278</v>
      </c>
      <c r="G879" s="235">
        <v>171</v>
      </c>
      <c r="H879" s="234">
        <v>31980</v>
      </c>
      <c r="I879" s="28"/>
    </row>
    <row r="880" spans="1:9" x14ac:dyDescent="0.25">
      <c r="A880" s="231" t="s">
        <v>335</v>
      </c>
      <c r="B880" s="232" t="s">
        <v>394</v>
      </c>
      <c r="C880" s="233" t="s">
        <v>364</v>
      </c>
      <c r="D880" s="233">
        <v>8</v>
      </c>
      <c r="E880" s="233" t="s">
        <v>264</v>
      </c>
      <c r="F880" s="234" t="s">
        <v>396</v>
      </c>
      <c r="G880" s="235">
        <v>182</v>
      </c>
      <c r="H880" s="234">
        <v>31985</v>
      </c>
      <c r="I880" s="28"/>
    </row>
    <row r="881" spans="1:9" x14ac:dyDescent="0.25">
      <c r="A881" s="231" t="s">
        <v>362</v>
      </c>
      <c r="B881" s="232" t="s">
        <v>363</v>
      </c>
      <c r="C881" s="233" t="s">
        <v>364</v>
      </c>
      <c r="D881" s="233">
        <v>8</v>
      </c>
      <c r="E881" s="233" t="s">
        <v>264</v>
      </c>
      <c r="F881" s="234" t="s">
        <v>396</v>
      </c>
      <c r="G881" s="235">
        <v>28</v>
      </c>
      <c r="H881" s="234">
        <v>31989</v>
      </c>
      <c r="I881" s="28"/>
    </row>
    <row r="882" spans="1:9" x14ac:dyDescent="0.25">
      <c r="A882" s="231" t="s">
        <v>331</v>
      </c>
      <c r="B882" s="232" t="s">
        <v>332</v>
      </c>
      <c r="C882" s="233" t="s">
        <v>333</v>
      </c>
      <c r="D882" s="233">
        <v>16</v>
      </c>
      <c r="E882" s="233" t="s">
        <v>334</v>
      </c>
      <c r="F882" s="234" t="s">
        <v>278</v>
      </c>
      <c r="G882" s="235">
        <v>12</v>
      </c>
      <c r="H882" s="234">
        <v>31991</v>
      </c>
      <c r="I882" s="28"/>
    </row>
    <row r="883" spans="1:9" x14ac:dyDescent="0.25">
      <c r="A883" s="231" t="s">
        <v>408</v>
      </c>
      <c r="B883" s="232" t="s">
        <v>409</v>
      </c>
      <c r="C883" s="233" t="s">
        <v>380</v>
      </c>
      <c r="D883" s="233">
        <v>16</v>
      </c>
      <c r="E883" s="233" t="s">
        <v>334</v>
      </c>
      <c r="F883" s="234" t="s">
        <v>278</v>
      </c>
      <c r="G883" s="235">
        <v>10</v>
      </c>
      <c r="H883" s="234">
        <v>31992</v>
      </c>
      <c r="I883" s="28"/>
    </row>
    <row r="884" spans="1:9" x14ac:dyDescent="0.25">
      <c r="A884" s="231" t="s">
        <v>354</v>
      </c>
      <c r="B884" s="232" t="s">
        <v>355</v>
      </c>
      <c r="C884" s="233" t="s">
        <v>347</v>
      </c>
      <c r="D884" s="233">
        <v>16</v>
      </c>
      <c r="E884" s="233" t="s">
        <v>262</v>
      </c>
      <c r="F884" s="234" t="s">
        <v>356</v>
      </c>
      <c r="G884" s="235">
        <v>79</v>
      </c>
      <c r="H884" s="234">
        <v>31992</v>
      </c>
      <c r="I884" s="28"/>
    </row>
    <row r="885" spans="1:9" x14ac:dyDescent="0.25">
      <c r="A885" s="231" t="s">
        <v>345</v>
      </c>
      <c r="B885" s="232" t="s">
        <v>391</v>
      </c>
      <c r="C885" s="233" t="s">
        <v>337</v>
      </c>
      <c r="D885" s="233">
        <v>16</v>
      </c>
      <c r="E885" s="233" t="s">
        <v>334</v>
      </c>
      <c r="F885" s="234" t="s">
        <v>405</v>
      </c>
      <c r="G885" s="235">
        <v>122</v>
      </c>
      <c r="H885" s="234">
        <v>31995</v>
      </c>
      <c r="I885" s="28"/>
    </row>
    <row r="886" spans="1:9" x14ac:dyDescent="0.25">
      <c r="A886" s="231" t="s">
        <v>335</v>
      </c>
      <c r="B886" s="232" t="s">
        <v>350</v>
      </c>
      <c r="C886" s="233" t="s">
        <v>347</v>
      </c>
      <c r="D886" s="233">
        <v>8</v>
      </c>
      <c r="E886" s="233" t="s">
        <v>271</v>
      </c>
      <c r="F886" s="234" t="s">
        <v>338</v>
      </c>
      <c r="G886" s="235">
        <v>142</v>
      </c>
      <c r="H886" s="234">
        <v>31997</v>
      </c>
      <c r="I886" s="28"/>
    </row>
    <row r="887" spans="1:9" x14ac:dyDescent="0.25">
      <c r="A887" s="231" t="s">
        <v>354</v>
      </c>
      <c r="B887" s="232" t="s">
        <v>355</v>
      </c>
      <c r="C887" s="233" t="s">
        <v>347</v>
      </c>
      <c r="D887" s="233">
        <v>16</v>
      </c>
      <c r="E887" s="233" t="s">
        <v>262</v>
      </c>
      <c r="F887" s="234" t="s">
        <v>356</v>
      </c>
      <c r="G887" s="235">
        <v>53</v>
      </c>
      <c r="H887" s="234">
        <v>31999</v>
      </c>
      <c r="I887" s="28"/>
    </row>
    <row r="888" spans="1:9" x14ac:dyDescent="0.25">
      <c r="A888" s="231" t="s">
        <v>345</v>
      </c>
      <c r="B888" s="232" t="s">
        <v>346</v>
      </c>
      <c r="C888" s="233" t="s">
        <v>347</v>
      </c>
      <c r="D888" s="233">
        <v>16</v>
      </c>
      <c r="E888" s="233" t="s">
        <v>271</v>
      </c>
      <c r="F888" s="234" t="s">
        <v>338</v>
      </c>
      <c r="G888" s="235">
        <v>165</v>
      </c>
      <c r="H888" s="234">
        <v>32002</v>
      </c>
      <c r="I888" s="28"/>
    </row>
    <row r="889" spans="1:9" x14ac:dyDescent="0.25">
      <c r="A889" s="231" t="s">
        <v>331</v>
      </c>
      <c r="B889" s="232" t="s">
        <v>332</v>
      </c>
      <c r="C889" s="233" t="s">
        <v>333</v>
      </c>
      <c r="D889" s="233">
        <v>16</v>
      </c>
      <c r="E889" s="233" t="s">
        <v>334</v>
      </c>
      <c r="F889" s="234" t="s">
        <v>405</v>
      </c>
      <c r="G889" s="235">
        <v>139</v>
      </c>
      <c r="H889" s="234">
        <v>32002</v>
      </c>
      <c r="I889" s="28"/>
    </row>
    <row r="890" spans="1:9" x14ac:dyDescent="0.25">
      <c r="A890" s="231" t="s">
        <v>331</v>
      </c>
      <c r="B890" s="232" t="s">
        <v>381</v>
      </c>
      <c r="C890" s="233" t="s">
        <v>380</v>
      </c>
      <c r="D890" s="233">
        <v>16</v>
      </c>
      <c r="E890" s="233" t="s">
        <v>262</v>
      </c>
      <c r="F890" s="234" t="s">
        <v>342</v>
      </c>
      <c r="G890" s="235">
        <v>92</v>
      </c>
      <c r="H890" s="234">
        <v>32008</v>
      </c>
      <c r="I890" s="28"/>
    </row>
    <row r="891" spans="1:9" x14ac:dyDescent="0.25">
      <c r="A891" s="231" t="s">
        <v>331</v>
      </c>
      <c r="B891" s="232" t="s">
        <v>381</v>
      </c>
      <c r="C891" s="233" t="s">
        <v>380</v>
      </c>
      <c r="D891" s="233">
        <v>16</v>
      </c>
      <c r="E891" s="233" t="s">
        <v>262</v>
      </c>
      <c r="F891" s="234" t="s">
        <v>342</v>
      </c>
      <c r="G891" s="235">
        <v>182</v>
      </c>
      <c r="H891" s="234">
        <v>32009</v>
      </c>
      <c r="I891" s="28"/>
    </row>
    <row r="892" spans="1:9" x14ac:dyDescent="0.25">
      <c r="A892" s="231" t="s">
        <v>331</v>
      </c>
      <c r="B892" s="232" t="s">
        <v>332</v>
      </c>
      <c r="C892" s="233" t="s">
        <v>333</v>
      </c>
      <c r="D892" s="233">
        <v>16</v>
      </c>
      <c r="E892" s="233" t="s">
        <v>334</v>
      </c>
      <c r="F892" s="234" t="s">
        <v>405</v>
      </c>
      <c r="G892" s="235">
        <v>184</v>
      </c>
      <c r="H892" s="234">
        <v>32011</v>
      </c>
      <c r="I892" s="28"/>
    </row>
    <row r="893" spans="1:9" x14ac:dyDescent="0.25">
      <c r="A893" s="231" t="s">
        <v>376</v>
      </c>
      <c r="B893" s="232" t="s">
        <v>390</v>
      </c>
      <c r="C893" s="233" t="s">
        <v>370</v>
      </c>
      <c r="D893" s="233">
        <v>8</v>
      </c>
      <c r="E893" s="233" t="s">
        <v>334</v>
      </c>
      <c r="F893" s="234" t="s">
        <v>278</v>
      </c>
      <c r="G893" s="235">
        <v>62</v>
      </c>
      <c r="H893" s="234">
        <v>32011</v>
      </c>
      <c r="I893" s="28"/>
    </row>
    <row r="894" spans="1:9" x14ac:dyDescent="0.25">
      <c r="A894" s="231" t="s">
        <v>362</v>
      </c>
      <c r="B894" s="232" t="s">
        <v>407</v>
      </c>
      <c r="C894" s="233" t="s">
        <v>380</v>
      </c>
      <c r="D894" s="233">
        <v>16</v>
      </c>
      <c r="E894" s="233" t="s">
        <v>264</v>
      </c>
      <c r="F894" s="234" t="s">
        <v>365</v>
      </c>
      <c r="G894" s="235">
        <v>97</v>
      </c>
      <c r="H894" s="234">
        <v>32012</v>
      </c>
      <c r="I894" s="28"/>
    </row>
    <row r="895" spans="1:9" x14ac:dyDescent="0.25">
      <c r="A895" s="231" t="s">
        <v>331</v>
      </c>
      <c r="B895" s="232" t="s">
        <v>404</v>
      </c>
      <c r="C895" s="233" t="s">
        <v>333</v>
      </c>
      <c r="D895" s="233">
        <v>16</v>
      </c>
      <c r="E895" s="233" t="s">
        <v>334</v>
      </c>
      <c r="F895" s="234" t="s">
        <v>405</v>
      </c>
      <c r="G895" s="235">
        <v>107</v>
      </c>
      <c r="H895" s="234">
        <v>32013</v>
      </c>
      <c r="I895" s="28"/>
    </row>
    <row r="896" spans="1:9" x14ac:dyDescent="0.25">
      <c r="A896" s="231" t="s">
        <v>335</v>
      </c>
      <c r="B896" s="232" t="s">
        <v>336</v>
      </c>
      <c r="C896" s="233" t="s">
        <v>337</v>
      </c>
      <c r="D896" s="233">
        <v>16</v>
      </c>
      <c r="E896" s="233" t="s">
        <v>271</v>
      </c>
      <c r="F896" s="234" t="s">
        <v>338</v>
      </c>
      <c r="G896" s="235">
        <v>58</v>
      </c>
      <c r="H896" s="234">
        <v>32019</v>
      </c>
      <c r="I896" s="28"/>
    </row>
    <row r="897" spans="1:9" x14ac:dyDescent="0.25">
      <c r="A897" s="231" t="s">
        <v>335</v>
      </c>
      <c r="B897" s="232" t="s">
        <v>336</v>
      </c>
      <c r="C897" s="233" t="s">
        <v>337</v>
      </c>
      <c r="D897" s="233">
        <v>16</v>
      </c>
      <c r="E897" s="233" t="s">
        <v>271</v>
      </c>
      <c r="F897" s="234" t="s">
        <v>338</v>
      </c>
      <c r="G897" s="235">
        <v>163</v>
      </c>
      <c r="H897" s="234">
        <v>32022</v>
      </c>
      <c r="I897" s="28"/>
    </row>
    <row r="898" spans="1:9" x14ac:dyDescent="0.25">
      <c r="A898" s="231" t="s">
        <v>345</v>
      </c>
      <c r="B898" s="232" t="s">
        <v>346</v>
      </c>
      <c r="C898" s="233" t="s">
        <v>347</v>
      </c>
      <c r="D898" s="233">
        <v>16</v>
      </c>
      <c r="E898" s="233" t="s">
        <v>271</v>
      </c>
      <c r="F898" s="234" t="s">
        <v>338</v>
      </c>
      <c r="G898" s="235">
        <v>50</v>
      </c>
      <c r="H898" s="234">
        <v>32022</v>
      </c>
      <c r="I898" s="28"/>
    </row>
    <row r="899" spans="1:9" x14ac:dyDescent="0.25">
      <c r="A899" s="231" t="s">
        <v>335</v>
      </c>
      <c r="B899" s="232" t="s">
        <v>384</v>
      </c>
      <c r="C899" s="233" t="s">
        <v>364</v>
      </c>
      <c r="D899" s="233">
        <v>8</v>
      </c>
      <c r="E899" s="233" t="s">
        <v>262</v>
      </c>
      <c r="F899" s="234" t="s">
        <v>356</v>
      </c>
      <c r="G899" s="235">
        <v>31</v>
      </c>
      <c r="H899" s="234">
        <v>32023</v>
      </c>
      <c r="I899" s="28"/>
    </row>
    <row r="900" spans="1:9" x14ac:dyDescent="0.25">
      <c r="A900" s="231" t="s">
        <v>397</v>
      </c>
      <c r="B900" s="232" t="s">
        <v>402</v>
      </c>
      <c r="C900" s="233" t="s">
        <v>380</v>
      </c>
      <c r="D900" s="233">
        <v>8</v>
      </c>
      <c r="E900" s="233" t="s">
        <v>262</v>
      </c>
      <c r="F900" s="234" t="s">
        <v>342</v>
      </c>
      <c r="G900" s="235">
        <v>178</v>
      </c>
      <c r="H900" s="234">
        <v>32023</v>
      </c>
      <c r="I900" s="28"/>
    </row>
    <row r="901" spans="1:9" x14ac:dyDescent="0.25">
      <c r="A901" s="231" t="s">
        <v>335</v>
      </c>
      <c r="B901" s="232" t="s">
        <v>387</v>
      </c>
      <c r="C901" s="233" t="s">
        <v>347</v>
      </c>
      <c r="D901" s="233">
        <v>8</v>
      </c>
      <c r="E901" s="233" t="s">
        <v>264</v>
      </c>
      <c r="F901" s="234" t="s">
        <v>365</v>
      </c>
      <c r="G901" s="235">
        <v>18</v>
      </c>
      <c r="H901" s="234">
        <v>32028</v>
      </c>
      <c r="I901" s="28"/>
    </row>
    <row r="902" spans="1:9" x14ac:dyDescent="0.25">
      <c r="A902" s="231" t="s">
        <v>331</v>
      </c>
      <c r="B902" s="232" t="s">
        <v>381</v>
      </c>
      <c r="C902" s="233" t="s">
        <v>380</v>
      </c>
      <c r="D902" s="233">
        <v>16</v>
      </c>
      <c r="E902" s="233" t="s">
        <v>262</v>
      </c>
      <c r="F902" s="234" t="s">
        <v>342</v>
      </c>
      <c r="G902" s="235">
        <v>114</v>
      </c>
      <c r="H902" s="234">
        <v>32029</v>
      </c>
      <c r="I902" s="28"/>
    </row>
    <row r="903" spans="1:9" x14ac:dyDescent="0.25">
      <c r="A903" s="231" t="s">
        <v>371</v>
      </c>
      <c r="B903" s="232" t="s">
        <v>388</v>
      </c>
      <c r="C903" s="233" t="s">
        <v>364</v>
      </c>
      <c r="D903" s="233">
        <v>12</v>
      </c>
      <c r="E903" s="233" t="s">
        <v>271</v>
      </c>
      <c r="F903" s="234" t="s">
        <v>338</v>
      </c>
      <c r="G903" s="235">
        <v>101</v>
      </c>
      <c r="H903" s="234">
        <v>32032</v>
      </c>
      <c r="I903" s="28"/>
    </row>
    <row r="904" spans="1:9" x14ac:dyDescent="0.25">
      <c r="A904" s="231" t="s">
        <v>376</v>
      </c>
      <c r="B904" s="232" t="s">
        <v>377</v>
      </c>
      <c r="C904" s="233" t="s">
        <v>378</v>
      </c>
      <c r="D904" s="233">
        <v>10</v>
      </c>
      <c r="E904" s="233" t="s">
        <v>262</v>
      </c>
      <c r="F904" s="234" t="s">
        <v>342</v>
      </c>
      <c r="G904" s="235">
        <v>6</v>
      </c>
      <c r="H904" s="234">
        <v>32032</v>
      </c>
      <c r="I904" s="28"/>
    </row>
    <row r="905" spans="1:9" x14ac:dyDescent="0.25">
      <c r="A905" s="231" t="s">
        <v>335</v>
      </c>
      <c r="B905" s="232" t="s">
        <v>336</v>
      </c>
      <c r="C905" s="233" t="s">
        <v>337</v>
      </c>
      <c r="D905" s="233">
        <v>16</v>
      </c>
      <c r="E905" s="233" t="s">
        <v>271</v>
      </c>
      <c r="F905" s="234" t="s">
        <v>338</v>
      </c>
      <c r="G905" s="235">
        <v>184</v>
      </c>
      <c r="H905" s="234">
        <v>32042</v>
      </c>
      <c r="I905" s="28"/>
    </row>
    <row r="906" spans="1:9" x14ac:dyDescent="0.25">
      <c r="A906" s="231" t="s">
        <v>345</v>
      </c>
      <c r="B906" s="232" t="s">
        <v>406</v>
      </c>
      <c r="C906" s="233" t="s">
        <v>337</v>
      </c>
      <c r="D906" s="233">
        <v>16</v>
      </c>
      <c r="E906" s="233" t="s">
        <v>271</v>
      </c>
      <c r="F906" s="234" t="s">
        <v>359</v>
      </c>
      <c r="G906" s="235">
        <v>38</v>
      </c>
      <c r="H906" s="234">
        <v>32045</v>
      </c>
      <c r="I906" s="28"/>
    </row>
    <row r="907" spans="1:9" x14ac:dyDescent="0.25">
      <c r="A907" s="231" t="s">
        <v>335</v>
      </c>
      <c r="B907" s="232" t="s">
        <v>395</v>
      </c>
      <c r="C907" s="233" t="s">
        <v>337</v>
      </c>
      <c r="D907" s="233">
        <v>16</v>
      </c>
      <c r="E907" s="233" t="s">
        <v>264</v>
      </c>
      <c r="F907" s="234" t="s">
        <v>396</v>
      </c>
      <c r="G907" s="235">
        <v>78</v>
      </c>
      <c r="H907" s="234">
        <v>32047</v>
      </c>
      <c r="I907" s="28"/>
    </row>
    <row r="908" spans="1:9" x14ac:dyDescent="0.25">
      <c r="A908" s="231" t="s">
        <v>392</v>
      </c>
      <c r="B908" s="232" t="s">
        <v>393</v>
      </c>
      <c r="C908" s="233" t="s">
        <v>337</v>
      </c>
      <c r="D908" s="233">
        <v>16</v>
      </c>
      <c r="E908" s="233" t="s">
        <v>271</v>
      </c>
      <c r="F908" s="234" t="s">
        <v>338</v>
      </c>
      <c r="G908" s="235">
        <v>71</v>
      </c>
      <c r="H908" s="234">
        <v>32048</v>
      </c>
      <c r="I908" s="28"/>
    </row>
    <row r="909" spans="1:9" x14ac:dyDescent="0.25">
      <c r="A909" s="231" t="s">
        <v>331</v>
      </c>
      <c r="B909" s="232" t="s">
        <v>404</v>
      </c>
      <c r="C909" s="233" t="s">
        <v>333</v>
      </c>
      <c r="D909" s="233">
        <v>16</v>
      </c>
      <c r="E909" s="233" t="s">
        <v>334</v>
      </c>
      <c r="F909" s="234" t="s">
        <v>405</v>
      </c>
      <c r="G909" s="235">
        <v>109</v>
      </c>
      <c r="H909" s="234">
        <v>32051</v>
      </c>
      <c r="I909" s="28"/>
    </row>
    <row r="910" spans="1:9" x14ac:dyDescent="0.25">
      <c r="A910" s="231" t="s">
        <v>339</v>
      </c>
      <c r="B910" s="232" t="s">
        <v>340</v>
      </c>
      <c r="C910" s="233" t="s">
        <v>341</v>
      </c>
      <c r="D910" s="233">
        <v>8</v>
      </c>
      <c r="E910" s="233" t="s">
        <v>262</v>
      </c>
      <c r="F910" s="234" t="s">
        <v>342</v>
      </c>
      <c r="G910" s="235">
        <v>186</v>
      </c>
      <c r="H910" s="234">
        <v>32054</v>
      </c>
      <c r="I910" s="28"/>
    </row>
    <row r="911" spans="1:9" x14ac:dyDescent="0.25">
      <c r="A911" s="231" t="s">
        <v>385</v>
      </c>
      <c r="B911" s="232" t="s">
        <v>386</v>
      </c>
      <c r="C911" s="233" t="s">
        <v>358</v>
      </c>
      <c r="D911" s="233">
        <v>16</v>
      </c>
      <c r="E911" s="233" t="s">
        <v>334</v>
      </c>
      <c r="F911" s="234" t="s">
        <v>405</v>
      </c>
      <c r="G911" s="235">
        <v>53</v>
      </c>
      <c r="H911" s="234">
        <v>32057</v>
      </c>
      <c r="I911" s="28"/>
    </row>
    <row r="912" spans="1:9" x14ac:dyDescent="0.25">
      <c r="A912" s="231" t="s">
        <v>408</v>
      </c>
      <c r="B912" s="232" t="s">
        <v>409</v>
      </c>
      <c r="C912" s="233" t="s">
        <v>380</v>
      </c>
      <c r="D912" s="233">
        <v>16</v>
      </c>
      <c r="E912" s="233" t="s">
        <v>334</v>
      </c>
      <c r="F912" s="234" t="s">
        <v>278</v>
      </c>
      <c r="G912" s="235">
        <v>33</v>
      </c>
      <c r="H912" s="234">
        <v>32059</v>
      </c>
      <c r="I912" s="28"/>
    </row>
    <row r="913" spans="1:9" x14ac:dyDescent="0.25">
      <c r="A913" s="231" t="s">
        <v>335</v>
      </c>
      <c r="B913" s="232" t="s">
        <v>367</v>
      </c>
      <c r="C913" s="233" t="s">
        <v>337</v>
      </c>
      <c r="D913" s="233">
        <v>8</v>
      </c>
      <c r="E913" s="233" t="s">
        <v>262</v>
      </c>
      <c r="F913" s="234" t="s">
        <v>356</v>
      </c>
      <c r="G913" s="235">
        <v>199</v>
      </c>
      <c r="H913" s="234">
        <v>32061</v>
      </c>
      <c r="I913" s="28"/>
    </row>
    <row r="914" spans="1:9" x14ac:dyDescent="0.25">
      <c r="A914" s="231" t="s">
        <v>335</v>
      </c>
      <c r="B914" s="232" t="s">
        <v>368</v>
      </c>
      <c r="C914" s="233" t="s">
        <v>364</v>
      </c>
      <c r="D914" s="233">
        <v>8</v>
      </c>
      <c r="E914" s="233" t="s">
        <v>262</v>
      </c>
      <c r="F914" s="234" t="s">
        <v>356</v>
      </c>
      <c r="G914" s="235">
        <v>177</v>
      </c>
      <c r="H914" s="234">
        <v>32063</v>
      </c>
      <c r="I914" s="28"/>
    </row>
    <row r="915" spans="1:9" x14ac:dyDescent="0.25">
      <c r="A915" s="231" t="s">
        <v>331</v>
      </c>
      <c r="B915" s="232" t="s">
        <v>353</v>
      </c>
      <c r="C915" s="233" t="s">
        <v>337</v>
      </c>
      <c r="D915" s="233">
        <v>16</v>
      </c>
      <c r="E915" s="233" t="s">
        <v>262</v>
      </c>
      <c r="F915" s="234" t="s">
        <v>356</v>
      </c>
      <c r="G915" s="235">
        <v>9</v>
      </c>
      <c r="H915" s="234">
        <v>32066</v>
      </c>
      <c r="I915" s="28"/>
    </row>
    <row r="916" spans="1:9" x14ac:dyDescent="0.25">
      <c r="A916" s="231" t="s">
        <v>335</v>
      </c>
      <c r="B916" s="232" t="s">
        <v>382</v>
      </c>
      <c r="C916" s="233" t="s">
        <v>337</v>
      </c>
      <c r="D916" s="233">
        <v>16</v>
      </c>
      <c r="E916" s="233" t="s">
        <v>264</v>
      </c>
      <c r="F916" s="234" t="s">
        <v>365</v>
      </c>
      <c r="G916" s="235">
        <v>66</v>
      </c>
      <c r="H916" s="234">
        <v>32067</v>
      </c>
      <c r="I916" s="28"/>
    </row>
    <row r="917" spans="1:9" x14ac:dyDescent="0.25">
      <c r="A917" s="231" t="s">
        <v>331</v>
      </c>
      <c r="B917" s="232" t="s">
        <v>381</v>
      </c>
      <c r="C917" s="233" t="s">
        <v>380</v>
      </c>
      <c r="D917" s="233">
        <v>16</v>
      </c>
      <c r="E917" s="233" t="s">
        <v>262</v>
      </c>
      <c r="F917" s="234" t="s">
        <v>342</v>
      </c>
      <c r="G917" s="235">
        <v>66</v>
      </c>
      <c r="H917" s="234">
        <v>32068</v>
      </c>
      <c r="I917" s="28"/>
    </row>
    <row r="918" spans="1:9" x14ac:dyDescent="0.25">
      <c r="A918" s="231" t="s">
        <v>331</v>
      </c>
      <c r="B918" s="232" t="s">
        <v>403</v>
      </c>
      <c r="C918" s="233" t="s">
        <v>380</v>
      </c>
      <c r="D918" s="233">
        <v>32</v>
      </c>
      <c r="E918" s="233" t="s">
        <v>262</v>
      </c>
      <c r="F918" s="234" t="s">
        <v>356</v>
      </c>
      <c r="G918" s="235">
        <v>186</v>
      </c>
      <c r="H918" s="234">
        <v>32068</v>
      </c>
      <c r="I918" s="28"/>
    </row>
    <row r="919" spans="1:9" x14ac:dyDescent="0.25">
      <c r="A919" s="231" t="s">
        <v>385</v>
      </c>
      <c r="B919" s="232" t="s">
        <v>386</v>
      </c>
      <c r="C919" s="233" t="s">
        <v>358</v>
      </c>
      <c r="D919" s="233">
        <v>16</v>
      </c>
      <c r="E919" s="233" t="s">
        <v>334</v>
      </c>
      <c r="F919" s="234" t="s">
        <v>276</v>
      </c>
      <c r="G919" s="235">
        <v>78</v>
      </c>
      <c r="H919" s="234">
        <v>32068</v>
      </c>
      <c r="I919" s="28"/>
    </row>
    <row r="920" spans="1:9" x14ac:dyDescent="0.25">
      <c r="A920" s="231" t="s">
        <v>335</v>
      </c>
      <c r="B920" s="232" t="s">
        <v>367</v>
      </c>
      <c r="C920" s="233" t="s">
        <v>337</v>
      </c>
      <c r="D920" s="233">
        <v>8</v>
      </c>
      <c r="E920" s="233" t="s">
        <v>262</v>
      </c>
      <c r="F920" s="234" t="s">
        <v>342</v>
      </c>
      <c r="G920" s="235">
        <v>97</v>
      </c>
      <c r="H920" s="234">
        <v>32069</v>
      </c>
      <c r="I920" s="28"/>
    </row>
    <row r="921" spans="1:9" x14ac:dyDescent="0.25">
      <c r="A921" s="231" t="s">
        <v>335</v>
      </c>
      <c r="B921" s="232" t="s">
        <v>387</v>
      </c>
      <c r="C921" s="233" t="s">
        <v>347</v>
      </c>
      <c r="D921" s="233">
        <v>8</v>
      </c>
      <c r="E921" s="233" t="s">
        <v>264</v>
      </c>
      <c r="F921" s="234" t="s">
        <v>365</v>
      </c>
      <c r="G921" s="235">
        <v>75</v>
      </c>
      <c r="H921" s="234">
        <v>32070</v>
      </c>
      <c r="I921" s="28"/>
    </row>
    <row r="922" spans="1:9" x14ac:dyDescent="0.25">
      <c r="A922" s="231" t="s">
        <v>408</v>
      </c>
      <c r="B922" s="232" t="s">
        <v>409</v>
      </c>
      <c r="C922" s="233" t="s">
        <v>380</v>
      </c>
      <c r="D922" s="233">
        <v>16</v>
      </c>
      <c r="E922" s="233" t="s">
        <v>334</v>
      </c>
      <c r="F922" s="234" t="s">
        <v>278</v>
      </c>
      <c r="G922" s="235">
        <v>123</v>
      </c>
      <c r="H922" s="234">
        <v>32074</v>
      </c>
      <c r="I922" s="28"/>
    </row>
    <row r="923" spans="1:9" x14ac:dyDescent="0.25">
      <c r="A923" s="231" t="s">
        <v>385</v>
      </c>
      <c r="B923" s="232" t="s">
        <v>386</v>
      </c>
      <c r="C923" s="233" t="s">
        <v>358</v>
      </c>
      <c r="D923" s="233">
        <v>16</v>
      </c>
      <c r="E923" s="233" t="s">
        <v>334</v>
      </c>
      <c r="F923" s="234" t="s">
        <v>405</v>
      </c>
      <c r="G923" s="235">
        <v>116</v>
      </c>
      <c r="H923" s="234">
        <v>32075</v>
      </c>
      <c r="I923" s="28"/>
    </row>
    <row r="924" spans="1:9" x14ac:dyDescent="0.25">
      <c r="A924" s="231" t="s">
        <v>335</v>
      </c>
      <c r="B924" s="232" t="s">
        <v>387</v>
      </c>
      <c r="C924" s="233" t="s">
        <v>347</v>
      </c>
      <c r="D924" s="233">
        <v>8</v>
      </c>
      <c r="E924" s="233" t="s">
        <v>264</v>
      </c>
      <c r="F924" s="234" t="s">
        <v>365</v>
      </c>
      <c r="G924" s="235">
        <v>55</v>
      </c>
      <c r="H924" s="234">
        <v>32079</v>
      </c>
      <c r="I924" s="28"/>
    </row>
    <row r="925" spans="1:9" x14ac:dyDescent="0.25">
      <c r="A925" s="231" t="s">
        <v>331</v>
      </c>
      <c r="B925" s="232" t="s">
        <v>381</v>
      </c>
      <c r="C925" s="233" t="s">
        <v>380</v>
      </c>
      <c r="D925" s="233">
        <v>16</v>
      </c>
      <c r="E925" s="233" t="s">
        <v>262</v>
      </c>
      <c r="F925" s="234" t="s">
        <v>342</v>
      </c>
      <c r="G925" s="235">
        <v>84</v>
      </c>
      <c r="H925" s="234">
        <v>32084</v>
      </c>
      <c r="I925" s="28"/>
    </row>
    <row r="926" spans="1:9" x14ac:dyDescent="0.25">
      <c r="A926" s="231" t="s">
        <v>362</v>
      </c>
      <c r="B926" s="232" t="s">
        <v>407</v>
      </c>
      <c r="C926" s="233" t="s">
        <v>380</v>
      </c>
      <c r="D926" s="233">
        <v>16</v>
      </c>
      <c r="E926" s="233" t="s">
        <v>264</v>
      </c>
      <c r="F926" s="234" t="s">
        <v>396</v>
      </c>
      <c r="G926" s="235">
        <v>34</v>
      </c>
      <c r="H926" s="234">
        <v>32091</v>
      </c>
      <c r="I926" s="28"/>
    </row>
    <row r="927" spans="1:9" x14ac:dyDescent="0.25">
      <c r="A927" s="231" t="s">
        <v>354</v>
      </c>
      <c r="B927" s="232" t="s">
        <v>355</v>
      </c>
      <c r="C927" s="233" t="s">
        <v>347</v>
      </c>
      <c r="D927" s="233">
        <v>16</v>
      </c>
      <c r="E927" s="233" t="s">
        <v>262</v>
      </c>
      <c r="F927" s="234" t="s">
        <v>356</v>
      </c>
      <c r="G927" s="235">
        <v>177</v>
      </c>
      <c r="H927" s="234">
        <v>32094</v>
      </c>
      <c r="I927" s="28"/>
    </row>
    <row r="928" spans="1:9" x14ac:dyDescent="0.25">
      <c r="A928" s="231" t="s">
        <v>335</v>
      </c>
      <c r="B928" s="232" t="s">
        <v>368</v>
      </c>
      <c r="C928" s="233" t="s">
        <v>364</v>
      </c>
      <c r="D928" s="233">
        <v>8</v>
      </c>
      <c r="E928" s="233" t="s">
        <v>262</v>
      </c>
      <c r="F928" s="234" t="s">
        <v>356</v>
      </c>
      <c r="G928" s="235">
        <v>200</v>
      </c>
      <c r="H928" s="234">
        <v>32095</v>
      </c>
      <c r="I928" s="28"/>
    </row>
    <row r="929" spans="1:9" x14ac:dyDescent="0.25">
      <c r="A929" s="231" t="s">
        <v>385</v>
      </c>
      <c r="B929" s="232" t="s">
        <v>389</v>
      </c>
      <c r="C929" s="233" t="s">
        <v>375</v>
      </c>
      <c r="D929" s="233">
        <v>16</v>
      </c>
      <c r="E929" s="233" t="s">
        <v>334</v>
      </c>
      <c r="F929" s="234" t="s">
        <v>278</v>
      </c>
      <c r="G929" s="235">
        <v>37</v>
      </c>
      <c r="H929" s="234">
        <v>32096</v>
      </c>
      <c r="I929" s="28"/>
    </row>
    <row r="930" spans="1:9" x14ac:dyDescent="0.25">
      <c r="A930" s="231" t="s">
        <v>335</v>
      </c>
      <c r="B930" s="232" t="s">
        <v>357</v>
      </c>
      <c r="C930" s="233" t="s">
        <v>358</v>
      </c>
      <c r="D930" s="233">
        <v>16</v>
      </c>
      <c r="E930" s="233" t="s">
        <v>271</v>
      </c>
      <c r="F930" s="234" t="s">
        <v>359</v>
      </c>
      <c r="G930" s="235">
        <v>73</v>
      </c>
      <c r="H930" s="234">
        <v>32097</v>
      </c>
      <c r="I930" s="28"/>
    </row>
    <row r="931" spans="1:9" x14ac:dyDescent="0.25">
      <c r="A931" s="231" t="s">
        <v>345</v>
      </c>
      <c r="B931" s="232" t="s">
        <v>391</v>
      </c>
      <c r="C931" s="233" t="s">
        <v>337</v>
      </c>
      <c r="D931" s="233">
        <v>16</v>
      </c>
      <c r="E931" s="233" t="s">
        <v>334</v>
      </c>
      <c r="F931" s="234" t="s">
        <v>405</v>
      </c>
      <c r="G931" s="235">
        <v>166</v>
      </c>
      <c r="H931" s="234">
        <v>32097</v>
      </c>
      <c r="I931" s="28"/>
    </row>
    <row r="932" spans="1:9" x14ac:dyDescent="0.25">
      <c r="A932" s="231" t="s">
        <v>362</v>
      </c>
      <c r="B932" s="232" t="s">
        <v>363</v>
      </c>
      <c r="C932" s="233" t="s">
        <v>364</v>
      </c>
      <c r="D932" s="233">
        <v>8</v>
      </c>
      <c r="E932" s="233" t="s">
        <v>264</v>
      </c>
      <c r="F932" s="234" t="s">
        <v>396</v>
      </c>
      <c r="G932" s="235">
        <v>136</v>
      </c>
      <c r="H932" s="234">
        <v>32097</v>
      </c>
      <c r="I932" s="28"/>
    </row>
    <row r="933" spans="1:9" x14ac:dyDescent="0.25">
      <c r="A933" s="231" t="s">
        <v>331</v>
      </c>
      <c r="B933" s="232" t="s">
        <v>332</v>
      </c>
      <c r="C933" s="233" t="s">
        <v>333</v>
      </c>
      <c r="D933" s="233">
        <v>16</v>
      </c>
      <c r="E933" s="233" t="s">
        <v>334</v>
      </c>
      <c r="F933" s="234" t="s">
        <v>405</v>
      </c>
      <c r="G933" s="235">
        <v>64</v>
      </c>
      <c r="H933" s="234">
        <v>32098</v>
      </c>
      <c r="I933" s="28"/>
    </row>
    <row r="934" spans="1:9" x14ac:dyDescent="0.25">
      <c r="A934" s="231" t="s">
        <v>376</v>
      </c>
      <c r="B934" s="232" t="s">
        <v>377</v>
      </c>
      <c r="C934" s="233" t="s">
        <v>378</v>
      </c>
      <c r="D934" s="233">
        <v>10</v>
      </c>
      <c r="E934" s="233" t="s">
        <v>262</v>
      </c>
      <c r="F934" s="234" t="s">
        <v>50</v>
      </c>
      <c r="G934" s="235">
        <v>179</v>
      </c>
      <c r="H934" s="234">
        <v>32098</v>
      </c>
      <c r="I934" s="28"/>
    </row>
    <row r="935" spans="1:9" x14ac:dyDescent="0.25">
      <c r="A935" s="231" t="s">
        <v>345</v>
      </c>
      <c r="B935" s="232" t="s">
        <v>379</v>
      </c>
      <c r="C935" s="233" t="s">
        <v>380</v>
      </c>
      <c r="D935" s="233">
        <v>16</v>
      </c>
      <c r="E935" s="233" t="s">
        <v>271</v>
      </c>
      <c r="F935" s="234" t="s">
        <v>373</v>
      </c>
      <c r="G935" s="235">
        <v>40</v>
      </c>
      <c r="H935" s="234">
        <v>32099</v>
      </c>
      <c r="I935" s="28"/>
    </row>
    <row r="936" spans="1:9" x14ac:dyDescent="0.25">
      <c r="A936" s="231" t="s">
        <v>345</v>
      </c>
      <c r="B936" s="232" t="s">
        <v>406</v>
      </c>
      <c r="C936" s="233" t="s">
        <v>337</v>
      </c>
      <c r="D936" s="233">
        <v>16</v>
      </c>
      <c r="E936" s="233" t="s">
        <v>271</v>
      </c>
      <c r="F936" s="234" t="s">
        <v>359</v>
      </c>
      <c r="G936" s="235">
        <v>140</v>
      </c>
      <c r="H936" s="234">
        <v>32099</v>
      </c>
      <c r="I936" s="28"/>
    </row>
    <row r="937" spans="1:9" x14ac:dyDescent="0.25">
      <c r="A937" s="231" t="s">
        <v>376</v>
      </c>
      <c r="B937" s="232" t="s">
        <v>377</v>
      </c>
      <c r="C937" s="233" t="s">
        <v>378</v>
      </c>
      <c r="D937" s="233">
        <v>10</v>
      </c>
      <c r="E937" s="233" t="s">
        <v>262</v>
      </c>
      <c r="F937" s="234" t="s">
        <v>50</v>
      </c>
      <c r="G937" s="235">
        <v>54</v>
      </c>
      <c r="H937" s="234">
        <v>32101</v>
      </c>
      <c r="I937" s="28"/>
    </row>
    <row r="938" spans="1:9" x14ac:dyDescent="0.25">
      <c r="A938" s="231" t="s">
        <v>339</v>
      </c>
      <c r="B938" s="232" t="s">
        <v>340</v>
      </c>
      <c r="C938" s="233" t="s">
        <v>341</v>
      </c>
      <c r="D938" s="233">
        <v>8</v>
      </c>
      <c r="E938" s="233" t="s">
        <v>262</v>
      </c>
      <c r="F938" s="234" t="s">
        <v>342</v>
      </c>
      <c r="G938" s="235">
        <v>15</v>
      </c>
      <c r="H938" s="234">
        <v>32105</v>
      </c>
      <c r="I938" s="28"/>
    </row>
    <row r="939" spans="1:9" x14ac:dyDescent="0.25">
      <c r="A939" s="231" t="s">
        <v>335</v>
      </c>
      <c r="B939" s="232" t="s">
        <v>350</v>
      </c>
      <c r="C939" s="233" t="s">
        <v>347</v>
      </c>
      <c r="D939" s="233">
        <v>8</v>
      </c>
      <c r="E939" s="233" t="s">
        <v>271</v>
      </c>
      <c r="F939" s="234" t="s">
        <v>338</v>
      </c>
      <c r="G939" s="235">
        <v>157</v>
      </c>
      <c r="H939" s="234">
        <v>32106</v>
      </c>
      <c r="I939" s="28"/>
    </row>
    <row r="940" spans="1:9" x14ac:dyDescent="0.25">
      <c r="A940" s="231" t="s">
        <v>335</v>
      </c>
      <c r="B940" s="232" t="s">
        <v>387</v>
      </c>
      <c r="C940" s="233" t="s">
        <v>347</v>
      </c>
      <c r="D940" s="233">
        <v>8</v>
      </c>
      <c r="E940" s="233" t="s">
        <v>264</v>
      </c>
      <c r="F940" s="234" t="s">
        <v>365</v>
      </c>
      <c r="G940" s="235">
        <v>93</v>
      </c>
      <c r="H940" s="234">
        <v>32108</v>
      </c>
      <c r="I940" s="28"/>
    </row>
    <row r="941" spans="1:9" x14ac:dyDescent="0.25">
      <c r="A941" s="231" t="s">
        <v>335</v>
      </c>
      <c r="B941" s="232" t="s">
        <v>394</v>
      </c>
      <c r="C941" s="233" t="s">
        <v>364</v>
      </c>
      <c r="D941" s="233">
        <v>8</v>
      </c>
      <c r="E941" s="233" t="s">
        <v>264</v>
      </c>
      <c r="F941" s="234" t="s">
        <v>396</v>
      </c>
      <c r="G941" s="235">
        <v>80</v>
      </c>
      <c r="H941" s="234">
        <v>32113</v>
      </c>
      <c r="I941" s="28"/>
    </row>
    <row r="942" spans="1:9" x14ac:dyDescent="0.25">
      <c r="A942" s="231" t="s">
        <v>339</v>
      </c>
      <c r="B942" s="232" t="s">
        <v>340</v>
      </c>
      <c r="C942" s="233" t="s">
        <v>341</v>
      </c>
      <c r="D942" s="233">
        <v>8</v>
      </c>
      <c r="E942" s="233" t="s">
        <v>262</v>
      </c>
      <c r="F942" s="234" t="s">
        <v>342</v>
      </c>
      <c r="G942" s="235">
        <v>174</v>
      </c>
      <c r="H942" s="234">
        <v>32115</v>
      </c>
      <c r="I942" s="28"/>
    </row>
    <row r="943" spans="1:9" x14ac:dyDescent="0.25">
      <c r="A943" s="231" t="s">
        <v>331</v>
      </c>
      <c r="B943" s="232" t="s">
        <v>353</v>
      </c>
      <c r="C943" s="233" t="s">
        <v>337</v>
      </c>
      <c r="D943" s="233">
        <v>16</v>
      </c>
      <c r="E943" s="233" t="s">
        <v>262</v>
      </c>
      <c r="F943" s="234" t="s">
        <v>342</v>
      </c>
      <c r="G943" s="235">
        <v>117</v>
      </c>
      <c r="H943" s="234">
        <v>32118</v>
      </c>
      <c r="I943" s="28"/>
    </row>
    <row r="944" spans="1:9" x14ac:dyDescent="0.25">
      <c r="A944" s="231" t="s">
        <v>335</v>
      </c>
      <c r="B944" s="232" t="s">
        <v>382</v>
      </c>
      <c r="C944" s="233" t="s">
        <v>337</v>
      </c>
      <c r="D944" s="233">
        <v>16</v>
      </c>
      <c r="E944" s="233" t="s">
        <v>264</v>
      </c>
      <c r="F944" s="234" t="s">
        <v>365</v>
      </c>
      <c r="G944" s="235">
        <v>39</v>
      </c>
      <c r="H944" s="234">
        <v>32120</v>
      </c>
      <c r="I944" s="28"/>
    </row>
    <row r="945" spans="1:9" x14ac:dyDescent="0.25">
      <c r="A945" s="231" t="s">
        <v>408</v>
      </c>
      <c r="B945" s="232" t="s">
        <v>409</v>
      </c>
      <c r="C945" s="233" t="s">
        <v>380</v>
      </c>
      <c r="D945" s="233">
        <v>16</v>
      </c>
      <c r="E945" s="233" t="s">
        <v>334</v>
      </c>
      <c r="F945" s="234" t="s">
        <v>278</v>
      </c>
      <c r="G945" s="235">
        <v>18</v>
      </c>
      <c r="H945" s="234">
        <v>32121</v>
      </c>
      <c r="I945" s="28"/>
    </row>
    <row r="946" spans="1:9" x14ac:dyDescent="0.25">
      <c r="A946" s="231" t="s">
        <v>335</v>
      </c>
      <c r="B946" s="232" t="s">
        <v>350</v>
      </c>
      <c r="C946" s="233" t="s">
        <v>347</v>
      </c>
      <c r="D946" s="233">
        <v>8</v>
      </c>
      <c r="E946" s="233" t="s">
        <v>271</v>
      </c>
      <c r="F946" s="234" t="s">
        <v>338</v>
      </c>
      <c r="G946" s="235">
        <v>58</v>
      </c>
      <c r="H946" s="234">
        <v>32129</v>
      </c>
      <c r="I946" s="28"/>
    </row>
    <row r="947" spans="1:9" x14ac:dyDescent="0.25">
      <c r="A947" s="231" t="s">
        <v>335</v>
      </c>
      <c r="B947" s="232" t="s">
        <v>336</v>
      </c>
      <c r="C947" s="233" t="s">
        <v>337</v>
      </c>
      <c r="D947" s="233">
        <v>16</v>
      </c>
      <c r="E947" s="233" t="s">
        <v>271</v>
      </c>
      <c r="F947" s="234" t="s">
        <v>338</v>
      </c>
      <c r="G947" s="235">
        <v>45</v>
      </c>
      <c r="H947" s="234">
        <v>32130</v>
      </c>
      <c r="I947" s="28"/>
    </row>
    <row r="948" spans="1:9" x14ac:dyDescent="0.25">
      <c r="A948" s="231" t="s">
        <v>331</v>
      </c>
      <c r="B948" s="232" t="s">
        <v>353</v>
      </c>
      <c r="C948" s="233" t="s">
        <v>337</v>
      </c>
      <c r="D948" s="233">
        <v>16</v>
      </c>
      <c r="E948" s="233" t="s">
        <v>262</v>
      </c>
      <c r="F948" s="234" t="s">
        <v>342</v>
      </c>
      <c r="G948" s="235">
        <v>111</v>
      </c>
      <c r="H948" s="234">
        <v>32130</v>
      </c>
      <c r="I948" s="28"/>
    </row>
    <row r="949" spans="1:9" x14ac:dyDescent="0.25">
      <c r="A949" s="231" t="s">
        <v>331</v>
      </c>
      <c r="B949" s="232" t="s">
        <v>332</v>
      </c>
      <c r="C949" s="233" t="s">
        <v>333</v>
      </c>
      <c r="D949" s="233">
        <v>16</v>
      </c>
      <c r="E949" s="233" t="s">
        <v>334</v>
      </c>
      <c r="F949" s="234" t="s">
        <v>278</v>
      </c>
      <c r="G949" s="235">
        <v>49</v>
      </c>
      <c r="H949" s="234">
        <v>32134</v>
      </c>
      <c r="I949" s="28"/>
    </row>
    <row r="950" spans="1:9" x14ac:dyDescent="0.25">
      <c r="A950" s="231" t="s">
        <v>345</v>
      </c>
      <c r="B950" s="232" t="s">
        <v>406</v>
      </c>
      <c r="C950" s="233" t="s">
        <v>337</v>
      </c>
      <c r="D950" s="233">
        <v>16</v>
      </c>
      <c r="E950" s="233" t="s">
        <v>271</v>
      </c>
      <c r="F950" s="234" t="s">
        <v>359</v>
      </c>
      <c r="G950" s="235">
        <v>51</v>
      </c>
      <c r="H950" s="234">
        <v>32135</v>
      </c>
      <c r="I950" s="28"/>
    </row>
    <row r="951" spans="1:9" x14ac:dyDescent="0.25">
      <c r="A951" s="231" t="s">
        <v>335</v>
      </c>
      <c r="B951" s="232" t="s">
        <v>382</v>
      </c>
      <c r="C951" s="233" t="s">
        <v>337</v>
      </c>
      <c r="D951" s="233">
        <v>16</v>
      </c>
      <c r="E951" s="233" t="s">
        <v>264</v>
      </c>
      <c r="F951" s="234" t="s">
        <v>365</v>
      </c>
      <c r="G951" s="235">
        <v>169</v>
      </c>
      <c r="H951" s="234">
        <v>32137</v>
      </c>
      <c r="I951" s="28"/>
    </row>
    <row r="952" spans="1:9" x14ac:dyDescent="0.25">
      <c r="A952" s="231" t="s">
        <v>371</v>
      </c>
      <c r="B952" s="232" t="s">
        <v>388</v>
      </c>
      <c r="C952" s="233" t="s">
        <v>364</v>
      </c>
      <c r="D952" s="233">
        <v>12</v>
      </c>
      <c r="E952" s="233" t="s">
        <v>271</v>
      </c>
      <c r="F952" s="234" t="s">
        <v>338</v>
      </c>
      <c r="G952" s="235">
        <v>55</v>
      </c>
      <c r="H952" s="234">
        <v>32137</v>
      </c>
      <c r="I952" s="28"/>
    </row>
    <row r="953" spans="1:9" x14ac:dyDescent="0.25">
      <c r="A953" s="231" t="s">
        <v>331</v>
      </c>
      <c r="B953" s="232" t="s">
        <v>353</v>
      </c>
      <c r="C953" s="233" t="s">
        <v>337</v>
      </c>
      <c r="D953" s="233">
        <v>16</v>
      </c>
      <c r="E953" s="233" t="s">
        <v>262</v>
      </c>
      <c r="F953" s="234" t="s">
        <v>356</v>
      </c>
      <c r="G953" s="235">
        <v>114</v>
      </c>
      <c r="H953" s="234">
        <v>32141</v>
      </c>
      <c r="I953" s="28"/>
    </row>
    <row r="954" spans="1:9" x14ac:dyDescent="0.25">
      <c r="A954" s="231" t="s">
        <v>376</v>
      </c>
      <c r="B954" s="232" t="s">
        <v>390</v>
      </c>
      <c r="C954" s="233" t="s">
        <v>370</v>
      </c>
      <c r="D954" s="233">
        <v>8</v>
      </c>
      <c r="E954" s="233" t="s">
        <v>334</v>
      </c>
      <c r="F954" s="234" t="s">
        <v>278</v>
      </c>
      <c r="G954" s="235">
        <v>193</v>
      </c>
      <c r="H954" s="234">
        <v>32146</v>
      </c>
      <c r="I954" s="28"/>
    </row>
    <row r="955" spans="1:9" x14ac:dyDescent="0.25">
      <c r="A955" s="231" t="s">
        <v>348</v>
      </c>
      <c r="B955" s="232" t="s">
        <v>349</v>
      </c>
      <c r="C955" s="233" t="s">
        <v>347</v>
      </c>
      <c r="D955" s="233">
        <v>8</v>
      </c>
      <c r="E955" s="233" t="s">
        <v>262</v>
      </c>
      <c r="F955" s="234" t="s">
        <v>342</v>
      </c>
      <c r="G955" s="235">
        <v>87</v>
      </c>
      <c r="H955" s="234">
        <v>32147</v>
      </c>
      <c r="I955" s="28"/>
    </row>
    <row r="956" spans="1:9" x14ac:dyDescent="0.25">
      <c r="A956" s="231" t="s">
        <v>362</v>
      </c>
      <c r="B956" s="232" t="s">
        <v>363</v>
      </c>
      <c r="C956" s="233" t="s">
        <v>364</v>
      </c>
      <c r="D956" s="233">
        <v>8</v>
      </c>
      <c r="E956" s="233" t="s">
        <v>264</v>
      </c>
      <c r="F956" s="234" t="s">
        <v>396</v>
      </c>
      <c r="G956" s="235">
        <v>194</v>
      </c>
      <c r="H956" s="234">
        <v>32152</v>
      </c>
      <c r="I956" s="28"/>
    </row>
    <row r="957" spans="1:9" x14ac:dyDescent="0.25">
      <c r="A957" s="231" t="s">
        <v>335</v>
      </c>
      <c r="B957" s="232" t="s">
        <v>336</v>
      </c>
      <c r="C957" s="233" t="s">
        <v>337</v>
      </c>
      <c r="D957" s="233">
        <v>16</v>
      </c>
      <c r="E957" s="233" t="s">
        <v>271</v>
      </c>
      <c r="F957" s="234" t="s">
        <v>338</v>
      </c>
      <c r="G957" s="235">
        <v>160</v>
      </c>
      <c r="H957" s="234">
        <v>32154</v>
      </c>
      <c r="I957" s="28"/>
    </row>
    <row r="958" spans="1:9" x14ac:dyDescent="0.25">
      <c r="A958" s="231" t="s">
        <v>345</v>
      </c>
      <c r="B958" s="232" t="s">
        <v>379</v>
      </c>
      <c r="C958" s="233" t="s">
        <v>380</v>
      </c>
      <c r="D958" s="233">
        <v>16</v>
      </c>
      <c r="E958" s="233" t="s">
        <v>271</v>
      </c>
      <c r="F958" s="234" t="s">
        <v>338</v>
      </c>
      <c r="G958" s="235">
        <v>8</v>
      </c>
      <c r="H958" s="234">
        <v>32155</v>
      </c>
      <c r="I958" s="28"/>
    </row>
    <row r="959" spans="1:9" x14ac:dyDescent="0.25">
      <c r="A959" s="231" t="s">
        <v>385</v>
      </c>
      <c r="B959" s="232" t="s">
        <v>386</v>
      </c>
      <c r="C959" s="233" t="s">
        <v>358</v>
      </c>
      <c r="D959" s="233">
        <v>16</v>
      </c>
      <c r="E959" s="233" t="s">
        <v>334</v>
      </c>
      <c r="F959" s="234" t="s">
        <v>405</v>
      </c>
      <c r="G959" s="235">
        <v>79</v>
      </c>
      <c r="H959" s="234">
        <v>32160</v>
      </c>
      <c r="I959" s="28"/>
    </row>
    <row r="960" spans="1:9" x14ac:dyDescent="0.25">
      <c r="A960" s="231" t="s">
        <v>331</v>
      </c>
      <c r="B960" s="232" t="s">
        <v>403</v>
      </c>
      <c r="C960" s="233" t="s">
        <v>380</v>
      </c>
      <c r="D960" s="233">
        <v>32</v>
      </c>
      <c r="E960" s="233" t="s">
        <v>262</v>
      </c>
      <c r="F960" s="234" t="s">
        <v>356</v>
      </c>
      <c r="G960" s="235">
        <v>179</v>
      </c>
      <c r="H960" s="234">
        <v>32161</v>
      </c>
      <c r="I960" s="28"/>
    </row>
    <row r="961" spans="1:9" x14ac:dyDescent="0.25">
      <c r="A961" s="231" t="s">
        <v>331</v>
      </c>
      <c r="B961" s="232" t="s">
        <v>353</v>
      </c>
      <c r="C961" s="233" t="s">
        <v>337</v>
      </c>
      <c r="D961" s="233">
        <v>16</v>
      </c>
      <c r="E961" s="233" t="s">
        <v>262</v>
      </c>
      <c r="F961" s="234" t="s">
        <v>342</v>
      </c>
      <c r="G961" s="235">
        <v>33</v>
      </c>
      <c r="H961" s="234">
        <v>32161</v>
      </c>
      <c r="I961" s="28"/>
    </row>
    <row r="962" spans="1:9" x14ac:dyDescent="0.25">
      <c r="A962" s="231" t="s">
        <v>331</v>
      </c>
      <c r="B962" s="232" t="s">
        <v>381</v>
      </c>
      <c r="C962" s="233" t="s">
        <v>380</v>
      </c>
      <c r="D962" s="233">
        <v>16</v>
      </c>
      <c r="E962" s="233" t="s">
        <v>262</v>
      </c>
      <c r="F962" s="234" t="s">
        <v>342</v>
      </c>
      <c r="G962" s="235">
        <v>177</v>
      </c>
      <c r="H962" s="234">
        <v>32162</v>
      </c>
      <c r="I962" s="28"/>
    </row>
    <row r="963" spans="1:9" x14ac:dyDescent="0.25">
      <c r="A963" s="231" t="s">
        <v>335</v>
      </c>
      <c r="B963" s="232" t="s">
        <v>382</v>
      </c>
      <c r="C963" s="233" t="s">
        <v>337</v>
      </c>
      <c r="D963" s="233">
        <v>16</v>
      </c>
      <c r="E963" s="233" t="s">
        <v>264</v>
      </c>
      <c r="F963" s="234" t="s">
        <v>365</v>
      </c>
      <c r="G963" s="235">
        <v>162</v>
      </c>
      <c r="H963" s="234">
        <v>32163</v>
      </c>
      <c r="I963" s="28"/>
    </row>
    <row r="964" spans="1:9" x14ac:dyDescent="0.25">
      <c r="A964" s="231" t="s">
        <v>339</v>
      </c>
      <c r="B964" s="232" t="s">
        <v>340</v>
      </c>
      <c r="C964" s="233" t="s">
        <v>341</v>
      </c>
      <c r="D964" s="233">
        <v>8</v>
      </c>
      <c r="E964" s="233" t="s">
        <v>262</v>
      </c>
      <c r="F964" s="234" t="s">
        <v>342</v>
      </c>
      <c r="G964" s="235">
        <v>7</v>
      </c>
      <c r="H964" s="234">
        <v>32164</v>
      </c>
      <c r="I964" s="28"/>
    </row>
    <row r="965" spans="1:9" x14ac:dyDescent="0.25">
      <c r="A965" s="231" t="s">
        <v>345</v>
      </c>
      <c r="B965" s="232" t="s">
        <v>346</v>
      </c>
      <c r="C965" s="233" t="s">
        <v>347</v>
      </c>
      <c r="D965" s="233">
        <v>16</v>
      </c>
      <c r="E965" s="233" t="s">
        <v>271</v>
      </c>
      <c r="F965" s="234" t="s">
        <v>338</v>
      </c>
      <c r="G965" s="235">
        <v>49</v>
      </c>
      <c r="H965" s="234">
        <v>32166</v>
      </c>
      <c r="I965" s="28"/>
    </row>
    <row r="966" spans="1:9" x14ac:dyDescent="0.25">
      <c r="A966" s="231" t="s">
        <v>335</v>
      </c>
      <c r="B966" s="232" t="s">
        <v>367</v>
      </c>
      <c r="C966" s="233" t="s">
        <v>337</v>
      </c>
      <c r="D966" s="233">
        <v>8</v>
      </c>
      <c r="E966" s="233" t="s">
        <v>262</v>
      </c>
      <c r="F966" s="234" t="s">
        <v>342</v>
      </c>
      <c r="G966" s="235">
        <v>49</v>
      </c>
      <c r="H966" s="234">
        <v>32167</v>
      </c>
      <c r="I966" s="28"/>
    </row>
    <row r="967" spans="1:9" x14ac:dyDescent="0.25">
      <c r="A967" s="231" t="s">
        <v>362</v>
      </c>
      <c r="B967" s="232" t="s">
        <v>374</v>
      </c>
      <c r="C967" s="233" t="s">
        <v>375</v>
      </c>
      <c r="D967" s="233">
        <v>16</v>
      </c>
      <c r="E967" s="233" t="s">
        <v>271</v>
      </c>
      <c r="F967" s="234" t="s">
        <v>338</v>
      </c>
      <c r="G967" s="235">
        <v>103</v>
      </c>
      <c r="H967" s="234">
        <v>32170</v>
      </c>
      <c r="I967" s="28"/>
    </row>
    <row r="968" spans="1:9" x14ac:dyDescent="0.25">
      <c r="A968" s="231" t="s">
        <v>335</v>
      </c>
      <c r="B968" s="232" t="s">
        <v>382</v>
      </c>
      <c r="C968" s="233" t="s">
        <v>337</v>
      </c>
      <c r="D968" s="233">
        <v>16</v>
      </c>
      <c r="E968" s="233" t="s">
        <v>264</v>
      </c>
      <c r="F968" s="234" t="s">
        <v>365</v>
      </c>
      <c r="G968" s="235">
        <v>198</v>
      </c>
      <c r="H968" s="234">
        <v>32171</v>
      </c>
      <c r="I968" s="28"/>
    </row>
    <row r="969" spans="1:9" x14ac:dyDescent="0.25">
      <c r="A969" s="231" t="s">
        <v>335</v>
      </c>
      <c r="B969" s="232" t="s">
        <v>395</v>
      </c>
      <c r="C969" s="233" t="s">
        <v>337</v>
      </c>
      <c r="D969" s="233">
        <v>16</v>
      </c>
      <c r="E969" s="233" t="s">
        <v>264</v>
      </c>
      <c r="F969" s="234" t="s">
        <v>365</v>
      </c>
      <c r="G969" s="235">
        <v>149</v>
      </c>
      <c r="H969" s="234">
        <v>32172</v>
      </c>
      <c r="I969" s="28"/>
    </row>
    <row r="970" spans="1:9" x14ac:dyDescent="0.25">
      <c r="A970" s="231" t="s">
        <v>345</v>
      </c>
      <c r="B970" s="232" t="s">
        <v>379</v>
      </c>
      <c r="C970" s="233" t="s">
        <v>380</v>
      </c>
      <c r="D970" s="233">
        <v>16</v>
      </c>
      <c r="E970" s="233" t="s">
        <v>271</v>
      </c>
      <c r="F970" s="234" t="s">
        <v>338</v>
      </c>
      <c r="G970" s="235">
        <v>46</v>
      </c>
      <c r="H970" s="234">
        <v>32173</v>
      </c>
      <c r="I970" s="28"/>
    </row>
    <row r="971" spans="1:9" x14ac:dyDescent="0.25">
      <c r="A971" s="231" t="s">
        <v>362</v>
      </c>
      <c r="B971" s="232" t="s">
        <v>366</v>
      </c>
      <c r="C971" s="233" t="s">
        <v>337</v>
      </c>
      <c r="D971" s="233">
        <v>8</v>
      </c>
      <c r="E971" s="233" t="s">
        <v>262</v>
      </c>
      <c r="F971" s="234" t="s">
        <v>50</v>
      </c>
      <c r="G971" s="235">
        <v>193</v>
      </c>
      <c r="H971" s="234">
        <v>32177</v>
      </c>
      <c r="I971" s="28"/>
    </row>
    <row r="972" spans="1:9" x14ac:dyDescent="0.25">
      <c r="A972" s="231" t="s">
        <v>345</v>
      </c>
      <c r="B972" s="232" t="s">
        <v>379</v>
      </c>
      <c r="C972" s="233" t="s">
        <v>380</v>
      </c>
      <c r="D972" s="233">
        <v>16</v>
      </c>
      <c r="E972" s="233" t="s">
        <v>271</v>
      </c>
      <c r="F972" s="234" t="s">
        <v>338</v>
      </c>
      <c r="G972" s="235">
        <v>94</v>
      </c>
      <c r="H972" s="234">
        <v>32190</v>
      </c>
      <c r="I972" s="28"/>
    </row>
    <row r="973" spans="1:9" x14ac:dyDescent="0.25">
      <c r="A973" s="231" t="s">
        <v>354</v>
      </c>
      <c r="B973" s="232" t="s">
        <v>355</v>
      </c>
      <c r="C973" s="233" t="s">
        <v>347</v>
      </c>
      <c r="D973" s="233">
        <v>16</v>
      </c>
      <c r="E973" s="233" t="s">
        <v>262</v>
      </c>
      <c r="F973" s="234" t="s">
        <v>356</v>
      </c>
      <c r="G973" s="235">
        <v>49</v>
      </c>
      <c r="H973" s="234">
        <v>32192</v>
      </c>
      <c r="I973" s="28"/>
    </row>
    <row r="974" spans="1:9" x14ac:dyDescent="0.25">
      <c r="A974" s="231" t="s">
        <v>362</v>
      </c>
      <c r="B974" s="232" t="s">
        <v>366</v>
      </c>
      <c r="C974" s="233" t="s">
        <v>337</v>
      </c>
      <c r="D974" s="233">
        <v>8</v>
      </c>
      <c r="E974" s="233" t="s">
        <v>262</v>
      </c>
      <c r="F974" s="234" t="s">
        <v>342</v>
      </c>
      <c r="G974" s="235">
        <v>187</v>
      </c>
      <c r="H974" s="234">
        <v>32193</v>
      </c>
      <c r="I974" s="28"/>
    </row>
    <row r="975" spans="1:9" x14ac:dyDescent="0.25">
      <c r="A975" s="231" t="s">
        <v>331</v>
      </c>
      <c r="B975" s="232" t="s">
        <v>381</v>
      </c>
      <c r="C975" s="233" t="s">
        <v>380</v>
      </c>
      <c r="D975" s="233">
        <v>16</v>
      </c>
      <c r="E975" s="233" t="s">
        <v>262</v>
      </c>
      <c r="F975" s="234" t="s">
        <v>342</v>
      </c>
      <c r="G975" s="235">
        <v>66</v>
      </c>
      <c r="H975" s="234">
        <v>32195</v>
      </c>
      <c r="I975" s="28"/>
    </row>
    <row r="976" spans="1:9" x14ac:dyDescent="0.25">
      <c r="A976" s="231" t="s">
        <v>339</v>
      </c>
      <c r="B976" s="232" t="s">
        <v>340</v>
      </c>
      <c r="C976" s="233" t="s">
        <v>341</v>
      </c>
      <c r="D976" s="233">
        <v>8</v>
      </c>
      <c r="E976" s="233" t="s">
        <v>262</v>
      </c>
      <c r="F976" s="234" t="s">
        <v>342</v>
      </c>
      <c r="G976" s="235">
        <v>164</v>
      </c>
      <c r="H976" s="234">
        <v>32196</v>
      </c>
      <c r="I976" s="28"/>
    </row>
    <row r="977" spans="1:9" x14ac:dyDescent="0.25">
      <c r="A977" s="231" t="s">
        <v>335</v>
      </c>
      <c r="B977" s="232" t="s">
        <v>382</v>
      </c>
      <c r="C977" s="233" t="s">
        <v>337</v>
      </c>
      <c r="D977" s="233">
        <v>16</v>
      </c>
      <c r="E977" s="233" t="s">
        <v>264</v>
      </c>
      <c r="F977" s="234" t="s">
        <v>365</v>
      </c>
      <c r="G977" s="235">
        <v>164</v>
      </c>
      <c r="H977" s="234">
        <v>32197</v>
      </c>
      <c r="I977" s="28"/>
    </row>
    <row r="978" spans="1:9" x14ac:dyDescent="0.25">
      <c r="A978" s="231" t="s">
        <v>331</v>
      </c>
      <c r="B978" s="232" t="s">
        <v>353</v>
      </c>
      <c r="C978" s="233" t="s">
        <v>337</v>
      </c>
      <c r="D978" s="233">
        <v>16</v>
      </c>
      <c r="E978" s="233" t="s">
        <v>262</v>
      </c>
      <c r="F978" s="234" t="s">
        <v>356</v>
      </c>
      <c r="G978" s="235">
        <v>63</v>
      </c>
      <c r="H978" s="234">
        <v>32200</v>
      </c>
      <c r="I978" s="28"/>
    </row>
    <row r="979" spans="1:9" x14ac:dyDescent="0.25">
      <c r="A979" s="231" t="s">
        <v>335</v>
      </c>
      <c r="B979" s="232" t="s">
        <v>368</v>
      </c>
      <c r="C979" s="233" t="s">
        <v>364</v>
      </c>
      <c r="D979" s="233">
        <v>8</v>
      </c>
      <c r="E979" s="233" t="s">
        <v>262</v>
      </c>
      <c r="F979" s="234" t="s">
        <v>356</v>
      </c>
      <c r="G979" s="235">
        <v>176</v>
      </c>
      <c r="H979" s="234">
        <v>32204</v>
      </c>
      <c r="I979" s="28"/>
    </row>
    <row r="980" spans="1:9" x14ac:dyDescent="0.25">
      <c r="A980" s="231" t="s">
        <v>385</v>
      </c>
      <c r="B980" s="232" t="s">
        <v>386</v>
      </c>
      <c r="C980" s="233" t="s">
        <v>358</v>
      </c>
      <c r="D980" s="233">
        <v>16</v>
      </c>
      <c r="E980" s="233" t="s">
        <v>334</v>
      </c>
      <c r="F980" s="234" t="s">
        <v>405</v>
      </c>
      <c r="G980" s="235">
        <v>104</v>
      </c>
      <c r="H980" s="234">
        <v>32206</v>
      </c>
      <c r="I980" s="28"/>
    </row>
    <row r="981" spans="1:9" x14ac:dyDescent="0.25">
      <c r="A981" s="231" t="s">
        <v>371</v>
      </c>
      <c r="B981" s="232" t="s">
        <v>388</v>
      </c>
      <c r="C981" s="233" t="s">
        <v>364</v>
      </c>
      <c r="D981" s="233">
        <v>12</v>
      </c>
      <c r="E981" s="233" t="s">
        <v>271</v>
      </c>
      <c r="F981" s="234" t="s">
        <v>338</v>
      </c>
      <c r="G981" s="235">
        <v>124</v>
      </c>
      <c r="H981" s="234">
        <v>32208</v>
      </c>
      <c r="I981" s="28"/>
    </row>
    <row r="982" spans="1:9" x14ac:dyDescent="0.25">
      <c r="A982" s="231" t="s">
        <v>331</v>
      </c>
      <c r="B982" s="232" t="s">
        <v>353</v>
      </c>
      <c r="C982" s="233" t="s">
        <v>337</v>
      </c>
      <c r="D982" s="233">
        <v>16</v>
      </c>
      <c r="E982" s="233" t="s">
        <v>262</v>
      </c>
      <c r="F982" s="234" t="s">
        <v>356</v>
      </c>
      <c r="G982" s="235">
        <v>154</v>
      </c>
      <c r="H982" s="234">
        <v>32208</v>
      </c>
      <c r="I982" s="28"/>
    </row>
    <row r="983" spans="1:9" x14ac:dyDescent="0.25">
      <c r="A983" s="231" t="s">
        <v>335</v>
      </c>
      <c r="B983" s="232" t="s">
        <v>387</v>
      </c>
      <c r="C983" s="233" t="s">
        <v>347</v>
      </c>
      <c r="D983" s="233">
        <v>8</v>
      </c>
      <c r="E983" s="233" t="s">
        <v>264</v>
      </c>
      <c r="F983" s="234" t="s">
        <v>365</v>
      </c>
      <c r="G983" s="235">
        <v>91</v>
      </c>
      <c r="H983" s="234">
        <v>32210</v>
      </c>
      <c r="I983" s="28"/>
    </row>
    <row r="984" spans="1:9" x14ac:dyDescent="0.25">
      <c r="A984" s="231" t="s">
        <v>397</v>
      </c>
      <c r="B984" s="232" t="s">
        <v>398</v>
      </c>
      <c r="C984" s="233" t="s">
        <v>399</v>
      </c>
      <c r="D984" s="233">
        <v>8</v>
      </c>
      <c r="E984" s="233" t="s">
        <v>334</v>
      </c>
      <c r="F984" s="234" t="s">
        <v>276</v>
      </c>
      <c r="G984" s="235">
        <v>41</v>
      </c>
      <c r="H984" s="234">
        <v>32213</v>
      </c>
      <c r="I984" s="28"/>
    </row>
    <row r="985" spans="1:9" x14ac:dyDescent="0.25">
      <c r="A985" s="231" t="s">
        <v>397</v>
      </c>
      <c r="B985" s="232" t="s">
        <v>398</v>
      </c>
      <c r="C985" s="233" t="s">
        <v>399</v>
      </c>
      <c r="D985" s="233">
        <v>8</v>
      </c>
      <c r="E985" s="233" t="s">
        <v>334</v>
      </c>
      <c r="F985" s="234" t="s">
        <v>276</v>
      </c>
      <c r="G985" s="235">
        <v>182</v>
      </c>
      <c r="H985" s="234">
        <v>32214</v>
      </c>
      <c r="I985" s="28"/>
    </row>
    <row r="986" spans="1:9" x14ac:dyDescent="0.25">
      <c r="A986" s="231" t="s">
        <v>345</v>
      </c>
      <c r="B986" s="232" t="s">
        <v>406</v>
      </c>
      <c r="C986" s="233" t="s">
        <v>337</v>
      </c>
      <c r="D986" s="233">
        <v>16</v>
      </c>
      <c r="E986" s="233" t="s">
        <v>271</v>
      </c>
      <c r="F986" s="234" t="s">
        <v>359</v>
      </c>
      <c r="G986" s="235">
        <v>162</v>
      </c>
      <c r="H986" s="234">
        <v>32215</v>
      </c>
      <c r="I986" s="28"/>
    </row>
    <row r="987" spans="1:9" x14ac:dyDescent="0.25">
      <c r="A987" s="231" t="s">
        <v>362</v>
      </c>
      <c r="B987" s="232" t="s">
        <v>363</v>
      </c>
      <c r="C987" s="233" t="s">
        <v>364</v>
      </c>
      <c r="D987" s="233">
        <v>8</v>
      </c>
      <c r="E987" s="233" t="s">
        <v>264</v>
      </c>
      <c r="F987" s="234" t="s">
        <v>365</v>
      </c>
      <c r="G987" s="235">
        <v>8</v>
      </c>
      <c r="H987" s="234">
        <v>32216</v>
      </c>
      <c r="I987" s="28"/>
    </row>
    <row r="988" spans="1:9" x14ac:dyDescent="0.25">
      <c r="A988" s="231" t="s">
        <v>335</v>
      </c>
      <c r="B988" s="232" t="s">
        <v>384</v>
      </c>
      <c r="C988" s="233" t="s">
        <v>364</v>
      </c>
      <c r="D988" s="233">
        <v>8</v>
      </c>
      <c r="E988" s="233" t="s">
        <v>262</v>
      </c>
      <c r="F988" s="234" t="s">
        <v>356</v>
      </c>
      <c r="G988" s="235">
        <v>75</v>
      </c>
      <c r="H988" s="234">
        <v>32219</v>
      </c>
      <c r="I988" s="28"/>
    </row>
    <row r="989" spans="1:9" x14ac:dyDescent="0.25">
      <c r="A989" s="231" t="s">
        <v>376</v>
      </c>
      <c r="B989" s="232" t="s">
        <v>390</v>
      </c>
      <c r="C989" s="233" t="s">
        <v>370</v>
      </c>
      <c r="D989" s="233">
        <v>8</v>
      </c>
      <c r="E989" s="233" t="s">
        <v>334</v>
      </c>
      <c r="F989" s="234" t="s">
        <v>278</v>
      </c>
      <c r="G989" s="235">
        <v>62</v>
      </c>
      <c r="H989" s="234">
        <v>32220</v>
      </c>
      <c r="I989" s="28"/>
    </row>
    <row r="990" spans="1:9" x14ac:dyDescent="0.25">
      <c r="A990" s="231" t="s">
        <v>376</v>
      </c>
      <c r="B990" s="232" t="s">
        <v>390</v>
      </c>
      <c r="C990" s="233" t="s">
        <v>370</v>
      </c>
      <c r="D990" s="233">
        <v>8</v>
      </c>
      <c r="E990" s="233" t="s">
        <v>334</v>
      </c>
      <c r="F990" s="234" t="s">
        <v>278</v>
      </c>
      <c r="G990" s="235">
        <v>107</v>
      </c>
      <c r="H990" s="234">
        <v>32222</v>
      </c>
      <c r="I990" s="28"/>
    </row>
    <row r="991" spans="1:9" x14ac:dyDescent="0.25">
      <c r="A991" s="231" t="s">
        <v>331</v>
      </c>
      <c r="B991" s="232" t="s">
        <v>332</v>
      </c>
      <c r="C991" s="233" t="s">
        <v>333</v>
      </c>
      <c r="D991" s="233">
        <v>16</v>
      </c>
      <c r="E991" s="233" t="s">
        <v>334</v>
      </c>
      <c r="F991" s="234" t="s">
        <v>405</v>
      </c>
      <c r="G991" s="235">
        <v>35</v>
      </c>
      <c r="H991" s="234">
        <v>32223</v>
      </c>
      <c r="I991" s="28"/>
    </row>
    <row r="992" spans="1:9" x14ac:dyDescent="0.25">
      <c r="A992" s="231" t="s">
        <v>345</v>
      </c>
      <c r="B992" s="232" t="s">
        <v>401</v>
      </c>
      <c r="C992" s="233" t="s">
        <v>380</v>
      </c>
      <c r="D992" s="233">
        <v>16</v>
      </c>
      <c r="E992" s="233" t="s">
        <v>271</v>
      </c>
      <c r="F992" s="234" t="s">
        <v>338</v>
      </c>
      <c r="G992" s="235">
        <v>87</v>
      </c>
      <c r="H992" s="234">
        <v>32224</v>
      </c>
      <c r="I992" s="28"/>
    </row>
    <row r="993" spans="1:9" x14ac:dyDescent="0.25">
      <c r="A993" s="231" t="s">
        <v>335</v>
      </c>
      <c r="B993" s="232" t="s">
        <v>382</v>
      </c>
      <c r="C993" s="233" t="s">
        <v>337</v>
      </c>
      <c r="D993" s="233">
        <v>16</v>
      </c>
      <c r="E993" s="233" t="s">
        <v>264</v>
      </c>
      <c r="F993" s="234" t="s">
        <v>365</v>
      </c>
      <c r="G993" s="235">
        <v>129</v>
      </c>
      <c r="H993" s="234">
        <v>32224</v>
      </c>
      <c r="I993" s="28"/>
    </row>
    <row r="994" spans="1:9" x14ac:dyDescent="0.25">
      <c r="A994" s="231" t="s">
        <v>362</v>
      </c>
      <c r="B994" s="232" t="s">
        <v>366</v>
      </c>
      <c r="C994" s="233" t="s">
        <v>337</v>
      </c>
      <c r="D994" s="233">
        <v>8</v>
      </c>
      <c r="E994" s="233" t="s">
        <v>262</v>
      </c>
      <c r="F994" s="234" t="s">
        <v>342</v>
      </c>
      <c r="G994" s="235">
        <v>34</v>
      </c>
      <c r="H994" s="234">
        <v>32225</v>
      </c>
      <c r="I994" s="28"/>
    </row>
    <row r="995" spans="1:9" x14ac:dyDescent="0.25">
      <c r="A995" s="231" t="s">
        <v>345</v>
      </c>
      <c r="B995" s="232" t="s">
        <v>401</v>
      </c>
      <c r="C995" s="233" t="s">
        <v>380</v>
      </c>
      <c r="D995" s="233">
        <v>16</v>
      </c>
      <c r="E995" s="233" t="s">
        <v>271</v>
      </c>
      <c r="F995" s="234" t="s">
        <v>338</v>
      </c>
      <c r="G995" s="235">
        <v>190</v>
      </c>
      <c r="H995" s="234">
        <v>32227</v>
      </c>
      <c r="I995" s="28"/>
    </row>
    <row r="996" spans="1:9" x14ac:dyDescent="0.25">
      <c r="A996" s="231" t="s">
        <v>339</v>
      </c>
      <c r="B996" s="232" t="s">
        <v>340</v>
      </c>
      <c r="C996" s="233" t="s">
        <v>341</v>
      </c>
      <c r="D996" s="233">
        <v>8</v>
      </c>
      <c r="E996" s="233" t="s">
        <v>262</v>
      </c>
      <c r="F996" s="234" t="s">
        <v>342</v>
      </c>
      <c r="G996" s="235">
        <v>133</v>
      </c>
      <c r="H996" s="234">
        <v>32228</v>
      </c>
      <c r="I996" s="28"/>
    </row>
    <row r="997" spans="1:9" x14ac:dyDescent="0.25">
      <c r="A997" s="231" t="s">
        <v>331</v>
      </c>
      <c r="B997" s="232" t="s">
        <v>403</v>
      </c>
      <c r="C997" s="233" t="s">
        <v>380</v>
      </c>
      <c r="D997" s="233">
        <v>32</v>
      </c>
      <c r="E997" s="233" t="s">
        <v>262</v>
      </c>
      <c r="F997" s="234" t="s">
        <v>356</v>
      </c>
      <c r="G997" s="235">
        <v>38</v>
      </c>
      <c r="H997" s="234">
        <v>32233</v>
      </c>
      <c r="I997" s="28"/>
    </row>
    <row r="998" spans="1:9" x14ac:dyDescent="0.25">
      <c r="A998" s="231" t="s">
        <v>345</v>
      </c>
      <c r="B998" s="232" t="s">
        <v>379</v>
      </c>
      <c r="C998" s="233" t="s">
        <v>380</v>
      </c>
      <c r="D998" s="233">
        <v>16</v>
      </c>
      <c r="E998" s="233" t="s">
        <v>271</v>
      </c>
      <c r="F998" s="234" t="s">
        <v>373</v>
      </c>
      <c r="G998" s="235">
        <v>82</v>
      </c>
      <c r="H998" s="234">
        <v>32234</v>
      </c>
      <c r="I998" s="28"/>
    </row>
    <row r="999" spans="1:9" x14ac:dyDescent="0.25">
      <c r="A999" s="231" t="s">
        <v>335</v>
      </c>
      <c r="B999" s="232" t="s">
        <v>400</v>
      </c>
      <c r="C999" s="233" t="s">
        <v>364</v>
      </c>
      <c r="D999" s="233">
        <v>8</v>
      </c>
      <c r="E999" s="233" t="s">
        <v>264</v>
      </c>
      <c r="F999" s="234" t="s">
        <v>365</v>
      </c>
      <c r="G999" s="235">
        <v>156</v>
      </c>
      <c r="H999" s="234">
        <v>32235</v>
      </c>
      <c r="I999" s="28"/>
    </row>
    <row r="1000" spans="1:9" x14ac:dyDescent="0.25">
      <c r="A1000" s="231" t="s">
        <v>335</v>
      </c>
      <c r="B1000" s="232" t="s">
        <v>382</v>
      </c>
      <c r="C1000" s="233" t="s">
        <v>337</v>
      </c>
      <c r="D1000" s="233">
        <v>16</v>
      </c>
      <c r="E1000" s="233" t="s">
        <v>264</v>
      </c>
      <c r="F1000" s="234" t="s">
        <v>365</v>
      </c>
      <c r="G1000" s="235">
        <v>94</v>
      </c>
      <c r="H1000" s="234">
        <v>32240</v>
      </c>
      <c r="I1000" s="28"/>
    </row>
    <row r="1001" spans="1:9" x14ac:dyDescent="0.25">
      <c r="A1001" s="231" t="s">
        <v>371</v>
      </c>
      <c r="B1001" s="232" t="s">
        <v>372</v>
      </c>
      <c r="C1001" s="233" t="s">
        <v>364</v>
      </c>
      <c r="D1001" s="233">
        <v>8</v>
      </c>
      <c r="E1001" s="233" t="s">
        <v>271</v>
      </c>
      <c r="F1001" s="234" t="s">
        <v>373</v>
      </c>
      <c r="G1001" s="235">
        <v>111</v>
      </c>
      <c r="H1001" s="234">
        <v>32242</v>
      </c>
      <c r="I1001" s="28"/>
    </row>
    <row r="1002" spans="1:9" x14ac:dyDescent="0.25">
      <c r="A1002" s="231" t="s">
        <v>335</v>
      </c>
      <c r="B1002" s="232" t="s">
        <v>394</v>
      </c>
      <c r="C1002" s="233" t="s">
        <v>364</v>
      </c>
      <c r="D1002" s="233">
        <v>8</v>
      </c>
      <c r="E1002" s="233" t="s">
        <v>264</v>
      </c>
      <c r="F1002" s="234" t="s">
        <v>396</v>
      </c>
      <c r="G1002" s="235">
        <v>11</v>
      </c>
      <c r="H1002" s="234">
        <v>32250</v>
      </c>
      <c r="I1002" s="28"/>
    </row>
    <row r="1003" spans="1:9" x14ac:dyDescent="0.25">
      <c r="A1003" s="231" t="s">
        <v>392</v>
      </c>
      <c r="B1003" s="232" t="s">
        <v>393</v>
      </c>
      <c r="C1003" s="233" t="s">
        <v>337</v>
      </c>
      <c r="D1003" s="233">
        <v>16</v>
      </c>
      <c r="E1003" s="233" t="s">
        <v>271</v>
      </c>
      <c r="F1003" s="234" t="s">
        <v>338</v>
      </c>
      <c r="G1003" s="235">
        <v>183</v>
      </c>
      <c r="H1003" s="234">
        <v>32250</v>
      </c>
      <c r="I1003" s="28"/>
    </row>
    <row r="1004" spans="1:9" x14ac:dyDescent="0.25">
      <c r="A1004" s="231" t="s">
        <v>335</v>
      </c>
      <c r="B1004" s="232" t="s">
        <v>387</v>
      </c>
      <c r="C1004" s="233" t="s">
        <v>347</v>
      </c>
      <c r="D1004" s="233">
        <v>8</v>
      </c>
      <c r="E1004" s="233" t="s">
        <v>264</v>
      </c>
      <c r="F1004" s="234" t="s">
        <v>365</v>
      </c>
      <c r="G1004" s="235">
        <v>121</v>
      </c>
      <c r="H1004" s="234">
        <v>32254</v>
      </c>
      <c r="I1004" s="28"/>
    </row>
    <row r="1005" spans="1:9" x14ac:dyDescent="0.25">
      <c r="A1005" s="231" t="s">
        <v>335</v>
      </c>
      <c r="B1005" s="232" t="s">
        <v>367</v>
      </c>
      <c r="C1005" s="233" t="s">
        <v>337</v>
      </c>
      <c r="D1005" s="233">
        <v>8</v>
      </c>
      <c r="E1005" s="233" t="s">
        <v>262</v>
      </c>
      <c r="F1005" s="234" t="s">
        <v>356</v>
      </c>
      <c r="G1005" s="235">
        <v>31</v>
      </c>
      <c r="H1005" s="234">
        <v>32255</v>
      </c>
      <c r="I1005" s="28"/>
    </row>
    <row r="1006" spans="1:9" x14ac:dyDescent="0.25">
      <c r="A1006" s="231" t="s">
        <v>335</v>
      </c>
      <c r="B1006" s="232" t="s">
        <v>384</v>
      </c>
      <c r="C1006" s="233" t="s">
        <v>364</v>
      </c>
      <c r="D1006" s="233">
        <v>8</v>
      </c>
      <c r="E1006" s="233" t="s">
        <v>262</v>
      </c>
      <c r="F1006" s="234" t="s">
        <v>356</v>
      </c>
      <c r="G1006" s="235">
        <v>155</v>
      </c>
      <c r="H1006" s="234">
        <v>32257</v>
      </c>
      <c r="I1006" s="28"/>
    </row>
    <row r="1007" spans="1:9" x14ac:dyDescent="0.25">
      <c r="A1007" s="231" t="s">
        <v>339</v>
      </c>
      <c r="B1007" s="232" t="s">
        <v>340</v>
      </c>
      <c r="C1007" s="233" t="s">
        <v>341</v>
      </c>
      <c r="D1007" s="233">
        <v>8</v>
      </c>
      <c r="E1007" s="233" t="s">
        <v>262</v>
      </c>
      <c r="F1007" s="234" t="s">
        <v>342</v>
      </c>
      <c r="G1007" s="235">
        <v>90</v>
      </c>
      <c r="H1007" s="234">
        <v>32257</v>
      </c>
      <c r="I1007" s="28"/>
    </row>
    <row r="1008" spans="1:9" x14ac:dyDescent="0.25">
      <c r="A1008" s="231" t="s">
        <v>331</v>
      </c>
      <c r="B1008" s="232" t="s">
        <v>381</v>
      </c>
      <c r="C1008" s="233" t="s">
        <v>380</v>
      </c>
      <c r="D1008" s="233">
        <v>16</v>
      </c>
      <c r="E1008" s="233" t="s">
        <v>262</v>
      </c>
      <c r="F1008" s="234" t="s">
        <v>342</v>
      </c>
      <c r="G1008" s="235">
        <v>77</v>
      </c>
      <c r="H1008" s="234">
        <v>32261</v>
      </c>
      <c r="I1008" s="28"/>
    </row>
    <row r="1009" spans="1:9" x14ac:dyDescent="0.25">
      <c r="A1009" s="231" t="s">
        <v>331</v>
      </c>
      <c r="B1009" s="232" t="s">
        <v>381</v>
      </c>
      <c r="C1009" s="233" t="s">
        <v>380</v>
      </c>
      <c r="D1009" s="233">
        <v>16</v>
      </c>
      <c r="E1009" s="233" t="s">
        <v>262</v>
      </c>
      <c r="F1009" s="234" t="s">
        <v>342</v>
      </c>
      <c r="G1009" s="235">
        <v>167</v>
      </c>
      <c r="H1009" s="234">
        <v>32266</v>
      </c>
      <c r="I1009" s="28"/>
    </row>
    <row r="1010" spans="1:9" x14ac:dyDescent="0.25">
      <c r="A1010" s="231" t="s">
        <v>345</v>
      </c>
      <c r="B1010" s="232" t="s">
        <v>346</v>
      </c>
      <c r="C1010" s="233" t="s">
        <v>347</v>
      </c>
      <c r="D1010" s="233">
        <v>16</v>
      </c>
      <c r="E1010" s="233" t="s">
        <v>271</v>
      </c>
      <c r="F1010" s="234" t="s">
        <v>338</v>
      </c>
      <c r="G1010" s="235">
        <v>31</v>
      </c>
      <c r="H1010" s="234">
        <v>32267</v>
      </c>
      <c r="I1010" s="28"/>
    </row>
    <row r="1011" spans="1:9" x14ac:dyDescent="0.25">
      <c r="A1011" s="231" t="s">
        <v>362</v>
      </c>
      <c r="B1011" s="232" t="s">
        <v>363</v>
      </c>
      <c r="C1011" s="233" t="s">
        <v>364</v>
      </c>
      <c r="D1011" s="233">
        <v>8</v>
      </c>
      <c r="E1011" s="233" t="s">
        <v>264</v>
      </c>
      <c r="F1011" s="234" t="s">
        <v>365</v>
      </c>
      <c r="G1011" s="235">
        <v>10</v>
      </c>
      <c r="H1011" s="234">
        <v>32273</v>
      </c>
      <c r="I1011" s="28"/>
    </row>
    <row r="1012" spans="1:9" x14ac:dyDescent="0.25">
      <c r="A1012" s="231" t="s">
        <v>345</v>
      </c>
      <c r="B1012" s="232" t="s">
        <v>401</v>
      </c>
      <c r="C1012" s="233" t="s">
        <v>380</v>
      </c>
      <c r="D1012" s="233">
        <v>16</v>
      </c>
      <c r="E1012" s="233" t="s">
        <v>271</v>
      </c>
      <c r="F1012" s="234" t="s">
        <v>338</v>
      </c>
      <c r="G1012" s="235">
        <v>27</v>
      </c>
      <c r="H1012" s="234">
        <v>32287</v>
      </c>
      <c r="I1012" s="28"/>
    </row>
    <row r="1013" spans="1:9" x14ac:dyDescent="0.25">
      <c r="A1013" s="231" t="s">
        <v>331</v>
      </c>
      <c r="B1013" s="232" t="s">
        <v>381</v>
      </c>
      <c r="C1013" s="233" t="s">
        <v>380</v>
      </c>
      <c r="D1013" s="233">
        <v>16</v>
      </c>
      <c r="E1013" s="233" t="s">
        <v>262</v>
      </c>
      <c r="F1013" s="234" t="s">
        <v>342</v>
      </c>
      <c r="G1013" s="235">
        <v>105</v>
      </c>
      <c r="H1013" s="234">
        <v>32292</v>
      </c>
      <c r="I1013" s="28"/>
    </row>
    <row r="1014" spans="1:9" x14ac:dyDescent="0.25">
      <c r="A1014" s="231" t="s">
        <v>331</v>
      </c>
      <c r="B1014" s="232" t="s">
        <v>404</v>
      </c>
      <c r="C1014" s="233" t="s">
        <v>333</v>
      </c>
      <c r="D1014" s="233">
        <v>16</v>
      </c>
      <c r="E1014" s="233" t="s">
        <v>334</v>
      </c>
      <c r="F1014" s="234" t="s">
        <v>405</v>
      </c>
      <c r="G1014" s="235">
        <v>38</v>
      </c>
      <c r="H1014" s="234">
        <v>32292</v>
      </c>
      <c r="I1014" s="28"/>
    </row>
    <row r="1015" spans="1:9" x14ac:dyDescent="0.25">
      <c r="A1015" s="231" t="s">
        <v>362</v>
      </c>
      <c r="B1015" s="232" t="s">
        <v>374</v>
      </c>
      <c r="C1015" s="233" t="s">
        <v>375</v>
      </c>
      <c r="D1015" s="233">
        <v>16</v>
      </c>
      <c r="E1015" s="233" t="s">
        <v>271</v>
      </c>
      <c r="F1015" s="234" t="s">
        <v>338</v>
      </c>
      <c r="G1015" s="235">
        <v>37</v>
      </c>
      <c r="H1015" s="234">
        <v>32293</v>
      </c>
      <c r="I1015" s="28"/>
    </row>
    <row r="1016" spans="1:9" x14ac:dyDescent="0.25">
      <c r="A1016" s="231" t="s">
        <v>362</v>
      </c>
      <c r="B1016" s="232" t="s">
        <v>363</v>
      </c>
      <c r="C1016" s="233" t="s">
        <v>364</v>
      </c>
      <c r="D1016" s="233">
        <v>8</v>
      </c>
      <c r="E1016" s="233" t="s">
        <v>264</v>
      </c>
      <c r="F1016" s="234" t="s">
        <v>365</v>
      </c>
      <c r="G1016" s="235">
        <v>54</v>
      </c>
      <c r="H1016" s="234">
        <v>32295</v>
      </c>
      <c r="I1016" s="28"/>
    </row>
    <row r="1017" spans="1:9" x14ac:dyDescent="0.25">
      <c r="A1017" s="231" t="s">
        <v>345</v>
      </c>
      <c r="B1017" s="232" t="s">
        <v>379</v>
      </c>
      <c r="C1017" s="233" t="s">
        <v>380</v>
      </c>
      <c r="D1017" s="233">
        <v>16</v>
      </c>
      <c r="E1017" s="233" t="s">
        <v>271</v>
      </c>
      <c r="F1017" s="234" t="s">
        <v>373</v>
      </c>
      <c r="G1017" s="235">
        <v>167</v>
      </c>
      <c r="H1017" s="234">
        <v>32300</v>
      </c>
      <c r="I1017" s="28"/>
    </row>
    <row r="1018" spans="1:9" x14ac:dyDescent="0.25">
      <c r="A1018" s="231" t="s">
        <v>335</v>
      </c>
      <c r="B1018" s="232" t="s">
        <v>384</v>
      </c>
      <c r="C1018" s="233" t="s">
        <v>364</v>
      </c>
      <c r="D1018" s="233">
        <v>8</v>
      </c>
      <c r="E1018" s="233" t="s">
        <v>262</v>
      </c>
      <c r="F1018" s="234" t="s">
        <v>356</v>
      </c>
      <c r="G1018" s="235">
        <v>177</v>
      </c>
      <c r="H1018" s="234">
        <v>32302</v>
      </c>
      <c r="I1018" s="28"/>
    </row>
    <row r="1019" spans="1:9" x14ac:dyDescent="0.25">
      <c r="A1019" s="231" t="s">
        <v>345</v>
      </c>
      <c r="B1019" s="232" t="s">
        <v>379</v>
      </c>
      <c r="C1019" s="233" t="s">
        <v>380</v>
      </c>
      <c r="D1019" s="233">
        <v>16</v>
      </c>
      <c r="E1019" s="233" t="s">
        <v>271</v>
      </c>
      <c r="F1019" s="234" t="s">
        <v>338</v>
      </c>
      <c r="G1019" s="235">
        <v>27</v>
      </c>
      <c r="H1019" s="234">
        <v>32303</v>
      </c>
      <c r="I1019" s="28"/>
    </row>
    <row r="1020" spans="1:9" x14ac:dyDescent="0.25">
      <c r="A1020" s="231" t="s">
        <v>331</v>
      </c>
      <c r="B1020" s="232" t="s">
        <v>403</v>
      </c>
      <c r="C1020" s="233" t="s">
        <v>380</v>
      </c>
      <c r="D1020" s="233">
        <v>32</v>
      </c>
      <c r="E1020" s="233" t="s">
        <v>262</v>
      </c>
      <c r="F1020" s="234" t="s">
        <v>356</v>
      </c>
      <c r="G1020" s="235">
        <v>82</v>
      </c>
      <c r="H1020" s="234">
        <v>32304</v>
      </c>
      <c r="I1020" s="28"/>
    </row>
    <row r="1021" spans="1:9" x14ac:dyDescent="0.25">
      <c r="A1021" s="231" t="s">
        <v>345</v>
      </c>
      <c r="B1021" s="232" t="s">
        <v>406</v>
      </c>
      <c r="C1021" s="233" t="s">
        <v>337</v>
      </c>
      <c r="D1021" s="233">
        <v>16</v>
      </c>
      <c r="E1021" s="233" t="s">
        <v>271</v>
      </c>
      <c r="F1021" s="234" t="s">
        <v>359</v>
      </c>
      <c r="G1021" s="235">
        <v>55</v>
      </c>
      <c r="H1021" s="234">
        <v>32305</v>
      </c>
      <c r="I1021" s="28"/>
    </row>
    <row r="1022" spans="1:9" x14ac:dyDescent="0.25">
      <c r="A1022" s="231" t="s">
        <v>331</v>
      </c>
      <c r="B1022" s="232" t="s">
        <v>332</v>
      </c>
      <c r="C1022" s="233" t="s">
        <v>333</v>
      </c>
      <c r="D1022" s="233">
        <v>16</v>
      </c>
      <c r="E1022" s="233" t="s">
        <v>334</v>
      </c>
      <c r="F1022" s="234" t="s">
        <v>405</v>
      </c>
      <c r="G1022" s="235">
        <v>189</v>
      </c>
      <c r="H1022" s="234">
        <v>32307</v>
      </c>
      <c r="I1022" s="28"/>
    </row>
    <row r="1023" spans="1:9" x14ac:dyDescent="0.25">
      <c r="A1023" s="231" t="s">
        <v>376</v>
      </c>
      <c r="B1023" s="232" t="s">
        <v>377</v>
      </c>
      <c r="C1023" s="233" t="s">
        <v>378</v>
      </c>
      <c r="D1023" s="233">
        <v>10</v>
      </c>
      <c r="E1023" s="233" t="s">
        <v>262</v>
      </c>
      <c r="F1023" s="234" t="s">
        <v>342</v>
      </c>
      <c r="G1023" s="235">
        <v>164</v>
      </c>
      <c r="H1023" s="234">
        <v>32309</v>
      </c>
      <c r="I1023" s="28"/>
    </row>
    <row r="1024" spans="1:9" x14ac:dyDescent="0.25">
      <c r="A1024" s="231" t="s">
        <v>371</v>
      </c>
      <c r="B1024" s="232" t="s">
        <v>388</v>
      </c>
      <c r="C1024" s="233" t="s">
        <v>364</v>
      </c>
      <c r="D1024" s="233">
        <v>12</v>
      </c>
      <c r="E1024" s="233" t="s">
        <v>271</v>
      </c>
      <c r="F1024" s="234" t="s">
        <v>338</v>
      </c>
      <c r="G1024" s="235">
        <v>45</v>
      </c>
      <c r="H1024" s="234">
        <v>32311</v>
      </c>
      <c r="I1024" s="28"/>
    </row>
    <row r="1025" spans="1:9" x14ac:dyDescent="0.25">
      <c r="A1025" s="231" t="s">
        <v>345</v>
      </c>
      <c r="B1025" s="232" t="s">
        <v>406</v>
      </c>
      <c r="C1025" s="233" t="s">
        <v>337</v>
      </c>
      <c r="D1025" s="233">
        <v>16</v>
      </c>
      <c r="E1025" s="233" t="s">
        <v>271</v>
      </c>
      <c r="F1025" s="234" t="s">
        <v>338</v>
      </c>
      <c r="G1025" s="235">
        <v>117</v>
      </c>
      <c r="H1025" s="234">
        <v>32311</v>
      </c>
      <c r="I1025" s="28"/>
    </row>
    <row r="1026" spans="1:9" x14ac:dyDescent="0.25">
      <c r="A1026" s="231" t="s">
        <v>335</v>
      </c>
      <c r="B1026" s="232" t="s">
        <v>357</v>
      </c>
      <c r="C1026" s="233" t="s">
        <v>358</v>
      </c>
      <c r="D1026" s="233">
        <v>16</v>
      </c>
      <c r="E1026" s="233" t="s">
        <v>271</v>
      </c>
      <c r="F1026" s="234" t="s">
        <v>359</v>
      </c>
      <c r="G1026" s="235">
        <v>126</v>
      </c>
      <c r="H1026" s="234">
        <v>32312</v>
      </c>
      <c r="I1026" s="28"/>
    </row>
    <row r="1027" spans="1:9" x14ac:dyDescent="0.25">
      <c r="A1027" s="231" t="s">
        <v>331</v>
      </c>
      <c r="B1027" s="232" t="s">
        <v>404</v>
      </c>
      <c r="C1027" s="233" t="s">
        <v>333</v>
      </c>
      <c r="D1027" s="233">
        <v>16</v>
      </c>
      <c r="E1027" s="233" t="s">
        <v>334</v>
      </c>
      <c r="F1027" s="234" t="s">
        <v>405</v>
      </c>
      <c r="G1027" s="235">
        <v>74</v>
      </c>
      <c r="H1027" s="234">
        <v>32312</v>
      </c>
      <c r="I1027" s="28"/>
    </row>
    <row r="1028" spans="1:9" x14ac:dyDescent="0.25">
      <c r="A1028" s="231" t="s">
        <v>397</v>
      </c>
      <c r="B1028" s="232" t="s">
        <v>398</v>
      </c>
      <c r="C1028" s="233" t="s">
        <v>399</v>
      </c>
      <c r="D1028" s="233">
        <v>8</v>
      </c>
      <c r="E1028" s="233" t="s">
        <v>334</v>
      </c>
      <c r="F1028" s="234" t="s">
        <v>276</v>
      </c>
      <c r="G1028" s="235">
        <v>142</v>
      </c>
      <c r="H1028" s="234">
        <v>32314</v>
      </c>
      <c r="I1028" s="28"/>
    </row>
    <row r="1029" spans="1:9" x14ac:dyDescent="0.25">
      <c r="A1029" s="231" t="s">
        <v>335</v>
      </c>
      <c r="B1029" s="232" t="s">
        <v>387</v>
      </c>
      <c r="C1029" s="233" t="s">
        <v>347</v>
      </c>
      <c r="D1029" s="233">
        <v>8</v>
      </c>
      <c r="E1029" s="233" t="s">
        <v>264</v>
      </c>
      <c r="F1029" s="234" t="s">
        <v>365</v>
      </c>
      <c r="G1029" s="235">
        <v>160</v>
      </c>
      <c r="H1029" s="234">
        <v>32315</v>
      </c>
      <c r="I1029" s="28"/>
    </row>
    <row r="1030" spans="1:9" x14ac:dyDescent="0.25">
      <c r="A1030" s="231" t="s">
        <v>335</v>
      </c>
      <c r="B1030" s="232" t="s">
        <v>400</v>
      </c>
      <c r="C1030" s="233" t="s">
        <v>364</v>
      </c>
      <c r="D1030" s="233">
        <v>8</v>
      </c>
      <c r="E1030" s="233" t="s">
        <v>264</v>
      </c>
      <c r="F1030" s="234" t="s">
        <v>365</v>
      </c>
      <c r="G1030" s="235">
        <v>118</v>
      </c>
      <c r="H1030" s="234">
        <v>32317</v>
      </c>
      <c r="I1030" s="28"/>
    </row>
    <row r="1031" spans="1:9" x14ac:dyDescent="0.25">
      <c r="A1031" s="231" t="s">
        <v>397</v>
      </c>
      <c r="B1031" s="232" t="s">
        <v>398</v>
      </c>
      <c r="C1031" s="233" t="s">
        <v>399</v>
      </c>
      <c r="D1031" s="233">
        <v>8</v>
      </c>
      <c r="E1031" s="233" t="s">
        <v>334</v>
      </c>
      <c r="F1031" s="234" t="s">
        <v>276</v>
      </c>
      <c r="G1031" s="235">
        <v>98</v>
      </c>
      <c r="H1031" s="234">
        <v>32322</v>
      </c>
      <c r="I1031" s="28"/>
    </row>
    <row r="1032" spans="1:9" x14ac:dyDescent="0.25">
      <c r="A1032" s="231" t="s">
        <v>345</v>
      </c>
      <c r="B1032" s="232" t="s">
        <v>346</v>
      </c>
      <c r="C1032" s="233" t="s">
        <v>347</v>
      </c>
      <c r="D1032" s="233">
        <v>16</v>
      </c>
      <c r="E1032" s="233" t="s">
        <v>271</v>
      </c>
      <c r="F1032" s="234" t="s">
        <v>338</v>
      </c>
      <c r="G1032" s="235">
        <v>85</v>
      </c>
      <c r="H1032" s="234">
        <v>32323</v>
      </c>
      <c r="I1032" s="28"/>
    </row>
    <row r="1033" spans="1:9" x14ac:dyDescent="0.25">
      <c r="A1033" s="231" t="s">
        <v>331</v>
      </c>
      <c r="B1033" s="232" t="s">
        <v>404</v>
      </c>
      <c r="C1033" s="233" t="s">
        <v>333</v>
      </c>
      <c r="D1033" s="233">
        <v>16</v>
      </c>
      <c r="E1033" s="233" t="s">
        <v>334</v>
      </c>
      <c r="F1033" s="234" t="s">
        <v>405</v>
      </c>
      <c r="G1033" s="235">
        <v>12</v>
      </c>
      <c r="H1033" s="234">
        <v>32324</v>
      </c>
      <c r="I1033" s="28"/>
    </row>
    <row r="1034" spans="1:9" x14ac:dyDescent="0.25">
      <c r="A1034" s="231" t="s">
        <v>376</v>
      </c>
      <c r="B1034" s="232" t="s">
        <v>390</v>
      </c>
      <c r="C1034" s="233" t="s">
        <v>370</v>
      </c>
      <c r="D1034" s="233">
        <v>8</v>
      </c>
      <c r="E1034" s="233" t="s">
        <v>334</v>
      </c>
      <c r="F1034" s="234" t="s">
        <v>278</v>
      </c>
      <c r="G1034" s="235">
        <v>198</v>
      </c>
      <c r="H1034" s="234">
        <v>32326</v>
      </c>
      <c r="I1034" s="28"/>
    </row>
    <row r="1035" spans="1:9" x14ac:dyDescent="0.25">
      <c r="A1035" s="231" t="s">
        <v>345</v>
      </c>
      <c r="B1035" s="232" t="s">
        <v>401</v>
      </c>
      <c r="C1035" s="233" t="s">
        <v>380</v>
      </c>
      <c r="D1035" s="233">
        <v>16</v>
      </c>
      <c r="E1035" s="233" t="s">
        <v>271</v>
      </c>
      <c r="F1035" s="234" t="s">
        <v>338</v>
      </c>
      <c r="G1035" s="235">
        <v>197</v>
      </c>
      <c r="H1035" s="234">
        <v>32327</v>
      </c>
      <c r="I1035" s="28"/>
    </row>
    <row r="1036" spans="1:9" x14ac:dyDescent="0.25">
      <c r="A1036" s="231" t="s">
        <v>339</v>
      </c>
      <c r="B1036" s="232" t="s">
        <v>340</v>
      </c>
      <c r="C1036" s="233" t="s">
        <v>341</v>
      </c>
      <c r="D1036" s="233">
        <v>8</v>
      </c>
      <c r="E1036" s="233" t="s">
        <v>262</v>
      </c>
      <c r="F1036" s="234" t="s">
        <v>342</v>
      </c>
      <c r="G1036" s="235">
        <v>65</v>
      </c>
      <c r="H1036" s="234">
        <v>32327</v>
      </c>
      <c r="I1036" s="28"/>
    </row>
    <row r="1037" spans="1:9" x14ac:dyDescent="0.25">
      <c r="A1037" s="231" t="s">
        <v>345</v>
      </c>
      <c r="B1037" s="232" t="s">
        <v>379</v>
      </c>
      <c r="C1037" s="233" t="s">
        <v>380</v>
      </c>
      <c r="D1037" s="233">
        <v>16</v>
      </c>
      <c r="E1037" s="233" t="s">
        <v>271</v>
      </c>
      <c r="F1037" s="234" t="s">
        <v>338</v>
      </c>
      <c r="G1037" s="235">
        <v>131</v>
      </c>
      <c r="H1037" s="234">
        <v>32331</v>
      </c>
      <c r="I1037" s="28"/>
    </row>
    <row r="1038" spans="1:9" x14ac:dyDescent="0.25">
      <c r="A1038" s="231" t="s">
        <v>331</v>
      </c>
      <c r="B1038" s="232" t="s">
        <v>404</v>
      </c>
      <c r="C1038" s="233" t="s">
        <v>333</v>
      </c>
      <c r="D1038" s="233">
        <v>16</v>
      </c>
      <c r="E1038" s="233" t="s">
        <v>334</v>
      </c>
      <c r="F1038" s="234" t="s">
        <v>405</v>
      </c>
      <c r="G1038" s="235">
        <v>83</v>
      </c>
      <c r="H1038" s="234">
        <v>32331</v>
      </c>
      <c r="I1038" s="28"/>
    </row>
    <row r="1039" spans="1:9" x14ac:dyDescent="0.25">
      <c r="A1039" s="231" t="s">
        <v>335</v>
      </c>
      <c r="B1039" s="232" t="s">
        <v>367</v>
      </c>
      <c r="C1039" s="233" t="s">
        <v>337</v>
      </c>
      <c r="D1039" s="233">
        <v>8</v>
      </c>
      <c r="E1039" s="233" t="s">
        <v>262</v>
      </c>
      <c r="F1039" s="234" t="s">
        <v>356</v>
      </c>
      <c r="G1039" s="235">
        <v>7</v>
      </c>
      <c r="H1039" s="234">
        <v>32337</v>
      </c>
      <c r="I1039" s="28"/>
    </row>
    <row r="1040" spans="1:9" x14ac:dyDescent="0.25">
      <c r="A1040" s="231" t="s">
        <v>331</v>
      </c>
      <c r="B1040" s="232" t="s">
        <v>403</v>
      </c>
      <c r="C1040" s="233" t="s">
        <v>380</v>
      </c>
      <c r="D1040" s="233">
        <v>32</v>
      </c>
      <c r="E1040" s="233" t="s">
        <v>262</v>
      </c>
      <c r="F1040" s="234" t="s">
        <v>356</v>
      </c>
      <c r="G1040" s="235">
        <v>46</v>
      </c>
      <c r="H1040" s="234">
        <v>32337</v>
      </c>
      <c r="I1040" s="28"/>
    </row>
    <row r="1041" spans="1:9" x14ac:dyDescent="0.25">
      <c r="A1041" s="231" t="s">
        <v>335</v>
      </c>
      <c r="B1041" s="232" t="s">
        <v>384</v>
      </c>
      <c r="C1041" s="233" t="s">
        <v>364</v>
      </c>
      <c r="D1041" s="233">
        <v>8</v>
      </c>
      <c r="E1041" s="233" t="s">
        <v>262</v>
      </c>
      <c r="F1041" s="234" t="s">
        <v>356</v>
      </c>
      <c r="G1041" s="235">
        <v>148</v>
      </c>
      <c r="H1041" s="234">
        <v>32338</v>
      </c>
      <c r="I1041" s="28"/>
    </row>
    <row r="1042" spans="1:9" x14ac:dyDescent="0.25">
      <c r="A1042" s="231" t="s">
        <v>376</v>
      </c>
      <c r="B1042" s="232" t="s">
        <v>390</v>
      </c>
      <c r="C1042" s="233" t="s">
        <v>370</v>
      </c>
      <c r="D1042" s="233">
        <v>8</v>
      </c>
      <c r="E1042" s="233" t="s">
        <v>334</v>
      </c>
      <c r="F1042" s="234" t="s">
        <v>278</v>
      </c>
      <c r="G1042" s="235">
        <v>171</v>
      </c>
      <c r="H1042" s="234">
        <v>32339</v>
      </c>
      <c r="I1042" s="28"/>
    </row>
    <row r="1043" spans="1:9" x14ac:dyDescent="0.25">
      <c r="A1043" s="231" t="s">
        <v>362</v>
      </c>
      <c r="B1043" s="232" t="s">
        <v>369</v>
      </c>
      <c r="C1043" s="233" t="s">
        <v>370</v>
      </c>
      <c r="D1043" s="233">
        <v>16</v>
      </c>
      <c r="E1043" s="233" t="s">
        <v>264</v>
      </c>
      <c r="F1043" s="234" t="s">
        <v>365</v>
      </c>
      <c r="G1043" s="235">
        <v>36</v>
      </c>
      <c r="H1043" s="234">
        <v>32345</v>
      </c>
      <c r="I1043" s="28"/>
    </row>
    <row r="1044" spans="1:9" x14ac:dyDescent="0.25">
      <c r="A1044" s="231" t="s">
        <v>385</v>
      </c>
      <c r="B1044" s="232" t="s">
        <v>386</v>
      </c>
      <c r="C1044" s="233" t="s">
        <v>358</v>
      </c>
      <c r="D1044" s="233">
        <v>16</v>
      </c>
      <c r="E1044" s="233" t="s">
        <v>334</v>
      </c>
      <c r="F1044" s="234" t="s">
        <v>276</v>
      </c>
      <c r="G1044" s="235">
        <v>21</v>
      </c>
      <c r="H1044" s="234">
        <v>32346</v>
      </c>
      <c r="I1044" s="28"/>
    </row>
    <row r="1045" spans="1:9" x14ac:dyDescent="0.25">
      <c r="A1045" s="231" t="s">
        <v>335</v>
      </c>
      <c r="B1045" s="232" t="s">
        <v>382</v>
      </c>
      <c r="C1045" s="233" t="s">
        <v>337</v>
      </c>
      <c r="D1045" s="233">
        <v>16</v>
      </c>
      <c r="E1045" s="233" t="s">
        <v>264</v>
      </c>
      <c r="F1045" s="234" t="s">
        <v>365</v>
      </c>
      <c r="G1045" s="235">
        <v>134</v>
      </c>
      <c r="H1045" s="234">
        <v>32351</v>
      </c>
      <c r="I1045" s="28"/>
    </row>
    <row r="1046" spans="1:9" x14ac:dyDescent="0.25">
      <c r="A1046" s="231" t="s">
        <v>362</v>
      </c>
      <c r="B1046" s="232" t="s">
        <v>374</v>
      </c>
      <c r="C1046" s="233" t="s">
        <v>375</v>
      </c>
      <c r="D1046" s="233">
        <v>16</v>
      </c>
      <c r="E1046" s="233" t="s">
        <v>271</v>
      </c>
      <c r="F1046" s="234" t="s">
        <v>338</v>
      </c>
      <c r="G1046" s="235">
        <v>106</v>
      </c>
      <c r="H1046" s="234">
        <v>32351</v>
      </c>
      <c r="I1046" s="28"/>
    </row>
    <row r="1047" spans="1:9" x14ac:dyDescent="0.25">
      <c r="A1047" s="231" t="s">
        <v>335</v>
      </c>
      <c r="B1047" s="232" t="s">
        <v>357</v>
      </c>
      <c r="C1047" s="233" t="s">
        <v>358</v>
      </c>
      <c r="D1047" s="233">
        <v>16</v>
      </c>
      <c r="E1047" s="233" t="s">
        <v>271</v>
      </c>
      <c r="F1047" s="234" t="s">
        <v>359</v>
      </c>
      <c r="G1047" s="235">
        <v>121</v>
      </c>
      <c r="H1047" s="234">
        <v>32352</v>
      </c>
      <c r="I1047" s="28"/>
    </row>
    <row r="1048" spans="1:9" x14ac:dyDescent="0.25">
      <c r="A1048" s="231" t="s">
        <v>408</v>
      </c>
      <c r="B1048" s="232" t="s">
        <v>409</v>
      </c>
      <c r="C1048" s="233" t="s">
        <v>380</v>
      </c>
      <c r="D1048" s="233">
        <v>16</v>
      </c>
      <c r="E1048" s="233" t="s">
        <v>334</v>
      </c>
      <c r="F1048" s="234" t="s">
        <v>278</v>
      </c>
      <c r="G1048" s="235">
        <v>165</v>
      </c>
      <c r="H1048" s="234">
        <v>32353</v>
      </c>
      <c r="I1048" s="28"/>
    </row>
    <row r="1049" spans="1:9" x14ac:dyDescent="0.25">
      <c r="A1049" s="231" t="s">
        <v>335</v>
      </c>
      <c r="B1049" s="232" t="s">
        <v>336</v>
      </c>
      <c r="C1049" s="233" t="s">
        <v>337</v>
      </c>
      <c r="D1049" s="233">
        <v>16</v>
      </c>
      <c r="E1049" s="233" t="s">
        <v>271</v>
      </c>
      <c r="F1049" s="234" t="s">
        <v>338</v>
      </c>
      <c r="G1049" s="235">
        <v>130</v>
      </c>
      <c r="H1049" s="234">
        <v>32356</v>
      </c>
      <c r="I1049" s="28"/>
    </row>
    <row r="1050" spans="1:9" x14ac:dyDescent="0.25">
      <c r="A1050" s="231" t="s">
        <v>345</v>
      </c>
      <c r="B1050" s="232" t="s">
        <v>346</v>
      </c>
      <c r="C1050" s="233" t="s">
        <v>347</v>
      </c>
      <c r="D1050" s="233">
        <v>16</v>
      </c>
      <c r="E1050" s="233" t="s">
        <v>271</v>
      </c>
      <c r="F1050" s="234" t="s">
        <v>338</v>
      </c>
      <c r="G1050" s="235">
        <v>19</v>
      </c>
      <c r="H1050" s="234">
        <v>32362</v>
      </c>
      <c r="I1050" s="28"/>
    </row>
    <row r="1051" spans="1:9" x14ac:dyDescent="0.25">
      <c r="A1051" s="231" t="s">
        <v>397</v>
      </c>
      <c r="B1051" s="232" t="s">
        <v>398</v>
      </c>
      <c r="C1051" s="233" t="s">
        <v>399</v>
      </c>
      <c r="D1051" s="233">
        <v>8</v>
      </c>
      <c r="E1051" s="233" t="s">
        <v>334</v>
      </c>
      <c r="F1051" s="234" t="s">
        <v>276</v>
      </c>
      <c r="G1051" s="235">
        <v>19</v>
      </c>
      <c r="H1051" s="234">
        <v>32363</v>
      </c>
      <c r="I1051" s="28"/>
    </row>
    <row r="1052" spans="1:9" x14ac:dyDescent="0.25">
      <c r="A1052" s="231" t="s">
        <v>385</v>
      </c>
      <c r="B1052" s="232" t="s">
        <v>389</v>
      </c>
      <c r="C1052" s="233" t="s">
        <v>375</v>
      </c>
      <c r="D1052" s="233">
        <v>16</v>
      </c>
      <c r="E1052" s="233" t="s">
        <v>334</v>
      </c>
      <c r="F1052" s="234" t="s">
        <v>276</v>
      </c>
      <c r="G1052" s="235">
        <v>72</v>
      </c>
      <c r="H1052" s="234">
        <v>32364</v>
      </c>
      <c r="I1052" s="28"/>
    </row>
    <row r="1053" spans="1:9" x14ac:dyDescent="0.25">
      <c r="A1053" s="231" t="s">
        <v>335</v>
      </c>
      <c r="B1053" s="232" t="s">
        <v>395</v>
      </c>
      <c r="C1053" s="233" t="s">
        <v>337</v>
      </c>
      <c r="D1053" s="233">
        <v>16</v>
      </c>
      <c r="E1053" s="233" t="s">
        <v>264</v>
      </c>
      <c r="F1053" s="234" t="s">
        <v>365</v>
      </c>
      <c r="G1053" s="235">
        <v>72</v>
      </c>
      <c r="H1053" s="234">
        <v>32365</v>
      </c>
      <c r="I1053" s="28"/>
    </row>
    <row r="1054" spans="1:9" x14ac:dyDescent="0.25">
      <c r="A1054" s="231" t="s">
        <v>345</v>
      </c>
      <c r="B1054" s="232" t="s">
        <v>346</v>
      </c>
      <c r="C1054" s="233" t="s">
        <v>347</v>
      </c>
      <c r="D1054" s="233">
        <v>16</v>
      </c>
      <c r="E1054" s="233" t="s">
        <v>271</v>
      </c>
      <c r="F1054" s="234" t="s">
        <v>338</v>
      </c>
      <c r="G1054" s="235">
        <v>186</v>
      </c>
      <c r="H1054" s="234">
        <v>32365</v>
      </c>
      <c r="I1054" s="28"/>
    </row>
    <row r="1055" spans="1:9" x14ac:dyDescent="0.25">
      <c r="A1055" s="231" t="s">
        <v>335</v>
      </c>
      <c r="B1055" s="232" t="s">
        <v>383</v>
      </c>
      <c r="C1055" s="233" t="s">
        <v>347</v>
      </c>
      <c r="D1055" s="233">
        <v>8</v>
      </c>
      <c r="E1055" s="233" t="s">
        <v>271</v>
      </c>
      <c r="F1055" s="234" t="s">
        <v>373</v>
      </c>
      <c r="G1055" s="235">
        <v>178</v>
      </c>
      <c r="H1055" s="234">
        <v>32369</v>
      </c>
      <c r="I1055" s="28"/>
    </row>
    <row r="1056" spans="1:9" x14ac:dyDescent="0.25">
      <c r="A1056" s="231" t="s">
        <v>335</v>
      </c>
      <c r="B1056" s="232" t="s">
        <v>394</v>
      </c>
      <c r="C1056" s="233" t="s">
        <v>364</v>
      </c>
      <c r="D1056" s="233">
        <v>8</v>
      </c>
      <c r="E1056" s="233" t="s">
        <v>264</v>
      </c>
      <c r="F1056" s="234" t="s">
        <v>365</v>
      </c>
      <c r="G1056" s="235">
        <v>103</v>
      </c>
      <c r="H1056" s="234">
        <v>32370</v>
      </c>
      <c r="I1056" s="28"/>
    </row>
    <row r="1057" spans="1:9" x14ac:dyDescent="0.25">
      <c r="A1057" s="231" t="s">
        <v>397</v>
      </c>
      <c r="B1057" s="232" t="s">
        <v>398</v>
      </c>
      <c r="C1057" s="233" t="s">
        <v>399</v>
      </c>
      <c r="D1057" s="233">
        <v>8</v>
      </c>
      <c r="E1057" s="233" t="s">
        <v>334</v>
      </c>
      <c r="F1057" s="234" t="s">
        <v>276</v>
      </c>
      <c r="G1057" s="235">
        <v>106</v>
      </c>
      <c r="H1057" s="234">
        <v>32377</v>
      </c>
      <c r="I1057" s="28"/>
    </row>
    <row r="1058" spans="1:9" x14ac:dyDescent="0.25">
      <c r="A1058" s="231" t="s">
        <v>331</v>
      </c>
      <c r="B1058" s="232" t="s">
        <v>404</v>
      </c>
      <c r="C1058" s="233" t="s">
        <v>333</v>
      </c>
      <c r="D1058" s="233">
        <v>16</v>
      </c>
      <c r="E1058" s="233" t="s">
        <v>334</v>
      </c>
      <c r="F1058" s="234" t="s">
        <v>405</v>
      </c>
      <c r="G1058" s="235">
        <v>113</v>
      </c>
      <c r="H1058" s="234">
        <v>32382</v>
      </c>
      <c r="I1058" s="28"/>
    </row>
    <row r="1059" spans="1:9" x14ac:dyDescent="0.25">
      <c r="A1059" s="231" t="s">
        <v>376</v>
      </c>
      <c r="B1059" s="232" t="s">
        <v>377</v>
      </c>
      <c r="C1059" s="233" t="s">
        <v>378</v>
      </c>
      <c r="D1059" s="233">
        <v>10</v>
      </c>
      <c r="E1059" s="233" t="s">
        <v>262</v>
      </c>
      <c r="F1059" s="234" t="s">
        <v>342</v>
      </c>
      <c r="G1059" s="235">
        <v>26</v>
      </c>
      <c r="H1059" s="234">
        <v>32385</v>
      </c>
      <c r="I1059" s="28"/>
    </row>
    <row r="1060" spans="1:9" x14ac:dyDescent="0.25">
      <c r="A1060" s="231" t="s">
        <v>354</v>
      </c>
      <c r="B1060" s="232" t="s">
        <v>355</v>
      </c>
      <c r="C1060" s="233" t="s">
        <v>347</v>
      </c>
      <c r="D1060" s="233">
        <v>16</v>
      </c>
      <c r="E1060" s="233" t="s">
        <v>262</v>
      </c>
      <c r="F1060" s="234" t="s">
        <v>356</v>
      </c>
      <c r="G1060" s="235">
        <v>7</v>
      </c>
      <c r="H1060" s="234">
        <v>32386</v>
      </c>
      <c r="I1060" s="28"/>
    </row>
    <row r="1061" spans="1:9" x14ac:dyDescent="0.25">
      <c r="A1061" s="231" t="s">
        <v>335</v>
      </c>
      <c r="B1061" s="232" t="s">
        <v>368</v>
      </c>
      <c r="C1061" s="233" t="s">
        <v>364</v>
      </c>
      <c r="D1061" s="233">
        <v>8</v>
      </c>
      <c r="E1061" s="233" t="s">
        <v>262</v>
      </c>
      <c r="F1061" s="234" t="s">
        <v>356</v>
      </c>
      <c r="G1061" s="235">
        <v>97</v>
      </c>
      <c r="H1061" s="234">
        <v>32390</v>
      </c>
      <c r="I1061" s="28"/>
    </row>
    <row r="1062" spans="1:9" x14ac:dyDescent="0.25">
      <c r="A1062" s="231" t="s">
        <v>335</v>
      </c>
      <c r="B1062" s="232" t="s">
        <v>367</v>
      </c>
      <c r="C1062" s="233" t="s">
        <v>337</v>
      </c>
      <c r="D1062" s="233">
        <v>8</v>
      </c>
      <c r="E1062" s="233" t="s">
        <v>262</v>
      </c>
      <c r="F1062" s="234" t="s">
        <v>356</v>
      </c>
      <c r="G1062" s="235">
        <v>192</v>
      </c>
      <c r="H1062" s="234">
        <v>32392</v>
      </c>
      <c r="I1062" s="28"/>
    </row>
    <row r="1063" spans="1:9" x14ac:dyDescent="0.25">
      <c r="A1063" s="231" t="s">
        <v>335</v>
      </c>
      <c r="B1063" s="232" t="s">
        <v>367</v>
      </c>
      <c r="C1063" s="233" t="s">
        <v>337</v>
      </c>
      <c r="D1063" s="233">
        <v>8</v>
      </c>
      <c r="E1063" s="233" t="s">
        <v>262</v>
      </c>
      <c r="F1063" s="234" t="s">
        <v>356</v>
      </c>
      <c r="G1063" s="235">
        <v>166</v>
      </c>
      <c r="H1063" s="234">
        <v>32397</v>
      </c>
      <c r="I1063" s="28"/>
    </row>
    <row r="1064" spans="1:9" x14ac:dyDescent="0.25">
      <c r="A1064" s="231" t="s">
        <v>385</v>
      </c>
      <c r="B1064" s="232" t="s">
        <v>386</v>
      </c>
      <c r="C1064" s="233" t="s">
        <v>358</v>
      </c>
      <c r="D1064" s="233">
        <v>16</v>
      </c>
      <c r="E1064" s="233" t="s">
        <v>334</v>
      </c>
      <c r="F1064" s="234" t="s">
        <v>276</v>
      </c>
      <c r="G1064" s="235">
        <v>105</v>
      </c>
      <c r="H1064" s="234">
        <v>32398</v>
      </c>
      <c r="I1064" s="28"/>
    </row>
    <row r="1065" spans="1:9" x14ac:dyDescent="0.25">
      <c r="A1065" s="231" t="s">
        <v>362</v>
      </c>
      <c r="B1065" s="232" t="s">
        <v>407</v>
      </c>
      <c r="C1065" s="233" t="s">
        <v>380</v>
      </c>
      <c r="D1065" s="233">
        <v>16</v>
      </c>
      <c r="E1065" s="233" t="s">
        <v>264</v>
      </c>
      <c r="F1065" s="234" t="s">
        <v>365</v>
      </c>
      <c r="G1065" s="235">
        <v>188</v>
      </c>
      <c r="H1065" s="234">
        <v>32400</v>
      </c>
      <c r="I1065" s="28"/>
    </row>
    <row r="1066" spans="1:9" x14ac:dyDescent="0.25">
      <c r="A1066" s="231" t="s">
        <v>335</v>
      </c>
      <c r="B1066" s="232" t="s">
        <v>383</v>
      </c>
      <c r="C1066" s="233" t="s">
        <v>347</v>
      </c>
      <c r="D1066" s="233">
        <v>8</v>
      </c>
      <c r="E1066" s="233" t="s">
        <v>271</v>
      </c>
      <c r="F1066" s="234" t="s">
        <v>373</v>
      </c>
      <c r="G1066" s="235">
        <v>44</v>
      </c>
      <c r="H1066" s="234">
        <v>32400</v>
      </c>
      <c r="I1066" s="28"/>
    </row>
    <row r="1067" spans="1:9" x14ac:dyDescent="0.25">
      <c r="A1067" s="231" t="s">
        <v>335</v>
      </c>
      <c r="B1067" s="232" t="s">
        <v>336</v>
      </c>
      <c r="C1067" s="233" t="s">
        <v>337</v>
      </c>
      <c r="D1067" s="233">
        <v>16</v>
      </c>
      <c r="E1067" s="233" t="s">
        <v>271</v>
      </c>
      <c r="F1067" s="234" t="s">
        <v>338</v>
      </c>
      <c r="G1067" s="235">
        <v>123</v>
      </c>
      <c r="H1067" s="234">
        <v>32402</v>
      </c>
      <c r="I1067" s="28"/>
    </row>
    <row r="1068" spans="1:9" x14ac:dyDescent="0.25">
      <c r="A1068" s="231" t="s">
        <v>371</v>
      </c>
      <c r="B1068" s="232" t="s">
        <v>372</v>
      </c>
      <c r="C1068" s="233" t="s">
        <v>364</v>
      </c>
      <c r="D1068" s="233">
        <v>8</v>
      </c>
      <c r="E1068" s="233" t="s">
        <v>271</v>
      </c>
      <c r="F1068" s="234" t="s">
        <v>373</v>
      </c>
      <c r="G1068" s="235">
        <v>182</v>
      </c>
      <c r="H1068" s="234">
        <v>32403</v>
      </c>
      <c r="I1068" s="28"/>
    </row>
    <row r="1069" spans="1:9" x14ac:dyDescent="0.25">
      <c r="A1069" s="231" t="s">
        <v>397</v>
      </c>
      <c r="B1069" s="232" t="s">
        <v>402</v>
      </c>
      <c r="C1069" s="233" t="s">
        <v>380</v>
      </c>
      <c r="D1069" s="233">
        <v>8</v>
      </c>
      <c r="E1069" s="233" t="s">
        <v>262</v>
      </c>
      <c r="F1069" s="234" t="s">
        <v>342</v>
      </c>
      <c r="G1069" s="235">
        <v>65</v>
      </c>
      <c r="H1069" s="234">
        <v>32410</v>
      </c>
      <c r="I1069" s="28"/>
    </row>
    <row r="1070" spans="1:9" x14ac:dyDescent="0.25">
      <c r="A1070" s="231" t="s">
        <v>331</v>
      </c>
      <c r="B1070" s="232" t="s">
        <v>332</v>
      </c>
      <c r="C1070" s="233" t="s">
        <v>333</v>
      </c>
      <c r="D1070" s="233">
        <v>16</v>
      </c>
      <c r="E1070" s="233" t="s">
        <v>334</v>
      </c>
      <c r="F1070" s="234" t="s">
        <v>278</v>
      </c>
      <c r="G1070" s="235">
        <v>95</v>
      </c>
      <c r="H1070" s="234">
        <v>32413</v>
      </c>
      <c r="I1070" s="28"/>
    </row>
    <row r="1071" spans="1:9" x14ac:dyDescent="0.25">
      <c r="A1071" s="231" t="s">
        <v>335</v>
      </c>
      <c r="B1071" s="232" t="s">
        <v>383</v>
      </c>
      <c r="C1071" s="233" t="s">
        <v>347</v>
      </c>
      <c r="D1071" s="233">
        <v>8</v>
      </c>
      <c r="E1071" s="233" t="s">
        <v>271</v>
      </c>
      <c r="F1071" s="234" t="s">
        <v>373</v>
      </c>
      <c r="G1071" s="235">
        <v>140</v>
      </c>
      <c r="H1071" s="234">
        <v>32415</v>
      </c>
      <c r="I1071" s="28"/>
    </row>
    <row r="1072" spans="1:9" x14ac:dyDescent="0.25">
      <c r="A1072" s="231" t="s">
        <v>392</v>
      </c>
      <c r="B1072" s="232" t="s">
        <v>393</v>
      </c>
      <c r="C1072" s="233" t="s">
        <v>337</v>
      </c>
      <c r="D1072" s="233">
        <v>16</v>
      </c>
      <c r="E1072" s="233" t="s">
        <v>271</v>
      </c>
      <c r="F1072" s="234" t="s">
        <v>338</v>
      </c>
      <c r="G1072" s="235">
        <v>49</v>
      </c>
      <c r="H1072" s="234">
        <v>32417</v>
      </c>
      <c r="I1072" s="28"/>
    </row>
    <row r="1073" spans="1:9" x14ac:dyDescent="0.25">
      <c r="A1073" s="231" t="s">
        <v>331</v>
      </c>
      <c r="B1073" s="232" t="s">
        <v>353</v>
      </c>
      <c r="C1073" s="233" t="s">
        <v>337</v>
      </c>
      <c r="D1073" s="233">
        <v>16</v>
      </c>
      <c r="E1073" s="233" t="s">
        <v>262</v>
      </c>
      <c r="F1073" s="234" t="s">
        <v>342</v>
      </c>
      <c r="G1073" s="235">
        <v>115</v>
      </c>
      <c r="H1073" s="234">
        <v>32421</v>
      </c>
      <c r="I1073" s="28"/>
    </row>
    <row r="1074" spans="1:9" x14ac:dyDescent="0.25">
      <c r="A1074" s="231" t="s">
        <v>335</v>
      </c>
      <c r="B1074" s="232" t="s">
        <v>387</v>
      </c>
      <c r="C1074" s="233" t="s">
        <v>347</v>
      </c>
      <c r="D1074" s="233">
        <v>8</v>
      </c>
      <c r="E1074" s="233" t="s">
        <v>264</v>
      </c>
      <c r="F1074" s="234" t="s">
        <v>365</v>
      </c>
      <c r="G1074" s="235">
        <v>182</v>
      </c>
      <c r="H1074" s="234">
        <v>32425</v>
      </c>
      <c r="I1074" s="28"/>
    </row>
    <row r="1075" spans="1:9" x14ac:dyDescent="0.25">
      <c r="A1075" s="231" t="s">
        <v>335</v>
      </c>
      <c r="B1075" s="232" t="s">
        <v>384</v>
      </c>
      <c r="C1075" s="233" t="s">
        <v>364</v>
      </c>
      <c r="D1075" s="233">
        <v>8</v>
      </c>
      <c r="E1075" s="233" t="s">
        <v>262</v>
      </c>
      <c r="F1075" s="234" t="s">
        <v>356</v>
      </c>
      <c r="G1075" s="235">
        <v>152</v>
      </c>
      <c r="H1075" s="234">
        <v>32428</v>
      </c>
      <c r="I1075" s="28"/>
    </row>
    <row r="1076" spans="1:9" x14ac:dyDescent="0.25">
      <c r="A1076" s="231" t="s">
        <v>345</v>
      </c>
      <c r="B1076" s="232" t="s">
        <v>401</v>
      </c>
      <c r="C1076" s="233" t="s">
        <v>380</v>
      </c>
      <c r="D1076" s="233">
        <v>16</v>
      </c>
      <c r="E1076" s="233" t="s">
        <v>271</v>
      </c>
      <c r="F1076" s="234" t="s">
        <v>338</v>
      </c>
      <c r="G1076" s="235">
        <v>143</v>
      </c>
      <c r="H1076" s="234">
        <v>32428</v>
      </c>
      <c r="I1076" s="28"/>
    </row>
    <row r="1077" spans="1:9" x14ac:dyDescent="0.25">
      <c r="A1077" s="231" t="s">
        <v>335</v>
      </c>
      <c r="B1077" s="232" t="s">
        <v>384</v>
      </c>
      <c r="C1077" s="233" t="s">
        <v>364</v>
      </c>
      <c r="D1077" s="233">
        <v>8</v>
      </c>
      <c r="E1077" s="233" t="s">
        <v>262</v>
      </c>
      <c r="F1077" s="234" t="s">
        <v>356</v>
      </c>
      <c r="G1077" s="235">
        <v>8</v>
      </c>
      <c r="H1077" s="234">
        <v>32429</v>
      </c>
      <c r="I1077" s="28"/>
    </row>
    <row r="1078" spans="1:9" x14ac:dyDescent="0.25">
      <c r="A1078" s="231" t="s">
        <v>362</v>
      </c>
      <c r="B1078" s="232" t="s">
        <v>407</v>
      </c>
      <c r="C1078" s="233" t="s">
        <v>380</v>
      </c>
      <c r="D1078" s="233">
        <v>16</v>
      </c>
      <c r="E1078" s="233" t="s">
        <v>264</v>
      </c>
      <c r="F1078" s="234" t="s">
        <v>365</v>
      </c>
      <c r="G1078" s="235">
        <v>151</v>
      </c>
      <c r="H1078" s="234">
        <v>32429</v>
      </c>
      <c r="I1078" s="28"/>
    </row>
    <row r="1079" spans="1:9" x14ac:dyDescent="0.25">
      <c r="A1079" s="231" t="s">
        <v>331</v>
      </c>
      <c r="B1079" s="232" t="s">
        <v>332</v>
      </c>
      <c r="C1079" s="233" t="s">
        <v>333</v>
      </c>
      <c r="D1079" s="233">
        <v>16</v>
      </c>
      <c r="E1079" s="233" t="s">
        <v>334</v>
      </c>
      <c r="F1079" s="234" t="s">
        <v>405</v>
      </c>
      <c r="G1079" s="235">
        <v>101</v>
      </c>
      <c r="H1079" s="234">
        <v>32429</v>
      </c>
      <c r="I1079" s="28"/>
    </row>
    <row r="1080" spans="1:9" x14ac:dyDescent="0.25">
      <c r="A1080" s="231" t="s">
        <v>397</v>
      </c>
      <c r="B1080" s="232" t="s">
        <v>402</v>
      </c>
      <c r="C1080" s="233" t="s">
        <v>380</v>
      </c>
      <c r="D1080" s="233">
        <v>8</v>
      </c>
      <c r="E1080" s="233" t="s">
        <v>262</v>
      </c>
      <c r="F1080" s="234" t="s">
        <v>342</v>
      </c>
      <c r="G1080" s="235">
        <v>88</v>
      </c>
      <c r="H1080" s="234">
        <v>32429</v>
      </c>
      <c r="I1080" s="28"/>
    </row>
    <row r="1081" spans="1:9" x14ac:dyDescent="0.25">
      <c r="A1081" s="231" t="s">
        <v>335</v>
      </c>
      <c r="B1081" s="232" t="s">
        <v>383</v>
      </c>
      <c r="C1081" s="233" t="s">
        <v>347</v>
      </c>
      <c r="D1081" s="233">
        <v>8</v>
      </c>
      <c r="E1081" s="233" t="s">
        <v>271</v>
      </c>
      <c r="F1081" s="234" t="s">
        <v>359</v>
      </c>
      <c r="G1081" s="235">
        <v>180</v>
      </c>
      <c r="H1081" s="234">
        <v>32430</v>
      </c>
      <c r="I1081" s="28"/>
    </row>
    <row r="1082" spans="1:9" x14ac:dyDescent="0.25">
      <c r="A1082" s="231" t="s">
        <v>335</v>
      </c>
      <c r="B1082" s="232" t="s">
        <v>400</v>
      </c>
      <c r="C1082" s="233" t="s">
        <v>364</v>
      </c>
      <c r="D1082" s="233">
        <v>8</v>
      </c>
      <c r="E1082" s="233" t="s">
        <v>264</v>
      </c>
      <c r="F1082" s="234" t="s">
        <v>365</v>
      </c>
      <c r="G1082" s="235">
        <v>100</v>
      </c>
      <c r="H1082" s="234">
        <v>32434</v>
      </c>
      <c r="I1082" s="28"/>
    </row>
    <row r="1083" spans="1:9" x14ac:dyDescent="0.25">
      <c r="A1083" s="231" t="s">
        <v>335</v>
      </c>
      <c r="B1083" s="232" t="s">
        <v>350</v>
      </c>
      <c r="C1083" s="233" t="s">
        <v>347</v>
      </c>
      <c r="D1083" s="233">
        <v>8</v>
      </c>
      <c r="E1083" s="233" t="s">
        <v>271</v>
      </c>
      <c r="F1083" s="234" t="s">
        <v>338</v>
      </c>
      <c r="G1083" s="235">
        <v>198</v>
      </c>
      <c r="H1083" s="234">
        <v>32442</v>
      </c>
      <c r="I1083" s="28"/>
    </row>
    <row r="1084" spans="1:9" x14ac:dyDescent="0.25">
      <c r="A1084" s="231" t="s">
        <v>335</v>
      </c>
      <c r="B1084" s="232" t="s">
        <v>400</v>
      </c>
      <c r="C1084" s="233" t="s">
        <v>364</v>
      </c>
      <c r="D1084" s="233">
        <v>8</v>
      </c>
      <c r="E1084" s="233" t="s">
        <v>264</v>
      </c>
      <c r="F1084" s="234" t="s">
        <v>365</v>
      </c>
      <c r="G1084" s="235">
        <v>153</v>
      </c>
      <c r="H1084" s="234">
        <v>32445</v>
      </c>
      <c r="I1084" s="28"/>
    </row>
    <row r="1085" spans="1:9" x14ac:dyDescent="0.25">
      <c r="A1085" s="231" t="s">
        <v>335</v>
      </c>
      <c r="B1085" s="232" t="s">
        <v>400</v>
      </c>
      <c r="C1085" s="233" t="s">
        <v>364</v>
      </c>
      <c r="D1085" s="233">
        <v>8</v>
      </c>
      <c r="E1085" s="233" t="s">
        <v>264</v>
      </c>
      <c r="F1085" s="234" t="s">
        <v>365</v>
      </c>
      <c r="G1085" s="235">
        <v>145</v>
      </c>
      <c r="H1085" s="234">
        <v>32460</v>
      </c>
      <c r="I1085" s="28"/>
    </row>
    <row r="1086" spans="1:9" x14ac:dyDescent="0.25">
      <c r="A1086" s="231" t="s">
        <v>397</v>
      </c>
      <c r="B1086" s="232" t="s">
        <v>398</v>
      </c>
      <c r="C1086" s="233" t="s">
        <v>399</v>
      </c>
      <c r="D1086" s="233">
        <v>8</v>
      </c>
      <c r="E1086" s="233" t="s">
        <v>334</v>
      </c>
      <c r="F1086" s="234" t="s">
        <v>276</v>
      </c>
      <c r="G1086" s="235">
        <v>140</v>
      </c>
      <c r="H1086" s="234">
        <v>32460</v>
      </c>
      <c r="I1086" s="28"/>
    </row>
    <row r="1087" spans="1:9" x14ac:dyDescent="0.25">
      <c r="A1087" s="231" t="s">
        <v>397</v>
      </c>
      <c r="B1087" s="232" t="s">
        <v>402</v>
      </c>
      <c r="C1087" s="233" t="s">
        <v>380</v>
      </c>
      <c r="D1087" s="233">
        <v>8</v>
      </c>
      <c r="E1087" s="233" t="s">
        <v>262</v>
      </c>
      <c r="F1087" s="234" t="s">
        <v>50</v>
      </c>
      <c r="G1087" s="235">
        <v>79</v>
      </c>
      <c r="H1087" s="234">
        <v>32460</v>
      </c>
      <c r="I1087" s="28"/>
    </row>
    <row r="1088" spans="1:9" x14ac:dyDescent="0.25">
      <c r="A1088" s="231" t="s">
        <v>335</v>
      </c>
      <c r="B1088" s="232" t="s">
        <v>384</v>
      </c>
      <c r="C1088" s="233" t="s">
        <v>364</v>
      </c>
      <c r="D1088" s="233">
        <v>8</v>
      </c>
      <c r="E1088" s="233" t="s">
        <v>262</v>
      </c>
      <c r="F1088" s="234" t="s">
        <v>356</v>
      </c>
      <c r="G1088" s="235">
        <v>172</v>
      </c>
      <c r="H1088" s="234">
        <v>32461</v>
      </c>
      <c r="I1088" s="28"/>
    </row>
    <row r="1089" spans="1:9" x14ac:dyDescent="0.25">
      <c r="A1089" s="231" t="s">
        <v>331</v>
      </c>
      <c r="B1089" s="232" t="s">
        <v>353</v>
      </c>
      <c r="C1089" s="233" t="s">
        <v>337</v>
      </c>
      <c r="D1089" s="233">
        <v>16</v>
      </c>
      <c r="E1089" s="233" t="s">
        <v>262</v>
      </c>
      <c r="F1089" s="234" t="s">
        <v>342</v>
      </c>
      <c r="G1089" s="235">
        <v>200</v>
      </c>
      <c r="H1089" s="234">
        <v>32464</v>
      </c>
      <c r="I1089" s="28"/>
    </row>
    <row r="1090" spans="1:9" x14ac:dyDescent="0.25">
      <c r="A1090" s="231" t="s">
        <v>362</v>
      </c>
      <c r="B1090" s="232" t="s">
        <v>407</v>
      </c>
      <c r="C1090" s="233" t="s">
        <v>380</v>
      </c>
      <c r="D1090" s="233">
        <v>16</v>
      </c>
      <c r="E1090" s="233" t="s">
        <v>264</v>
      </c>
      <c r="F1090" s="234" t="s">
        <v>365</v>
      </c>
      <c r="G1090" s="235">
        <v>182</v>
      </c>
      <c r="H1090" s="234">
        <v>32470</v>
      </c>
      <c r="I1090" s="28"/>
    </row>
    <row r="1091" spans="1:9" x14ac:dyDescent="0.25">
      <c r="A1091" s="231" t="s">
        <v>335</v>
      </c>
      <c r="B1091" s="232" t="s">
        <v>384</v>
      </c>
      <c r="C1091" s="233" t="s">
        <v>364</v>
      </c>
      <c r="D1091" s="233">
        <v>8</v>
      </c>
      <c r="E1091" s="233" t="s">
        <v>262</v>
      </c>
      <c r="F1091" s="234" t="s">
        <v>356</v>
      </c>
      <c r="G1091" s="235">
        <v>155</v>
      </c>
      <c r="H1091" s="234">
        <v>32471</v>
      </c>
      <c r="I1091" s="28"/>
    </row>
    <row r="1092" spans="1:9" x14ac:dyDescent="0.25">
      <c r="A1092" s="231" t="s">
        <v>348</v>
      </c>
      <c r="B1092" s="232" t="s">
        <v>349</v>
      </c>
      <c r="C1092" s="233" t="s">
        <v>347</v>
      </c>
      <c r="D1092" s="233">
        <v>8</v>
      </c>
      <c r="E1092" s="233" t="s">
        <v>262</v>
      </c>
      <c r="F1092" s="234" t="s">
        <v>342</v>
      </c>
      <c r="G1092" s="235">
        <v>99</v>
      </c>
      <c r="H1092" s="234">
        <v>32471</v>
      </c>
      <c r="I1092" s="28"/>
    </row>
    <row r="1093" spans="1:9" x14ac:dyDescent="0.25">
      <c r="A1093" s="231" t="s">
        <v>331</v>
      </c>
      <c r="B1093" s="232" t="s">
        <v>332</v>
      </c>
      <c r="C1093" s="233" t="s">
        <v>333</v>
      </c>
      <c r="D1093" s="233">
        <v>16</v>
      </c>
      <c r="E1093" s="233" t="s">
        <v>334</v>
      </c>
      <c r="F1093" s="234" t="s">
        <v>278</v>
      </c>
      <c r="G1093" s="235">
        <v>108</v>
      </c>
      <c r="H1093" s="234">
        <v>32474</v>
      </c>
      <c r="I1093" s="28"/>
    </row>
    <row r="1094" spans="1:9" x14ac:dyDescent="0.25">
      <c r="A1094" s="231" t="s">
        <v>345</v>
      </c>
      <c r="B1094" s="232" t="s">
        <v>346</v>
      </c>
      <c r="C1094" s="233" t="s">
        <v>347</v>
      </c>
      <c r="D1094" s="233">
        <v>16</v>
      </c>
      <c r="E1094" s="233" t="s">
        <v>271</v>
      </c>
      <c r="F1094" s="234" t="s">
        <v>338</v>
      </c>
      <c r="G1094" s="235">
        <v>135</v>
      </c>
      <c r="H1094" s="234">
        <v>32475</v>
      </c>
      <c r="I1094" s="28"/>
    </row>
    <row r="1095" spans="1:9" x14ac:dyDescent="0.25">
      <c r="A1095" s="231" t="s">
        <v>354</v>
      </c>
      <c r="B1095" s="232" t="s">
        <v>355</v>
      </c>
      <c r="C1095" s="233" t="s">
        <v>347</v>
      </c>
      <c r="D1095" s="233">
        <v>16</v>
      </c>
      <c r="E1095" s="233" t="s">
        <v>262</v>
      </c>
      <c r="F1095" s="234" t="s">
        <v>356</v>
      </c>
      <c r="G1095" s="235">
        <v>152</v>
      </c>
      <c r="H1095" s="234">
        <v>32477</v>
      </c>
      <c r="I1095" s="28"/>
    </row>
    <row r="1096" spans="1:9" x14ac:dyDescent="0.25">
      <c r="A1096" s="231" t="s">
        <v>331</v>
      </c>
      <c r="B1096" s="232" t="s">
        <v>381</v>
      </c>
      <c r="C1096" s="233" t="s">
        <v>380</v>
      </c>
      <c r="D1096" s="233">
        <v>16</v>
      </c>
      <c r="E1096" s="233" t="s">
        <v>262</v>
      </c>
      <c r="F1096" s="234" t="s">
        <v>342</v>
      </c>
      <c r="G1096" s="235">
        <v>152</v>
      </c>
      <c r="H1096" s="234">
        <v>32479</v>
      </c>
      <c r="I1096" s="28"/>
    </row>
    <row r="1097" spans="1:9" x14ac:dyDescent="0.25">
      <c r="A1097" s="231" t="s">
        <v>335</v>
      </c>
      <c r="B1097" s="232" t="s">
        <v>383</v>
      </c>
      <c r="C1097" s="233" t="s">
        <v>347</v>
      </c>
      <c r="D1097" s="233">
        <v>8</v>
      </c>
      <c r="E1097" s="233" t="s">
        <v>271</v>
      </c>
      <c r="F1097" s="234" t="s">
        <v>359</v>
      </c>
      <c r="G1097" s="235">
        <v>159</v>
      </c>
      <c r="H1097" s="234">
        <v>32481</v>
      </c>
      <c r="I1097" s="28"/>
    </row>
    <row r="1098" spans="1:9" x14ac:dyDescent="0.25">
      <c r="A1098" s="231" t="s">
        <v>362</v>
      </c>
      <c r="B1098" s="232" t="s">
        <v>369</v>
      </c>
      <c r="C1098" s="233" t="s">
        <v>370</v>
      </c>
      <c r="D1098" s="233">
        <v>16</v>
      </c>
      <c r="E1098" s="233" t="s">
        <v>264</v>
      </c>
      <c r="F1098" s="234" t="s">
        <v>365</v>
      </c>
      <c r="G1098" s="235">
        <v>29</v>
      </c>
      <c r="H1098" s="234">
        <v>32485</v>
      </c>
      <c r="I1098" s="28"/>
    </row>
    <row r="1099" spans="1:9" x14ac:dyDescent="0.25">
      <c r="A1099" s="231" t="s">
        <v>335</v>
      </c>
      <c r="B1099" s="232" t="s">
        <v>394</v>
      </c>
      <c r="C1099" s="233" t="s">
        <v>364</v>
      </c>
      <c r="D1099" s="233">
        <v>8</v>
      </c>
      <c r="E1099" s="233" t="s">
        <v>264</v>
      </c>
      <c r="F1099" s="234" t="s">
        <v>396</v>
      </c>
      <c r="G1099" s="235">
        <v>17</v>
      </c>
      <c r="H1099" s="234">
        <v>32488</v>
      </c>
      <c r="I1099" s="28"/>
    </row>
    <row r="1100" spans="1:9" x14ac:dyDescent="0.25">
      <c r="A1100" s="231" t="s">
        <v>376</v>
      </c>
      <c r="B1100" s="232" t="s">
        <v>377</v>
      </c>
      <c r="C1100" s="233" t="s">
        <v>378</v>
      </c>
      <c r="D1100" s="233">
        <v>10</v>
      </c>
      <c r="E1100" s="233" t="s">
        <v>262</v>
      </c>
      <c r="F1100" s="234" t="s">
        <v>50</v>
      </c>
      <c r="G1100" s="235">
        <v>73</v>
      </c>
      <c r="H1100" s="234">
        <v>32489</v>
      </c>
      <c r="I1100" s="28"/>
    </row>
    <row r="1101" spans="1:9" x14ac:dyDescent="0.25">
      <c r="A1101" s="231" t="s">
        <v>362</v>
      </c>
      <c r="B1101" s="232" t="s">
        <v>374</v>
      </c>
      <c r="C1101" s="233" t="s">
        <v>375</v>
      </c>
      <c r="D1101" s="233">
        <v>16</v>
      </c>
      <c r="E1101" s="233" t="s">
        <v>271</v>
      </c>
      <c r="F1101" s="234" t="s">
        <v>338</v>
      </c>
      <c r="G1101" s="235">
        <v>131</v>
      </c>
      <c r="H1101" s="234">
        <v>32495</v>
      </c>
      <c r="I1101" s="28"/>
    </row>
    <row r="1102" spans="1:9" x14ac:dyDescent="0.25">
      <c r="A1102" s="231" t="s">
        <v>335</v>
      </c>
      <c r="B1102" s="232" t="s">
        <v>394</v>
      </c>
      <c r="C1102" s="233" t="s">
        <v>364</v>
      </c>
      <c r="D1102" s="233">
        <v>8</v>
      </c>
      <c r="E1102" s="233" t="s">
        <v>264</v>
      </c>
      <c r="F1102" s="234" t="s">
        <v>365</v>
      </c>
      <c r="G1102" s="235">
        <v>161</v>
      </c>
      <c r="H1102" s="234">
        <v>32501</v>
      </c>
      <c r="I1102" s="28"/>
    </row>
    <row r="1103" spans="1:9" x14ac:dyDescent="0.25">
      <c r="A1103" s="231" t="s">
        <v>335</v>
      </c>
      <c r="B1103" s="232" t="s">
        <v>367</v>
      </c>
      <c r="C1103" s="233" t="s">
        <v>337</v>
      </c>
      <c r="D1103" s="233">
        <v>8</v>
      </c>
      <c r="E1103" s="233" t="s">
        <v>262</v>
      </c>
      <c r="F1103" s="234" t="s">
        <v>342</v>
      </c>
      <c r="G1103" s="235">
        <v>87</v>
      </c>
      <c r="H1103" s="234">
        <v>32508</v>
      </c>
      <c r="I1103" s="28"/>
    </row>
    <row r="1104" spans="1:9" x14ac:dyDescent="0.25">
      <c r="A1104" s="231" t="s">
        <v>345</v>
      </c>
      <c r="B1104" s="232" t="s">
        <v>406</v>
      </c>
      <c r="C1104" s="233" t="s">
        <v>337</v>
      </c>
      <c r="D1104" s="233">
        <v>16</v>
      </c>
      <c r="E1104" s="233" t="s">
        <v>271</v>
      </c>
      <c r="F1104" s="234" t="s">
        <v>338</v>
      </c>
      <c r="G1104" s="235">
        <v>161</v>
      </c>
      <c r="H1104" s="234">
        <v>32511</v>
      </c>
      <c r="I1104" s="28"/>
    </row>
    <row r="1105" spans="1:9" x14ac:dyDescent="0.25">
      <c r="A1105" s="231" t="s">
        <v>371</v>
      </c>
      <c r="B1105" s="232" t="s">
        <v>372</v>
      </c>
      <c r="C1105" s="233" t="s">
        <v>364</v>
      </c>
      <c r="D1105" s="233">
        <v>8</v>
      </c>
      <c r="E1105" s="233" t="s">
        <v>271</v>
      </c>
      <c r="F1105" s="234" t="s">
        <v>373</v>
      </c>
      <c r="G1105" s="235">
        <v>64</v>
      </c>
      <c r="H1105" s="234">
        <v>32518</v>
      </c>
      <c r="I1105" s="28"/>
    </row>
    <row r="1106" spans="1:9" x14ac:dyDescent="0.25">
      <c r="A1106" s="231" t="s">
        <v>385</v>
      </c>
      <c r="B1106" s="232" t="s">
        <v>389</v>
      </c>
      <c r="C1106" s="233" t="s">
        <v>375</v>
      </c>
      <c r="D1106" s="233">
        <v>16</v>
      </c>
      <c r="E1106" s="233" t="s">
        <v>334</v>
      </c>
      <c r="F1106" s="234" t="s">
        <v>276</v>
      </c>
      <c r="G1106" s="235">
        <v>173</v>
      </c>
      <c r="H1106" s="234">
        <v>32520</v>
      </c>
      <c r="I1106" s="28"/>
    </row>
    <row r="1107" spans="1:9" x14ac:dyDescent="0.25">
      <c r="A1107" s="231" t="s">
        <v>335</v>
      </c>
      <c r="B1107" s="232" t="s">
        <v>336</v>
      </c>
      <c r="C1107" s="233" t="s">
        <v>337</v>
      </c>
      <c r="D1107" s="233">
        <v>16</v>
      </c>
      <c r="E1107" s="233" t="s">
        <v>271</v>
      </c>
      <c r="F1107" s="234" t="s">
        <v>338</v>
      </c>
      <c r="G1107" s="235">
        <v>113</v>
      </c>
      <c r="H1107" s="234">
        <v>32522</v>
      </c>
      <c r="I1107" s="28"/>
    </row>
    <row r="1108" spans="1:9" x14ac:dyDescent="0.25">
      <c r="A1108" s="231" t="s">
        <v>331</v>
      </c>
      <c r="B1108" s="232" t="s">
        <v>381</v>
      </c>
      <c r="C1108" s="233" t="s">
        <v>380</v>
      </c>
      <c r="D1108" s="233">
        <v>16</v>
      </c>
      <c r="E1108" s="233" t="s">
        <v>262</v>
      </c>
      <c r="F1108" s="234" t="s">
        <v>342</v>
      </c>
      <c r="G1108" s="235">
        <v>93</v>
      </c>
      <c r="H1108" s="234">
        <v>32522</v>
      </c>
      <c r="I1108" s="28"/>
    </row>
    <row r="1109" spans="1:9" x14ac:dyDescent="0.25">
      <c r="A1109" s="231" t="s">
        <v>345</v>
      </c>
      <c r="B1109" s="232" t="s">
        <v>391</v>
      </c>
      <c r="C1109" s="233" t="s">
        <v>337</v>
      </c>
      <c r="D1109" s="233">
        <v>16</v>
      </c>
      <c r="E1109" s="233" t="s">
        <v>334</v>
      </c>
      <c r="F1109" s="234" t="s">
        <v>276</v>
      </c>
      <c r="G1109" s="235">
        <v>178</v>
      </c>
      <c r="H1109" s="234">
        <v>32524</v>
      </c>
      <c r="I1109" s="28"/>
    </row>
    <row r="1110" spans="1:9" x14ac:dyDescent="0.25">
      <c r="A1110" s="231" t="s">
        <v>345</v>
      </c>
      <c r="B1110" s="232" t="s">
        <v>379</v>
      </c>
      <c r="C1110" s="233" t="s">
        <v>380</v>
      </c>
      <c r="D1110" s="233">
        <v>16</v>
      </c>
      <c r="E1110" s="233" t="s">
        <v>271</v>
      </c>
      <c r="F1110" s="234" t="s">
        <v>338</v>
      </c>
      <c r="G1110" s="235">
        <v>78</v>
      </c>
      <c r="H1110" s="234">
        <v>32524</v>
      </c>
      <c r="I1110" s="28"/>
    </row>
    <row r="1111" spans="1:9" x14ac:dyDescent="0.25">
      <c r="A1111" s="231" t="s">
        <v>408</v>
      </c>
      <c r="B1111" s="232" t="s">
        <v>409</v>
      </c>
      <c r="C1111" s="233" t="s">
        <v>380</v>
      </c>
      <c r="D1111" s="233">
        <v>16</v>
      </c>
      <c r="E1111" s="233" t="s">
        <v>334</v>
      </c>
      <c r="F1111" s="234" t="s">
        <v>276</v>
      </c>
      <c r="G1111" s="235">
        <v>57</v>
      </c>
      <c r="H1111" s="234">
        <v>32525</v>
      </c>
      <c r="I1111" s="28"/>
    </row>
    <row r="1112" spans="1:9" x14ac:dyDescent="0.25">
      <c r="A1112" s="231" t="s">
        <v>335</v>
      </c>
      <c r="B1112" s="232" t="s">
        <v>382</v>
      </c>
      <c r="C1112" s="233" t="s">
        <v>337</v>
      </c>
      <c r="D1112" s="233">
        <v>16</v>
      </c>
      <c r="E1112" s="233" t="s">
        <v>264</v>
      </c>
      <c r="F1112" s="234" t="s">
        <v>365</v>
      </c>
      <c r="G1112" s="235">
        <v>195</v>
      </c>
      <c r="H1112" s="234">
        <v>32526</v>
      </c>
      <c r="I1112" s="28"/>
    </row>
    <row r="1113" spans="1:9" x14ac:dyDescent="0.25">
      <c r="A1113" s="231" t="s">
        <v>335</v>
      </c>
      <c r="B1113" s="232" t="s">
        <v>384</v>
      </c>
      <c r="C1113" s="233" t="s">
        <v>364</v>
      </c>
      <c r="D1113" s="233">
        <v>8</v>
      </c>
      <c r="E1113" s="233" t="s">
        <v>262</v>
      </c>
      <c r="F1113" s="234" t="s">
        <v>356</v>
      </c>
      <c r="G1113" s="235">
        <v>84</v>
      </c>
      <c r="H1113" s="234">
        <v>32527</v>
      </c>
      <c r="I1113" s="28"/>
    </row>
    <row r="1114" spans="1:9" x14ac:dyDescent="0.25">
      <c r="A1114" s="231" t="s">
        <v>362</v>
      </c>
      <c r="B1114" s="232" t="s">
        <v>407</v>
      </c>
      <c r="C1114" s="233" t="s">
        <v>380</v>
      </c>
      <c r="D1114" s="233">
        <v>16</v>
      </c>
      <c r="E1114" s="233" t="s">
        <v>264</v>
      </c>
      <c r="F1114" s="234" t="s">
        <v>396</v>
      </c>
      <c r="G1114" s="235">
        <v>197</v>
      </c>
      <c r="H1114" s="234">
        <v>32527</v>
      </c>
      <c r="I1114" s="28"/>
    </row>
    <row r="1115" spans="1:9" x14ac:dyDescent="0.25">
      <c r="A1115" s="231" t="s">
        <v>362</v>
      </c>
      <c r="B1115" s="232" t="s">
        <v>369</v>
      </c>
      <c r="C1115" s="233" t="s">
        <v>370</v>
      </c>
      <c r="D1115" s="233">
        <v>16</v>
      </c>
      <c r="E1115" s="233" t="s">
        <v>264</v>
      </c>
      <c r="F1115" s="234" t="s">
        <v>365</v>
      </c>
      <c r="G1115" s="235">
        <v>22</v>
      </c>
      <c r="H1115" s="234">
        <v>32528</v>
      </c>
      <c r="I1115" s="28"/>
    </row>
    <row r="1116" spans="1:9" x14ac:dyDescent="0.25">
      <c r="A1116" s="231" t="s">
        <v>362</v>
      </c>
      <c r="B1116" s="232" t="s">
        <v>366</v>
      </c>
      <c r="C1116" s="233" t="s">
        <v>337</v>
      </c>
      <c r="D1116" s="233">
        <v>8</v>
      </c>
      <c r="E1116" s="233" t="s">
        <v>262</v>
      </c>
      <c r="F1116" s="234" t="s">
        <v>50</v>
      </c>
      <c r="G1116" s="235">
        <v>80</v>
      </c>
      <c r="H1116" s="234">
        <v>32531</v>
      </c>
      <c r="I1116" s="28"/>
    </row>
    <row r="1117" spans="1:9" x14ac:dyDescent="0.25">
      <c r="A1117" s="231" t="s">
        <v>348</v>
      </c>
      <c r="B1117" s="232" t="s">
        <v>349</v>
      </c>
      <c r="C1117" s="233" t="s">
        <v>347</v>
      </c>
      <c r="D1117" s="233">
        <v>8</v>
      </c>
      <c r="E1117" s="233" t="s">
        <v>262</v>
      </c>
      <c r="F1117" s="234" t="s">
        <v>342</v>
      </c>
      <c r="G1117" s="235">
        <v>54</v>
      </c>
      <c r="H1117" s="234">
        <v>32532</v>
      </c>
      <c r="I1117" s="28"/>
    </row>
    <row r="1118" spans="1:9" x14ac:dyDescent="0.25">
      <c r="A1118" s="231" t="s">
        <v>362</v>
      </c>
      <c r="B1118" s="232" t="s">
        <v>407</v>
      </c>
      <c r="C1118" s="233" t="s">
        <v>380</v>
      </c>
      <c r="D1118" s="233">
        <v>16</v>
      </c>
      <c r="E1118" s="233" t="s">
        <v>264</v>
      </c>
      <c r="F1118" s="234" t="s">
        <v>365</v>
      </c>
      <c r="G1118" s="235">
        <v>60</v>
      </c>
      <c r="H1118" s="234">
        <v>32538</v>
      </c>
      <c r="I1118" s="28"/>
    </row>
    <row r="1119" spans="1:9" x14ac:dyDescent="0.25">
      <c r="A1119" s="231" t="s">
        <v>331</v>
      </c>
      <c r="B1119" s="232" t="s">
        <v>381</v>
      </c>
      <c r="C1119" s="233" t="s">
        <v>380</v>
      </c>
      <c r="D1119" s="233">
        <v>16</v>
      </c>
      <c r="E1119" s="233" t="s">
        <v>262</v>
      </c>
      <c r="F1119" s="234" t="s">
        <v>342</v>
      </c>
      <c r="G1119" s="235">
        <v>83</v>
      </c>
      <c r="H1119" s="234">
        <v>32542</v>
      </c>
      <c r="I1119" s="28"/>
    </row>
    <row r="1120" spans="1:9" x14ac:dyDescent="0.25">
      <c r="A1120" s="231" t="s">
        <v>362</v>
      </c>
      <c r="B1120" s="232" t="s">
        <v>363</v>
      </c>
      <c r="C1120" s="233" t="s">
        <v>364</v>
      </c>
      <c r="D1120" s="233">
        <v>8</v>
      </c>
      <c r="E1120" s="233" t="s">
        <v>264</v>
      </c>
      <c r="F1120" s="234" t="s">
        <v>365</v>
      </c>
      <c r="G1120" s="235">
        <v>153</v>
      </c>
      <c r="H1120" s="234">
        <v>32547</v>
      </c>
      <c r="I1120" s="28"/>
    </row>
    <row r="1121" spans="1:9" x14ac:dyDescent="0.25">
      <c r="A1121" s="231" t="s">
        <v>345</v>
      </c>
      <c r="B1121" s="232" t="s">
        <v>346</v>
      </c>
      <c r="C1121" s="233" t="s">
        <v>347</v>
      </c>
      <c r="D1121" s="233">
        <v>16</v>
      </c>
      <c r="E1121" s="233" t="s">
        <v>271</v>
      </c>
      <c r="F1121" s="234" t="s">
        <v>338</v>
      </c>
      <c r="G1121" s="235">
        <v>73</v>
      </c>
      <c r="H1121" s="234">
        <v>32548</v>
      </c>
      <c r="I1121" s="28"/>
    </row>
    <row r="1122" spans="1:9" x14ac:dyDescent="0.25">
      <c r="A1122" s="231" t="s">
        <v>331</v>
      </c>
      <c r="B1122" s="232" t="s">
        <v>332</v>
      </c>
      <c r="C1122" s="233" t="s">
        <v>333</v>
      </c>
      <c r="D1122" s="233">
        <v>16</v>
      </c>
      <c r="E1122" s="233" t="s">
        <v>334</v>
      </c>
      <c r="F1122" s="234" t="s">
        <v>405</v>
      </c>
      <c r="G1122" s="235">
        <v>133</v>
      </c>
      <c r="H1122" s="234">
        <v>32548</v>
      </c>
      <c r="I1122" s="28"/>
    </row>
    <row r="1123" spans="1:9" x14ac:dyDescent="0.25">
      <c r="A1123" s="231" t="s">
        <v>354</v>
      </c>
      <c r="B1123" s="232" t="s">
        <v>355</v>
      </c>
      <c r="C1123" s="233" t="s">
        <v>347</v>
      </c>
      <c r="D1123" s="233">
        <v>16</v>
      </c>
      <c r="E1123" s="233" t="s">
        <v>262</v>
      </c>
      <c r="F1123" s="234" t="s">
        <v>356</v>
      </c>
      <c r="G1123" s="235">
        <v>101</v>
      </c>
      <c r="H1123" s="234">
        <v>32548</v>
      </c>
      <c r="I1123" s="28"/>
    </row>
    <row r="1124" spans="1:9" x14ac:dyDescent="0.25">
      <c r="A1124" s="231" t="s">
        <v>331</v>
      </c>
      <c r="B1124" s="232" t="s">
        <v>403</v>
      </c>
      <c r="C1124" s="233" t="s">
        <v>380</v>
      </c>
      <c r="D1124" s="233">
        <v>32</v>
      </c>
      <c r="E1124" s="233" t="s">
        <v>262</v>
      </c>
      <c r="F1124" s="234" t="s">
        <v>356</v>
      </c>
      <c r="G1124" s="235">
        <v>65</v>
      </c>
      <c r="H1124" s="234">
        <v>32550</v>
      </c>
      <c r="I1124" s="28"/>
    </row>
    <row r="1125" spans="1:9" x14ac:dyDescent="0.25">
      <c r="A1125" s="231" t="s">
        <v>392</v>
      </c>
      <c r="B1125" s="232" t="s">
        <v>393</v>
      </c>
      <c r="C1125" s="233" t="s">
        <v>337</v>
      </c>
      <c r="D1125" s="233">
        <v>16</v>
      </c>
      <c r="E1125" s="233" t="s">
        <v>271</v>
      </c>
      <c r="F1125" s="234" t="s">
        <v>359</v>
      </c>
      <c r="G1125" s="235">
        <v>71</v>
      </c>
      <c r="H1125" s="234">
        <v>32550</v>
      </c>
      <c r="I1125" s="28"/>
    </row>
    <row r="1126" spans="1:9" x14ac:dyDescent="0.25">
      <c r="A1126" s="231" t="s">
        <v>362</v>
      </c>
      <c r="B1126" s="232" t="s">
        <v>374</v>
      </c>
      <c r="C1126" s="233" t="s">
        <v>375</v>
      </c>
      <c r="D1126" s="233">
        <v>16</v>
      </c>
      <c r="E1126" s="233" t="s">
        <v>271</v>
      </c>
      <c r="F1126" s="234" t="s">
        <v>338</v>
      </c>
      <c r="G1126" s="235">
        <v>29</v>
      </c>
      <c r="H1126" s="234">
        <v>32552</v>
      </c>
      <c r="I1126" s="28"/>
    </row>
    <row r="1127" spans="1:9" x14ac:dyDescent="0.25">
      <c r="A1127" s="231" t="s">
        <v>331</v>
      </c>
      <c r="B1127" s="232" t="s">
        <v>332</v>
      </c>
      <c r="C1127" s="233" t="s">
        <v>333</v>
      </c>
      <c r="D1127" s="233">
        <v>16</v>
      </c>
      <c r="E1127" s="233" t="s">
        <v>334</v>
      </c>
      <c r="F1127" s="234" t="s">
        <v>278</v>
      </c>
      <c r="G1127" s="235">
        <v>133</v>
      </c>
      <c r="H1127" s="234">
        <v>32552</v>
      </c>
      <c r="I1127" s="28"/>
    </row>
    <row r="1128" spans="1:9" x14ac:dyDescent="0.25">
      <c r="A1128" s="231" t="s">
        <v>392</v>
      </c>
      <c r="B1128" s="232" t="s">
        <v>393</v>
      </c>
      <c r="C1128" s="233" t="s">
        <v>337</v>
      </c>
      <c r="D1128" s="233">
        <v>16</v>
      </c>
      <c r="E1128" s="233" t="s">
        <v>271</v>
      </c>
      <c r="F1128" s="234" t="s">
        <v>359</v>
      </c>
      <c r="G1128" s="235">
        <v>104</v>
      </c>
      <c r="H1128" s="234">
        <v>32553</v>
      </c>
      <c r="I1128" s="28"/>
    </row>
    <row r="1129" spans="1:9" x14ac:dyDescent="0.25">
      <c r="A1129" s="231" t="s">
        <v>331</v>
      </c>
      <c r="B1129" s="232" t="s">
        <v>403</v>
      </c>
      <c r="C1129" s="233" t="s">
        <v>380</v>
      </c>
      <c r="D1129" s="233">
        <v>32</v>
      </c>
      <c r="E1129" s="233" t="s">
        <v>262</v>
      </c>
      <c r="F1129" s="234" t="s">
        <v>356</v>
      </c>
      <c r="G1129" s="235">
        <v>146</v>
      </c>
      <c r="H1129" s="234">
        <v>32554</v>
      </c>
      <c r="I1129" s="28"/>
    </row>
    <row r="1130" spans="1:9" x14ac:dyDescent="0.25">
      <c r="A1130" s="231" t="s">
        <v>362</v>
      </c>
      <c r="B1130" s="232" t="s">
        <v>369</v>
      </c>
      <c r="C1130" s="233" t="s">
        <v>370</v>
      </c>
      <c r="D1130" s="233">
        <v>16</v>
      </c>
      <c r="E1130" s="233" t="s">
        <v>264</v>
      </c>
      <c r="F1130" s="234" t="s">
        <v>365</v>
      </c>
      <c r="G1130" s="235">
        <v>100</v>
      </c>
      <c r="H1130" s="234">
        <v>32557</v>
      </c>
      <c r="I1130" s="28"/>
    </row>
    <row r="1131" spans="1:9" x14ac:dyDescent="0.25">
      <c r="A1131" s="231" t="s">
        <v>335</v>
      </c>
      <c r="B1131" s="232" t="s">
        <v>367</v>
      </c>
      <c r="C1131" s="233" t="s">
        <v>337</v>
      </c>
      <c r="D1131" s="233">
        <v>8</v>
      </c>
      <c r="E1131" s="233" t="s">
        <v>262</v>
      </c>
      <c r="F1131" s="234" t="s">
        <v>342</v>
      </c>
      <c r="G1131" s="235">
        <v>133</v>
      </c>
      <c r="H1131" s="234">
        <v>32562</v>
      </c>
      <c r="I1131" s="28"/>
    </row>
    <row r="1132" spans="1:9" x14ac:dyDescent="0.25">
      <c r="A1132" s="231" t="s">
        <v>348</v>
      </c>
      <c r="B1132" s="232" t="s">
        <v>349</v>
      </c>
      <c r="C1132" s="233" t="s">
        <v>347</v>
      </c>
      <c r="D1132" s="233">
        <v>8</v>
      </c>
      <c r="E1132" s="233" t="s">
        <v>262</v>
      </c>
      <c r="F1132" s="234" t="s">
        <v>356</v>
      </c>
      <c r="G1132" s="235">
        <v>163</v>
      </c>
      <c r="H1132" s="234">
        <v>32563</v>
      </c>
      <c r="I1132" s="28"/>
    </row>
    <row r="1133" spans="1:9" x14ac:dyDescent="0.25">
      <c r="A1133" s="231" t="s">
        <v>335</v>
      </c>
      <c r="B1133" s="232" t="s">
        <v>387</v>
      </c>
      <c r="C1133" s="233" t="s">
        <v>347</v>
      </c>
      <c r="D1133" s="233">
        <v>8</v>
      </c>
      <c r="E1133" s="233" t="s">
        <v>264</v>
      </c>
      <c r="F1133" s="234" t="s">
        <v>365</v>
      </c>
      <c r="G1133" s="235">
        <v>131</v>
      </c>
      <c r="H1133" s="234">
        <v>32568</v>
      </c>
      <c r="I1133" s="28"/>
    </row>
    <row r="1134" spans="1:9" x14ac:dyDescent="0.25">
      <c r="A1134" s="231" t="s">
        <v>335</v>
      </c>
      <c r="B1134" s="232" t="s">
        <v>350</v>
      </c>
      <c r="C1134" s="233" t="s">
        <v>347</v>
      </c>
      <c r="D1134" s="233">
        <v>8</v>
      </c>
      <c r="E1134" s="233" t="s">
        <v>271</v>
      </c>
      <c r="F1134" s="234" t="s">
        <v>338</v>
      </c>
      <c r="G1134" s="235">
        <v>171</v>
      </c>
      <c r="H1134" s="234">
        <v>32573</v>
      </c>
      <c r="I1134" s="28"/>
    </row>
    <row r="1135" spans="1:9" x14ac:dyDescent="0.25">
      <c r="A1135" s="231" t="s">
        <v>397</v>
      </c>
      <c r="B1135" s="232" t="s">
        <v>398</v>
      </c>
      <c r="C1135" s="233" t="s">
        <v>399</v>
      </c>
      <c r="D1135" s="233">
        <v>8</v>
      </c>
      <c r="E1135" s="233" t="s">
        <v>334</v>
      </c>
      <c r="F1135" s="234" t="s">
        <v>276</v>
      </c>
      <c r="G1135" s="235">
        <v>7</v>
      </c>
      <c r="H1135" s="234">
        <v>32579</v>
      </c>
      <c r="I1135" s="28"/>
    </row>
    <row r="1136" spans="1:9" x14ac:dyDescent="0.25">
      <c r="A1136" s="231" t="s">
        <v>335</v>
      </c>
      <c r="B1136" s="232" t="s">
        <v>400</v>
      </c>
      <c r="C1136" s="233" t="s">
        <v>364</v>
      </c>
      <c r="D1136" s="233">
        <v>8</v>
      </c>
      <c r="E1136" s="233" t="s">
        <v>264</v>
      </c>
      <c r="F1136" s="234" t="s">
        <v>365</v>
      </c>
      <c r="G1136" s="235">
        <v>64</v>
      </c>
      <c r="H1136" s="234">
        <v>32581</v>
      </c>
      <c r="I1136" s="28"/>
    </row>
    <row r="1137" spans="1:9" x14ac:dyDescent="0.25">
      <c r="A1137" s="231" t="s">
        <v>335</v>
      </c>
      <c r="B1137" s="232" t="s">
        <v>336</v>
      </c>
      <c r="C1137" s="233" t="s">
        <v>337</v>
      </c>
      <c r="D1137" s="233">
        <v>16</v>
      </c>
      <c r="E1137" s="233" t="s">
        <v>271</v>
      </c>
      <c r="F1137" s="234" t="s">
        <v>338</v>
      </c>
      <c r="G1137" s="235">
        <v>37</v>
      </c>
      <c r="H1137" s="234">
        <v>32590</v>
      </c>
      <c r="I1137" s="28"/>
    </row>
    <row r="1138" spans="1:9" x14ac:dyDescent="0.25">
      <c r="A1138" s="231" t="s">
        <v>362</v>
      </c>
      <c r="B1138" s="232" t="s">
        <v>363</v>
      </c>
      <c r="C1138" s="233" t="s">
        <v>364</v>
      </c>
      <c r="D1138" s="233">
        <v>8</v>
      </c>
      <c r="E1138" s="233" t="s">
        <v>264</v>
      </c>
      <c r="F1138" s="234" t="s">
        <v>396</v>
      </c>
      <c r="G1138" s="235">
        <v>40</v>
      </c>
      <c r="H1138" s="234">
        <v>32593</v>
      </c>
      <c r="I1138" s="28"/>
    </row>
    <row r="1139" spans="1:9" x14ac:dyDescent="0.25">
      <c r="A1139" s="231" t="s">
        <v>376</v>
      </c>
      <c r="B1139" s="232" t="s">
        <v>390</v>
      </c>
      <c r="C1139" s="233" t="s">
        <v>370</v>
      </c>
      <c r="D1139" s="233">
        <v>8</v>
      </c>
      <c r="E1139" s="233" t="s">
        <v>334</v>
      </c>
      <c r="F1139" s="234" t="s">
        <v>278</v>
      </c>
      <c r="G1139" s="235">
        <v>186</v>
      </c>
      <c r="H1139" s="234">
        <v>32593</v>
      </c>
      <c r="I1139" s="28"/>
    </row>
    <row r="1140" spans="1:9" x14ac:dyDescent="0.25">
      <c r="A1140" s="231" t="s">
        <v>331</v>
      </c>
      <c r="B1140" s="232" t="s">
        <v>332</v>
      </c>
      <c r="C1140" s="233" t="s">
        <v>333</v>
      </c>
      <c r="D1140" s="233">
        <v>16</v>
      </c>
      <c r="E1140" s="233" t="s">
        <v>334</v>
      </c>
      <c r="F1140" s="234" t="s">
        <v>278</v>
      </c>
      <c r="G1140" s="235">
        <v>138</v>
      </c>
      <c r="H1140" s="234">
        <v>32594</v>
      </c>
      <c r="I1140" s="28"/>
    </row>
    <row r="1141" spans="1:9" x14ac:dyDescent="0.25">
      <c r="A1141" s="231" t="s">
        <v>362</v>
      </c>
      <c r="B1141" s="232" t="s">
        <v>366</v>
      </c>
      <c r="C1141" s="233" t="s">
        <v>337</v>
      </c>
      <c r="D1141" s="233">
        <v>8</v>
      </c>
      <c r="E1141" s="233" t="s">
        <v>262</v>
      </c>
      <c r="F1141" s="234" t="s">
        <v>50</v>
      </c>
      <c r="G1141" s="235">
        <v>146</v>
      </c>
      <c r="H1141" s="234">
        <v>32597</v>
      </c>
      <c r="I1141" s="28"/>
    </row>
    <row r="1142" spans="1:9" x14ac:dyDescent="0.25">
      <c r="A1142" s="231" t="s">
        <v>335</v>
      </c>
      <c r="B1142" s="232" t="s">
        <v>400</v>
      </c>
      <c r="C1142" s="233" t="s">
        <v>364</v>
      </c>
      <c r="D1142" s="233">
        <v>8</v>
      </c>
      <c r="E1142" s="233" t="s">
        <v>264</v>
      </c>
      <c r="F1142" s="234" t="s">
        <v>365</v>
      </c>
      <c r="G1142" s="235">
        <v>192</v>
      </c>
      <c r="H1142" s="234">
        <v>32598</v>
      </c>
      <c r="I1142" s="28"/>
    </row>
    <row r="1143" spans="1:9" x14ac:dyDescent="0.25">
      <c r="A1143" s="231" t="s">
        <v>385</v>
      </c>
      <c r="B1143" s="232" t="s">
        <v>386</v>
      </c>
      <c r="C1143" s="233" t="s">
        <v>358</v>
      </c>
      <c r="D1143" s="233">
        <v>16</v>
      </c>
      <c r="E1143" s="233" t="s">
        <v>334</v>
      </c>
      <c r="F1143" s="234" t="s">
        <v>276</v>
      </c>
      <c r="G1143" s="235">
        <v>12</v>
      </c>
      <c r="H1143" s="234">
        <v>32598</v>
      </c>
      <c r="I1143" s="28"/>
    </row>
    <row r="1144" spans="1:9" x14ac:dyDescent="0.25">
      <c r="A1144" s="231" t="s">
        <v>362</v>
      </c>
      <c r="B1144" s="232" t="s">
        <v>369</v>
      </c>
      <c r="C1144" s="233" t="s">
        <v>370</v>
      </c>
      <c r="D1144" s="233">
        <v>16</v>
      </c>
      <c r="E1144" s="233" t="s">
        <v>264</v>
      </c>
      <c r="F1144" s="234" t="s">
        <v>365</v>
      </c>
      <c r="G1144" s="235">
        <v>22</v>
      </c>
      <c r="H1144" s="234">
        <v>32599</v>
      </c>
      <c r="I1144" s="28"/>
    </row>
    <row r="1145" spans="1:9" x14ac:dyDescent="0.25">
      <c r="A1145" s="231" t="s">
        <v>335</v>
      </c>
      <c r="B1145" s="232" t="s">
        <v>387</v>
      </c>
      <c r="C1145" s="233" t="s">
        <v>347</v>
      </c>
      <c r="D1145" s="233">
        <v>8</v>
      </c>
      <c r="E1145" s="233" t="s">
        <v>264</v>
      </c>
      <c r="F1145" s="234" t="s">
        <v>365</v>
      </c>
      <c r="G1145" s="235">
        <v>55</v>
      </c>
      <c r="H1145" s="234">
        <v>32607</v>
      </c>
      <c r="I1145" s="28"/>
    </row>
    <row r="1146" spans="1:9" x14ac:dyDescent="0.25">
      <c r="A1146" s="231" t="s">
        <v>345</v>
      </c>
      <c r="B1146" s="232" t="s">
        <v>401</v>
      </c>
      <c r="C1146" s="233" t="s">
        <v>380</v>
      </c>
      <c r="D1146" s="233">
        <v>16</v>
      </c>
      <c r="E1146" s="233" t="s">
        <v>271</v>
      </c>
      <c r="F1146" s="234" t="s">
        <v>338</v>
      </c>
      <c r="G1146" s="235">
        <v>24</v>
      </c>
      <c r="H1146" s="234">
        <v>32613</v>
      </c>
      <c r="I1146" s="28"/>
    </row>
    <row r="1147" spans="1:9" x14ac:dyDescent="0.25">
      <c r="A1147" s="231" t="s">
        <v>371</v>
      </c>
      <c r="B1147" s="232" t="s">
        <v>372</v>
      </c>
      <c r="C1147" s="233" t="s">
        <v>364</v>
      </c>
      <c r="D1147" s="233">
        <v>8</v>
      </c>
      <c r="E1147" s="233" t="s">
        <v>271</v>
      </c>
      <c r="F1147" s="234" t="s">
        <v>373</v>
      </c>
      <c r="G1147" s="235">
        <v>58</v>
      </c>
      <c r="H1147" s="234">
        <v>32616</v>
      </c>
      <c r="I1147" s="28"/>
    </row>
    <row r="1148" spans="1:9" x14ac:dyDescent="0.25">
      <c r="A1148" s="231" t="s">
        <v>376</v>
      </c>
      <c r="B1148" s="232" t="s">
        <v>390</v>
      </c>
      <c r="C1148" s="233" t="s">
        <v>370</v>
      </c>
      <c r="D1148" s="233">
        <v>8</v>
      </c>
      <c r="E1148" s="233" t="s">
        <v>334</v>
      </c>
      <c r="F1148" s="234" t="s">
        <v>278</v>
      </c>
      <c r="G1148" s="235">
        <v>114</v>
      </c>
      <c r="H1148" s="234">
        <v>32617</v>
      </c>
      <c r="I1148" s="28"/>
    </row>
    <row r="1149" spans="1:9" x14ac:dyDescent="0.25">
      <c r="A1149" s="231" t="s">
        <v>331</v>
      </c>
      <c r="B1149" s="232" t="s">
        <v>404</v>
      </c>
      <c r="C1149" s="233" t="s">
        <v>333</v>
      </c>
      <c r="D1149" s="233">
        <v>16</v>
      </c>
      <c r="E1149" s="233" t="s">
        <v>334</v>
      </c>
      <c r="F1149" s="234" t="s">
        <v>405</v>
      </c>
      <c r="G1149" s="235">
        <v>175</v>
      </c>
      <c r="H1149" s="234">
        <v>32620</v>
      </c>
      <c r="I1149" s="28"/>
    </row>
    <row r="1150" spans="1:9" x14ac:dyDescent="0.25">
      <c r="A1150" s="231" t="s">
        <v>335</v>
      </c>
      <c r="B1150" s="232" t="s">
        <v>357</v>
      </c>
      <c r="C1150" s="233" t="s">
        <v>358</v>
      </c>
      <c r="D1150" s="233">
        <v>16</v>
      </c>
      <c r="E1150" s="233" t="s">
        <v>271</v>
      </c>
      <c r="F1150" s="234" t="s">
        <v>359</v>
      </c>
      <c r="G1150" s="235">
        <v>184</v>
      </c>
      <c r="H1150" s="234">
        <v>32622</v>
      </c>
      <c r="I1150" s="28"/>
    </row>
    <row r="1151" spans="1:9" x14ac:dyDescent="0.25">
      <c r="A1151" s="231" t="s">
        <v>335</v>
      </c>
      <c r="B1151" s="232" t="s">
        <v>395</v>
      </c>
      <c r="C1151" s="233" t="s">
        <v>337</v>
      </c>
      <c r="D1151" s="233">
        <v>16</v>
      </c>
      <c r="E1151" s="233" t="s">
        <v>264</v>
      </c>
      <c r="F1151" s="234" t="s">
        <v>365</v>
      </c>
      <c r="G1151" s="235">
        <v>179</v>
      </c>
      <c r="H1151" s="234">
        <v>32625</v>
      </c>
      <c r="I1151" s="28"/>
    </row>
    <row r="1152" spans="1:9" x14ac:dyDescent="0.25">
      <c r="A1152" s="231" t="s">
        <v>345</v>
      </c>
      <c r="B1152" s="232" t="s">
        <v>379</v>
      </c>
      <c r="C1152" s="233" t="s">
        <v>380</v>
      </c>
      <c r="D1152" s="233">
        <v>16</v>
      </c>
      <c r="E1152" s="233" t="s">
        <v>271</v>
      </c>
      <c r="F1152" s="234" t="s">
        <v>338</v>
      </c>
      <c r="G1152" s="235">
        <v>107</v>
      </c>
      <c r="H1152" s="234">
        <v>32625</v>
      </c>
      <c r="I1152" s="28"/>
    </row>
    <row r="1153" spans="1:9" x14ac:dyDescent="0.25">
      <c r="A1153" s="231" t="s">
        <v>397</v>
      </c>
      <c r="B1153" s="232" t="s">
        <v>402</v>
      </c>
      <c r="C1153" s="233" t="s">
        <v>380</v>
      </c>
      <c r="D1153" s="233">
        <v>8</v>
      </c>
      <c r="E1153" s="233" t="s">
        <v>262</v>
      </c>
      <c r="F1153" s="234" t="s">
        <v>50</v>
      </c>
      <c r="G1153" s="235">
        <v>147</v>
      </c>
      <c r="H1153" s="234">
        <v>32626</v>
      </c>
      <c r="I1153" s="28"/>
    </row>
    <row r="1154" spans="1:9" x14ac:dyDescent="0.25">
      <c r="A1154" s="231" t="s">
        <v>335</v>
      </c>
      <c r="B1154" s="232" t="s">
        <v>395</v>
      </c>
      <c r="C1154" s="233" t="s">
        <v>337</v>
      </c>
      <c r="D1154" s="233">
        <v>16</v>
      </c>
      <c r="E1154" s="233" t="s">
        <v>264</v>
      </c>
      <c r="F1154" s="234" t="s">
        <v>365</v>
      </c>
      <c r="G1154" s="235">
        <v>87</v>
      </c>
      <c r="H1154" s="234">
        <v>32636</v>
      </c>
      <c r="I1154" s="28"/>
    </row>
    <row r="1155" spans="1:9" x14ac:dyDescent="0.25">
      <c r="A1155" s="231" t="s">
        <v>335</v>
      </c>
      <c r="B1155" s="232" t="s">
        <v>384</v>
      </c>
      <c r="C1155" s="233" t="s">
        <v>364</v>
      </c>
      <c r="D1155" s="233">
        <v>8</v>
      </c>
      <c r="E1155" s="233" t="s">
        <v>262</v>
      </c>
      <c r="F1155" s="234" t="s">
        <v>356</v>
      </c>
      <c r="G1155" s="235">
        <v>164</v>
      </c>
      <c r="H1155" s="234">
        <v>32637</v>
      </c>
      <c r="I1155" s="28"/>
    </row>
    <row r="1156" spans="1:9" x14ac:dyDescent="0.25">
      <c r="A1156" s="231" t="s">
        <v>331</v>
      </c>
      <c r="B1156" s="232" t="s">
        <v>332</v>
      </c>
      <c r="C1156" s="233" t="s">
        <v>333</v>
      </c>
      <c r="D1156" s="233">
        <v>16</v>
      </c>
      <c r="E1156" s="233" t="s">
        <v>334</v>
      </c>
      <c r="F1156" s="234" t="s">
        <v>278</v>
      </c>
      <c r="G1156" s="235">
        <v>42</v>
      </c>
      <c r="H1156" s="234">
        <v>32638</v>
      </c>
      <c r="I1156" s="28"/>
    </row>
    <row r="1157" spans="1:9" x14ac:dyDescent="0.25">
      <c r="A1157" s="231" t="s">
        <v>335</v>
      </c>
      <c r="B1157" s="232" t="s">
        <v>382</v>
      </c>
      <c r="C1157" s="233" t="s">
        <v>337</v>
      </c>
      <c r="D1157" s="233">
        <v>16</v>
      </c>
      <c r="E1157" s="233" t="s">
        <v>264</v>
      </c>
      <c r="F1157" s="234" t="s">
        <v>365</v>
      </c>
      <c r="G1157" s="235">
        <v>60</v>
      </c>
      <c r="H1157" s="234">
        <v>32643</v>
      </c>
      <c r="I1157" s="28"/>
    </row>
    <row r="1158" spans="1:9" x14ac:dyDescent="0.25">
      <c r="A1158" s="231" t="s">
        <v>362</v>
      </c>
      <c r="B1158" s="232" t="s">
        <v>369</v>
      </c>
      <c r="C1158" s="233" t="s">
        <v>370</v>
      </c>
      <c r="D1158" s="233">
        <v>16</v>
      </c>
      <c r="E1158" s="233" t="s">
        <v>264</v>
      </c>
      <c r="F1158" s="234" t="s">
        <v>365</v>
      </c>
      <c r="G1158" s="235">
        <v>149</v>
      </c>
      <c r="H1158" s="234">
        <v>32644</v>
      </c>
      <c r="I1158" s="28"/>
    </row>
    <row r="1159" spans="1:9" x14ac:dyDescent="0.25">
      <c r="A1159" s="231" t="s">
        <v>335</v>
      </c>
      <c r="B1159" s="232" t="s">
        <v>383</v>
      </c>
      <c r="C1159" s="233" t="s">
        <v>347</v>
      </c>
      <c r="D1159" s="233">
        <v>8</v>
      </c>
      <c r="E1159" s="233" t="s">
        <v>271</v>
      </c>
      <c r="F1159" s="234" t="s">
        <v>373</v>
      </c>
      <c r="G1159" s="235">
        <v>67</v>
      </c>
      <c r="H1159" s="234">
        <v>32645</v>
      </c>
      <c r="I1159" s="28"/>
    </row>
    <row r="1160" spans="1:9" x14ac:dyDescent="0.25">
      <c r="A1160" s="231" t="s">
        <v>345</v>
      </c>
      <c r="B1160" s="232" t="s">
        <v>391</v>
      </c>
      <c r="C1160" s="233" t="s">
        <v>337</v>
      </c>
      <c r="D1160" s="233">
        <v>16</v>
      </c>
      <c r="E1160" s="233" t="s">
        <v>334</v>
      </c>
      <c r="F1160" s="234" t="s">
        <v>405</v>
      </c>
      <c r="G1160" s="235">
        <v>24</v>
      </c>
      <c r="H1160" s="234">
        <v>32647</v>
      </c>
      <c r="I1160" s="28"/>
    </row>
    <row r="1161" spans="1:9" x14ac:dyDescent="0.25">
      <c r="A1161" s="231" t="s">
        <v>345</v>
      </c>
      <c r="B1161" s="232" t="s">
        <v>391</v>
      </c>
      <c r="C1161" s="233" t="s">
        <v>337</v>
      </c>
      <c r="D1161" s="233">
        <v>16</v>
      </c>
      <c r="E1161" s="233" t="s">
        <v>334</v>
      </c>
      <c r="F1161" s="234" t="s">
        <v>405</v>
      </c>
      <c r="G1161" s="235">
        <v>41</v>
      </c>
      <c r="H1161" s="234">
        <v>32651</v>
      </c>
      <c r="I1161" s="28"/>
    </row>
    <row r="1162" spans="1:9" x14ac:dyDescent="0.25">
      <c r="A1162" s="231" t="s">
        <v>345</v>
      </c>
      <c r="B1162" s="232" t="s">
        <v>401</v>
      </c>
      <c r="C1162" s="233" t="s">
        <v>380</v>
      </c>
      <c r="D1162" s="233">
        <v>16</v>
      </c>
      <c r="E1162" s="233" t="s">
        <v>271</v>
      </c>
      <c r="F1162" s="234" t="s">
        <v>338</v>
      </c>
      <c r="G1162" s="235">
        <v>87</v>
      </c>
      <c r="H1162" s="234">
        <v>32656</v>
      </c>
      <c r="I1162" s="28"/>
    </row>
    <row r="1163" spans="1:9" x14ac:dyDescent="0.25">
      <c r="A1163" s="231" t="s">
        <v>354</v>
      </c>
      <c r="B1163" s="232" t="s">
        <v>355</v>
      </c>
      <c r="C1163" s="233" t="s">
        <v>347</v>
      </c>
      <c r="D1163" s="233">
        <v>16</v>
      </c>
      <c r="E1163" s="233" t="s">
        <v>262</v>
      </c>
      <c r="F1163" s="234" t="s">
        <v>356</v>
      </c>
      <c r="G1163" s="235">
        <v>124</v>
      </c>
      <c r="H1163" s="234">
        <v>32661</v>
      </c>
      <c r="I1163" s="28"/>
    </row>
    <row r="1164" spans="1:9" x14ac:dyDescent="0.25">
      <c r="A1164" s="231" t="s">
        <v>335</v>
      </c>
      <c r="B1164" s="232" t="s">
        <v>357</v>
      </c>
      <c r="C1164" s="233" t="s">
        <v>358</v>
      </c>
      <c r="D1164" s="233">
        <v>16</v>
      </c>
      <c r="E1164" s="233" t="s">
        <v>271</v>
      </c>
      <c r="F1164" s="234" t="s">
        <v>359</v>
      </c>
      <c r="G1164" s="235">
        <v>89</v>
      </c>
      <c r="H1164" s="234">
        <v>32663</v>
      </c>
      <c r="I1164" s="28"/>
    </row>
    <row r="1165" spans="1:9" x14ac:dyDescent="0.25">
      <c r="A1165" s="231" t="s">
        <v>335</v>
      </c>
      <c r="B1165" s="232" t="s">
        <v>368</v>
      </c>
      <c r="C1165" s="233" t="s">
        <v>364</v>
      </c>
      <c r="D1165" s="233">
        <v>8</v>
      </c>
      <c r="E1165" s="233" t="s">
        <v>262</v>
      </c>
      <c r="F1165" s="234" t="s">
        <v>356</v>
      </c>
      <c r="G1165" s="235">
        <v>183</v>
      </c>
      <c r="H1165" s="234">
        <v>32664</v>
      </c>
      <c r="I1165" s="28"/>
    </row>
    <row r="1166" spans="1:9" x14ac:dyDescent="0.25">
      <c r="A1166" s="231" t="s">
        <v>376</v>
      </c>
      <c r="B1166" s="232" t="s">
        <v>377</v>
      </c>
      <c r="C1166" s="233" t="s">
        <v>378</v>
      </c>
      <c r="D1166" s="233">
        <v>10</v>
      </c>
      <c r="E1166" s="233" t="s">
        <v>262</v>
      </c>
      <c r="F1166" s="234" t="s">
        <v>50</v>
      </c>
      <c r="G1166" s="235">
        <v>129</v>
      </c>
      <c r="H1166" s="234">
        <v>32667</v>
      </c>
      <c r="I1166" s="28"/>
    </row>
    <row r="1167" spans="1:9" x14ac:dyDescent="0.25">
      <c r="A1167" s="231" t="s">
        <v>331</v>
      </c>
      <c r="B1167" s="232" t="s">
        <v>381</v>
      </c>
      <c r="C1167" s="233" t="s">
        <v>380</v>
      </c>
      <c r="D1167" s="233">
        <v>16</v>
      </c>
      <c r="E1167" s="233" t="s">
        <v>262</v>
      </c>
      <c r="F1167" s="234" t="s">
        <v>342</v>
      </c>
      <c r="G1167" s="235">
        <v>159</v>
      </c>
      <c r="H1167" s="234">
        <v>32670</v>
      </c>
      <c r="I1167" s="28"/>
    </row>
    <row r="1168" spans="1:9" x14ac:dyDescent="0.25">
      <c r="A1168" s="231" t="s">
        <v>335</v>
      </c>
      <c r="B1168" s="232" t="s">
        <v>384</v>
      </c>
      <c r="C1168" s="233" t="s">
        <v>364</v>
      </c>
      <c r="D1168" s="233">
        <v>8</v>
      </c>
      <c r="E1168" s="233" t="s">
        <v>262</v>
      </c>
      <c r="F1168" s="234" t="s">
        <v>356</v>
      </c>
      <c r="G1168" s="235">
        <v>64</v>
      </c>
      <c r="H1168" s="234">
        <v>32676</v>
      </c>
      <c r="I1168" s="28"/>
    </row>
    <row r="1169" spans="1:9" x14ac:dyDescent="0.25">
      <c r="A1169" s="231" t="s">
        <v>362</v>
      </c>
      <c r="B1169" s="232" t="s">
        <v>407</v>
      </c>
      <c r="C1169" s="233" t="s">
        <v>380</v>
      </c>
      <c r="D1169" s="233">
        <v>16</v>
      </c>
      <c r="E1169" s="233" t="s">
        <v>264</v>
      </c>
      <c r="F1169" s="234" t="s">
        <v>396</v>
      </c>
      <c r="G1169" s="235">
        <v>122</v>
      </c>
      <c r="H1169" s="234">
        <v>32676</v>
      </c>
      <c r="I1169" s="28"/>
    </row>
    <row r="1170" spans="1:9" x14ac:dyDescent="0.25">
      <c r="A1170" s="231" t="s">
        <v>385</v>
      </c>
      <c r="B1170" s="232" t="s">
        <v>386</v>
      </c>
      <c r="C1170" s="233" t="s">
        <v>358</v>
      </c>
      <c r="D1170" s="233">
        <v>16</v>
      </c>
      <c r="E1170" s="233" t="s">
        <v>334</v>
      </c>
      <c r="F1170" s="234" t="s">
        <v>276</v>
      </c>
      <c r="G1170" s="235">
        <v>141</v>
      </c>
      <c r="H1170" s="234">
        <v>32678</v>
      </c>
      <c r="I1170" s="28"/>
    </row>
    <row r="1171" spans="1:9" x14ac:dyDescent="0.25">
      <c r="A1171" s="231" t="s">
        <v>331</v>
      </c>
      <c r="B1171" s="232" t="s">
        <v>404</v>
      </c>
      <c r="C1171" s="233" t="s">
        <v>333</v>
      </c>
      <c r="D1171" s="233">
        <v>16</v>
      </c>
      <c r="E1171" s="233" t="s">
        <v>334</v>
      </c>
      <c r="F1171" s="234" t="s">
        <v>405</v>
      </c>
      <c r="G1171" s="235">
        <v>57</v>
      </c>
      <c r="H1171" s="234">
        <v>32679</v>
      </c>
      <c r="I1171" s="28"/>
    </row>
    <row r="1172" spans="1:9" x14ac:dyDescent="0.25">
      <c r="A1172" s="231" t="s">
        <v>345</v>
      </c>
      <c r="B1172" s="232" t="s">
        <v>346</v>
      </c>
      <c r="C1172" s="233" t="s">
        <v>347</v>
      </c>
      <c r="D1172" s="233">
        <v>16</v>
      </c>
      <c r="E1172" s="233" t="s">
        <v>271</v>
      </c>
      <c r="F1172" s="234" t="s">
        <v>338</v>
      </c>
      <c r="G1172" s="235">
        <v>182</v>
      </c>
      <c r="H1172" s="234">
        <v>32681</v>
      </c>
      <c r="I1172" s="28"/>
    </row>
    <row r="1173" spans="1:9" x14ac:dyDescent="0.25">
      <c r="A1173" s="231" t="s">
        <v>345</v>
      </c>
      <c r="B1173" s="232" t="s">
        <v>379</v>
      </c>
      <c r="C1173" s="233" t="s">
        <v>380</v>
      </c>
      <c r="D1173" s="233">
        <v>16</v>
      </c>
      <c r="E1173" s="233" t="s">
        <v>271</v>
      </c>
      <c r="F1173" s="234" t="s">
        <v>338</v>
      </c>
      <c r="G1173" s="235">
        <v>186</v>
      </c>
      <c r="H1173" s="234">
        <v>32689</v>
      </c>
      <c r="I1173" s="28"/>
    </row>
    <row r="1174" spans="1:9" x14ac:dyDescent="0.25">
      <c r="A1174" s="231" t="s">
        <v>345</v>
      </c>
      <c r="B1174" s="232" t="s">
        <v>406</v>
      </c>
      <c r="C1174" s="233" t="s">
        <v>337</v>
      </c>
      <c r="D1174" s="233">
        <v>16</v>
      </c>
      <c r="E1174" s="233" t="s">
        <v>271</v>
      </c>
      <c r="F1174" s="234" t="s">
        <v>338</v>
      </c>
      <c r="G1174" s="235">
        <v>116</v>
      </c>
      <c r="H1174" s="234">
        <v>32690</v>
      </c>
      <c r="I1174" s="28"/>
    </row>
    <row r="1175" spans="1:9" x14ac:dyDescent="0.25">
      <c r="A1175" s="231" t="s">
        <v>376</v>
      </c>
      <c r="B1175" s="232" t="s">
        <v>377</v>
      </c>
      <c r="C1175" s="233" t="s">
        <v>378</v>
      </c>
      <c r="D1175" s="233">
        <v>10</v>
      </c>
      <c r="E1175" s="233" t="s">
        <v>262</v>
      </c>
      <c r="F1175" s="234" t="s">
        <v>50</v>
      </c>
      <c r="G1175" s="235">
        <v>155</v>
      </c>
      <c r="H1175" s="234">
        <v>32692</v>
      </c>
      <c r="I1175" s="28"/>
    </row>
    <row r="1176" spans="1:9" x14ac:dyDescent="0.25">
      <c r="A1176" s="231" t="s">
        <v>385</v>
      </c>
      <c r="B1176" s="232" t="s">
        <v>386</v>
      </c>
      <c r="C1176" s="233" t="s">
        <v>358</v>
      </c>
      <c r="D1176" s="233">
        <v>16</v>
      </c>
      <c r="E1176" s="233" t="s">
        <v>334</v>
      </c>
      <c r="F1176" s="234" t="s">
        <v>405</v>
      </c>
      <c r="G1176" s="235">
        <v>33</v>
      </c>
      <c r="H1176" s="234">
        <v>32693</v>
      </c>
      <c r="I1176" s="28"/>
    </row>
    <row r="1177" spans="1:9" x14ac:dyDescent="0.25">
      <c r="A1177" s="231" t="s">
        <v>345</v>
      </c>
      <c r="B1177" s="232" t="s">
        <v>379</v>
      </c>
      <c r="C1177" s="233" t="s">
        <v>380</v>
      </c>
      <c r="D1177" s="233">
        <v>16</v>
      </c>
      <c r="E1177" s="233" t="s">
        <v>271</v>
      </c>
      <c r="F1177" s="234" t="s">
        <v>338</v>
      </c>
      <c r="G1177" s="235">
        <v>32</v>
      </c>
      <c r="H1177" s="234">
        <v>32696</v>
      </c>
      <c r="I1177" s="28"/>
    </row>
    <row r="1178" spans="1:9" x14ac:dyDescent="0.25">
      <c r="A1178" s="231" t="s">
        <v>392</v>
      </c>
      <c r="B1178" s="232" t="s">
        <v>393</v>
      </c>
      <c r="C1178" s="233" t="s">
        <v>337</v>
      </c>
      <c r="D1178" s="233">
        <v>16</v>
      </c>
      <c r="E1178" s="233" t="s">
        <v>271</v>
      </c>
      <c r="F1178" s="234" t="s">
        <v>359</v>
      </c>
      <c r="G1178" s="235">
        <v>14</v>
      </c>
      <c r="H1178" s="234">
        <v>32697</v>
      </c>
      <c r="I1178" s="28"/>
    </row>
    <row r="1179" spans="1:9" x14ac:dyDescent="0.25">
      <c r="A1179" s="231" t="s">
        <v>335</v>
      </c>
      <c r="B1179" s="232" t="s">
        <v>384</v>
      </c>
      <c r="C1179" s="233" t="s">
        <v>364</v>
      </c>
      <c r="D1179" s="233">
        <v>8</v>
      </c>
      <c r="E1179" s="233" t="s">
        <v>262</v>
      </c>
      <c r="F1179" s="234" t="s">
        <v>356</v>
      </c>
      <c r="G1179" s="235">
        <v>68</v>
      </c>
      <c r="H1179" s="234">
        <v>32701</v>
      </c>
      <c r="I1179" s="28"/>
    </row>
    <row r="1180" spans="1:9" x14ac:dyDescent="0.25">
      <c r="A1180" s="231" t="s">
        <v>335</v>
      </c>
      <c r="B1180" s="232" t="s">
        <v>350</v>
      </c>
      <c r="C1180" s="233" t="s">
        <v>347</v>
      </c>
      <c r="D1180" s="233">
        <v>8</v>
      </c>
      <c r="E1180" s="233" t="s">
        <v>271</v>
      </c>
      <c r="F1180" s="234" t="s">
        <v>338</v>
      </c>
      <c r="G1180" s="235">
        <v>16</v>
      </c>
      <c r="H1180" s="234">
        <v>32701</v>
      </c>
      <c r="I1180" s="28"/>
    </row>
    <row r="1181" spans="1:9" x14ac:dyDescent="0.25">
      <c r="A1181" s="231" t="s">
        <v>331</v>
      </c>
      <c r="B1181" s="232" t="s">
        <v>381</v>
      </c>
      <c r="C1181" s="233" t="s">
        <v>380</v>
      </c>
      <c r="D1181" s="233">
        <v>16</v>
      </c>
      <c r="E1181" s="233" t="s">
        <v>262</v>
      </c>
      <c r="F1181" s="234" t="s">
        <v>342</v>
      </c>
      <c r="G1181" s="235">
        <v>26</v>
      </c>
      <c r="H1181" s="234">
        <v>32701</v>
      </c>
      <c r="I1181" s="28"/>
    </row>
    <row r="1182" spans="1:9" x14ac:dyDescent="0.25">
      <c r="A1182" s="231" t="s">
        <v>331</v>
      </c>
      <c r="B1182" s="232" t="s">
        <v>403</v>
      </c>
      <c r="C1182" s="233" t="s">
        <v>380</v>
      </c>
      <c r="D1182" s="233">
        <v>32</v>
      </c>
      <c r="E1182" s="233" t="s">
        <v>262</v>
      </c>
      <c r="F1182" s="234" t="s">
        <v>356</v>
      </c>
      <c r="G1182" s="235">
        <v>30</v>
      </c>
      <c r="H1182" s="234">
        <v>32704</v>
      </c>
      <c r="I1182" s="28"/>
    </row>
    <row r="1183" spans="1:9" x14ac:dyDescent="0.25">
      <c r="A1183" s="231" t="s">
        <v>335</v>
      </c>
      <c r="B1183" s="232" t="s">
        <v>387</v>
      </c>
      <c r="C1183" s="233" t="s">
        <v>347</v>
      </c>
      <c r="D1183" s="233">
        <v>8</v>
      </c>
      <c r="E1183" s="233" t="s">
        <v>264</v>
      </c>
      <c r="F1183" s="234" t="s">
        <v>365</v>
      </c>
      <c r="G1183" s="235">
        <v>6</v>
      </c>
      <c r="H1183" s="234">
        <v>32706</v>
      </c>
      <c r="I1183" s="28"/>
    </row>
    <row r="1184" spans="1:9" x14ac:dyDescent="0.25">
      <c r="A1184" s="231" t="s">
        <v>331</v>
      </c>
      <c r="B1184" s="232" t="s">
        <v>332</v>
      </c>
      <c r="C1184" s="233" t="s">
        <v>333</v>
      </c>
      <c r="D1184" s="233">
        <v>16</v>
      </c>
      <c r="E1184" s="233" t="s">
        <v>334</v>
      </c>
      <c r="F1184" s="234" t="s">
        <v>278</v>
      </c>
      <c r="G1184" s="235">
        <v>77</v>
      </c>
      <c r="H1184" s="234">
        <v>32708</v>
      </c>
      <c r="I1184" s="28"/>
    </row>
    <row r="1185" spans="1:9" x14ac:dyDescent="0.25">
      <c r="A1185" s="231" t="s">
        <v>331</v>
      </c>
      <c r="B1185" s="232" t="s">
        <v>353</v>
      </c>
      <c r="C1185" s="233" t="s">
        <v>337</v>
      </c>
      <c r="D1185" s="233">
        <v>16</v>
      </c>
      <c r="E1185" s="233" t="s">
        <v>262</v>
      </c>
      <c r="F1185" s="234" t="s">
        <v>342</v>
      </c>
      <c r="G1185" s="235">
        <v>66</v>
      </c>
      <c r="H1185" s="234">
        <v>32709</v>
      </c>
      <c r="I1185" s="28"/>
    </row>
    <row r="1186" spans="1:9" x14ac:dyDescent="0.25">
      <c r="A1186" s="231" t="s">
        <v>371</v>
      </c>
      <c r="B1186" s="232" t="s">
        <v>388</v>
      </c>
      <c r="C1186" s="233" t="s">
        <v>364</v>
      </c>
      <c r="D1186" s="233">
        <v>12</v>
      </c>
      <c r="E1186" s="233" t="s">
        <v>271</v>
      </c>
      <c r="F1186" s="234" t="s">
        <v>359</v>
      </c>
      <c r="G1186" s="235">
        <v>126</v>
      </c>
      <c r="H1186" s="234">
        <v>32710</v>
      </c>
      <c r="I1186" s="28"/>
    </row>
    <row r="1187" spans="1:9" x14ac:dyDescent="0.25">
      <c r="A1187" s="231" t="s">
        <v>335</v>
      </c>
      <c r="B1187" s="232" t="s">
        <v>367</v>
      </c>
      <c r="C1187" s="233" t="s">
        <v>337</v>
      </c>
      <c r="D1187" s="233">
        <v>8</v>
      </c>
      <c r="E1187" s="233" t="s">
        <v>262</v>
      </c>
      <c r="F1187" s="234" t="s">
        <v>342</v>
      </c>
      <c r="G1187" s="235">
        <v>112</v>
      </c>
      <c r="H1187" s="234">
        <v>32712</v>
      </c>
      <c r="I1187" s="28"/>
    </row>
    <row r="1188" spans="1:9" x14ac:dyDescent="0.25">
      <c r="A1188" s="231" t="s">
        <v>348</v>
      </c>
      <c r="B1188" s="232" t="s">
        <v>349</v>
      </c>
      <c r="C1188" s="233" t="s">
        <v>347</v>
      </c>
      <c r="D1188" s="233">
        <v>8</v>
      </c>
      <c r="E1188" s="233" t="s">
        <v>262</v>
      </c>
      <c r="F1188" s="234" t="s">
        <v>342</v>
      </c>
      <c r="G1188" s="235">
        <v>136</v>
      </c>
      <c r="H1188" s="234">
        <v>32713</v>
      </c>
      <c r="I1188" s="28"/>
    </row>
    <row r="1189" spans="1:9" x14ac:dyDescent="0.25">
      <c r="A1189" s="231" t="s">
        <v>408</v>
      </c>
      <c r="B1189" s="232" t="s">
        <v>409</v>
      </c>
      <c r="C1189" s="233" t="s">
        <v>380</v>
      </c>
      <c r="D1189" s="233">
        <v>16</v>
      </c>
      <c r="E1189" s="233" t="s">
        <v>334</v>
      </c>
      <c r="F1189" s="234" t="s">
        <v>278</v>
      </c>
      <c r="G1189" s="235">
        <v>140</v>
      </c>
      <c r="H1189" s="234">
        <v>32716</v>
      </c>
      <c r="I1189" s="28"/>
    </row>
    <row r="1190" spans="1:9" x14ac:dyDescent="0.25">
      <c r="A1190" s="231" t="s">
        <v>335</v>
      </c>
      <c r="B1190" s="232" t="s">
        <v>357</v>
      </c>
      <c r="C1190" s="233" t="s">
        <v>358</v>
      </c>
      <c r="D1190" s="233">
        <v>16</v>
      </c>
      <c r="E1190" s="233" t="s">
        <v>271</v>
      </c>
      <c r="F1190" s="234" t="s">
        <v>359</v>
      </c>
      <c r="G1190" s="235">
        <v>197</v>
      </c>
      <c r="H1190" s="234">
        <v>32716</v>
      </c>
      <c r="I1190" s="28"/>
    </row>
    <row r="1191" spans="1:9" x14ac:dyDescent="0.25">
      <c r="A1191" s="231" t="s">
        <v>354</v>
      </c>
      <c r="B1191" s="232" t="s">
        <v>355</v>
      </c>
      <c r="C1191" s="233" t="s">
        <v>347</v>
      </c>
      <c r="D1191" s="233">
        <v>16</v>
      </c>
      <c r="E1191" s="233" t="s">
        <v>262</v>
      </c>
      <c r="F1191" s="234" t="s">
        <v>356</v>
      </c>
      <c r="G1191" s="235">
        <v>76</v>
      </c>
      <c r="H1191" s="234">
        <v>32717</v>
      </c>
      <c r="I1191" s="28"/>
    </row>
    <row r="1192" spans="1:9" x14ac:dyDescent="0.25">
      <c r="A1192" s="231" t="s">
        <v>408</v>
      </c>
      <c r="B1192" s="232" t="s">
        <v>409</v>
      </c>
      <c r="C1192" s="233" t="s">
        <v>380</v>
      </c>
      <c r="D1192" s="233">
        <v>16</v>
      </c>
      <c r="E1192" s="233" t="s">
        <v>334</v>
      </c>
      <c r="F1192" s="234" t="s">
        <v>278</v>
      </c>
      <c r="G1192" s="235">
        <v>23</v>
      </c>
      <c r="H1192" s="234">
        <v>32719</v>
      </c>
      <c r="I1192" s="28"/>
    </row>
    <row r="1193" spans="1:9" x14ac:dyDescent="0.25">
      <c r="A1193" s="231" t="s">
        <v>371</v>
      </c>
      <c r="B1193" s="232" t="s">
        <v>388</v>
      </c>
      <c r="C1193" s="233" t="s">
        <v>364</v>
      </c>
      <c r="D1193" s="233">
        <v>12</v>
      </c>
      <c r="E1193" s="233" t="s">
        <v>271</v>
      </c>
      <c r="F1193" s="234" t="s">
        <v>359</v>
      </c>
      <c r="G1193" s="235">
        <v>16</v>
      </c>
      <c r="H1193" s="234">
        <v>32720</v>
      </c>
      <c r="I1193" s="28"/>
    </row>
    <row r="1194" spans="1:9" x14ac:dyDescent="0.25">
      <c r="A1194" s="231" t="s">
        <v>335</v>
      </c>
      <c r="B1194" s="232" t="s">
        <v>368</v>
      </c>
      <c r="C1194" s="233" t="s">
        <v>364</v>
      </c>
      <c r="D1194" s="233">
        <v>8</v>
      </c>
      <c r="E1194" s="233" t="s">
        <v>262</v>
      </c>
      <c r="F1194" s="234" t="s">
        <v>356</v>
      </c>
      <c r="G1194" s="235">
        <v>33</v>
      </c>
      <c r="H1194" s="234">
        <v>32721</v>
      </c>
      <c r="I1194" s="28"/>
    </row>
    <row r="1195" spans="1:9" x14ac:dyDescent="0.25">
      <c r="A1195" s="231" t="s">
        <v>408</v>
      </c>
      <c r="B1195" s="232" t="s">
        <v>409</v>
      </c>
      <c r="C1195" s="233" t="s">
        <v>380</v>
      </c>
      <c r="D1195" s="233">
        <v>16</v>
      </c>
      <c r="E1195" s="233" t="s">
        <v>334</v>
      </c>
      <c r="F1195" s="234" t="s">
        <v>278</v>
      </c>
      <c r="G1195" s="235">
        <v>141</v>
      </c>
      <c r="H1195" s="234">
        <v>32724</v>
      </c>
      <c r="I1195" s="28"/>
    </row>
    <row r="1196" spans="1:9" x14ac:dyDescent="0.25">
      <c r="A1196" s="231" t="s">
        <v>335</v>
      </c>
      <c r="B1196" s="232" t="s">
        <v>400</v>
      </c>
      <c r="C1196" s="233" t="s">
        <v>364</v>
      </c>
      <c r="D1196" s="233">
        <v>8</v>
      </c>
      <c r="E1196" s="233" t="s">
        <v>264</v>
      </c>
      <c r="F1196" s="234" t="s">
        <v>365</v>
      </c>
      <c r="G1196" s="235">
        <v>159</v>
      </c>
      <c r="H1196" s="234">
        <v>32724</v>
      </c>
      <c r="I1196" s="28"/>
    </row>
    <row r="1197" spans="1:9" x14ac:dyDescent="0.25">
      <c r="A1197" s="231" t="s">
        <v>331</v>
      </c>
      <c r="B1197" s="232" t="s">
        <v>353</v>
      </c>
      <c r="C1197" s="233" t="s">
        <v>337</v>
      </c>
      <c r="D1197" s="233">
        <v>16</v>
      </c>
      <c r="E1197" s="233" t="s">
        <v>262</v>
      </c>
      <c r="F1197" s="234" t="s">
        <v>356</v>
      </c>
      <c r="G1197" s="235">
        <v>53</v>
      </c>
      <c r="H1197" s="234">
        <v>32728</v>
      </c>
      <c r="I1197" s="28"/>
    </row>
    <row r="1198" spans="1:9" x14ac:dyDescent="0.25">
      <c r="A1198" s="231" t="s">
        <v>397</v>
      </c>
      <c r="B1198" s="232" t="s">
        <v>402</v>
      </c>
      <c r="C1198" s="233" t="s">
        <v>380</v>
      </c>
      <c r="D1198" s="233">
        <v>8</v>
      </c>
      <c r="E1198" s="233" t="s">
        <v>262</v>
      </c>
      <c r="F1198" s="234" t="s">
        <v>50</v>
      </c>
      <c r="G1198" s="235">
        <v>35</v>
      </c>
      <c r="H1198" s="234">
        <v>32731</v>
      </c>
      <c r="I1198" s="28"/>
    </row>
    <row r="1199" spans="1:9" x14ac:dyDescent="0.25">
      <c r="A1199" s="231" t="s">
        <v>371</v>
      </c>
      <c r="B1199" s="232" t="s">
        <v>372</v>
      </c>
      <c r="C1199" s="233" t="s">
        <v>364</v>
      </c>
      <c r="D1199" s="233">
        <v>8</v>
      </c>
      <c r="E1199" s="233" t="s">
        <v>271</v>
      </c>
      <c r="F1199" s="234" t="s">
        <v>338</v>
      </c>
      <c r="G1199" s="235">
        <v>124</v>
      </c>
      <c r="H1199" s="234">
        <v>32732</v>
      </c>
      <c r="I1199" s="28"/>
    </row>
    <row r="1200" spans="1:9" x14ac:dyDescent="0.25">
      <c r="A1200" s="231" t="s">
        <v>385</v>
      </c>
      <c r="B1200" s="232" t="s">
        <v>389</v>
      </c>
      <c r="C1200" s="233" t="s">
        <v>375</v>
      </c>
      <c r="D1200" s="233">
        <v>16</v>
      </c>
      <c r="E1200" s="233" t="s">
        <v>334</v>
      </c>
      <c r="F1200" s="234" t="s">
        <v>278</v>
      </c>
      <c r="G1200" s="235">
        <v>181</v>
      </c>
      <c r="H1200" s="234">
        <v>32733</v>
      </c>
      <c r="I1200" s="28"/>
    </row>
    <row r="1201" spans="1:9" x14ac:dyDescent="0.25">
      <c r="A1201" s="231" t="s">
        <v>362</v>
      </c>
      <c r="B1201" s="232" t="s">
        <v>363</v>
      </c>
      <c r="C1201" s="233" t="s">
        <v>364</v>
      </c>
      <c r="D1201" s="233">
        <v>8</v>
      </c>
      <c r="E1201" s="233" t="s">
        <v>264</v>
      </c>
      <c r="F1201" s="234" t="s">
        <v>396</v>
      </c>
      <c r="G1201" s="235">
        <v>177</v>
      </c>
      <c r="H1201" s="234">
        <v>32736</v>
      </c>
      <c r="I1201" s="28"/>
    </row>
    <row r="1202" spans="1:9" x14ac:dyDescent="0.25">
      <c r="A1202" s="231" t="s">
        <v>331</v>
      </c>
      <c r="B1202" s="232" t="s">
        <v>381</v>
      </c>
      <c r="C1202" s="233" t="s">
        <v>380</v>
      </c>
      <c r="D1202" s="233">
        <v>16</v>
      </c>
      <c r="E1202" s="233" t="s">
        <v>262</v>
      </c>
      <c r="F1202" s="234" t="s">
        <v>342</v>
      </c>
      <c r="G1202" s="235">
        <v>131</v>
      </c>
      <c r="H1202" s="234">
        <v>32739</v>
      </c>
      <c r="I1202" s="28"/>
    </row>
    <row r="1203" spans="1:9" x14ac:dyDescent="0.25">
      <c r="A1203" s="231" t="s">
        <v>376</v>
      </c>
      <c r="B1203" s="232" t="s">
        <v>390</v>
      </c>
      <c r="C1203" s="233" t="s">
        <v>370</v>
      </c>
      <c r="D1203" s="233">
        <v>8</v>
      </c>
      <c r="E1203" s="233" t="s">
        <v>334</v>
      </c>
      <c r="F1203" s="234" t="s">
        <v>278</v>
      </c>
      <c r="G1203" s="235">
        <v>114</v>
      </c>
      <c r="H1203" s="234">
        <v>32750</v>
      </c>
      <c r="I1203" s="28"/>
    </row>
    <row r="1204" spans="1:9" x14ac:dyDescent="0.25">
      <c r="A1204" s="231" t="s">
        <v>335</v>
      </c>
      <c r="B1204" s="232" t="s">
        <v>384</v>
      </c>
      <c r="C1204" s="233" t="s">
        <v>364</v>
      </c>
      <c r="D1204" s="233">
        <v>8</v>
      </c>
      <c r="E1204" s="233" t="s">
        <v>262</v>
      </c>
      <c r="F1204" s="234" t="s">
        <v>356</v>
      </c>
      <c r="G1204" s="235">
        <v>7</v>
      </c>
      <c r="H1204" s="234">
        <v>32753</v>
      </c>
      <c r="I1204" s="28"/>
    </row>
    <row r="1205" spans="1:9" x14ac:dyDescent="0.25">
      <c r="A1205" s="231" t="s">
        <v>339</v>
      </c>
      <c r="B1205" s="232" t="s">
        <v>340</v>
      </c>
      <c r="C1205" s="233" t="s">
        <v>341</v>
      </c>
      <c r="D1205" s="233">
        <v>8</v>
      </c>
      <c r="E1205" s="233" t="s">
        <v>262</v>
      </c>
      <c r="F1205" s="234" t="s">
        <v>342</v>
      </c>
      <c r="G1205" s="235">
        <v>82</v>
      </c>
      <c r="H1205" s="234">
        <v>32755</v>
      </c>
      <c r="I1205" s="28"/>
    </row>
    <row r="1206" spans="1:9" x14ac:dyDescent="0.25">
      <c r="A1206" s="231" t="s">
        <v>335</v>
      </c>
      <c r="B1206" s="232" t="s">
        <v>383</v>
      </c>
      <c r="C1206" s="233" t="s">
        <v>347</v>
      </c>
      <c r="D1206" s="233">
        <v>8</v>
      </c>
      <c r="E1206" s="233" t="s">
        <v>271</v>
      </c>
      <c r="F1206" s="234" t="s">
        <v>359</v>
      </c>
      <c r="G1206" s="235">
        <v>126</v>
      </c>
      <c r="H1206" s="234">
        <v>32757</v>
      </c>
      <c r="I1206" s="28"/>
    </row>
    <row r="1207" spans="1:9" x14ac:dyDescent="0.25">
      <c r="A1207" s="231" t="s">
        <v>335</v>
      </c>
      <c r="B1207" s="232" t="s">
        <v>382</v>
      </c>
      <c r="C1207" s="233" t="s">
        <v>337</v>
      </c>
      <c r="D1207" s="233">
        <v>16</v>
      </c>
      <c r="E1207" s="233" t="s">
        <v>264</v>
      </c>
      <c r="F1207" s="234" t="s">
        <v>365</v>
      </c>
      <c r="G1207" s="235">
        <v>15</v>
      </c>
      <c r="H1207" s="234">
        <v>32759</v>
      </c>
      <c r="I1207" s="28"/>
    </row>
    <row r="1208" spans="1:9" x14ac:dyDescent="0.25">
      <c r="A1208" s="231" t="s">
        <v>371</v>
      </c>
      <c r="B1208" s="232" t="s">
        <v>388</v>
      </c>
      <c r="C1208" s="233" t="s">
        <v>364</v>
      </c>
      <c r="D1208" s="233">
        <v>12</v>
      </c>
      <c r="E1208" s="233" t="s">
        <v>271</v>
      </c>
      <c r="F1208" s="234" t="s">
        <v>359</v>
      </c>
      <c r="G1208" s="235">
        <v>55</v>
      </c>
      <c r="H1208" s="234">
        <v>32760</v>
      </c>
      <c r="I1208" s="28"/>
    </row>
    <row r="1209" spans="1:9" x14ac:dyDescent="0.25">
      <c r="A1209" s="231" t="s">
        <v>345</v>
      </c>
      <c r="B1209" s="232" t="s">
        <v>391</v>
      </c>
      <c r="C1209" s="233" t="s">
        <v>337</v>
      </c>
      <c r="D1209" s="233">
        <v>16</v>
      </c>
      <c r="E1209" s="233" t="s">
        <v>334</v>
      </c>
      <c r="F1209" s="234" t="s">
        <v>276</v>
      </c>
      <c r="G1209" s="235">
        <v>113</v>
      </c>
      <c r="H1209" s="234">
        <v>32762</v>
      </c>
      <c r="I1209" s="28"/>
    </row>
    <row r="1210" spans="1:9" x14ac:dyDescent="0.25">
      <c r="A1210" s="231" t="s">
        <v>335</v>
      </c>
      <c r="B1210" s="232" t="s">
        <v>350</v>
      </c>
      <c r="C1210" s="233" t="s">
        <v>347</v>
      </c>
      <c r="D1210" s="233">
        <v>8</v>
      </c>
      <c r="E1210" s="233" t="s">
        <v>271</v>
      </c>
      <c r="F1210" s="234" t="s">
        <v>338</v>
      </c>
      <c r="G1210" s="235">
        <v>104</v>
      </c>
      <c r="H1210" s="234">
        <v>32762</v>
      </c>
      <c r="I1210" s="28"/>
    </row>
    <row r="1211" spans="1:9" x14ac:dyDescent="0.25">
      <c r="A1211" s="231" t="s">
        <v>345</v>
      </c>
      <c r="B1211" s="232" t="s">
        <v>379</v>
      </c>
      <c r="C1211" s="233" t="s">
        <v>380</v>
      </c>
      <c r="D1211" s="233">
        <v>16</v>
      </c>
      <c r="E1211" s="233" t="s">
        <v>271</v>
      </c>
      <c r="F1211" s="234" t="s">
        <v>373</v>
      </c>
      <c r="G1211" s="235">
        <v>109</v>
      </c>
      <c r="H1211" s="234">
        <v>32767</v>
      </c>
      <c r="I1211" s="28"/>
    </row>
    <row r="1212" spans="1:9" x14ac:dyDescent="0.25">
      <c r="A1212" s="231" t="s">
        <v>335</v>
      </c>
      <c r="B1212" s="232" t="s">
        <v>368</v>
      </c>
      <c r="C1212" s="233" t="s">
        <v>364</v>
      </c>
      <c r="D1212" s="233">
        <v>8</v>
      </c>
      <c r="E1212" s="233" t="s">
        <v>262</v>
      </c>
      <c r="F1212" s="234" t="s">
        <v>356</v>
      </c>
      <c r="G1212" s="235">
        <v>13</v>
      </c>
      <c r="H1212" s="234">
        <v>32773</v>
      </c>
      <c r="I1212" s="28"/>
    </row>
    <row r="1213" spans="1:9" x14ac:dyDescent="0.25">
      <c r="A1213" s="231" t="s">
        <v>345</v>
      </c>
      <c r="B1213" s="232" t="s">
        <v>346</v>
      </c>
      <c r="C1213" s="233" t="s">
        <v>347</v>
      </c>
      <c r="D1213" s="233">
        <v>16</v>
      </c>
      <c r="E1213" s="233" t="s">
        <v>271</v>
      </c>
      <c r="F1213" s="234" t="s">
        <v>338</v>
      </c>
      <c r="G1213" s="235">
        <v>43</v>
      </c>
      <c r="H1213" s="234">
        <v>32773</v>
      </c>
      <c r="I1213" s="28"/>
    </row>
    <row r="1214" spans="1:9" x14ac:dyDescent="0.25">
      <c r="A1214" s="231" t="s">
        <v>362</v>
      </c>
      <c r="B1214" s="232" t="s">
        <v>366</v>
      </c>
      <c r="C1214" s="233" t="s">
        <v>337</v>
      </c>
      <c r="D1214" s="233">
        <v>8</v>
      </c>
      <c r="E1214" s="233" t="s">
        <v>262</v>
      </c>
      <c r="F1214" s="234" t="s">
        <v>342</v>
      </c>
      <c r="G1214" s="235">
        <v>8</v>
      </c>
      <c r="H1214" s="234">
        <v>32775</v>
      </c>
      <c r="I1214" s="28"/>
    </row>
    <row r="1215" spans="1:9" x14ac:dyDescent="0.25">
      <c r="A1215" s="231" t="s">
        <v>408</v>
      </c>
      <c r="B1215" s="232" t="s">
        <v>409</v>
      </c>
      <c r="C1215" s="233" t="s">
        <v>380</v>
      </c>
      <c r="D1215" s="233">
        <v>16</v>
      </c>
      <c r="E1215" s="233" t="s">
        <v>334</v>
      </c>
      <c r="F1215" s="234" t="s">
        <v>276</v>
      </c>
      <c r="G1215" s="235">
        <v>155</v>
      </c>
      <c r="H1215" s="234">
        <v>32778</v>
      </c>
      <c r="I1215" s="28"/>
    </row>
    <row r="1216" spans="1:9" x14ac:dyDescent="0.25">
      <c r="A1216" s="231" t="s">
        <v>362</v>
      </c>
      <c r="B1216" s="232" t="s">
        <v>407</v>
      </c>
      <c r="C1216" s="233" t="s">
        <v>380</v>
      </c>
      <c r="D1216" s="233">
        <v>16</v>
      </c>
      <c r="E1216" s="233" t="s">
        <v>264</v>
      </c>
      <c r="F1216" s="234" t="s">
        <v>365</v>
      </c>
      <c r="G1216" s="235">
        <v>29</v>
      </c>
      <c r="H1216" s="234">
        <v>32780</v>
      </c>
      <c r="I1216" s="28"/>
    </row>
    <row r="1217" spans="1:9" x14ac:dyDescent="0.25">
      <c r="A1217" s="231" t="s">
        <v>376</v>
      </c>
      <c r="B1217" s="232" t="s">
        <v>377</v>
      </c>
      <c r="C1217" s="233" t="s">
        <v>378</v>
      </c>
      <c r="D1217" s="233">
        <v>10</v>
      </c>
      <c r="E1217" s="233" t="s">
        <v>262</v>
      </c>
      <c r="F1217" s="234" t="s">
        <v>50</v>
      </c>
      <c r="G1217" s="235">
        <v>96</v>
      </c>
      <c r="H1217" s="234">
        <v>32780</v>
      </c>
      <c r="I1217" s="28"/>
    </row>
    <row r="1218" spans="1:9" x14ac:dyDescent="0.25">
      <c r="A1218" s="231" t="s">
        <v>376</v>
      </c>
      <c r="B1218" s="232" t="s">
        <v>377</v>
      </c>
      <c r="C1218" s="233" t="s">
        <v>378</v>
      </c>
      <c r="D1218" s="233">
        <v>10</v>
      </c>
      <c r="E1218" s="233" t="s">
        <v>262</v>
      </c>
      <c r="F1218" s="234" t="s">
        <v>50</v>
      </c>
      <c r="G1218" s="235">
        <v>25</v>
      </c>
      <c r="H1218" s="234">
        <v>32780</v>
      </c>
      <c r="I1218" s="28"/>
    </row>
    <row r="1219" spans="1:9" x14ac:dyDescent="0.25">
      <c r="A1219" s="231" t="s">
        <v>331</v>
      </c>
      <c r="B1219" s="232" t="s">
        <v>332</v>
      </c>
      <c r="C1219" s="233" t="s">
        <v>333</v>
      </c>
      <c r="D1219" s="233">
        <v>16</v>
      </c>
      <c r="E1219" s="233" t="s">
        <v>334</v>
      </c>
      <c r="F1219" s="234" t="s">
        <v>405</v>
      </c>
      <c r="G1219" s="235">
        <v>96</v>
      </c>
      <c r="H1219" s="234">
        <v>32781</v>
      </c>
      <c r="I1219" s="28"/>
    </row>
    <row r="1220" spans="1:9" x14ac:dyDescent="0.25">
      <c r="A1220" s="231" t="s">
        <v>392</v>
      </c>
      <c r="B1220" s="232" t="s">
        <v>393</v>
      </c>
      <c r="C1220" s="233" t="s">
        <v>337</v>
      </c>
      <c r="D1220" s="233">
        <v>16</v>
      </c>
      <c r="E1220" s="233" t="s">
        <v>271</v>
      </c>
      <c r="F1220" s="234" t="s">
        <v>359</v>
      </c>
      <c r="G1220" s="235">
        <v>170</v>
      </c>
      <c r="H1220" s="234">
        <v>32784</v>
      </c>
      <c r="I1220" s="28"/>
    </row>
    <row r="1221" spans="1:9" x14ac:dyDescent="0.25">
      <c r="A1221" s="231" t="s">
        <v>371</v>
      </c>
      <c r="B1221" s="232" t="s">
        <v>372</v>
      </c>
      <c r="C1221" s="233" t="s">
        <v>364</v>
      </c>
      <c r="D1221" s="233">
        <v>8</v>
      </c>
      <c r="E1221" s="233" t="s">
        <v>271</v>
      </c>
      <c r="F1221" s="234" t="s">
        <v>338</v>
      </c>
      <c r="G1221" s="235">
        <v>108</v>
      </c>
      <c r="H1221" s="234">
        <v>32785</v>
      </c>
      <c r="I1221" s="28"/>
    </row>
    <row r="1222" spans="1:9" x14ac:dyDescent="0.25">
      <c r="A1222" s="231" t="s">
        <v>335</v>
      </c>
      <c r="B1222" s="232" t="s">
        <v>382</v>
      </c>
      <c r="C1222" s="233" t="s">
        <v>337</v>
      </c>
      <c r="D1222" s="233">
        <v>16</v>
      </c>
      <c r="E1222" s="233" t="s">
        <v>264</v>
      </c>
      <c r="F1222" s="234" t="s">
        <v>365</v>
      </c>
      <c r="G1222" s="235">
        <v>33</v>
      </c>
      <c r="H1222" s="234">
        <v>32786</v>
      </c>
      <c r="I1222" s="28"/>
    </row>
    <row r="1223" spans="1:9" x14ac:dyDescent="0.25">
      <c r="A1223" s="231" t="s">
        <v>362</v>
      </c>
      <c r="B1223" s="232" t="s">
        <v>407</v>
      </c>
      <c r="C1223" s="233" t="s">
        <v>380</v>
      </c>
      <c r="D1223" s="233">
        <v>16</v>
      </c>
      <c r="E1223" s="233" t="s">
        <v>264</v>
      </c>
      <c r="F1223" s="234" t="s">
        <v>365</v>
      </c>
      <c r="G1223" s="235">
        <v>88</v>
      </c>
      <c r="H1223" s="234">
        <v>32789</v>
      </c>
      <c r="I1223" s="28"/>
    </row>
    <row r="1224" spans="1:9" x14ac:dyDescent="0.25">
      <c r="A1224" s="231" t="s">
        <v>335</v>
      </c>
      <c r="B1224" s="232" t="s">
        <v>350</v>
      </c>
      <c r="C1224" s="233" t="s">
        <v>347</v>
      </c>
      <c r="D1224" s="233">
        <v>8</v>
      </c>
      <c r="E1224" s="233" t="s">
        <v>271</v>
      </c>
      <c r="F1224" s="234" t="s">
        <v>338</v>
      </c>
      <c r="G1224" s="235">
        <v>12</v>
      </c>
      <c r="H1224" s="234">
        <v>32790</v>
      </c>
      <c r="I1224" s="28"/>
    </row>
    <row r="1225" spans="1:9" x14ac:dyDescent="0.25">
      <c r="A1225" s="231" t="s">
        <v>362</v>
      </c>
      <c r="B1225" s="232" t="s">
        <v>369</v>
      </c>
      <c r="C1225" s="233" t="s">
        <v>370</v>
      </c>
      <c r="D1225" s="233">
        <v>16</v>
      </c>
      <c r="E1225" s="233" t="s">
        <v>264</v>
      </c>
      <c r="F1225" s="234" t="s">
        <v>365</v>
      </c>
      <c r="G1225" s="235">
        <v>35</v>
      </c>
      <c r="H1225" s="234">
        <v>32793</v>
      </c>
      <c r="I1225" s="28"/>
    </row>
    <row r="1226" spans="1:9" x14ac:dyDescent="0.25">
      <c r="A1226" s="231" t="s">
        <v>362</v>
      </c>
      <c r="B1226" s="232" t="s">
        <v>407</v>
      </c>
      <c r="C1226" s="233" t="s">
        <v>380</v>
      </c>
      <c r="D1226" s="233">
        <v>16</v>
      </c>
      <c r="E1226" s="233" t="s">
        <v>264</v>
      </c>
      <c r="F1226" s="234" t="s">
        <v>365</v>
      </c>
      <c r="G1226" s="235">
        <v>101</v>
      </c>
      <c r="H1226" s="234">
        <v>32799</v>
      </c>
      <c r="I1226" s="28"/>
    </row>
    <row r="1227" spans="1:9" x14ac:dyDescent="0.25">
      <c r="A1227" s="231" t="s">
        <v>335</v>
      </c>
      <c r="B1227" s="232" t="s">
        <v>383</v>
      </c>
      <c r="C1227" s="233" t="s">
        <v>347</v>
      </c>
      <c r="D1227" s="233">
        <v>8</v>
      </c>
      <c r="E1227" s="233" t="s">
        <v>271</v>
      </c>
      <c r="F1227" s="234" t="s">
        <v>373</v>
      </c>
      <c r="G1227" s="235">
        <v>14</v>
      </c>
      <c r="H1227" s="234">
        <v>32800</v>
      </c>
      <c r="I1227" s="28"/>
    </row>
    <row r="1228" spans="1:9" x14ac:dyDescent="0.25">
      <c r="A1228" s="231" t="s">
        <v>335</v>
      </c>
      <c r="B1228" s="232" t="s">
        <v>336</v>
      </c>
      <c r="C1228" s="233" t="s">
        <v>337</v>
      </c>
      <c r="D1228" s="233">
        <v>16</v>
      </c>
      <c r="E1228" s="233" t="s">
        <v>271</v>
      </c>
      <c r="F1228" s="234" t="s">
        <v>338</v>
      </c>
      <c r="G1228" s="235">
        <v>35</v>
      </c>
      <c r="H1228" s="234">
        <v>32801</v>
      </c>
      <c r="I1228" s="28"/>
    </row>
    <row r="1229" spans="1:9" x14ac:dyDescent="0.25">
      <c r="A1229" s="231" t="s">
        <v>331</v>
      </c>
      <c r="B1229" s="232" t="s">
        <v>353</v>
      </c>
      <c r="C1229" s="233" t="s">
        <v>337</v>
      </c>
      <c r="D1229" s="233">
        <v>16</v>
      </c>
      <c r="E1229" s="233" t="s">
        <v>262</v>
      </c>
      <c r="F1229" s="234" t="s">
        <v>342</v>
      </c>
      <c r="G1229" s="235">
        <v>7</v>
      </c>
      <c r="H1229" s="234">
        <v>32803</v>
      </c>
      <c r="I1229" s="28"/>
    </row>
    <row r="1230" spans="1:9" x14ac:dyDescent="0.25">
      <c r="A1230" s="231" t="s">
        <v>335</v>
      </c>
      <c r="B1230" s="232" t="s">
        <v>384</v>
      </c>
      <c r="C1230" s="233" t="s">
        <v>364</v>
      </c>
      <c r="D1230" s="233">
        <v>8</v>
      </c>
      <c r="E1230" s="233" t="s">
        <v>262</v>
      </c>
      <c r="F1230" s="234" t="s">
        <v>356</v>
      </c>
      <c r="G1230" s="235">
        <v>71</v>
      </c>
      <c r="H1230" s="234">
        <v>32805</v>
      </c>
      <c r="I1230" s="28"/>
    </row>
    <row r="1231" spans="1:9" x14ac:dyDescent="0.25">
      <c r="A1231" s="231" t="s">
        <v>339</v>
      </c>
      <c r="B1231" s="232" t="s">
        <v>340</v>
      </c>
      <c r="C1231" s="233" t="s">
        <v>341</v>
      </c>
      <c r="D1231" s="233">
        <v>8</v>
      </c>
      <c r="E1231" s="233" t="s">
        <v>262</v>
      </c>
      <c r="F1231" s="234" t="s">
        <v>342</v>
      </c>
      <c r="G1231" s="235">
        <v>73</v>
      </c>
      <c r="H1231" s="234">
        <v>32816</v>
      </c>
      <c r="I1231" s="28"/>
    </row>
    <row r="1232" spans="1:9" x14ac:dyDescent="0.25">
      <c r="A1232" s="231" t="s">
        <v>397</v>
      </c>
      <c r="B1232" s="232" t="s">
        <v>402</v>
      </c>
      <c r="C1232" s="233" t="s">
        <v>380</v>
      </c>
      <c r="D1232" s="233">
        <v>8</v>
      </c>
      <c r="E1232" s="233" t="s">
        <v>262</v>
      </c>
      <c r="F1232" s="234" t="s">
        <v>342</v>
      </c>
      <c r="G1232" s="235">
        <v>84</v>
      </c>
      <c r="H1232" s="234">
        <v>32820</v>
      </c>
      <c r="I1232" s="28"/>
    </row>
    <row r="1233" spans="1:9" x14ac:dyDescent="0.25">
      <c r="A1233" s="231" t="s">
        <v>339</v>
      </c>
      <c r="B1233" s="232" t="s">
        <v>340</v>
      </c>
      <c r="C1233" s="233" t="s">
        <v>341</v>
      </c>
      <c r="D1233" s="233">
        <v>8</v>
      </c>
      <c r="E1233" s="233" t="s">
        <v>262</v>
      </c>
      <c r="F1233" s="234" t="s">
        <v>342</v>
      </c>
      <c r="G1233" s="235">
        <v>108</v>
      </c>
      <c r="H1233" s="234">
        <v>32823</v>
      </c>
      <c r="I1233" s="28"/>
    </row>
    <row r="1234" spans="1:9" x14ac:dyDescent="0.25">
      <c r="A1234" s="231" t="s">
        <v>335</v>
      </c>
      <c r="B1234" s="232" t="s">
        <v>395</v>
      </c>
      <c r="C1234" s="233" t="s">
        <v>337</v>
      </c>
      <c r="D1234" s="233">
        <v>16</v>
      </c>
      <c r="E1234" s="233" t="s">
        <v>264</v>
      </c>
      <c r="F1234" s="234" t="s">
        <v>396</v>
      </c>
      <c r="G1234" s="235">
        <v>146</v>
      </c>
      <c r="H1234" s="234">
        <v>32824</v>
      </c>
      <c r="I1234" s="28"/>
    </row>
    <row r="1235" spans="1:9" x14ac:dyDescent="0.25">
      <c r="A1235" s="231" t="s">
        <v>335</v>
      </c>
      <c r="B1235" s="232" t="s">
        <v>382</v>
      </c>
      <c r="C1235" s="233" t="s">
        <v>337</v>
      </c>
      <c r="D1235" s="233">
        <v>16</v>
      </c>
      <c r="E1235" s="233" t="s">
        <v>264</v>
      </c>
      <c r="F1235" s="234" t="s">
        <v>365</v>
      </c>
      <c r="G1235" s="235">
        <v>55</v>
      </c>
      <c r="H1235" s="234">
        <v>32827</v>
      </c>
      <c r="I1235" s="28"/>
    </row>
    <row r="1236" spans="1:9" x14ac:dyDescent="0.25">
      <c r="A1236" s="231" t="s">
        <v>354</v>
      </c>
      <c r="B1236" s="232" t="s">
        <v>355</v>
      </c>
      <c r="C1236" s="233" t="s">
        <v>347</v>
      </c>
      <c r="D1236" s="233">
        <v>16</v>
      </c>
      <c r="E1236" s="233" t="s">
        <v>262</v>
      </c>
      <c r="F1236" s="234" t="s">
        <v>356</v>
      </c>
      <c r="G1236" s="235">
        <v>187</v>
      </c>
      <c r="H1236" s="234">
        <v>32829</v>
      </c>
      <c r="I1236" s="28"/>
    </row>
    <row r="1237" spans="1:9" x14ac:dyDescent="0.25">
      <c r="A1237" s="231" t="s">
        <v>385</v>
      </c>
      <c r="B1237" s="232" t="s">
        <v>386</v>
      </c>
      <c r="C1237" s="233" t="s">
        <v>358</v>
      </c>
      <c r="D1237" s="233">
        <v>16</v>
      </c>
      <c r="E1237" s="233" t="s">
        <v>334</v>
      </c>
      <c r="F1237" s="234" t="s">
        <v>405</v>
      </c>
      <c r="G1237" s="235">
        <v>194</v>
      </c>
      <c r="H1237" s="234">
        <v>32832</v>
      </c>
      <c r="I1237" s="28"/>
    </row>
    <row r="1238" spans="1:9" x14ac:dyDescent="0.25">
      <c r="A1238" s="231" t="s">
        <v>331</v>
      </c>
      <c r="B1238" s="232" t="s">
        <v>381</v>
      </c>
      <c r="C1238" s="233" t="s">
        <v>380</v>
      </c>
      <c r="D1238" s="233">
        <v>16</v>
      </c>
      <c r="E1238" s="233" t="s">
        <v>262</v>
      </c>
      <c r="F1238" s="234" t="s">
        <v>342</v>
      </c>
      <c r="G1238" s="235">
        <v>180</v>
      </c>
      <c r="H1238" s="234">
        <v>32834</v>
      </c>
      <c r="I1238" s="28"/>
    </row>
    <row r="1239" spans="1:9" x14ac:dyDescent="0.25">
      <c r="A1239" s="231" t="s">
        <v>335</v>
      </c>
      <c r="B1239" s="232" t="s">
        <v>350</v>
      </c>
      <c r="C1239" s="233" t="s">
        <v>347</v>
      </c>
      <c r="D1239" s="233">
        <v>8</v>
      </c>
      <c r="E1239" s="233" t="s">
        <v>271</v>
      </c>
      <c r="F1239" s="234" t="s">
        <v>338</v>
      </c>
      <c r="G1239" s="235">
        <v>24</v>
      </c>
      <c r="H1239" s="234">
        <v>32835</v>
      </c>
      <c r="I1239" s="28"/>
    </row>
    <row r="1240" spans="1:9" x14ac:dyDescent="0.25">
      <c r="A1240" s="231" t="s">
        <v>397</v>
      </c>
      <c r="B1240" s="232" t="s">
        <v>398</v>
      </c>
      <c r="C1240" s="233" t="s">
        <v>399</v>
      </c>
      <c r="D1240" s="233">
        <v>8</v>
      </c>
      <c r="E1240" s="233" t="s">
        <v>334</v>
      </c>
      <c r="F1240" s="234" t="s">
        <v>276</v>
      </c>
      <c r="G1240" s="235">
        <v>34</v>
      </c>
      <c r="H1240" s="234">
        <v>32836</v>
      </c>
      <c r="I1240" s="28"/>
    </row>
    <row r="1241" spans="1:9" x14ac:dyDescent="0.25">
      <c r="A1241" s="231" t="s">
        <v>362</v>
      </c>
      <c r="B1241" s="232" t="s">
        <v>366</v>
      </c>
      <c r="C1241" s="233" t="s">
        <v>337</v>
      </c>
      <c r="D1241" s="233">
        <v>8</v>
      </c>
      <c r="E1241" s="233" t="s">
        <v>262</v>
      </c>
      <c r="F1241" s="234" t="s">
        <v>342</v>
      </c>
      <c r="G1241" s="235">
        <v>127</v>
      </c>
      <c r="H1241" s="234">
        <v>32837</v>
      </c>
      <c r="I1241" s="28"/>
    </row>
    <row r="1242" spans="1:9" x14ac:dyDescent="0.25">
      <c r="A1242" s="231" t="s">
        <v>335</v>
      </c>
      <c r="B1242" s="232" t="s">
        <v>400</v>
      </c>
      <c r="C1242" s="233" t="s">
        <v>364</v>
      </c>
      <c r="D1242" s="233">
        <v>8</v>
      </c>
      <c r="E1242" s="233" t="s">
        <v>264</v>
      </c>
      <c r="F1242" s="234" t="s">
        <v>365</v>
      </c>
      <c r="G1242" s="235">
        <v>189</v>
      </c>
      <c r="H1242" s="234">
        <v>32840</v>
      </c>
      <c r="I1242" s="28"/>
    </row>
    <row r="1243" spans="1:9" x14ac:dyDescent="0.25">
      <c r="A1243" s="231" t="s">
        <v>331</v>
      </c>
      <c r="B1243" s="232" t="s">
        <v>353</v>
      </c>
      <c r="C1243" s="233" t="s">
        <v>337</v>
      </c>
      <c r="D1243" s="233">
        <v>16</v>
      </c>
      <c r="E1243" s="233" t="s">
        <v>262</v>
      </c>
      <c r="F1243" s="234" t="s">
        <v>342</v>
      </c>
      <c r="G1243" s="235">
        <v>114</v>
      </c>
      <c r="H1243" s="234">
        <v>32842</v>
      </c>
      <c r="I1243" s="28"/>
    </row>
    <row r="1244" spans="1:9" x14ac:dyDescent="0.25">
      <c r="A1244" s="231" t="s">
        <v>371</v>
      </c>
      <c r="B1244" s="232" t="s">
        <v>372</v>
      </c>
      <c r="C1244" s="233" t="s">
        <v>364</v>
      </c>
      <c r="D1244" s="233">
        <v>8</v>
      </c>
      <c r="E1244" s="233" t="s">
        <v>271</v>
      </c>
      <c r="F1244" s="234" t="s">
        <v>338</v>
      </c>
      <c r="G1244" s="235">
        <v>148</v>
      </c>
      <c r="H1244" s="234">
        <v>32845</v>
      </c>
      <c r="I1244" s="28"/>
    </row>
    <row r="1245" spans="1:9" x14ac:dyDescent="0.25">
      <c r="A1245" s="231" t="s">
        <v>392</v>
      </c>
      <c r="B1245" s="232" t="s">
        <v>393</v>
      </c>
      <c r="C1245" s="233" t="s">
        <v>337</v>
      </c>
      <c r="D1245" s="233">
        <v>16</v>
      </c>
      <c r="E1245" s="233" t="s">
        <v>271</v>
      </c>
      <c r="F1245" s="234" t="s">
        <v>359</v>
      </c>
      <c r="G1245" s="235">
        <v>179</v>
      </c>
      <c r="H1245" s="234">
        <v>32847</v>
      </c>
      <c r="I1245" s="28"/>
    </row>
    <row r="1246" spans="1:9" x14ac:dyDescent="0.25">
      <c r="A1246" s="231" t="s">
        <v>392</v>
      </c>
      <c r="B1246" s="232" t="s">
        <v>393</v>
      </c>
      <c r="C1246" s="233" t="s">
        <v>337</v>
      </c>
      <c r="D1246" s="233">
        <v>16</v>
      </c>
      <c r="E1246" s="233" t="s">
        <v>271</v>
      </c>
      <c r="F1246" s="234" t="s">
        <v>359</v>
      </c>
      <c r="G1246" s="235">
        <v>148</v>
      </c>
      <c r="H1246" s="234">
        <v>32850</v>
      </c>
      <c r="I1246" s="28"/>
    </row>
    <row r="1247" spans="1:9" x14ac:dyDescent="0.25">
      <c r="A1247" s="231" t="s">
        <v>348</v>
      </c>
      <c r="B1247" s="232" t="s">
        <v>349</v>
      </c>
      <c r="C1247" s="233" t="s">
        <v>347</v>
      </c>
      <c r="D1247" s="233">
        <v>8</v>
      </c>
      <c r="E1247" s="233" t="s">
        <v>262</v>
      </c>
      <c r="F1247" s="234" t="s">
        <v>342</v>
      </c>
      <c r="G1247" s="235">
        <v>114</v>
      </c>
      <c r="H1247" s="234">
        <v>32851</v>
      </c>
      <c r="I1247" s="28"/>
    </row>
    <row r="1248" spans="1:9" x14ac:dyDescent="0.25">
      <c r="A1248" s="231" t="s">
        <v>331</v>
      </c>
      <c r="B1248" s="232" t="s">
        <v>403</v>
      </c>
      <c r="C1248" s="233" t="s">
        <v>380</v>
      </c>
      <c r="D1248" s="233">
        <v>32</v>
      </c>
      <c r="E1248" s="233" t="s">
        <v>262</v>
      </c>
      <c r="F1248" s="234" t="s">
        <v>356</v>
      </c>
      <c r="G1248" s="235">
        <v>65</v>
      </c>
      <c r="H1248" s="234">
        <v>32855</v>
      </c>
      <c r="I1248" s="28"/>
    </row>
    <row r="1249" spans="1:9" x14ac:dyDescent="0.25">
      <c r="A1249" s="231" t="s">
        <v>362</v>
      </c>
      <c r="B1249" s="232" t="s">
        <v>407</v>
      </c>
      <c r="C1249" s="233" t="s">
        <v>380</v>
      </c>
      <c r="D1249" s="233">
        <v>16</v>
      </c>
      <c r="E1249" s="233" t="s">
        <v>264</v>
      </c>
      <c r="F1249" s="234" t="s">
        <v>365</v>
      </c>
      <c r="G1249" s="235">
        <v>188</v>
      </c>
      <c r="H1249" s="234">
        <v>32856</v>
      </c>
      <c r="I1249" s="28"/>
    </row>
    <row r="1250" spans="1:9" x14ac:dyDescent="0.25">
      <c r="A1250" s="231" t="s">
        <v>362</v>
      </c>
      <c r="B1250" s="232" t="s">
        <v>374</v>
      </c>
      <c r="C1250" s="233" t="s">
        <v>375</v>
      </c>
      <c r="D1250" s="233">
        <v>16</v>
      </c>
      <c r="E1250" s="233" t="s">
        <v>271</v>
      </c>
      <c r="F1250" s="234" t="s">
        <v>338</v>
      </c>
      <c r="G1250" s="235">
        <v>115</v>
      </c>
      <c r="H1250" s="234">
        <v>32857</v>
      </c>
      <c r="I1250" s="28"/>
    </row>
    <row r="1251" spans="1:9" x14ac:dyDescent="0.25">
      <c r="A1251" s="231" t="s">
        <v>397</v>
      </c>
      <c r="B1251" s="232" t="s">
        <v>402</v>
      </c>
      <c r="C1251" s="233" t="s">
        <v>380</v>
      </c>
      <c r="D1251" s="233">
        <v>8</v>
      </c>
      <c r="E1251" s="233" t="s">
        <v>262</v>
      </c>
      <c r="F1251" s="234" t="s">
        <v>342</v>
      </c>
      <c r="G1251" s="235">
        <v>96</v>
      </c>
      <c r="H1251" s="234">
        <v>32862</v>
      </c>
      <c r="I1251" s="28"/>
    </row>
    <row r="1252" spans="1:9" x14ac:dyDescent="0.25">
      <c r="A1252" s="231" t="s">
        <v>335</v>
      </c>
      <c r="B1252" s="232" t="s">
        <v>384</v>
      </c>
      <c r="C1252" s="233" t="s">
        <v>364</v>
      </c>
      <c r="D1252" s="233">
        <v>8</v>
      </c>
      <c r="E1252" s="233" t="s">
        <v>262</v>
      </c>
      <c r="F1252" s="234" t="s">
        <v>356</v>
      </c>
      <c r="G1252" s="235">
        <v>150</v>
      </c>
      <c r="H1252" s="234">
        <v>32864</v>
      </c>
      <c r="I1252" s="28"/>
    </row>
    <row r="1253" spans="1:9" x14ac:dyDescent="0.25">
      <c r="A1253" s="231" t="s">
        <v>397</v>
      </c>
      <c r="B1253" s="232" t="s">
        <v>398</v>
      </c>
      <c r="C1253" s="233" t="s">
        <v>399</v>
      </c>
      <c r="D1253" s="233">
        <v>8</v>
      </c>
      <c r="E1253" s="233" t="s">
        <v>334</v>
      </c>
      <c r="F1253" s="234" t="s">
        <v>276</v>
      </c>
      <c r="G1253" s="235">
        <v>181</v>
      </c>
      <c r="H1253" s="234">
        <v>32864</v>
      </c>
      <c r="I1253" s="28"/>
    </row>
    <row r="1254" spans="1:9" x14ac:dyDescent="0.25">
      <c r="A1254" s="231" t="s">
        <v>331</v>
      </c>
      <c r="B1254" s="232" t="s">
        <v>381</v>
      </c>
      <c r="C1254" s="233" t="s">
        <v>380</v>
      </c>
      <c r="D1254" s="233">
        <v>16</v>
      </c>
      <c r="E1254" s="233" t="s">
        <v>262</v>
      </c>
      <c r="F1254" s="234" t="s">
        <v>342</v>
      </c>
      <c r="G1254" s="235">
        <v>78</v>
      </c>
      <c r="H1254" s="234">
        <v>32866</v>
      </c>
      <c r="I1254" s="28"/>
    </row>
    <row r="1255" spans="1:9" x14ac:dyDescent="0.25">
      <c r="A1255" s="231" t="s">
        <v>408</v>
      </c>
      <c r="B1255" s="232" t="s">
        <v>409</v>
      </c>
      <c r="C1255" s="233" t="s">
        <v>380</v>
      </c>
      <c r="D1255" s="233">
        <v>16</v>
      </c>
      <c r="E1255" s="233" t="s">
        <v>334</v>
      </c>
      <c r="F1255" s="234" t="s">
        <v>276</v>
      </c>
      <c r="G1255" s="235">
        <v>168</v>
      </c>
      <c r="H1255" s="234">
        <v>32878</v>
      </c>
      <c r="I1255" s="28"/>
    </row>
    <row r="1256" spans="1:9" x14ac:dyDescent="0.25">
      <c r="A1256" s="231" t="s">
        <v>362</v>
      </c>
      <c r="B1256" s="232" t="s">
        <v>366</v>
      </c>
      <c r="C1256" s="233" t="s">
        <v>337</v>
      </c>
      <c r="D1256" s="233">
        <v>8</v>
      </c>
      <c r="E1256" s="233" t="s">
        <v>262</v>
      </c>
      <c r="F1256" s="234" t="s">
        <v>50</v>
      </c>
      <c r="G1256" s="235">
        <v>155</v>
      </c>
      <c r="H1256" s="234">
        <v>32881</v>
      </c>
      <c r="I1256" s="28"/>
    </row>
    <row r="1257" spans="1:9" x14ac:dyDescent="0.25">
      <c r="A1257" s="231" t="s">
        <v>335</v>
      </c>
      <c r="B1257" s="232" t="s">
        <v>350</v>
      </c>
      <c r="C1257" s="233" t="s">
        <v>347</v>
      </c>
      <c r="D1257" s="233">
        <v>8</v>
      </c>
      <c r="E1257" s="233" t="s">
        <v>271</v>
      </c>
      <c r="F1257" s="234" t="s">
        <v>338</v>
      </c>
      <c r="G1257" s="235">
        <v>88</v>
      </c>
      <c r="H1257" s="234">
        <v>32881</v>
      </c>
      <c r="I1257" s="28"/>
    </row>
    <row r="1258" spans="1:9" x14ac:dyDescent="0.25">
      <c r="A1258" s="231" t="s">
        <v>397</v>
      </c>
      <c r="B1258" s="232" t="s">
        <v>402</v>
      </c>
      <c r="C1258" s="233" t="s">
        <v>380</v>
      </c>
      <c r="D1258" s="233">
        <v>8</v>
      </c>
      <c r="E1258" s="233" t="s">
        <v>262</v>
      </c>
      <c r="F1258" s="234" t="s">
        <v>50</v>
      </c>
      <c r="G1258" s="235">
        <v>146</v>
      </c>
      <c r="H1258" s="234">
        <v>32884</v>
      </c>
      <c r="I1258" s="28"/>
    </row>
    <row r="1259" spans="1:9" x14ac:dyDescent="0.25">
      <c r="A1259" s="231" t="s">
        <v>335</v>
      </c>
      <c r="B1259" s="232" t="s">
        <v>336</v>
      </c>
      <c r="C1259" s="233" t="s">
        <v>337</v>
      </c>
      <c r="D1259" s="233">
        <v>16</v>
      </c>
      <c r="E1259" s="233" t="s">
        <v>271</v>
      </c>
      <c r="F1259" s="234" t="s">
        <v>338</v>
      </c>
      <c r="G1259" s="235">
        <v>168</v>
      </c>
      <c r="H1259" s="234">
        <v>32889</v>
      </c>
      <c r="I1259" s="28"/>
    </row>
    <row r="1260" spans="1:9" x14ac:dyDescent="0.25">
      <c r="A1260" s="231" t="s">
        <v>362</v>
      </c>
      <c r="B1260" s="232" t="s">
        <v>407</v>
      </c>
      <c r="C1260" s="233" t="s">
        <v>380</v>
      </c>
      <c r="D1260" s="233">
        <v>16</v>
      </c>
      <c r="E1260" s="233" t="s">
        <v>264</v>
      </c>
      <c r="F1260" s="234" t="s">
        <v>365</v>
      </c>
      <c r="G1260" s="235">
        <v>21</v>
      </c>
      <c r="H1260" s="234">
        <v>32889</v>
      </c>
      <c r="I1260" s="28"/>
    </row>
    <row r="1261" spans="1:9" x14ac:dyDescent="0.25">
      <c r="A1261" s="231" t="s">
        <v>392</v>
      </c>
      <c r="B1261" s="232" t="s">
        <v>393</v>
      </c>
      <c r="C1261" s="233" t="s">
        <v>337</v>
      </c>
      <c r="D1261" s="233">
        <v>16</v>
      </c>
      <c r="E1261" s="233" t="s">
        <v>271</v>
      </c>
      <c r="F1261" s="234" t="s">
        <v>338</v>
      </c>
      <c r="G1261" s="235">
        <v>14</v>
      </c>
      <c r="H1261" s="234">
        <v>32889</v>
      </c>
      <c r="I1261" s="28"/>
    </row>
    <row r="1262" spans="1:9" x14ac:dyDescent="0.25">
      <c r="A1262" s="231" t="s">
        <v>331</v>
      </c>
      <c r="B1262" s="232" t="s">
        <v>332</v>
      </c>
      <c r="C1262" s="233" t="s">
        <v>333</v>
      </c>
      <c r="D1262" s="233">
        <v>16</v>
      </c>
      <c r="E1262" s="233" t="s">
        <v>334</v>
      </c>
      <c r="F1262" s="234" t="s">
        <v>278</v>
      </c>
      <c r="G1262" s="235">
        <v>8</v>
      </c>
      <c r="H1262" s="234">
        <v>32891</v>
      </c>
      <c r="I1262" s="28"/>
    </row>
    <row r="1263" spans="1:9" x14ac:dyDescent="0.25">
      <c r="A1263" s="231" t="s">
        <v>335</v>
      </c>
      <c r="B1263" s="232" t="s">
        <v>384</v>
      </c>
      <c r="C1263" s="233" t="s">
        <v>364</v>
      </c>
      <c r="D1263" s="233">
        <v>8</v>
      </c>
      <c r="E1263" s="233" t="s">
        <v>262</v>
      </c>
      <c r="F1263" s="234" t="s">
        <v>356</v>
      </c>
      <c r="G1263" s="235">
        <v>87</v>
      </c>
      <c r="H1263" s="234">
        <v>32892</v>
      </c>
      <c r="I1263" s="28"/>
    </row>
    <row r="1264" spans="1:9" x14ac:dyDescent="0.25">
      <c r="A1264" s="231" t="s">
        <v>335</v>
      </c>
      <c r="B1264" s="232" t="s">
        <v>387</v>
      </c>
      <c r="C1264" s="233" t="s">
        <v>347</v>
      </c>
      <c r="D1264" s="233">
        <v>8</v>
      </c>
      <c r="E1264" s="233" t="s">
        <v>264</v>
      </c>
      <c r="F1264" s="234" t="s">
        <v>365</v>
      </c>
      <c r="G1264" s="235">
        <v>117</v>
      </c>
      <c r="H1264" s="234">
        <v>32896</v>
      </c>
      <c r="I1264" s="28"/>
    </row>
    <row r="1265" spans="1:9" x14ac:dyDescent="0.25">
      <c r="A1265" s="231" t="s">
        <v>345</v>
      </c>
      <c r="B1265" s="232" t="s">
        <v>406</v>
      </c>
      <c r="C1265" s="233" t="s">
        <v>337</v>
      </c>
      <c r="D1265" s="233">
        <v>16</v>
      </c>
      <c r="E1265" s="233" t="s">
        <v>271</v>
      </c>
      <c r="F1265" s="234" t="s">
        <v>338</v>
      </c>
      <c r="G1265" s="235">
        <v>55</v>
      </c>
      <c r="H1265" s="234">
        <v>32900</v>
      </c>
      <c r="I1265" s="28"/>
    </row>
    <row r="1266" spans="1:9" x14ac:dyDescent="0.25">
      <c r="A1266" s="231" t="s">
        <v>354</v>
      </c>
      <c r="B1266" s="232" t="s">
        <v>355</v>
      </c>
      <c r="C1266" s="233" t="s">
        <v>347</v>
      </c>
      <c r="D1266" s="233">
        <v>16</v>
      </c>
      <c r="E1266" s="233" t="s">
        <v>262</v>
      </c>
      <c r="F1266" s="234" t="s">
        <v>356</v>
      </c>
      <c r="G1266" s="235">
        <v>155</v>
      </c>
      <c r="H1266" s="234">
        <v>32902</v>
      </c>
      <c r="I1266" s="28"/>
    </row>
    <row r="1267" spans="1:9" x14ac:dyDescent="0.25">
      <c r="A1267" s="231" t="s">
        <v>335</v>
      </c>
      <c r="B1267" s="232" t="s">
        <v>350</v>
      </c>
      <c r="C1267" s="233" t="s">
        <v>347</v>
      </c>
      <c r="D1267" s="233">
        <v>8</v>
      </c>
      <c r="E1267" s="233" t="s">
        <v>271</v>
      </c>
      <c r="F1267" s="234" t="s">
        <v>338</v>
      </c>
      <c r="G1267" s="235">
        <v>29</v>
      </c>
      <c r="H1267" s="234">
        <v>32904</v>
      </c>
      <c r="I1267" s="28"/>
    </row>
    <row r="1268" spans="1:9" x14ac:dyDescent="0.25">
      <c r="A1268" s="231" t="s">
        <v>362</v>
      </c>
      <c r="B1268" s="232" t="s">
        <v>407</v>
      </c>
      <c r="C1268" s="233" t="s">
        <v>380</v>
      </c>
      <c r="D1268" s="233">
        <v>16</v>
      </c>
      <c r="E1268" s="233" t="s">
        <v>264</v>
      </c>
      <c r="F1268" s="234" t="s">
        <v>396</v>
      </c>
      <c r="G1268" s="235">
        <v>56</v>
      </c>
      <c r="H1268" s="234">
        <v>32905</v>
      </c>
      <c r="I1268" s="28"/>
    </row>
    <row r="1269" spans="1:9" x14ac:dyDescent="0.25">
      <c r="A1269" s="231" t="s">
        <v>408</v>
      </c>
      <c r="B1269" s="232" t="s">
        <v>409</v>
      </c>
      <c r="C1269" s="233" t="s">
        <v>380</v>
      </c>
      <c r="D1269" s="233">
        <v>16</v>
      </c>
      <c r="E1269" s="233" t="s">
        <v>334</v>
      </c>
      <c r="F1269" s="234" t="s">
        <v>276</v>
      </c>
      <c r="G1269" s="235">
        <v>168</v>
      </c>
      <c r="H1269" s="234">
        <v>32906</v>
      </c>
      <c r="I1269" s="28"/>
    </row>
    <row r="1270" spans="1:9" x14ac:dyDescent="0.25">
      <c r="A1270" s="231" t="s">
        <v>371</v>
      </c>
      <c r="B1270" s="232" t="s">
        <v>388</v>
      </c>
      <c r="C1270" s="233" t="s">
        <v>364</v>
      </c>
      <c r="D1270" s="233">
        <v>12</v>
      </c>
      <c r="E1270" s="233" t="s">
        <v>271</v>
      </c>
      <c r="F1270" s="234" t="s">
        <v>338</v>
      </c>
      <c r="G1270" s="235">
        <v>118</v>
      </c>
      <c r="H1270" s="234">
        <v>32906</v>
      </c>
      <c r="I1270" s="28"/>
    </row>
    <row r="1271" spans="1:9" x14ac:dyDescent="0.25">
      <c r="A1271" s="231" t="s">
        <v>335</v>
      </c>
      <c r="B1271" s="232" t="s">
        <v>350</v>
      </c>
      <c r="C1271" s="233" t="s">
        <v>347</v>
      </c>
      <c r="D1271" s="233">
        <v>8</v>
      </c>
      <c r="E1271" s="233" t="s">
        <v>271</v>
      </c>
      <c r="F1271" s="234" t="s">
        <v>338</v>
      </c>
      <c r="G1271" s="235">
        <v>192</v>
      </c>
      <c r="H1271" s="234">
        <v>32907</v>
      </c>
      <c r="I1271" s="28"/>
    </row>
    <row r="1272" spans="1:9" x14ac:dyDescent="0.25">
      <c r="A1272" s="231" t="s">
        <v>348</v>
      </c>
      <c r="B1272" s="232" t="s">
        <v>349</v>
      </c>
      <c r="C1272" s="233" t="s">
        <v>347</v>
      </c>
      <c r="D1272" s="233">
        <v>8</v>
      </c>
      <c r="E1272" s="233" t="s">
        <v>262</v>
      </c>
      <c r="F1272" s="234" t="s">
        <v>342</v>
      </c>
      <c r="G1272" s="235">
        <v>134</v>
      </c>
      <c r="H1272" s="234">
        <v>32908</v>
      </c>
      <c r="I1272" s="28"/>
    </row>
    <row r="1273" spans="1:9" x14ac:dyDescent="0.25">
      <c r="A1273" s="231" t="s">
        <v>335</v>
      </c>
      <c r="B1273" s="232" t="s">
        <v>395</v>
      </c>
      <c r="C1273" s="233" t="s">
        <v>337</v>
      </c>
      <c r="D1273" s="233">
        <v>16</v>
      </c>
      <c r="E1273" s="233" t="s">
        <v>264</v>
      </c>
      <c r="F1273" s="234" t="s">
        <v>365</v>
      </c>
      <c r="G1273" s="235">
        <v>35</v>
      </c>
      <c r="H1273" s="234">
        <v>32912</v>
      </c>
      <c r="I1273" s="28"/>
    </row>
    <row r="1274" spans="1:9" x14ac:dyDescent="0.25">
      <c r="A1274" s="231" t="s">
        <v>331</v>
      </c>
      <c r="B1274" s="232" t="s">
        <v>404</v>
      </c>
      <c r="C1274" s="233" t="s">
        <v>333</v>
      </c>
      <c r="D1274" s="233">
        <v>16</v>
      </c>
      <c r="E1274" s="233" t="s">
        <v>334</v>
      </c>
      <c r="F1274" s="234" t="s">
        <v>405</v>
      </c>
      <c r="G1274" s="235">
        <v>54</v>
      </c>
      <c r="H1274" s="234">
        <v>32915</v>
      </c>
      <c r="I1274" s="28"/>
    </row>
    <row r="1275" spans="1:9" x14ac:dyDescent="0.25">
      <c r="A1275" s="231" t="s">
        <v>371</v>
      </c>
      <c r="B1275" s="232" t="s">
        <v>372</v>
      </c>
      <c r="C1275" s="233" t="s">
        <v>364</v>
      </c>
      <c r="D1275" s="233">
        <v>8</v>
      </c>
      <c r="E1275" s="233" t="s">
        <v>271</v>
      </c>
      <c r="F1275" s="234" t="s">
        <v>373</v>
      </c>
      <c r="G1275" s="235">
        <v>171</v>
      </c>
      <c r="H1275" s="234">
        <v>32919</v>
      </c>
      <c r="I1275" s="28"/>
    </row>
    <row r="1276" spans="1:9" x14ac:dyDescent="0.25">
      <c r="A1276" s="231" t="s">
        <v>408</v>
      </c>
      <c r="B1276" s="232" t="s">
        <v>409</v>
      </c>
      <c r="C1276" s="233" t="s">
        <v>380</v>
      </c>
      <c r="D1276" s="233">
        <v>16</v>
      </c>
      <c r="E1276" s="233" t="s">
        <v>334</v>
      </c>
      <c r="F1276" s="234" t="s">
        <v>278</v>
      </c>
      <c r="G1276" s="235">
        <v>44</v>
      </c>
      <c r="H1276" s="234">
        <v>32924</v>
      </c>
      <c r="I1276" s="28"/>
    </row>
    <row r="1277" spans="1:9" x14ac:dyDescent="0.25">
      <c r="A1277" s="231" t="s">
        <v>335</v>
      </c>
      <c r="B1277" s="232" t="s">
        <v>394</v>
      </c>
      <c r="C1277" s="233" t="s">
        <v>364</v>
      </c>
      <c r="D1277" s="233">
        <v>8</v>
      </c>
      <c r="E1277" s="233" t="s">
        <v>264</v>
      </c>
      <c r="F1277" s="234" t="s">
        <v>365</v>
      </c>
      <c r="G1277" s="235">
        <v>42</v>
      </c>
      <c r="H1277" s="234">
        <v>32933</v>
      </c>
      <c r="I1277" s="28"/>
    </row>
    <row r="1278" spans="1:9" x14ac:dyDescent="0.25">
      <c r="A1278" s="231" t="s">
        <v>371</v>
      </c>
      <c r="B1278" s="232" t="s">
        <v>372</v>
      </c>
      <c r="C1278" s="233" t="s">
        <v>364</v>
      </c>
      <c r="D1278" s="233">
        <v>8</v>
      </c>
      <c r="E1278" s="233" t="s">
        <v>271</v>
      </c>
      <c r="F1278" s="234" t="s">
        <v>338</v>
      </c>
      <c r="G1278" s="235">
        <v>84</v>
      </c>
      <c r="H1278" s="234">
        <v>32933</v>
      </c>
      <c r="I1278" s="28"/>
    </row>
    <row r="1279" spans="1:9" x14ac:dyDescent="0.25">
      <c r="A1279" s="231" t="s">
        <v>376</v>
      </c>
      <c r="B1279" s="232" t="s">
        <v>377</v>
      </c>
      <c r="C1279" s="233" t="s">
        <v>378</v>
      </c>
      <c r="D1279" s="233">
        <v>10</v>
      </c>
      <c r="E1279" s="233" t="s">
        <v>262</v>
      </c>
      <c r="F1279" s="234" t="s">
        <v>50</v>
      </c>
      <c r="G1279" s="235">
        <v>180</v>
      </c>
      <c r="H1279" s="234">
        <v>32933</v>
      </c>
      <c r="I1279" s="28"/>
    </row>
    <row r="1280" spans="1:9" x14ac:dyDescent="0.25">
      <c r="A1280" s="231" t="s">
        <v>397</v>
      </c>
      <c r="B1280" s="232" t="s">
        <v>398</v>
      </c>
      <c r="C1280" s="233" t="s">
        <v>399</v>
      </c>
      <c r="D1280" s="233">
        <v>8</v>
      </c>
      <c r="E1280" s="233" t="s">
        <v>334</v>
      </c>
      <c r="F1280" s="234" t="s">
        <v>276</v>
      </c>
      <c r="G1280" s="235">
        <v>12</v>
      </c>
      <c r="H1280" s="234">
        <v>32934</v>
      </c>
      <c r="I1280" s="28"/>
    </row>
    <row r="1281" spans="1:9" x14ac:dyDescent="0.25">
      <c r="A1281" s="231" t="s">
        <v>362</v>
      </c>
      <c r="B1281" s="232" t="s">
        <v>366</v>
      </c>
      <c r="C1281" s="233" t="s">
        <v>337</v>
      </c>
      <c r="D1281" s="233">
        <v>8</v>
      </c>
      <c r="E1281" s="233" t="s">
        <v>262</v>
      </c>
      <c r="F1281" s="234" t="s">
        <v>342</v>
      </c>
      <c r="G1281" s="235">
        <v>17</v>
      </c>
      <c r="H1281" s="234">
        <v>32935</v>
      </c>
      <c r="I1281" s="28"/>
    </row>
    <row r="1282" spans="1:9" x14ac:dyDescent="0.25">
      <c r="A1282" s="231" t="s">
        <v>335</v>
      </c>
      <c r="B1282" s="232" t="s">
        <v>336</v>
      </c>
      <c r="C1282" s="233" t="s">
        <v>337</v>
      </c>
      <c r="D1282" s="233">
        <v>16</v>
      </c>
      <c r="E1282" s="233" t="s">
        <v>271</v>
      </c>
      <c r="F1282" s="234" t="s">
        <v>338</v>
      </c>
      <c r="G1282" s="235">
        <v>196</v>
      </c>
      <c r="H1282" s="234">
        <v>32937</v>
      </c>
      <c r="I1282" s="28"/>
    </row>
    <row r="1283" spans="1:9" x14ac:dyDescent="0.25">
      <c r="A1283" s="231" t="s">
        <v>335</v>
      </c>
      <c r="B1283" s="232" t="s">
        <v>384</v>
      </c>
      <c r="C1283" s="233" t="s">
        <v>364</v>
      </c>
      <c r="D1283" s="233">
        <v>8</v>
      </c>
      <c r="E1283" s="233" t="s">
        <v>262</v>
      </c>
      <c r="F1283" s="234" t="s">
        <v>356</v>
      </c>
      <c r="G1283" s="235">
        <v>112</v>
      </c>
      <c r="H1283" s="234">
        <v>32937</v>
      </c>
      <c r="I1283" s="28"/>
    </row>
    <row r="1284" spans="1:9" x14ac:dyDescent="0.25">
      <c r="A1284" s="231" t="s">
        <v>345</v>
      </c>
      <c r="B1284" s="232" t="s">
        <v>406</v>
      </c>
      <c r="C1284" s="233" t="s">
        <v>337</v>
      </c>
      <c r="D1284" s="233">
        <v>16</v>
      </c>
      <c r="E1284" s="233" t="s">
        <v>271</v>
      </c>
      <c r="F1284" s="234" t="s">
        <v>338</v>
      </c>
      <c r="G1284" s="235">
        <v>157</v>
      </c>
      <c r="H1284" s="234">
        <v>32937</v>
      </c>
      <c r="I1284" s="28"/>
    </row>
    <row r="1285" spans="1:9" x14ac:dyDescent="0.25">
      <c r="A1285" s="231" t="s">
        <v>331</v>
      </c>
      <c r="B1285" s="232" t="s">
        <v>332</v>
      </c>
      <c r="C1285" s="233" t="s">
        <v>333</v>
      </c>
      <c r="D1285" s="233">
        <v>16</v>
      </c>
      <c r="E1285" s="233" t="s">
        <v>334</v>
      </c>
      <c r="F1285" s="234" t="s">
        <v>278</v>
      </c>
      <c r="G1285" s="235">
        <v>126</v>
      </c>
      <c r="H1285" s="234">
        <v>32938</v>
      </c>
      <c r="I1285" s="28"/>
    </row>
    <row r="1286" spans="1:9" x14ac:dyDescent="0.25">
      <c r="A1286" s="231" t="s">
        <v>385</v>
      </c>
      <c r="B1286" s="232" t="s">
        <v>389</v>
      </c>
      <c r="C1286" s="233" t="s">
        <v>375</v>
      </c>
      <c r="D1286" s="233">
        <v>16</v>
      </c>
      <c r="E1286" s="233" t="s">
        <v>334</v>
      </c>
      <c r="F1286" s="234" t="s">
        <v>278</v>
      </c>
      <c r="G1286" s="235">
        <v>123</v>
      </c>
      <c r="H1286" s="234">
        <v>32941</v>
      </c>
      <c r="I1286" s="28"/>
    </row>
    <row r="1287" spans="1:9" x14ac:dyDescent="0.25">
      <c r="A1287" s="231" t="s">
        <v>345</v>
      </c>
      <c r="B1287" s="232" t="s">
        <v>391</v>
      </c>
      <c r="C1287" s="233" t="s">
        <v>337</v>
      </c>
      <c r="D1287" s="233">
        <v>16</v>
      </c>
      <c r="E1287" s="233" t="s">
        <v>334</v>
      </c>
      <c r="F1287" s="234" t="s">
        <v>276</v>
      </c>
      <c r="G1287" s="235">
        <v>33</v>
      </c>
      <c r="H1287" s="234">
        <v>32942</v>
      </c>
      <c r="I1287" s="28"/>
    </row>
    <row r="1288" spans="1:9" x14ac:dyDescent="0.25">
      <c r="A1288" s="231" t="s">
        <v>397</v>
      </c>
      <c r="B1288" s="232" t="s">
        <v>398</v>
      </c>
      <c r="C1288" s="233" t="s">
        <v>399</v>
      </c>
      <c r="D1288" s="233">
        <v>8</v>
      </c>
      <c r="E1288" s="233" t="s">
        <v>334</v>
      </c>
      <c r="F1288" s="234" t="s">
        <v>276</v>
      </c>
      <c r="G1288" s="235">
        <v>81</v>
      </c>
      <c r="H1288" s="234">
        <v>32945</v>
      </c>
      <c r="I1288" s="28"/>
    </row>
    <row r="1289" spans="1:9" x14ac:dyDescent="0.25">
      <c r="A1289" s="231" t="s">
        <v>371</v>
      </c>
      <c r="B1289" s="232" t="s">
        <v>372</v>
      </c>
      <c r="C1289" s="233" t="s">
        <v>364</v>
      </c>
      <c r="D1289" s="233">
        <v>8</v>
      </c>
      <c r="E1289" s="233" t="s">
        <v>271</v>
      </c>
      <c r="F1289" s="234" t="s">
        <v>338</v>
      </c>
      <c r="G1289" s="235">
        <v>24</v>
      </c>
      <c r="H1289" s="234">
        <v>32946</v>
      </c>
      <c r="I1289" s="28"/>
    </row>
    <row r="1290" spans="1:9" x14ac:dyDescent="0.25">
      <c r="A1290" s="231" t="s">
        <v>397</v>
      </c>
      <c r="B1290" s="232" t="s">
        <v>398</v>
      </c>
      <c r="C1290" s="233" t="s">
        <v>399</v>
      </c>
      <c r="D1290" s="233">
        <v>8</v>
      </c>
      <c r="E1290" s="233" t="s">
        <v>334</v>
      </c>
      <c r="F1290" s="234" t="s">
        <v>276</v>
      </c>
      <c r="G1290" s="235">
        <v>188</v>
      </c>
      <c r="H1290" s="234">
        <v>32948</v>
      </c>
      <c r="I1290" s="28"/>
    </row>
    <row r="1291" spans="1:9" x14ac:dyDescent="0.25">
      <c r="A1291" s="231" t="s">
        <v>385</v>
      </c>
      <c r="B1291" s="232" t="s">
        <v>386</v>
      </c>
      <c r="C1291" s="233" t="s">
        <v>358</v>
      </c>
      <c r="D1291" s="233">
        <v>16</v>
      </c>
      <c r="E1291" s="233" t="s">
        <v>334</v>
      </c>
      <c r="F1291" s="234" t="s">
        <v>405</v>
      </c>
      <c r="G1291" s="235">
        <v>5</v>
      </c>
      <c r="H1291" s="234">
        <v>32949</v>
      </c>
      <c r="I1291" s="28"/>
    </row>
    <row r="1292" spans="1:9" x14ac:dyDescent="0.25">
      <c r="A1292" s="231" t="s">
        <v>345</v>
      </c>
      <c r="B1292" s="232" t="s">
        <v>406</v>
      </c>
      <c r="C1292" s="233" t="s">
        <v>337</v>
      </c>
      <c r="D1292" s="233">
        <v>16</v>
      </c>
      <c r="E1292" s="233" t="s">
        <v>271</v>
      </c>
      <c r="F1292" s="234" t="s">
        <v>359</v>
      </c>
      <c r="G1292" s="235">
        <v>127</v>
      </c>
      <c r="H1292" s="234">
        <v>32953</v>
      </c>
      <c r="I1292" s="28"/>
    </row>
    <row r="1293" spans="1:9" x14ac:dyDescent="0.25">
      <c r="A1293" s="231" t="s">
        <v>335</v>
      </c>
      <c r="B1293" s="232" t="s">
        <v>384</v>
      </c>
      <c r="C1293" s="233" t="s">
        <v>364</v>
      </c>
      <c r="D1293" s="233">
        <v>8</v>
      </c>
      <c r="E1293" s="233" t="s">
        <v>262</v>
      </c>
      <c r="F1293" s="234" t="s">
        <v>356</v>
      </c>
      <c r="G1293" s="235">
        <v>7</v>
      </c>
      <c r="H1293" s="234">
        <v>32954</v>
      </c>
      <c r="I1293" s="28"/>
    </row>
    <row r="1294" spans="1:9" x14ac:dyDescent="0.25">
      <c r="A1294" s="231" t="s">
        <v>345</v>
      </c>
      <c r="B1294" s="232" t="s">
        <v>406</v>
      </c>
      <c r="C1294" s="233" t="s">
        <v>337</v>
      </c>
      <c r="D1294" s="233">
        <v>16</v>
      </c>
      <c r="E1294" s="233" t="s">
        <v>271</v>
      </c>
      <c r="F1294" s="234" t="s">
        <v>359</v>
      </c>
      <c r="G1294" s="235">
        <v>111</v>
      </c>
      <c r="H1294" s="234">
        <v>32957</v>
      </c>
      <c r="I1294" s="28"/>
    </row>
    <row r="1295" spans="1:9" x14ac:dyDescent="0.25">
      <c r="A1295" s="231" t="s">
        <v>345</v>
      </c>
      <c r="B1295" s="232" t="s">
        <v>346</v>
      </c>
      <c r="C1295" s="233" t="s">
        <v>347</v>
      </c>
      <c r="D1295" s="233">
        <v>16</v>
      </c>
      <c r="E1295" s="233" t="s">
        <v>271</v>
      </c>
      <c r="F1295" s="234" t="s">
        <v>338</v>
      </c>
      <c r="G1295" s="235">
        <v>125</v>
      </c>
      <c r="H1295" s="234">
        <v>32960</v>
      </c>
      <c r="I1295" s="28"/>
    </row>
    <row r="1296" spans="1:9" x14ac:dyDescent="0.25">
      <c r="A1296" s="231" t="s">
        <v>331</v>
      </c>
      <c r="B1296" s="232" t="s">
        <v>404</v>
      </c>
      <c r="C1296" s="233" t="s">
        <v>333</v>
      </c>
      <c r="D1296" s="233">
        <v>16</v>
      </c>
      <c r="E1296" s="233" t="s">
        <v>334</v>
      </c>
      <c r="F1296" s="234" t="s">
        <v>405</v>
      </c>
      <c r="G1296" s="235">
        <v>126</v>
      </c>
      <c r="H1296" s="234">
        <v>32961</v>
      </c>
      <c r="I1296" s="28"/>
    </row>
    <row r="1297" spans="1:9" x14ac:dyDescent="0.25">
      <c r="A1297" s="231" t="s">
        <v>376</v>
      </c>
      <c r="B1297" s="232" t="s">
        <v>377</v>
      </c>
      <c r="C1297" s="233" t="s">
        <v>378</v>
      </c>
      <c r="D1297" s="233">
        <v>10</v>
      </c>
      <c r="E1297" s="233" t="s">
        <v>262</v>
      </c>
      <c r="F1297" s="234" t="s">
        <v>50</v>
      </c>
      <c r="G1297" s="235">
        <v>22</v>
      </c>
      <c r="H1297" s="234">
        <v>32967</v>
      </c>
      <c r="I1297" s="28"/>
    </row>
    <row r="1298" spans="1:9" x14ac:dyDescent="0.25">
      <c r="A1298" s="231" t="s">
        <v>335</v>
      </c>
      <c r="B1298" s="232" t="s">
        <v>350</v>
      </c>
      <c r="C1298" s="233" t="s">
        <v>347</v>
      </c>
      <c r="D1298" s="233">
        <v>8</v>
      </c>
      <c r="E1298" s="233" t="s">
        <v>271</v>
      </c>
      <c r="F1298" s="234" t="s">
        <v>338</v>
      </c>
      <c r="G1298" s="235">
        <v>111</v>
      </c>
      <c r="H1298" s="234">
        <v>32970</v>
      </c>
      <c r="I1298" s="28"/>
    </row>
    <row r="1299" spans="1:9" x14ac:dyDescent="0.25">
      <c r="A1299" s="231" t="s">
        <v>362</v>
      </c>
      <c r="B1299" s="232" t="s">
        <v>407</v>
      </c>
      <c r="C1299" s="233" t="s">
        <v>380</v>
      </c>
      <c r="D1299" s="233">
        <v>16</v>
      </c>
      <c r="E1299" s="233" t="s">
        <v>264</v>
      </c>
      <c r="F1299" s="234" t="s">
        <v>365</v>
      </c>
      <c r="G1299" s="235">
        <v>49</v>
      </c>
      <c r="H1299" s="234">
        <v>32975</v>
      </c>
      <c r="I1299" s="28"/>
    </row>
    <row r="1300" spans="1:9" x14ac:dyDescent="0.25">
      <c r="A1300" s="231" t="s">
        <v>335</v>
      </c>
      <c r="B1300" s="232" t="s">
        <v>384</v>
      </c>
      <c r="C1300" s="233" t="s">
        <v>364</v>
      </c>
      <c r="D1300" s="233">
        <v>8</v>
      </c>
      <c r="E1300" s="233" t="s">
        <v>262</v>
      </c>
      <c r="F1300" s="234" t="s">
        <v>356</v>
      </c>
      <c r="G1300" s="235">
        <v>78</v>
      </c>
      <c r="H1300" s="234">
        <v>32976</v>
      </c>
      <c r="I1300" s="28"/>
    </row>
    <row r="1301" spans="1:9" x14ac:dyDescent="0.25">
      <c r="A1301" s="231" t="s">
        <v>408</v>
      </c>
      <c r="B1301" s="232" t="s">
        <v>409</v>
      </c>
      <c r="C1301" s="233" t="s">
        <v>380</v>
      </c>
      <c r="D1301" s="233">
        <v>16</v>
      </c>
      <c r="E1301" s="233" t="s">
        <v>334</v>
      </c>
      <c r="F1301" s="234" t="s">
        <v>278</v>
      </c>
      <c r="G1301" s="235">
        <v>79</v>
      </c>
      <c r="H1301" s="234">
        <v>32978</v>
      </c>
      <c r="I1301" s="28"/>
    </row>
    <row r="1302" spans="1:9" x14ac:dyDescent="0.25">
      <c r="A1302" s="231" t="s">
        <v>331</v>
      </c>
      <c r="B1302" s="232" t="s">
        <v>403</v>
      </c>
      <c r="C1302" s="233" t="s">
        <v>380</v>
      </c>
      <c r="D1302" s="233">
        <v>32</v>
      </c>
      <c r="E1302" s="233" t="s">
        <v>262</v>
      </c>
      <c r="F1302" s="234" t="s">
        <v>356</v>
      </c>
      <c r="G1302" s="235">
        <v>46</v>
      </c>
      <c r="H1302" s="234">
        <v>32979</v>
      </c>
      <c r="I1302" s="28"/>
    </row>
    <row r="1303" spans="1:9" x14ac:dyDescent="0.25">
      <c r="A1303" s="231" t="s">
        <v>385</v>
      </c>
      <c r="B1303" s="232" t="s">
        <v>386</v>
      </c>
      <c r="C1303" s="233" t="s">
        <v>358</v>
      </c>
      <c r="D1303" s="233">
        <v>16</v>
      </c>
      <c r="E1303" s="233" t="s">
        <v>334</v>
      </c>
      <c r="F1303" s="234" t="s">
        <v>405</v>
      </c>
      <c r="G1303" s="235">
        <v>160</v>
      </c>
      <c r="H1303" s="234">
        <v>32984</v>
      </c>
      <c r="I1303" s="28"/>
    </row>
    <row r="1304" spans="1:9" x14ac:dyDescent="0.25">
      <c r="A1304" s="231" t="s">
        <v>331</v>
      </c>
      <c r="B1304" s="232" t="s">
        <v>404</v>
      </c>
      <c r="C1304" s="233" t="s">
        <v>333</v>
      </c>
      <c r="D1304" s="233">
        <v>16</v>
      </c>
      <c r="E1304" s="233" t="s">
        <v>334</v>
      </c>
      <c r="F1304" s="234" t="s">
        <v>405</v>
      </c>
      <c r="G1304" s="235">
        <v>35</v>
      </c>
      <c r="H1304" s="234">
        <v>32986</v>
      </c>
      <c r="I1304" s="28"/>
    </row>
    <row r="1305" spans="1:9" x14ac:dyDescent="0.25">
      <c r="A1305" s="231" t="s">
        <v>331</v>
      </c>
      <c r="B1305" s="232" t="s">
        <v>403</v>
      </c>
      <c r="C1305" s="233" t="s">
        <v>380</v>
      </c>
      <c r="D1305" s="233">
        <v>32</v>
      </c>
      <c r="E1305" s="233" t="s">
        <v>262</v>
      </c>
      <c r="F1305" s="234" t="s">
        <v>356</v>
      </c>
      <c r="G1305" s="235">
        <v>9</v>
      </c>
      <c r="H1305" s="234">
        <v>32994</v>
      </c>
      <c r="I1305" s="28"/>
    </row>
    <row r="1306" spans="1:9" x14ac:dyDescent="0.25">
      <c r="A1306" s="231" t="s">
        <v>362</v>
      </c>
      <c r="B1306" s="232" t="s">
        <v>407</v>
      </c>
      <c r="C1306" s="233" t="s">
        <v>380</v>
      </c>
      <c r="D1306" s="233">
        <v>16</v>
      </c>
      <c r="E1306" s="233" t="s">
        <v>264</v>
      </c>
      <c r="F1306" s="234" t="s">
        <v>365</v>
      </c>
      <c r="G1306" s="235">
        <v>88</v>
      </c>
      <c r="H1306" s="234">
        <v>32996</v>
      </c>
      <c r="I1306" s="28"/>
    </row>
    <row r="1307" spans="1:9" x14ac:dyDescent="0.25">
      <c r="A1307" s="231" t="s">
        <v>397</v>
      </c>
      <c r="B1307" s="232" t="s">
        <v>402</v>
      </c>
      <c r="C1307" s="233" t="s">
        <v>380</v>
      </c>
      <c r="D1307" s="233">
        <v>8</v>
      </c>
      <c r="E1307" s="233" t="s">
        <v>262</v>
      </c>
      <c r="F1307" s="234" t="s">
        <v>50</v>
      </c>
      <c r="G1307" s="235">
        <v>57</v>
      </c>
      <c r="H1307" s="234">
        <v>32997</v>
      </c>
      <c r="I1307" s="28"/>
    </row>
    <row r="1308" spans="1:9" x14ac:dyDescent="0.25">
      <c r="A1308" s="231" t="s">
        <v>335</v>
      </c>
      <c r="B1308" s="232" t="s">
        <v>350</v>
      </c>
      <c r="C1308" s="233" t="s">
        <v>347</v>
      </c>
      <c r="D1308" s="233">
        <v>8</v>
      </c>
      <c r="E1308" s="233" t="s">
        <v>271</v>
      </c>
      <c r="F1308" s="234" t="s">
        <v>338</v>
      </c>
      <c r="G1308" s="235">
        <v>132</v>
      </c>
      <c r="H1308" s="234">
        <v>32999</v>
      </c>
      <c r="I1308" s="28"/>
    </row>
    <row r="1309" spans="1:9" x14ac:dyDescent="0.25">
      <c r="A1309" s="231" t="s">
        <v>362</v>
      </c>
      <c r="B1309" s="232" t="s">
        <v>363</v>
      </c>
      <c r="C1309" s="233" t="s">
        <v>364</v>
      </c>
      <c r="D1309" s="233">
        <v>8</v>
      </c>
      <c r="E1309" s="233" t="s">
        <v>264</v>
      </c>
      <c r="F1309" s="234" t="s">
        <v>365</v>
      </c>
      <c r="G1309" s="235">
        <v>30</v>
      </c>
      <c r="H1309" s="234">
        <v>32999</v>
      </c>
      <c r="I1309" s="28"/>
    </row>
    <row r="1310" spans="1:9" x14ac:dyDescent="0.25">
      <c r="A1310" s="231" t="s">
        <v>392</v>
      </c>
      <c r="B1310" s="232" t="s">
        <v>393</v>
      </c>
      <c r="C1310" s="233" t="s">
        <v>337</v>
      </c>
      <c r="D1310" s="233">
        <v>16</v>
      </c>
      <c r="E1310" s="233" t="s">
        <v>271</v>
      </c>
      <c r="F1310" s="234" t="s">
        <v>338</v>
      </c>
      <c r="G1310" s="235">
        <v>159</v>
      </c>
      <c r="H1310" s="234">
        <v>33000</v>
      </c>
      <c r="I1310" s="28"/>
    </row>
    <row r="1311" spans="1:9" x14ac:dyDescent="0.25">
      <c r="A1311" s="231" t="s">
        <v>331</v>
      </c>
      <c r="B1311" s="232" t="s">
        <v>353</v>
      </c>
      <c r="C1311" s="233" t="s">
        <v>337</v>
      </c>
      <c r="D1311" s="233">
        <v>16</v>
      </c>
      <c r="E1311" s="233" t="s">
        <v>262</v>
      </c>
      <c r="F1311" s="234" t="s">
        <v>356</v>
      </c>
      <c r="G1311" s="235">
        <v>14</v>
      </c>
      <c r="H1311" s="234">
        <v>33002</v>
      </c>
      <c r="I1311" s="28"/>
    </row>
    <row r="1312" spans="1:9" x14ac:dyDescent="0.25">
      <c r="A1312" s="231" t="s">
        <v>345</v>
      </c>
      <c r="B1312" s="232" t="s">
        <v>406</v>
      </c>
      <c r="C1312" s="233" t="s">
        <v>337</v>
      </c>
      <c r="D1312" s="233">
        <v>16</v>
      </c>
      <c r="E1312" s="233" t="s">
        <v>271</v>
      </c>
      <c r="F1312" s="234" t="s">
        <v>359</v>
      </c>
      <c r="G1312" s="235">
        <v>132</v>
      </c>
      <c r="H1312" s="234">
        <v>33002</v>
      </c>
      <c r="I1312" s="28"/>
    </row>
    <row r="1313" spans="1:9" x14ac:dyDescent="0.25">
      <c r="A1313" s="231" t="s">
        <v>335</v>
      </c>
      <c r="B1313" s="232" t="s">
        <v>382</v>
      </c>
      <c r="C1313" s="233" t="s">
        <v>337</v>
      </c>
      <c r="D1313" s="233">
        <v>16</v>
      </c>
      <c r="E1313" s="233" t="s">
        <v>264</v>
      </c>
      <c r="F1313" s="234" t="s">
        <v>365</v>
      </c>
      <c r="G1313" s="235">
        <v>10</v>
      </c>
      <c r="H1313" s="234">
        <v>33003</v>
      </c>
      <c r="I1313" s="28"/>
    </row>
    <row r="1314" spans="1:9" x14ac:dyDescent="0.25">
      <c r="A1314" s="231" t="s">
        <v>335</v>
      </c>
      <c r="B1314" s="232" t="s">
        <v>350</v>
      </c>
      <c r="C1314" s="233" t="s">
        <v>347</v>
      </c>
      <c r="D1314" s="233">
        <v>8</v>
      </c>
      <c r="E1314" s="233" t="s">
        <v>271</v>
      </c>
      <c r="F1314" s="234" t="s">
        <v>338</v>
      </c>
      <c r="G1314" s="235">
        <v>167</v>
      </c>
      <c r="H1314" s="234">
        <v>33010</v>
      </c>
      <c r="I1314" s="28"/>
    </row>
    <row r="1315" spans="1:9" x14ac:dyDescent="0.25">
      <c r="A1315" s="231" t="s">
        <v>348</v>
      </c>
      <c r="B1315" s="232" t="s">
        <v>349</v>
      </c>
      <c r="C1315" s="233" t="s">
        <v>347</v>
      </c>
      <c r="D1315" s="233">
        <v>8</v>
      </c>
      <c r="E1315" s="233" t="s">
        <v>262</v>
      </c>
      <c r="F1315" s="234" t="s">
        <v>342</v>
      </c>
      <c r="G1315" s="235">
        <v>33</v>
      </c>
      <c r="H1315" s="234">
        <v>33010</v>
      </c>
      <c r="I1315" s="28"/>
    </row>
    <row r="1316" spans="1:9" x14ac:dyDescent="0.25">
      <c r="A1316" s="231" t="s">
        <v>362</v>
      </c>
      <c r="B1316" s="232" t="s">
        <v>407</v>
      </c>
      <c r="C1316" s="233" t="s">
        <v>380</v>
      </c>
      <c r="D1316" s="233">
        <v>16</v>
      </c>
      <c r="E1316" s="233" t="s">
        <v>264</v>
      </c>
      <c r="F1316" s="234" t="s">
        <v>396</v>
      </c>
      <c r="G1316" s="235">
        <v>18</v>
      </c>
      <c r="H1316" s="234">
        <v>33012</v>
      </c>
      <c r="I1316" s="28"/>
    </row>
    <row r="1317" spans="1:9" x14ac:dyDescent="0.25">
      <c r="A1317" s="231" t="s">
        <v>335</v>
      </c>
      <c r="B1317" s="232" t="s">
        <v>336</v>
      </c>
      <c r="C1317" s="233" t="s">
        <v>337</v>
      </c>
      <c r="D1317" s="233">
        <v>16</v>
      </c>
      <c r="E1317" s="233" t="s">
        <v>271</v>
      </c>
      <c r="F1317" s="234" t="s">
        <v>338</v>
      </c>
      <c r="G1317" s="235">
        <v>26</v>
      </c>
      <c r="H1317" s="234">
        <v>33013</v>
      </c>
      <c r="I1317" s="28"/>
    </row>
    <row r="1318" spans="1:9" x14ac:dyDescent="0.25">
      <c r="A1318" s="231" t="s">
        <v>371</v>
      </c>
      <c r="B1318" s="232" t="s">
        <v>388</v>
      </c>
      <c r="C1318" s="233" t="s">
        <v>364</v>
      </c>
      <c r="D1318" s="233">
        <v>12</v>
      </c>
      <c r="E1318" s="233" t="s">
        <v>271</v>
      </c>
      <c r="F1318" s="234" t="s">
        <v>338</v>
      </c>
      <c r="G1318" s="235">
        <v>174</v>
      </c>
      <c r="H1318" s="234">
        <v>33014</v>
      </c>
      <c r="I1318" s="28"/>
    </row>
    <row r="1319" spans="1:9" x14ac:dyDescent="0.25">
      <c r="A1319" s="231" t="s">
        <v>408</v>
      </c>
      <c r="B1319" s="232" t="s">
        <v>409</v>
      </c>
      <c r="C1319" s="233" t="s">
        <v>380</v>
      </c>
      <c r="D1319" s="233">
        <v>16</v>
      </c>
      <c r="E1319" s="233" t="s">
        <v>334</v>
      </c>
      <c r="F1319" s="234" t="s">
        <v>276</v>
      </c>
      <c r="G1319" s="235">
        <v>113</v>
      </c>
      <c r="H1319" s="234">
        <v>33015</v>
      </c>
      <c r="I1319" s="28"/>
    </row>
    <row r="1320" spans="1:9" x14ac:dyDescent="0.25">
      <c r="A1320" s="231" t="s">
        <v>335</v>
      </c>
      <c r="B1320" s="232" t="s">
        <v>395</v>
      </c>
      <c r="C1320" s="233" t="s">
        <v>337</v>
      </c>
      <c r="D1320" s="233">
        <v>16</v>
      </c>
      <c r="E1320" s="233" t="s">
        <v>264</v>
      </c>
      <c r="F1320" s="234" t="s">
        <v>396</v>
      </c>
      <c r="G1320" s="235">
        <v>94</v>
      </c>
      <c r="H1320" s="234">
        <v>33015</v>
      </c>
      <c r="I1320" s="28"/>
    </row>
    <row r="1321" spans="1:9" x14ac:dyDescent="0.25">
      <c r="A1321" s="231" t="s">
        <v>331</v>
      </c>
      <c r="B1321" s="232" t="s">
        <v>381</v>
      </c>
      <c r="C1321" s="233" t="s">
        <v>380</v>
      </c>
      <c r="D1321" s="233">
        <v>16</v>
      </c>
      <c r="E1321" s="233" t="s">
        <v>262</v>
      </c>
      <c r="F1321" s="234" t="s">
        <v>342</v>
      </c>
      <c r="G1321" s="235">
        <v>38</v>
      </c>
      <c r="H1321" s="234">
        <v>33015</v>
      </c>
      <c r="I1321" s="28"/>
    </row>
    <row r="1322" spans="1:9" x14ac:dyDescent="0.25">
      <c r="A1322" s="231" t="s">
        <v>354</v>
      </c>
      <c r="B1322" s="232" t="s">
        <v>355</v>
      </c>
      <c r="C1322" s="233" t="s">
        <v>347</v>
      </c>
      <c r="D1322" s="233">
        <v>16</v>
      </c>
      <c r="E1322" s="233" t="s">
        <v>262</v>
      </c>
      <c r="F1322" s="234" t="s">
        <v>356</v>
      </c>
      <c r="G1322" s="235">
        <v>175</v>
      </c>
      <c r="H1322" s="234">
        <v>33015</v>
      </c>
      <c r="I1322" s="28"/>
    </row>
    <row r="1323" spans="1:9" x14ac:dyDescent="0.25">
      <c r="A1323" s="231" t="s">
        <v>335</v>
      </c>
      <c r="B1323" s="232" t="s">
        <v>394</v>
      </c>
      <c r="C1323" s="233" t="s">
        <v>364</v>
      </c>
      <c r="D1323" s="233">
        <v>8</v>
      </c>
      <c r="E1323" s="233" t="s">
        <v>264</v>
      </c>
      <c r="F1323" s="234" t="s">
        <v>365</v>
      </c>
      <c r="G1323" s="235">
        <v>94</v>
      </c>
      <c r="H1323" s="234">
        <v>33018</v>
      </c>
      <c r="I1323" s="28"/>
    </row>
    <row r="1324" spans="1:9" x14ac:dyDescent="0.25">
      <c r="A1324" s="231" t="s">
        <v>335</v>
      </c>
      <c r="B1324" s="232" t="s">
        <v>368</v>
      </c>
      <c r="C1324" s="233" t="s">
        <v>364</v>
      </c>
      <c r="D1324" s="233">
        <v>8</v>
      </c>
      <c r="E1324" s="233" t="s">
        <v>262</v>
      </c>
      <c r="F1324" s="234" t="s">
        <v>356</v>
      </c>
      <c r="G1324" s="235">
        <v>153</v>
      </c>
      <c r="H1324" s="234">
        <v>33020</v>
      </c>
      <c r="I1324" s="28"/>
    </row>
    <row r="1325" spans="1:9" x14ac:dyDescent="0.25">
      <c r="A1325" s="231" t="s">
        <v>371</v>
      </c>
      <c r="B1325" s="232" t="s">
        <v>388</v>
      </c>
      <c r="C1325" s="233" t="s">
        <v>364</v>
      </c>
      <c r="D1325" s="233">
        <v>12</v>
      </c>
      <c r="E1325" s="233" t="s">
        <v>271</v>
      </c>
      <c r="F1325" s="234" t="s">
        <v>338</v>
      </c>
      <c r="G1325" s="235">
        <v>60</v>
      </c>
      <c r="H1325" s="234">
        <v>33024</v>
      </c>
      <c r="I1325" s="28"/>
    </row>
    <row r="1326" spans="1:9" x14ac:dyDescent="0.25">
      <c r="A1326" s="231" t="s">
        <v>371</v>
      </c>
      <c r="B1326" s="232" t="s">
        <v>388</v>
      </c>
      <c r="C1326" s="233" t="s">
        <v>364</v>
      </c>
      <c r="D1326" s="233">
        <v>12</v>
      </c>
      <c r="E1326" s="233" t="s">
        <v>271</v>
      </c>
      <c r="F1326" s="234" t="s">
        <v>338</v>
      </c>
      <c r="G1326" s="235">
        <v>134</v>
      </c>
      <c r="H1326" s="234">
        <v>33025</v>
      </c>
      <c r="I1326" s="28"/>
    </row>
    <row r="1327" spans="1:9" x14ac:dyDescent="0.25">
      <c r="A1327" s="231" t="s">
        <v>335</v>
      </c>
      <c r="B1327" s="232" t="s">
        <v>368</v>
      </c>
      <c r="C1327" s="233" t="s">
        <v>364</v>
      </c>
      <c r="D1327" s="233">
        <v>8</v>
      </c>
      <c r="E1327" s="233" t="s">
        <v>262</v>
      </c>
      <c r="F1327" s="234" t="s">
        <v>356</v>
      </c>
      <c r="G1327" s="235">
        <v>197</v>
      </c>
      <c r="H1327" s="234">
        <v>33026</v>
      </c>
      <c r="I1327" s="28"/>
    </row>
    <row r="1328" spans="1:9" x14ac:dyDescent="0.25">
      <c r="A1328" s="231" t="s">
        <v>335</v>
      </c>
      <c r="B1328" s="232" t="s">
        <v>387</v>
      </c>
      <c r="C1328" s="233" t="s">
        <v>347</v>
      </c>
      <c r="D1328" s="233">
        <v>8</v>
      </c>
      <c r="E1328" s="233" t="s">
        <v>264</v>
      </c>
      <c r="F1328" s="234" t="s">
        <v>365</v>
      </c>
      <c r="G1328" s="235">
        <v>107</v>
      </c>
      <c r="H1328" s="234">
        <v>33028</v>
      </c>
      <c r="I1328" s="28"/>
    </row>
    <row r="1329" spans="1:9" x14ac:dyDescent="0.25">
      <c r="A1329" s="231" t="s">
        <v>397</v>
      </c>
      <c r="B1329" s="232" t="s">
        <v>398</v>
      </c>
      <c r="C1329" s="233" t="s">
        <v>399</v>
      </c>
      <c r="D1329" s="233">
        <v>8</v>
      </c>
      <c r="E1329" s="233" t="s">
        <v>334</v>
      </c>
      <c r="F1329" s="234" t="s">
        <v>276</v>
      </c>
      <c r="G1329" s="235">
        <v>184</v>
      </c>
      <c r="H1329" s="234">
        <v>33028</v>
      </c>
      <c r="I1329" s="28"/>
    </row>
    <row r="1330" spans="1:9" x14ac:dyDescent="0.25">
      <c r="A1330" s="231" t="s">
        <v>345</v>
      </c>
      <c r="B1330" s="232" t="s">
        <v>379</v>
      </c>
      <c r="C1330" s="233" t="s">
        <v>380</v>
      </c>
      <c r="D1330" s="233">
        <v>16</v>
      </c>
      <c r="E1330" s="233" t="s">
        <v>271</v>
      </c>
      <c r="F1330" s="234" t="s">
        <v>373</v>
      </c>
      <c r="G1330" s="235">
        <v>45</v>
      </c>
      <c r="H1330" s="234">
        <v>33031</v>
      </c>
      <c r="I1330" s="28"/>
    </row>
    <row r="1331" spans="1:9" x14ac:dyDescent="0.25">
      <c r="A1331" s="231" t="s">
        <v>331</v>
      </c>
      <c r="B1331" s="232" t="s">
        <v>332</v>
      </c>
      <c r="C1331" s="233" t="s">
        <v>333</v>
      </c>
      <c r="D1331" s="233">
        <v>16</v>
      </c>
      <c r="E1331" s="233" t="s">
        <v>334</v>
      </c>
      <c r="F1331" s="234" t="s">
        <v>405</v>
      </c>
      <c r="G1331" s="235">
        <v>72</v>
      </c>
      <c r="H1331" s="234">
        <v>33033</v>
      </c>
      <c r="I1331" s="28"/>
    </row>
    <row r="1332" spans="1:9" x14ac:dyDescent="0.25">
      <c r="A1332" s="231" t="s">
        <v>335</v>
      </c>
      <c r="B1332" s="232" t="s">
        <v>367</v>
      </c>
      <c r="C1332" s="233" t="s">
        <v>337</v>
      </c>
      <c r="D1332" s="233">
        <v>8</v>
      </c>
      <c r="E1332" s="233" t="s">
        <v>262</v>
      </c>
      <c r="F1332" s="234" t="s">
        <v>342</v>
      </c>
      <c r="G1332" s="235">
        <v>180</v>
      </c>
      <c r="H1332" s="234">
        <v>33035</v>
      </c>
      <c r="I1332" s="28"/>
    </row>
    <row r="1333" spans="1:9" x14ac:dyDescent="0.25">
      <c r="A1333" s="231" t="s">
        <v>385</v>
      </c>
      <c r="B1333" s="232" t="s">
        <v>386</v>
      </c>
      <c r="C1333" s="233" t="s">
        <v>358</v>
      </c>
      <c r="D1333" s="233">
        <v>16</v>
      </c>
      <c r="E1333" s="233" t="s">
        <v>334</v>
      </c>
      <c r="F1333" s="234" t="s">
        <v>276</v>
      </c>
      <c r="G1333" s="235">
        <v>179</v>
      </c>
      <c r="H1333" s="234">
        <v>33037</v>
      </c>
      <c r="I1333" s="28"/>
    </row>
    <row r="1334" spans="1:9" x14ac:dyDescent="0.25">
      <c r="A1334" s="231" t="s">
        <v>335</v>
      </c>
      <c r="B1334" s="232" t="s">
        <v>357</v>
      </c>
      <c r="C1334" s="233" t="s">
        <v>358</v>
      </c>
      <c r="D1334" s="233">
        <v>16</v>
      </c>
      <c r="E1334" s="233" t="s">
        <v>271</v>
      </c>
      <c r="F1334" s="234" t="s">
        <v>359</v>
      </c>
      <c r="G1334" s="235">
        <v>18</v>
      </c>
      <c r="H1334" s="234">
        <v>33043</v>
      </c>
      <c r="I1334" s="28"/>
    </row>
    <row r="1335" spans="1:9" x14ac:dyDescent="0.25">
      <c r="A1335" s="231" t="s">
        <v>339</v>
      </c>
      <c r="B1335" s="232" t="s">
        <v>340</v>
      </c>
      <c r="C1335" s="233" t="s">
        <v>341</v>
      </c>
      <c r="D1335" s="233">
        <v>8</v>
      </c>
      <c r="E1335" s="233" t="s">
        <v>262</v>
      </c>
      <c r="F1335" s="234" t="s">
        <v>342</v>
      </c>
      <c r="G1335" s="235">
        <v>135</v>
      </c>
      <c r="H1335" s="234">
        <v>33043</v>
      </c>
      <c r="I1335" s="28"/>
    </row>
    <row r="1336" spans="1:9" x14ac:dyDescent="0.25">
      <c r="A1336" s="231" t="s">
        <v>362</v>
      </c>
      <c r="B1336" s="232" t="s">
        <v>407</v>
      </c>
      <c r="C1336" s="233" t="s">
        <v>380</v>
      </c>
      <c r="D1336" s="233">
        <v>16</v>
      </c>
      <c r="E1336" s="233" t="s">
        <v>264</v>
      </c>
      <c r="F1336" s="234" t="s">
        <v>365</v>
      </c>
      <c r="G1336" s="235">
        <v>174</v>
      </c>
      <c r="H1336" s="234">
        <v>33044</v>
      </c>
      <c r="I1336" s="28"/>
    </row>
    <row r="1337" spans="1:9" x14ac:dyDescent="0.25">
      <c r="A1337" s="231" t="s">
        <v>331</v>
      </c>
      <c r="B1337" s="232" t="s">
        <v>404</v>
      </c>
      <c r="C1337" s="233" t="s">
        <v>333</v>
      </c>
      <c r="D1337" s="233">
        <v>16</v>
      </c>
      <c r="E1337" s="233" t="s">
        <v>334</v>
      </c>
      <c r="F1337" s="234" t="s">
        <v>405</v>
      </c>
      <c r="G1337" s="235">
        <v>179</v>
      </c>
      <c r="H1337" s="234">
        <v>33044</v>
      </c>
      <c r="I1337" s="28"/>
    </row>
    <row r="1338" spans="1:9" x14ac:dyDescent="0.25">
      <c r="A1338" s="231" t="s">
        <v>362</v>
      </c>
      <c r="B1338" s="232" t="s">
        <v>374</v>
      </c>
      <c r="C1338" s="233" t="s">
        <v>375</v>
      </c>
      <c r="D1338" s="233">
        <v>16</v>
      </c>
      <c r="E1338" s="233" t="s">
        <v>271</v>
      </c>
      <c r="F1338" s="234" t="s">
        <v>338</v>
      </c>
      <c r="G1338" s="235">
        <v>26</v>
      </c>
      <c r="H1338" s="234">
        <v>33046</v>
      </c>
      <c r="I1338" s="28"/>
    </row>
    <row r="1339" spans="1:9" x14ac:dyDescent="0.25">
      <c r="A1339" s="231" t="s">
        <v>335</v>
      </c>
      <c r="B1339" s="232" t="s">
        <v>394</v>
      </c>
      <c r="C1339" s="233" t="s">
        <v>364</v>
      </c>
      <c r="D1339" s="233">
        <v>8</v>
      </c>
      <c r="E1339" s="233" t="s">
        <v>264</v>
      </c>
      <c r="F1339" s="234" t="s">
        <v>365</v>
      </c>
      <c r="G1339" s="235">
        <v>160</v>
      </c>
      <c r="H1339" s="234">
        <v>33047</v>
      </c>
      <c r="I1339" s="28"/>
    </row>
    <row r="1340" spans="1:9" x14ac:dyDescent="0.25">
      <c r="A1340" s="231" t="s">
        <v>354</v>
      </c>
      <c r="B1340" s="232" t="s">
        <v>355</v>
      </c>
      <c r="C1340" s="233" t="s">
        <v>347</v>
      </c>
      <c r="D1340" s="233">
        <v>16</v>
      </c>
      <c r="E1340" s="233" t="s">
        <v>262</v>
      </c>
      <c r="F1340" s="234" t="s">
        <v>356</v>
      </c>
      <c r="G1340" s="235">
        <v>162</v>
      </c>
      <c r="H1340" s="234">
        <v>33047</v>
      </c>
      <c r="I1340" s="28"/>
    </row>
    <row r="1341" spans="1:9" x14ac:dyDescent="0.25">
      <c r="A1341" s="231" t="s">
        <v>335</v>
      </c>
      <c r="B1341" s="232" t="s">
        <v>387</v>
      </c>
      <c r="C1341" s="233" t="s">
        <v>347</v>
      </c>
      <c r="D1341" s="233">
        <v>8</v>
      </c>
      <c r="E1341" s="233" t="s">
        <v>264</v>
      </c>
      <c r="F1341" s="234" t="s">
        <v>365</v>
      </c>
      <c r="G1341" s="235">
        <v>113</v>
      </c>
      <c r="H1341" s="234">
        <v>33048</v>
      </c>
      <c r="I1341" s="28"/>
    </row>
    <row r="1342" spans="1:9" x14ac:dyDescent="0.25">
      <c r="A1342" s="231" t="s">
        <v>335</v>
      </c>
      <c r="B1342" s="232" t="s">
        <v>336</v>
      </c>
      <c r="C1342" s="233" t="s">
        <v>337</v>
      </c>
      <c r="D1342" s="233">
        <v>16</v>
      </c>
      <c r="E1342" s="233" t="s">
        <v>271</v>
      </c>
      <c r="F1342" s="234" t="s">
        <v>338</v>
      </c>
      <c r="G1342" s="235">
        <v>77</v>
      </c>
      <c r="H1342" s="234">
        <v>33048</v>
      </c>
      <c r="I1342" s="28"/>
    </row>
    <row r="1343" spans="1:9" x14ac:dyDescent="0.25">
      <c r="A1343" s="231" t="s">
        <v>408</v>
      </c>
      <c r="B1343" s="232" t="s">
        <v>409</v>
      </c>
      <c r="C1343" s="233" t="s">
        <v>380</v>
      </c>
      <c r="D1343" s="233">
        <v>16</v>
      </c>
      <c r="E1343" s="233" t="s">
        <v>334</v>
      </c>
      <c r="F1343" s="234" t="s">
        <v>278</v>
      </c>
      <c r="G1343" s="235">
        <v>38</v>
      </c>
      <c r="H1343" s="234">
        <v>33052</v>
      </c>
      <c r="I1343" s="28"/>
    </row>
    <row r="1344" spans="1:9" x14ac:dyDescent="0.25">
      <c r="A1344" s="231" t="s">
        <v>335</v>
      </c>
      <c r="B1344" s="232" t="s">
        <v>395</v>
      </c>
      <c r="C1344" s="233" t="s">
        <v>337</v>
      </c>
      <c r="D1344" s="233">
        <v>16</v>
      </c>
      <c r="E1344" s="233" t="s">
        <v>264</v>
      </c>
      <c r="F1344" s="234" t="s">
        <v>365</v>
      </c>
      <c r="G1344" s="235">
        <v>19</v>
      </c>
      <c r="H1344" s="234">
        <v>33052</v>
      </c>
      <c r="I1344" s="28"/>
    </row>
    <row r="1345" spans="1:9" x14ac:dyDescent="0.25">
      <c r="A1345" s="231" t="s">
        <v>371</v>
      </c>
      <c r="B1345" s="232" t="s">
        <v>372</v>
      </c>
      <c r="C1345" s="233" t="s">
        <v>364</v>
      </c>
      <c r="D1345" s="233">
        <v>8</v>
      </c>
      <c r="E1345" s="233" t="s">
        <v>271</v>
      </c>
      <c r="F1345" s="234" t="s">
        <v>338</v>
      </c>
      <c r="G1345" s="235">
        <v>7</v>
      </c>
      <c r="H1345" s="234">
        <v>33052</v>
      </c>
      <c r="I1345" s="28"/>
    </row>
    <row r="1346" spans="1:9" x14ac:dyDescent="0.25">
      <c r="A1346" s="231" t="s">
        <v>331</v>
      </c>
      <c r="B1346" s="232" t="s">
        <v>404</v>
      </c>
      <c r="C1346" s="233" t="s">
        <v>333</v>
      </c>
      <c r="D1346" s="233">
        <v>16</v>
      </c>
      <c r="E1346" s="233" t="s">
        <v>334</v>
      </c>
      <c r="F1346" s="234" t="s">
        <v>405</v>
      </c>
      <c r="G1346" s="235">
        <v>151</v>
      </c>
      <c r="H1346" s="234">
        <v>33054</v>
      </c>
      <c r="I1346" s="28"/>
    </row>
    <row r="1347" spans="1:9" x14ac:dyDescent="0.25">
      <c r="A1347" s="231" t="s">
        <v>362</v>
      </c>
      <c r="B1347" s="232" t="s">
        <v>369</v>
      </c>
      <c r="C1347" s="233" t="s">
        <v>370</v>
      </c>
      <c r="D1347" s="233">
        <v>16</v>
      </c>
      <c r="E1347" s="233" t="s">
        <v>264</v>
      </c>
      <c r="F1347" s="234" t="s">
        <v>365</v>
      </c>
      <c r="G1347" s="235">
        <v>88</v>
      </c>
      <c r="H1347" s="234">
        <v>33057</v>
      </c>
      <c r="I1347" s="28"/>
    </row>
    <row r="1348" spans="1:9" x14ac:dyDescent="0.25">
      <c r="A1348" s="231" t="s">
        <v>371</v>
      </c>
      <c r="B1348" s="232" t="s">
        <v>388</v>
      </c>
      <c r="C1348" s="233" t="s">
        <v>364</v>
      </c>
      <c r="D1348" s="233">
        <v>12</v>
      </c>
      <c r="E1348" s="233" t="s">
        <v>271</v>
      </c>
      <c r="F1348" s="234" t="s">
        <v>338</v>
      </c>
      <c r="G1348" s="235">
        <v>105</v>
      </c>
      <c r="H1348" s="234">
        <v>33062</v>
      </c>
      <c r="I1348" s="28"/>
    </row>
    <row r="1349" spans="1:9" x14ac:dyDescent="0.25">
      <c r="A1349" s="231" t="s">
        <v>335</v>
      </c>
      <c r="B1349" s="232" t="s">
        <v>382</v>
      </c>
      <c r="C1349" s="233" t="s">
        <v>337</v>
      </c>
      <c r="D1349" s="233">
        <v>16</v>
      </c>
      <c r="E1349" s="233" t="s">
        <v>264</v>
      </c>
      <c r="F1349" s="234" t="s">
        <v>365</v>
      </c>
      <c r="G1349" s="235">
        <v>171</v>
      </c>
      <c r="H1349" s="234">
        <v>33064</v>
      </c>
      <c r="I1349" s="28"/>
    </row>
    <row r="1350" spans="1:9" x14ac:dyDescent="0.25">
      <c r="A1350" s="231" t="s">
        <v>385</v>
      </c>
      <c r="B1350" s="232" t="s">
        <v>389</v>
      </c>
      <c r="C1350" s="233" t="s">
        <v>375</v>
      </c>
      <c r="D1350" s="233">
        <v>16</v>
      </c>
      <c r="E1350" s="233" t="s">
        <v>334</v>
      </c>
      <c r="F1350" s="234" t="s">
        <v>278</v>
      </c>
      <c r="G1350" s="235">
        <v>103</v>
      </c>
      <c r="H1350" s="234">
        <v>33064</v>
      </c>
      <c r="I1350" s="28"/>
    </row>
    <row r="1351" spans="1:9" x14ac:dyDescent="0.25">
      <c r="A1351" s="231" t="s">
        <v>362</v>
      </c>
      <c r="B1351" s="232" t="s">
        <v>369</v>
      </c>
      <c r="C1351" s="233" t="s">
        <v>370</v>
      </c>
      <c r="D1351" s="233">
        <v>16</v>
      </c>
      <c r="E1351" s="233" t="s">
        <v>264</v>
      </c>
      <c r="F1351" s="234" t="s">
        <v>365</v>
      </c>
      <c r="G1351" s="235">
        <v>82</v>
      </c>
      <c r="H1351" s="234">
        <v>33065</v>
      </c>
      <c r="I1351" s="28"/>
    </row>
    <row r="1352" spans="1:9" x14ac:dyDescent="0.25">
      <c r="A1352" s="231" t="s">
        <v>335</v>
      </c>
      <c r="B1352" s="232" t="s">
        <v>368</v>
      </c>
      <c r="C1352" s="233" t="s">
        <v>364</v>
      </c>
      <c r="D1352" s="233">
        <v>8</v>
      </c>
      <c r="E1352" s="233" t="s">
        <v>262</v>
      </c>
      <c r="F1352" s="234" t="s">
        <v>356</v>
      </c>
      <c r="G1352" s="235">
        <v>167</v>
      </c>
      <c r="H1352" s="234">
        <v>33067</v>
      </c>
      <c r="I1352" s="28"/>
    </row>
    <row r="1353" spans="1:9" x14ac:dyDescent="0.25">
      <c r="A1353" s="231" t="s">
        <v>345</v>
      </c>
      <c r="B1353" s="232" t="s">
        <v>401</v>
      </c>
      <c r="C1353" s="233" t="s">
        <v>380</v>
      </c>
      <c r="D1353" s="233">
        <v>16</v>
      </c>
      <c r="E1353" s="233" t="s">
        <v>271</v>
      </c>
      <c r="F1353" s="234" t="s">
        <v>338</v>
      </c>
      <c r="G1353" s="235">
        <v>160</v>
      </c>
      <c r="H1353" s="234">
        <v>33067</v>
      </c>
      <c r="I1353" s="28"/>
    </row>
    <row r="1354" spans="1:9" x14ac:dyDescent="0.25">
      <c r="A1354" s="231" t="s">
        <v>385</v>
      </c>
      <c r="B1354" s="232" t="s">
        <v>389</v>
      </c>
      <c r="C1354" s="233" t="s">
        <v>375</v>
      </c>
      <c r="D1354" s="233">
        <v>16</v>
      </c>
      <c r="E1354" s="233" t="s">
        <v>334</v>
      </c>
      <c r="F1354" s="234" t="s">
        <v>276</v>
      </c>
      <c r="G1354" s="235">
        <v>129</v>
      </c>
      <c r="H1354" s="234">
        <v>33069</v>
      </c>
      <c r="I1354" s="28"/>
    </row>
    <row r="1355" spans="1:9" x14ac:dyDescent="0.25">
      <c r="A1355" s="231" t="s">
        <v>345</v>
      </c>
      <c r="B1355" s="232" t="s">
        <v>379</v>
      </c>
      <c r="C1355" s="233" t="s">
        <v>380</v>
      </c>
      <c r="D1355" s="233">
        <v>16</v>
      </c>
      <c r="E1355" s="233" t="s">
        <v>271</v>
      </c>
      <c r="F1355" s="234" t="s">
        <v>373</v>
      </c>
      <c r="G1355" s="235">
        <v>61</v>
      </c>
      <c r="H1355" s="234">
        <v>33069</v>
      </c>
      <c r="I1355" s="28"/>
    </row>
    <row r="1356" spans="1:9" x14ac:dyDescent="0.25">
      <c r="A1356" s="231" t="s">
        <v>335</v>
      </c>
      <c r="B1356" s="232" t="s">
        <v>384</v>
      </c>
      <c r="C1356" s="233" t="s">
        <v>364</v>
      </c>
      <c r="D1356" s="233">
        <v>8</v>
      </c>
      <c r="E1356" s="233" t="s">
        <v>262</v>
      </c>
      <c r="F1356" s="234" t="s">
        <v>356</v>
      </c>
      <c r="G1356" s="235">
        <v>197</v>
      </c>
      <c r="H1356" s="234">
        <v>33070</v>
      </c>
      <c r="I1356" s="28"/>
    </row>
    <row r="1357" spans="1:9" x14ac:dyDescent="0.25">
      <c r="A1357" s="231" t="s">
        <v>345</v>
      </c>
      <c r="B1357" s="232" t="s">
        <v>406</v>
      </c>
      <c r="C1357" s="233" t="s">
        <v>337</v>
      </c>
      <c r="D1357" s="233">
        <v>16</v>
      </c>
      <c r="E1357" s="233" t="s">
        <v>271</v>
      </c>
      <c r="F1357" s="234" t="s">
        <v>338</v>
      </c>
      <c r="G1357" s="235">
        <v>178</v>
      </c>
      <c r="H1357" s="234">
        <v>33073</v>
      </c>
      <c r="I1357" s="28"/>
    </row>
    <row r="1358" spans="1:9" x14ac:dyDescent="0.25">
      <c r="A1358" s="231" t="s">
        <v>371</v>
      </c>
      <c r="B1358" s="232" t="s">
        <v>388</v>
      </c>
      <c r="C1358" s="233" t="s">
        <v>364</v>
      </c>
      <c r="D1358" s="233">
        <v>12</v>
      </c>
      <c r="E1358" s="233" t="s">
        <v>271</v>
      </c>
      <c r="F1358" s="234" t="s">
        <v>359</v>
      </c>
      <c r="G1358" s="235">
        <v>31</v>
      </c>
      <c r="H1358" s="234">
        <v>33074</v>
      </c>
      <c r="I1358" s="28"/>
    </row>
    <row r="1359" spans="1:9" x14ac:dyDescent="0.25">
      <c r="A1359" s="231" t="s">
        <v>339</v>
      </c>
      <c r="B1359" s="232" t="s">
        <v>340</v>
      </c>
      <c r="C1359" s="233" t="s">
        <v>341</v>
      </c>
      <c r="D1359" s="233">
        <v>8</v>
      </c>
      <c r="E1359" s="233" t="s">
        <v>262</v>
      </c>
      <c r="F1359" s="234" t="s">
        <v>342</v>
      </c>
      <c r="G1359" s="235">
        <v>22</v>
      </c>
      <c r="H1359" s="234">
        <v>33074</v>
      </c>
      <c r="I1359" s="28"/>
    </row>
    <row r="1360" spans="1:9" x14ac:dyDescent="0.25">
      <c r="A1360" s="231" t="s">
        <v>345</v>
      </c>
      <c r="B1360" s="232" t="s">
        <v>401</v>
      </c>
      <c r="C1360" s="233" t="s">
        <v>380</v>
      </c>
      <c r="D1360" s="233">
        <v>16</v>
      </c>
      <c r="E1360" s="233" t="s">
        <v>271</v>
      </c>
      <c r="F1360" s="234" t="s">
        <v>338</v>
      </c>
      <c r="G1360" s="235">
        <v>158</v>
      </c>
      <c r="H1360" s="234">
        <v>33076</v>
      </c>
      <c r="I1360" s="28"/>
    </row>
    <row r="1361" spans="1:9" x14ac:dyDescent="0.25">
      <c r="A1361" s="231" t="s">
        <v>331</v>
      </c>
      <c r="B1361" s="232" t="s">
        <v>381</v>
      </c>
      <c r="C1361" s="233" t="s">
        <v>380</v>
      </c>
      <c r="D1361" s="233">
        <v>16</v>
      </c>
      <c r="E1361" s="233" t="s">
        <v>262</v>
      </c>
      <c r="F1361" s="234" t="s">
        <v>342</v>
      </c>
      <c r="G1361" s="235">
        <v>110</v>
      </c>
      <c r="H1361" s="234">
        <v>33076</v>
      </c>
      <c r="I1361" s="28"/>
    </row>
    <row r="1362" spans="1:9" x14ac:dyDescent="0.25">
      <c r="A1362" s="231" t="s">
        <v>345</v>
      </c>
      <c r="B1362" s="232" t="s">
        <v>346</v>
      </c>
      <c r="C1362" s="233" t="s">
        <v>347</v>
      </c>
      <c r="D1362" s="233">
        <v>16</v>
      </c>
      <c r="E1362" s="233" t="s">
        <v>271</v>
      </c>
      <c r="F1362" s="234" t="s">
        <v>338</v>
      </c>
      <c r="G1362" s="235">
        <v>56</v>
      </c>
      <c r="H1362" s="234">
        <v>33080</v>
      </c>
      <c r="I1362" s="28"/>
    </row>
    <row r="1363" spans="1:9" x14ac:dyDescent="0.25">
      <c r="A1363" s="231" t="s">
        <v>339</v>
      </c>
      <c r="B1363" s="232" t="s">
        <v>340</v>
      </c>
      <c r="C1363" s="233" t="s">
        <v>341</v>
      </c>
      <c r="D1363" s="233">
        <v>8</v>
      </c>
      <c r="E1363" s="233" t="s">
        <v>262</v>
      </c>
      <c r="F1363" s="234" t="s">
        <v>342</v>
      </c>
      <c r="G1363" s="235">
        <v>189</v>
      </c>
      <c r="H1363" s="234">
        <v>33082</v>
      </c>
      <c r="I1363" s="28"/>
    </row>
    <row r="1364" spans="1:9" x14ac:dyDescent="0.25">
      <c r="A1364" s="231" t="s">
        <v>376</v>
      </c>
      <c r="B1364" s="232" t="s">
        <v>390</v>
      </c>
      <c r="C1364" s="233" t="s">
        <v>370</v>
      </c>
      <c r="D1364" s="233">
        <v>8</v>
      </c>
      <c r="E1364" s="233" t="s">
        <v>334</v>
      </c>
      <c r="F1364" s="234" t="s">
        <v>278</v>
      </c>
      <c r="G1364" s="235">
        <v>94</v>
      </c>
      <c r="H1364" s="234">
        <v>33082</v>
      </c>
      <c r="I1364" s="28"/>
    </row>
    <row r="1365" spans="1:9" x14ac:dyDescent="0.25">
      <c r="A1365" s="231" t="s">
        <v>335</v>
      </c>
      <c r="B1365" s="232" t="s">
        <v>368</v>
      </c>
      <c r="C1365" s="233" t="s">
        <v>364</v>
      </c>
      <c r="D1365" s="233">
        <v>8</v>
      </c>
      <c r="E1365" s="233" t="s">
        <v>262</v>
      </c>
      <c r="F1365" s="234" t="s">
        <v>356</v>
      </c>
      <c r="G1365" s="235">
        <v>7</v>
      </c>
      <c r="H1365" s="234">
        <v>33086</v>
      </c>
      <c r="I1365" s="28"/>
    </row>
    <row r="1366" spans="1:9" x14ac:dyDescent="0.25">
      <c r="A1366" s="231" t="s">
        <v>397</v>
      </c>
      <c r="B1366" s="232" t="s">
        <v>402</v>
      </c>
      <c r="C1366" s="233" t="s">
        <v>380</v>
      </c>
      <c r="D1366" s="233">
        <v>8</v>
      </c>
      <c r="E1366" s="233" t="s">
        <v>262</v>
      </c>
      <c r="F1366" s="234" t="s">
        <v>50</v>
      </c>
      <c r="G1366" s="235">
        <v>48</v>
      </c>
      <c r="H1366" s="234">
        <v>33087</v>
      </c>
      <c r="I1366" s="28"/>
    </row>
    <row r="1367" spans="1:9" x14ac:dyDescent="0.25">
      <c r="A1367" s="231" t="s">
        <v>335</v>
      </c>
      <c r="B1367" s="232" t="s">
        <v>400</v>
      </c>
      <c r="C1367" s="233" t="s">
        <v>364</v>
      </c>
      <c r="D1367" s="233">
        <v>8</v>
      </c>
      <c r="E1367" s="233" t="s">
        <v>264</v>
      </c>
      <c r="F1367" s="234" t="s">
        <v>365</v>
      </c>
      <c r="G1367" s="235">
        <v>132</v>
      </c>
      <c r="H1367" s="234">
        <v>33089</v>
      </c>
      <c r="I1367" s="28"/>
    </row>
    <row r="1368" spans="1:9" x14ac:dyDescent="0.25">
      <c r="A1368" s="231" t="s">
        <v>385</v>
      </c>
      <c r="B1368" s="232" t="s">
        <v>386</v>
      </c>
      <c r="C1368" s="233" t="s">
        <v>358</v>
      </c>
      <c r="D1368" s="233">
        <v>16</v>
      </c>
      <c r="E1368" s="233" t="s">
        <v>334</v>
      </c>
      <c r="F1368" s="234" t="s">
        <v>276</v>
      </c>
      <c r="G1368" s="235">
        <v>7</v>
      </c>
      <c r="H1368" s="234">
        <v>33090</v>
      </c>
      <c r="I1368" s="28"/>
    </row>
    <row r="1369" spans="1:9" x14ac:dyDescent="0.25">
      <c r="A1369" s="231" t="s">
        <v>339</v>
      </c>
      <c r="B1369" s="232" t="s">
        <v>340</v>
      </c>
      <c r="C1369" s="233" t="s">
        <v>341</v>
      </c>
      <c r="D1369" s="233">
        <v>8</v>
      </c>
      <c r="E1369" s="233" t="s">
        <v>262</v>
      </c>
      <c r="F1369" s="234" t="s">
        <v>342</v>
      </c>
      <c r="G1369" s="235">
        <v>100</v>
      </c>
      <c r="H1369" s="234">
        <v>33092</v>
      </c>
      <c r="I1369" s="28"/>
    </row>
    <row r="1370" spans="1:9" x14ac:dyDescent="0.25">
      <c r="A1370" s="231" t="s">
        <v>397</v>
      </c>
      <c r="B1370" s="232" t="s">
        <v>398</v>
      </c>
      <c r="C1370" s="233" t="s">
        <v>399</v>
      </c>
      <c r="D1370" s="233">
        <v>8</v>
      </c>
      <c r="E1370" s="233" t="s">
        <v>334</v>
      </c>
      <c r="F1370" s="234" t="s">
        <v>276</v>
      </c>
      <c r="G1370" s="235">
        <v>194</v>
      </c>
      <c r="H1370" s="234">
        <v>33092</v>
      </c>
      <c r="I1370" s="28"/>
    </row>
    <row r="1371" spans="1:9" x14ac:dyDescent="0.25">
      <c r="A1371" s="231" t="s">
        <v>335</v>
      </c>
      <c r="B1371" s="232" t="s">
        <v>336</v>
      </c>
      <c r="C1371" s="233" t="s">
        <v>337</v>
      </c>
      <c r="D1371" s="233">
        <v>16</v>
      </c>
      <c r="E1371" s="233" t="s">
        <v>271</v>
      </c>
      <c r="F1371" s="234" t="s">
        <v>338</v>
      </c>
      <c r="G1371" s="235">
        <v>86</v>
      </c>
      <c r="H1371" s="234">
        <v>33093</v>
      </c>
      <c r="I1371" s="28"/>
    </row>
    <row r="1372" spans="1:9" x14ac:dyDescent="0.25">
      <c r="A1372" s="231" t="s">
        <v>385</v>
      </c>
      <c r="B1372" s="232" t="s">
        <v>386</v>
      </c>
      <c r="C1372" s="233" t="s">
        <v>358</v>
      </c>
      <c r="D1372" s="233">
        <v>16</v>
      </c>
      <c r="E1372" s="233" t="s">
        <v>334</v>
      </c>
      <c r="F1372" s="234" t="s">
        <v>405</v>
      </c>
      <c r="G1372" s="235">
        <v>132</v>
      </c>
      <c r="H1372" s="234">
        <v>33094</v>
      </c>
      <c r="I1372" s="28"/>
    </row>
    <row r="1373" spans="1:9" x14ac:dyDescent="0.25">
      <c r="A1373" s="231" t="s">
        <v>362</v>
      </c>
      <c r="B1373" s="232" t="s">
        <v>407</v>
      </c>
      <c r="C1373" s="233" t="s">
        <v>380</v>
      </c>
      <c r="D1373" s="233">
        <v>16</v>
      </c>
      <c r="E1373" s="233" t="s">
        <v>264</v>
      </c>
      <c r="F1373" s="234" t="s">
        <v>396</v>
      </c>
      <c r="G1373" s="235">
        <v>26</v>
      </c>
      <c r="H1373" s="234">
        <v>33095</v>
      </c>
      <c r="I1373" s="28"/>
    </row>
    <row r="1374" spans="1:9" x14ac:dyDescent="0.25">
      <c r="A1374" s="231" t="s">
        <v>371</v>
      </c>
      <c r="B1374" s="232" t="s">
        <v>388</v>
      </c>
      <c r="C1374" s="233" t="s">
        <v>364</v>
      </c>
      <c r="D1374" s="233">
        <v>12</v>
      </c>
      <c r="E1374" s="233" t="s">
        <v>271</v>
      </c>
      <c r="F1374" s="234" t="s">
        <v>338</v>
      </c>
      <c r="G1374" s="235">
        <v>60</v>
      </c>
      <c r="H1374" s="234">
        <v>33102</v>
      </c>
      <c r="I1374" s="28"/>
    </row>
    <row r="1375" spans="1:9" x14ac:dyDescent="0.25">
      <c r="A1375" s="231" t="s">
        <v>376</v>
      </c>
      <c r="B1375" s="232" t="s">
        <v>377</v>
      </c>
      <c r="C1375" s="233" t="s">
        <v>378</v>
      </c>
      <c r="D1375" s="233">
        <v>10</v>
      </c>
      <c r="E1375" s="233" t="s">
        <v>262</v>
      </c>
      <c r="F1375" s="234" t="s">
        <v>50</v>
      </c>
      <c r="G1375" s="235">
        <v>38</v>
      </c>
      <c r="H1375" s="234">
        <v>33106</v>
      </c>
      <c r="I1375" s="28"/>
    </row>
    <row r="1376" spans="1:9" x14ac:dyDescent="0.25">
      <c r="A1376" s="231" t="s">
        <v>335</v>
      </c>
      <c r="B1376" s="232" t="s">
        <v>336</v>
      </c>
      <c r="C1376" s="233" t="s">
        <v>337</v>
      </c>
      <c r="D1376" s="233">
        <v>16</v>
      </c>
      <c r="E1376" s="233" t="s">
        <v>271</v>
      </c>
      <c r="F1376" s="234" t="s">
        <v>338</v>
      </c>
      <c r="G1376" s="235">
        <v>130</v>
      </c>
      <c r="H1376" s="234">
        <v>33107</v>
      </c>
      <c r="I1376" s="28"/>
    </row>
    <row r="1377" spans="1:9" x14ac:dyDescent="0.25">
      <c r="A1377" s="231" t="s">
        <v>371</v>
      </c>
      <c r="B1377" s="232" t="s">
        <v>388</v>
      </c>
      <c r="C1377" s="233" t="s">
        <v>364</v>
      </c>
      <c r="D1377" s="233">
        <v>12</v>
      </c>
      <c r="E1377" s="233" t="s">
        <v>271</v>
      </c>
      <c r="F1377" s="234" t="s">
        <v>359</v>
      </c>
      <c r="G1377" s="235">
        <v>178</v>
      </c>
      <c r="H1377" s="234">
        <v>33110</v>
      </c>
      <c r="I1377" s="28"/>
    </row>
    <row r="1378" spans="1:9" x14ac:dyDescent="0.25">
      <c r="A1378" s="231" t="s">
        <v>385</v>
      </c>
      <c r="B1378" s="232" t="s">
        <v>386</v>
      </c>
      <c r="C1378" s="233" t="s">
        <v>358</v>
      </c>
      <c r="D1378" s="233">
        <v>16</v>
      </c>
      <c r="E1378" s="233" t="s">
        <v>334</v>
      </c>
      <c r="F1378" s="234" t="s">
        <v>276</v>
      </c>
      <c r="G1378" s="235">
        <v>26</v>
      </c>
      <c r="H1378" s="234">
        <v>33116</v>
      </c>
      <c r="I1378" s="28"/>
    </row>
    <row r="1379" spans="1:9" x14ac:dyDescent="0.25">
      <c r="A1379" s="231" t="s">
        <v>348</v>
      </c>
      <c r="B1379" s="232" t="s">
        <v>349</v>
      </c>
      <c r="C1379" s="233" t="s">
        <v>347</v>
      </c>
      <c r="D1379" s="233">
        <v>8</v>
      </c>
      <c r="E1379" s="233" t="s">
        <v>262</v>
      </c>
      <c r="F1379" s="234" t="s">
        <v>356</v>
      </c>
      <c r="G1379" s="235">
        <v>27</v>
      </c>
      <c r="H1379" s="234">
        <v>33120</v>
      </c>
      <c r="I1379" s="28"/>
    </row>
    <row r="1380" spans="1:9" x14ac:dyDescent="0.25">
      <c r="A1380" s="231" t="s">
        <v>385</v>
      </c>
      <c r="B1380" s="232" t="s">
        <v>386</v>
      </c>
      <c r="C1380" s="233" t="s">
        <v>358</v>
      </c>
      <c r="D1380" s="233">
        <v>16</v>
      </c>
      <c r="E1380" s="233" t="s">
        <v>334</v>
      </c>
      <c r="F1380" s="234" t="s">
        <v>276</v>
      </c>
      <c r="G1380" s="235">
        <v>192</v>
      </c>
      <c r="H1380" s="234">
        <v>33122</v>
      </c>
      <c r="I1380" s="28"/>
    </row>
    <row r="1381" spans="1:9" x14ac:dyDescent="0.25">
      <c r="A1381" s="231" t="s">
        <v>385</v>
      </c>
      <c r="B1381" s="232" t="s">
        <v>389</v>
      </c>
      <c r="C1381" s="233" t="s">
        <v>375</v>
      </c>
      <c r="D1381" s="233">
        <v>16</v>
      </c>
      <c r="E1381" s="233" t="s">
        <v>334</v>
      </c>
      <c r="F1381" s="234" t="s">
        <v>276</v>
      </c>
      <c r="G1381" s="235">
        <v>60</v>
      </c>
      <c r="H1381" s="234">
        <v>33125</v>
      </c>
      <c r="I1381" s="28"/>
    </row>
    <row r="1382" spans="1:9" x14ac:dyDescent="0.25">
      <c r="A1382" s="231" t="s">
        <v>335</v>
      </c>
      <c r="B1382" s="232" t="s">
        <v>336</v>
      </c>
      <c r="C1382" s="233" t="s">
        <v>337</v>
      </c>
      <c r="D1382" s="233">
        <v>16</v>
      </c>
      <c r="E1382" s="233" t="s">
        <v>271</v>
      </c>
      <c r="F1382" s="234" t="s">
        <v>338</v>
      </c>
      <c r="G1382" s="235">
        <v>192</v>
      </c>
      <c r="H1382" s="234">
        <v>33133</v>
      </c>
      <c r="I1382" s="28"/>
    </row>
    <row r="1383" spans="1:9" x14ac:dyDescent="0.25">
      <c r="A1383" s="231" t="s">
        <v>385</v>
      </c>
      <c r="B1383" s="232" t="s">
        <v>386</v>
      </c>
      <c r="C1383" s="233" t="s">
        <v>358</v>
      </c>
      <c r="D1383" s="233">
        <v>16</v>
      </c>
      <c r="E1383" s="233" t="s">
        <v>334</v>
      </c>
      <c r="F1383" s="234" t="s">
        <v>276</v>
      </c>
      <c r="G1383" s="235">
        <v>9</v>
      </c>
      <c r="H1383" s="234">
        <v>33135</v>
      </c>
      <c r="I1383" s="28"/>
    </row>
    <row r="1384" spans="1:9" x14ac:dyDescent="0.25">
      <c r="A1384" s="231" t="s">
        <v>345</v>
      </c>
      <c r="B1384" s="232" t="s">
        <v>391</v>
      </c>
      <c r="C1384" s="233" t="s">
        <v>337</v>
      </c>
      <c r="D1384" s="233">
        <v>16</v>
      </c>
      <c r="E1384" s="233" t="s">
        <v>334</v>
      </c>
      <c r="F1384" s="234" t="s">
        <v>276</v>
      </c>
      <c r="G1384" s="235">
        <v>166</v>
      </c>
      <c r="H1384" s="234">
        <v>33139</v>
      </c>
      <c r="I1384" s="28"/>
    </row>
    <row r="1385" spans="1:9" x14ac:dyDescent="0.25">
      <c r="A1385" s="231" t="s">
        <v>345</v>
      </c>
      <c r="B1385" s="232" t="s">
        <v>406</v>
      </c>
      <c r="C1385" s="233" t="s">
        <v>337</v>
      </c>
      <c r="D1385" s="233">
        <v>16</v>
      </c>
      <c r="E1385" s="233" t="s">
        <v>271</v>
      </c>
      <c r="F1385" s="234" t="s">
        <v>359</v>
      </c>
      <c r="G1385" s="235">
        <v>71</v>
      </c>
      <c r="H1385" s="234">
        <v>33142</v>
      </c>
      <c r="I1385" s="28"/>
    </row>
    <row r="1386" spans="1:9" x14ac:dyDescent="0.25">
      <c r="A1386" s="231" t="s">
        <v>331</v>
      </c>
      <c r="B1386" s="232" t="s">
        <v>332</v>
      </c>
      <c r="C1386" s="233" t="s">
        <v>333</v>
      </c>
      <c r="D1386" s="233">
        <v>16</v>
      </c>
      <c r="E1386" s="233" t="s">
        <v>334</v>
      </c>
      <c r="F1386" s="234" t="s">
        <v>278</v>
      </c>
      <c r="G1386" s="235">
        <v>74</v>
      </c>
      <c r="H1386" s="234">
        <v>33144</v>
      </c>
      <c r="I1386" s="28"/>
    </row>
    <row r="1387" spans="1:9" x14ac:dyDescent="0.25">
      <c r="A1387" s="231" t="s">
        <v>362</v>
      </c>
      <c r="B1387" s="232" t="s">
        <v>366</v>
      </c>
      <c r="C1387" s="233" t="s">
        <v>337</v>
      </c>
      <c r="D1387" s="233">
        <v>8</v>
      </c>
      <c r="E1387" s="233" t="s">
        <v>262</v>
      </c>
      <c r="F1387" s="234" t="s">
        <v>342</v>
      </c>
      <c r="G1387" s="235">
        <v>151</v>
      </c>
      <c r="H1387" s="234">
        <v>33145</v>
      </c>
      <c r="I1387" s="28"/>
    </row>
    <row r="1388" spans="1:9" x14ac:dyDescent="0.25">
      <c r="A1388" s="231" t="s">
        <v>385</v>
      </c>
      <c r="B1388" s="232" t="s">
        <v>386</v>
      </c>
      <c r="C1388" s="233" t="s">
        <v>358</v>
      </c>
      <c r="D1388" s="233">
        <v>16</v>
      </c>
      <c r="E1388" s="233" t="s">
        <v>334</v>
      </c>
      <c r="F1388" s="234" t="s">
        <v>276</v>
      </c>
      <c r="G1388" s="235">
        <v>98</v>
      </c>
      <c r="H1388" s="234">
        <v>33147</v>
      </c>
      <c r="I1388" s="28"/>
    </row>
    <row r="1389" spans="1:9" x14ac:dyDescent="0.25">
      <c r="A1389" s="231" t="s">
        <v>348</v>
      </c>
      <c r="B1389" s="232" t="s">
        <v>349</v>
      </c>
      <c r="C1389" s="233" t="s">
        <v>347</v>
      </c>
      <c r="D1389" s="233">
        <v>8</v>
      </c>
      <c r="E1389" s="233" t="s">
        <v>262</v>
      </c>
      <c r="F1389" s="234" t="s">
        <v>356</v>
      </c>
      <c r="G1389" s="235">
        <v>130</v>
      </c>
      <c r="H1389" s="234">
        <v>33147</v>
      </c>
      <c r="I1389" s="28"/>
    </row>
    <row r="1390" spans="1:9" x14ac:dyDescent="0.25">
      <c r="A1390" s="231" t="s">
        <v>335</v>
      </c>
      <c r="B1390" s="232" t="s">
        <v>367</v>
      </c>
      <c r="C1390" s="233" t="s">
        <v>337</v>
      </c>
      <c r="D1390" s="233">
        <v>8</v>
      </c>
      <c r="E1390" s="233" t="s">
        <v>262</v>
      </c>
      <c r="F1390" s="234" t="s">
        <v>356</v>
      </c>
      <c r="G1390" s="235">
        <v>116</v>
      </c>
      <c r="H1390" s="234">
        <v>33149</v>
      </c>
      <c r="I1390" s="28"/>
    </row>
    <row r="1391" spans="1:9" x14ac:dyDescent="0.25">
      <c r="A1391" s="231" t="s">
        <v>335</v>
      </c>
      <c r="B1391" s="232" t="s">
        <v>368</v>
      </c>
      <c r="C1391" s="233" t="s">
        <v>364</v>
      </c>
      <c r="D1391" s="233">
        <v>8</v>
      </c>
      <c r="E1391" s="233" t="s">
        <v>262</v>
      </c>
      <c r="F1391" s="234" t="s">
        <v>356</v>
      </c>
      <c r="G1391" s="235">
        <v>199</v>
      </c>
      <c r="H1391" s="234">
        <v>33152</v>
      </c>
      <c r="I1391" s="28"/>
    </row>
    <row r="1392" spans="1:9" x14ac:dyDescent="0.25">
      <c r="A1392" s="231" t="s">
        <v>335</v>
      </c>
      <c r="B1392" s="232" t="s">
        <v>400</v>
      </c>
      <c r="C1392" s="233" t="s">
        <v>364</v>
      </c>
      <c r="D1392" s="233">
        <v>8</v>
      </c>
      <c r="E1392" s="233" t="s">
        <v>264</v>
      </c>
      <c r="F1392" s="234" t="s">
        <v>365</v>
      </c>
      <c r="G1392" s="235">
        <v>121</v>
      </c>
      <c r="H1392" s="234">
        <v>33155</v>
      </c>
      <c r="I1392" s="28"/>
    </row>
    <row r="1393" spans="1:9" x14ac:dyDescent="0.25">
      <c r="A1393" s="231" t="s">
        <v>335</v>
      </c>
      <c r="B1393" s="232" t="s">
        <v>395</v>
      </c>
      <c r="C1393" s="233" t="s">
        <v>337</v>
      </c>
      <c r="D1393" s="233">
        <v>16</v>
      </c>
      <c r="E1393" s="233" t="s">
        <v>264</v>
      </c>
      <c r="F1393" s="234" t="s">
        <v>396</v>
      </c>
      <c r="G1393" s="235">
        <v>145</v>
      </c>
      <c r="H1393" s="234">
        <v>33157</v>
      </c>
      <c r="I1393" s="28"/>
    </row>
    <row r="1394" spans="1:9" x14ac:dyDescent="0.25">
      <c r="A1394" s="231" t="s">
        <v>362</v>
      </c>
      <c r="B1394" s="232" t="s">
        <v>374</v>
      </c>
      <c r="C1394" s="233" t="s">
        <v>375</v>
      </c>
      <c r="D1394" s="233">
        <v>16</v>
      </c>
      <c r="E1394" s="233" t="s">
        <v>271</v>
      </c>
      <c r="F1394" s="234" t="s">
        <v>338</v>
      </c>
      <c r="G1394" s="235">
        <v>168</v>
      </c>
      <c r="H1394" s="234">
        <v>33157</v>
      </c>
      <c r="I1394" s="28"/>
    </row>
    <row r="1395" spans="1:9" x14ac:dyDescent="0.25">
      <c r="A1395" s="231" t="s">
        <v>331</v>
      </c>
      <c r="B1395" s="232" t="s">
        <v>353</v>
      </c>
      <c r="C1395" s="233" t="s">
        <v>337</v>
      </c>
      <c r="D1395" s="233">
        <v>16</v>
      </c>
      <c r="E1395" s="233" t="s">
        <v>262</v>
      </c>
      <c r="F1395" s="234" t="s">
        <v>356</v>
      </c>
      <c r="G1395" s="235">
        <v>189</v>
      </c>
      <c r="H1395" s="234">
        <v>33159</v>
      </c>
      <c r="I1395" s="28"/>
    </row>
    <row r="1396" spans="1:9" x14ac:dyDescent="0.25">
      <c r="A1396" s="231" t="s">
        <v>371</v>
      </c>
      <c r="B1396" s="232" t="s">
        <v>372</v>
      </c>
      <c r="C1396" s="233" t="s">
        <v>364</v>
      </c>
      <c r="D1396" s="233">
        <v>8</v>
      </c>
      <c r="E1396" s="233" t="s">
        <v>271</v>
      </c>
      <c r="F1396" s="234" t="s">
        <v>373</v>
      </c>
      <c r="G1396" s="235">
        <v>71</v>
      </c>
      <c r="H1396" s="234">
        <v>33163</v>
      </c>
      <c r="I1396" s="28"/>
    </row>
    <row r="1397" spans="1:9" x14ac:dyDescent="0.25">
      <c r="A1397" s="231" t="s">
        <v>371</v>
      </c>
      <c r="B1397" s="232" t="s">
        <v>372</v>
      </c>
      <c r="C1397" s="233" t="s">
        <v>364</v>
      </c>
      <c r="D1397" s="233">
        <v>8</v>
      </c>
      <c r="E1397" s="233" t="s">
        <v>271</v>
      </c>
      <c r="F1397" s="234" t="s">
        <v>373</v>
      </c>
      <c r="G1397" s="235">
        <v>151</v>
      </c>
      <c r="H1397" s="234">
        <v>33168</v>
      </c>
      <c r="I1397" s="28"/>
    </row>
    <row r="1398" spans="1:9" x14ac:dyDescent="0.25">
      <c r="A1398" s="231" t="s">
        <v>345</v>
      </c>
      <c r="B1398" s="232" t="s">
        <v>391</v>
      </c>
      <c r="C1398" s="233" t="s">
        <v>337</v>
      </c>
      <c r="D1398" s="233">
        <v>16</v>
      </c>
      <c r="E1398" s="233" t="s">
        <v>334</v>
      </c>
      <c r="F1398" s="234" t="s">
        <v>276</v>
      </c>
      <c r="G1398" s="235">
        <v>126</v>
      </c>
      <c r="H1398" s="234">
        <v>33174</v>
      </c>
      <c r="I1398" s="28"/>
    </row>
    <row r="1399" spans="1:9" x14ac:dyDescent="0.25">
      <c r="A1399" s="231" t="s">
        <v>376</v>
      </c>
      <c r="B1399" s="232" t="s">
        <v>390</v>
      </c>
      <c r="C1399" s="233" t="s">
        <v>370</v>
      </c>
      <c r="D1399" s="233">
        <v>8</v>
      </c>
      <c r="E1399" s="233" t="s">
        <v>334</v>
      </c>
      <c r="F1399" s="234" t="s">
        <v>278</v>
      </c>
      <c r="G1399" s="235">
        <v>50</v>
      </c>
      <c r="H1399" s="234">
        <v>33174</v>
      </c>
      <c r="I1399" s="28"/>
    </row>
    <row r="1400" spans="1:9" x14ac:dyDescent="0.25">
      <c r="A1400" s="231" t="s">
        <v>371</v>
      </c>
      <c r="B1400" s="232" t="s">
        <v>388</v>
      </c>
      <c r="C1400" s="233" t="s">
        <v>364</v>
      </c>
      <c r="D1400" s="233">
        <v>12</v>
      </c>
      <c r="E1400" s="233" t="s">
        <v>271</v>
      </c>
      <c r="F1400" s="234" t="s">
        <v>359</v>
      </c>
      <c r="G1400" s="235">
        <v>188</v>
      </c>
      <c r="H1400" s="234">
        <v>33176</v>
      </c>
      <c r="I1400" s="28"/>
    </row>
    <row r="1401" spans="1:9" x14ac:dyDescent="0.25">
      <c r="A1401" s="231" t="s">
        <v>397</v>
      </c>
      <c r="B1401" s="232" t="s">
        <v>402</v>
      </c>
      <c r="C1401" s="233" t="s">
        <v>380</v>
      </c>
      <c r="D1401" s="233">
        <v>8</v>
      </c>
      <c r="E1401" s="233" t="s">
        <v>262</v>
      </c>
      <c r="F1401" s="234" t="s">
        <v>50</v>
      </c>
      <c r="G1401" s="235">
        <v>81</v>
      </c>
      <c r="H1401" s="234">
        <v>33177</v>
      </c>
      <c r="I1401" s="28"/>
    </row>
    <row r="1402" spans="1:9" x14ac:dyDescent="0.25">
      <c r="A1402" s="231" t="s">
        <v>354</v>
      </c>
      <c r="B1402" s="232" t="s">
        <v>355</v>
      </c>
      <c r="C1402" s="233" t="s">
        <v>347</v>
      </c>
      <c r="D1402" s="233">
        <v>16</v>
      </c>
      <c r="E1402" s="233" t="s">
        <v>262</v>
      </c>
      <c r="F1402" s="234" t="s">
        <v>356</v>
      </c>
      <c r="G1402" s="235">
        <v>79</v>
      </c>
      <c r="H1402" s="234">
        <v>33178</v>
      </c>
      <c r="I1402" s="28"/>
    </row>
    <row r="1403" spans="1:9" x14ac:dyDescent="0.25">
      <c r="A1403" s="231" t="s">
        <v>345</v>
      </c>
      <c r="B1403" s="232" t="s">
        <v>401</v>
      </c>
      <c r="C1403" s="233" t="s">
        <v>380</v>
      </c>
      <c r="D1403" s="233">
        <v>16</v>
      </c>
      <c r="E1403" s="233" t="s">
        <v>271</v>
      </c>
      <c r="F1403" s="234" t="s">
        <v>338</v>
      </c>
      <c r="G1403" s="235">
        <v>105</v>
      </c>
      <c r="H1403" s="234">
        <v>33180</v>
      </c>
      <c r="I1403" s="28"/>
    </row>
    <row r="1404" spans="1:9" x14ac:dyDescent="0.25">
      <c r="A1404" s="231" t="s">
        <v>392</v>
      </c>
      <c r="B1404" s="232" t="s">
        <v>393</v>
      </c>
      <c r="C1404" s="233" t="s">
        <v>337</v>
      </c>
      <c r="D1404" s="233">
        <v>16</v>
      </c>
      <c r="E1404" s="233" t="s">
        <v>271</v>
      </c>
      <c r="F1404" s="234" t="s">
        <v>359</v>
      </c>
      <c r="G1404" s="235">
        <v>143</v>
      </c>
      <c r="H1404" s="234">
        <v>33182</v>
      </c>
      <c r="I1404" s="28"/>
    </row>
    <row r="1405" spans="1:9" x14ac:dyDescent="0.25">
      <c r="A1405" s="231" t="s">
        <v>371</v>
      </c>
      <c r="B1405" s="232" t="s">
        <v>372</v>
      </c>
      <c r="C1405" s="233" t="s">
        <v>364</v>
      </c>
      <c r="D1405" s="233">
        <v>8</v>
      </c>
      <c r="E1405" s="233" t="s">
        <v>271</v>
      </c>
      <c r="F1405" s="234" t="s">
        <v>373</v>
      </c>
      <c r="G1405" s="235">
        <v>166</v>
      </c>
      <c r="H1405" s="234">
        <v>33183</v>
      </c>
      <c r="I1405" s="28"/>
    </row>
    <row r="1406" spans="1:9" x14ac:dyDescent="0.25">
      <c r="A1406" s="231" t="s">
        <v>345</v>
      </c>
      <c r="B1406" s="232" t="s">
        <v>391</v>
      </c>
      <c r="C1406" s="233" t="s">
        <v>337</v>
      </c>
      <c r="D1406" s="233">
        <v>16</v>
      </c>
      <c r="E1406" s="233" t="s">
        <v>334</v>
      </c>
      <c r="F1406" s="234" t="s">
        <v>405</v>
      </c>
      <c r="G1406" s="235">
        <v>155</v>
      </c>
      <c r="H1406" s="234">
        <v>33185</v>
      </c>
      <c r="I1406" s="28"/>
    </row>
    <row r="1407" spans="1:9" x14ac:dyDescent="0.25">
      <c r="A1407" s="231" t="s">
        <v>331</v>
      </c>
      <c r="B1407" s="232" t="s">
        <v>403</v>
      </c>
      <c r="C1407" s="233" t="s">
        <v>380</v>
      </c>
      <c r="D1407" s="233">
        <v>32</v>
      </c>
      <c r="E1407" s="233" t="s">
        <v>262</v>
      </c>
      <c r="F1407" s="234" t="s">
        <v>356</v>
      </c>
      <c r="G1407" s="235">
        <v>136</v>
      </c>
      <c r="H1407" s="234">
        <v>33191</v>
      </c>
      <c r="I1407" s="28"/>
    </row>
    <row r="1408" spans="1:9" x14ac:dyDescent="0.25">
      <c r="A1408" s="231" t="s">
        <v>339</v>
      </c>
      <c r="B1408" s="232" t="s">
        <v>340</v>
      </c>
      <c r="C1408" s="233" t="s">
        <v>341</v>
      </c>
      <c r="D1408" s="233">
        <v>8</v>
      </c>
      <c r="E1408" s="233" t="s">
        <v>262</v>
      </c>
      <c r="F1408" s="234" t="s">
        <v>342</v>
      </c>
      <c r="G1408" s="235">
        <v>138</v>
      </c>
      <c r="H1408" s="234">
        <v>33193</v>
      </c>
      <c r="I1408" s="28"/>
    </row>
    <row r="1409" spans="1:9" x14ac:dyDescent="0.25">
      <c r="A1409" s="231" t="s">
        <v>362</v>
      </c>
      <c r="B1409" s="232" t="s">
        <v>363</v>
      </c>
      <c r="C1409" s="233" t="s">
        <v>364</v>
      </c>
      <c r="D1409" s="233">
        <v>8</v>
      </c>
      <c r="E1409" s="233" t="s">
        <v>264</v>
      </c>
      <c r="F1409" s="234" t="s">
        <v>365</v>
      </c>
      <c r="G1409" s="235">
        <v>7</v>
      </c>
      <c r="H1409" s="234">
        <v>33198</v>
      </c>
      <c r="I1409" s="28"/>
    </row>
    <row r="1410" spans="1:9" x14ac:dyDescent="0.25">
      <c r="A1410" s="231" t="s">
        <v>376</v>
      </c>
      <c r="B1410" s="232" t="s">
        <v>390</v>
      </c>
      <c r="C1410" s="233" t="s">
        <v>370</v>
      </c>
      <c r="D1410" s="233">
        <v>8</v>
      </c>
      <c r="E1410" s="233" t="s">
        <v>334</v>
      </c>
      <c r="F1410" s="234" t="s">
        <v>278</v>
      </c>
      <c r="G1410" s="235">
        <v>10</v>
      </c>
      <c r="H1410" s="234">
        <v>33200</v>
      </c>
      <c r="I1410" s="28"/>
    </row>
    <row r="1411" spans="1:9" x14ac:dyDescent="0.25">
      <c r="A1411" s="231" t="s">
        <v>371</v>
      </c>
      <c r="B1411" s="232" t="s">
        <v>388</v>
      </c>
      <c r="C1411" s="233" t="s">
        <v>364</v>
      </c>
      <c r="D1411" s="233">
        <v>12</v>
      </c>
      <c r="E1411" s="233" t="s">
        <v>271</v>
      </c>
      <c r="F1411" s="234" t="s">
        <v>338</v>
      </c>
      <c r="G1411" s="235">
        <v>142</v>
      </c>
      <c r="H1411" s="234">
        <v>33205</v>
      </c>
      <c r="I1411" s="28"/>
    </row>
    <row r="1412" spans="1:9" x14ac:dyDescent="0.25">
      <c r="A1412" s="231" t="s">
        <v>335</v>
      </c>
      <c r="B1412" s="232" t="s">
        <v>357</v>
      </c>
      <c r="C1412" s="233" t="s">
        <v>358</v>
      </c>
      <c r="D1412" s="233">
        <v>16</v>
      </c>
      <c r="E1412" s="233" t="s">
        <v>271</v>
      </c>
      <c r="F1412" s="234" t="s">
        <v>359</v>
      </c>
      <c r="G1412" s="235">
        <v>129</v>
      </c>
      <c r="H1412" s="234">
        <v>33210</v>
      </c>
      <c r="I1412" s="28"/>
    </row>
    <row r="1413" spans="1:9" x14ac:dyDescent="0.25">
      <c r="A1413" s="231" t="s">
        <v>335</v>
      </c>
      <c r="B1413" s="232" t="s">
        <v>383</v>
      </c>
      <c r="C1413" s="233" t="s">
        <v>347</v>
      </c>
      <c r="D1413" s="233">
        <v>8</v>
      </c>
      <c r="E1413" s="233" t="s">
        <v>271</v>
      </c>
      <c r="F1413" s="234" t="s">
        <v>373</v>
      </c>
      <c r="G1413" s="235">
        <v>106</v>
      </c>
      <c r="H1413" s="234">
        <v>33214</v>
      </c>
      <c r="I1413" s="28"/>
    </row>
    <row r="1414" spans="1:9" x14ac:dyDescent="0.25">
      <c r="A1414" s="231" t="s">
        <v>362</v>
      </c>
      <c r="B1414" s="232" t="s">
        <v>407</v>
      </c>
      <c r="C1414" s="233" t="s">
        <v>380</v>
      </c>
      <c r="D1414" s="233">
        <v>16</v>
      </c>
      <c r="E1414" s="233" t="s">
        <v>264</v>
      </c>
      <c r="F1414" s="234" t="s">
        <v>396</v>
      </c>
      <c r="G1414" s="235">
        <v>115</v>
      </c>
      <c r="H1414" s="234">
        <v>33215</v>
      </c>
      <c r="I1414" s="28"/>
    </row>
    <row r="1415" spans="1:9" x14ac:dyDescent="0.25">
      <c r="A1415" s="231" t="s">
        <v>397</v>
      </c>
      <c r="B1415" s="232" t="s">
        <v>398</v>
      </c>
      <c r="C1415" s="233" t="s">
        <v>399</v>
      </c>
      <c r="D1415" s="233">
        <v>8</v>
      </c>
      <c r="E1415" s="233" t="s">
        <v>334</v>
      </c>
      <c r="F1415" s="234" t="s">
        <v>276</v>
      </c>
      <c r="G1415" s="235">
        <v>172</v>
      </c>
      <c r="H1415" s="234">
        <v>33218</v>
      </c>
      <c r="I1415" s="28"/>
    </row>
    <row r="1416" spans="1:9" x14ac:dyDescent="0.25">
      <c r="A1416" s="231" t="s">
        <v>362</v>
      </c>
      <c r="B1416" s="232" t="s">
        <v>374</v>
      </c>
      <c r="C1416" s="233" t="s">
        <v>375</v>
      </c>
      <c r="D1416" s="233">
        <v>16</v>
      </c>
      <c r="E1416" s="233" t="s">
        <v>271</v>
      </c>
      <c r="F1416" s="234" t="s">
        <v>338</v>
      </c>
      <c r="G1416" s="235">
        <v>58</v>
      </c>
      <c r="H1416" s="234">
        <v>33223</v>
      </c>
      <c r="I1416" s="28"/>
    </row>
    <row r="1417" spans="1:9" x14ac:dyDescent="0.25">
      <c r="A1417" s="231" t="s">
        <v>397</v>
      </c>
      <c r="B1417" s="232" t="s">
        <v>398</v>
      </c>
      <c r="C1417" s="233" t="s">
        <v>399</v>
      </c>
      <c r="D1417" s="233">
        <v>8</v>
      </c>
      <c r="E1417" s="233" t="s">
        <v>334</v>
      </c>
      <c r="F1417" s="234" t="s">
        <v>276</v>
      </c>
      <c r="G1417" s="235">
        <v>145</v>
      </c>
      <c r="H1417" s="234">
        <v>33226</v>
      </c>
      <c r="I1417" s="28"/>
    </row>
    <row r="1418" spans="1:9" x14ac:dyDescent="0.25">
      <c r="A1418" s="231" t="s">
        <v>348</v>
      </c>
      <c r="B1418" s="232" t="s">
        <v>349</v>
      </c>
      <c r="C1418" s="233" t="s">
        <v>347</v>
      </c>
      <c r="D1418" s="233">
        <v>8</v>
      </c>
      <c r="E1418" s="233" t="s">
        <v>262</v>
      </c>
      <c r="F1418" s="234" t="s">
        <v>342</v>
      </c>
      <c r="G1418" s="235">
        <v>40</v>
      </c>
      <c r="H1418" s="234">
        <v>33227</v>
      </c>
      <c r="I1418" s="28"/>
    </row>
    <row r="1419" spans="1:9" x14ac:dyDescent="0.25">
      <c r="A1419" s="231" t="s">
        <v>331</v>
      </c>
      <c r="B1419" s="232" t="s">
        <v>403</v>
      </c>
      <c r="C1419" s="233" t="s">
        <v>380</v>
      </c>
      <c r="D1419" s="233">
        <v>32</v>
      </c>
      <c r="E1419" s="233" t="s">
        <v>262</v>
      </c>
      <c r="F1419" s="234" t="s">
        <v>356</v>
      </c>
      <c r="G1419" s="235">
        <v>194</v>
      </c>
      <c r="H1419" s="234">
        <v>33232</v>
      </c>
      <c r="I1419" s="28"/>
    </row>
    <row r="1420" spans="1:9" x14ac:dyDescent="0.25">
      <c r="A1420" s="231" t="s">
        <v>345</v>
      </c>
      <c r="B1420" s="232" t="s">
        <v>401</v>
      </c>
      <c r="C1420" s="233" t="s">
        <v>380</v>
      </c>
      <c r="D1420" s="233">
        <v>16</v>
      </c>
      <c r="E1420" s="233" t="s">
        <v>271</v>
      </c>
      <c r="F1420" s="234" t="s">
        <v>338</v>
      </c>
      <c r="G1420" s="235">
        <v>84</v>
      </c>
      <c r="H1420" s="234">
        <v>33233</v>
      </c>
      <c r="I1420" s="28"/>
    </row>
    <row r="1421" spans="1:9" x14ac:dyDescent="0.25">
      <c r="A1421" s="231" t="s">
        <v>348</v>
      </c>
      <c r="B1421" s="232" t="s">
        <v>349</v>
      </c>
      <c r="C1421" s="233" t="s">
        <v>347</v>
      </c>
      <c r="D1421" s="233">
        <v>8</v>
      </c>
      <c r="E1421" s="233" t="s">
        <v>262</v>
      </c>
      <c r="F1421" s="234" t="s">
        <v>356</v>
      </c>
      <c r="G1421" s="235">
        <v>70</v>
      </c>
      <c r="H1421" s="234">
        <v>33236</v>
      </c>
      <c r="I1421" s="28"/>
    </row>
    <row r="1422" spans="1:9" x14ac:dyDescent="0.25">
      <c r="A1422" s="231" t="s">
        <v>397</v>
      </c>
      <c r="B1422" s="232" t="s">
        <v>402</v>
      </c>
      <c r="C1422" s="233" t="s">
        <v>380</v>
      </c>
      <c r="D1422" s="233">
        <v>8</v>
      </c>
      <c r="E1422" s="233" t="s">
        <v>262</v>
      </c>
      <c r="F1422" s="234" t="s">
        <v>50</v>
      </c>
      <c r="G1422" s="235">
        <v>164</v>
      </c>
      <c r="H1422" s="234">
        <v>33236</v>
      </c>
      <c r="I1422" s="28"/>
    </row>
    <row r="1423" spans="1:9" x14ac:dyDescent="0.25">
      <c r="A1423" s="231" t="s">
        <v>408</v>
      </c>
      <c r="B1423" s="232" t="s">
        <v>409</v>
      </c>
      <c r="C1423" s="233" t="s">
        <v>380</v>
      </c>
      <c r="D1423" s="233">
        <v>16</v>
      </c>
      <c r="E1423" s="233" t="s">
        <v>334</v>
      </c>
      <c r="F1423" s="234" t="s">
        <v>276</v>
      </c>
      <c r="G1423" s="235">
        <v>160</v>
      </c>
      <c r="H1423" s="234">
        <v>33242</v>
      </c>
      <c r="I1423" s="28"/>
    </row>
    <row r="1424" spans="1:9" x14ac:dyDescent="0.25">
      <c r="A1424" s="231" t="s">
        <v>345</v>
      </c>
      <c r="B1424" s="232" t="s">
        <v>406</v>
      </c>
      <c r="C1424" s="233" t="s">
        <v>337</v>
      </c>
      <c r="D1424" s="233">
        <v>16</v>
      </c>
      <c r="E1424" s="233" t="s">
        <v>271</v>
      </c>
      <c r="F1424" s="234" t="s">
        <v>338</v>
      </c>
      <c r="G1424" s="235">
        <v>125</v>
      </c>
      <c r="H1424" s="234">
        <v>33243</v>
      </c>
      <c r="I1424" s="28"/>
    </row>
    <row r="1425" spans="1:9" x14ac:dyDescent="0.25">
      <c r="A1425" s="231" t="s">
        <v>354</v>
      </c>
      <c r="B1425" s="232" t="s">
        <v>355</v>
      </c>
      <c r="C1425" s="233" t="s">
        <v>347</v>
      </c>
      <c r="D1425" s="233">
        <v>16</v>
      </c>
      <c r="E1425" s="233" t="s">
        <v>262</v>
      </c>
      <c r="F1425" s="234" t="s">
        <v>356</v>
      </c>
      <c r="G1425" s="235">
        <v>86</v>
      </c>
      <c r="H1425" s="234">
        <v>33244</v>
      </c>
      <c r="I1425" s="28"/>
    </row>
    <row r="1426" spans="1:9" x14ac:dyDescent="0.25">
      <c r="A1426" s="231" t="s">
        <v>362</v>
      </c>
      <c r="B1426" s="232" t="s">
        <v>369</v>
      </c>
      <c r="C1426" s="233" t="s">
        <v>370</v>
      </c>
      <c r="D1426" s="233">
        <v>16</v>
      </c>
      <c r="E1426" s="233" t="s">
        <v>264</v>
      </c>
      <c r="F1426" s="234" t="s">
        <v>365</v>
      </c>
      <c r="G1426" s="235">
        <v>158</v>
      </c>
      <c r="H1426" s="234">
        <v>33245</v>
      </c>
      <c r="I1426" s="28"/>
    </row>
    <row r="1427" spans="1:9" x14ac:dyDescent="0.25">
      <c r="A1427" s="231" t="s">
        <v>345</v>
      </c>
      <c r="B1427" s="232" t="s">
        <v>401</v>
      </c>
      <c r="C1427" s="233" t="s">
        <v>380</v>
      </c>
      <c r="D1427" s="233">
        <v>16</v>
      </c>
      <c r="E1427" s="233" t="s">
        <v>271</v>
      </c>
      <c r="F1427" s="234" t="s">
        <v>338</v>
      </c>
      <c r="G1427" s="235">
        <v>112</v>
      </c>
      <c r="H1427" s="234">
        <v>33245</v>
      </c>
      <c r="I1427" s="28"/>
    </row>
    <row r="1428" spans="1:9" x14ac:dyDescent="0.25">
      <c r="A1428" s="231" t="s">
        <v>335</v>
      </c>
      <c r="B1428" s="232" t="s">
        <v>400</v>
      </c>
      <c r="C1428" s="233" t="s">
        <v>364</v>
      </c>
      <c r="D1428" s="233">
        <v>8</v>
      </c>
      <c r="E1428" s="233" t="s">
        <v>264</v>
      </c>
      <c r="F1428" s="234" t="s">
        <v>365</v>
      </c>
      <c r="G1428" s="235">
        <v>100</v>
      </c>
      <c r="H1428" s="234">
        <v>33249</v>
      </c>
      <c r="I1428" s="28"/>
    </row>
    <row r="1429" spans="1:9" x14ac:dyDescent="0.25">
      <c r="A1429" s="231" t="s">
        <v>376</v>
      </c>
      <c r="B1429" s="232" t="s">
        <v>377</v>
      </c>
      <c r="C1429" s="233" t="s">
        <v>378</v>
      </c>
      <c r="D1429" s="233">
        <v>10</v>
      </c>
      <c r="E1429" s="233" t="s">
        <v>262</v>
      </c>
      <c r="F1429" s="234" t="s">
        <v>50</v>
      </c>
      <c r="G1429" s="235">
        <v>52</v>
      </c>
      <c r="H1429" s="234">
        <v>33249</v>
      </c>
      <c r="I1429" s="28"/>
    </row>
    <row r="1430" spans="1:9" x14ac:dyDescent="0.25">
      <c r="A1430" s="231" t="s">
        <v>331</v>
      </c>
      <c r="B1430" s="232" t="s">
        <v>332</v>
      </c>
      <c r="C1430" s="233" t="s">
        <v>333</v>
      </c>
      <c r="D1430" s="233">
        <v>16</v>
      </c>
      <c r="E1430" s="233" t="s">
        <v>334</v>
      </c>
      <c r="F1430" s="234" t="s">
        <v>278</v>
      </c>
      <c r="G1430" s="235">
        <v>30</v>
      </c>
      <c r="H1430" s="234">
        <v>33250</v>
      </c>
      <c r="I1430" s="28"/>
    </row>
    <row r="1431" spans="1:9" x14ac:dyDescent="0.25">
      <c r="A1431" s="231" t="s">
        <v>335</v>
      </c>
      <c r="B1431" s="232" t="s">
        <v>350</v>
      </c>
      <c r="C1431" s="233" t="s">
        <v>347</v>
      </c>
      <c r="D1431" s="233">
        <v>8</v>
      </c>
      <c r="E1431" s="233" t="s">
        <v>271</v>
      </c>
      <c r="F1431" s="234" t="s">
        <v>338</v>
      </c>
      <c r="G1431" s="235">
        <v>45</v>
      </c>
      <c r="H1431" s="234">
        <v>33253</v>
      </c>
      <c r="I1431" s="28"/>
    </row>
    <row r="1432" spans="1:9" x14ac:dyDescent="0.25">
      <c r="A1432" s="231" t="s">
        <v>331</v>
      </c>
      <c r="B1432" s="232" t="s">
        <v>353</v>
      </c>
      <c r="C1432" s="233" t="s">
        <v>337</v>
      </c>
      <c r="D1432" s="233">
        <v>16</v>
      </c>
      <c r="E1432" s="233" t="s">
        <v>262</v>
      </c>
      <c r="F1432" s="234" t="s">
        <v>342</v>
      </c>
      <c r="G1432" s="235">
        <v>198</v>
      </c>
      <c r="H1432" s="234">
        <v>33254</v>
      </c>
      <c r="I1432" s="28"/>
    </row>
    <row r="1433" spans="1:9" x14ac:dyDescent="0.25">
      <c r="A1433" s="231" t="s">
        <v>335</v>
      </c>
      <c r="B1433" s="232" t="s">
        <v>336</v>
      </c>
      <c r="C1433" s="233" t="s">
        <v>337</v>
      </c>
      <c r="D1433" s="233">
        <v>16</v>
      </c>
      <c r="E1433" s="233" t="s">
        <v>271</v>
      </c>
      <c r="F1433" s="234" t="s">
        <v>338</v>
      </c>
      <c r="G1433" s="235">
        <v>78</v>
      </c>
      <c r="H1433" s="234">
        <v>33255</v>
      </c>
      <c r="I1433" s="28"/>
    </row>
    <row r="1434" spans="1:9" x14ac:dyDescent="0.25">
      <c r="A1434" s="231" t="s">
        <v>392</v>
      </c>
      <c r="B1434" s="232" t="s">
        <v>393</v>
      </c>
      <c r="C1434" s="233" t="s">
        <v>337</v>
      </c>
      <c r="D1434" s="233">
        <v>16</v>
      </c>
      <c r="E1434" s="233" t="s">
        <v>271</v>
      </c>
      <c r="F1434" s="234" t="s">
        <v>359</v>
      </c>
      <c r="G1434" s="235">
        <v>83</v>
      </c>
      <c r="H1434" s="234">
        <v>33256</v>
      </c>
      <c r="I1434" s="28"/>
    </row>
    <row r="1435" spans="1:9" x14ac:dyDescent="0.25">
      <c r="A1435" s="231" t="s">
        <v>397</v>
      </c>
      <c r="B1435" s="232" t="s">
        <v>402</v>
      </c>
      <c r="C1435" s="233" t="s">
        <v>380</v>
      </c>
      <c r="D1435" s="233">
        <v>8</v>
      </c>
      <c r="E1435" s="233" t="s">
        <v>262</v>
      </c>
      <c r="F1435" s="234" t="s">
        <v>50</v>
      </c>
      <c r="G1435" s="235">
        <v>169</v>
      </c>
      <c r="H1435" s="234">
        <v>33262</v>
      </c>
      <c r="I1435" s="28"/>
    </row>
    <row r="1436" spans="1:9" x14ac:dyDescent="0.25">
      <c r="A1436" s="231" t="s">
        <v>335</v>
      </c>
      <c r="B1436" s="232" t="s">
        <v>336</v>
      </c>
      <c r="C1436" s="233" t="s">
        <v>337</v>
      </c>
      <c r="D1436" s="233">
        <v>16</v>
      </c>
      <c r="E1436" s="233" t="s">
        <v>271</v>
      </c>
      <c r="F1436" s="234" t="s">
        <v>338</v>
      </c>
      <c r="G1436" s="235">
        <v>24</v>
      </c>
      <c r="H1436" s="234">
        <v>33263</v>
      </c>
      <c r="I1436" s="28"/>
    </row>
    <row r="1437" spans="1:9" x14ac:dyDescent="0.25">
      <c r="A1437" s="231" t="s">
        <v>348</v>
      </c>
      <c r="B1437" s="232" t="s">
        <v>349</v>
      </c>
      <c r="C1437" s="233" t="s">
        <v>347</v>
      </c>
      <c r="D1437" s="233">
        <v>8</v>
      </c>
      <c r="E1437" s="233" t="s">
        <v>262</v>
      </c>
      <c r="F1437" s="234" t="s">
        <v>342</v>
      </c>
      <c r="G1437" s="235">
        <v>119</v>
      </c>
      <c r="H1437" s="234">
        <v>33264</v>
      </c>
      <c r="I1437" s="28"/>
    </row>
    <row r="1438" spans="1:9" x14ac:dyDescent="0.25">
      <c r="A1438" s="231" t="s">
        <v>385</v>
      </c>
      <c r="B1438" s="232" t="s">
        <v>389</v>
      </c>
      <c r="C1438" s="233" t="s">
        <v>375</v>
      </c>
      <c r="D1438" s="233">
        <v>16</v>
      </c>
      <c r="E1438" s="233" t="s">
        <v>334</v>
      </c>
      <c r="F1438" s="234" t="s">
        <v>278</v>
      </c>
      <c r="G1438" s="235">
        <v>81</v>
      </c>
      <c r="H1438" s="234">
        <v>33265</v>
      </c>
      <c r="I1438" s="28"/>
    </row>
    <row r="1439" spans="1:9" x14ac:dyDescent="0.25">
      <c r="A1439" s="231" t="s">
        <v>376</v>
      </c>
      <c r="B1439" s="232" t="s">
        <v>390</v>
      </c>
      <c r="C1439" s="233" t="s">
        <v>370</v>
      </c>
      <c r="D1439" s="233">
        <v>8</v>
      </c>
      <c r="E1439" s="233" t="s">
        <v>334</v>
      </c>
      <c r="F1439" s="234" t="s">
        <v>278</v>
      </c>
      <c r="G1439" s="235">
        <v>167</v>
      </c>
      <c r="H1439" s="234">
        <v>33266</v>
      </c>
      <c r="I1439" s="28"/>
    </row>
    <row r="1440" spans="1:9" x14ac:dyDescent="0.25">
      <c r="A1440" s="231" t="s">
        <v>362</v>
      </c>
      <c r="B1440" s="232" t="s">
        <v>407</v>
      </c>
      <c r="C1440" s="233" t="s">
        <v>380</v>
      </c>
      <c r="D1440" s="233">
        <v>16</v>
      </c>
      <c r="E1440" s="233" t="s">
        <v>264</v>
      </c>
      <c r="F1440" s="234" t="s">
        <v>365</v>
      </c>
      <c r="G1440" s="235">
        <v>137</v>
      </c>
      <c r="H1440" s="234">
        <v>33268</v>
      </c>
      <c r="I1440" s="28"/>
    </row>
    <row r="1441" spans="1:9" x14ac:dyDescent="0.25">
      <c r="A1441" s="231" t="s">
        <v>331</v>
      </c>
      <c r="B1441" s="232" t="s">
        <v>381</v>
      </c>
      <c r="C1441" s="233" t="s">
        <v>380</v>
      </c>
      <c r="D1441" s="233">
        <v>16</v>
      </c>
      <c r="E1441" s="233" t="s">
        <v>262</v>
      </c>
      <c r="F1441" s="234" t="s">
        <v>342</v>
      </c>
      <c r="G1441" s="235">
        <v>18</v>
      </c>
      <c r="H1441" s="234">
        <v>33268</v>
      </c>
      <c r="I1441" s="28"/>
    </row>
    <row r="1442" spans="1:9" x14ac:dyDescent="0.25">
      <c r="A1442" s="231" t="s">
        <v>331</v>
      </c>
      <c r="B1442" s="232" t="s">
        <v>403</v>
      </c>
      <c r="C1442" s="233" t="s">
        <v>380</v>
      </c>
      <c r="D1442" s="233">
        <v>32</v>
      </c>
      <c r="E1442" s="233" t="s">
        <v>262</v>
      </c>
      <c r="F1442" s="234" t="s">
        <v>356</v>
      </c>
      <c r="G1442" s="235">
        <v>6</v>
      </c>
      <c r="H1442" s="234">
        <v>33272</v>
      </c>
      <c r="I1442" s="28"/>
    </row>
    <row r="1443" spans="1:9" x14ac:dyDescent="0.25">
      <c r="A1443" s="231" t="s">
        <v>345</v>
      </c>
      <c r="B1443" s="232" t="s">
        <v>401</v>
      </c>
      <c r="C1443" s="233" t="s">
        <v>380</v>
      </c>
      <c r="D1443" s="233">
        <v>16</v>
      </c>
      <c r="E1443" s="233" t="s">
        <v>271</v>
      </c>
      <c r="F1443" s="234" t="s">
        <v>338</v>
      </c>
      <c r="G1443" s="235">
        <v>150</v>
      </c>
      <c r="H1443" s="234">
        <v>33273</v>
      </c>
      <c r="I1443" s="28"/>
    </row>
    <row r="1444" spans="1:9" x14ac:dyDescent="0.25">
      <c r="A1444" s="231" t="s">
        <v>331</v>
      </c>
      <c r="B1444" s="232" t="s">
        <v>353</v>
      </c>
      <c r="C1444" s="233" t="s">
        <v>337</v>
      </c>
      <c r="D1444" s="233">
        <v>16</v>
      </c>
      <c r="E1444" s="233" t="s">
        <v>262</v>
      </c>
      <c r="F1444" s="234" t="s">
        <v>342</v>
      </c>
      <c r="G1444" s="235">
        <v>127</v>
      </c>
      <c r="H1444" s="234">
        <v>33273</v>
      </c>
      <c r="I1444" s="28"/>
    </row>
    <row r="1445" spans="1:9" x14ac:dyDescent="0.25">
      <c r="A1445" s="231" t="s">
        <v>331</v>
      </c>
      <c r="B1445" s="232" t="s">
        <v>404</v>
      </c>
      <c r="C1445" s="233" t="s">
        <v>333</v>
      </c>
      <c r="D1445" s="233">
        <v>16</v>
      </c>
      <c r="E1445" s="233" t="s">
        <v>334</v>
      </c>
      <c r="F1445" s="234" t="s">
        <v>405</v>
      </c>
      <c r="G1445" s="235">
        <v>80</v>
      </c>
      <c r="H1445" s="234">
        <v>33273</v>
      </c>
      <c r="I1445" s="28"/>
    </row>
    <row r="1446" spans="1:9" x14ac:dyDescent="0.25">
      <c r="A1446" s="231" t="s">
        <v>335</v>
      </c>
      <c r="B1446" s="232" t="s">
        <v>387</v>
      </c>
      <c r="C1446" s="233" t="s">
        <v>347</v>
      </c>
      <c r="D1446" s="233">
        <v>8</v>
      </c>
      <c r="E1446" s="233" t="s">
        <v>264</v>
      </c>
      <c r="F1446" s="234" t="s">
        <v>365</v>
      </c>
      <c r="G1446" s="235">
        <v>31</v>
      </c>
      <c r="H1446" s="234">
        <v>33275</v>
      </c>
      <c r="I1446" s="28"/>
    </row>
    <row r="1447" spans="1:9" x14ac:dyDescent="0.25">
      <c r="A1447" s="231" t="s">
        <v>335</v>
      </c>
      <c r="B1447" s="232" t="s">
        <v>395</v>
      </c>
      <c r="C1447" s="233" t="s">
        <v>337</v>
      </c>
      <c r="D1447" s="233">
        <v>16</v>
      </c>
      <c r="E1447" s="233" t="s">
        <v>264</v>
      </c>
      <c r="F1447" s="234" t="s">
        <v>365</v>
      </c>
      <c r="G1447" s="235">
        <v>40</v>
      </c>
      <c r="H1447" s="234">
        <v>33275</v>
      </c>
      <c r="I1447" s="28"/>
    </row>
    <row r="1448" spans="1:9" x14ac:dyDescent="0.25">
      <c r="A1448" s="231" t="s">
        <v>362</v>
      </c>
      <c r="B1448" s="232" t="s">
        <v>363</v>
      </c>
      <c r="C1448" s="233" t="s">
        <v>364</v>
      </c>
      <c r="D1448" s="233">
        <v>8</v>
      </c>
      <c r="E1448" s="233" t="s">
        <v>264</v>
      </c>
      <c r="F1448" s="234" t="s">
        <v>365</v>
      </c>
      <c r="G1448" s="235">
        <v>129</v>
      </c>
      <c r="H1448" s="234">
        <v>33278</v>
      </c>
      <c r="I1448" s="28"/>
    </row>
    <row r="1449" spans="1:9" x14ac:dyDescent="0.25">
      <c r="A1449" s="231" t="s">
        <v>335</v>
      </c>
      <c r="B1449" s="232" t="s">
        <v>395</v>
      </c>
      <c r="C1449" s="233" t="s">
        <v>337</v>
      </c>
      <c r="D1449" s="233">
        <v>16</v>
      </c>
      <c r="E1449" s="233" t="s">
        <v>264</v>
      </c>
      <c r="F1449" s="234" t="s">
        <v>396</v>
      </c>
      <c r="G1449" s="235">
        <v>136</v>
      </c>
      <c r="H1449" s="234">
        <v>33280</v>
      </c>
      <c r="I1449" s="28"/>
    </row>
    <row r="1450" spans="1:9" x14ac:dyDescent="0.25">
      <c r="A1450" s="231" t="s">
        <v>385</v>
      </c>
      <c r="B1450" s="232" t="s">
        <v>386</v>
      </c>
      <c r="C1450" s="233" t="s">
        <v>358</v>
      </c>
      <c r="D1450" s="233">
        <v>16</v>
      </c>
      <c r="E1450" s="233" t="s">
        <v>334</v>
      </c>
      <c r="F1450" s="234" t="s">
        <v>276</v>
      </c>
      <c r="G1450" s="235">
        <v>159</v>
      </c>
      <c r="H1450" s="234">
        <v>33280</v>
      </c>
      <c r="I1450" s="28"/>
    </row>
    <row r="1451" spans="1:9" x14ac:dyDescent="0.25">
      <c r="A1451" s="231" t="s">
        <v>335</v>
      </c>
      <c r="B1451" s="232" t="s">
        <v>336</v>
      </c>
      <c r="C1451" s="233" t="s">
        <v>337</v>
      </c>
      <c r="D1451" s="233">
        <v>16</v>
      </c>
      <c r="E1451" s="233" t="s">
        <v>271</v>
      </c>
      <c r="F1451" s="234" t="s">
        <v>338</v>
      </c>
      <c r="G1451" s="235">
        <v>75</v>
      </c>
      <c r="H1451" s="234">
        <v>33283</v>
      </c>
      <c r="I1451" s="28"/>
    </row>
    <row r="1452" spans="1:9" x14ac:dyDescent="0.25">
      <c r="A1452" s="231" t="s">
        <v>345</v>
      </c>
      <c r="B1452" s="232" t="s">
        <v>401</v>
      </c>
      <c r="C1452" s="233" t="s">
        <v>380</v>
      </c>
      <c r="D1452" s="233">
        <v>16</v>
      </c>
      <c r="E1452" s="233" t="s">
        <v>271</v>
      </c>
      <c r="F1452" s="234" t="s">
        <v>338</v>
      </c>
      <c r="G1452" s="235">
        <v>113</v>
      </c>
      <c r="H1452" s="234">
        <v>33284</v>
      </c>
      <c r="I1452" s="28"/>
    </row>
    <row r="1453" spans="1:9" x14ac:dyDescent="0.25">
      <c r="A1453" s="231" t="s">
        <v>335</v>
      </c>
      <c r="B1453" s="232" t="s">
        <v>367</v>
      </c>
      <c r="C1453" s="233" t="s">
        <v>337</v>
      </c>
      <c r="D1453" s="233">
        <v>8</v>
      </c>
      <c r="E1453" s="233" t="s">
        <v>262</v>
      </c>
      <c r="F1453" s="234" t="s">
        <v>342</v>
      </c>
      <c r="G1453" s="235">
        <v>174</v>
      </c>
      <c r="H1453" s="234">
        <v>33289</v>
      </c>
      <c r="I1453" s="28"/>
    </row>
    <row r="1454" spans="1:9" x14ac:dyDescent="0.25">
      <c r="A1454" s="231" t="s">
        <v>331</v>
      </c>
      <c r="B1454" s="232" t="s">
        <v>332</v>
      </c>
      <c r="C1454" s="233" t="s">
        <v>333</v>
      </c>
      <c r="D1454" s="233">
        <v>16</v>
      </c>
      <c r="E1454" s="233" t="s">
        <v>334</v>
      </c>
      <c r="F1454" s="234" t="s">
        <v>405</v>
      </c>
      <c r="G1454" s="235">
        <v>154</v>
      </c>
      <c r="H1454" s="234">
        <v>33289</v>
      </c>
      <c r="I1454" s="28"/>
    </row>
    <row r="1455" spans="1:9" x14ac:dyDescent="0.25">
      <c r="A1455" s="231" t="s">
        <v>331</v>
      </c>
      <c r="B1455" s="232" t="s">
        <v>353</v>
      </c>
      <c r="C1455" s="233" t="s">
        <v>337</v>
      </c>
      <c r="D1455" s="233">
        <v>16</v>
      </c>
      <c r="E1455" s="233" t="s">
        <v>262</v>
      </c>
      <c r="F1455" s="234" t="s">
        <v>356</v>
      </c>
      <c r="G1455" s="235">
        <v>110</v>
      </c>
      <c r="H1455" s="234">
        <v>33289</v>
      </c>
      <c r="I1455" s="28"/>
    </row>
    <row r="1456" spans="1:9" x14ac:dyDescent="0.25">
      <c r="A1456" s="231" t="s">
        <v>335</v>
      </c>
      <c r="B1456" s="232" t="s">
        <v>395</v>
      </c>
      <c r="C1456" s="233" t="s">
        <v>337</v>
      </c>
      <c r="D1456" s="233">
        <v>16</v>
      </c>
      <c r="E1456" s="233" t="s">
        <v>264</v>
      </c>
      <c r="F1456" s="234" t="s">
        <v>396</v>
      </c>
      <c r="G1456" s="235">
        <v>147</v>
      </c>
      <c r="H1456" s="234">
        <v>33295</v>
      </c>
      <c r="I1456" s="28"/>
    </row>
    <row r="1457" spans="1:9" x14ac:dyDescent="0.25">
      <c r="A1457" s="231" t="s">
        <v>371</v>
      </c>
      <c r="B1457" s="232" t="s">
        <v>372</v>
      </c>
      <c r="C1457" s="233" t="s">
        <v>364</v>
      </c>
      <c r="D1457" s="233">
        <v>8</v>
      </c>
      <c r="E1457" s="233" t="s">
        <v>271</v>
      </c>
      <c r="F1457" s="234" t="s">
        <v>338</v>
      </c>
      <c r="G1457" s="235">
        <v>185</v>
      </c>
      <c r="H1457" s="234">
        <v>33303</v>
      </c>
      <c r="I1457" s="28"/>
    </row>
    <row r="1458" spans="1:9" x14ac:dyDescent="0.25">
      <c r="A1458" s="231" t="s">
        <v>335</v>
      </c>
      <c r="B1458" s="232" t="s">
        <v>400</v>
      </c>
      <c r="C1458" s="233" t="s">
        <v>364</v>
      </c>
      <c r="D1458" s="233">
        <v>8</v>
      </c>
      <c r="E1458" s="233" t="s">
        <v>264</v>
      </c>
      <c r="F1458" s="234" t="s">
        <v>365</v>
      </c>
      <c r="G1458" s="235">
        <v>88</v>
      </c>
      <c r="H1458" s="234">
        <v>33312</v>
      </c>
      <c r="I1458" s="28"/>
    </row>
    <row r="1459" spans="1:9" x14ac:dyDescent="0.25">
      <c r="A1459" s="231" t="s">
        <v>371</v>
      </c>
      <c r="B1459" s="232" t="s">
        <v>388</v>
      </c>
      <c r="C1459" s="233" t="s">
        <v>364</v>
      </c>
      <c r="D1459" s="233">
        <v>12</v>
      </c>
      <c r="E1459" s="233" t="s">
        <v>271</v>
      </c>
      <c r="F1459" s="234" t="s">
        <v>359</v>
      </c>
      <c r="G1459" s="235">
        <v>188</v>
      </c>
      <c r="H1459" s="234">
        <v>33315</v>
      </c>
      <c r="I1459" s="28"/>
    </row>
    <row r="1460" spans="1:9" x14ac:dyDescent="0.25">
      <c r="A1460" s="231" t="s">
        <v>345</v>
      </c>
      <c r="B1460" s="232" t="s">
        <v>401</v>
      </c>
      <c r="C1460" s="233" t="s">
        <v>380</v>
      </c>
      <c r="D1460" s="233">
        <v>16</v>
      </c>
      <c r="E1460" s="233" t="s">
        <v>271</v>
      </c>
      <c r="F1460" s="234" t="s">
        <v>338</v>
      </c>
      <c r="G1460" s="235">
        <v>59</v>
      </c>
      <c r="H1460" s="234">
        <v>33316</v>
      </c>
      <c r="I1460" s="28"/>
    </row>
    <row r="1461" spans="1:9" x14ac:dyDescent="0.25">
      <c r="A1461" s="231" t="s">
        <v>335</v>
      </c>
      <c r="B1461" s="232" t="s">
        <v>394</v>
      </c>
      <c r="C1461" s="233" t="s">
        <v>364</v>
      </c>
      <c r="D1461" s="233">
        <v>8</v>
      </c>
      <c r="E1461" s="233" t="s">
        <v>264</v>
      </c>
      <c r="F1461" s="234" t="s">
        <v>365</v>
      </c>
      <c r="G1461" s="235">
        <v>170</v>
      </c>
      <c r="H1461" s="234">
        <v>33317</v>
      </c>
      <c r="I1461" s="28"/>
    </row>
    <row r="1462" spans="1:9" x14ac:dyDescent="0.25">
      <c r="A1462" s="231" t="s">
        <v>339</v>
      </c>
      <c r="B1462" s="232" t="s">
        <v>340</v>
      </c>
      <c r="C1462" s="233" t="s">
        <v>341</v>
      </c>
      <c r="D1462" s="233">
        <v>8</v>
      </c>
      <c r="E1462" s="233" t="s">
        <v>262</v>
      </c>
      <c r="F1462" s="234" t="s">
        <v>342</v>
      </c>
      <c r="G1462" s="235">
        <v>123</v>
      </c>
      <c r="H1462" s="234">
        <v>33317</v>
      </c>
      <c r="I1462" s="28"/>
    </row>
    <row r="1463" spans="1:9" x14ac:dyDescent="0.25">
      <c r="A1463" s="231" t="s">
        <v>376</v>
      </c>
      <c r="B1463" s="232" t="s">
        <v>377</v>
      </c>
      <c r="C1463" s="233" t="s">
        <v>378</v>
      </c>
      <c r="D1463" s="233">
        <v>10</v>
      </c>
      <c r="E1463" s="233" t="s">
        <v>262</v>
      </c>
      <c r="F1463" s="234" t="s">
        <v>342</v>
      </c>
      <c r="G1463" s="235">
        <v>95</v>
      </c>
      <c r="H1463" s="234">
        <v>33320</v>
      </c>
      <c r="I1463" s="28"/>
    </row>
    <row r="1464" spans="1:9" x14ac:dyDescent="0.25">
      <c r="A1464" s="231" t="s">
        <v>335</v>
      </c>
      <c r="B1464" s="232" t="s">
        <v>367</v>
      </c>
      <c r="C1464" s="233" t="s">
        <v>337</v>
      </c>
      <c r="D1464" s="233">
        <v>8</v>
      </c>
      <c r="E1464" s="233" t="s">
        <v>262</v>
      </c>
      <c r="F1464" s="234" t="s">
        <v>356</v>
      </c>
      <c r="G1464" s="235">
        <v>50</v>
      </c>
      <c r="H1464" s="234">
        <v>33326</v>
      </c>
      <c r="I1464" s="28"/>
    </row>
    <row r="1465" spans="1:9" x14ac:dyDescent="0.25">
      <c r="A1465" s="231" t="s">
        <v>331</v>
      </c>
      <c r="B1465" s="232" t="s">
        <v>404</v>
      </c>
      <c r="C1465" s="233" t="s">
        <v>333</v>
      </c>
      <c r="D1465" s="233">
        <v>16</v>
      </c>
      <c r="E1465" s="233" t="s">
        <v>334</v>
      </c>
      <c r="F1465" s="234" t="s">
        <v>405</v>
      </c>
      <c r="G1465" s="235">
        <v>176</v>
      </c>
      <c r="H1465" s="234">
        <v>33326</v>
      </c>
      <c r="I1465" s="28"/>
    </row>
    <row r="1466" spans="1:9" x14ac:dyDescent="0.25">
      <c r="A1466" s="231" t="s">
        <v>362</v>
      </c>
      <c r="B1466" s="232" t="s">
        <v>369</v>
      </c>
      <c r="C1466" s="233" t="s">
        <v>370</v>
      </c>
      <c r="D1466" s="233">
        <v>16</v>
      </c>
      <c r="E1466" s="233" t="s">
        <v>264</v>
      </c>
      <c r="F1466" s="234" t="s">
        <v>365</v>
      </c>
      <c r="G1466" s="235">
        <v>97</v>
      </c>
      <c r="H1466" s="234">
        <v>33331</v>
      </c>
      <c r="I1466" s="28"/>
    </row>
    <row r="1467" spans="1:9" x14ac:dyDescent="0.25">
      <c r="A1467" s="231" t="s">
        <v>408</v>
      </c>
      <c r="B1467" s="232" t="s">
        <v>409</v>
      </c>
      <c r="C1467" s="233" t="s">
        <v>380</v>
      </c>
      <c r="D1467" s="233">
        <v>16</v>
      </c>
      <c r="E1467" s="233" t="s">
        <v>334</v>
      </c>
      <c r="F1467" s="234" t="s">
        <v>276</v>
      </c>
      <c r="G1467" s="235">
        <v>28</v>
      </c>
      <c r="H1467" s="234">
        <v>33333</v>
      </c>
      <c r="I1467" s="28"/>
    </row>
    <row r="1468" spans="1:9" x14ac:dyDescent="0.25">
      <c r="A1468" s="231" t="s">
        <v>345</v>
      </c>
      <c r="B1468" s="232" t="s">
        <v>346</v>
      </c>
      <c r="C1468" s="233" t="s">
        <v>347</v>
      </c>
      <c r="D1468" s="233">
        <v>16</v>
      </c>
      <c r="E1468" s="233" t="s">
        <v>271</v>
      </c>
      <c r="F1468" s="234" t="s">
        <v>338</v>
      </c>
      <c r="G1468" s="235">
        <v>199</v>
      </c>
      <c r="H1468" s="234">
        <v>33337</v>
      </c>
      <c r="I1468" s="28"/>
    </row>
    <row r="1469" spans="1:9" x14ac:dyDescent="0.25">
      <c r="A1469" s="231" t="s">
        <v>335</v>
      </c>
      <c r="B1469" s="232" t="s">
        <v>367</v>
      </c>
      <c r="C1469" s="233" t="s">
        <v>337</v>
      </c>
      <c r="D1469" s="233">
        <v>8</v>
      </c>
      <c r="E1469" s="233" t="s">
        <v>262</v>
      </c>
      <c r="F1469" s="234" t="s">
        <v>342</v>
      </c>
      <c r="G1469" s="235">
        <v>54</v>
      </c>
      <c r="H1469" s="234">
        <v>33343</v>
      </c>
      <c r="I1469" s="28"/>
    </row>
    <row r="1470" spans="1:9" x14ac:dyDescent="0.25">
      <c r="A1470" s="231" t="s">
        <v>335</v>
      </c>
      <c r="B1470" s="232" t="s">
        <v>384</v>
      </c>
      <c r="C1470" s="233" t="s">
        <v>364</v>
      </c>
      <c r="D1470" s="233">
        <v>8</v>
      </c>
      <c r="E1470" s="233" t="s">
        <v>262</v>
      </c>
      <c r="F1470" s="234" t="s">
        <v>356</v>
      </c>
      <c r="G1470" s="235">
        <v>61</v>
      </c>
      <c r="H1470" s="234">
        <v>33343</v>
      </c>
      <c r="I1470" s="28"/>
    </row>
    <row r="1471" spans="1:9" x14ac:dyDescent="0.25">
      <c r="A1471" s="231" t="s">
        <v>362</v>
      </c>
      <c r="B1471" s="232" t="s">
        <v>366</v>
      </c>
      <c r="C1471" s="233" t="s">
        <v>337</v>
      </c>
      <c r="D1471" s="233">
        <v>8</v>
      </c>
      <c r="E1471" s="233" t="s">
        <v>262</v>
      </c>
      <c r="F1471" s="234" t="s">
        <v>50</v>
      </c>
      <c r="G1471" s="235">
        <v>67</v>
      </c>
      <c r="H1471" s="234">
        <v>33348</v>
      </c>
      <c r="I1471" s="28"/>
    </row>
    <row r="1472" spans="1:9" x14ac:dyDescent="0.25">
      <c r="A1472" s="231" t="s">
        <v>408</v>
      </c>
      <c r="B1472" s="232" t="s">
        <v>409</v>
      </c>
      <c r="C1472" s="233" t="s">
        <v>380</v>
      </c>
      <c r="D1472" s="233">
        <v>16</v>
      </c>
      <c r="E1472" s="233" t="s">
        <v>334</v>
      </c>
      <c r="F1472" s="234" t="s">
        <v>276</v>
      </c>
      <c r="G1472" s="235">
        <v>36</v>
      </c>
      <c r="H1472" s="234">
        <v>33350</v>
      </c>
      <c r="I1472" s="28"/>
    </row>
    <row r="1473" spans="1:9" x14ac:dyDescent="0.25">
      <c r="A1473" s="231" t="s">
        <v>335</v>
      </c>
      <c r="B1473" s="232" t="s">
        <v>336</v>
      </c>
      <c r="C1473" s="233" t="s">
        <v>337</v>
      </c>
      <c r="D1473" s="233">
        <v>16</v>
      </c>
      <c r="E1473" s="233" t="s">
        <v>271</v>
      </c>
      <c r="F1473" s="234" t="s">
        <v>338</v>
      </c>
      <c r="G1473" s="235">
        <v>17</v>
      </c>
      <c r="H1473" s="234">
        <v>33356</v>
      </c>
      <c r="I1473" s="28"/>
    </row>
    <row r="1474" spans="1:9" x14ac:dyDescent="0.25">
      <c r="A1474" s="231" t="s">
        <v>371</v>
      </c>
      <c r="B1474" s="232" t="s">
        <v>388</v>
      </c>
      <c r="C1474" s="233" t="s">
        <v>364</v>
      </c>
      <c r="D1474" s="233">
        <v>12</v>
      </c>
      <c r="E1474" s="233" t="s">
        <v>271</v>
      </c>
      <c r="F1474" s="234" t="s">
        <v>359</v>
      </c>
      <c r="G1474" s="235">
        <v>28</v>
      </c>
      <c r="H1474" s="234">
        <v>33356</v>
      </c>
      <c r="I1474" s="28"/>
    </row>
    <row r="1475" spans="1:9" x14ac:dyDescent="0.25">
      <c r="A1475" s="231" t="s">
        <v>362</v>
      </c>
      <c r="B1475" s="232" t="s">
        <v>369</v>
      </c>
      <c r="C1475" s="233" t="s">
        <v>370</v>
      </c>
      <c r="D1475" s="233">
        <v>16</v>
      </c>
      <c r="E1475" s="233" t="s">
        <v>264</v>
      </c>
      <c r="F1475" s="234" t="s">
        <v>365</v>
      </c>
      <c r="G1475" s="235">
        <v>144</v>
      </c>
      <c r="H1475" s="234">
        <v>33358</v>
      </c>
      <c r="I1475" s="28"/>
    </row>
    <row r="1476" spans="1:9" x14ac:dyDescent="0.25">
      <c r="A1476" s="231" t="s">
        <v>345</v>
      </c>
      <c r="B1476" s="232" t="s">
        <v>379</v>
      </c>
      <c r="C1476" s="233" t="s">
        <v>380</v>
      </c>
      <c r="D1476" s="233">
        <v>16</v>
      </c>
      <c r="E1476" s="233" t="s">
        <v>271</v>
      </c>
      <c r="F1476" s="234" t="s">
        <v>338</v>
      </c>
      <c r="G1476" s="235">
        <v>132</v>
      </c>
      <c r="H1476" s="234">
        <v>33359</v>
      </c>
      <c r="I1476" s="28"/>
    </row>
    <row r="1477" spans="1:9" x14ac:dyDescent="0.25">
      <c r="A1477" s="231" t="s">
        <v>335</v>
      </c>
      <c r="B1477" s="232" t="s">
        <v>357</v>
      </c>
      <c r="C1477" s="233" t="s">
        <v>358</v>
      </c>
      <c r="D1477" s="233">
        <v>16</v>
      </c>
      <c r="E1477" s="233" t="s">
        <v>271</v>
      </c>
      <c r="F1477" s="234" t="s">
        <v>359</v>
      </c>
      <c r="G1477" s="235">
        <v>138</v>
      </c>
      <c r="H1477" s="234">
        <v>33362</v>
      </c>
      <c r="I1477" s="28"/>
    </row>
    <row r="1478" spans="1:9" x14ac:dyDescent="0.25">
      <c r="A1478" s="231" t="s">
        <v>331</v>
      </c>
      <c r="B1478" s="232" t="s">
        <v>381</v>
      </c>
      <c r="C1478" s="233" t="s">
        <v>380</v>
      </c>
      <c r="D1478" s="233">
        <v>16</v>
      </c>
      <c r="E1478" s="233" t="s">
        <v>262</v>
      </c>
      <c r="F1478" s="234" t="s">
        <v>342</v>
      </c>
      <c r="G1478" s="235">
        <v>71</v>
      </c>
      <c r="H1478" s="234">
        <v>33363</v>
      </c>
      <c r="I1478" s="28"/>
    </row>
    <row r="1479" spans="1:9" x14ac:dyDescent="0.25">
      <c r="A1479" s="231" t="s">
        <v>376</v>
      </c>
      <c r="B1479" s="232" t="s">
        <v>377</v>
      </c>
      <c r="C1479" s="233" t="s">
        <v>378</v>
      </c>
      <c r="D1479" s="233">
        <v>10</v>
      </c>
      <c r="E1479" s="233" t="s">
        <v>262</v>
      </c>
      <c r="F1479" s="234" t="s">
        <v>342</v>
      </c>
      <c r="G1479" s="235">
        <v>113</v>
      </c>
      <c r="H1479" s="234">
        <v>33365</v>
      </c>
      <c r="I1479" s="28"/>
    </row>
    <row r="1480" spans="1:9" x14ac:dyDescent="0.25">
      <c r="A1480" s="231" t="s">
        <v>335</v>
      </c>
      <c r="B1480" s="232" t="s">
        <v>367</v>
      </c>
      <c r="C1480" s="233" t="s">
        <v>337</v>
      </c>
      <c r="D1480" s="233">
        <v>8</v>
      </c>
      <c r="E1480" s="233" t="s">
        <v>262</v>
      </c>
      <c r="F1480" s="234" t="s">
        <v>356</v>
      </c>
      <c r="G1480" s="235">
        <v>138</v>
      </c>
      <c r="H1480" s="234">
        <v>33369</v>
      </c>
      <c r="I1480" s="28"/>
    </row>
    <row r="1481" spans="1:9" x14ac:dyDescent="0.25">
      <c r="A1481" s="231" t="s">
        <v>335</v>
      </c>
      <c r="B1481" s="232" t="s">
        <v>367</v>
      </c>
      <c r="C1481" s="233" t="s">
        <v>337</v>
      </c>
      <c r="D1481" s="233">
        <v>8</v>
      </c>
      <c r="E1481" s="233" t="s">
        <v>262</v>
      </c>
      <c r="F1481" s="234" t="s">
        <v>342</v>
      </c>
      <c r="G1481" s="235">
        <v>187</v>
      </c>
      <c r="H1481" s="234">
        <v>33370</v>
      </c>
      <c r="I1481" s="28"/>
    </row>
    <row r="1482" spans="1:9" x14ac:dyDescent="0.25">
      <c r="A1482" s="231" t="s">
        <v>335</v>
      </c>
      <c r="B1482" s="232" t="s">
        <v>367</v>
      </c>
      <c r="C1482" s="233" t="s">
        <v>337</v>
      </c>
      <c r="D1482" s="233">
        <v>8</v>
      </c>
      <c r="E1482" s="233" t="s">
        <v>262</v>
      </c>
      <c r="F1482" s="234" t="s">
        <v>342</v>
      </c>
      <c r="G1482" s="235">
        <v>56</v>
      </c>
      <c r="H1482" s="234">
        <v>33371</v>
      </c>
      <c r="I1482" s="28"/>
    </row>
    <row r="1483" spans="1:9" x14ac:dyDescent="0.25">
      <c r="A1483" s="231" t="s">
        <v>331</v>
      </c>
      <c r="B1483" s="232" t="s">
        <v>381</v>
      </c>
      <c r="C1483" s="233" t="s">
        <v>380</v>
      </c>
      <c r="D1483" s="233">
        <v>16</v>
      </c>
      <c r="E1483" s="233" t="s">
        <v>262</v>
      </c>
      <c r="F1483" s="234" t="s">
        <v>342</v>
      </c>
      <c r="G1483" s="235">
        <v>125</v>
      </c>
      <c r="H1483" s="234">
        <v>33373</v>
      </c>
      <c r="I1483" s="28"/>
    </row>
    <row r="1484" spans="1:9" x14ac:dyDescent="0.25">
      <c r="A1484" s="231" t="s">
        <v>335</v>
      </c>
      <c r="B1484" s="232" t="s">
        <v>357</v>
      </c>
      <c r="C1484" s="233" t="s">
        <v>358</v>
      </c>
      <c r="D1484" s="233">
        <v>16</v>
      </c>
      <c r="E1484" s="233" t="s">
        <v>271</v>
      </c>
      <c r="F1484" s="234" t="s">
        <v>359</v>
      </c>
      <c r="G1484" s="235">
        <v>133</v>
      </c>
      <c r="H1484" s="234">
        <v>33374</v>
      </c>
      <c r="I1484" s="28"/>
    </row>
    <row r="1485" spans="1:9" x14ac:dyDescent="0.25">
      <c r="A1485" s="231" t="s">
        <v>345</v>
      </c>
      <c r="B1485" s="232" t="s">
        <v>346</v>
      </c>
      <c r="C1485" s="233" t="s">
        <v>347</v>
      </c>
      <c r="D1485" s="233">
        <v>16</v>
      </c>
      <c r="E1485" s="233" t="s">
        <v>271</v>
      </c>
      <c r="F1485" s="234" t="s">
        <v>338</v>
      </c>
      <c r="G1485" s="235">
        <v>108</v>
      </c>
      <c r="H1485" s="234">
        <v>33374</v>
      </c>
      <c r="I1485" s="28"/>
    </row>
    <row r="1486" spans="1:9" x14ac:dyDescent="0.25">
      <c r="A1486" s="231" t="s">
        <v>335</v>
      </c>
      <c r="B1486" s="232" t="s">
        <v>368</v>
      </c>
      <c r="C1486" s="233" t="s">
        <v>364</v>
      </c>
      <c r="D1486" s="233">
        <v>8</v>
      </c>
      <c r="E1486" s="233" t="s">
        <v>262</v>
      </c>
      <c r="F1486" s="234" t="s">
        <v>356</v>
      </c>
      <c r="G1486" s="235">
        <v>128</v>
      </c>
      <c r="H1486" s="234">
        <v>33377</v>
      </c>
      <c r="I1486" s="28"/>
    </row>
    <row r="1487" spans="1:9" x14ac:dyDescent="0.25">
      <c r="A1487" s="231" t="s">
        <v>385</v>
      </c>
      <c r="B1487" s="232" t="s">
        <v>389</v>
      </c>
      <c r="C1487" s="233" t="s">
        <v>375</v>
      </c>
      <c r="D1487" s="233">
        <v>16</v>
      </c>
      <c r="E1487" s="233" t="s">
        <v>334</v>
      </c>
      <c r="F1487" s="234" t="s">
        <v>276</v>
      </c>
      <c r="G1487" s="235">
        <v>130</v>
      </c>
      <c r="H1487" s="234">
        <v>33380</v>
      </c>
      <c r="I1487" s="28"/>
    </row>
    <row r="1488" spans="1:9" x14ac:dyDescent="0.25">
      <c r="A1488" s="231" t="s">
        <v>376</v>
      </c>
      <c r="B1488" s="232" t="s">
        <v>377</v>
      </c>
      <c r="C1488" s="233" t="s">
        <v>378</v>
      </c>
      <c r="D1488" s="233">
        <v>10</v>
      </c>
      <c r="E1488" s="233" t="s">
        <v>262</v>
      </c>
      <c r="F1488" s="234" t="s">
        <v>342</v>
      </c>
      <c r="G1488" s="235">
        <v>112</v>
      </c>
      <c r="H1488" s="234">
        <v>33381</v>
      </c>
      <c r="I1488" s="28"/>
    </row>
    <row r="1489" spans="1:9" x14ac:dyDescent="0.25">
      <c r="A1489" s="231" t="s">
        <v>331</v>
      </c>
      <c r="B1489" s="232" t="s">
        <v>381</v>
      </c>
      <c r="C1489" s="233" t="s">
        <v>380</v>
      </c>
      <c r="D1489" s="233">
        <v>16</v>
      </c>
      <c r="E1489" s="233" t="s">
        <v>262</v>
      </c>
      <c r="F1489" s="234" t="s">
        <v>342</v>
      </c>
      <c r="G1489" s="235">
        <v>68</v>
      </c>
      <c r="H1489" s="234">
        <v>33384</v>
      </c>
      <c r="I1489" s="28"/>
    </row>
    <row r="1490" spans="1:9" x14ac:dyDescent="0.25">
      <c r="A1490" s="231" t="s">
        <v>376</v>
      </c>
      <c r="B1490" s="232" t="s">
        <v>377</v>
      </c>
      <c r="C1490" s="233" t="s">
        <v>378</v>
      </c>
      <c r="D1490" s="233">
        <v>10</v>
      </c>
      <c r="E1490" s="233" t="s">
        <v>262</v>
      </c>
      <c r="F1490" s="234" t="s">
        <v>342</v>
      </c>
      <c r="G1490" s="235">
        <v>194</v>
      </c>
      <c r="H1490" s="234">
        <v>33390</v>
      </c>
      <c r="I1490" s="28"/>
    </row>
    <row r="1491" spans="1:9" x14ac:dyDescent="0.25">
      <c r="A1491" s="231" t="s">
        <v>397</v>
      </c>
      <c r="B1491" s="232" t="s">
        <v>398</v>
      </c>
      <c r="C1491" s="233" t="s">
        <v>399</v>
      </c>
      <c r="D1491" s="233">
        <v>8</v>
      </c>
      <c r="E1491" s="233" t="s">
        <v>334</v>
      </c>
      <c r="F1491" s="234" t="s">
        <v>276</v>
      </c>
      <c r="G1491" s="235">
        <v>195</v>
      </c>
      <c r="H1491" s="234">
        <v>33394</v>
      </c>
      <c r="I1491" s="28"/>
    </row>
    <row r="1492" spans="1:9" x14ac:dyDescent="0.25">
      <c r="A1492" s="231" t="s">
        <v>345</v>
      </c>
      <c r="B1492" s="232" t="s">
        <v>406</v>
      </c>
      <c r="C1492" s="233" t="s">
        <v>337</v>
      </c>
      <c r="D1492" s="233">
        <v>16</v>
      </c>
      <c r="E1492" s="233" t="s">
        <v>271</v>
      </c>
      <c r="F1492" s="234" t="s">
        <v>359</v>
      </c>
      <c r="G1492" s="235">
        <v>94</v>
      </c>
      <c r="H1492" s="234">
        <v>33395</v>
      </c>
      <c r="I1492" s="28"/>
    </row>
    <row r="1493" spans="1:9" x14ac:dyDescent="0.25">
      <c r="A1493" s="231" t="s">
        <v>354</v>
      </c>
      <c r="B1493" s="232" t="s">
        <v>355</v>
      </c>
      <c r="C1493" s="233" t="s">
        <v>347</v>
      </c>
      <c r="D1493" s="233">
        <v>16</v>
      </c>
      <c r="E1493" s="233" t="s">
        <v>262</v>
      </c>
      <c r="F1493" s="234" t="s">
        <v>356</v>
      </c>
      <c r="G1493" s="235">
        <v>51</v>
      </c>
      <c r="H1493" s="234">
        <v>33395</v>
      </c>
      <c r="I1493" s="28"/>
    </row>
    <row r="1494" spans="1:9" x14ac:dyDescent="0.25">
      <c r="A1494" s="231" t="s">
        <v>339</v>
      </c>
      <c r="B1494" s="232" t="s">
        <v>340</v>
      </c>
      <c r="C1494" s="233" t="s">
        <v>341</v>
      </c>
      <c r="D1494" s="233">
        <v>8</v>
      </c>
      <c r="E1494" s="233" t="s">
        <v>262</v>
      </c>
      <c r="F1494" s="234" t="s">
        <v>342</v>
      </c>
      <c r="G1494" s="235">
        <v>146</v>
      </c>
      <c r="H1494" s="234">
        <v>33396</v>
      </c>
      <c r="I1494" s="28"/>
    </row>
    <row r="1495" spans="1:9" x14ac:dyDescent="0.25">
      <c r="A1495" s="231" t="s">
        <v>335</v>
      </c>
      <c r="B1495" s="232" t="s">
        <v>384</v>
      </c>
      <c r="C1495" s="233" t="s">
        <v>364</v>
      </c>
      <c r="D1495" s="233">
        <v>8</v>
      </c>
      <c r="E1495" s="233" t="s">
        <v>262</v>
      </c>
      <c r="F1495" s="234" t="s">
        <v>356</v>
      </c>
      <c r="G1495" s="235">
        <v>109</v>
      </c>
      <c r="H1495" s="234">
        <v>33400</v>
      </c>
      <c r="I1495" s="28"/>
    </row>
    <row r="1496" spans="1:9" x14ac:dyDescent="0.25">
      <c r="A1496" s="231" t="s">
        <v>331</v>
      </c>
      <c r="B1496" s="232" t="s">
        <v>381</v>
      </c>
      <c r="C1496" s="233" t="s">
        <v>380</v>
      </c>
      <c r="D1496" s="233">
        <v>16</v>
      </c>
      <c r="E1496" s="233" t="s">
        <v>262</v>
      </c>
      <c r="F1496" s="234" t="s">
        <v>342</v>
      </c>
      <c r="G1496" s="235">
        <v>54</v>
      </c>
      <c r="H1496" s="234">
        <v>33404</v>
      </c>
      <c r="I1496" s="28"/>
    </row>
    <row r="1497" spans="1:9" x14ac:dyDescent="0.25">
      <c r="A1497" s="231" t="s">
        <v>335</v>
      </c>
      <c r="B1497" s="232" t="s">
        <v>387</v>
      </c>
      <c r="C1497" s="233" t="s">
        <v>347</v>
      </c>
      <c r="D1497" s="233">
        <v>8</v>
      </c>
      <c r="E1497" s="233" t="s">
        <v>264</v>
      </c>
      <c r="F1497" s="234" t="s">
        <v>365</v>
      </c>
      <c r="G1497" s="235">
        <v>132</v>
      </c>
      <c r="H1497" s="234">
        <v>33406</v>
      </c>
      <c r="I1497" s="28"/>
    </row>
    <row r="1498" spans="1:9" x14ac:dyDescent="0.25">
      <c r="A1498" s="231" t="s">
        <v>335</v>
      </c>
      <c r="B1498" s="232" t="s">
        <v>383</v>
      </c>
      <c r="C1498" s="233" t="s">
        <v>347</v>
      </c>
      <c r="D1498" s="233">
        <v>8</v>
      </c>
      <c r="E1498" s="233" t="s">
        <v>271</v>
      </c>
      <c r="F1498" s="234" t="s">
        <v>359</v>
      </c>
      <c r="G1498" s="235">
        <v>178</v>
      </c>
      <c r="H1498" s="234">
        <v>33407</v>
      </c>
      <c r="I1498" s="28"/>
    </row>
    <row r="1499" spans="1:9" x14ac:dyDescent="0.25">
      <c r="A1499" s="231" t="s">
        <v>362</v>
      </c>
      <c r="B1499" s="232" t="s">
        <v>369</v>
      </c>
      <c r="C1499" s="233" t="s">
        <v>370</v>
      </c>
      <c r="D1499" s="233">
        <v>16</v>
      </c>
      <c r="E1499" s="233" t="s">
        <v>264</v>
      </c>
      <c r="F1499" s="234" t="s">
        <v>365</v>
      </c>
      <c r="G1499" s="235">
        <v>61</v>
      </c>
      <c r="H1499" s="234">
        <v>33413</v>
      </c>
      <c r="I1499" s="28"/>
    </row>
    <row r="1500" spans="1:9" x14ac:dyDescent="0.25">
      <c r="A1500" s="231" t="s">
        <v>335</v>
      </c>
      <c r="B1500" s="232" t="s">
        <v>387</v>
      </c>
      <c r="C1500" s="233" t="s">
        <v>347</v>
      </c>
      <c r="D1500" s="233">
        <v>8</v>
      </c>
      <c r="E1500" s="233" t="s">
        <v>264</v>
      </c>
      <c r="F1500" s="234" t="s">
        <v>365</v>
      </c>
      <c r="G1500" s="235">
        <v>107</v>
      </c>
      <c r="H1500" s="234">
        <v>33414</v>
      </c>
      <c r="I1500" s="28"/>
    </row>
    <row r="1501" spans="1:9" x14ac:dyDescent="0.25">
      <c r="A1501" s="231" t="s">
        <v>335</v>
      </c>
      <c r="B1501" s="232" t="s">
        <v>394</v>
      </c>
      <c r="C1501" s="233" t="s">
        <v>364</v>
      </c>
      <c r="D1501" s="233">
        <v>8</v>
      </c>
      <c r="E1501" s="233" t="s">
        <v>264</v>
      </c>
      <c r="F1501" s="234" t="s">
        <v>396</v>
      </c>
      <c r="G1501" s="235">
        <v>42</v>
      </c>
      <c r="H1501" s="234">
        <v>33415</v>
      </c>
      <c r="I1501" s="28"/>
    </row>
    <row r="1502" spans="1:9" x14ac:dyDescent="0.25">
      <c r="A1502" s="231" t="s">
        <v>335</v>
      </c>
      <c r="B1502" s="232" t="s">
        <v>367</v>
      </c>
      <c r="C1502" s="233" t="s">
        <v>337</v>
      </c>
      <c r="D1502" s="233">
        <v>8</v>
      </c>
      <c r="E1502" s="233" t="s">
        <v>262</v>
      </c>
      <c r="F1502" s="234" t="s">
        <v>342</v>
      </c>
      <c r="G1502" s="235">
        <v>114</v>
      </c>
      <c r="H1502" s="234">
        <v>33419</v>
      </c>
      <c r="I1502" s="28"/>
    </row>
    <row r="1503" spans="1:9" x14ac:dyDescent="0.25">
      <c r="A1503" s="231" t="s">
        <v>348</v>
      </c>
      <c r="B1503" s="232" t="s">
        <v>349</v>
      </c>
      <c r="C1503" s="233" t="s">
        <v>347</v>
      </c>
      <c r="D1503" s="233">
        <v>8</v>
      </c>
      <c r="E1503" s="233" t="s">
        <v>262</v>
      </c>
      <c r="F1503" s="234" t="s">
        <v>342</v>
      </c>
      <c r="G1503" s="235">
        <v>110</v>
      </c>
      <c r="H1503" s="234">
        <v>33419</v>
      </c>
      <c r="I1503" s="28"/>
    </row>
    <row r="1504" spans="1:9" x14ac:dyDescent="0.25">
      <c r="A1504" s="231" t="s">
        <v>397</v>
      </c>
      <c r="B1504" s="232" t="s">
        <v>402</v>
      </c>
      <c r="C1504" s="233" t="s">
        <v>380</v>
      </c>
      <c r="D1504" s="233">
        <v>8</v>
      </c>
      <c r="E1504" s="233" t="s">
        <v>262</v>
      </c>
      <c r="F1504" s="234" t="s">
        <v>342</v>
      </c>
      <c r="G1504" s="235">
        <v>186</v>
      </c>
      <c r="H1504" s="234">
        <v>33419</v>
      </c>
      <c r="I1504" s="28"/>
    </row>
    <row r="1505" spans="1:9" x14ac:dyDescent="0.25">
      <c r="A1505" s="231" t="s">
        <v>335</v>
      </c>
      <c r="B1505" s="232" t="s">
        <v>367</v>
      </c>
      <c r="C1505" s="233" t="s">
        <v>337</v>
      </c>
      <c r="D1505" s="233">
        <v>8</v>
      </c>
      <c r="E1505" s="233" t="s">
        <v>262</v>
      </c>
      <c r="F1505" s="234" t="s">
        <v>342</v>
      </c>
      <c r="G1505" s="235">
        <v>61</v>
      </c>
      <c r="H1505" s="234">
        <v>33421</v>
      </c>
      <c r="I1505" s="28"/>
    </row>
    <row r="1506" spans="1:9" x14ac:dyDescent="0.25">
      <c r="A1506" s="231" t="s">
        <v>335</v>
      </c>
      <c r="B1506" s="232" t="s">
        <v>383</v>
      </c>
      <c r="C1506" s="233" t="s">
        <v>347</v>
      </c>
      <c r="D1506" s="233">
        <v>8</v>
      </c>
      <c r="E1506" s="233" t="s">
        <v>271</v>
      </c>
      <c r="F1506" s="234" t="s">
        <v>359</v>
      </c>
      <c r="G1506" s="235">
        <v>137</v>
      </c>
      <c r="H1506" s="234">
        <v>33425</v>
      </c>
      <c r="I1506" s="28"/>
    </row>
    <row r="1507" spans="1:9" x14ac:dyDescent="0.25">
      <c r="A1507" s="231" t="s">
        <v>335</v>
      </c>
      <c r="B1507" s="232" t="s">
        <v>384</v>
      </c>
      <c r="C1507" s="233" t="s">
        <v>364</v>
      </c>
      <c r="D1507" s="233">
        <v>8</v>
      </c>
      <c r="E1507" s="233" t="s">
        <v>262</v>
      </c>
      <c r="F1507" s="234" t="s">
        <v>356</v>
      </c>
      <c r="G1507" s="235">
        <v>180</v>
      </c>
      <c r="H1507" s="234">
        <v>33426</v>
      </c>
      <c r="I1507" s="28"/>
    </row>
    <row r="1508" spans="1:9" x14ac:dyDescent="0.25">
      <c r="A1508" s="231" t="s">
        <v>385</v>
      </c>
      <c r="B1508" s="232" t="s">
        <v>386</v>
      </c>
      <c r="C1508" s="233" t="s">
        <v>358</v>
      </c>
      <c r="D1508" s="233">
        <v>16</v>
      </c>
      <c r="E1508" s="233" t="s">
        <v>334</v>
      </c>
      <c r="F1508" s="234" t="s">
        <v>276</v>
      </c>
      <c r="G1508" s="235">
        <v>38</v>
      </c>
      <c r="H1508" s="234">
        <v>33428</v>
      </c>
      <c r="I1508" s="28"/>
    </row>
    <row r="1509" spans="1:9" x14ac:dyDescent="0.25">
      <c r="A1509" s="231" t="s">
        <v>335</v>
      </c>
      <c r="B1509" s="232" t="s">
        <v>395</v>
      </c>
      <c r="C1509" s="233" t="s">
        <v>337</v>
      </c>
      <c r="D1509" s="233">
        <v>16</v>
      </c>
      <c r="E1509" s="233" t="s">
        <v>264</v>
      </c>
      <c r="F1509" s="234" t="s">
        <v>365</v>
      </c>
      <c r="G1509" s="235">
        <v>162</v>
      </c>
      <c r="H1509" s="234">
        <v>33429</v>
      </c>
      <c r="I1509" s="28"/>
    </row>
    <row r="1510" spans="1:9" x14ac:dyDescent="0.25">
      <c r="A1510" s="231" t="s">
        <v>335</v>
      </c>
      <c r="B1510" s="232" t="s">
        <v>400</v>
      </c>
      <c r="C1510" s="233" t="s">
        <v>364</v>
      </c>
      <c r="D1510" s="233">
        <v>8</v>
      </c>
      <c r="E1510" s="233" t="s">
        <v>264</v>
      </c>
      <c r="F1510" s="234" t="s">
        <v>365</v>
      </c>
      <c r="G1510" s="235">
        <v>79</v>
      </c>
      <c r="H1510" s="234">
        <v>33429</v>
      </c>
      <c r="I1510" s="28"/>
    </row>
    <row r="1511" spans="1:9" x14ac:dyDescent="0.25">
      <c r="A1511" s="231" t="s">
        <v>345</v>
      </c>
      <c r="B1511" s="232" t="s">
        <v>379</v>
      </c>
      <c r="C1511" s="233" t="s">
        <v>380</v>
      </c>
      <c r="D1511" s="233">
        <v>16</v>
      </c>
      <c r="E1511" s="233" t="s">
        <v>271</v>
      </c>
      <c r="F1511" s="234" t="s">
        <v>338</v>
      </c>
      <c r="G1511" s="235">
        <v>44</v>
      </c>
      <c r="H1511" s="234">
        <v>33429</v>
      </c>
      <c r="I1511" s="28"/>
    </row>
    <row r="1512" spans="1:9" x14ac:dyDescent="0.25">
      <c r="A1512" s="231" t="s">
        <v>331</v>
      </c>
      <c r="B1512" s="232" t="s">
        <v>332</v>
      </c>
      <c r="C1512" s="233" t="s">
        <v>333</v>
      </c>
      <c r="D1512" s="233">
        <v>16</v>
      </c>
      <c r="E1512" s="233" t="s">
        <v>334</v>
      </c>
      <c r="F1512" s="234" t="s">
        <v>405</v>
      </c>
      <c r="G1512" s="235">
        <v>131</v>
      </c>
      <c r="H1512" s="234">
        <v>33431</v>
      </c>
      <c r="I1512" s="28"/>
    </row>
    <row r="1513" spans="1:9" x14ac:dyDescent="0.25">
      <c r="A1513" s="231" t="s">
        <v>331</v>
      </c>
      <c r="B1513" s="232" t="s">
        <v>403</v>
      </c>
      <c r="C1513" s="233" t="s">
        <v>380</v>
      </c>
      <c r="D1513" s="233">
        <v>32</v>
      </c>
      <c r="E1513" s="233" t="s">
        <v>262</v>
      </c>
      <c r="F1513" s="234" t="s">
        <v>356</v>
      </c>
      <c r="G1513" s="235">
        <v>108</v>
      </c>
      <c r="H1513" s="234">
        <v>33433</v>
      </c>
      <c r="I1513" s="28"/>
    </row>
    <row r="1514" spans="1:9" x14ac:dyDescent="0.25">
      <c r="A1514" s="231" t="s">
        <v>392</v>
      </c>
      <c r="B1514" s="232" t="s">
        <v>393</v>
      </c>
      <c r="C1514" s="233" t="s">
        <v>337</v>
      </c>
      <c r="D1514" s="233">
        <v>16</v>
      </c>
      <c r="E1514" s="233" t="s">
        <v>271</v>
      </c>
      <c r="F1514" s="234" t="s">
        <v>359</v>
      </c>
      <c r="G1514" s="235">
        <v>84</v>
      </c>
      <c r="H1514" s="234">
        <v>33435</v>
      </c>
      <c r="I1514" s="28"/>
    </row>
    <row r="1515" spans="1:9" x14ac:dyDescent="0.25">
      <c r="A1515" s="231" t="s">
        <v>331</v>
      </c>
      <c r="B1515" s="232" t="s">
        <v>403</v>
      </c>
      <c r="C1515" s="233" t="s">
        <v>380</v>
      </c>
      <c r="D1515" s="233">
        <v>32</v>
      </c>
      <c r="E1515" s="233" t="s">
        <v>262</v>
      </c>
      <c r="F1515" s="234" t="s">
        <v>356</v>
      </c>
      <c r="G1515" s="235">
        <v>82</v>
      </c>
      <c r="H1515" s="234">
        <v>33439</v>
      </c>
      <c r="I1515" s="28"/>
    </row>
    <row r="1516" spans="1:9" x14ac:dyDescent="0.25">
      <c r="A1516" s="231" t="s">
        <v>335</v>
      </c>
      <c r="B1516" s="232" t="s">
        <v>368</v>
      </c>
      <c r="C1516" s="233" t="s">
        <v>364</v>
      </c>
      <c r="D1516" s="233">
        <v>8</v>
      </c>
      <c r="E1516" s="233" t="s">
        <v>262</v>
      </c>
      <c r="F1516" s="234" t="s">
        <v>356</v>
      </c>
      <c r="G1516" s="235">
        <v>139</v>
      </c>
      <c r="H1516" s="234">
        <v>33443</v>
      </c>
      <c r="I1516" s="28"/>
    </row>
    <row r="1517" spans="1:9" x14ac:dyDescent="0.25">
      <c r="A1517" s="231" t="s">
        <v>335</v>
      </c>
      <c r="B1517" s="232" t="s">
        <v>400</v>
      </c>
      <c r="C1517" s="233" t="s">
        <v>364</v>
      </c>
      <c r="D1517" s="233">
        <v>8</v>
      </c>
      <c r="E1517" s="233" t="s">
        <v>264</v>
      </c>
      <c r="F1517" s="234" t="s">
        <v>365</v>
      </c>
      <c r="G1517" s="235">
        <v>52</v>
      </c>
      <c r="H1517" s="234">
        <v>33443</v>
      </c>
      <c r="I1517" s="28"/>
    </row>
    <row r="1518" spans="1:9" x14ac:dyDescent="0.25">
      <c r="A1518" s="231" t="s">
        <v>397</v>
      </c>
      <c r="B1518" s="232" t="s">
        <v>402</v>
      </c>
      <c r="C1518" s="233" t="s">
        <v>380</v>
      </c>
      <c r="D1518" s="233">
        <v>8</v>
      </c>
      <c r="E1518" s="233" t="s">
        <v>262</v>
      </c>
      <c r="F1518" s="234" t="s">
        <v>50</v>
      </c>
      <c r="G1518" s="235">
        <v>181</v>
      </c>
      <c r="H1518" s="234">
        <v>33443</v>
      </c>
      <c r="I1518" s="28"/>
    </row>
    <row r="1519" spans="1:9" x14ac:dyDescent="0.25">
      <c r="A1519" s="231" t="s">
        <v>335</v>
      </c>
      <c r="B1519" s="232" t="s">
        <v>383</v>
      </c>
      <c r="C1519" s="233" t="s">
        <v>347</v>
      </c>
      <c r="D1519" s="233">
        <v>8</v>
      </c>
      <c r="E1519" s="233" t="s">
        <v>271</v>
      </c>
      <c r="F1519" s="234" t="s">
        <v>373</v>
      </c>
      <c r="G1519" s="235">
        <v>132</v>
      </c>
      <c r="H1519" s="234">
        <v>33446</v>
      </c>
      <c r="I1519" s="28"/>
    </row>
    <row r="1520" spans="1:9" x14ac:dyDescent="0.25">
      <c r="A1520" s="231" t="s">
        <v>376</v>
      </c>
      <c r="B1520" s="232" t="s">
        <v>377</v>
      </c>
      <c r="C1520" s="233" t="s">
        <v>378</v>
      </c>
      <c r="D1520" s="233">
        <v>10</v>
      </c>
      <c r="E1520" s="233" t="s">
        <v>262</v>
      </c>
      <c r="F1520" s="234" t="s">
        <v>342</v>
      </c>
      <c r="G1520" s="235">
        <v>85</v>
      </c>
      <c r="H1520" s="234">
        <v>33448</v>
      </c>
      <c r="I1520" s="28"/>
    </row>
    <row r="1521" spans="1:9" x14ac:dyDescent="0.25">
      <c r="A1521" s="231" t="s">
        <v>335</v>
      </c>
      <c r="B1521" s="232" t="s">
        <v>400</v>
      </c>
      <c r="C1521" s="233" t="s">
        <v>364</v>
      </c>
      <c r="D1521" s="233">
        <v>8</v>
      </c>
      <c r="E1521" s="233" t="s">
        <v>264</v>
      </c>
      <c r="F1521" s="234" t="s">
        <v>365</v>
      </c>
      <c r="G1521" s="235">
        <v>91</v>
      </c>
      <c r="H1521" s="234">
        <v>33449</v>
      </c>
      <c r="I1521" s="28"/>
    </row>
    <row r="1522" spans="1:9" x14ac:dyDescent="0.25">
      <c r="A1522" s="231" t="s">
        <v>331</v>
      </c>
      <c r="B1522" s="232" t="s">
        <v>404</v>
      </c>
      <c r="C1522" s="233" t="s">
        <v>333</v>
      </c>
      <c r="D1522" s="233">
        <v>16</v>
      </c>
      <c r="E1522" s="233" t="s">
        <v>334</v>
      </c>
      <c r="F1522" s="234" t="s">
        <v>405</v>
      </c>
      <c r="G1522" s="235">
        <v>189</v>
      </c>
      <c r="H1522" s="234">
        <v>33451</v>
      </c>
      <c r="I1522" s="28"/>
    </row>
    <row r="1523" spans="1:9" x14ac:dyDescent="0.25">
      <c r="A1523" s="231" t="s">
        <v>376</v>
      </c>
      <c r="B1523" s="232" t="s">
        <v>377</v>
      </c>
      <c r="C1523" s="233" t="s">
        <v>378</v>
      </c>
      <c r="D1523" s="233">
        <v>10</v>
      </c>
      <c r="E1523" s="233" t="s">
        <v>262</v>
      </c>
      <c r="F1523" s="234" t="s">
        <v>342</v>
      </c>
      <c r="G1523" s="235">
        <v>19</v>
      </c>
      <c r="H1523" s="234">
        <v>33451</v>
      </c>
      <c r="I1523" s="28"/>
    </row>
    <row r="1524" spans="1:9" x14ac:dyDescent="0.25">
      <c r="A1524" s="231" t="s">
        <v>392</v>
      </c>
      <c r="B1524" s="232" t="s">
        <v>393</v>
      </c>
      <c r="C1524" s="233" t="s">
        <v>337</v>
      </c>
      <c r="D1524" s="233">
        <v>16</v>
      </c>
      <c r="E1524" s="233" t="s">
        <v>271</v>
      </c>
      <c r="F1524" s="234" t="s">
        <v>359</v>
      </c>
      <c r="G1524" s="235">
        <v>39</v>
      </c>
      <c r="H1524" s="234">
        <v>33455</v>
      </c>
      <c r="I1524" s="28"/>
    </row>
    <row r="1525" spans="1:9" x14ac:dyDescent="0.25">
      <c r="A1525" s="231" t="s">
        <v>335</v>
      </c>
      <c r="B1525" s="232" t="s">
        <v>395</v>
      </c>
      <c r="C1525" s="233" t="s">
        <v>337</v>
      </c>
      <c r="D1525" s="233">
        <v>16</v>
      </c>
      <c r="E1525" s="233" t="s">
        <v>264</v>
      </c>
      <c r="F1525" s="234" t="s">
        <v>365</v>
      </c>
      <c r="G1525" s="235">
        <v>164</v>
      </c>
      <c r="H1525" s="234">
        <v>33461</v>
      </c>
      <c r="I1525" s="28"/>
    </row>
    <row r="1526" spans="1:9" x14ac:dyDescent="0.25">
      <c r="A1526" s="231" t="s">
        <v>335</v>
      </c>
      <c r="B1526" s="232" t="s">
        <v>383</v>
      </c>
      <c r="C1526" s="233" t="s">
        <v>347</v>
      </c>
      <c r="D1526" s="233">
        <v>8</v>
      </c>
      <c r="E1526" s="233" t="s">
        <v>271</v>
      </c>
      <c r="F1526" s="234" t="s">
        <v>373</v>
      </c>
      <c r="G1526" s="235">
        <v>177</v>
      </c>
      <c r="H1526" s="234">
        <v>33468</v>
      </c>
      <c r="I1526" s="28"/>
    </row>
    <row r="1527" spans="1:9" x14ac:dyDescent="0.25">
      <c r="A1527" s="231" t="s">
        <v>335</v>
      </c>
      <c r="B1527" s="232" t="s">
        <v>400</v>
      </c>
      <c r="C1527" s="233" t="s">
        <v>364</v>
      </c>
      <c r="D1527" s="233">
        <v>8</v>
      </c>
      <c r="E1527" s="233" t="s">
        <v>264</v>
      </c>
      <c r="F1527" s="234" t="s">
        <v>365</v>
      </c>
      <c r="G1527" s="235">
        <v>23</v>
      </c>
      <c r="H1527" s="234">
        <v>33470</v>
      </c>
      <c r="I1527" s="28"/>
    </row>
    <row r="1528" spans="1:9" x14ac:dyDescent="0.25">
      <c r="A1528" s="231" t="s">
        <v>392</v>
      </c>
      <c r="B1528" s="232" t="s">
        <v>393</v>
      </c>
      <c r="C1528" s="233" t="s">
        <v>337</v>
      </c>
      <c r="D1528" s="233">
        <v>16</v>
      </c>
      <c r="E1528" s="233" t="s">
        <v>271</v>
      </c>
      <c r="F1528" s="234" t="s">
        <v>359</v>
      </c>
      <c r="G1528" s="235">
        <v>176</v>
      </c>
      <c r="H1528" s="234">
        <v>33470</v>
      </c>
      <c r="I1528" s="28"/>
    </row>
    <row r="1529" spans="1:9" x14ac:dyDescent="0.25">
      <c r="A1529" s="231" t="s">
        <v>362</v>
      </c>
      <c r="B1529" s="232" t="s">
        <v>374</v>
      </c>
      <c r="C1529" s="233" t="s">
        <v>375</v>
      </c>
      <c r="D1529" s="233">
        <v>16</v>
      </c>
      <c r="E1529" s="233" t="s">
        <v>271</v>
      </c>
      <c r="F1529" s="234" t="s">
        <v>338</v>
      </c>
      <c r="G1529" s="235">
        <v>194</v>
      </c>
      <c r="H1529" s="234">
        <v>33474</v>
      </c>
      <c r="I1529" s="28"/>
    </row>
    <row r="1530" spans="1:9" x14ac:dyDescent="0.25">
      <c r="A1530" s="231" t="s">
        <v>385</v>
      </c>
      <c r="B1530" s="232" t="s">
        <v>386</v>
      </c>
      <c r="C1530" s="233" t="s">
        <v>358</v>
      </c>
      <c r="D1530" s="233">
        <v>16</v>
      </c>
      <c r="E1530" s="233" t="s">
        <v>334</v>
      </c>
      <c r="F1530" s="234" t="s">
        <v>405</v>
      </c>
      <c r="G1530" s="235">
        <v>42</v>
      </c>
      <c r="H1530" s="234">
        <v>33475</v>
      </c>
      <c r="I1530" s="28"/>
    </row>
    <row r="1531" spans="1:9" x14ac:dyDescent="0.25">
      <c r="A1531" s="231" t="s">
        <v>362</v>
      </c>
      <c r="B1531" s="232" t="s">
        <v>363</v>
      </c>
      <c r="C1531" s="233" t="s">
        <v>364</v>
      </c>
      <c r="D1531" s="233">
        <v>8</v>
      </c>
      <c r="E1531" s="233" t="s">
        <v>264</v>
      </c>
      <c r="F1531" s="234" t="s">
        <v>365</v>
      </c>
      <c r="G1531" s="235">
        <v>109</v>
      </c>
      <c r="H1531" s="234">
        <v>33476</v>
      </c>
      <c r="I1531" s="28"/>
    </row>
    <row r="1532" spans="1:9" x14ac:dyDescent="0.25">
      <c r="A1532" s="231" t="s">
        <v>345</v>
      </c>
      <c r="B1532" s="232" t="s">
        <v>406</v>
      </c>
      <c r="C1532" s="233" t="s">
        <v>337</v>
      </c>
      <c r="D1532" s="233">
        <v>16</v>
      </c>
      <c r="E1532" s="233" t="s">
        <v>271</v>
      </c>
      <c r="F1532" s="234" t="s">
        <v>338</v>
      </c>
      <c r="G1532" s="235">
        <v>76</v>
      </c>
      <c r="H1532" s="234">
        <v>33477</v>
      </c>
      <c r="I1532" s="28"/>
    </row>
    <row r="1533" spans="1:9" x14ac:dyDescent="0.25">
      <c r="A1533" s="231" t="s">
        <v>335</v>
      </c>
      <c r="B1533" s="232" t="s">
        <v>357</v>
      </c>
      <c r="C1533" s="233" t="s">
        <v>358</v>
      </c>
      <c r="D1533" s="233">
        <v>16</v>
      </c>
      <c r="E1533" s="233" t="s">
        <v>271</v>
      </c>
      <c r="F1533" s="234" t="s">
        <v>359</v>
      </c>
      <c r="G1533" s="235">
        <v>43</v>
      </c>
      <c r="H1533" s="234">
        <v>33478</v>
      </c>
      <c r="I1533" s="28"/>
    </row>
    <row r="1534" spans="1:9" x14ac:dyDescent="0.25">
      <c r="A1534" s="231" t="s">
        <v>335</v>
      </c>
      <c r="B1534" s="232" t="s">
        <v>368</v>
      </c>
      <c r="C1534" s="233" t="s">
        <v>364</v>
      </c>
      <c r="D1534" s="233">
        <v>8</v>
      </c>
      <c r="E1534" s="233" t="s">
        <v>262</v>
      </c>
      <c r="F1534" s="234" t="s">
        <v>356</v>
      </c>
      <c r="G1534" s="235">
        <v>161</v>
      </c>
      <c r="H1534" s="234">
        <v>33486</v>
      </c>
      <c r="I1534" s="28"/>
    </row>
    <row r="1535" spans="1:9" x14ac:dyDescent="0.25">
      <c r="A1535" s="231" t="s">
        <v>385</v>
      </c>
      <c r="B1535" s="232" t="s">
        <v>386</v>
      </c>
      <c r="C1535" s="233" t="s">
        <v>358</v>
      </c>
      <c r="D1535" s="233">
        <v>16</v>
      </c>
      <c r="E1535" s="233" t="s">
        <v>334</v>
      </c>
      <c r="F1535" s="234" t="s">
        <v>405</v>
      </c>
      <c r="G1535" s="235">
        <v>95</v>
      </c>
      <c r="H1535" s="234">
        <v>33486</v>
      </c>
      <c r="I1535" s="28"/>
    </row>
    <row r="1536" spans="1:9" x14ac:dyDescent="0.25">
      <c r="A1536" s="231" t="s">
        <v>339</v>
      </c>
      <c r="B1536" s="232" t="s">
        <v>340</v>
      </c>
      <c r="C1536" s="233" t="s">
        <v>341</v>
      </c>
      <c r="D1536" s="233">
        <v>8</v>
      </c>
      <c r="E1536" s="233" t="s">
        <v>262</v>
      </c>
      <c r="F1536" s="234" t="s">
        <v>342</v>
      </c>
      <c r="G1536" s="235">
        <v>140</v>
      </c>
      <c r="H1536" s="234">
        <v>33486</v>
      </c>
      <c r="I1536" s="28"/>
    </row>
    <row r="1537" spans="1:9" x14ac:dyDescent="0.25">
      <c r="A1537" s="231" t="s">
        <v>408</v>
      </c>
      <c r="B1537" s="232" t="s">
        <v>409</v>
      </c>
      <c r="C1537" s="233" t="s">
        <v>380</v>
      </c>
      <c r="D1537" s="233">
        <v>16</v>
      </c>
      <c r="E1537" s="233" t="s">
        <v>334</v>
      </c>
      <c r="F1537" s="234" t="s">
        <v>278</v>
      </c>
      <c r="G1537" s="235">
        <v>38</v>
      </c>
      <c r="H1537" s="234">
        <v>33489</v>
      </c>
      <c r="I1537" s="28"/>
    </row>
    <row r="1538" spans="1:9" x14ac:dyDescent="0.25">
      <c r="A1538" s="231" t="s">
        <v>385</v>
      </c>
      <c r="B1538" s="232" t="s">
        <v>386</v>
      </c>
      <c r="C1538" s="233" t="s">
        <v>358</v>
      </c>
      <c r="D1538" s="233">
        <v>16</v>
      </c>
      <c r="E1538" s="233" t="s">
        <v>334</v>
      </c>
      <c r="F1538" s="234" t="s">
        <v>405</v>
      </c>
      <c r="G1538" s="235">
        <v>163</v>
      </c>
      <c r="H1538" s="234">
        <v>33490</v>
      </c>
      <c r="I1538" s="28"/>
    </row>
    <row r="1539" spans="1:9" x14ac:dyDescent="0.25">
      <c r="A1539" s="231" t="s">
        <v>376</v>
      </c>
      <c r="B1539" s="232" t="s">
        <v>377</v>
      </c>
      <c r="C1539" s="233" t="s">
        <v>378</v>
      </c>
      <c r="D1539" s="233">
        <v>10</v>
      </c>
      <c r="E1539" s="233" t="s">
        <v>262</v>
      </c>
      <c r="F1539" s="234" t="s">
        <v>50</v>
      </c>
      <c r="G1539" s="235">
        <v>65</v>
      </c>
      <c r="H1539" s="234">
        <v>33492</v>
      </c>
      <c r="I1539" s="28"/>
    </row>
    <row r="1540" spans="1:9" x14ac:dyDescent="0.25">
      <c r="A1540" s="231" t="s">
        <v>335</v>
      </c>
      <c r="B1540" s="232" t="s">
        <v>336</v>
      </c>
      <c r="C1540" s="233" t="s">
        <v>337</v>
      </c>
      <c r="D1540" s="233">
        <v>16</v>
      </c>
      <c r="E1540" s="233" t="s">
        <v>271</v>
      </c>
      <c r="F1540" s="234" t="s">
        <v>338</v>
      </c>
      <c r="G1540" s="235">
        <v>27</v>
      </c>
      <c r="H1540" s="234">
        <v>33493</v>
      </c>
      <c r="I1540" s="28"/>
    </row>
    <row r="1541" spans="1:9" x14ac:dyDescent="0.25">
      <c r="A1541" s="231" t="s">
        <v>345</v>
      </c>
      <c r="B1541" s="232" t="s">
        <v>346</v>
      </c>
      <c r="C1541" s="233" t="s">
        <v>347</v>
      </c>
      <c r="D1541" s="233">
        <v>16</v>
      </c>
      <c r="E1541" s="233" t="s">
        <v>271</v>
      </c>
      <c r="F1541" s="234" t="s">
        <v>338</v>
      </c>
      <c r="G1541" s="235">
        <v>146</v>
      </c>
      <c r="H1541" s="234">
        <v>33493</v>
      </c>
      <c r="I1541" s="28"/>
    </row>
    <row r="1542" spans="1:9" x14ac:dyDescent="0.25">
      <c r="A1542" s="231" t="s">
        <v>335</v>
      </c>
      <c r="B1542" s="232" t="s">
        <v>367</v>
      </c>
      <c r="C1542" s="233" t="s">
        <v>337</v>
      </c>
      <c r="D1542" s="233">
        <v>8</v>
      </c>
      <c r="E1542" s="233" t="s">
        <v>262</v>
      </c>
      <c r="F1542" s="234" t="s">
        <v>342</v>
      </c>
      <c r="G1542" s="235">
        <v>164</v>
      </c>
      <c r="H1542" s="234">
        <v>33494</v>
      </c>
      <c r="I1542" s="28"/>
    </row>
    <row r="1543" spans="1:9" x14ac:dyDescent="0.25">
      <c r="A1543" s="231" t="s">
        <v>335</v>
      </c>
      <c r="B1543" s="232" t="s">
        <v>350</v>
      </c>
      <c r="C1543" s="233" t="s">
        <v>347</v>
      </c>
      <c r="D1543" s="233">
        <v>8</v>
      </c>
      <c r="E1543" s="233" t="s">
        <v>271</v>
      </c>
      <c r="F1543" s="234" t="s">
        <v>338</v>
      </c>
      <c r="G1543" s="235">
        <v>125</v>
      </c>
      <c r="H1543" s="234">
        <v>33496</v>
      </c>
      <c r="I1543" s="28"/>
    </row>
    <row r="1544" spans="1:9" x14ac:dyDescent="0.25">
      <c r="A1544" s="231" t="s">
        <v>385</v>
      </c>
      <c r="B1544" s="232" t="s">
        <v>386</v>
      </c>
      <c r="C1544" s="233" t="s">
        <v>358</v>
      </c>
      <c r="D1544" s="233">
        <v>16</v>
      </c>
      <c r="E1544" s="233" t="s">
        <v>334</v>
      </c>
      <c r="F1544" s="234" t="s">
        <v>405</v>
      </c>
      <c r="G1544" s="235">
        <v>78</v>
      </c>
      <c r="H1544" s="234">
        <v>33498</v>
      </c>
      <c r="I1544" s="28"/>
    </row>
    <row r="1545" spans="1:9" x14ac:dyDescent="0.25">
      <c r="A1545" s="231" t="s">
        <v>354</v>
      </c>
      <c r="B1545" s="232" t="s">
        <v>355</v>
      </c>
      <c r="C1545" s="233" t="s">
        <v>347</v>
      </c>
      <c r="D1545" s="233">
        <v>16</v>
      </c>
      <c r="E1545" s="233" t="s">
        <v>262</v>
      </c>
      <c r="F1545" s="234" t="s">
        <v>356</v>
      </c>
      <c r="G1545" s="235">
        <v>51</v>
      </c>
      <c r="H1545" s="234">
        <v>33502</v>
      </c>
      <c r="I1545" s="28"/>
    </row>
    <row r="1546" spans="1:9" x14ac:dyDescent="0.25">
      <c r="A1546" s="231" t="s">
        <v>335</v>
      </c>
      <c r="B1546" s="232" t="s">
        <v>336</v>
      </c>
      <c r="C1546" s="233" t="s">
        <v>337</v>
      </c>
      <c r="D1546" s="233">
        <v>16</v>
      </c>
      <c r="E1546" s="233" t="s">
        <v>271</v>
      </c>
      <c r="F1546" s="234" t="s">
        <v>338</v>
      </c>
      <c r="G1546" s="235">
        <v>48</v>
      </c>
      <c r="H1546" s="234">
        <v>33503</v>
      </c>
      <c r="I1546" s="28"/>
    </row>
    <row r="1547" spans="1:9" x14ac:dyDescent="0.25">
      <c r="A1547" s="231" t="s">
        <v>335</v>
      </c>
      <c r="B1547" s="232" t="s">
        <v>382</v>
      </c>
      <c r="C1547" s="233" t="s">
        <v>337</v>
      </c>
      <c r="D1547" s="233">
        <v>16</v>
      </c>
      <c r="E1547" s="233" t="s">
        <v>264</v>
      </c>
      <c r="F1547" s="234" t="s">
        <v>365</v>
      </c>
      <c r="G1547" s="235">
        <v>151</v>
      </c>
      <c r="H1547" s="234">
        <v>33504</v>
      </c>
      <c r="I1547" s="28"/>
    </row>
    <row r="1548" spans="1:9" x14ac:dyDescent="0.25">
      <c r="A1548" s="231" t="s">
        <v>335</v>
      </c>
      <c r="B1548" s="232" t="s">
        <v>350</v>
      </c>
      <c r="C1548" s="233" t="s">
        <v>347</v>
      </c>
      <c r="D1548" s="233">
        <v>8</v>
      </c>
      <c r="E1548" s="233" t="s">
        <v>271</v>
      </c>
      <c r="F1548" s="234" t="s">
        <v>338</v>
      </c>
      <c r="G1548" s="235">
        <v>174</v>
      </c>
      <c r="H1548" s="234">
        <v>33505</v>
      </c>
      <c r="I1548" s="28"/>
    </row>
    <row r="1549" spans="1:9" x14ac:dyDescent="0.25">
      <c r="A1549" s="231" t="s">
        <v>335</v>
      </c>
      <c r="B1549" s="232" t="s">
        <v>387</v>
      </c>
      <c r="C1549" s="233" t="s">
        <v>347</v>
      </c>
      <c r="D1549" s="233">
        <v>8</v>
      </c>
      <c r="E1549" s="233" t="s">
        <v>264</v>
      </c>
      <c r="F1549" s="234" t="s">
        <v>365</v>
      </c>
      <c r="G1549" s="235">
        <v>122</v>
      </c>
      <c r="H1549" s="234">
        <v>33506</v>
      </c>
      <c r="I1549" s="28"/>
    </row>
    <row r="1550" spans="1:9" x14ac:dyDescent="0.25">
      <c r="A1550" s="231" t="s">
        <v>331</v>
      </c>
      <c r="B1550" s="232" t="s">
        <v>381</v>
      </c>
      <c r="C1550" s="233" t="s">
        <v>380</v>
      </c>
      <c r="D1550" s="233">
        <v>16</v>
      </c>
      <c r="E1550" s="233" t="s">
        <v>262</v>
      </c>
      <c r="F1550" s="234" t="s">
        <v>342</v>
      </c>
      <c r="G1550" s="235">
        <v>100</v>
      </c>
      <c r="H1550" s="234">
        <v>33507</v>
      </c>
      <c r="I1550" s="28"/>
    </row>
    <row r="1551" spans="1:9" x14ac:dyDescent="0.25">
      <c r="A1551" s="231" t="s">
        <v>335</v>
      </c>
      <c r="B1551" s="232" t="s">
        <v>383</v>
      </c>
      <c r="C1551" s="233" t="s">
        <v>347</v>
      </c>
      <c r="D1551" s="233">
        <v>8</v>
      </c>
      <c r="E1551" s="233" t="s">
        <v>271</v>
      </c>
      <c r="F1551" s="234" t="s">
        <v>359</v>
      </c>
      <c r="G1551" s="235">
        <v>143</v>
      </c>
      <c r="H1551" s="234">
        <v>33508</v>
      </c>
      <c r="I1551" s="28"/>
    </row>
    <row r="1552" spans="1:9" x14ac:dyDescent="0.25">
      <c r="A1552" s="231" t="s">
        <v>345</v>
      </c>
      <c r="B1552" s="232" t="s">
        <v>346</v>
      </c>
      <c r="C1552" s="233" t="s">
        <v>347</v>
      </c>
      <c r="D1552" s="233">
        <v>16</v>
      </c>
      <c r="E1552" s="233" t="s">
        <v>271</v>
      </c>
      <c r="F1552" s="234" t="s">
        <v>338</v>
      </c>
      <c r="G1552" s="235">
        <v>168</v>
      </c>
      <c r="H1552" s="234">
        <v>33512</v>
      </c>
      <c r="I1552" s="28"/>
    </row>
    <row r="1553" spans="1:9" x14ac:dyDescent="0.25">
      <c r="A1553" s="231" t="s">
        <v>397</v>
      </c>
      <c r="B1553" s="232" t="s">
        <v>398</v>
      </c>
      <c r="C1553" s="233" t="s">
        <v>399</v>
      </c>
      <c r="D1553" s="233">
        <v>8</v>
      </c>
      <c r="E1553" s="233" t="s">
        <v>334</v>
      </c>
      <c r="F1553" s="234" t="s">
        <v>276</v>
      </c>
      <c r="G1553" s="235">
        <v>103</v>
      </c>
      <c r="H1553" s="234">
        <v>33515</v>
      </c>
      <c r="I1553" s="28"/>
    </row>
    <row r="1554" spans="1:9" x14ac:dyDescent="0.25">
      <c r="A1554" s="231" t="s">
        <v>335</v>
      </c>
      <c r="B1554" s="232" t="s">
        <v>395</v>
      </c>
      <c r="C1554" s="233" t="s">
        <v>337</v>
      </c>
      <c r="D1554" s="233">
        <v>16</v>
      </c>
      <c r="E1554" s="233" t="s">
        <v>264</v>
      </c>
      <c r="F1554" s="234" t="s">
        <v>365</v>
      </c>
      <c r="G1554" s="235">
        <v>19</v>
      </c>
      <c r="H1554" s="234">
        <v>33517</v>
      </c>
      <c r="I1554" s="28"/>
    </row>
    <row r="1555" spans="1:9" x14ac:dyDescent="0.25">
      <c r="A1555" s="231" t="s">
        <v>335</v>
      </c>
      <c r="B1555" s="232" t="s">
        <v>384</v>
      </c>
      <c r="C1555" s="233" t="s">
        <v>364</v>
      </c>
      <c r="D1555" s="233">
        <v>8</v>
      </c>
      <c r="E1555" s="233" t="s">
        <v>262</v>
      </c>
      <c r="F1555" s="234" t="s">
        <v>356</v>
      </c>
      <c r="G1555" s="235">
        <v>131</v>
      </c>
      <c r="H1555" s="234">
        <v>33518</v>
      </c>
      <c r="I1555" s="28"/>
    </row>
    <row r="1556" spans="1:9" x14ac:dyDescent="0.25">
      <c r="A1556" s="231" t="s">
        <v>408</v>
      </c>
      <c r="B1556" s="232" t="s">
        <v>409</v>
      </c>
      <c r="C1556" s="233" t="s">
        <v>380</v>
      </c>
      <c r="D1556" s="233">
        <v>16</v>
      </c>
      <c r="E1556" s="233" t="s">
        <v>334</v>
      </c>
      <c r="F1556" s="234" t="s">
        <v>276</v>
      </c>
      <c r="G1556" s="235">
        <v>122</v>
      </c>
      <c r="H1556" s="234">
        <v>33518</v>
      </c>
      <c r="I1556" s="28"/>
    </row>
    <row r="1557" spans="1:9" x14ac:dyDescent="0.25">
      <c r="A1557" s="231" t="s">
        <v>345</v>
      </c>
      <c r="B1557" s="232" t="s">
        <v>401</v>
      </c>
      <c r="C1557" s="233" t="s">
        <v>380</v>
      </c>
      <c r="D1557" s="233">
        <v>16</v>
      </c>
      <c r="E1557" s="233" t="s">
        <v>271</v>
      </c>
      <c r="F1557" s="234" t="s">
        <v>338</v>
      </c>
      <c r="G1557" s="235">
        <v>61</v>
      </c>
      <c r="H1557" s="234">
        <v>33518</v>
      </c>
      <c r="I1557" s="28"/>
    </row>
    <row r="1558" spans="1:9" x14ac:dyDescent="0.25">
      <c r="A1558" s="231" t="s">
        <v>335</v>
      </c>
      <c r="B1558" s="232" t="s">
        <v>350</v>
      </c>
      <c r="C1558" s="233" t="s">
        <v>347</v>
      </c>
      <c r="D1558" s="233">
        <v>8</v>
      </c>
      <c r="E1558" s="233" t="s">
        <v>271</v>
      </c>
      <c r="F1558" s="234" t="s">
        <v>338</v>
      </c>
      <c r="G1558" s="235">
        <v>158</v>
      </c>
      <c r="H1558" s="234">
        <v>33519</v>
      </c>
      <c r="I1558" s="28"/>
    </row>
    <row r="1559" spans="1:9" x14ac:dyDescent="0.25">
      <c r="A1559" s="231" t="s">
        <v>331</v>
      </c>
      <c r="B1559" s="232" t="s">
        <v>403</v>
      </c>
      <c r="C1559" s="233" t="s">
        <v>380</v>
      </c>
      <c r="D1559" s="233">
        <v>32</v>
      </c>
      <c r="E1559" s="233" t="s">
        <v>262</v>
      </c>
      <c r="F1559" s="234" t="s">
        <v>356</v>
      </c>
      <c r="G1559" s="235">
        <v>116</v>
      </c>
      <c r="H1559" s="234">
        <v>33521</v>
      </c>
      <c r="I1559" s="28"/>
    </row>
    <row r="1560" spans="1:9" x14ac:dyDescent="0.25">
      <c r="A1560" s="231" t="s">
        <v>335</v>
      </c>
      <c r="B1560" s="232" t="s">
        <v>394</v>
      </c>
      <c r="C1560" s="233" t="s">
        <v>364</v>
      </c>
      <c r="D1560" s="233">
        <v>8</v>
      </c>
      <c r="E1560" s="233" t="s">
        <v>264</v>
      </c>
      <c r="F1560" s="234" t="s">
        <v>365</v>
      </c>
      <c r="G1560" s="235">
        <v>44</v>
      </c>
      <c r="H1560" s="234">
        <v>33524</v>
      </c>
      <c r="I1560" s="28"/>
    </row>
    <row r="1561" spans="1:9" x14ac:dyDescent="0.25">
      <c r="A1561" s="231" t="s">
        <v>331</v>
      </c>
      <c r="B1561" s="232" t="s">
        <v>353</v>
      </c>
      <c r="C1561" s="233" t="s">
        <v>337</v>
      </c>
      <c r="D1561" s="233">
        <v>16</v>
      </c>
      <c r="E1561" s="233" t="s">
        <v>262</v>
      </c>
      <c r="F1561" s="234" t="s">
        <v>356</v>
      </c>
      <c r="G1561" s="235">
        <v>112</v>
      </c>
      <c r="H1561" s="234">
        <v>33526</v>
      </c>
      <c r="I1561" s="28"/>
    </row>
    <row r="1562" spans="1:9" x14ac:dyDescent="0.25">
      <c r="A1562" s="231" t="s">
        <v>339</v>
      </c>
      <c r="B1562" s="232" t="s">
        <v>340</v>
      </c>
      <c r="C1562" s="233" t="s">
        <v>341</v>
      </c>
      <c r="D1562" s="233">
        <v>8</v>
      </c>
      <c r="E1562" s="233" t="s">
        <v>262</v>
      </c>
      <c r="F1562" s="234" t="s">
        <v>342</v>
      </c>
      <c r="G1562" s="235">
        <v>117</v>
      </c>
      <c r="H1562" s="234">
        <v>33531</v>
      </c>
      <c r="I1562" s="28"/>
    </row>
    <row r="1563" spans="1:9" x14ac:dyDescent="0.25">
      <c r="A1563" s="231" t="s">
        <v>345</v>
      </c>
      <c r="B1563" s="232" t="s">
        <v>346</v>
      </c>
      <c r="C1563" s="233" t="s">
        <v>347</v>
      </c>
      <c r="D1563" s="233">
        <v>16</v>
      </c>
      <c r="E1563" s="233" t="s">
        <v>271</v>
      </c>
      <c r="F1563" s="234" t="s">
        <v>338</v>
      </c>
      <c r="G1563" s="235">
        <v>183</v>
      </c>
      <c r="H1563" s="234">
        <v>33533</v>
      </c>
      <c r="I1563" s="28"/>
    </row>
    <row r="1564" spans="1:9" x14ac:dyDescent="0.25">
      <c r="A1564" s="231" t="s">
        <v>335</v>
      </c>
      <c r="B1564" s="232" t="s">
        <v>350</v>
      </c>
      <c r="C1564" s="233" t="s">
        <v>347</v>
      </c>
      <c r="D1564" s="233">
        <v>8</v>
      </c>
      <c r="E1564" s="233" t="s">
        <v>271</v>
      </c>
      <c r="F1564" s="234" t="s">
        <v>338</v>
      </c>
      <c r="G1564" s="235">
        <v>41</v>
      </c>
      <c r="H1564" s="234">
        <v>33538</v>
      </c>
      <c r="I1564" s="28"/>
    </row>
    <row r="1565" spans="1:9" x14ac:dyDescent="0.25">
      <c r="A1565" s="231" t="s">
        <v>345</v>
      </c>
      <c r="B1565" s="232" t="s">
        <v>346</v>
      </c>
      <c r="C1565" s="233" t="s">
        <v>347</v>
      </c>
      <c r="D1565" s="233">
        <v>16</v>
      </c>
      <c r="E1565" s="233" t="s">
        <v>271</v>
      </c>
      <c r="F1565" s="234" t="s">
        <v>338</v>
      </c>
      <c r="G1565" s="235">
        <v>188</v>
      </c>
      <c r="H1565" s="234">
        <v>33538</v>
      </c>
      <c r="I1565" s="28"/>
    </row>
    <row r="1566" spans="1:9" x14ac:dyDescent="0.25">
      <c r="A1566" s="231" t="s">
        <v>385</v>
      </c>
      <c r="B1566" s="232" t="s">
        <v>386</v>
      </c>
      <c r="C1566" s="233" t="s">
        <v>358</v>
      </c>
      <c r="D1566" s="233">
        <v>16</v>
      </c>
      <c r="E1566" s="233" t="s">
        <v>334</v>
      </c>
      <c r="F1566" s="234" t="s">
        <v>405</v>
      </c>
      <c r="G1566" s="235">
        <v>184</v>
      </c>
      <c r="H1566" s="234">
        <v>33538</v>
      </c>
      <c r="I1566" s="28"/>
    </row>
    <row r="1567" spans="1:9" x14ac:dyDescent="0.25">
      <c r="A1567" s="231" t="s">
        <v>331</v>
      </c>
      <c r="B1567" s="232" t="s">
        <v>403</v>
      </c>
      <c r="C1567" s="233" t="s">
        <v>380</v>
      </c>
      <c r="D1567" s="233">
        <v>32</v>
      </c>
      <c r="E1567" s="233" t="s">
        <v>262</v>
      </c>
      <c r="F1567" s="234" t="s">
        <v>356</v>
      </c>
      <c r="G1567" s="235">
        <v>142</v>
      </c>
      <c r="H1567" s="234">
        <v>33540</v>
      </c>
      <c r="I1567" s="28"/>
    </row>
    <row r="1568" spans="1:9" x14ac:dyDescent="0.25">
      <c r="A1568" s="231" t="s">
        <v>348</v>
      </c>
      <c r="B1568" s="232" t="s">
        <v>349</v>
      </c>
      <c r="C1568" s="233" t="s">
        <v>347</v>
      </c>
      <c r="D1568" s="233">
        <v>8</v>
      </c>
      <c r="E1568" s="233" t="s">
        <v>262</v>
      </c>
      <c r="F1568" s="234" t="s">
        <v>356</v>
      </c>
      <c r="G1568" s="235">
        <v>15</v>
      </c>
      <c r="H1568" s="234">
        <v>33543</v>
      </c>
      <c r="I1568" s="28"/>
    </row>
    <row r="1569" spans="1:9" x14ac:dyDescent="0.25">
      <c r="A1569" s="231" t="s">
        <v>362</v>
      </c>
      <c r="B1569" s="232" t="s">
        <v>363</v>
      </c>
      <c r="C1569" s="233" t="s">
        <v>364</v>
      </c>
      <c r="D1569" s="233">
        <v>8</v>
      </c>
      <c r="E1569" s="233" t="s">
        <v>264</v>
      </c>
      <c r="F1569" s="234" t="s">
        <v>365</v>
      </c>
      <c r="G1569" s="235">
        <v>36</v>
      </c>
      <c r="H1569" s="234">
        <v>33547</v>
      </c>
      <c r="I1569" s="28"/>
    </row>
    <row r="1570" spans="1:9" x14ac:dyDescent="0.25">
      <c r="A1570" s="231" t="s">
        <v>371</v>
      </c>
      <c r="B1570" s="232" t="s">
        <v>388</v>
      </c>
      <c r="C1570" s="233" t="s">
        <v>364</v>
      </c>
      <c r="D1570" s="233">
        <v>12</v>
      </c>
      <c r="E1570" s="233" t="s">
        <v>271</v>
      </c>
      <c r="F1570" s="234" t="s">
        <v>338</v>
      </c>
      <c r="G1570" s="235">
        <v>28</v>
      </c>
      <c r="H1570" s="234">
        <v>33547</v>
      </c>
      <c r="I1570" s="28"/>
    </row>
    <row r="1571" spans="1:9" x14ac:dyDescent="0.25">
      <c r="A1571" s="231" t="s">
        <v>335</v>
      </c>
      <c r="B1571" s="232" t="s">
        <v>395</v>
      </c>
      <c r="C1571" s="233" t="s">
        <v>337</v>
      </c>
      <c r="D1571" s="233">
        <v>16</v>
      </c>
      <c r="E1571" s="233" t="s">
        <v>264</v>
      </c>
      <c r="F1571" s="234" t="s">
        <v>396</v>
      </c>
      <c r="G1571" s="235">
        <v>100</v>
      </c>
      <c r="H1571" s="234">
        <v>33553</v>
      </c>
      <c r="I1571" s="28"/>
    </row>
    <row r="1572" spans="1:9" x14ac:dyDescent="0.25">
      <c r="A1572" s="231" t="s">
        <v>331</v>
      </c>
      <c r="B1572" s="232" t="s">
        <v>403</v>
      </c>
      <c r="C1572" s="233" t="s">
        <v>380</v>
      </c>
      <c r="D1572" s="233">
        <v>32</v>
      </c>
      <c r="E1572" s="233" t="s">
        <v>262</v>
      </c>
      <c r="F1572" s="234" t="s">
        <v>356</v>
      </c>
      <c r="G1572" s="235">
        <v>21</v>
      </c>
      <c r="H1572" s="234">
        <v>33554</v>
      </c>
      <c r="I1572" s="28"/>
    </row>
    <row r="1573" spans="1:9" x14ac:dyDescent="0.25">
      <c r="A1573" s="231" t="s">
        <v>335</v>
      </c>
      <c r="B1573" s="232" t="s">
        <v>395</v>
      </c>
      <c r="C1573" s="233" t="s">
        <v>337</v>
      </c>
      <c r="D1573" s="233">
        <v>16</v>
      </c>
      <c r="E1573" s="233" t="s">
        <v>264</v>
      </c>
      <c r="F1573" s="234" t="s">
        <v>396</v>
      </c>
      <c r="G1573" s="235">
        <v>189</v>
      </c>
      <c r="H1573" s="234">
        <v>33562</v>
      </c>
      <c r="I1573" s="28"/>
    </row>
    <row r="1574" spans="1:9" x14ac:dyDescent="0.25">
      <c r="A1574" s="231" t="s">
        <v>335</v>
      </c>
      <c r="B1574" s="232" t="s">
        <v>384</v>
      </c>
      <c r="C1574" s="233" t="s">
        <v>364</v>
      </c>
      <c r="D1574" s="233">
        <v>8</v>
      </c>
      <c r="E1574" s="233" t="s">
        <v>262</v>
      </c>
      <c r="F1574" s="234" t="s">
        <v>356</v>
      </c>
      <c r="G1574" s="235">
        <v>183</v>
      </c>
      <c r="H1574" s="234">
        <v>33563</v>
      </c>
      <c r="I1574" s="28"/>
    </row>
    <row r="1575" spans="1:9" x14ac:dyDescent="0.25">
      <c r="A1575" s="231" t="s">
        <v>385</v>
      </c>
      <c r="B1575" s="232" t="s">
        <v>389</v>
      </c>
      <c r="C1575" s="233" t="s">
        <v>375</v>
      </c>
      <c r="D1575" s="233">
        <v>16</v>
      </c>
      <c r="E1575" s="233" t="s">
        <v>334</v>
      </c>
      <c r="F1575" s="234" t="s">
        <v>278</v>
      </c>
      <c r="G1575" s="235">
        <v>123</v>
      </c>
      <c r="H1575" s="234">
        <v>33577</v>
      </c>
      <c r="I1575" s="28"/>
    </row>
    <row r="1576" spans="1:9" x14ac:dyDescent="0.25">
      <c r="A1576" s="231" t="s">
        <v>362</v>
      </c>
      <c r="B1576" s="232" t="s">
        <v>407</v>
      </c>
      <c r="C1576" s="233" t="s">
        <v>380</v>
      </c>
      <c r="D1576" s="233">
        <v>16</v>
      </c>
      <c r="E1576" s="233" t="s">
        <v>264</v>
      </c>
      <c r="F1576" s="234" t="s">
        <v>365</v>
      </c>
      <c r="G1576" s="235">
        <v>134</v>
      </c>
      <c r="H1576" s="234">
        <v>33582</v>
      </c>
      <c r="I1576" s="28"/>
    </row>
    <row r="1577" spans="1:9" x14ac:dyDescent="0.25">
      <c r="A1577" s="231" t="s">
        <v>331</v>
      </c>
      <c r="B1577" s="232" t="s">
        <v>381</v>
      </c>
      <c r="C1577" s="233" t="s">
        <v>380</v>
      </c>
      <c r="D1577" s="233">
        <v>16</v>
      </c>
      <c r="E1577" s="233" t="s">
        <v>262</v>
      </c>
      <c r="F1577" s="234" t="s">
        <v>342</v>
      </c>
      <c r="G1577" s="235">
        <v>162</v>
      </c>
      <c r="H1577" s="234">
        <v>33583</v>
      </c>
      <c r="I1577" s="28"/>
    </row>
    <row r="1578" spans="1:9" x14ac:dyDescent="0.25">
      <c r="A1578" s="231" t="s">
        <v>397</v>
      </c>
      <c r="B1578" s="232" t="s">
        <v>398</v>
      </c>
      <c r="C1578" s="233" t="s">
        <v>399</v>
      </c>
      <c r="D1578" s="233">
        <v>8</v>
      </c>
      <c r="E1578" s="233" t="s">
        <v>334</v>
      </c>
      <c r="F1578" s="234" t="s">
        <v>276</v>
      </c>
      <c r="G1578" s="235">
        <v>100</v>
      </c>
      <c r="H1578" s="234">
        <v>33586</v>
      </c>
      <c r="I1578" s="28"/>
    </row>
    <row r="1579" spans="1:9" x14ac:dyDescent="0.25">
      <c r="A1579" s="231" t="s">
        <v>385</v>
      </c>
      <c r="B1579" s="232" t="s">
        <v>389</v>
      </c>
      <c r="C1579" s="233" t="s">
        <v>375</v>
      </c>
      <c r="D1579" s="233">
        <v>16</v>
      </c>
      <c r="E1579" s="233" t="s">
        <v>334</v>
      </c>
      <c r="F1579" s="234" t="s">
        <v>278</v>
      </c>
      <c r="G1579" s="235">
        <v>9</v>
      </c>
      <c r="H1579" s="234">
        <v>33589</v>
      </c>
      <c r="I1579" s="28"/>
    </row>
    <row r="1580" spans="1:9" x14ac:dyDescent="0.25">
      <c r="A1580" s="231" t="s">
        <v>331</v>
      </c>
      <c r="B1580" s="232" t="s">
        <v>332</v>
      </c>
      <c r="C1580" s="233" t="s">
        <v>333</v>
      </c>
      <c r="D1580" s="233">
        <v>16</v>
      </c>
      <c r="E1580" s="233" t="s">
        <v>334</v>
      </c>
      <c r="F1580" s="234" t="s">
        <v>405</v>
      </c>
      <c r="G1580" s="235">
        <v>67</v>
      </c>
      <c r="H1580" s="234">
        <v>33589</v>
      </c>
      <c r="I1580" s="28"/>
    </row>
    <row r="1581" spans="1:9" x14ac:dyDescent="0.25">
      <c r="A1581" s="231" t="s">
        <v>362</v>
      </c>
      <c r="B1581" s="232" t="s">
        <v>366</v>
      </c>
      <c r="C1581" s="233" t="s">
        <v>337</v>
      </c>
      <c r="D1581" s="233">
        <v>8</v>
      </c>
      <c r="E1581" s="233" t="s">
        <v>262</v>
      </c>
      <c r="F1581" s="234" t="s">
        <v>50</v>
      </c>
      <c r="G1581" s="235">
        <v>156</v>
      </c>
      <c r="H1581" s="234">
        <v>33592</v>
      </c>
      <c r="I1581" s="28"/>
    </row>
    <row r="1582" spans="1:9" x14ac:dyDescent="0.25">
      <c r="A1582" s="231" t="s">
        <v>335</v>
      </c>
      <c r="B1582" s="232" t="s">
        <v>350</v>
      </c>
      <c r="C1582" s="233" t="s">
        <v>347</v>
      </c>
      <c r="D1582" s="233">
        <v>8</v>
      </c>
      <c r="E1582" s="233" t="s">
        <v>271</v>
      </c>
      <c r="F1582" s="234" t="s">
        <v>338</v>
      </c>
      <c r="G1582" s="235">
        <v>66</v>
      </c>
      <c r="H1582" s="234">
        <v>33592</v>
      </c>
      <c r="I1582" s="28"/>
    </row>
    <row r="1583" spans="1:9" x14ac:dyDescent="0.25">
      <c r="A1583" s="231" t="s">
        <v>345</v>
      </c>
      <c r="B1583" s="232" t="s">
        <v>346</v>
      </c>
      <c r="C1583" s="233" t="s">
        <v>347</v>
      </c>
      <c r="D1583" s="233">
        <v>16</v>
      </c>
      <c r="E1583" s="233" t="s">
        <v>271</v>
      </c>
      <c r="F1583" s="234" t="s">
        <v>338</v>
      </c>
      <c r="G1583" s="235">
        <v>145</v>
      </c>
      <c r="H1583" s="234">
        <v>33592</v>
      </c>
      <c r="I1583" s="28"/>
    </row>
    <row r="1584" spans="1:9" x14ac:dyDescent="0.25">
      <c r="A1584" s="231" t="s">
        <v>345</v>
      </c>
      <c r="B1584" s="232" t="s">
        <v>379</v>
      </c>
      <c r="C1584" s="233" t="s">
        <v>380</v>
      </c>
      <c r="D1584" s="233">
        <v>16</v>
      </c>
      <c r="E1584" s="233" t="s">
        <v>271</v>
      </c>
      <c r="F1584" s="234" t="s">
        <v>373</v>
      </c>
      <c r="G1584" s="235">
        <v>104</v>
      </c>
      <c r="H1584" s="234">
        <v>33592</v>
      </c>
      <c r="I1584" s="28"/>
    </row>
    <row r="1585" spans="1:9" x14ac:dyDescent="0.25">
      <c r="A1585" s="231" t="s">
        <v>345</v>
      </c>
      <c r="B1585" s="232" t="s">
        <v>391</v>
      </c>
      <c r="C1585" s="233" t="s">
        <v>337</v>
      </c>
      <c r="D1585" s="233">
        <v>16</v>
      </c>
      <c r="E1585" s="233" t="s">
        <v>334</v>
      </c>
      <c r="F1585" s="234" t="s">
        <v>276</v>
      </c>
      <c r="G1585" s="235">
        <v>137</v>
      </c>
      <c r="H1585" s="234">
        <v>33597</v>
      </c>
      <c r="I1585" s="28"/>
    </row>
    <row r="1586" spans="1:9" x14ac:dyDescent="0.25">
      <c r="A1586" s="231" t="s">
        <v>397</v>
      </c>
      <c r="B1586" s="232" t="s">
        <v>398</v>
      </c>
      <c r="C1586" s="233" t="s">
        <v>399</v>
      </c>
      <c r="D1586" s="233">
        <v>8</v>
      </c>
      <c r="E1586" s="233" t="s">
        <v>334</v>
      </c>
      <c r="F1586" s="234" t="s">
        <v>276</v>
      </c>
      <c r="G1586" s="235">
        <v>115</v>
      </c>
      <c r="H1586" s="234">
        <v>33599</v>
      </c>
      <c r="I1586" s="28"/>
    </row>
    <row r="1587" spans="1:9" x14ac:dyDescent="0.25">
      <c r="A1587" s="231" t="s">
        <v>345</v>
      </c>
      <c r="B1587" s="232" t="s">
        <v>346</v>
      </c>
      <c r="C1587" s="233" t="s">
        <v>347</v>
      </c>
      <c r="D1587" s="233">
        <v>16</v>
      </c>
      <c r="E1587" s="233" t="s">
        <v>271</v>
      </c>
      <c r="F1587" s="234" t="s">
        <v>338</v>
      </c>
      <c r="G1587" s="235">
        <v>23</v>
      </c>
      <c r="H1587" s="234">
        <v>33603</v>
      </c>
      <c r="I1587" s="28"/>
    </row>
    <row r="1588" spans="1:9" x14ac:dyDescent="0.25">
      <c r="A1588" s="231" t="s">
        <v>345</v>
      </c>
      <c r="B1588" s="232" t="s">
        <v>406</v>
      </c>
      <c r="C1588" s="233" t="s">
        <v>337</v>
      </c>
      <c r="D1588" s="233">
        <v>16</v>
      </c>
      <c r="E1588" s="233" t="s">
        <v>271</v>
      </c>
      <c r="F1588" s="234" t="s">
        <v>338</v>
      </c>
      <c r="G1588" s="235">
        <v>183</v>
      </c>
      <c r="H1588" s="234">
        <v>33605</v>
      </c>
      <c r="I1588" s="28"/>
    </row>
    <row r="1589" spans="1:9" x14ac:dyDescent="0.25">
      <c r="A1589" s="231" t="s">
        <v>335</v>
      </c>
      <c r="B1589" s="232" t="s">
        <v>394</v>
      </c>
      <c r="C1589" s="233" t="s">
        <v>364</v>
      </c>
      <c r="D1589" s="233">
        <v>8</v>
      </c>
      <c r="E1589" s="233" t="s">
        <v>264</v>
      </c>
      <c r="F1589" s="234" t="s">
        <v>396</v>
      </c>
      <c r="G1589" s="235">
        <v>108</v>
      </c>
      <c r="H1589" s="234">
        <v>33608</v>
      </c>
      <c r="I1589" s="28"/>
    </row>
    <row r="1590" spans="1:9" x14ac:dyDescent="0.25">
      <c r="A1590" s="231" t="s">
        <v>331</v>
      </c>
      <c r="B1590" s="232" t="s">
        <v>403</v>
      </c>
      <c r="C1590" s="233" t="s">
        <v>380</v>
      </c>
      <c r="D1590" s="233">
        <v>32</v>
      </c>
      <c r="E1590" s="233" t="s">
        <v>262</v>
      </c>
      <c r="F1590" s="234" t="s">
        <v>356</v>
      </c>
      <c r="G1590" s="235">
        <v>20</v>
      </c>
      <c r="H1590" s="234">
        <v>33609</v>
      </c>
      <c r="I1590" s="28"/>
    </row>
    <row r="1591" spans="1:9" x14ac:dyDescent="0.25">
      <c r="A1591" s="231" t="s">
        <v>362</v>
      </c>
      <c r="B1591" s="232" t="s">
        <v>407</v>
      </c>
      <c r="C1591" s="233" t="s">
        <v>380</v>
      </c>
      <c r="D1591" s="233">
        <v>16</v>
      </c>
      <c r="E1591" s="233" t="s">
        <v>264</v>
      </c>
      <c r="F1591" s="234" t="s">
        <v>396</v>
      </c>
      <c r="G1591" s="235">
        <v>88</v>
      </c>
      <c r="H1591" s="234">
        <v>33612</v>
      </c>
      <c r="I1591" s="28"/>
    </row>
    <row r="1592" spans="1:9" x14ac:dyDescent="0.25">
      <c r="A1592" s="231" t="s">
        <v>348</v>
      </c>
      <c r="B1592" s="232" t="s">
        <v>349</v>
      </c>
      <c r="C1592" s="233" t="s">
        <v>347</v>
      </c>
      <c r="D1592" s="233">
        <v>8</v>
      </c>
      <c r="E1592" s="233" t="s">
        <v>262</v>
      </c>
      <c r="F1592" s="234" t="s">
        <v>356</v>
      </c>
      <c r="G1592" s="235">
        <v>35</v>
      </c>
      <c r="H1592" s="234">
        <v>33612</v>
      </c>
      <c r="I1592" s="28"/>
    </row>
    <row r="1593" spans="1:9" x14ac:dyDescent="0.25">
      <c r="A1593" s="231" t="s">
        <v>345</v>
      </c>
      <c r="B1593" s="232" t="s">
        <v>406</v>
      </c>
      <c r="C1593" s="233" t="s">
        <v>337</v>
      </c>
      <c r="D1593" s="233">
        <v>16</v>
      </c>
      <c r="E1593" s="233" t="s">
        <v>271</v>
      </c>
      <c r="F1593" s="234" t="s">
        <v>338</v>
      </c>
      <c r="G1593" s="235">
        <v>120</v>
      </c>
      <c r="H1593" s="234">
        <v>33614</v>
      </c>
      <c r="I1593" s="28"/>
    </row>
    <row r="1594" spans="1:9" x14ac:dyDescent="0.25">
      <c r="A1594" s="231" t="s">
        <v>335</v>
      </c>
      <c r="B1594" s="232" t="s">
        <v>350</v>
      </c>
      <c r="C1594" s="233" t="s">
        <v>347</v>
      </c>
      <c r="D1594" s="233">
        <v>8</v>
      </c>
      <c r="E1594" s="233" t="s">
        <v>271</v>
      </c>
      <c r="F1594" s="234" t="s">
        <v>338</v>
      </c>
      <c r="G1594" s="235">
        <v>31</v>
      </c>
      <c r="H1594" s="234">
        <v>33615</v>
      </c>
      <c r="I1594" s="28"/>
    </row>
    <row r="1595" spans="1:9" x14ac:dyDescent="0.25">
      <c r="A1595" s="231" t="s">
        <v>371</v>
      </c>
      <c r="B1595" s="232" t="s">
        <v>388</v>
      </c>
      <c r="C1595" s="233" t="s">
        <v>364</v>
      </c>
      <c r="D1595" s="233">
        <v>12</v>
      </c>
      <c r="E1595" s="233" t="s">
        <v>271</v>
      </c>
      <c r="F1595" s="234" t="s">
        <v>359</v>
      </c>
      <c r="G1595" s="235">
        <v>142</v>
      </c>
      <c r="H1595" s="234">
        <v>33617</v>
      </c>
      <c r="I1595" s="28"/>
    </row>
    <row r="1596" spans="1:9" x14ac:dyDescent="0.25">
      <c r="A1596" s="231" t="s">
        <v>385</v>
      </c>
      <c r="B1596" s="232" t="s">
        <v>386</v>
      </c>
      <c r="C1596" s="233" t="s">
        <v>358</v>
      </c>
      <c r="D1596" s="233">
        <v>16</v>
      </c>
      <c r="E1596" s="233" t="s">
        <v>334</v>
      </c>
      <c r="F1596" s="234" t="s">
        <v>276</v>
      </c>
      <c r="G1596" s="235">
        <v>101</v>
      </c>
      <c r="H1596" s="234">
        <v>33618</v>
      </c>
      <c r="I1596" s="28"/>
    </row>
    <row r="1597" spans="1:9" x14ac:dyDescent="0.25">
      <c r="A1597" s="231" t="s">
        <v>339</v>
      </c>
      <c r="B1597" s="232" t="s">
        <v>340</v>
      </c>
      <c r="C1597" s="233" t="s">
        <v>341</v>
      </c>
      <c r="D1597" s="233">
        <v>8</v>
      </c>
      <c r="E1597" s="233" t="s">
        <v>262</v>
      </c>
      <c r="F1597" s="234" t="s">
        <v>342</v>
      </c>
      <c r="G1597" s="235">
        <v>148</v>
      </c>
      <c r="H1597" s="234">
        <v>33618</v>
      </c>
      <c r="I1597" s="28"/>
    </row>
    <row r="1598" spans="1:9" x14ac:dyDescent="0.25">
      <c r="A1598" s="231" t="s">
        <v>335</v>
      </c>
      <c r="B1598" s="232" t="s">
        <v>384</v>
      </c>
      <c r="C1598" s="233" t="s">
        <v>364</v>
      </c>
      <c r="D1598" s="233">
        <v>8</v>
      </c>
      <c r="E1598" s="233" t="s">
        <v>262</v>
      </c>
      <c r="F1598" s="234" t="s">
        <v>356</v>
      </c>
      <c r="G1598" s="235">
        <v>161</v>
      </c>
      <c r="H1598" s="234">
        <v>33626</v>
      </c>
      <c r="I1598" s="28"/>
    </row>
    <row r="1599" spans="1:9" x14ac:dyDescent="0.25">
      <c r="A1599" s="231" t="s">
        <v>335</v>
      </c>
      <c r="B1599" s="232" t="s">
        <v>367</v>
      </c>
      <c r="C1599" s="233" t="s">
        <v>337</v>
      </c>
      <c r="D1599" s="233">
        <v>8</v>
      </c>
      <c r="E1599" s="233" t="s">
        <v>262</v>
      </c>
      <c r="F1599" s="234" t="s">
        <v>342</v>
      </c>
      <c r="G1599" s="235">
        <v>96</v>
      </c>
      <c r="H1599" s="234">
        <v>33629</v>
      </c>
      <c r="I1599" s="28"/>
    </row>
    <row r="1600" spans="1:9" x14ac:dyDescent="0.25">
      <c r="A1600" s="231" t="s">
        <v>345</v>
      </c>
      <c r="B1600" s="232" t="s">
        <v>379</v>
      </c>
      <c r="C1600" s="233" t="s">
        <v>380</v>
      </c>
      <c r="D1600" s="233">
        <v>16</v>
      </c>
      <c r="E1600" s="233" t="s">
        <v>271</v>
      </c>
      <c r="F1600" s="234" t="s">
        <v>373</v>
      </c>
      <c r="G1600" s="235">
        <v>16</v>
      </c>
      <c r="H1600" s="234">
        <v>33629</v>
      </c>
      <c r="I1600" s="28"/>
    </row>
    <row r="1601" spans="1:9" x14ac:dyDescent="0.25">
      <c r="A1601" s="231" t="s">
        <v>376</v>
      </c>
      <c r="B1601" s="232" t="s">
        <v>390</v>
      </c>
      <c r="C1601" s="233" t="s">
        <v>370</v>
      </c>
      <c r="D1601" s="233">
        <v>8</v>
      </c>
      <c r="E1601" s="233" t="s">
        <v>334</v>
      </c>
      <c r="F1601" s="234" t="s">
        <v>278</v>
      </c>
      <c r="G1601" s="235">
        <v>121</v>
      </c>
      <c r="H1601" s="234">
        <v>33633</v>
      </c>
      <c r="I1601" s="28"/>
    </row>
    <row r="1602" spans="1:9" x14ac:dyDescent="0.25">
      <c r="A1602" s="231" t="s">
        <v>331</v>
      </c>
      <c r="B1602" s="232" t="s">
        <v>403</v>
      </c>
      <c r="C1602" s="233" t="s">
        <v>380</v>
      </c>
      <c r="D1602" s="233">
        <v>32</v>
      </c>
      <c r="E1602" s="233" t="s">
        <v>262</v>
      </c>
      <c r="F1602" s="234" t="s">
        <v>356</v>
      </c>
      <c r="G1602" s="235">
        <v>39</v>
      </c>
      <c r="H1602" s="234">
        <v>33634</v>
      </c>
      <c r="I1602" s="28"/>
    </row>
    <row r="1603" spans="1:9" x14ac:dyDescent="0.25">
      <c r="A1603" s="231" t="s">
        <v>362</v>
      </c>
      <c r="B1603" s="232" t="s">
        <v>407</v>
      </c>
      <c r="C1603" s="233" t="s">
        <v>380</v>
      </c>
      <c r="D1603" s="233">
        <v>16</v>
      </c>
      <c r="E1603" s="233" t="s">
        <v>264</v>
      </c>
      <c r="F1603" s="234" t="s">
        <v>396</v>
      </c>
      <c r="G1603" s="235">
        <v>116</v>
      </c>
      <c r="H1603" s="234">
        <v>33635</v>
      </c>
      <c r="I1603" s="28"/>
    </row>
    <row r="1604" spans="1:9" x14ac:dyDescent="0.25">
      <c r="A1604" s="231" t="s">
        <v>362</v>
      </c>
      <c r="B1604" s="232" t="s">
        <v>363</v>
      </c>
      <c r="C1604" s="233" t="s">
        <v>364</v>
      </c>
      <c r="D1604" s="233">
        <v>8</v>
      </c>
      <c r="E1604" s="233" t="s">
        <v>264</v>
      </c>
      <c r="F1604" s="234" t="s">
        <v>396</v>
      </c>
      <c r="G1604" s="235">
        <v>103</v>
      </c>
      <c r="H1604" s="234">
        <v>33640</v>
      </c>
      <c r="I1604" s="28"/>
    </row>
    <row r="1605" spans="1:9" x14ac:dyDescent="0.25">
      <c r="A1605" s="231" t="s">
        <v>345</v>
      </c>
      <c r="B1605" s="232" t="s">
        <v>346</v>
      </c>
      <c r="C1605" s="233" t="s">
        <v>347</v>
      </c>
      <c r="D1605" s="233">
        <v>16</v>
      </c>
      <c r="E1605" s="233" t="s">
        <v>271</v>
      </c>
      <c r="F1605" s="234" t="s">
        <v>338</v>
      </c>
      <c r="G1605" s="235">
        <v>102</v>
      </c>
      <c r="H1605" s="234">
        <v>33641</v>
      </c>
      <c r="I1605" s="28"/>
    </row>
    <row r="1606" spans="1:9" x14ac:dyDescent="0.25">
      <c r="A1606" s="231" t="s">
        <v>335</v>
      </c>
      <c r="B1606" s="232" t="s">
        <v>395</v>
      </c>
      <c r="C1606" s="233" t="s">
        <v>337</v>
      </c>
      <c r="D1606" s="233">
        <v>16</v>
      </c>
      <c r="E1606" s="233" t="s">
        <v>264</v>
      </c>
      <c r="F1606" s="234" t="s">
        <v>396</v>
      </c>
      <c r="G1606" s="235">
        <v>144</v>
      </c>
      <c r="H1606" s="234">
        <v>33646</v>
      </c>
      <c r="I1606" s="28"/>
    </row>
    <row r="1607" spans="1:9" x14ac:dyDescent="0.25">
      <c r="A1607" s="231" t="s">
        <v>371</v>
      </c>
      <c r="B1607" s="232" t="s">
        <v>372</v>
      </c>
      <c r="C1607" s="233" t="s">
        <v>364</v>
      </c>
      <c r="D1607" s="233">
        <v>8</v>
      </c>
      <c r="E1607" s="233" t="s">
        <v>271</v>
      </c>
      <c r="F1607" s="234" t="s">
        <v>373</v>
      </c>
      <c r="G1607" s="235">
        <v>19</v>
      </c>
      <c r="H1607" s="234">
        <v>33648</v>
      </c>
      <c r="I1607" s="28"/>
    </row>
    <row r="1608" spans="1:9" x14ac:dyDescent="0.25">
      <c r="A1608" s="231" t="s">
        <v>335</v>
      </c>
      <c r="B1608" s="232" t="s">
        <v>368</v>
      </c>
      <c r="C1608" s="233" t="s">
        <v>364</v>
      </c>
      <c r="D1608" s="233">
        <v>8</v>
      </c>
      <c r="E1608" s="233" t="s">
        <v>262</v>
      </c>
      <c r="F1608" s="234" t="s">
        <v>356</v>
      </c>
      <c r="G1608" s="235">
        <v>96</v>
      </c>
      <c r="H1608" s="234">
        <v>33649</v>
      </c>
      <c r="I1608" s="28"/>
    </row>
    <row r="1609" spans="1:9" x14ac:dyDescent="0.25">
      <c r="A1609" s="231" t="s">
        <v>335</v>
      </c>
      <c r="B1609" s="232" t="s">
        <v>394</v>
      </c>
      <c r="C1609" s="233" t="s">
        <v>364</v>
      </c>
      <c r="D1609" s="233">
        <v>8</v>
      </c>
      <c r="E1609" s="233" t="s">
        <v>264</v>
      </c>
      <c r="F1609" s="234" t="s">
        <v>365</v>
      </c>
      <c r="G1609" s="235">
        <v>196</v>
      </c>
      <c r="H1609" s="234">
        <v>33649</v>
      </c>
      <c r="I1609" s="28"/>
    </row>
    <row r="1610" spans="1:9" x14ac:dyDescent="0.25">
      <c r="A1610" s="231" t="s">
        <v>362</v>
      </c>
      <c r="B1610" s="232" t="s">
        <v>366</v>
      </c>
      <c r="C1610" s="233" t="s">
        <v>337</v>
      </c>
      <c r="D1610" s="233">
        <v>8</v>
      </c>
      <c r="E1610" s="233" t="s">
        <v>262</v>
      </c>
      <c r="F1610" s="234" t="s">
        <v>50</v>
      </c>
      <c r="G1610" s="235">
        <v>65</v>
      </c>
      <c r="H1610" s="234">
        <v>33652</v>
      </c>
      <c r="I1610" s="28"/>
    </row>
    <row r="1611" spans="1:9" x14ac:dyDescent="0.25">
      <c r="A1611" s="231" t="s">
        <v>392</v>
      </c>
      <c r="B1611" s="232" t="s">
        <v>393</v>
      </c>
      <c r="C1611" s="233" t="s">
        <v>337</v>
      </c>
      <c r="D1611" s="233">
        <v>16</v>
      </c>
      <c r="E1611" s="233" t="s">
        <v>271</v>
      </c>
      <c r="F1611" s="234" t="s">
        <v>338</v>
      </c>
      <c r="G1611" s="235">
        <v>198</v>
      </c>
      <c r="H1611" s="234">
        <v>33653</v>
      </c>
      <c r="I1611" s="28"/>
    </row>
    <row r="1612" spans="1:9" x14ac:dyDescent="0.25">
      <c r="A1612" s="231" t="s">
        <v>335</v>
      </c>
      <c r="B1612" s="232" t="s">
        <v>387</v>
      </c>
      <c r="C1612" s="233" t="s">
        <v>347</v>
      </c>
      <c r="D1612" s="233">
        <v>8</v>
      </c>
      <c r="E1612" s="233" t="s">
        <v>264</v>
      </c>
      <c r="F1612" s="234" t="s">
        <v>365</v>
      </c>
      <c r="G1612" s="235">
        <v>187</v>
      </c>
      <c r="H1612" s="234">
        <v>33657</v>
      </c>
      <c r="I1612" s="28"/>
    </row>
    <row r="1613" spans="1:9" x14ac:dyDescent="0.25">
      <c r="A1613" s="231" t="s">
        <v>362</v>
      </c>
      <c r="B1613" s="232" t="s">
        <v>407</v>
      </c>
      <c r="C1613" s="233" t="s">
        <v>380</v>
      </c>
      <c r="D1613" s="233">
        <v>16</v>
      </c>
      <c r="E1613" s="233" t="s">
        <v>264</v>
      </c>
      <c r="F1613" s="234" t="s">
        <v>365</v>
      </c>
      <c r="G1613" s="235">
        <v>29</v>
      </c>
      <c r="H1613" s="234">
        <v>33657</v>
      </c>
      <c r="I1613" s="28"/>
    </row>
    <row r="1614" spans="1:9" x14ac:dyDescent="0.25">
      <c r="A1614" s="231" t="s">
        <v>345</v>
      </c>
      <c r="B1614" s="232" t="s">
        <v>379</v>
      </c>
      <c r="C1614" s="233" t="s">
        <v>380</v>
      </c>
      <c r="D1614" s="233">
        <v>16</v>
      </c>
      <c r="E1614" s="233" t="s">
        <v>271</v>
      </c>
      <c r="F1614" s="234" t="s">
        <v>338</v>
      </c>
      <c r="G1614" s="235">
        <v>167</v>
      </c>
      <c r="H1614" s="234">
        <v>33657</v>
      </c>
      <c r="I1614" s="28"/>
    </row>
    <row r="1615" spans="1:9" x14ac:dyDescent="0.25">
      <c r="A1615" s="231" t="s">
        <v>371</v>
      </c>
      <c r="B1615" s="232" t="s">
        <v>372</v>
      </c>
      <c r="C1615" s="233" t="s">
        <v>364</v>
      </c>
      <c r="D1615" s="233">
        <v>8</v>
      </c>
      <c r="E1615" s="233" t="s">
        <v>271</v>
      </c>
      <c r="F1615" s="234" t="s">
        <v>373</v>
      </c>
      <c r="G1615" s="235">
        <v>187</v>
      </c>
      <c r="H1615" s="234">
        <v>33661</v>
      </c>
      <c r="I1615" s="28"/>
    </row>
    <row r="1616" spans="1:9" x14ac:dyDescent="0.25">
      <c r="A1616" s="231" t="s">
        <v>362</v>
      </c>
      <c r="B1616" s="232" t="s">
        <v>363</v>
      </c>
      <c r="C1616" s="233" t="s">
        <v>364</v>
      </c>
      <c r="D1616" s="233">
        <v>8</v>
      </c>
      <c r="E1616" s="233" t="s">
        <v>264</v>
      </c>
      <c r="F1616" s="234" t="s">
        <v>365</v>
      </c>
      <c r="G1616" s="235">
        <v>180</v>
      </c>
      <c r="H1616" s="234">
        <v>33661</v>
      </c>
      <c r="I1616" s="28"/>
    </row>
    <row r="1617" spans="1:9" x14ac:dyDescent="0.25">
      <c r="A1617" s="231" t="s">
        <v>335</v>
      </c>
      <c r="B1617" s="232" t="s">
        <v>394</v>
      </c>
      <c r="C1617" s="233" t="s">
        <v>364</v>
      </c>
      <c r="D1617" s="233">
        <v>8</v>
      </c>
      <c r="E1617" s="233" t="s">
        <v>264</v>
      </c>
      <c r="F1617" s="234" t="s">
        <v>365</v>
      </c>
      <c r="G1617" s="235">
        <v>177</v>
      </c>
      <c r="H1617" s="234">
        <v>33665</v>
      </c>
      <c r="I1617" s="28"/>
    </row>
    <row r="1618" spans="1:9" x14ac:dyDescent="0.25">
      <c r="A1618" s="231" t="s">
        <v>335</v>
      </c>
      <c r="B1618" s="232" t="s">
        <v>350</v>
      </c>
      <c r="C1618" s="233" t="s">
        <v>347</v>
      </c>
      <c r="D1618" s="233">
        <v>8</v>
      </c>
      <c r="E1618" s="233" t="s">
        <v>271</v>
      </c>
      <c r="F1618" s="234" t="s">
        <v>338</v>
      </c>
      <c r="G1618" s="235">
        <v>156</v>
      </c>
      <c r="H1618" s="234">
        <v>33668</v>
      </c>
      <c r="I1618" s="28"/>
    </row>
    <row r="1619" spans="1:9" x14ac:dyDescent="0.25">
      <c r="A1619" s="231" t="s">
        <v>331</v>
      </c>
      <c r="B1619" s="232" t="s">
        <v>353</v>
      </c>
      <c r="C1619" s="233" t="s">
        <v>337</v>
      </c>
      <c r="D1619" s="233">
        <v>16</v>
      </c>
      <c r="E1619" s="233" t="s">
        <v>262</v>
      </c>
      <c r="F1619" s="234" t="s">
        <v>356</v>
      </c>
      <c r="G1619" s="235">
        <v>143</v>
      </c>
      <c r="H1619" s="234">
        <v>33668</v>
      </c>
      <c r="I1619" s="28"/>
    </row>
    <row r="1620" spans="1:9" x14ac:dyDescent="0.25">
      <c r="A1620" s="231" t="s">
        <v>362</v>
      </c>
      <c r="B1620" s="232" t="s">
        <v>369</v>
      </c>
      <c r="C1620" s="233" t="s">
        <v>370</v>
      </c>
      <c r="D1620" s="233">
        <v>16</v>
      </c>
      <c r="E1620" s="233" t="s">
        <v>264</v>
      </c>
      <c r="F1620" s="234" t="s">
        <v>365</v>
      </c>
      <c r="G1620" s="235">
        <v>63</v>
      </c>
      <c r="H1620" s="234">
        <v>33669</v>
      </c>
      <c r="I1620" s="28"/>
    </row>
    <row r="1621" spans="1:9" x14ac:dyDescent="0.25">
      <c r="A1621" s="231" t="s">
        <v>331</v>
      </c>
      <c r="B1621" s="232" t="s">
        <v>403</v>
      </c>
      <c r="C1621" s="233" t="s">
        <v>380</v>
      </c>
      <c r="D1621" s="233">
        <v>32</v>
      </c>
      <c r="E1621" s="233" t="s">
        <v>262</v>
      </c>
      <c r="F1621" s="234" t="s">
        <v>356</v>
      </c>
      <c r="G1621" s="235">
        <v>15</v>
      </c>
      <c r="H1621" s="234">
        <v>33673</v>
      </c>
      <c r="I1621" s="28"/>
    </row>
    <row r="1622" spans="1:9" x14ac:dyDescent="0.25">
      <c r="A1622" s="231" t="s">
        <v>331</v>
      </c>
      <c r="B1622" s="232" t="s">
        <v>381</v>
      </c>
      <c r="C1622" s="233" t="s">
        <v>380</v>
      </c>
      <c r="D1622" s="233">
        <v>16</v>
      </c>
      <c r="E1622" s="233" t="s">
        <v>262</v>
      </c>
      <c r="F1622" s="234" t="s">
        <v>342</v>
      </c>
      <c r="G1622" s="235">
        <v>40</v>
      </c>
      <c r="H1622" s="234">
        <v>33675</v>
      </c>
      <c r="I1622" s="28"/>
    </row>
    <row r="1623" spans="1:9" x14ac:dyDescent="0.25">
      <c r="A1623" s="231" t="s">
        <v>397</v>
      </c>
      <c r="B1623" s="232" t="s">
        <v>402</v>
      </c>
      <c r="C1623" s="233" t="s">
        <v>380</v>
      </c>
      <c r="D1623" s="233">
        <v>8</v>
      </c>
      <c r="E1623" s="233" t="s">
        <v>262</v>
      </c>
      <c r="F1623" s="234" t="s">
        <v>50</v>
      </c>
      <c r="G1623" s="235">
        <v>176</v>
      </c>
      <c r="H1623" s="234">
        <v>33679</v>
      </c>
      <c r="I1623" s="28"/>
    </row>
    <row r="1624" spans="1:9" x14ac:dyDescent="0.25">
      <c r="A1624" s="231" t="s">
        <v>331</v>
      </c>
      <c r="B1624" s="232" t="s">
        <v>353</v>
      </c>
      <c r="C1624" s="233" t="s">
        <v>337</v>
      </c>
      <c r="D1624" s="233">
        <v>16</v>
      </c>
      <c r="E1624" s="233" t="s">
        <v>262</v>
      </c>
      <c r="F1624" s="234" t="s">
        <v>342</v>
      </c>
      <c r="G1624" s="235">
        <v>150</v>
      </c>
      <c r="H1624" s="234">
        <v>33681</v>
      </c>
      <c r="I1624" s="28"/>
    </row>
    <row r="1625" spans="1:9" x14ac:dyDescent="0.25">
      <c r="A1625" s="231" t="s">
        <v>348</v>
      </c>
      <c r="B1625" s="232" t="s">
        <v>349</v>
      </c>
      <c r="C1625" s="233" t="s">
        <v>347</v>
      </c>
      <c r="D1625" s="233">
        <v>8</v>
      </c>
      <c r="E1625" s="233" t="s">
        <v>262</v>
      </c>
      <c r="F1625" s="234" t="s">
        <v>342</v>
      </c>
      <c r="G1625" s="235">
        <v>13</v>
      </c>
      <c r="H1625" s="234">
        <v>33684</v>
      </c>
      <c r="I1625" s="28"/>
    </row>
    <row r="1626" spans="1:9" x14ac:dyDescent="0.25">
      <c r="A1626" s="231" t="s">
        <v>335</v>
      </c>
      <c r="B1626" s="232" t="s">
        <v>336</v>
      </c>
      <c r="C1626" s="233" t="s">
        <v>337</v>
      </c>
      <c r="D1626" s="233">
        <v>16</v>
      </c>
      <c r="E1626" s="233" t="s">
        <v>271</v>
      </c>
      <c r="F1626" s="234" t="s">
        <v>338</v>
      </c>
      <c r="G1626" s="235">
        <v>10</v>
      </c>
      <c r="H1626" s="234">
        <v>33686</v>
      </c>
      <c r="I1626" s="28"/>
    </row>
    <row r="1627" spans="1:9" x14ac:dyDescent="0.25">
      <c r="A1627" s="231" t="s">
        <v>371</v>
      </c>
      <c r="B1627" s="232" t="s">
        <v>372</v>
      </c>
      <c r="C1627" s="233" t="s">
        <v>364</v>
      </c>
      <c r="D1627" s="233">
        <v>8</v>
      </c>
      <c r="E1627" s="233" t="s">
        <v>271</v>
      </c>
      <c r="F1627" s="234" t="s">
        <v>373</v>
      </c>
      <c r="G1627" s="235">
        <v>147</v>
      </c>
      <c r="H1627" s="234">
        <v>33687</v>
      </c>
      <c r="I1627" s="28"/>
    </row>
    <row r="1628" spans="1:9" x14ac:dyDescent="0.25">
      <c r="A1628" s="231" t="s">
        <v>345</v>
      </c>
      <c r="B1628" s="232" t="s">
        <v>391</v>
      </c>
      <c r="C1628" s="233" t="s">
        <v>337</v>
      </c>
      <c r="D1628" s="233">
        <v>16</v>
      </c>
      <c r="E1628" s="233" t="s">
        <v>334</v>
      </c>
      <c r="F1628" s="234" t="s">
        <v>405</v>
      </c>
      <c r="G1628" s="235">
        <v>19</v>
      </c>
      <c r="H1628" s="234">
        <v>33688</v>
      </c>
      <c r="I1628" s="28"/>
    </row>
    <row r="1629" spans="1:9" x14ac:dyDescent="0.25">
      <c r="A1629" s="231" t="s">
        <v>335</v>
      </c>
      <c r="B1629" s="232" t="s">
        <v>383</v>
      </c>
      <c r="C1629" s="233" t="s">
        <v>347</v>
      </c>
      <c r="D1629" s="233">
        <v>8</v>
      </c>
      <c r="E1629" s="233" t="s">
        <v>271</v>
      </c>
      <c r="F1629" s="234" t="s">
        <v>359</v>
      </c>
      <c r="G1629" s="235">
        <v>85</v>
      </c>
      <c r="H1629" s="234">
        <v>33688</v>
      </c>
      <c r="I1629" s="28"/>
    </row>
    <row r="1630" spans="1:9" x14ac:dyDescent="0.25">
      <c r="A1630" s="231" t="s">
        <v>335</v>
      </c>
      <c r="B1630" s="232" t="s">
        <v>400</v>
      </c>
      <c r="C1630" s="233" t="s">
        <v>364</v>
      </c>
      <c r="D1630" s="233">
        <v>8</v>
      </c>
      <c r="E1630" s="233" t="s">
        <v>264</v>
      </c>
      <c r="F1630" s="234" t="s">
        <v>365</v>
      </c>
      <c r="G1630" s="235">
        <v>127</v>
      </c>
      <c r="H1630" s="234">
        <v>33691</v>
      </c>
      <c r="I1630" s="28"/>
    </row>
    <row r="1631" spans="1:9" x14ac:dyDescent="0.25">
      <c r="A1631" s="231" t="s">
        <v>335</v>
      </c>
      <c r="B1631" s="232" t="s">
        <v>368</v>
      </c>
      <c r="C1631" s="233" t="s">
        <v>364</v>
      </c>
      <c r="D1631" s="233">
        <v>8</v>
      </c>
      <c r="E1631" s="233" t="s">
        <v>262</v>
      </c>
      <c r="F1631" s="234" t="s">
        <v>356</v>
      </c>
      <c r="G1631" s="235">
        <v>43</v>
      </c>
      <c r="H1631" s="234">
        <v>33693</v>
      </c>
      <c r="I1631" s="28"/>
    </row>
    <row r="1632" spans="1:9" x14ac:dyDescent="0.25">
      <c r="A1632" s="231" t="s">
        <v>345</v>
      </c>
      <c r="B1632" s="232" t="s">
        <v>406</v>
      </c>
      <c r="C1632" s="233" t="s">
        <v>337</v>
      </c>
      <c r="D1632" s="233">
        <v>16</v>
      </c>
      <c r="E1632" s="233" t="s">
        <v>271</v>
      </c>
      <c r="F1632" s="234" t="s">
        <v>359</v>
      </c>
      <c r="G1632" s="235">
        <v>60</v>
      </c>
      <c r="H1632" s="234">
        <v>33695</v>
      </c>
      <c r="I1632" s="28"/>
    </row>
    <row r="1633" spans="1:9" x14ac:dyDescent="0.25">
      <c r="A1633" s="231" t="s">
        <v>335</v>
      </c>
      <c r="B1633" s="232" t="s">
        <v>367</v>
      </c>
      <c r="C1633" s="233" t="s">
        <v>337</v>
      </c>
      <c r="D1633" s="233">
        <v>8</v>
      </c>
      <c r="E1633" s="233" t="s">
        <v>262</v>
      </c>
      <c r="F1633" s="234" t="s">
        <v>342</v>
      </c>
      <c r="G1633" s="235">
        <v>59</v>
      </c>
      <c r="H1633" s="234">
        <v>33696</v>
      </c>
      <c r="I1633" s="28"/>
    </row>
    <row r="1634" spans="1:9" x14ac:dyDescent="0.25">
      <c r="A1634" s="231" t="s">
        <v>345</v>
      </c>
      <c r="B1634" s="232" t="s">
        <v>391</v>
      </c>
      <c r="C1634" s="233" t="s">
        <v>337</v>
      </c>
      <c r="D1634" s="233">
        <v>16</v>
      </c>
      <c r="E1634" s="233" t="s">
        <v>334</v>
      </c>
      <c r="F1634" s="234" t="s">
        <v>276</v>
      </c>
      <c r="G1634" s="235">
        <v>5</v>
      </c>
      <c r="H1634" s="234">
        <v>33697</v>
      </c>
      <c r="I1634" s="28"/>
    </row>
    <row r="1635" spans="1:9" x14ac:dyDescent="0.25">
      <c r="A1635" s="231" t="s">
        <v>371</v>
      </c>
      <c r="B1635" s="232" t="s">
        <v>372</v>
      </c>
      <c r="C1635" s="233" t="s">
        <v>364</v>
      </c>
      <c r="D1635" s="233">
        <v>8</v>
      </c>
      <c r="E1635" s="233" t="s">
        <v>271</v>
      </c>
      <c r="F1635" s="234" t="s">
        <v>373</v>
      </c>
      <c r="G1635" s="235">
        <v>31</v>
      </c>
      <c r="H1635" s="234">
        <v>33698</v>
      </c>
      <c r="I1635" s="28"/>
    </row>
    <row r="1636" spans="1:9" x14ac:dyDescent="0.25">
      <c r="A1636" s="231" t="s">
        <v>376</v>
      </c>
      <c r="B1636" s="232" t="s">
        <v>377</v>
      </c>
      <c r="C1636" s="233" t="s">
        <v>378</v>
      </c>
      <c r="D1636" s="233">
        <v>10</v>
      </c>
      <c r="E1636" s="233" t="s">
        <v>262</v>
      </c>
      <c r="F1636" s="234" t="s">
        <v>342</v>
      </c>
      <c r="G1636" s="235">
        <v>197</v>
      </c>
      <c r="H1636" s="234">
        <v>33698</v>
      </c>
      <c r="I1636" s="28"/>
    </row>
    <row r="1637" spans="1:9" x14ac:dyDescent="0.25">
      <c r="A1637" s="231" t="s">
        <v>362</v>
      </c>
      <c r="B1637" s="232" t="s">
        <v>407</v>
      </c>
      <c r="C1637" s="233" t="s">
        <v>380</v>
      </c>
      <c r="D1637" s="233">
        <v>16</v>
      </c>
      <c r="E1637" s="233" t="s">
        <v>264</v>
      </c>
      <c r="F1637" s="234" t="s">
        <v>396</v>
      </c>
      <c r="G1637" s="235">
        <v>147</v>
      </c>
      <c r="H1637" s="234">
        <v>33700</v>
      </c>
      <c r="I1637" s="28"/>
    </row>
    <row r="1638" spans="1:9" x14ac:dyDescent="0.25">
      <c r="A1638" s="231" t="s">
        <v>331</v>
      </c>
      <c r="B1638" s="232" t="s">
        <v>353</v>
      </c>
      <c r="C1638" s="233" t="s">
        <v>337</v>
      </c>
      <c r="D1638" s="233">
        <v>16</v>
      </c>
      <c r="E1638" s="233" t="s">
        <v>262</v>
      </c>
      <c r="F1638" s="234" t="s">
        <v>342</v>
      </c>
      <c r="G1638" s="235">
        <v>109</v>
      </c>
      <c r="H1638" s="234">
        <v>33701</v>
      </c>
      <c r="I1638" s="28"/>
    </row>
    <row r="1639" spans="1:9" x14ac:dyDescent="0.25">
      <c r="A1639" s="231" t="s">
        <v>335</v>
      </c>
      <c r="B1639" s="232" t="s">
        <v>384</v>
      </c>
      <c r="C1639" s="233" t="s">
        <v>364</v>
      </c>
      <c r="D1639" s="233">
        <v>8</v>
      </c>
      <c r="E1639" s="233" t="s">
        <v>262</v>
      </c>
      <c r="F1639" s="234" t="s">
        <v>356</v>
      </c>
      <c r="G1639" s="235">
        <v>130</v>
      </c>
      <c r="H1639" s="234">
        <v>33702</v>
      </c>
      <c r="I1639" s="28"/>
    </row>
    <row r="1640" spans="1:9" x14ac:dyDescent="0.25">
      <c r="A1640" s="231" t="s">
        <v>335</v>
      </c>
      <c r="B1640" s="232" t="s">
        <v>368</v>
      </c>
      <c r="C1640" s="233" t="s">
        <v>364</v>
      </c>
      <c r="D1640" s="233">
        <v>8</v>
      </c>
      <c r="E1640" s="233" t="s">
        <v>262</v>
      </c>
      <c r="F1640" s="234" t="s">
        <v>356</v>
      </c>
      <c r="G1640" s="235">
        <v>12</v>
      </c>
      <c r="H1640" s="234">
        <v>33704</v>
      </c>
      <c r="I1640" s="28"/>
    </row>
    <row r="1641" spans="1:9" x14ac:dyDescent="0.25">
      <c r="A1641" s="231" t="s">
        <v>371</v>
      </c>
      <c r="B1641" s="232" t="s">
        <v>388</v>
      </c>
      <c r="C1641" s="233" t="s">
        <v>364</v>
      </c>
      <c r="D1641" s="233">
        <v>12</v>
      </c>
      <c r="E1641" s="233" t="s">
        <v>271</v>
      </c>
      <c r="F1641" s="234" t="s">
        <v>338</v>
      </c>
      <c r="G1641" s="235">
        <v>178</v>
      </c>
      <c r="H1641" s="234">
        <v>33704</v>
      </c>
      <c r="I1641" s="28"/>
    </row>
    <row r="1642" spans="1:9" x14ac:dyDescent="0.25">
      <c r="A1642" s="231" t="s">
        <v>362</v>
      </c>
      <c r="B1642" s="232" t="s">
        <v>369</v>
      </c>
      <c r="C1642" s="233" t="s">
        <v>370</v>
      </c>
      <c r="D1642" s="233">
        <v>16</v>
      </c>
      <c r="E1642" s="233" t="s">
        <v>264</v>
      </c>
      <c r="F1642" s="234" t="s">
        <v>365</v>
      </c>
      <c r="G1642" s="235">
        <v>11</v>
      </c>
      <c r="H1642" s="234">
        <v>33706</v>
      </c>
      <c r="I1642" s="28"/>
    </row>
    <row r="1643" spans="1:9" x14ac:dyDescent="0.25">
      <c r="A1643" s="231" t="s">
        <v>339</v>
      </c>
      <c r="B1643" s="232" t="s">
        <v>340</v>
      </c>
      <c r="C1643" s="233" t="s">
        <v>341</v>
      </c>
      <c r="D1643" s="233">
        <v>8</v>
      </c>
      <c r="E1643" s="233" t="s">
        <v>262</v>
      </c>
      <c r="F1643" s="234" t="s">
        <v>342</v>
      </c>
      <c r="G1643" s="235">
        <v>175</v>
      </c>
      <c r="H1643" s="234">
        <v>33708</v>
      </c>
      <c r="I1643" s="28"/>
    </row>
    <row r="1644" spans="1:9" x14ac:dyDescent="0.25">
      <c r="A1644" s="231" t="s">
        <v>335</v>
      </c>
      <c r="B1644" s="232" t="s">
        <v>383</v>
      </c>
      <c r="C1644" s="233" t="s">
        <v>347</v>
      </c>
      <c r="D1644" s="233">
        <v>8</v>
      </c>
      <c r="E1644" s="233" t="s">
        <v>271</v>
      </c>
      <c r="F1644" s="234" t="s">
        <v>373</v>
      </c>
      <c r="G1644" s="235">
        <v>14</v>
      </c>
      <c r="H1644" s="234">
        <v>33711</v>
      </c>
      <c r="I1644" s="28"/>
    </row>
    <row r="1645" spans="1:9" x14ac:dyDescent="0.25">
      <c r="A1645" s="231" t="s">
        <v>335</v>
      </c>
      <c r="B1645" s="232" t="s">
        <v>384</v>
      </c>
      <c r="C1645" s="233" t="s">
        <v>364</v>
      </c>
      <c r="D1645" s="233">
        <v>8</v>
      </c>
      <c r="E1645" s="233" t="s">
        <v>262</v>
      </c>
      <c r="F1645" s="234" t="s">
        <v>356</v>
      </c>
      <c r="G1645" s="235">
        <v>17</v>
      </c>
      <c r="H1645" s="234">
        <v>33712</v>
      </c>
      <c r="I1645" s="28"/>
    </row>
    <row r="1646" spans="1:9" x14ac:dyDescent="0.25">
      <c r="A1646" s="231" t="s">
        <v>362</v>
      </c>
      <c r="B1646" s="232" t="s">
        <v>374</v>
      </c>
      <c r="C1646" s="233" t="s">
        <v>375</v>
      </c>
      <c r="D1646" s="233">
        <v>16</v>
      </c>
      <c r="E1646" s="233" t="s">
        <v>271</v>
      </c>
      <c r="F1646" s="234" t="s">
        <v>338</v>
      </c>
      <c r="G1646" s="235">
        <v>136</v>
      </c>
      <c r="H1646" s="234">
        <v>33713</v>
      </c>
      <c r="I1646" s="28"/>
    </row>
    <row r="1647" spans="1:9" x14ac:dyDescent="0.25">
      <c r="A1647" s="231" t="s">
        <v>335</v>
      </c>
      <c r="B1647" s="232" t="s">
        <v>395</v>
      </c>
      <c r="C1647" s="233" t="s">
        <v>337</v>
      </c>
      <c r="D1647" s="233">
        <v>16</v>
      </c>
      <c r="E1647" s="233" t="s">
        <v>264</v>
      </c>
      <c r="F1647" s="234" t="s">
        <v>396</v>
      </c>
      <c r="G1647" s="235">
        <v>73</v>
      </c>
      <c r="H1647" s="234">
        <v>33714</v>
      </c>
      <c r="I1647" s="28"/>
    </row>
    <row r="1648" spans="1:9" x14ac:dyDescent="0.25">
      <c r="A1648" s="231" t="s">
        <v>335</v>
      </c>
      <c r="B1648" s="232" t="s">
        <v>350</v>
      </c>
      <c r="C1648" s="233" t="s">
        <v>347</v>
      </c>
      <c r="D1648" s="233">
        <v>8</v>
      </c>
      <c r="E1648" s="233" t="s">
        <v>271</v>
      </c>
      <c r="F1648" s="234" t="s">
        <v>338</v>
      </c>
      <c r="G1648" s="235">
        <v>157</v>
      </c>
      <c r="H1648" s="234">
        <v>33714</v>
      </c>
      <c r="I1648" s="28"/>
    </row>
    <row r="1649" spans="1:9" x14ac:dyDescent="0.25">
      <c r="A1649" s="231" t="s">
        <v>331</v>
      </c>
      <c r="B1649" s="232" t="s">
        <v>403</v>
      </c>
      <c r="C1649" s="233" t="s">
        <v>380</v>
      </c>
      <c r="D1649" s="233">
        <v>32</v>
      </c>
      <c r="E1649" s="233" t="s">
        <v>262</v>
      </c>
      <c r="F1649" s="234" t="s">
        <v>356</v>
      </c>
      <c r="G1649" s="235">
        <v>162</v>
      </c>
      <c r="H1649" s="234">
        <v>33718</v>
      </c>
      <c r="I1649" s="28"/>
    </row>
    <row r="1650" spans="1:9" x14ac:dyDescent="0.25">
      <c r="A1650" s="231" t="s">
        <v>397</v>
      </c>
      <c r="B1650" s="232" t="s">
        <v>398</v>
      </c>
      <c r="C1650" s="233" t="s">
        <v>399</v>
      </c>
      <c r="D1650" s="233">
        <v>8</v>
      </c>
      <c r="E1650" s="233" t="s">
        <v>334</v>
      </c>
      <c r="F1650" s="234" t="s">
        <v>276</v>
      </c>
      <c r="G1650" s="235">
        <v>13</v>
      </c>
      <c r="H1650" s="234">
        <v>33720</v>
      </c>
      <c r="I1650" s="28"/>
    </row>
    <row r="1651" spans="1:9" x14ac:dyDescent="0.25">
      <c r="A1651" s="231" t="s">
        <v>335</v>
      </c>
      <c r="B1651" s="232" t="s">
        <v>384</v>
      </c>
      <c r="C1651" s="233" t="s">
        <v>364</v>
      </c>
      <c r="D1651" s="233">
        <v>8</v>
      </c>
      <c r="E1651" s="233" t="s">
        <v>262</v>
      </c>
      <c r="F1651" s="234" t="s">
        <v>356</v>
      </c>
      <c r="G1651" s="235">
        <v>181</v>
      </c>
      <c r="H1651" s="234">
        <v>33722</v>
      </c>
      <c r="I1651" s="28"/>
    </row>
    <row r="1652" spans="1:9" x14ac:dyDescent="0.25">
      <c r="A1652" s="231" t="s">
        <v>385</v>
      </c>
      <c r="B1652" s="232" t="s">
        <v>389</v>
      </c>
      <c r="C1652" s="233" t="s">
        <v>375</v>
      </c>
      <c r="D1652" s="233">
        <v>16</v>
      </c>
      <c r="E1652" s="233" t="s">
        <v>334</v>
      </c>
      <c r="F1652" s="234" t="s">
        <v>278</v>
      </c>
      <c r="G1652" s="235">
        <v>175</v>
      </c>
      <c r="H1652" s="234">
        <v>33724</v>
      </c>
      <c r="I1652" s="28"/>
    </row>
    <row r="1653" spans="1:9" x14ac:dyDescent="0.25">
      <c r="A1653" s="231" t="s">
        <v>335</v>
      </c>
      <c r="B1653" s="232" t="s">
        <v>400</v>
      </c>
      <c r="C1653" s="233" t="s">
        <v>364</v>
      </c>
      <c r="D1653" s="233">
        <v>8</v>
      </c>
      <c r="E1653" s="233" t="s">
        <v>264</v>
      </c>
      <c r="F1653" s="234" t="s">
        <v>365</v>
      </c>
      <c r="G1653" s="235">
        <v>100</v>
      </c>
      <c r="H1653" s="234">
        <v>33726</v>
      </c>
      <c r="I1653" s="28"/>
    </row>
    <row r="1654" spans="1:9" x14ac:dyDescent="0.25">
      <c r="A1654" s="231" t="s">
        <v>345</v>
      </c>
      <c r="B1654" s="232" t="s">
        <v>346</v>
      </c>
      <c r="C1654" s="233" t="s">
        <v>347</v>
      </c>
      <c r="D1654" s="233">
        <v>16</v>
      </c>
      <c r="E1654" s="233" t="s">
        <v>271</v>
      </c>
      <c r="F1654" s="234" t="s">
        <v>338</v>
      </c>
      <c r="G1654" s="235">
        <v>171</v>
      </c>
      <c r="H1654" s="234">
        <v>33727</v>
      </c>
      <c r="I1654" s="28"/>
    </row>
    <row r="1655" spans="1:9" x14ac:dyDescent="0.25">
      <c r="A1655" s="231" t="s">
        <v>335</v>
      </c>
      <c r="B1655" s="232" t="s">
        <v>384</v>
      </c>
      <c r="C1655" s="233" t="s">
        <v>364</v>
      </c>
      <c r="D1655" s="233">
        <v>8</v>
      </c>
      <c r="E1655" s="233" t="s">
        <v>262</v>
      </c>
      <c r="F1655" s="234" t="s">
        <v>356</v>
      </c>
      <c r="G1655" s="235">
        <v>14</v>
      </c>
      <c r="H1655" s="234">
        <v>33728</v>
      </c>
      <c r="I1655" s="28"/>
    </row>
    <row r="1656" spans="1:9" x14ac:dyDescent="0.25">
      <c r="A1656" s="231" t="s">
        <v>371</v>
      </c>
      <c r="B1656" s="232" t="s">
        <v>388</v>
      </c>
      <c r="C1656" s="233" t="s">
        <v>364</v>
      </c>
      <c r="D1656" s="233">
        <v>12</v>
      </c>
      <c r="E1656" s="233" t="s">
        <v>271</v>
      </c>
      <c r="F1656" s="234" t="s">
        <v>359</v>
      </c>
      <c r="G1656" s="235">
        <v>49</v>
      </c>
      <c r="H1656" s="234">
        <v>33729</v>
      </c>
      <c r="I1656" s="28"/>
    </row>
    <row r="1657" spans="1:9" x14ac:dyDescent="0.25">
      <c r="A1657" s="231" t="s">
        <v>362</v>
      </c>
      <c r="B1657" s="232" t="s">
        <v>366</v>
      </c>
      <c r="C1657" s="233" t="s">
        <v>337</v>
      </c>
      <c r="D1657" s="233">
        <v>8</v>
      </c>
      <c r="E1657" s="233" t="s">
        <v>262</v>
      </c>
      <c r="F1657" s="234" t="s">
        <v>342</v>
      </c>
      <c r="G1657" s="235">
        <v>41</v>
      </c>
      <c r="H1657" s="234">
        <v>33737</v>
      </c>
      <c r="I1657" s="28"/>
    </row>
    <row r="1658" spans="1:9" x14ac:dyDescent="0.25">
      <c r="A1658" s="231" t="s">
        <v>335</v>
      </c>
      <c r="B1658" s="232" t="s">
        <v>394</v>
      </c>
      <c r="C1658" s="233" t="s">
        <v>364</v>
      </c>
      <c r="D1658" s="233">
        <v>8</v>
      </c>
      <c r="E1658" s="233" t="s">
        <v>264</v>
      </c>
      <c r="F1658" s="234" t="s">
        <v>365</v>
      </c>
      <c r="G1658" s="235">
        <v>26</v>
      </c>
      <c r="H1658" s="234">
        <v>33737</v>
      </c>
      <c r="I1658" s="28"/>
    </row>
    <row r="1659" spans="1:9" x14ac:dyDescent="0.25">
      <c r="A1659" s="231" t="s">
        <v>331</v>
      </c>
      <c r="B1659" s="232" t="s">
        <v>404</v>
      </c>
      <c r="C1659" s="233" t="s">
        <v>333</v>
      </c>
      <c r="D1659" s="233">
        <v>16</v>
      </c>
      <c r="E1659" s="233" t="s">
        <v>334</v>
      </c>
      <c r="F1659" s="234" t="s">
        <v>405</v>
      </c>
      <c r="G1659" s="235">
        <v>132</v>
      </c>
      <c r="H1659" s="234">
        <v>33739</v>
      </c>
      <c r="I1659" s="28"/>
    </row>
    <row r="1660" spans="1:9" x14ac:dyDescent="0.25">
      <c r="A1660" s="231" t="s">
        <v>335</v>
      </c>
      <c r="B1660" s="232" t="s">
        <v>357</v>
      </c>
      <c r="C1660" s="233" t="s">
        <v>358</v>
      </c>
      <c r="D1660" s="233">
        <v>16</v>
      </c>
      <c r="E1660" s="233" t="s">
        <v>271</v>
      </c>
      <c r="F1660" s="234" t="s">
        <v>359</v>
      </c>
      <c r="G1660" s="235">
        <v>104</v>
      </c>
      <c r="H1660" s="234">
        <v>33749</v>
      </c>
      <c r="I1660" s="28"/>
    </row>
    <row r="1661" spans="1:9" x14ac:dyDescent="0.25">
      <c r="A1661" s="231" t="s">
        <v>362</v>
      </c>
      <c r="B1661" s="232" t="s">
        <v>363</v>
      </c>
      <c r="C1661" s="233" t="s">
        <v>364</v>
      </c>
      <c r="D1661" s="233">
        <v>8</v>
      </c>
      <c r="E1661" s="233" t="s">
        <v>264</v>
      </c>
      <c r="F1661" s="234" t="s">
        <v>396</v>
      </c>
      <c r="G1661" s="235">
        <v>76</v>
      </c>
      <c r="H1661" s="234">
        <v>33753</v>
      </c>
      <c r="I1661" s="28"/>
    </row>
    <row r="1662" spans="1:9" x14ac:dyDescent="0.25">
      <c r="A1662" s="231" t="s">
        <v>345</v>
      </c>
      <c r="B1662" s="232" t="s">
        <v>406</v>
      </c>
      <c r="C1662" s="233" t="s">
        <v>337</v>
      </c>
      <c r="D1662" s="233">
        <v>16</v>
      </c>
      <c r="E1662" s="233" t="s">
        <v>271</v>
      </c>
      <c r="F1662" s="234" t="s">
        <v>359</v>
      </c>
      <c r="G1662" s="235">
        <v>8</v>
      </c>
      <c r="H1662" s="234">
        <v>33753</v>
      </c>
      <c r="I1662" s="28"/>
    </row>
    <row r="1663" spans="1:9" x14ac:dyDescent="0.25">
      <c r="A1663" s="231" t="s">
        <v>371</v>
      </c>
      <c r="B1663" s="232" t="s">
        <v>372</v>
      </c>
      <c r="C1663" s="233" t="s">
        <v>364</v>
      </c>
      <c r="D1663" s="233">
        <v>8</v>
      </c>
      <c r="E1663" s="233" t="s">
        <v>271</v>
      </c>
      <c r="F1663" s="234" t="s">
        <v>373</v>
      </c>
      <c r="G1663" s="235">
        <v>85</v>
      </c>
      <c r="H1663" s="234">
        <v>33755</v>
      </c>
      <c r="I1663" s="28"/>
    </row>
    <row r="1664" spans="1:9" x14ac:dyDescent="0.25">
      <c r="A1664" s="231" t="s">
        <v>339</v>
      </c>
      <c r="B1664" s="232" t="s">
        <v>340</v>
      </c>
      <c r="C1664" s="233" t="s">
        <v>341</v>
      </c>
      <c r="D1664" s="233">
        <v>8</v>
      </c>
      <c r="E1664" s="233" t="s">
        <v>262</v>
      </c>
      <c r="F1664" s="234" t="s">
        <v>342</v>
      </c>
      <c r="G1664" s="235">
        <v>161</v>
      </c>
      <c r="H1664" s="234">
        <v>33759</v>
      </c>
      <c r="I1664" s="28"/>
    </row>
    <row r="1665" spans="1:9" x14ac:dyDescent="0.25">
      <c r="A1665" s="231" t="s">
        <v>331</v>
      </c>
      <c r="B1665" s="232" t="s">
        <v>353</v>
      </c>
      <c r="C1665" s="233" t="s">
        <v>337</v>
      </c>
      <c r="D1665" s="233">
        <v>16</v>
      </c>
      <c r="E1665" s="233" t="s">
        <v>262</v>
      </c>
      <c r="F1665" s="234" t="s">
        <v>342</v>
      </c>
      <c r="G1665" s="235">
        <v>144</v>
      </c>
      <c r="H1665" s="234">
        <v>33760</v>
      </c>
      <c r="I1665" s="28"/>
    </row>
    <row r="1666" spans="1:9" x14ac:dyDescent="0.25">
      <c r="A1666" s="231" t="s">
        <v>345</v>
      </c>
      <c r="B1666" s="232" t="s">
        <v>406</v>
      </c>
      <c r="C1666" s="233" t="s">
        <v>337</v>
      </c>
      <c r="D1666" s="233">
        <v>16</v>
      </c>
      <c r="E1666" s="233" t="s">
        <v>271</v>
      </c>
      <c r="F1666" s="234" t="s">
        <v>359</v>
      </c>
      <c r="G1666" s="235">
        <v>197</v>
      </c>
      <c r="H1666" s="234">
        <v>33775</v>
      </c>
      <c r="I1666" s="28"/>
    </row>
    <row r="1667" spans="1:9" x14ac:dyDescent="0.25">
      <c r="A1667" s="231" t="s">
        <v>392</v>
      </c>
      <c r="B1667" s="232" t="s">
        <v>393</v>
      </c>
      <c r="C1667" s="233" t="s">
        <v>337</v>
      </c>
      <c r="D1667" s="233">
        <v>16</v>
      </c>
      <c r="E1667" s="233" t="s">
        <v>271</v>
      </c>
      <c r="F1667" s="234" t="s">
        <v>359</v>
      </c>
      <c r="G1667" s="235">
        <v>128</v>
      </c>
      <c r="H1667" s="234">
        <v>33775</v>
      </c>
      <c r="I1667" s="28"/>
    </row>
    <row r="1668" spans="1:9" x14ac:dyDescent="0.25">
      <c r="A1668" s="231" t="s">
        <v>345</v>
      </c>
      <c r="B1668" s="232" t="s">
        <v>391</v>
      </c>
      <c r="C1668" s="233" t="s">
        <v>337</v>
      </c>
      <c r="D1668" s="233">
        <v>16</v>
      </c>
      <c r="E1668" s="233" t="s">
        <v>334</v>
      </c>
      <c r="F1668" s="234" t="s">
        <v>276</v>
      </c>
      <c r="G1668" s="235">
        <v>68</v>
      </c>
      <c r="H1668" s="234">
        <v>33779</v>
      </c>
      <c r="I1668" s="28"/>
    </row>
    <row r="1669" spans="1:9" x14ac:dyDescent="0.25">
      <c r="A1669" s="231" t="s">
        <v>362</v>
      </c>
      <c r="B1669" s="232" t="s">
        <v>407</v>
      </c>
      <c r="C1669" s="233" t="s">
        <v>380</v>
      </c>
      <c r="D1669" s="233">
        <v>16</v>
      </c>
      <c r="E1669" s="233" t="s">
        <v>264</v>
      </c>
      <c r="F1669" s="234" t="s">
        <v>396</v>
      </c>
      <c r="G1669" s="235">
        <v>60</v>
      </c>
      <c r="H1669" s="234">
        <v>33786</v>
      </c>
      <c r="I1669" s="28"/>
    </row>
    <row r="1670" spans="1:9" x14ac:dyDescent="0.25">
      <c r="A1670" s="231" t="s">
        <v>385</v>
      </c>
      <c r="B1670" s="232" t="s">
        <v>386</v>
      </c>
      <c r="C1670" s="233" t="s">
        <v>358</v>
      </c>
      <c r="D1670" s="233">
        <v>16</v>
      </c>
      <c r="E1670" s="233" t="s">
        <v>334</v>
      </c>
      <c r="F1670" s="234" t="s">
        <v>405</v>
      </c>
      <c r="G1670" s="235">
        <v>149</v>
      </c>
      <c r="H1670" s="234">
        <v>33786</v>
      </c>
      <c r="I1670" s="28"/>
    </row>
    <row r="1671" spans="1:9" x14ac:dyDescent="0.25">
      <c r="A1671" s="231" t="s">
        <v>335</v>
      </c>
      <c r="B1671" s="232" t="s">
        <v>387</v>
      </c>
      <c r="C1671" s="233" t="s">
        <v>347</v>
      </c>
      <c r="D1671" s="233">
        <v>8</v>
      </c>
      <c r="E1671" s="233" t="s">
        <v>264</v>
      </c>
      <c r="F1671" s="234" t="s">
        <v>365</v>
      </c>
      <c r="G1671" s="235">
        <v>149</v>
      </c>
      <c r="H1671" s="234">
        <v>33790</v>
      </c>
      <c r="I1671" s="28"/>
    </row>
    <row r="1672" spans="1:9" x14ac:dyDescent="0.25">
      <c r="A1672" s="231" t="s">
        <v>362</v>
      </c>
      <c r="B1672" s="232" t="s">
        <v>366</v>
      </c>
      <c r="C1672" s="233" t="s">
        <v>337</v>
      </c>
      <c r="D1672" s="233">
        <v>8</v>
      </c>
      <c r="E1672" s="233" t="s">
        <v>262</v>
      </c>
      <c r="F1672" s="234" t="s">
        <v>342</v>
      </c>
      <c r="G1672" s="235">
        <v>168</v>
      </c>
      <c r="H1672" s="234">
        <v>33790</v>
      </c>
      <c r="I1672" s="28"/>
    </row>
    <row r="1673" spans="1:9" x14ac:dyDescent="0.25">
      <c r="A1673" s="231" t="s">
        <v>362</v>
      </c>
      <c r="B1673" s="232" t="s">
        <v>374</v>
      </c>
      <c r="C1673" s="233" t="s">
        <v>375</v>
      </c>
      <c r="D1673" s="233">
        <v>16</v>
      </c>
      <c r="E1673" s="233" t="s">
        <v>271</v>
      </c>
      <c r="F1673" s="234" t="s">
        <v>338</v>
      </c>
      <c r="G1673" s="235">
        <v>185</v>
      </c>
      <c r="H1673" s="234">
        <v>33790</v>
      </c>
      <c r="I1673" s="28"/>
    </row>
    <row r="1674" spans="1:9" x14ac:dyDescent="0.25">
      <c r="A1674" s="231" t="s">
        <v>392</v>
      </c>
      <c r="B1674" s="232" t="s">
        <v>393</v>
      </c>
      <c r="C1674" s="233" t="s">
        <v>337</v>
      </c>
      <c r="D1674" s="233">
        <v>16</v>
      </c>
      <c r="E1674" s="233" t="s">
        <v>271</v>
      </c>
      <c r="F1674" s="234" t="s">
        <v>359</v>
      </c>
      <c r="G1674" s="235">
        <v>12</v>
      </c>
      <c r="H1674" s="234">
        <v>33790</v>
      </c>
      <c r="I1674" s="28"/>
    </row>
    <row r="1675" spans="1:9" x14ac:dyDescent="0.25">
      <c r="A1675" s="231" t="s">
        <v>335</v>
      </c>
      <c r="B1675" s="232" t="s">
        <v>394</v>
      </c>
      <c r="C1675" s="233" t="s">
        <v>364</v>
      </c>
      <c r="D1675" s="233">
        <v>8</v>
      </c>
      <c r="E1675" s="233" t="s">
        <v>264</v>
      </c>
      <c r="F1675" s="234" t="s">
        <v>396</v>
      </c>
      <c r="G1675" s="235">
        <v>82</v>
      </c>
      <c r="H1675" s="234">
        <v>33791</v>
      </c>
      <c r="I1675" s="28"/>
    </row>
    <row r="1676" spans="1:9" x14ac:dyDescent="0.25">
      <c r="A1676" s="231" t="s">
        <v>331</v>
      </c>
      <c r="B1676" s="232" t="s">
        <v>404</v>
      </c>
      <c r="C1676" s="233" t="s">
        <v>333</v>
      </c>
      <c r="D1676" s="233">
        <v>16</v>
      </c>
      <c r="E1676" s="233" t="s">
        <v>334</v>
      </c>
      <c r="F1676" s="234" t="s">
        <v>405</v>
      </c>
      <c r="G1676" s="235">
        <v>76</v>
      </c>
      <c r="H1676" s="234">
        <v>33793</v>
      </c>
      <c r="I1676" s="28"/>
    </row>
    <row r="1677" spans="1:9" x14ac:dyDescent="0.25">
      <c r="A1677" s="231" t="s">
        <v>348</v>
      </c>
      <c r="B1677" s="232" t="s">
        <v>349</v>
      </c>
      <c r="C1677" s="233" t="s">
        <v>347</v>
      </c>
      <c r="D1677" s="233">
        <v>8</v>
      </c>
      <c r="E1677" s="233" t="s">
        <v>262</v>
      </c>
      <c r="F1677" s="234" t="s">
        <v>342</v>
      </c>
      <c r="G1677" s="235">
        <v>39</v>
      </c>
      <c r="H1677" s="234">
        <v>33797</v>
      </c>
      <c r="I1677" s="28"/>
    </row>
    <row r="1678" spans="1:9" x14ac:dyDescent="0.25">
      <c r="A1678" s="231" t="s">
        <v>345</v>
      </c>
      <c r="B1678" s="232" t="s">
        <v>346</v>
      </c>
      <c r="C1678" s="233" t="s">
        <v>347</v>
      </c>
      <c r="D1678" s="233">
        <v>16</v>
      </c>
      <c r="E1678" s="233" t="s">
        <v>271</v>
      </c>
      <c r="F1678" s="234" t="s">
        <v>338</v>
      </c>
      <c r="G1678" s="235">
        <v>40</v>
      </c>
      <c r="H1678" s="234">
        <v>33803</v>
      </c>
      <c r="I1678" s="28"/>
    </row>
    <row r="1679" spans="1:9" x14ac:dyDescent="0.25">
      <c r="A1679" s="231" t="s">
        <v>335</v>
      </c>
      <c r="B1679" s="232" t="s">
        <v>336</v>
      </c>
      <c r="C1679" s="233" t="s">
        <v>337</v>
      </c>
      <c r="D1679" s="233">
        <v>16</v>
      </c>
      <c r="E1679" s="233" t="s">
        <v>271</v>
      </c>
      <c r="F1679" s="234" t="s">
        <v>338</v>
      </c>
      <c r="G1679" s="235">
        <v>73</v>
      </c>
      <c r="H1679" s="234">
        <v>33804</v>
      </c>
      <c r="I1679" s="28"/>
    </row>
    <row r="1680" spans="1:9" x14ac:dyDescent="0.25">
      <c r="A1680" s="231" t="s">
        <v>335</v>
      </c>
      <c r="B1680" s="232" t="s">
        <v>400</v>
      </c>
      <c r="C1680" s="233" t="s">
        <v>364</v>
      </c>
      <c r="D1680" s="233">
        <v>8</v>
      </c>
      <c r="E1680" s="233" t="s">
        <v>264</v>
      </c>
      <c r="F1680" s="234" t="s">
        <v>365</v>
      </c>
      <c r="G1680" s="235">
        <v>6</v>
      </c>
      <c r="H1680" s="234">
        <v>33805</v>
      </c>
      <c r="I1680" s="28"/>
    </row>
    <row r="1681" spans="1:9" x14ac:dyDescent="0.25">
      <c r="A1681" s="231" t="s">
        <v>335</v>
      </c>
      <c r="B1681" s="232" t="s">
        <v>382</v>
      </c>
      <c r="C1681" s="233" t="s">
        <v>337</v>
      </c>
      <c r="D1681" s="233">
        <v>16</v>
      </c>
      <c r="E1681" s="233" t="s">
        <v>264</v>
      </c>
      <c r="F1681" s="234" t="s">
        <v>365</v>
      </c>
      <c r="G1681" s="235">
        <v>119</v>
      </c>
      <c r="H1681" s="234">
        <v>33806</v>
      </c>
      <c r="I1681" s="28"/>
    </row>
    <row r="1682" spans="1:9" x14ac:dyDescent="0.25">
      <c r="A1682" s="231" t="s">
        <v>348</v>
      </c>
      <c r="B1682" s="232" t="s">
        <v>349</v>
      </c>
      <c r="C1682" s="233" t="s">
        <v>347</v>
      </c>
      <c r="D1682" s="233">
        <v>8</v>
      </c>
      <c r="E1682" s="233" t="s">
        <v>262</v>
      </c>
      <c r="F1682" s="234" t="s">
        <v>356</v>
      </c>
      <c r="G1682" s="235">
        <v>198</v>
      </c>
      <c r="H1682" s="234">
        <v>33809</v>
      </c>
      <c r="I1682" s="28"/>
    </row>
    <row r="1683" spans="1:9" x14ac:dyDescent="0.25">
      <c r="A1683" s="231" t="s">
        <v>354</v>
      </c>
      <c r="B1683" s="232" t="s">
        <v>355</v>
      </c>
      <c r="C1683" s="233" t="s">
        <v>347</v>
      </c>
      <c r="D1683" s="233">
        <v>16</v>
      </c>
      <c r="E1683" s="233" t="s">
        <v>262</v>
      </c>
      <c r="F1683" s="234" t="s">
        <v>356</v>
      </c>
      <c r="G1683" s="235">
        <v>16</v>
      </c>
      <c r="H1683" s="234">
        <v>33810</v>
      </c>
      <c r="I1683" s="28"/>
    </row>
    <row r="1684" spans="1:9" x14ac:dyDescent="0.25">
      <c r="A1684" s="231" t="s">
        <v>335</v>
      </c>
      <c r="B1684" s="232" t="s">
        <v>382</v>
      </c>
      <c r="C1684" s="233" t="s">
        <v>337</v>
      </c>
      <c r="D1684" s="233">
        <v>16</v>
      </c>
      <c r="E1684" s="233" t="s">
        <v>264</v>
      </c>
      <c r="F1684" s="234" t="s">
        <v>365</v>
      </c>
      <c r="G1684" s="235">
        <v>60</v>
      </c>
      <c r="H1684" s="234">
        <v>33813</v>
      </c>
      <c r="I1684" s="28"/>
    </row>
    <row r="1685" spans="1:9" x14ac:dyDescent="0.25">
      <c r="A1685" s="231" t="s">
        <v>335</v>
      </c>
      <c r="B1685" s="232" t="s">
        <v>368</v>
      </c>
      <c r="C1685" s="233" t="s">
        <v>364</v>
      </c>
      <c r="D1685" s="233">
        <v>8</v>
      </c>
      <c r="E1685" s="233" t="s">
        <v>262</v>
      </c>
      <c r="F1685" s="234" t="s">
        <v>356</v>
      </c>
      <c r="G1685" s="235">
        <v>173</v>
      </c>
      <c r="H1685" s="234">
        <v>33819</v>
      </c>
      <c r="I1685" s="28"/>
    </row>
    <row r="1686" spans="1:9" x14ac:dyDescent="0.25">
      <c r="A1686" s="231" t="s">
        <v>362</v>
      </c>
      <c r="B1686" s="232" t="s">
        <v>369</v>
      </c>
      <c r="C1686" s="233" t="s">
        <v>370</v>
      </c>
      <c r="D1686" s="233">
        <v>16</v>
      </c>
      <c r="E1686" s="233" t="s">
        <v>264</v>
      </c>
      <c r="F1686" s="234" t="s">
        <v>365</v>
      </c>
      <c r="G1686" s="235">
        <v>125</v>
      </c>
      <c r="H1686" s="234">
        <v>33822</v>
      </c>
      <c r="I1686" s="28"/>
    </row>
    <row r="1687" spans="1:9" x14ac:dyDescent="0.25">
      <c r="A1687" s="231" t="s">
        <v>345</v>
      </c>
      <c r="B1687" s="232" t="s">
        <v>379</v>
      </c>
      <c r="C1687" s="233" t="s">
        <v>380</v>
      </c>
      <c r="D1687" s="233">
        <v>16</v>
      </c>
      <c r="E1687" s="233" t="s">
        <v>271</v>
      </c>
      <c r="F1687" s="234" t="s">
        <v>373</v>
      </c>
      <c r="G1687" s="235">
        <v>128</v>
      </c>
      <c r="H1687" s="234">
        <v>33824</v>
      </c>
      <c r="I1687" s="28"/>
    </row>
    <row r="1688" spans="1:9" x14ac:dyDescent="0.25">
      <c r="A1688" s="231" t="s">
        <v>385</v>
      </c>
      <c r="B1688" s="232" t="s">
        <v>386</v>
      </c>
      <c r="C1688" s="233" t="s">
        <v>358</v>
      </c>
      <c r="D1688" s="233">
        <v>16</v>
      </c>
      <c r="E1688" s="233" t="s">
        <v>334</v>
      </c>
      <c r="F1688" s="234" t="s">
        <v>276</v>
      </c>
      <c r="G1688" s="235">
        <v>147</v>
      </c>
      <c r="H1688" s="234">
        <v>33830</v>
      </c>
      <c r="I1688" s="28"/>
    </row>
    <row r="1689" spans="1:9" x14ac:dyDescent="0.25">
      <c r="A1689" s="231" t="s">
        <v>335</v>
      </c>
      <c r="B1689" s="232" t="s">
        <v>400</v>
      </c>
      <c r="C1689" s="233" t="s">
        <v>364</v>
      </c>
      <c r="D1689" s="233">
        <v>8</v>
      </c>
      <c r="E1689" s="233" t="s">
        <v>264</v>
      </c>
      <c r="F1689" s="234" t="s">
        <v>365</v>
      </c>
      <c r="G1689" s="235">
        <v>106</v>
      </c>
      <c r="H1689" s="234">
        <v>33831</v>
      </c>
      <c r="I1689" s="28"/>
    </row>
    <row r="1690" spans="1:9" x14ac:dyDescent="0.25">
      <c r="A1690" s="231" t="s">
        <v>331</v>
      </c>
      <c r="B1690" s="232" t="s">
        <v>332</v>
      </c>
      <c r="C1690" s="233" t="s">
        <v>333</v>
      </c>
      <c r="D1690" s="233">
        <v>16</v>
      </c>
      <c r="E1690" s="233" t="s">
        <v>334</v>
      </c>
      <c r="F1690" s="234" t="s">
        <v>405</v>
      </c>
      <c r="G1690" s="235">
        <v>104</v>
      </c>
      <c r="H1690" s="234">
        <v>33834</v>
      </c>
      <c r="I1690" s="28"/>
    </row>
    <row r="1691" spans="1:9" x14ac:dyDescent="0.25">
      <c r="A1691" s="231" t="s">
        <v>335</v>
      </c>
      <c r="B1691" s="232" t="s">
        <v>382</v>
      </c>
      <c r="C1691" s="233" t="s">
        <v>337</v>
      </c>
      <c r="D1691" s="233">
        <v>16</v>
      </c>
      <c r="E1691" s="233" t="s">
        <v>264</v>
      </c>
      <c r="F1691" s="234" t="s">
        <v>365</v>
      </c>
      <c r="G1691" s="235">
        <v>189</v>
      </c>
      <c r="H1691" s="234">
        <v>33840</v>
      </c>
      <c r="I1691" s="28"/>
    </row>
    <row r="1692" spans="1:9" x14ac:dyDescent="0.25">
      <c r="A1692" s="231" t="s">
        <v>354</v>
      </c>
      <c r="B1692" s="232" t="s">
        <v>355</v>
      </c>
      <c r="C1692" s="233" t="s">
        <v>347</v>
      </c>
      <c r="D1692" s="233">
        <v>16</v>
      </c>
      <c r="E1692" s="233" t="s">
        <v>262</v>
      </c>
      <c r="F1692" s="234" t="s">
        <v>356</v>
      </c>
      <c r="G1692" s="235">
        <v>151</v>
      </c>
      <c r="H1692" s="234">
        <v>33841</v>
      </c>
      <c r="I1692" s="28"/>
    </row>
    <row r="1693" spans="1:9" x14ac:dyDescent="0.25">
      <c r="A1693" s="231" t="s">
        <v>331</v>
      </c>
      <c r="B1693" s="232" t="s">
        <v>381</v>
      </c>
      <c r="C1693" s="233" t="s">
        <v>380</v>
      </c>
      <c r="D1693" s="233">
        <v>16</v>
      </c>
      <c r="E1693" s="233" t="s">
        <v>262</v>
      </c>
      <c r="F1693" s="234" t="s">
        <v>342</v>
      </c>
      <c r="G1693" s="235">
        <v>12</v>
      </c>
      <c r="H1693" s="234">
        <v>33842</v>
      </c>
      <c r="I1693" s="28"/>
    </row>
    <row r="1694" spans="1:9" x14ac:dyDescent="0.25">
      <c r="A1694" s="231" t="s">
        <v>335</v>
      </c>
      <c r="B1694" s="232" t="s">
        <v>350</v>
      </c>
      <c r="C1694" s="233" t="s">
        <v>347</v>
      </c>
      <c r="D1694" s="233">
        <v>8</v>
      </c>
      <c r="E1694" s="233" t="s">
        <v>271</v>
      </c>
      <c r="F1694" s="234" t="s">
        <v>338</v>
      </c>
      <c r="G1694" s="235">
        <v>59</v>
      </c>
      <c r="H1694" s="234">
        <v>33848</v>
      </c>
      <c r="I1694" s="28"/>
    </row>
    <row r="1695" spans="1:9" x14ac:dyDescent="0.25">
      <c r="A1695" s="231" t="s">
        <v>362</v>
      </c>
      <c r="B1695" s="232" t="s">
        <v>374</v>
      </c>
      <c r="C1695" s="233" t="s">
        <v>375</v>
      </c>
      <c r="D1695" s="233">
        <v>16</v>
      </c>
      <c r="E1695" s="233" t="s">
        <v>271</v>
      </c>
      <c r="F1695" s="234" t="s">
        <v>338</v>
      </c>
      <c r="G1695" s="235">
        <v>48</v>
      </c>
      <c r="H1695" s="234">
        <v>33848</v>
      </c>
      <c r="I1695" s="28"/>
    </row>
    <row r="1696" spans="1:9" x14ac:dyDescent="0.25">
      <c r="A1696" s="231" t="s">
        <v>408</v>
      </c>
      <c r="B1696" s="232" t="s">
        <v>409</v>
      </c>
      <c r="C1696" s="233" t="s">
        <v>380</v>
      </c>
      <c r="D1696" s="233">
        <v>16</v>
      </c>
      <c r="E1696" s="233" t="s">
        <v>334</v>
      </c>
      <c r="F1696" s="234" t="s">
        <v>278</v>
      </c>
      <c r="G1696" s="235">
        <v>128</v>
      </c>
      <c r="H1696" s="234">
        <v>33849</v>
      </c>
      <c r="I1696" s="28"/>
    </row>
    <row r="1697" spans="1:9" x14ac:dyDescent="0.25">
      <c r="A1697" s="231" t="s">
        <v>345</v>
      </c>
      <c r="B1697" s="232" t="s">
        <v>391</v>
      </c>
      <c r="C1697" s="233" t="s">
        <v>337</v>
      </c>
      <c r="D1697" s="233">
        <v>16</v>
      </c>
      <c r="E1697" s="233" t="s">
        <v>334</v>
      </c>
      <c r="F1697" s="234" t="s">
        <v>276</v>
      </c>
      <c r="G1697" s="235">
        <v>14</v>
      </c>
      <c r="H1697" s="234">
        <v>33849</v>
      </c>
      <c r="I1697" s="28"/>
    </row>
    <row r="1698" spans="1:9" x14ac:dyDescent="0.25">
      <c r="A1698" s="231" t="s">
        <v>397</v>
      </c>
      <c r="B1698" s="232" t="s">
        <v>398</v>
      </c>
      <c r="C1698" s="233" t="s">
        <v>399</v>
      </c>
      <c r="D1698" s="233">
        <v>8</v>
      </c>
      <c r="E1698" s="233" t="s">
        <v>334</v>
      </c>
      <c r="F1698" s="234" t="s">
        <v>276</v>
      </c>
      <c r="G1698" s="235">
        <v>151</v>
      </c>
      <c r="H1698" s="234">
        <v>33850</v>
      </c>
      <c r="I1698" s="28"/>
    </row>
    <row r="1699" spans="1:9" x14ac:dyDescent="0.25">
      <c r="A1699" s="231" t="s">
        <v>371</v>
      </c>
      <c r="B1699" s="232" t="s">
        <v>372</v>
      </c>
      <c r="C1699" s="233" t="s">
        <v>364</v>
      </c>
      <c r="D1699" s="233">
        <v>8</v>
      </c>
      <c r="E1699" s="233" t="s">
        <v>271</v>
      </c>
      <c r="F1699" s="234" t="s">
        <v>373</v>
      </c>
      <c r="G1699" s="235">
        <v>178</v>
      </c>
      <c r="H1699" s="234">
        <v>33852</v>
      </c>
      <c r="I1699" s="28"/>
    </row>
    <row r="1700" spans="1:9" x14ac:dyDescent="0.25">
      <c r="A1700" s="231" t="s">
        <v>376</v>
      </c>
      <c r="B1700" s="232" t="s">
        <v>377</v>
      </c>
      <c r="C1700" s="233" t="s">
        <v>378</v>
      </c>
      <c r="D1700" s="233">
        <v>10</v>
      </c>
      <c r="E1700" s="233" t="s">
        <v>262</v>
      </c>
      <c r="F1700" s="234" t="s">
        <v>50</v>
      </c>
      <c r="G1700" s="235">
        <v>73</v>
      </c>
      <c r="H1700" s="234">
        <v>33852</v>
      </c>
      <c r="I1700" s="28"/>
    </row>
    <row r="1701" spans="1:9" x14ac:dyDescent="0.25">
      <c r="A1701" s="231" t="s">
        <v>376</v>
      </c>
      <c r="B1701" s="232" t="s">
        <v>390</v>
      </c>
      <c r="C1701" s="233" t="s">
        <v>370</v>
      </c>
      <c r="D1701" s="233">
        <v>8</v>
      </c>
      <c r="E1701" s="233" t="s">
        <v>334</v>
      </c>
      <c r="F1701" s="234" t="s">
        <v>278</v>
      </c>
      <c r="G1701" s="235">
        <v>7</v>
      </c>
      <c r="H1701" s="234">
        <v>33852</v>
      </c>
      <c r="I1701" s="28"/>
    </row>
    <row r="1702" spans="1:9" x14ac:dyDescent="0.25">
      <c r="A1702" s="231" t="s">
        <v>376</v>
      </c>
      <c r="B1702" s="232" t="s">
        <v>377</v>
      </c>
      <c r="C1702" s="233" t="s">
        <v>378</v>
      </c>
      <c r="D1702" s="233">
        <v>10</v>
      </c>
      <c r="E1702" s="233" t="s">
        <v>262</v>
      </c>
      <c r="F1702" s="234" t="s">
        <v>342</v>
      </c>
      <c r="G1702" s="235">
        <v>127</v>
      </c>
      <c r="H1702" s="234">
        <v>33854</v>
      </c>
      <c r="I1702" s="28"/>
    </row>
    <row r="1703" spans="1:9" x14ac:dyDescent="0.25">
      <c r="A1703" s="231" t="s">
        <v>376</v>
      </c>
      <c r="B1703" s="232" t="s">
        <v>390</v>
      </c>
      <c r="C1703" s="233" t="s">
        <v>370</v>
      </c>
      <c r="D1703" s="233">
        <v>8</v>
      </c>
      <c r="E1703" s="233" t="s">
        <v>334</v>
      </c>
      <c r="F1703" s="234" t="s">
        <v>278</v>
      </c>
      <c r="G1703" s="235">
        <v>88</v>
      </c>
      <c r="H1703" s="234">
        <v>33857</v>
      </c>
      <c r="I1703" s="28"/>
    </row>
    <row r="1704" spans="1:9" x14ac:dyDescent="0.25">
      <c r="A1704" s="231" t="s">
        <v>376</v>
      </c>
      <c r="B1704" s="232" t="s">
        <v>390</v>
      </c>
      <c r="C1704" s="233" t="s">
        <v>370</v>
      </c>
      <c r="D1704" s="233">
        <v>8</v>
      </c>
      <c r="E1704" s="233" t="s">
        <v>334</v>
      </c>
      <c r="F1704" s="234" t="s">
        <v>278</v>
      </c>
      <c r="G1704" s="235">
        <v>182</v>
      </c>
      <c r="H1704" s="234">
        <v>33857</v>
      </c>
      <c r="I1704" s="28"/>
    </row>
    <row r="1705" spans="1:9" x14ac:dyDescent="0.25">
      <c r="A1705" s="231" t="s">
        <v>362</v>
      </c>
      <c r="B1705" s="232" t="s">
        <v>363</v>
      </c>
      <c r="C1705" s="233" t="s">
        <v>364</v>
      </c>
      <c r="D1705" s="233">
        <v>8</v>
      </c>
      <c r="E1705" s="233" t="s">
        <v>264</v>
      </c>
      <c r="F1705" s="234" t="s">
        <v>396</v>
      </c>
      <c r="G1705" s="235">
        <v>110</v>
      </c>
      <c r="H1705" s="234">
        <v>33859</v>
      </c>
      <c r="I1705" s="28"/>
    </row>
    <row r="1706" spans="1:9" x14ac:dyDescent="0.25">
      <c r="A1706" s="231" t="s">
        <v>345</v>
      </c>
      <c r="B1706" s="232" t="s">
        <v>406</v>
      </c>
      <c r="C1706" s="233" t="s">
        <v>337</v>
      </c>
      <c r="D1706" s="233">
        <v>16</v>
      </c>
      <c r="E1706" s="233" t="s">
        <v>271</v>
      </c>
      <c r="F1706" s="234" t="s">
        <v>359</v>
      </c>
      <c r="G1706" s="235">
        <v>185</v>
      </c>
      <c r="H1706" s="234">
        <v>33860</v>
      </c>
      <c r="I1706" s="28"/>
    </row>
    <row r="1707" spans="1:9" x14ac:dyDescent="0.25">
      <c r="A1707" s="231" t="s">
        <v>331</v>
      </c>
      <c r="B1707" s="232" t="s">
        <v>332</v>
      </c>
      <c r="C1707" s="233" t="s">
        <v>333</v>
      </c>
      <c r="D1707" s="233">
        <v>16</v>
      </c>
      <c r="E1707" s="233" t="s">
        <v>334</v>
      </c>
      <c r="F1707" s="234" t="s">
        <v>278</v>
      </c>
      <c r="G1707" s="235">
        <v>11</v>
      </c>
      <c r="H1707" s="234">
        <v>33868</v>
      </c>
      <c r="I1707" s="28"/>
    </row>
    <row r="1708" spans="1:9" x14ac:dyDescent="0.25">
      <c r="A1708" s="231" t="s">
        <v>345</v>
      </c>
      <c r="B1708" s="232" t="s">
        <v>346</v>
      </c>
      <c r="C1708" s="233" t="s">
        <v>347</v>
      </c>
      <c r="D1708" s="233">
        <v>16</v>
      </c>
      <c r="E1708" s="233" t="s">
        <v>271</v>
      </c>
      <c r="F1708" s="234" t="s">
        <v>338</v>
      </c>
      <c r="G1708" s="235">
        <v>95</v>
      </c>
      <c r="H1708" s="234">
        <v>33874</v>
      </c>
      <c r="I1708" s="28"/>
    </row>
    <row r="1709" spans="1:9" x14ac:dyDescent="0.25">
      <c r="A1709" s="231" t="s">
        <v>371</v>
      </c>
      <c r="B1709" s="232" t="s">
        <v>372</v>
      </c>
      <c r="C1709" s="233" t="s">
        <v>364</v>
      </c>
      <c r="D1709" s="233">
        <v>8</v>
      </c>
      <c r="E1709" s="233" t="s">
        <v>271</v>
      </c>
      <c r="F1709" s="234" t="s">
        <v>338</v>
      </c>
      <c r="G1709" s="235">
        <v>116</v>
      </c>
      <c r="H1709" s="234">
        <v>33876</v>
      </c>
      <c r="I1709" s="28"/>
    </row>
    <row r="1710" spans="1:9" x14ac:dyDescent="0.25">
      <c r="A1710" s="231" t="s">
        <v>345</v>
      </c>
      <c r="B1710" s="232" t="s">
        <v>379</v>
      </c>
      <c r="C1710" s="233" t="s">
        <v>380</v>
      </c>
      <c r="D1710" s="233">
        <v>16</v>
      </c>
      <c r="E1710" s="233" t="s">
        <v>271</v>
      </c>
      <c r="F1710" s="234" t="s">
        <v>338</v>
      </c>
      <c r="G1710" s="235">
        <v>129</v>
      </c>
      <c r="H1710" s="234">
        <v>33876</v>
      </c>
      <c r="I1710" s="28"/>
    </row>
    <row r="1711" spans="1:9" x14ac:dyDescent="0.25">
      <c r="A1711" s="231" t="s">
        <v>385</v>
      </c>
      <c r="B1711" s="232" t="s">
        <v>389</v>
      </c>
      <c r="C1711" s="233" t="s">
        <v>375</v>
      </c>
      <c r="D1711" s="233">
        <v>16</v>
      </c>
      <c r="E1711" s="233" t="s">
        <v>334</v>
      </c>
      <c r="F1711" s="234" t="s">
        <v>278</v>
      </c>
      <c r="G1711" s="235">
        <v>167</v>
      </c>
      <c r="H1711" s="234">
        <v>33886</v>
      </c>
      <c r="I1711" s="28"/>
    </row>
    <row r="1712" spans="1:9" x14ac:dyDescent="0.25">
      <c r="A1712" s="231" t="s">
        <v>345</v>
      </c>
      <c r="B1712" s="232" t="s">
        <v>406</v>
      </c>
      <c r="C1712" s="233" t="s">
        <v>337</v>
      </c>
      <c r="D1712" s="233">
        <v>16</v>
      </c>
      <c r="E1712" s="233" t="s">
        <v>271</v>
      </c>
      <c r="F1712" s="234" t="s">
        <v>338</v>
      </c>
      <c r="G1712" s="235">
        <v>63</v>
      </c>
      <c r="H1712" s="234">
        <v>33894</v>
      </c>
      <c r="I1712" s="28"/>
    </row>
    <row r="1713" spans="1:9" x14ac:dyDescent="0.25">
      <c r="A1713" s="231" t="s">
        <v>331</v>
      </c>
      <c r="B1713" s="232" t="s">
        <v>404</v>
      </c>
      <c r="C1713" s="233" t="s">
        <v>333</v>
      </c>
      <c r="D1713" s="233">
        <v>16</v>
      </c>
      <c r="E1713" s="233" t="s">
        <v>334</v>
      </c>
      <c r="F1713" s="234" t="s">
        <v>405</v>
      </c>
      <c r="G1713" s="235">
        <v>58</v>
      </c>
      <c r="H1713" s="234">
        <v>33897</v>
      </c>
      <c r="I1713" s="28"/>
    </row>
    <row r="1714" spans="1:9" x14ac:dyDescent="0.25">
      <c r="A1714" s="231" t="s">
        <v>354</v>
      </c>
      <c r="B1714" s="232" t="s">
        <v>355</v>
      </c>
      <c r="C1714" s="233" t="s">
        <v>347</v>
      </c>
      <c r="D1714" s="233">
        <v>16</v>
      </c>
      <c r="E1714" s="233" t="s">
        <v>262</v>
      </c>
      <c r="F1714" s="234" t="s">
        <v>356</v>
      </c>
      <c r="G1714" s="235">
        <v>197</v>
      </c>
      <c r="H1714" s="234">
        <v>33901</v>
      </c>
      <c r="I1714" s="28"/>
    </row>
    <row r="1715" spans="1:9" x14ac:dyDescent="0.25">
      <c r="A1715" s="231" t="s">
        <v>335</v>
      </c>
      <c r="B1715" s="232" t="s">
        <v>395</v>
      </c>
      <c r="C1715" s="233" t="s">
        <v>337</v>
      </c>
      <c r="D1715" s="233">
        <v>16</v>
      </c>
      <c r="E1715" s="233" t="s">
        <v>264</v>
      </c>
      <c r="F1715" s="234" t="s">
        <v>396</v>
      </c>
      <c r="G1715" s="235">
        <v>187</v>
      </c>
      <c r="H1715" s="234">
        <v>33902</v>
      </c>
      <c r="I1715" s="28"/>
    </row>
    <row r="1716" spans="1:9" x14ac:dyDescent="0.25">
      <c r="A1716" s="231" t="s">
        <v>376</v>
      </c>
      <c r="B1716" s="232" t="s">
        <v>377</v>
      </c>
      <c r="C1716" s="233" t="s">
        <v>378</v>
      </c>
      <c r="D1716" s="233">
        <v>10</v>
      </c>
      <c r="E1716" s="233" t="s">
        <v>262</v>
      </c>
      <c r="F1716" s="234" t="s">
        <v>342</v>
      </c>
      <c r="G1716" s="235">
        <v>141</v>
      </c>
      <c r="H1716" s="234">
        <v>33904</v>
      </c>
      <c r="I1716" s="28"/>
    </row>
    <row r="1717" spans="1:9" x14ac:dyDescent="0.25">
      <c r="A1717" s="231" t="s">
        <v>397</v>
      </c>
      <c r="B1717" s="232" t="s">
        <v>402</v>
      </c>
      <c r="C1717" s="233" t="s">
        <v>380</v>
      </c>
      <c r="D1717" s="233">
        <v>8</v>
      </c>
      <c r="E1717" s="233" t="s">
        <v>262</v>
      </c>
      <c r="F1717" s="234" t="s">
        <v>50</v>
      </c>
      <c r="G1717" s="235">
        <v>90</v>
      </c>
      <c r="H1717" s="234">
        <v>33904</v>
      </c>
      <c r="I1717" s="28"/>
    </row>
    <row r="1718" spans="1:9" x14ac:dyDescent="0.25">
      <c r="A1718" s="231" t="s">
        <v>335</v>
      </c>
      <c r="B1718" s="232" t="s">
        <v>367</v>
      </c>
      <c r="C1718" s="233" t="s">
        <v>337</v>
      </c>
      <c r="D1718" s="233">
        <v>8</v>
      </c>
      <c r="E1718" s="233" t="s">
        <v>262</v>
      </c>
      <c r="F1718" s="234" t="s">
        <v>356</v>
      </c>
      <c r="G1718" s="235">
        <v>124</v>
      </c>
      <c r="H1718" s="234">
        <v>33908</v>
      </c>
      <c r="I1718" s="28"/>
    </row>
    <row r="1719" spans="1:9" x14ac:dyDescent="0.25">
      <c r="A1719" s="231" t="s">
        <v>392</v>
      </c>
      <c r="B1719" s="232" t="s">
        <v>393</v>
      </c>
      <c r="C1719" s="233" t="s">
        <v>337</v>
      </c>
      <c r="D1719" s="233">
        <v>16</v>
      </c>
      <c r="E1719" s="233" t="s">
        <v>271</v>
      </c>
      <c r="F1719" s="234" t="s">
        <v>359</v>
      </c>
      <c r="G1719" s="235">
        <v>177</v>
      </c>
      <c r="H1719" s="234">
        <v>33910</v>
      </c>
      <c r="I1719" s="28"/>
    </row>
    <row r="1720" spans="1:9" x14ac:dyDescent="0.25">
      <c r="A1720" s="231" t="s">
        <v>345</v>
      </c>
      <c r="B1720" s="232" t="s">
        <v>391</v>
      </c>
      <c r="C1720" s="233" t="s">
        <v>337</v>
      </c>
      <c r="D1720" s="233">
        <v>16</v>
      </c>
      <c r="E1720" s="233" t="s">
        <v>334</v>
      </c>
      <c r="F1720" s="234" t="s">
        <v>276</v>
      </c>
      <c r="G1720" s="235">
        <v>92</v>
      </c>
      <c r="H1720" s="234">
        <v>33912</v>
      </c>
      <c r="I1720" s="28"/>
    </row>
    <row r="1721" spans="1:9" x14ac:dyDescent="0.25">
      <c r="A1721" s="231" t="s">
        <v>354</v>
      </c>
      <c r="B1721" s="232" t="s">
        <v>355</v>
      </c>
      <c r="C1721" s="233" t="s">
        <v>347</v>
      </c>
      <c r="D1721" s="233">
        <v>16</v>
      </c>
      <c r="E1721" s="233" t="s">
        <v>262</v>
      </c>
      <c r="F1721" s="234" t="s">
        <v>356</v>
      </c>
      <c r="G1721" s="235">
        <v>9</v>
      </c>
      <c r="H1721" s="234">
        <v>33912</v>
      </c>
      <c r="I1721" s="28"/>
    </row>
    <row r="1722" spans="1:9" x14ac:dyDescent="0.25">
      <c r="A1722" s="231" t="s">
        <v>335</v>
      </c>
      <c r="B1722" s="232" t="s">
        <v>394</v>
      </c>
      <c r="C1722" s="233" t="s">
        <v>364</v>
      </c>
      <c r="D1722" s="233">
        <v>8</v>
      </c>
      <c r="E1722" s="233" t="s">
        <v>264</v>
      </c>
      <c r="F1722" s="234" t="s">
        <v>396</v>
      </c>
      <c r="G1722" s="235">
        <v>28</v>
      </c>
      <c r="H1722" s="234">
        <v>33913</v>
      </c>
      <c r="I1722" s="28"/>
    </row>
    <row r="1723" spans="1:9" x14ac:dyDescent="0.25">
      <c r="A1723" s="231" t="s">
        <v>345</v>
      </c>
      <c r="B1723" s="232" t="s">
        <v>346</v>
      </c>
      <c r="C1723" s="233" t="s">
        <v>347</v>
      </c>
      <c r="D1723" s="233">
        <v>16</v>
      </c>
      <c r="E1723" s="233" t="s">
        <v>271</v>
      </c>
      <c r="F1723" s="234" t="s">
        <v>338</v>
      </c>
      <c r="G1723" s="235">
        <v>76</v>
      </c>
      <c r="H1723" s="234">
        <v>33915</v>
      </c>
      <c r="I1723" s="28"/>
    </row>
    <row r="1724" spans="1:9" x14ac:dyDescent="0.25">
      <c r="A1724" s="231" t="s">
        <v>385</v>
      </c>
      <c r="B1724" s="232" t="s">
        <v>389</v>
      </c>
      <c r="C1724" s="233" t="s">
        <v>375</v>
      </c>
      <c r="D1724" s="233">
        <v>16</v>
      </c>
      <c r="E1724" s="233" t="s">
        <v>334</v>
      </c>
      <c r="F1724" s="234" t="s">
        <v>278</v>
      </c>
      <c r="G1724" s="235">
        <v>115</v>
      </c>
      <c r="H1724" s="234">
        <v>33920</v>
      </c>
      <c r="I1724" s="28"/>
    </row>
    <row r="1725" spans="1:9" x14ac:dyDescent="0.25">
      <c r="A1725" s="231" t="s">
        <v>362</v>
      </c>
      <c r="B1725" s="232" t="s">
        <v>374</v>
      </c>
      <c r="C1725" s="233" t="s">
        <v>375</v>
      </c>
      <c r="D1725" s="233">
        <v>16</v>
      </c>
      <c r="E1725" s="233" t="s">
        <v>271</v>
      </c>
      <c r="F1725" s="234" t="s">
        <v>338</v>
      </c>
      <c r="G1725" s="235">
        <v>17</v>
      </c>
      <c r="H1725" s="234">
        <v>33921</v>
      </c>
      <c r="I1725" s="28"/>
    </row>
    <row r="1726" spans="1:9" x14ac:dyDescent="0.25">
      <c r="A1726" s="231" t="s">
        <v>335</v>
      </c>
      <c r="B1726" s="232" t="s">
        <v>387</v>
      </c>
      <c r="C1726" s="233" t="s">
        <v>347</v>
      </c>
      <c r="D1726" s="233">
        <v>8</v>
      </c>
      <c r="E1726" s="233" t="s">
        <v>264</v>
      </c>
      <c r="F1726" s="234" t="s">
        <v>365</v>
      </c>
      <c r="G1726" s="235">
        <v>46</v>
      </c>
      <c r="H1726" s="234">
        <v>33922</v>
      </c>
      <c r="I1726" s="28"/>
    </row>
    <row r="1727" spans="1:9" x14ac:dyDescent="0.25">
      <c r="A1727" s="231" t="s">
        <v>339</v>
      </c>
      <c r="B1727" s="232" t="s">
        <v>340</v>
      </c>
      <c r="C1727" s="233" t="s">
        <v>341</v>
      </c>
      <c r="D1727" s="233">
        <v>8</v>
      </c>
      <c r="E1727" s="233" t="s">
        <v>262</v>
      </c>
      <c r="F1727" s="234" t="s">
        <v>342</v>
      </c>
      <c r="G1727" s="235">
        <v>27</v>
      </c>
      <c r="H1727" s="234">
        <v>33922</v>
      </c>
      <c r="I1727" s="28"/>
    </row>
    <row r="1728" spans="1:9" x14ac:dyDescent="0.25">
      <c r="A1728" s="231" t="s">
        <v>335</v>
      </c>
      <c r="B1728" s="232" t="s">
        <v>350</v>
      </c>
      <c r="C1728" s="233" t="s">
        <v>347</v>
      </c>
      <c r="D1728" s="233">
        <v>8</v>
      </c>
      <c r="E1728" s="233" t="s">
        <v>271</v>
      </c>
      <c r="F1728" s="234" t="s">
        <v>338</v>
      </c>
      <c r="G1728" s="235">
        <v>12</v>
      </c>
      <c r="H1728" s="234">
        <v>33923</v>
      </c>
      <c r="I1728" s="28"/>
    </row>
    <row r="1729" spans="1:9" x14ac:dyDescent="0.25">
      <c r="A1729" s="231" t="s">
        <v>335</v>
      </c>
      <c r="B1729" s="232" t="s">
        <v>382</v>
      </c>
      <c r="C1729" s="233" t="s">
        <v>337</v>
      </c>
      <c r="D1729" s="233">
        <v>16</v>
      </c>
      <c r="E1729" s="233" t="s">
        <v>264</v>
      </c>
      <c r="F1729" s="234" t="s">
        <v>365</v>
      </c>
      <c r="G1729" s="235">
        <v>164</v>
      </c>
      <c r="H1729" s="234">
        <v>33923</v>
      </c>
      <c r="I1729" s="28"/>
    </row>
    <row r="1730" spans="1:9" x14ac:dyDescent="0.25">
      <c r="A1730" s="231" t="s">
        <v>362</v>
      </c>
      <c r="B1730" s="232" t="s">
        <v>366</v>
      </c>
      <c r="C1730" s="233" t="s">
        <v>337</v>
      </c>
      <c r="D1730" s="233">
        <v>8</v>
      </c>
      <c r="E1730" s="233" t="s">
        <v>262</v>
      </c>
      <c r="F1730" s="234" t="s">
        <v>50</v>
      </c>
      <c r="G1730" s="235">
        <v>167</v>
      </c>
      <c r="H1730" s="234">
        <v>33924</v>
      </c>
      <c r="I1730" s="28"/>
    </row>
    <row r="1731" spans="1:9" x14ac:dyDescent="0.25">
      <c r="A1731" s="231" t="s">
        <v>397</v>
      </c>
      <c r="B1731" s="232" t="s">
        <v>398</v>
      </c>
      <c r="C1731" s="233" t="s">
        <v>399</v>
      </c>
      <c r="D1731" s="233">
        <v>8</v>
      </c>
      <c r="E1731" s="233" t="s">
        <v>334</v>
      </c>
      <c r="F1731" s="234" t="s">
        <v>276</v>
      </c>
      <c r="G1731" s="235">
        <v>165</v>
      </c>
      <c r="H1731" s="234">
        <v>33931</v>
      </c>
      <c r="I1731" s="28"/>
    </row>
    <row r="1732" spans="1:9" x14ac:dyDescent="0.25">
      <c r="A1732" s="231" t="s">
        <v>345</v>
      </c>
      <c r="B1732" s="232" t="s">
        <v>346</v>
      </c>
      <c r="C1732" s="233" t="s">
        <v>347</v>
      </c>
      <c r="D1732" s="233">
        <v>16</v>
      </c>
      <c r="E1732" s="233" t="s">
        <v>271</v>
      </c>
      <c r="F1732" s="234" t="s">
        <v>338</v>
      </c>
      <c r="G1732" s="235">
        <v>43</v>
      </c>
      <c r="H1732" s="234">
        <v>33933</v>
      </c>
      <c r="I1732" s="28"/>
    </row>
    <row r="1733" spans="1:9" x14ac:dyDescent="0.25">
      <c r="A1733" s="231" t="s">
        <v>345</v>
      </c>
      <c r="B1733" s="232" t="s">
        <v>391</v>
      </c>
      <c r="C1733" s="233" t="s">
        <v>337</v>
      </c>
      <c r="D1733" s="233">
        <v>16</v>
      </c>
      <c r="E1733" s="233" t="s">
        <v>334</v>
      </c>
      <c r="F1733" s="234" t="s">
        <v>405</v>
      </c>
      <c r="G1733" s="235">
        <v>29</v>
      </c>
      <c r="H1733" s="234">
        <v>33937</v>
      </c>
      <c r="I1733" s="28"/>
    </row>
    <row r="1734" spans="1:9" x14ac:dyDescent="0.25">
      <c r="A1734" s="231" t="s">
        <v>335</v>
      </c>
      <c r="B1734" s="232" t="s">
        <v>394</v>
      </c>
      <c r="C1734" s="233" t="s">
        <v>364</v>
      </c>
      <c r="D1734" s="233">
        <v>8</v>
      </c>
      <c r="E1734" s="233" t="s">
        <v>264</v>
      </c>
      <c r="F1734" s="234" t="s">
        <v>365</v>
      </c>
      <c r="G1734" s="235">
        <v>15</v>
      </c>
      <c r="H1734" s="234">
        <v>33940</v>
      </c>
      <c r="I1734" s="28"/>
    </row>
    <row r="1735" spans="1:9" x14ac:dyDescent="0.25">
      <c r="A1735" s="231" t="s">
        <v>335</v>
      </c>
      <c r="B1735" s="232" t="s">
        <v>384</v>
      </c>
      <c r="C1735" s="233" t="s">
        <v>364</v>
      </c>
      <c r="D1735" s="233">
        <v>8</v>
      </c>
      <c r="E1735" s="233" t="s">
        <v>262</v>
      </c>
      <c r="F1735" s="234" t="s">
        <v>356</v>
      </c>
      <c r="G1735" s="235">
        <v>55</v>
      </c>
      <c r="H1735" s="234">
        <v>33940</v>
      </c>
      <c r="I1735" s="28"/>
    </row>
    <row r="1736" spans="1:9" x14ac:dyDescent="0.25">
      <c r="A1736" s="231" t="s">
        <v>335</v>
      </c>
      <c r="B1736" s="232" t="s">
        <v>387</v>
      </c>
      <c r="C1736" s="233" t="s">
        <v>347</v>
      </c>
      <c r="D1736" s="233">
        <v>8</v>
      </c>
      <c r="E1736" s="233" t="s">
        <v>264</v>
      </c>
      <c r="F1736" s="234" t="s">
        <v>365</v>
      </c>
      <c r="G1736" s="235">
        <v>29</v>
      </c>
      <c r="H1736" s="234">
        <v>33941</v>
      </c>
      <c r="I1736" s="28"/>
    </row>
    <row r="1737" spans="1:9" x14ac:dyDescent="0.25">
      <c r="A1737" s="231" t="s">
        <v>408</v>
      </c>
      <c r="B1737" s="232" t="s">
        <v>409</v>
      </c>
      <c r="C1737" s="233" t="s">
        <v>380</v>
      </c>
      <c r="D1737" s="233">
        <v>16</v>
      </c>
      <c r="E1737" s="233" t="s">
        <v>334</v>
      </c>
      <c r="F1737" s="234" t="s">
        <v>278</v>
      </c>
      <c r="G1737" s="235">
        <v>148</v>
      </c>
      <c r="H1737" s="234">
        <v>33941</v>
      </c>
      <c r="I1737" s="28"/>
    </row>
    <row r="1738" spans="1:9" x14ac:dyDescent="0.25">
      <c r="A1738" s="231" t="s">
        <v>335</v>
      </c>
      <c r="B1738" s="232" t="s">
        <v>368</v>
      </c>
      <c r="C1738" s="233" t="s">
        <v>364</v>
      </c>
      <c r="D1738" s="233">
        <v>8</v>
      </c>
      <c r="E1738" s="233" t="s">
        <v>262</v>
      </c>
      <c r="F1738" s="234" t="s">
        <v>356</v>
      </c>
      <c r="G1738" s="235">
        <v>181</v>
      </c>
      <c r="H1738" s="234">
        <v>33942</v>
      </c>
      <c r="I1738" s="28"/>
    </row>
    <row r="1739" spans="1:9" x14ac:dyDescent="0.25">
      <c r="A1739" s="231" t="s">
        <v>335</v>
      </c>
      <c r="B1739" s="232" t="s">
        <v>367</v>
      </c>
      <c r="C1739" s="233" t="s">
        <v>337</v>
      </c>
      <c r="D1739" s="233">
        <v>8</v>
      </c>
      <c r="E1739" s="233" t="s">
        <v>262</v>
      </c>
      <c r="F1739" s="234" t="s">
        <v>356</v>
      </c>
      <c r="G1739" s="235">
        <v>33</v>
      </c>
      <c r="H1739" s="234">
        <v>33943</v>
      </c>
      <c r="I1739" s="28"/>
    </row>
    <row r="1740" spans="1:9" x14ac:dyDescent="0.25">
      <c r="A1740" s="231" t="s">
        <v>371</v>
      </c>
      <c r="B1740" s="232" t="s">
        <v>388</v>
      </c>
      <c r="C1740" s="233" t="s">
        <v>364</v>
      </c>
      <c r="D1740" s="233">
        <v>12</v>
      </c>
      <c r="E1740" s="233" t="s">
        <v>271</v>
      </c>
      <c r="F1740" s="234" t="s">
        <v>338</v>
      </c>
      <c r="G1740" s="235">
        <v>157</v>
      </c>
      <c r="H1740" s="234">
        <v>33943</v>
      </c>
      <c r="I1740" s="28"/>
    </row>
    <row r="1741" spans="1:9" x14ac:dyDescent="0.25">
      <c r="A1741" s="231" t="s">
        <v>335</v>
      </c>
      <c r="B1741" s="232" t="s">
        <v>357</v>
      </c>
      <c r="C1741" s="233" t="s">
        <v>358</v>
      </c>
      <c r="D1741" s="233">
        <v>16</v>
      </c>
      <c r="E1741" s="233" t="s">
        <v>271</v>
      </c>
      <c r="F1741" s="234" t="s">
        <v>359</v>
      </c>
      <c r="G1741" s="235">
        <v>188</v>
      </c>
      <c r="H1741" s="234">
        <v>33944</v>
      </c>
      <c r="I1741" s="28"/>
    </row>
    <row r="1742" spans="1:9" x14ac:dyDescent="0.25">
      <c r="A1742" s="231" t="s">
        <v>376</v>
      </c>
      <c r="B1742" s="232" t="s">
        <v>377</v>
      </c>
      <c r="C1742" s="233" t="s">
        <v>378</v>
      </c>
      <c r="D1742" s="233">
        <v>10</v>
      </c>
      <c r="E1742" s="233" t="s">
        <v>262</v>
      </c>
      <c r="F1742" s="234" t="s">
        <v>342</v>
      </c>
      <c r="G1742" s="235">
        <v>196</v>
      </c>
      <c r="H1742" s="234">
        <v>33945</v>
      </c>
      <c r="I1742" s="28"/>
    </row>
    <row r="1743" spans="1:9" x14ac:dyDescent="0.25">
      <c r="A1743" s="231" t="s">
        <v>345</v>
      </c>
      <c r="B1743" s="232" t="s">
        <v>406</v>
      </c>
      <c r="C1743" s="233" t="s">
        <v>337</v>
      </c>
      <c r="D1743" s="233">
        <v>16</v>
      </c>
      <c r="E1743" s="233" t="s">
        <v>271</v>
      </c>
      <c r="F1743" s="234" t="s">
        <v>338</v>
      </c>
      <c r="G1743" s="235">
        <v>20</v>
      </c>
      <c r="H1743" s="234">
        <v>33947</v>
      </c>
      <c r="I1743" s="28"/>
    </row>
    <row r="1744" spans="1:9" x14ac:dyDescent="0.25">
      <c r="A1744" s="231" t="s">
        <v>362</v>
      </c>
      <c r="B1744" s="232" t="s">
        <v>363</v>
      </c>
      <c r="C1744" s="233" t="s">
        <v>364</v>
      </c>
      <c r="D1744" s="233">
        <v>8</v>
      </c>
      <c r="E1744" s="233" t="s">
        <v>264</v>
      </c>
      <c r="F1744" s="234" t="s">
        <v>396</v>
      </c>
      <c r="G1744" s="235">
        <v>99</v>
      </c>
      <c r="H1744" s="234">
        <v>33950</v>
      </c>
      <c r="I1744" s="28"/>
    </row>
    <row r="1745" spans="1:9" x14ac:dyDescent="0.25">
      <c r="A1745" s="231" t="s">
        <v>331</v>
      </c>
      <c r="B1745" s="232" t="s">
        <v>332</v>
      </c>
      <c r="C1745" s="233" t="s">
        <v>333</v>
      </c>
      <c r="D1745" s="233">
        <v>16</v>
      </c>
      <c r="E1745" s="233" t="s">
        <v>334</v>
      </c>
      <c r="F1745" s="234" t="s">
        <v>278</v>
      </c>
      <c r="G1745" s="235">
        <v>63</v>
      </c>
      <c r="H1745" s="234">
        <v>33952</v>
      </c>
      <c r="I1745" s="28"/>
    </row>
    <row r="1746" spans="1:9" x14ac:dyDescent="0.25">
      <c r="A1746" s="231" t="s">
        <v>331</v>
      </c>
      <c r="B1746" s="232" t="s">
        <v>404</v>
      </c>
      <c r="C1746" s="233" t="s">
        <v>333</v>
      </c>
      <c r="D1746" s="233">
        <v>16</v>
      </c>
      <c r="E1746" s="233" t="s">
        <v>334</v>
      </c>
      <c r="F1746" s="234" t="s">
        <v>405</v>
      </c>
      <c r="G1746" s="235">
        <v>191</v>
      </c>
      <c r="H1746" s="234">
        <v>33956</v>
      </c>
      <c r="I1746" s="28"/>
    </row>
    <row r="1747" spans="1:9" x14ac:dyDescent="0.25">
      <c r="A1747" s="231" t="s">
        <v>335</v>
      </c>
      <c r="B1747" s="232" t="s">
        <v>367</v>
      </c>
      <c r="C1747" s="233" t="s">
        <v>337</v>
      </c>
      <c r="D1747" s="233">
        <v>8</v>
      </c>
      <c r="E1747" s="233" t="s">
        <v>262</v>
      </c>
      <c r="F1747" s="234" t="s">
        <v>342</v>
      </c>
      <c r="G1747" s="235">
        <v>178</v>
      </c>
      <c r="H1747" s="234">
        <v>33958</v>
      </c>
      <c r="I1747" s="28"/>
    </row>
    <row r="1748" spans="1:9" x14ac:dyDescent="0.25">
      <c r="A1748" s="231" t="s">
        <v>371</v>
      </c>
      <c r="B1748" s="232" t="s">
        <v>388</v>
      </c>
      <c r="C1748" s="233" t="s">
        <v>364</v>
      </c>
      <c r="D1748" s="233">
        <v>12</v>
      </c>
      <c r="E1748" s="233" t="s">
        <v>271</v>
      </c>
      <c r="F1748" s="234" t="s">
        <v>359</v>
      </c>
      <c r="G1748" s="235">
        <v>50</v>
      </c>
      <c r="H1748" s="234">
        <v>33959</v>
      </c>
      <c r="I1748" s="28"/>
    </row>
    <row r="1749" spans="1:9" x14ac:dyDescent="0.25">
      <c r="A1749" s="231" t="s">
        <v>362</v>
      </c>
      <c r="B1749" s="232" t="s">
        <v>374</v>
      </c>
      <c r="C1749" s="233" t="s">
        <v>375</v>
      </c>
      <c r="D1749" s="233">
        <v>16</v>
      </c>
      <c r="E1749" s="233" t="s">
        <v>271</v>
      </c>
      <c r="F1749" s="234" t="s">
        <v>338</v>
      </c>
      <c r="G1749" s="235">
        <v>95</v>
      </c>
      <c r="H1749" s="234">
        <v>33959</v>
      </c>
      <c r="I1749" s="28"/>
    </row>
    <row r="1750" spans="1:9" x14ac:dyDescent="0.25">
      <c r="A1750" s="231" t="s">
        <v>335</v>
      </c>
      <c r="B1750" s="232" t="s">
        <v>395</v>
      </c>
      <c r="C1750" s="233" t="s">
        <v>337</v>
      </c>
      <c r="D1750" s="233">
        <v>16</v>
      </c>
      <c r="E1750" s="233" t="s">
        <v>264</v>
      </c>
      <c r="F1750" s="234" t="s">
        <v>396</v>
      </c>
      <c r="G1750" s="235">
        <v>115</v>
      </c>
      <c r="H1750" s="234">
        <v>33960</v>
      </c>
      <c r="I1750" s="28"/>
    </row>
    <row r="1751" spans="1:9" x14ac:dyDescent="0.25">
      <c r="A1751" s="231" t="s">
        <v>345</v>
      </c>
      <c r="B1751" s="232" t="s">
        <v>401</v>
      </c>
      <c r="C1751" s="233" t="s">
        <v>380</v>
      </c>
      <c r="D1751" s="233">
        <v>16</v>
      </c>
      <c r="E1751" s="233" t="s">
        <v>271</v>
      </c>
      <c r="F1751" s="234" t="s">
        <v>338</v>
      </c>
      <c r="G1751" s="235">
        <v>200</v>
      </c>
      <c r="H1751" s="234">
        <v>33960</v>
      </c>
      <c r="I1751" s="28"/>
    </row>
    <row r="1752" spans="1:9" x14ac:dyDescent="0.25">
      <c r="A1752" s="231" t="s">
        <v>335</v>
      </c>
      <c r="B1752" s="232" t="s">
        <v>387</v>
      </c>
      <c r="C1752" s="233" t="s">
        <v>347</v>
      </c>
      <c r="D1752" s="233">
        <v>8</v>
      </c>
      <c r="E1752" s="233" t="s">
        <v>264</v>
      </c>
      <c r="F1752" s="234" t="s">
        <v>365</v>
      </c>
      <c r="G1752" s="235">
        <v>165</v>
      </c>
      <c r="H1752" s="234">
        <v>33963</v>
      </c>
      <c r="I1752" s="28"/>
    </row>
    <row r="1753" spans="1:9" x14ac:dyDescent="0.25">
      <c r="A1753" s="231" t="s">
        <v>335</v>
      </c>
      <c r="B1753" s="232" t="s">
        <v>395</v>
      </c>
      <c r="C1753" s="233" t="s">
        <v>337</v>
      </c>
      <c r="D1753" s="233">
        <v>16</v>
      </c>
      <c r="E1753" s="233" t="s">
        <v>264</v>
      </c>
      <c r="F1753" s="234" t="s">
        <v>365</v>
      </c>
      <c r="G1753" s="235">
        <v>55</v>
      </c>
      <c r="H1753" s="234">
        <v>33964</v>
      </c>
      <c r="I1753" s="28"/>
    </row>
    <row r="1754" spans="1:9" x14ac:dyDescent="0.25">
      <c r="A1754" s="231" t="s">
        <v>371</v>
      </c>
      <c r="B1754" s="232" t="s">
        <v>372</v>
      </c>
      <c r="C1754" s="233" t="s">
        <v>364</v>
      </c>
      <c r="D1754" s="233">
        <v>8</v>
      </c>
      <c r="E1754" s="233" t="s">
        <v>271</v>
      </c>
      <c r="F1754" s="234" t="s">
        <v>373</v>
      </c>
      <c r="G1754" s="235">
        <v>86</v>
      </c>
      <c r="H1754" s="234">
        <v>33969</v>
      </c>
      <c r="I1754" s="28"/>
    </row>
    <row r="1755" spans="1:9" x14ac:dyDescent="0.25">
      <c r="A1755" s="231" t="s">
        <v>335</v>
      </c>
      <c r="B1755" s="232" t="s">
        <v>383</v>
      </c>
      <c r="C1755" s="233" t="s">
        <v>347</v>
      </c>
      <c r="D1755" s="233">
        <v>8</v>
      </c>
      <c r="E1755" s="233" t="s">
        <v>271</v>
      </c>
      <c r="F1755" s="234" t="s">
        <v>359</v>
      </c>
      <c r="G1755" s="235">
        <v>38</v>
      </c>
      <c r="H1755" s="234">
        <v>33970</v>
      </c>
      <c r="I1755" s="28"/>
    </row>
    <row r="1756" spans="1:9" x14ac:dyDescent="0.25">
      <c r="A1756" s="231" t="s">
        <v>408</v>
      </c>
      <c r="B1756" s="232" t="s">
        <v>409</v>
      </c>
      <c r="C1756" s="233" t="s">
        <v>380</v>
      </c>
      <c r="D1756" s="233">
        <v>16</v>
      </c>
      <c r="E1756" s="233" t="s">
        <v>334</v>
      </c>
      <c r="F1756" s="234" t="s">
        <v>276</v>
      </c>
      <c r="G1756" s="235">
        <v>145</v>
      </c>
      <c r="H1756" s="234">
        <v>33973</v>
      </c>
      <c r="I1756" s="28"/>
    </row>
    <row r="1757" spans="1:9" x14ac:dyDescent="0.25">
      <c r="A1757" s="231" t="s">
        <v>348</v>
      </c>
      <c r="B1757" s="232" t="s">
        <v>349</v>
      </c>
      <c r="C1757" s="233" t="s">
        <v>347</v>
      </c>
      <c r="D1757" s="233">
        <v>8</v>
      </c>
      <c r="E1757" s="233" t="s">
        <v>262</v>
      </c>
      <c r="F1757" s="234" t="s">
        <v>356</v>
      </c>
      <c r="G1757" s="235">
        <v>96</v>
      </c>
      <c r="H1757" s="234">
        <v>33975</v>
      </c>
      <c r="I1757" s="28"/>
    </row>
    <row r="1758" spans="1:9" x14ac:dyDescent="0.25">
      <c r="A1758" s="231" t="s">
        <v>348</v>
      </c>
      <c r="B1758" s="232" t="s">
        <v>349</v>
      </c>
      <c r="C1758" s="233" t="s">
        <v>347</v>
      </c>
      <c r="D1758" s="233">
        <v>8</v>
      </c>
      <c r="E1758" s="233" t="s">
        <v>262</v>
      </c>
      <c r="F1758" s="234" t="s">
        <v>342</v>
      </c>
      <c r="G1758" s="235">
        <v>97</v>
      </c>
      <c r="H1758" s="234">
        <v>33982</v>
      </c>
      <c r="I1758" s="28"/>
    </row>
    <row r="1759" spans="1:9" x14ac:dyDescent="0.25">
      <c r="A1759" s="231" t="s">
        <v>348</v>
      </c>
      <c r="B1759" s="232" t="s">
        <v>349</v>
      </c>
      <c r="C1759" s="233" t="s">
        <v>347</v>
      </c>
      <c r="D1759" s="233">
        <v>8</v>
      </c>
      <c r="E1759" s="233" t="s">
        <v>262</v>
      </c>
      <c r="F1759" s="234" t="s">
        <v>356</v>
      </c>
      <c r="G1759" s="235">
        <v>17</v>
      </c>
      <c r="H1759" s="234">
        <v>33987</v>
      </c>
      <c r="I1759" s="28"/>
    </row>
    <row r="1760" spans="1:9" x14ac:dyDescent="0.25">
      <c r="A1760" s="231" t="s">
        <v>354</v>
      </c>
      <c r="B1760" s="232" t="s">
        <v>355</v>
      </c>
      <c r="C1760" s="233" t="s">
        <v>347</v>
      </c>
      <c r="D1760" s="233">
        <v>16</v>
      </c>
      <c r="E1760" s="233" t="s">
        <v>262</v>
      </c>
      <c r="F1760" s="234" t="s">
        <v>356</v>
      </c>
      <c r="G1760" s="235">
        <v>33</v>
      </c>
      <c r="H1760" s="234">
        <v>33990</v>
      </c>
      <c r="I1760" s="28"/>
    </row>
    <row r="1761" spans="1:9" x14ac:dyDescent="0.25">
      <c r="A1761" s="231" t="s">
        <v>335</v>
      </c>
      <c r="B1761" s="232" t="s">
        <v>367</v>
      </c>
      <c r="C1761" s="233" t="s">
        <v>337</v>
      </c>
      <c r="D1761" s="233">
        <v>8</v>
      </c>
      <c r="E1761" s="233" t="s">
        <v>262</v>
      </c>
      <c r="F1761" s="234" t="s">
        <v>342</v>
      </c>
      <c r="G1761" s="235">
        <v>41</v>
      </c>
      <c r="H1761" s="234">
        <v>33993</v>
      </c>
      <c r="I1761" s="28"/>
    </row>
    <row r="1762" spans="1:9" x14ac:dyDescent="0.25">
      <c r="A1762" s="231" t="s">
        <v>331</v>
      </c>
      <c r="B1762" s="232" t="s">
        <v>403</v>
      </c>
      <c r="C1762" s="233" t="s">
        <v>380</v>
      </c>
      <c r="D1762" s="233">
        <v>32</v>
      </c>
      <c r="E1762" s="233" t="s">
        <v>262</v>
      </c>
      <c r="F1762" s="234" t="s">
        <v>356</v>
      </c>
      <c r="G1762" s="235">
        <v>59</v>
      </c>
      <c r="H1762" s="234">
        <v>33993</v>
      </c>
      <c r="I1762" s="28"/>
    </row>
    <row r="1763" spans="1:9" x14ac:dyDescent="0.25">
      <c r="A1763" s="231" t="s">
        <v>335</v>
      </c>
      <c r="B1763" s="232" t="s">
        <v>394</v>
      </c>
      <c r="C1763" s="233" t="s">
        <v>364</v>
      </c>
      <c r="D1763" s="233">
        <v>8</v>
      </c>
      <c r="E1763" s="233" t="s">
        <v>264</v>
      </c>
      <c r="F1763" s="234" t="s">
        <v>396</v>
      </c>
      <c r="G1763" s="235">
        <v>150</v>
      </c>
      <c r="H1763" s="234">
        <v>33995</v>
      </c>
      <c r="I1763" s="28"/>
    </row>
    <row r="1764" spans="1:9" x14ac:dyDescent="0.25">
      <c r="A1764" s="231" t="s">
        <v>362</v>
      </c>
      <c r="B1764" s="232" t="s">
        <v>363</v>
      </c>
      <c r="C1764" s="233" t="s">
        <v>364</v>
      </c>
      <c r="D1764" s="233">
        <v>8</v>
      </c>
      <c r="E1764" s="233" t="s">
        <v>264</v>
      </c>
      <c r="F1764" s="234" t="s">
        <v>396</v>
      </c>
      <c r="G1764" s="235">
        <v>72</v>
      </c>
      <c r="H1764" s="234">
        <v>34000</v>
      </c>
      <c r="I1764" s="28"/>
    </row>
    <row r="1765" spans="1:9" x14ac:dyDescent="0.25">
      <c r="A1765" s="231" t="s">
        <v>335</v>
      </c>
      <c r="B1765" s="232" t="s">
        <v>400</v>
      </c>
      <c r="C1765" s="233" t="s">
        <v>364</v>
      </c>
      <c r="D1765" s="233">
        <v>8</v>
      </c>
      <c r="E1765" s="233" t="s">
        <v>264</v>
      </c>
      <c r="F1765" s="234" t="s">
        <v>365</v>
      </c>
      <c r="G1765" s="235">
        <v>89</v>
      </c>
      <c r="H1765" s="234">
        <v>34002</v>
      </c>
      <c r="I1765" s="28"/>
    </row>
    <row r="1766" spans="1:9" x14ac:dyDescent="0.25">
      <c r="A1766" s="231" t="s">
        <v>362</v>
      </c>
      <c r="B1766" s="232" t="s">
        <v>366</v>
      </c>
      <c r="C1766" s="233" t="s">
        <v>337</v>
      </c>
      <c r="D1766" s="233">
        <v>8</v>
      </c>
      <c r="E1766" s="233" t="s">
        <v>262</v>
      </c>
      <c r="F1766" s="234" t="s">
        <v>342</v>
      </c>
      <c r="G1766" s="235">
        <v>48</v>
      </c>
      <c r="H1766" s="234">
        <v>34006</v>
      </c>
      <c r="I1766" s="28"/>
    </row>
    <row r="1767" spans="1:9" x14ac:dyDescent="0.25">
      <c r="A1767" s="231" t="s">
        <v>331</v>
      </c>
      <c r="B1767" s="232" t="s">
        <v>332</v>
      </c>
      <c r="C1767" s="233" t="s">
        <v>333</v>
      </c>
      <c r="D1767" s="233">
        <v>16</v>
      </c>
      <c r="E1767" s="233" t="s">
        <v>334</v>
      </c>
      <c r="F1767" s="234" t="s">
        <v>278</v>
      </c>
      <c r="G1767" s="235">
        <v>69</v>
      </c>
      <c r="H1767" s="234">
        <v>34011</v>
      </c>
      <c r="I1767" s="28"/>
    </row>
    <row r="1768" spans="1:9" x14ac:dyDescent="0.25">
      <c r="A1768" s="231" t="s">
        <v>376</v>
      </c>
      <c r="B1768" s="232" t="s">
        <v>390</v>
      </c>
      <c r="C1768" s="233" t="s">
        <v>370</v>
      </c>
      <c r="D1768" s="233">
        <v>8</v>
      </c>
      <c r="E1768" s="233" t="s">
        <v>334</v>
      </c>
      <c r="F1768" s="234" t="s">
        <v>278</v>
      </c>
      <c r="G1768" s="235">
        <v>128</v>
      </c>
      <c r="H1768" s="234">
        <v>34015</v>
      </c>
      <c r="I1768" s="28"/>
    </row>
    <row r="1769" spans="1:9" x14ac:dyDescent="0.25">
      <c r="A1769" s="231" t="s">
        <v>345</v>
      </c>
      <c r="B1769" s="232" t="s">
        <v>346</v>
      </c>
      <c r="C1769" s="233" t="s">
        <v>347</v>
      </c>
      <c r="D1769" s="233">
        <v>16</v>
      </c>
      <c r="E1769" s="233" t="s">
        <v>271</v>
      </c>
      <c r="F1769" s="234" t="s">
        <v>338</v>
      </c>
      <c r="G1769" s="235">
        <v>140</v>
      </c>
      <c r="H1769" s="234">
        <v>34019</v>
      </c>
      <c r="I1769" s="28"/>
    </row>
    <row r="1770" spans="1:9" x14ac:dyDescent="0.25">
      <c r="A1770" s="231" t="s">
        <v>345</v>
      </c>
      <c r="B1770" s="232" t="s">
        <v>406</v>
      </c>
      <c r="C1770" s="233" t="s">
        <v>337</v>
      </c>
      <c r="D1770" s="233">
        <v>16</v>
      </c>
      <c r="E1770" s="233" t="s">
        <v>271</v>
      </c>
      <c r="F1770" s="234" t="s">
        <v>359</v>
      </c>
      <c r="G1770" s="235">
        <v>75</v>
      </c>
      <c r="H1770" s="234">
        <v>34019</v>
      </c>
      <c r="I1770" s="28"/>
    </row>
    <row r="1771" spans="1:9" x14ac:dyDescent="0.25">
      <c r="A1771" s="231" t="s">
        <v>345</v>
      </c>
      <c r="B1771" s="232" t="s">
        <v>391</v>
      </c>
      <c r="C1771" s="233" t="s">
        <v>337</v>
      </c>
      <c r="D1771" s="233">
        <v>16</v>
      </c>
      <c r="E1771" s="233" t="s">
        <v>334</v>
      </c>
      <c r="F1771" s="234" t="s">
        <v>405</v>
      </c>
      <c r="G1771" s="235">
        <v>160</v>
      </c>
      <c r="H1771" s="234">
        <v>34022</v>
      </c>
      <c r="I1771" s="28"/>
    </row>
    <row r="1772" spans="1:9" x14ac:dyDescent="0.25">
      <c r="A1772" s="231" t="s">
        <v>362</v>
      </c>
      <c r="B1772" s="232" t="s">
        <v>407</v>
      </c>
      <c r="C1772" s="233" t="s">
        <v>380</v>
      </c>
      <c r="D1772" s="233">
        <v>16</v>
      </c>
      <c r="E1772" s="233" t="s">
        <v>264</v>
      </c>
      <c r="F1772" s="234" t="s">
        <v>365</v>
      </c>
      <c r="G1772" s="235">
        <v>162</v>
      </c>
      <c r="H1772" s="234">
        <v>34023</v>
      </c>
      <c r="I1772" s="28"/>
    </row>
    <row r="1773" spans="1:9" x14ac:dyDescent="0.25">
      <c r="A1773" s="231" t="s">
        <v>335</v>
      </c>
      <c r="B1773" s="232" t="s">
        <v>395</v>
      </c>
      <c r="C1773" s="233" t="s">
        <v>337</v>
      </c>
      <c r="D1773" s="233">
        <v>16</v>
      </c>
      <c r="E1773" s="233" t="s">
        <v>264</v>
      </c>
      <c r="F1773" s="234" t="s">
        <v>365</v>
      </c>
      <c r="G1773" s="235">
        <v>188</v>
      </c>
      <c r="H1773" s="234">
        <v>34028</v>
      </c>
      <c r="I1773" s="28"/>
    </row>
    <row r="1774" spans="1:9" x14ac:dyDescent="0.25">
      <c r="A1774" s="231" t="s">
        <v>335</v>
      </c>
      <c r="B1774" s="232" t="s">
        <v>350</v>
      </c>
      <c r="C1774" s="233" t="s">
        <v>347</v>
      </c>
      <c r="D1774" s="233">
        <v>8</v>
      </c>
      <c r="E1774" s="233" t="s">
        <v>271</v>
      </c>
      <c r="F1774" s="234" t="s">
        <v>338</v>
      </c>
      <c r="G1774" s="235">
        <v>162</v>
      </c>
      <c r="H1774" s="234">
        <v>34029</v>
      </c>
      <c r="I1774" s="28"/>
    </row>
    <row r="1775" spans="1:9" x14ac:dyDescent="0.25">
      <c r="A1775" s="231" t="s">
        <v>348</v>
      </c>
      <c r="B1775" s="232" t="s">
        <v>349</v>
      </c>
      <c r="C1775" s="233" t="s">
        <v>347</v>
      </c>
      <c r="D1775" s="233">
        <v>8</v>
      </c>
      <c r="E1775" s="233" t="s">
        <v>262</v>
      </c>
      <c r="F1775" s="234" t="s">
        <v>342</v>
      </c>
      <c r="G1775" s="235">
        <v>90</v>
      </c>
      <c r="H1775" s="234">
        <v>34031</v>
      </c>
      <c r="I1775" s="28"/>
    </row>
    <row r="1776" spans="1:9" x14ac:dyDescent="0.25">
      <c r="A1776" s="231" t="s">
        <v>331</v>
      </c>
      <c r="B1776" s="232" t="s">
        <v>403</v>
      </c>
      <c r="C1776" s="233" t="s">
        <v>380</v>
      </c>
      <c r="D1776" s="233">
        <v>32</v>
      </c>
      <c r="E1776" s="233" t="s">
        <v>262</v>
      </c>
      <c r="F1776" s="234" t="s">
        <v>356</v>
      </c>
      <c r="G1776" s="235">
        <v>116</v>
      </c>
      <c r="H1776" s="234">
        <v>34032</v>
      </c>
      <c r="I1776" s="28"/>
    </row>
    <row r="1777" spans="1:9" x14ac:dyDescent="0.25">
      <c r="A1777" s="231" t="s">
        <v>345</v>
      </c>
      <c r="B1777" s="232" t="s">
        <v>406</v>
      </c>
      <c r="C1777" s="233" t="s">
        <v>337</v>
      </c>
      <c r="D1777" s="233">
        <v>16</v>
      </c>
      <c r="E1777" s="233" t="s">
        <v>271</v>
      </c>
      <c r="F1777" s="234" t="s">
        <v>338</v>
      </c>
      <c r="G1777" s="235">
        <v>117</v>
      </c>
      <c r="H1777" s="234">
        <v>34032</v>
      </c>
      <c r="I1777" s="28"/>
    </row>
    <row r="1778" spans="1:9" x14ac:dyDescent="0.25">
      <c r="A1778" s="231" t="s">
        <v>335</v>
      </c>
      <c r="B1778" s="232" t="s">
        <v>395</v>
      </c>
      <c r="C1778" s="233" t="s">
        <v>337</v>
      </c>
      <c r="D1778" s="233">
        <v>16</v>
      </c>
      <c r="E1778" s="233" t="s">
        <v>264</v>
      </c>
      <c r="F1778" s="234" t="s">
        <v>396</v>
      </c>
      <c r="G1778" s="235">
        <v>85</v>
      </c>
      <c r="H1778" s="234">
        <v>34038</v>
      </c>
      <c r="I1778" s="28"/>
    </row>
    <row r="1779" spans="1:9" x14ac:dyDescent="0.25">
      <c r="A1779" s="231" t="s">
        <v>331</v>
      </c>
      <c r="B1779" s="232" t="s">
        <v>332</v>
      </c>
      <c r="C1779" s="233" t="s">
        <v>333</v>
      </c>
      <c r="D1779" s="233">
        <v>16</v>
      </c>
      <c r="E1779" s="233" t="s">
        <v>334</v>
      </c>
      <c r="F1779" s="234" t="s">
        <v>278</v>
      </c>
      <c r="G1779" s="235">
        <v>120</v>
      </c>
      <c r="H1779" s="234">
        <v>34039</v>
      </c>
      <c r="I1779" s="28"/>
    </row>
    <row r="1780" spans="1:9" x14ac:dyDescent="0.25">
      <c r="A1780" s="231" t="s">
        <v>376</v>
      </c>
      <c r="B1780" s="232" t="s">
        <v>377</v>
      </c>
      <c r="C1780" s="233" t="s">
        <v>378</v>
      </c>
      <c r="D1780" s="233">
        <v>10</v>
      </c>
      <c r="E1780" s="233" t="s">
        <v>262</v>
      </c>
      <c r="F1780" s="234" t="s">
        <v>342</v>
      </c>
      <c r="G1780" s="235">
        <v>46</v>
      </c>
      <c r="H1780" s="234">
        <v>34040</v>
      </c>
      <c r="I1780" s="28"/>
    </row>
    <row r="1781" spans="1:9" x14ac:dyDescent="0.25">
      <c r="A1781" s="231" t="s">
        <v>348</v>
      </c>
      <c r="B1781" s="232" t="s">
        <v>349</v>
      </c>
      <c r="C1781" s="233" t="s">
        <v>347</v>
      </c>
      <c r="D1781" s="233">
        <v>8</v>
      </c>
      <c r="E1781" s="233" t="s">
        <v>262</v>
      </c>
      <c r="F1781" s="234" t="s">
        <v>356</v>
      </c>
      <c r="G1781" s="235">
        <v>64</v>
      </c>
      <c r="H1781" s="234">
        <v>34043</v>
      </c>
      <c r="I1781" s="28"/>
    </row>
    <row r="1782" spans="1:9" x14ac:dyDescent="0.25">
      <c r="A1782" s="231" t="s">
        <v>345</v>
      </c>
      <c r="B1782" s="232" t="s">
        <v>406</v>
      </c>
      <c r="C1782" s="233" t="s">
        <v>337</v>
      </c>
      <c r="D1782" s="233">
        <v>16</v>
      </c>
      <c r="E1782" s="233" t="s">
        <v>271</v>
      </c>
      <c r="F1782" s="234" t="s">
        <v>338</v>
      </c>
      <c r="G1782" s="235">
        <v>40</v>
      </c>
      <c r="H1782" s="234">
        <v>34050</v>
      </c>
      <c r="I1782" s="28"/>
    </row>
    <row r="1783" spans="1:9" x14ac:dyDescent="0.25">
      <c r="A1783" s="231" t="s">
        <v>331</v>
      </c>
      <c r="B1783" s="232" t="s">
        <v>403</v>
      </c>
      <c r="C1783" s="233" t="s">
        <v>380</v>
      </c>
      <c r="D1783" s="233">
        <v>32</v>
      </c>
      <c r="E1783" s="233" t="s">
        <v>262</v>
      </c>
      <c r="F1783" s="234" t="s">
        <v>356</v>
      </c>
      <c r="G1783" s="235">
        <v>25</v>
      </c>
      <c r="H1783" s="234">
        <v>34052</v>
      </c>
      <c r="I1783" s="28"/>
    </row>
    <row r="1784" spans="1:9" x14ac:dyDescent="0.25">
      <c r="A1784" s="231" t="s">
        <v>335</v>
      </c>
      <c r="B1784" s="232" t="s">
        <v>395</v>
      </c>
      <c r="C1784" s="233" t="s">
        <v>337</v>
      </c>
      <c r="D1784" s="233">
        <v>16</v>
      </c>
      <c r="E1784" s="233" t="s">
        <v>264</v>
      </c>
      <c r="F1784" s="234" t="s">
        <v>396</v>
      </c>
      <c r="G1784" s="235">
        <v>17</v>
      </c>
      <c r="H1784" s="234">
        <v>34056</v>
      </c>
      <c r="I1784" s="28"/>
    </row>
    <row r="1785" spans="1:9" x14ac:dyDescent="0.25">
      <c r="A1785" s="231" t="s">
        <v>345</v>
      </c>
      <c r="B1785" s="232" t="s">
        <v>401</v>
      </c>
      <c r="C1785" s="233" t="s">
        <v>380</v>
      </c>
      <c r="D1785" s="233">
        <v>16</v>
      </c>
      <c r="E1785" s="233" t="s">
        <v>271</v>
      </c>
      <c r="F1785" s="234" t="s">
        <v>338</v>
      </c>
      <c r="G1785" s="235">
        <v>149</v>
      </c>
      <c r="H1785" s="234">
        <v>34060</v>
      </c>
      <c r="I1785" s="28"/>
    </row>
    <row r="1786" spans="1:9" x14ac:dyDescent="0.25">
      <c r="A1786" s="231" t="s">
        <v>376</v>
      </c>
      <c r="B1786" s="232" t="s">
        <v>390</v>
      </c>
      <c r="C1786" s="233" t="s">
        <v>370</v>
      </c>
      <c r="D1786" s="233">
        <v>8</v>
      </c>
      <c r="E1786" s="233" t="s">
        <v>334</v>
      </c>
      <c r="F1786" s="234" t="s">
        <v>278</v>
      </c>
      <c r="G1786" s="235">
        <v>81</v>
      </c>
      <c r="H1786" s="234">
        <v>34062</v>
      </c>
      <c r="I1786" s="28"/>
    </row>
    <row r="1787" spans="1:9" x14ac:dyDescent="0.25">
      <c r="A1787" s="231" t="s">
        <v>345</v>
      </c>
      <c r="B1787" s="232" t="s">
        <v>391</v>
      </c>
      <c r="C1787" s="233" t="s">
        <v>337</v>
      </c>
      <c r="D1787" s="233">
        <v>16</v>
      </c>
      <c r="E1787" s="233" t="s">
        <v>334</v>
      </c>
      <c r="F1787" s="234" t="s">
        <v>405</v>
      </c>
      <c r="G1787" s="235">
        <v>168</v>
      </c>
      <c r="H1787" s="234">
        <v>34063</v>
      </c>
      <c r="I1787" s="28"/>
    </row>
    <row r="1788" spans="1:9" x14ac:dyDescent="0.25">
      <c r="A1788" s="231" t="s">
        <v>331</v>
      </c>
      <c r="B1788" s="232" t="s">
        <v>404</v>
      </c>
      <c r="C1788" s="233" t="s">
        <v>333</v>
      </c>
      <c r="D1788" s="233">
        <v>16</v>
      </c>
      <c r="E1788" s="233" t="s">
        <v>334</v>
      </c>
      <c r="F1788" s="234" t="s">
        <v>405</v>
      </c>
      <c r="G1788" s="235">
        <v>182</v>
      </c>
      <c r="H1788" s="234">
        <v>34064</v>
      </c>
      <c r="I1788" s="28"/>
    </row>
    <row r="1789" spans="1:9" x14ac:dyDescent="0.25">
      <c r="A1789" s="231" t="s">
        <v>362</v>
      </c>
      <c r="B1789" s="232" t="s">
        <v>363</v>
      </c>
      <c r="C1789" s="233" t="s">
        <v>364</v>
      </c>
      <c r="D1789" s="233">
        <v>8</v>
      </c>
      <c r="E1789" s="233" t="s">
        <v>264</v>
      </c>
      <c r="F1789" s="234" t="s">
        <v>365</v>
      </c>
      <c r="G1789" s="235">
        <v>142</v>
      </c>
      <c r="H1789" s="234">
        <v>34070</v>
      </c>
      <c r="I1789" s="28"/>
    </row>
    <row r="1790" spans="1:9" x14ac:dyDescent="0.25">
      <c r="A1790" s="231" t="s">
        <v>335</v>
      </c>
      <c r="B1790" s="232" t="s">
        <v>394</v>
      </c>
      <c r="C1790" s="233" t="s">
        <v>364</v>
      </c>
      <c r="D1790" s="233">
        <v>8</v>
      </c>
      <c r="E1790" s="233" t="s">
        <v>264</v>
      </c>
      <c r="F1790" s="234" t="s">
        <v>396</v>
      </c>
      <c r="G1790" s="235">
        <v>111</v>
      </c>
      <c r="H1790" s="234">
        <v>34073</v>
      </c>
      <c r="I1790" s="28"/>
    </row>
    <row r="1791" spans="1:9" x14ac:dyDescent="0.25">
      <c r="A1791" s="231" t="s">
        <v>331</v>
      </c>
      <c r="B1791" s="232" t="s">
        <v>332</v>
      </c>
      <c r="C1791" s="233" t="s">
        <v>333</v>
      </c>
      <c r="D1791" s="233">
        <v>16</v>
      </c>
      <c r="E1791" s="233" t="s">
        <v>334</v>
      </c>
      <c r="F1791" s="234" t="s">
        <v>405</v>
      </c>
      <c r="G1791" s="235">
        <v>126</v>
      </c>
      <c r="H1791" s="234">
        <v>34074</v>
      </c>
      <c r="I1791" s="28"/>
    </row>
    <row r="1792" spans="1:9" x14ac:dyDescent="0.25">
      <c r="A1792" s="231" t="s">
        <v>335</v>
      </c>
      <c r="B1792" s="232" t="s">
        <v>382</v>
      </c>
      <c r="C1792" s="233" t="s">
        <v>337</v>
      </c>
      <c r="D1792" s="233">
        <v>16</v>
      </c>
      <c r="E1792" s="233" t="s">
        <v>264</v>
      </c>
      <c r="F1792" s="234" t="s">
        <v>365</v>
      </c>
      <c r="G1792" s="235">
        <v>169</v>
      </c>
      <c r="H1792" s="234">
        <v>34082</v>
      </c>
      <c r="I1792" s="28"/>
    </row>
    <row r="1793" spans="1:9" x14ac:dyDescent="0.25">
      <c r="A1793" s="231" t="s">
        <v>397</v>
      </c>
      <c r="B1793" s="232" t="s">
        <v>402</v>
      </c>
      <c r="C1793" s="233" t="s">
        <v>380</v>
      </c>
      <c r="D1793" s="233">
        <v>8</v>
      </c>
      <c r="E1793" s="233" t="s">
        <v>262</v>
      </c>
      <c r="F1793" s="234" t="s">
        <v>50</v>
      </c>
      <c r="G1793" s="235">
        <v>57</v>
      </c>
      <c r="H1793" s="234">
        <v>34083</v>
      </c>
      <c r="I1793" s="28"/>
    </row>
    <row r="1794" spans="1:9" x14ac:dyDescent="0.25">
      <c r="A1794" s="231" t="s">
        <v>335</v>
      </c>
      <c r="B1794" s="232" t="s">
        <v>382</v>
      </c>
      <c r="C1794" s="233" t="s">
        <v>337</v>
      </c>
      <c r="D1794" s="233">
        <v>16</v>
      </c>
      <c r="E1794" s="233" t="s">
        <v>264</v>
      </c>
      <c r="F1794" s="234" t="s">
        <v>365</v>
      </c>
      <c r="G1794" s="235">
        <v>116</v>
      </c>
      <c r="H1794" s="234">
        <v>34087</v>
      </c>
      <c r="I1794" s="28"/>
    </row>
    <row r="1795" spans="1:9" x14ac:dyDescent="0.25">
      <c r="A1795" s="231" t="s">
        <v>362</v>
      </c>
      <c r="B1795" s="232" t="s">
        <v>374</v>
      </c>
      <c r="C1795" s="233" t="s">
        <v>375</v>
      </c>
      <c r="D1795" s="233">
        <v>16</v>
      </c>
      <c r="E1795" s="233" t="s">
        <v>271</v>
      </c>
      <c r="F1795" s="234" t="s">
        <v>338</v>
      </c>
      <c r="G1795" s="235">
        <v>80</v>
      </c>
      <c r="H1795" s="234">
        <v>34087</v>
      </c>
      <c r="I1795" s="28"/>
    </row>
    <row r="1796" spans="1:9" x14ac:dyDescent="0.25">
      <c r="A1796" s="231" t="s">
        <v>335</v>
      </c>
      <c r="B1796" s="232" t="s">
        <v>387</v>
      </c>
      <c r="C1796" s="233" t="s">
        <v>347</v>
      </c>
      <c r="D1796" s="233">
        <v>8</v>
      </c>
      <c r="E1796" s="233" t="s">
        <v>264</v>
      </c>
      <c r="F1796" s="234" t="s">
        <v>365</v>
      </c>
      <c r="G1796" s="235">
        <v>153</v>
      </c>
      <c r="H1796" s="234">
        <v>34088</v>
      </c>
      <c r="I1796" s="28"/>
    </row>
    <row r="1797" spans="1:9" x14ac:dyDescent="0.25">
      <c r="A1797" s="231" t="s">
        <v>371</v>
      </c>
      <c r="B1797" s="232" t="s">
        <v>372</v>
      </c>
      <c r="C1797" s="233" t="s">
        <v>364</v>
      </c>
      <c r="D1797" s="233">
        <v>8</v>
      </c>
      <c r="E1797" s="233" t="s">
        <v>271</v>
      </c>
      <c r="F1797" s="234" t="s">
        <v>338</v>
      </c>
      <c r="G1797" s="235">
        <v>15</v>
      </c>
      <c r="H1797" s="234">
        <v>34092</v>
      </c>
      <c r="I1797" s="28"/>
    </row>
    <row r="1798" spans="1:9" x14ac:dyDescent="0.25">
      <c r="A1798" s="231" t="s">
        <v>345</v>
      </c>
      <c r="B1798" s="232" t="s">
        <v>391</v>
      </c>
      <c r="C1798" s="233" t="s">
        <v>337</v>
      </c>
      <c r="D1798" s="233">
        <v>16</v>
      </c>
      <c r="E1798" s="233" t="s">
        <v>334</v>
      </c>
      <c r="F1798" s="234" t="s">
        <v>405</v>
      </c>
      <c r="G1798" s="235">
        <v>8</v>
      </c>
      <c r="H1798" s="234">
        <v>34094</v>
      </c>
      <c r="I1798" s="28"/>
    </row>
    <row r="1799" spans="1:9" x14ac:dyDescent="0.25">
      <c r="A1799" s="231" t="s">
        <v>335</v>
      </c>
      <c r="B1799" s="232" t="s">
        <v>357</v>
      </c>
      <c r="C1799" s="233" t="s">
        <v>358</v>
      </c>
      <c r="D1799" s="233">
        <v>16</v>
      </c>
      <c r="E1799" s="233" t="s">
        <v>271</v>
      </c>
      <c r="F1799" s="234" t="s">
        <v>359</v>
      </c>
      <c r="G1799" s="235">
        <v>94</v>
      </c>
      <c r="H1799" s="234">
        <v>34096</v>
      </c>
      <c r="I1799" s="28"/>
    </row>
    <row r="1800" spans="1:9" x14ac:dyDescent="0.25">
      <c r="A1800" s="231" t="s">
        <v>408</v>
      </c>
      <c r="B1800" s="232" t="s">
        <v>409</v>
      </c>
      <c r="C1800" s="233" t="s">
        <v>380</v>
      </c>
      <c r="D1800" s="233">
        <v>16</v>
      </c>
      <c r="E1800" s="233" t="s">
        <v>334</v>
      </c>
      <c r="F1800" s="234" t="s">
        <v>276</v>
      </c>
      <c r="G1800" s="235">
        <v>184</v>
      </c>
      <c r="H1800" s="234">
        <v>34101</v>
      </c>
      <c r="I1800" s="28"/>
    </row>
    <row r="1801" spans="1:9" x14ac:dyDescent="0.25">
      <c r="A1801" s="231" t="s">
        <v>371</v>
      </c>
      <c r="B1801" s="232" t="s">
        <v>372</v>
      </c>
      <c r="C1801" s="233" t="s">
        <v>364</v>
      </c>
      <c r="D1801" s="233">
        <v>8</v>
      </c>
      <c r="E1801" s="233" t="s">
        <v>271</v>
      </c>
      <c r="F1801" s="234" t="s">
        <v>373</v>
      </c>
      <c r="G1801" s="235">
        <v>49</v>
      </c>
      <c r="H1801" s="234">
        <v>34102</v>
      </c>
      <c r="I1801" s="28"/>
    </row>
    <row r="1802" spans="1:9" x14ac:dyDescent="0.25">
      <c r="A1802" s="231" t="s">
        <v>331</v>
      </c>
      <c r="B1802" s="232" t="s">
        <v>403</v>
      </c>
      <c r="C1802" s="233" t="s">
        <v>380</v>
      </c>
      <c r="D1802" s="233">
        <v>32</v>
      </c>
      <c r="E1802" s="233" t="s">
        <v>262</v>
      </c>
      <c r="F1802" s="234" t="s">
        <v>356</v>
      </c>
      <c r="G1802" s="235">
        <v>149</v>
      </c>
      <c r="H1802" s="234">
        <v>34106</v>
      </c>
      <c r="I1802" s="28"/>
    </row>
    <row r="1803" spans="1:9" x14ac:dyDescent="0.25">
      <c r="A1803" s="231" t="s">
        <v>345</v>
      </c>
      <c r="B1803" s="232" t="s">
        <v>406</v>
      </c>
      <c r="C1803" s="233" t="s">
        <v>337</v>
      </c>
      <c r="D1803" s="233">
        <v>16</v>
      </c>
      <c r="E1803" s="233" t="s">
        <v>271</v>
      </c>
      <c r="F1803" s="234" t="s">
        <v>338</v>
      </c>
      <c r="G1803" s="235">
        <v>84</v>
      </c>
      <c r="H1803" s="234">
        <v>34109</v>
      </c>
      <c r="I1803" s="28"/>
    </row>
    <row r="1804" spans="1:9" x14ac:dyDescent="0.25">
      <c r="A1804" s="231" t="s">
        <v>335</v>
      </c>
      <c r="B1804" s="232" t="s">
        <v>384</v>
      </c>
      <c r="C1804" s="233" t="s">
        <v>364</v>
      </c>
      <c r="D1804" s="233">
        <v>8</v>
      </c>
      <c r="E1804" s="233" t="s">
        <v>262</v>
      </c>
      <c r="F1804" s="234" t="s">
        <v>356</v>
      </c>
      <c r="G1804" s="235">
        <v>63</v>
      </c>
      <c r="H1804" s="234">
        <v>34115</v>
      </c>
      <c r="I1804" s="28"/>
    </row>
    <row r="1805" spans="1:9" x14ac:dyDescent="0.25">
      <c r="A1805" s="231" t="s">
        <v>335</v>
      </c>
      <c r="B1805" s="232" t="s">
        <v>368</v>
      </c>
      <c r="C1805" s="233" t="s">
        <v>364</v>
      </c>
      <c r="D1805" s="233">
        <v>8</v>
      </c>
      <c r="E1805" s="233" t="s">
        <v>262</v>
      </c>
      <c r="F1805" s="234" t="s">
        <v>356</v>
      </c>
      <c r="G1805" s="235">
        <v>83</v>
      </c>
      <c r="H1805" s="234">
        <v>34116</v>
      </c>
      <c r="I1805" s="28"/>
    </row>
    <row r="1806" spans="1:9" x14ac:dyDescent="0.25">
      <c r="A1806" s="231" t="s">
        <v>345</v>
      </c>
      <c r="B1806" s="232" t="s">
        <v>346</v>
      </c>
      <c r="C1806" s="233" t="s">
        <v>347</v>
      </c>
      <c r="D1806" s="233">
        <v>16</v>
      </c>
      <c r="E1806" s="233" t="s">
        <v>271</v>
      </c>
      <c r="F1806" s="234" t="s">
        <v>338</v>
      </c>
      <c r="G1806" s="235">
        <v>113</v>
      </c>
      <c r="H1806" s="234">
        <v>34117</v>
      </c>
      <c r="I1806" s="28"/>
    </row>
    <row r="1807" spans="1:9" x14ac:dyDescent="0.25">
      <c r="A1807" s="231" t="s">
        <v>335</v>
      </c>
      <c r="B1807" s="232" t="s">
        <v>367</v>
      </c>
      <c r="C1807" s="233" t="s">
        <v>337</v>
      </c>
      <c r="D1807" s="233">
        <v>8</v>
      </c>
      <c r="E1807" s="233" t="s">
        <v>262</v>
      </c>
      <c r="F1807" s="234" t="s">
        <v>342</v>
      </c>
      <c r="G1807" s="235">
        <v>30</v>
      </c>
      <c r="H1807" s="234">
        <v>34118</v>
      </c>
      <c r="I1807" s="28"/>
    </row>
    <row r="1808" spans="1:9" x14ac:dyDescent="0.25">
      <c r="A1808" s="231" t="s">
        <v>335</v>
      </c>
      <c r="B1808" s="232" t="s">
        <v>350</v>
      </c>
      <c r="C1808" s="233" t="s">
        <v>347</v>
      </c>
      <c r="D1808" s="233">
        <v>8</v>
      </c>
      <c r="E1808" s="233" t="s">
        <v>271</v>
      </c>
      <c r="F1808" s="234" t="s">
        <v>338</v>
      </c>
      <c r="G1808" s="235">
        <v>93</v>
      </c>
      <c r="H1808" s="234">
        <v>34118</v>
      </c>
      <c r="I1808" s="28"/>
    </row>
    <row r="1809" spans="1:9" x14ac:dyDescent="0.25">
      <c r="A1809" s="231" t="s">
        <v>345</v>
      </c>
      <c r="B1809" s="232" t="s">
        <v>401</v>
      </c>
      <c r="C1809" s="233" t="s">
        <v>380</v>
      </c>
      <c r="D1809" s="233">
        <v>16</v>
      </c>
      <c r="E1809" s="233" t="s">
        <v>271</v>
      </c>
      <c r="F1809" s="234" t="s">
        <v>338</v>
      </c>
      <c r="G1809" s="235">
        <v>192</v>
      </c>
      <c r="H1809" s="234">
        <v>34120</v>
      </c>
      <c r="I1809" s="28"/>
    </row>
    <row r="1810" spans="1:9" x14ac:dyDescent="0.25">
      <c r="A1810" s="231" t="s">
        <v>362</v>
      </c>
      <c r="B1810" s="232" t="s">
        <v>407</v>
      </c>
      <c r="C1810" s="233" t="s">
        <v>380</v>
      </c>
      <c r="D1810" s="233">
        <v>16</v>
      </c>
      <c r="E1810" s="233" t="s">
        <v>264</v>
      </c>
      <c r="F1810" s="234" t="s">
        <v>365</v>
      </c>
      <c r="G1810" s="235">
        <v>7</v>
      </c>
      <c r="H1810" s="234">
        <v>34120</v>
      </c>
      <c r="I1810" s="28"/>
    </row>
    <row r="1811" spans="1:9" x14ac:dyDescent="0.25">
      <c r="A1811" s="231" t="s">
        <v>397</v>
      </c>
      <c r="B1811" s="232" t="s">
        <v>398</v>
      </c>
      <c r="C1811" s="233" t="s">
        <v>399</v>
      </c>
      <c r="D1811" s="233">
        <v>8</v>
      </c>
      <c r="E1811" s="233" t="s">
        <v>334</v>
      </c>
      <c r="F1811" s="234" t="s">
        <v>276</v>
      </c>
      <c r="G1811" s="235">
        <v>145</v>
      </c>
      <c r="H1811" s="234">
        <v>34122</v>
      </c>
      <c r="I1811" s="28"/>
    </row>
    <row r="1812" spans="1:9" x14ac:dyDescent="0.25">
      <c r="A1812" s="231" t="s">
        <v>392</v>
      </c>
      <c r="B1812" s="232" t="s">
        <v>393</v>
      </c>
      <c r="C1812" s="233" t="s">
        <v>337</v>
      </c>
      <c r="D1812" s="233">
        <v>16</v>
      </c>
      <c r="E1812" s="233" t="s">
        <v>271</v>
      </c>
      <c r="F1812" s="234" t="s">
        <v>359</v>
      </c>
      <c r="G1812" s="235">
        <v>51</v>
      </c>
      <c r="H1812" s="234">
        <v>34125</v>
      </c>
      <c r="I1812" s="28"/>
    </row>
    <row r="1813" spans="1:9" x14ac:dyDescent="0.25">
      <c r="A1813" s="231" t="s">
        <v>362</v>
      </c>
      <c r="B1813" s="232" t="s">
        <v>366</v>
      </c>
      <c r="C1813" s="233" t="s">
        <v>337</v>
      </c>
      <c r="D1813" s="233">
        <v>8</v>
      </c>
      <c r="E1813" s="233" t="s">
        <v>262</v>
      </c>
      <c r="F1813" s="234" t="s">
        <v>50</v>
      </c>
      <c r="G1813" s="235">
        <v>154</v>
      </c>
      <c r="H1813" s="234">
        <v>34134</v>
      </c>
      <c r="I1813" s="28"/>
    </row>
    <row r="1814" spans="1:9" x14ac:dyDescent="0.25">
      <c r="A1814" s="231" t="s">
        <v>362</v>
      </c>
      <c r="B1814" s="232" t="s">
        <v>366</v>
      </c>
      <c r="C1814" s="233" t="s">
        <v>337</v>
      </c>
      <c r="D1814" s="233">
        <v>8</v>
      </c>
      <c r="E1814" s="233" t="s">
        <v>262</v>
      </c>
      <c r="F1814" s="234" t="s">
        <v>342</v>
      </c>
      <c r="G1814" s="235">
        <v>16</v>
      </c>
      <c r="H1814" s="234">
        <v>34134</v>
      </c>
      <c r="I1814" s="28"/>
    </row>
    <row r="1815" spans="1:9" x14ac:dyDescent="0.25">
      <c r="A1815" s="231" t="s">
        <v>397</v>
      </c>
      <c r="B1815" s="232" t="s">
        <v>398</v>
      </c>
      <c r="C1815" s="233" t="s">
        <v>399</v>
      </c>
      <c r="D1815" s="233">
        <v>8</v>
      </c>
      <c r="E1815" s="233" t="s">
        <v>334</v>
      </c>
      <c r="F1815" s="234" t="s">
        <v>276</v>
      </c>
      <c r="G1815" s="235">
        <v>191</v>
      </c>
      <c r="H1815" s="234">
        <v>34138</v>
      </c>
      <c r="I1815" s="28"/>
    </row>
    <row r="1816" spans="1:9" x14ac:dyDescent="0.25">
      <c r="A1816" s="231" t="s">
        <v>385</v>
      </c>
      <c r="B1816" s="232" t="s">
        <v>389</v>
      </c>
      <c r="C1816" s="233" t="s">
        <v>375</v>
      </c>
      <c r="D1816" s="233">
        <v>16</v>
      </c>
      <c r="E1816" s="233" t="s">
        <v>334</v>
      </c>
      <c r="F1816" s="234" t="s">
        <v>276</v>
      </c>
      <c r="G1816" s="235">
        <v>143</v>
      </c>
      <c r="H1816" s="234">
        <v>34141</v>
      </c>
      <c r="I1816" s="28"/>
    </row>
    <row r="1817" spans="1:9" x14ac:dyDescent="0.25">
      <c r="A1817" s="231" t="s">
        <v>335</v>
      </c>
      <c r="B1817" s="232" t="s">
        <v>368</v>
      </c>
      <c r="C1817" s="233" t="s">
        <v>364</v>
      </c>
      <c r="D1817" s="233">
        <v>8</v>
      </c>
      <c r="E1817" s="233" t="s">
        <v>262</v>
      </c>
      <c r="F1817" s="234" t="s">
        <v>356</v>
      </c>
      <c r="G1817" s="235">
        <v>36</v>
      </c>
      <c r="H1817" s="234">
        <v>34142</v>
      </c>
      <c r="I1817" s="28"/>
    </row>
    <row r="1818" spans="1:9" x14ac:dyDescent="0.25">
      <c r="A1818" s="231" t="s">
        <v>331</v>
      </c>
      <c r="B1818" s="232" t="s">
        <v>403</v>
      </c>
      <c r="C1818" s="233" t="s">
        <v>380</v>
      </c>
      <c r="D1818" s="233">
        <v>32</v>
      </c>
      <c r="E1818" s="233" t="s">
        <v>262</v>
      </c>
      <c r="F1818" s="234" t="s">
        <v>356</v>
      </c>
      <c r="G1818" s="235">
        <v>118</v>
      </c>
      <c r="H1818" s="234">
        <v>34143</v>
      </c>
      <c r="I1818" s="28"/>
    </row>
    <row r="1819" spans="1:9" x14ac:dyDescent="0.25">
      <c r="A1819" s="231" t="s">
        <v>362</v>
      </c>
      <c r="B1819" s="232" t="s">
        <v>363</v>
      </c>
      <c r="C1819" s="233" t="s">
        <v>364</v>
      </c>
      <c r="D1819" s="233">
        <v>8</v>
      </c>
      <c r="E1819" s="233" t="s">
        <v>264</v>
      </c>
      <c r="F1819" s="234" t="s">
        <v>365</v>
      </c>
      <c r="G1819" s="235">
        <v>179</v>
      </c>
      <c r="H1819" s="234">
        <v>34145</v>
      </c>
      <c r="I1819" s="28"/>
    </row>
    <row r="1820" spans="1:9" x14ac:dyDescent="0.25">
      <c r="A1820" s="231" t="s">
        <v>331</v>
      </c>
      <c r="B1820" s="232" t="s">
        <v>381</v>
      </c>
      <c r="C1820" s="233" t="s">
        <v>380</v>
      </c>
      <c r="D1820" s="233">
        <v>16</v>
      </c>
      <c r="E1820" s="233" t="s">
        <v>262</v>
      </c>
      <c r="F1820" s="234" t="s">
        <v>342</v>
      </c>
      <c r="G1820" s="235">
        <v>122</v>
      </c>
      <c r="H1820" s="234">
        <v>34149</v>
      </c>
      <c r="I1820" s="28"/>
    </row>
    <row r="1821" spans="1:9" x14ac:dyDescent="0.25">
      <c r="A1821" s="231" t="s">
        <v>335</v>
      </c>
      <c r="B1821" s="232" t="s">
        <v>368</v>
      </c>
      <c r="C1821" s="233" t="s">
        <v>364</v>
      </c>
      <c r="D1821" s="233">
        <v>8</v>
      </c>
      <c r="E1821" s="233" t="s">
        <v>262</v>
      </c>
      <c r="F1821" s="234" t="s">
        <v>356</v>
      </c>
      <c r="G1821" s="235">
        <v>154</v>
      </c>
      <c r="H1821" s="234">
        <v>34151</v>
      </c>
      <c r="I1821" s="28"/>
    </row>
    <row r="1822" spans="1:9" x14ac:dyDescent="0.25">
      <c r="A1822" s="231" t="s">
        <v>345</v>
      </c>
      <c r="B1822" s="232" t="s">
        <v>346</v>
      </c>
      <c r="C1822" s="233" t="s">
        <v>347</v>
      </c>
      <c r="D1822" s="233">
        <v>16</v>
      </c>
      <c r="E1822" s="233" t="s">
        <v>271</v>
      </c>
      <c r="F1822" s="234" t="s">
        <v>338</v>
      </c>
      <c r="G1822" s="235">
        <v>143</v>
      </c>
      <c r="H1822" s="234">
        <v>34153</v>
      </c>
      <c r="I1822" s="28"/>
    </row>
    <row r="1823" spans="1:9" x14ac:dyDescent="0.25">
      <c r="A1823" s="231" t="s">
        <v>335</v>
      </c>
      <c r="B1823" s="232" t="s">
        <v>336</v>
      </c>
      <c r="C1823" s="233" t="s">
        <v>337</v>
      </c>
      <c r="D1823" s="233">
        <v>16</v>
      </c>
      <c r="E1823" s="233" t="s">
        <v>271</v>
      </c>
      <c r="F1823" s="234" t="s">
        <v>338</v>
      </c>
      <c r="G1823" s="235">
        <v>57</v>
      </c>
      <c r="H1823" s="234">
        <v>34158</v>
      </c>
      <c r="I1823" s="28"/>
    </row>
    <row r="1824" spans="1:9" x14ac:dyDescent="0.25">
      <c r="A1824" s="231" t="s">
        <v>376</v>
      </c>
      <c r="B1824" s="232" t="s">
        <v>377</v>
      </c>
      <c r="C1824" s="233" t="s">
        <v>378</v>
      </c>
      <c r="D1824" s="233">
        <v>10</v>
      </c>
      <c r="E1824" s="233" t="s">
        <v>262</v>
      </c>
      <c r="F1824" s="234" t="s">
        <v>50</v>
      </c>
      <c r="G1824" s="235">
        <v>112</v>
      </c>
      <c r="H1824" s="234">
        <v>34161</v>
      </c>
      <c r="I1824" s="28"/>
    </row>
    <row r="1825" spans="1:9" x14ac:dyDescent="0.25">
      <c r="A1825" s="231" t="s">
        <v>408</v>
      </c>
      <c r="B1825" s="232" t="s">
        <v>409</v>
      </c>
      <c r="C1825" s="233" t="s">
        <v>380</v>
      </c>
      <c r="D1825" s="233">
        <v>16</v>
      </c>
      <c r="E1825" s="233" t="s">
        <v>334</v>
      </c>
      <c r="F1825" s="234" t="s">
        <v>278</v>
      </c>
      <c r="G1825" s="235">
        <v>124</v>
      </c>
      <c r="H1825" s="234">
        <v>34167</v>
      </c>
      <c r="I1825" s="28"/>
    </row>
    <row r="1826" spans="1:9" x14ac:dyDescent="0.25">
      <c r="A1826" s="231" t="s">
        <v>331</v>
      </c>
      <c r="B1826" s="232" t="s">
        <v>403</v>
      </c>
      <c r="C1826" s="233" t="s">
        <v>380</v>
      </c>
      <c r="D1826" s="233">
        <v>32</v>
      </c>
      <c r="E1826" s="233" t="s">
        <v>262</v>
      </c>
      <c r="F1826" s="234" t="s">
        <v>356</v>
      </c>
      <c r="G1826" s="235">
        <v>149</v>
      </c>
      <c r="H1826" s="234">
        <v>34167</v>
      </c>
      <c r="I1826" s="28"/>
    </row>
    <row r="1827" spans="1:9" x14ac:dyDescent="0.25">
      <c r="A1827" s="231" t="s">
        <v>345</v>
      </c>
      <c r="B1827" s="232" t="s">
        <v>391</v>
      </c>
      <c r="C1827" s="233" t="s">
        <v>337</v>
      </c>
      <c r="D1827" s="233">
        <v>16</v>
      </c>
      <c r="E1827" s="233" t="s">
        <v>334</v>
      </c>
      <c r="F1827" s="234" t="s">
        <v>276</v>
      </c>
      <c r="G1827" s="235">
        <v>158</v>
      </c>
      <c r="H1827" s="234">
        <v>34171</v>
      </c>
      <c r="I1827" s="28"/>
    </row>
    <row r="1828" spans="1:9" x14ac:dyDescent="0.25">
      <c r="A1828" s="231" t="s">
        <v>362</v>
      </c>
      <c r="B1828" s="232" t="s">
        <v>374</v>
      </c>
      <c r="C1828" s="233" t="s">
        <v>375</v>
      </c>
      <c r="D1828" s="233">
        <v>16</v>
      </c>
      <c r="E1828" s="233" t="s">
        <v>271</v>
      </c>
      <c r="F1828" s="234" t="s">
        <v>338</v>
      </c>
      <c r="G1828" s="235">
        <v>73</v>
      </c>
      <c r="H1828" s="234">
        <v>34171</v>
      </c>
      <c r="I1828" s="28"/>
    </row>
    <row r="1829" spans="1:9" x14ac:dyDescent="0.25">
      <c r="A1829" s="231" t="s">
        <v>362</v>
      </c>
      <c r="B1829" s="232" t="s">
        <v>407</v>
      </c>
      <c r="C1829" s="233" t="s">
        <v>380</v>
      </c>
      <c r="D1829" s="233">
        <v>16</v>
      </c>
      <c r="E1829" s="233" t="s">
        <v>264</v>
      </c>
      <c r="F1829" s="234" t="s">
        <v>365</v>
      </c>
      <c r="G1829" s="235">
        <v>79</v>
      </c>
      <c r="H1829" s="234">
        <v>34173</v>
      </c>
      <c r="I1829" s="28"/>
    </row>
    <row r="1830" spans="1:9" x14ac:dyDescent="0.25">
      <c r="A1830" s="231" t="s">
        <v>331</v>
      </c>
      <c r="B1830" s="232" t="s">
        <v>353</v>
      </c>
      <c r="C1830" s="233" t="s">
        <v>337</v>
      </c>
      <c r="D1830" s="233">
        <v>16</v>
      </c>
      <c r="E1830" s="233" t="s">
        <v>262</v>
      </c>
      <c r="F1830" s="234" t="s">
        <v>342</v>
      </c>
      <c r="G1830" s="235">
        <v>122</v>
      </c>
      <c r="H1830" s="234">
        <v>34173</v>
      </c>
      <c r="I1830" s="28"/>
    </row>
    <row r="1831" spans="1:9" x14ac:dyDescent="0.25">
      <c r="A1831" s="231" t="s">
        <v>376</v>
      </c>
      <c r="B1831" s="232" t="s">
        <v>377</v>
      </c>
      <c r="C1831" s="233" t="s">
        <v>378</v>
      </c>
      <c r="D1831" s="233">
        <v>10</v>
      </c>
      <c r="E1831" s="233" t="s">
        <v>262</v>
      </c>
      <c r="F1831" s="234" t="s">
        <v>342</v>
      </c>
      <c r="G1831" s="235">
        <v>133</v>
      </c>
      <c r="H1831" s="234">
        <v>34173</v>
      </c>
      <c r="I1831" s="28"/>
    </row>
    <row r="1832" spans="1:9" x14ac:dyDescent="0.25">
      <c r="A1832" s="231" t="s">
        <v>392</v>
      </c>
      <c r="B1832" s="232" t="s">
        <v>393</v>
      </c>
      <c r="C1832" s="233" t="s">
        <v>337</v>
      </c>
      <c r="D1832" s="233">
        <v>16</v>
      </c>
      <c r="E1832" s="233" t="s">
        <v>271</v>
      </c>
      <c r="F1832" s="234" t="s">
        <v>359</v>
      </c>
      <c r="G1832" s="235">
        <v>59</v>
      </c>
      <c r="H1832" s="234">
        <v>34175</v>
      </c>
      <c r="I1832" s="28"/>
    </row>
    <row r="1833" spans="1:9" x14ac:dyDescent="0.25">
      <c r="A1833" s="231" t="s">
        <v>385</v>
      </c>
      <c r="B1833" s="232" t="s">
        <v>386</v>
      </c>
      <c r="C1833" s="233" t="s">
        <v>358</v>
      </c>
      <c r="D1833" s="233">
        <v>16</v>
      </c>
      <c r="E1833" s="233" t="s">
        <v>334</v>
      </c>
      <c r="F1833" s="234" t="s">
        <v>276</v>
      </c>
      <c r="G1833" s="235">
        <v>36</v>
      </c>
      <c r="H1833" s="234">
        <v>34176</v>
      </c>
      <c r="I1833" s="28"/>
    </row>
    <row r="1834" spans="1:9" x14ac:dyDescent="0.25">
      <c r="A1834" s="231" t="s">
        <v>397</v>
      </c>
      <c r="B1834" s="232" t="s">
        <v>402</v>
      </c>
      <c r="C1834" s="233" t="s">
        <v>380</v>
      </c>
      <c r="D1834" s="233">
        <v>8</v>
      </c>
      <c r="E1834" s="233" t="s">
        <v>262</v>
      </c>
      <c r="F1834" s="234" t="s">
        <v>342</v>
      </c>
      <c r="G1834" s="235">
        <v>89</v>
      </c>
      <c r="H1834" s="234">
        <v>34177</v>
      </c>
      <c r="I1834" s="28"/>
    </row>
    <row r="1835" spans="1:9" x14ac:dyDescent="0.25">
      <c r="A1835" s="231" t="s">
        <v>345</v>
      </c>
      <c r="B1835" s="232" t="s">
        <v>379</v>
      </c>
      <c r="C1835" s="233" t="s">
        <v>380</v>
      </c>
      <c r="D1835" s="233">
        <v>16</v>
      </c>
      <c r="E1835" s="233" t="s">
        <v>271</v>
      </c>
      <c r="F1835" s="234" t="s">
        <v>338</v>
      </c>
      <c r="G1835" s="235">
        <v>146</v>
      </c>
      <c r="H1835" s="234">
        <v>34181</v>
      </c>
      <c r="I1835" s="28"/>
    </row>
    <row r="1836" spans="1:9" x14ac:dyDescent="0.25">
      <c r="A1836" s="231" t="s">
        <v>385</v>
      </c>
      <c r="B1836" s="232" t="s">
        <v>386</v>
      </c>
      <c r="C1836" s="233" t="s">
        <v>358</v>
      </c>
      <c r="D1836" s="233">
        <v>16</v>
      </c>
      <c r="E1836" s="233" t="s">
        <v>334</v>
      </c>
      <c r="F1836" s="234" t="s">
        <v>276</v>
      </c>
      <c r="G1836" s="235">
        <v>19</v>
      </c>
      <c r="H1836" s="234">
        <v>34191</v>
      </c>
      <c r="I1836" s="28"/>
    </row>
    <row r="1837" spans="1:9" x14ac:dyDescent="0.25">
      <c r="A1837" s="231" t="s">
        <v>345</v>
      </c>
      <c r="B1837" s="232" t="s">
        <v>346</v>
      </c>
      <c r="C1837" s="233" t="s">
        <v>347</v>
      </c>
      <c r="D1837" s="233">
        <v>16</v>
      </c>
      <c r="E1837" s="233" t="s">
        <v>271</v>
      </c>
      <c r="F1837" s="234" t="s">
        <v>338</v>
      </c>
      <c r="G1837" s="235">
        <v>6</v>
      </c>
      <c r="H1837" s="234">
        <v>34192</v>
      </c>
      <c r="I1837" s="28"/>
    </row>
    <row r="1838" spans="1:9" x14ac:dyDescent="0.25">
      <c r="A1838" s="231" t="s">
        <v>335</v>
      </c>
      <c r="B1838" s="232" t="s">
        <v>336</v>
      </c>
      <c r="C1838" s="233" t="s">
        <v>337</v>
      </c>
      <c r="D1838" s="233">
        <v>16</v>
      </c>
      <c r="E1838" s="233" t="s">
        <v>271</v>
      </c>
      <c r="F1838" s="234" t="s">
        <v>338</v>
      </c>
      <c r="G1838" s="235">
        <v>182</v>
      </c>
      <c r="H1838" s="234">
        <v>34194</v>
      </c>
      <c r="I1838" s="28"/>
    </row>
    <row r="1839" spans="1:9" x14ac:dyDescent="0.25">
      <c r="A1839" s="231" t="s">
        <v>362</v>
      </c>
      <c r="B1839" s="232" t="s">
        <v>363</v>
      </c>
      <c r="C1839" s="233" t="s">
        <v>364</v>
      </c>
      <c r="D1839" s="233">
        <v>8</v>
      </c>
      <c r="E1839" s="233" t="s">
        <v>264</v>
      </c>
      <c r="F1839" s="234" t="s">
        <v>396</v>
      </c>
      <c r="G1839" s="235">
        <v>96</v>
      </c>
      <c r="H1839" s="234">
        <v>34194</v>
      </c>
      <c r="I1839" s="28"/>
    </row>
    <row r="1840" spans="1:9" x14ac:dyDescent="0.25">
      <c r="A1840" s="231" t="s">
        <v>376</v>
      </c>
      <c r="B1840" s="232" t="s">
        <v>377</v>
      </c>
      <c r="C1840" s="233" t="s">
        <v>378</v>
      </c>
      <c r="D1840" s="233">
        <v>10</v>
      </c>
      <c r="E1840" s="233" t="s">
        <v>262</v>
      </c>
      <c r="F1840" s="234" t="s">
        <v>342</v>
      </c>
      <c r="G1840" s="235">
        <v>148</v>
      </c>
      <c r="H1840" s="234">
        <v>34194</v>
      </c>
      <c r="I1840" s="28"/>
    </row>
    <row r="1841" spans="1:9" x14ac:dyDescent="0.25">
      <c r="A1841" s="231" t="s">
        <v>362</v>
      </c>
      <c r="B1841" s="232" t="s">
        <v>369</v>
      </c>
      <c r="C1841" s="233" t="s">
        <v>370</v>
      </c>
      <c r="D1841" s="233">
        <v>16</v>
      </c>
      <c r="E1841" s="233" t="s">
        <v>264</v>
      </c>
      <c r="F1841" s="234" t="s">
        <v>365</v>
      </c>
      <c r="G1841" s="235">
        <v>44</v>
      </c>
      <c r="H1841" s="234">
        <v>34198</v>
      </c>
      <c r="I1841" s="28"/>
    </row>
    <row r="1842" spans="1:9" x14ac:dyDescent="0.25">
      <c r="A1842" s="231" t="s">
        <v>335</v>
      </c>
      <c r="B1842" s="232" t="s">
        <v>383</v>
      </c>
      <c r="C1842" s="233" t="s">
        <v>347</v>
      </c>
      <c r="D1842" s="233">
        <v>8</v>
      </c>
      <c r="E1842" s="233" t="s">
        <v>271</v>
      </c>
      <c r="F1842" s="234" t="s">
        <v>359</v>
      </c>
      <c r="G1842" s="235">
        <v>101</v>
      </c>
      <c r="H1842" s="234">
        <v>34198</v>
      </c>
      <c r="I1842" s="28"/>
    </row>
    <row r="1843" spans="1:9" x14ac:dyDescent="0.25">
      <c r="A1843" s="231" t="s">
        <v>385</v>
      </c>
      <c r="B1843" s="232" t="s">
        <v>386</v>
      </c>
      <c r="C1843" s="233" t="s">
        <v>358</v>
      </c>
      <c r="D1843" s="233">
        <v>16</v>
      </c>
      <c r="E1843" s="233" t="s">
        <v>334</v>
      </c>
      <c r="F1843" s="234" t="s">
        <v>405</v>
      </c>
      <c r="G1843" s="235">
        <v>137</v>
      </c>
      <c r="H1843" s="234">
        <v>34198</v>
      </c>
      <c r="I1843" s="28"/>
    </row>
    <row r="1844" spans="1:9" x14ac:dyDescent="0.25">
      <c r="A1844" s="231" t="s">
        <v>345</v>
      </c>
      <c r="B1844" s="232" t="s">
        <v>379</v>
      </c>
      <c r="C1844" s="233" t="s">
        <v>380</v>
      </c>
      <c r="D1844" s="233">
        <v>16</v>
      </c>
      <c r="E1844" s="233" t="s">
        <v>271</v>
      </c>
      <c r="F1844" s="234" t="s">
        <v>373</v>
      </c>
      <c r="G1844" s="235">
        <v>58</v>
      </c>
      <c r="H1844" s="234">
        <v>34199</v>
      </c>
      <c r="I1844" s="28"/>
    </row>
    <row r="1845" spans="1:9" x14ac:dyDescent="0.25">
      <c r="A1845" s="231" t="s">
        <v>339</v>
      </c>
      <c r="B1845" s="232" t="s">
        <v>340</v>
      </c>
      <c r="C1845" s="233" t="s">
        <v>341</v>
      </c>
      <c r="D1845" s="233">
        <v>8</v>
      </c>
      <c r="E1845" s="233" t="s">
        <v>262</v>
      </c>
      <c r="F1845" s="234" t="s">
        <v>342</v>
      </c>
      <c r="G1845" s="235">
        <v>15</v>
      </c>
      <c r="H1845" s="234">
        <v>34208</v>
      </c>
      <c r="I1845" s="28"/>
    </row>
    <row r="1846" spans="1:9" x14ac:dyDescent="0.25">
      <c r="A1846" s="231" t="s">
        <v>362</v>
      </c>
      <c r="B1846" s="232" t="s">
        <v>366</v>
      </c>
      <c r="C1846" s="233" t="s">
        <v>337</v>
      </c>
      <c r="D1846" s="233">
        <v>8</v>
      </c>
      <c r="E1846" s="233" t="s">
        <v>262</v>
      </c>
      <c r="F1846" s="234" t="s">
        <v>342</v>
      </c>
      <c r="G1846" s="235">
        <v>72</v>
      </c>
      <c r="H1846" s="234">
        <v>34210</v>
      </c>
      <c r="I1846" s="28"/>
    </row>
    <row r="1847" spans="1:9" x14ac:dyDescent="0.25">
      <c r="A1847" s="231" t="s">
        <v>345</v>
      </c>
      <c r="B1847" s="232" t="s">
        <v>379</v>
      </c>
      <c r="C1847" s="233" t="s">
        <v>380</v>
      </c>
      <c r="D1847" s="233">
        <v>16</v>
      </c>
      <c r="E1847" s="233" t="s">
        <v>271</v>
      </c>
      <c r="F1847" s="234" t="s">
        <v>373</v>
      </c>
      <c r="G1847" s="235">
        <v>112</v>
      </c>
      <c r="H1847" s="234">
        <v>34219</v>
      </c>
      <c r="I1847" s="28"/>
    </row>
    <row r="1848" spans="1:9" x14ac:dyDescent="0.25">
      <c r="A1848" s="231" t="s">
        <v>345</v>
      </c>
      <c r="B1848" s="232" t="s">
        <v>379</v>
      </c>
      <c r="C1848" s="233" t="s">
        <v>380</v>
      </c>
      <c r="D1848" s="233">
        <v>16</v>
      </c>
      <c r="E1848" s="233" t="s">
        <v>271</v>
      </c>
      <c r="F1848" s="234" t="s">
        <v>373</v>
      </c>
      <c r="G1848" s="235">
        <v>56</v>
      </c>
      <c r="H1848" s="234">
        <v>34222</v>
      </c>
      <c r="I1848" s="28"/>
    </row>
    <row r="1849" spans="1:9" x14ac:dyDescent="0.25">
      <c r="A1849" s="231" t="s">
        <v>408</v>
      </c>
      <c r="B1849" s="232" t="s">
        <v>409</v>
      </c>
      <c r="C1849" s="233" t="s">
        <v>380</v>
      </c>
      <c r="D1849" s="233">
        <v>16</v>
      </c>
      <c r="E1849" s="233" t="s">
        <v>334</v>
      </c>
      <c r="F1849" s="234" t="s">
        <v>276</v>
      </c>
      <c r="G1849" s="235">
        <v>139</v>
      </c>
      <c r="H1849" s="234">
        <v>34231</v>
      </c>
      <c r="I1849" s="28"/>
    </row>
    <row r="1850" spans="1:9" x14ac:dyDescent="0.25">
      <c r="A1850" s="231" t="s">
        <v>354</v>
      </c>
      <c r="B1850" s="232" t="s">
        <v>355</v>
      </c>
      <c r="C1850" s="233" t="s">
        <v>347</v>
      </c>
      <c r="D1850" s="233">
        <v>16</v>
      </c>
      <c r="E1850" s="233" t="s">
        <v>262</v>
      </c>
      <c r="F1850" s="234" t="s">
        <v>356</v>
      </c>
      <c r="G1850" s="235">
        <v>149</v>
      </c>
      <c r="H1850" s="234">
        <v>34233</v>
      </c>
      <c r="I1850" s="28"/>
    </row>
    <row r="1851" spans="1:9" x14ac:dyDescent="0.25">
      <c r="A1851" s="231" t="s">
        <v>335</v>
      </c>
      <c r="B1851" s="232" t="s">
        <v>394</v>
      </c>
      <c r="C1851" s="233" t="s">
        <v>364</v>
      </c>
      <c r="D1851" s="233">
        <v>8</v>
      </c>
      <c r="E1851" s="233" t="s">
        <v>264</v>
      </c>
      <c r="F1851" s="234" t="s">
        <v>396</v>
      </c>
      <c r="G1851" s="235">
        <v>120</v>
      </c>
      <c r="H1851" s="234">
        <v>34243</v>
      </c>
      <c r="I1851" s="28"/>
    </row>
    <row r="1852" spans="1:9" x14ac:dyDescent="0.25">
      <c r="A1852" s="231" t="s">
        <v>362</v>
      </c>
      <c r="B1852" s="232" t="s">
        <v>363</v>
      </c>
      <c r="C1852" s="233" t="s">
        <v>364</v>
      </c>
      <c r="D1852" s="233">
        <v>8</v>
      </c>
      <c r="E1852" s="233" t="s">
        <v>264</v>
      </c>
      <c r="F1852" s="234" t="s">
        <v>365</v>
      </c>
      <c r="G1852" s="235">
        <v>172</v>
      </c>
      <c r="H1852" s="234">
        <v>34243</v>
      </c>
      <c r="I1852" s="28"/>
    </row>
    <row r="1853" spans="1:9" x14ac:dyDescent="0.25">
      <c r="A1853" s="231" t="s">
        <v>362</v>
      </c>
      <c r="B1853" s="232" t="s">
        <v>366</v>
      </c>
      <c r="C1853" s="233" t="s">
        <v>337</v>
      </c>
      <c r="D1853" s="233">
        <v>8</v>
      </c>
      <c r="E1853" s="233" t="s">
        <v>262</v>
      </c>
      <c r="F1853" s="234" t="s">
        <v>342</v>
      </c>
      <c r="G1853" s="235">
        <v>89</v>
      </c>
      <c r="H1853" s="234">
        <v>34248</v>
      </c>
      <c r="I1853" s="28"/>
    </row>
    <row r="1854" spans="1:9" x14ac:dyDescent="0.25">
      <c r="A1854" s="231" t="s">
        <v>348</v>
      </c>
      <c r="B1854" s="232" t="s">
        <v>349</v>
      </c>
      <c r="C1854" s="233" t="s">
        <v>347</v>
      </c>
      <c r="D1854" s="233">
        <v>8</v>
      </c>
      <c r="E1854" s="233" t="s">
        <v>262</v>
      </c>
      <c r="F1854" s="234" t="s">
        <v>342</v>
      </c>
      <c r="G1854" s="235">
        <v>33</v>
      </c>
      <c r="H1854" s="234">
        <v>34252</v>
      </c>
      <c r="I1854" s="28"/>
    </row>
    <row r="1855" spans="1:9" x14ac:dyDescent="0.25">
      <c r="A1855" s="231" t="s">
        <v>335</v>
      </c>
      <c r="B1855" s="232" t="s">
        <v>368</v>
      </c>
      <c r="C1855" s="233" t="s">
        <v>364</v>
      </c>
      <c r="D1855" s="233">
        <v>8</v>
      </c>
      <c r="E1855" s="233" t="s">
        <v>262</v>
      </c>
      <c r="F1855" s="234" t="s">
        <v>356</v>
      </c>
      <c r="G1855" s="235">
        <v>92</v>
      </c>
      <c r="H1855" s="234">
        <v>34255</v>
      </c>
      <c r="I1855" s="28"/>
    </row>
    <row r="1856" spans="1:9" x14ac:dyDescent="0.25">
      <c r="A1856" s="231" t="s">
        <v>345</v>
      </c>
      <c r="B1856" s="232" t="s">
        <v>401</v>
      </c>
      <c r="C1856" s="233" t="s">
        <v>380</v>
      </c>
      <c r="D1856" s="233">
        <v>16</v>
      </c>
      <c r="E1856" s="233" t="s">
        <v>271</v>
      </c>
      <c r="F1856" s="234" t="s">
        <v>338</v>
      </c>
      <c r="G1856" s="235">
        <v>185</v>
      </c>
      <c r="H1856" s="234">
        <v>34255</v>
      </c>
      <c r="I1856" s="28"/>
    </row>
    <row r="1857" spans="1:9" x14ac:dyDescent="0.25">
      <c r="A1857" s="231" t="s">
        <v>345</v>
      </c>
      <c r="B1857" s="232" t="s">
        <v>346</v>
      </c>
      <c r="C1857" s="233" t="s">
        <v>347</v>
      </c>
      <c r="D1857" s="233">
        <v>16</v>
      </c>
      <c r="E1857" s="233" t="s">
        <v>271</v>
      </c>
      <c r="F1857" s="234" t="s">
        <v>338</v>
      </c>
      <c r="G1857" s="235">
        <v>44</v>
      </c>
      <c r="H1857" s="234">
        <v>34255</v>
      </c>
      <c r="I1857" s="28"/>
    </row>
    <row r="1858" spans="1:9" x14ac:dyDescent="0.25">
      <c r="A1858" s="231" t="s">
        <v>335</v>
      </c>
      <c r="B1858" s="232" t="s">
        <v>350</v>
      </c>
      <c r="C1858" s="233" t="s">
        <v>347</v>
      </c>
      <c r="D1858" s="233">
        <v>8</v>
      </c>
      <c r="E1858" s="233" t="s">
        <v>271</v>
      </c>
      <c r="F1858" s="234" t="s">
        <v>338</v>
      </c>
      <c r="G1858" s="235">
        <v>128</v>
      </c>
      <c r="H1858" s="234">
        <v>34257</v>
      </c>
      <c r="I1858" s="28"/>
    </row>
    <row r="1859" spans="1:9" x14ac:dyDescent="0.25">
      <c r="A1859" s="231" t="s">
        <v>331</v>
      </c>
      <c r="B1859" s="232" t="s">
        <v>332</v>
      </c>
      <c r="C1859" s="233" t="s">
        <v>333</v>
      </c>
      <c r="D1859" s="233">
        <v>16</v>
      </c>
      <c r="E1859" s="233" t="s">
        <v>334</v>
      </c>
      <c r="F1859" s="234" t="s">
        <v>278</v>
      </c>
      <c r="G1859" s="235">
        <v>101</v>
      </c>
      <c r="H1859" s="234">
        <v>34257</v>
      </c>
      <c r="I1859" s="28"/>
    </row>
    <row r="1860" spans="1:9" x14ac:dyDescent="0.25">
      <c r="A1860" s="231" t="s">
        <v>376</v>
      </c>
      <c r="B1860" s="232" t="s">
        <v>377</v>
      </c>
      <c r="C1860" s="233" t="s">
        <v>378</v>
      </c>
      <c r="D1860" s="233">
        <v>10</v>
      </c>
      <c r="E1860" s="233" t="s">
        <v>262</v>
      </c>
      <c r="F1860" s="234" t="s">
        <v>342</v>
      </c>
      <c r="G1860" s="235">
        <v>56</v>
      </c>
      <c r="H1860" s="234">
        <v>34257</v>
      </c>
      <c r="I1860" s="28"/>
    </row>
    <row r="1861" spans="1:9" x14ac:dyDescent="0.25">
      <c r="A1861" s="231" t="s">
        <v>331</v>
      </c>
      <c r="B1861" s="232" t="s">
        <v>353</v>
      </c>
      <c r="C1861" s="233" t="s">
        <v>337</v>
      </c>
      <c r="D1861" s="233">
        <v>16</v>
      </c>
      <c r="E1861" s="233" t="s">
        <v>262</v>
      </c>
      <c r="F1861" s="234" t="s">
        <v>356</v>
      </c>
      <c r="G1861" s="235">
        <v>178</v>
      </c>
      <c r="H1861" s="234">
        <v>34259</v>
      </c>
      <c r="I1861" s="28"/>
    </row>
    <row r="1862" spans="1:9" x14ac:dyDescent="0.25">
      <c r="A1862" s="231" t="s">
        <v>331</v>
      </c>
      <c r="B1862" s="232" t="s">
        <v>381</v>
      </c>
      <c r="C1862" s="233" t="s">
        <v>380</v>
      </c>
      <c r="D1862" s="233">
        <v>16</v>
      </c>
      <c r="E1862" s="233" t="s">
        <v>262</v>
      </c>
      <c r="F1862" s="234" t="s">
        <v>342</v>
      </c>
      <c r="G1862" s="235">
        <v>68</v>
      </c>
      <c r="H1862" s="234">
        <v>34262</v>
      </c>
      <c r="I1862" s="28"/>
    </row>
    <row r="1863" spans="1:9" x14ac:dyDescent="0.25">
      <c r="A1863" s="231" t="s">
        <v>371</v>
      </c>
      <c r="B1863" s="232" t="s">
        <v>372</v>
      </c>
      <c r="C1863" s="233" t="s">
        <v>364</v>
      </c>
      <c r="D1863" s="233">
        <v>8</v>
      </c>
      <c r="E1863" s="233" t="s">
        <v>271</v>
      </c>
      <c r="F1863" s="234" t="s">
        <v>338</v>
      </c>
      <c r="G1863" s="235">
        <v>118</v>
      </c>
      <c r="H1863" s="234">
        <v>34263</v>
      </c>
      <c r="I1863" s="28"/>
    </row>
    <row r="1864" spans="1:9" x14ac:dyDescent="0.25">
      <c r="A1864" s="231" t="s">
        <v>331</v>
      </c>
      <c r="B1864" s="232" t="s">
        <v>381</v>
      </c>
      <c r="C1864" s="233" t="s">
        <v>380</v>
      </c>
      <c r="D1864" s="233">
        <v>16</v>
      </c>
      <c r="E1864" s="233" t="s">
        <v>262</v>
      </c>
      <c r="F1864" s="234" t="s">
        <v>342</v>
      </c>
      <c r="G1864" s="235">
        <v>18</v>
      </c>
      <c r="H1864" s="234">
        <v>34266</v>
      </c>
      <c r="I1864" s="28"/>
    </row>
    <row r="1865" spans="1:9" x14ac:dyDescent="0.25">
      <c r="A1865" s="231" t="s">
        <v>335</v>
      </c>
      <c r="B1865" s="232" t="s">
        <v>384</v>
      </c>
      <c r="C1865" s="233" t="s">
        <v>364</v>
      </c>
      <c r="D1865" s="233">
        <v>8</v>
      </c>
      <c r="E1865" s="233" t="s">
        <v>262</v>
      </c>
      <c r="F1865" s="234" t="s">
        <v>356</v>
      </c>
      <c r="G1865" s="235">
        <v>29</v>
      </c>
      <c r="H1865" s="234">
        <v>34267</v>
      </c>
      <c r="I1865" s="28"/>
    </row>
    <row r="1866" spans="1:9" x14ac:dyDescent="0.25">
      <c r="A1866" s="231" t="s">
        <v>345</v>
      </c>
      <c r="B1866" s="232" t="s">
        <v>406</v>
      </c>
      <c r="C1866" s="233" t="s">
        <v>337</v>
      </c>
      <c r="D1866" s="233">
        <v>16</v>
      </c>
      <c r="E1866" s="233" t="s">
        <v>271</v>
      </c>
      <c r="F1866" s="234" t="s">
        <v>359</v>
      </c>
      <c r="G1866" s="235">
        <v>53</v>
      </c>
      <c r="H1866" s="234">
        <v>34269</v>
      </c>
      <c r="I1866" s="28"/>
    </row>
    <row r="1867" spans="1:9" x14ac:dyDescent="0.25">
      <c r="A1867" s="231" t="s">
        <v>331</v>
      </c>
      <c r="B1867" s="232" t="s">
        <v>381</v>
      </c>
      <c r="C1867" s="233" t="s">
        <v>380</v>
      </c>
      <c r="D1867" s="233">
        <v>16</v>
      </c>
      <c r="E1867" s="233" t="s">
        <v>262</v>
      </c>
      <c r="F1867" s="234" t="s">
        <v>342</v>
      </c>
      <c r="G1867" s="235">
        <v>117</v>
      </c>
      <c r="H1867" s="234">
        <v>34271</v>
      </c>
      <c r="I1867" s="28"/>
    </row>
    <row r="1868" spans="1:9" x14ac:dyDescent="0.25">
      <c r="A1868" s="231" t="s">
        <v>335</v>
      </c>
      <c r="B1868" s="232" t="s">
        <v>387</v>
      </c>
      <c r="C1868" s="233" t="s">
        <v>347</v>
      </c>
      <c r="D1868" s="233">
        <v>8</v>
      </c>
      <c r="E1868" s="233" t="s">
        <v>264</v>
      </c>
      <c r="F1868" s="234" t="s">
        <v>365</v>
      </c>
      <c r="G1868" s="235">
        <v>189</v>
      </c>
      <c r="H1868" s="234">
        <v>34273</v>
      </c>
      <c r="I1868" s="28"/>
    </row>
    <row r="1869" spans="1:9" x14ac:dyDescent="0.25">
      <c r="A1869" s="231" t="s">
        <v>331</v>
      </c>
      <c r="B1869" s="232" t="s">
        <v>332</v>
      </c>
      <c r="C1869" s="233" t="s">
        <v>333</v>
      </c>
      <c r="D1869" s="233">
        <v>16</v>
      </c>
      <c r="E1869" s="233" t="s">
        <v>334</v>
      </c>
      <c r="F1869" s="234" t="s">
        <v>278</v>
      </c>
      <c r="G1869" s="235">
        <v>49</v>
      </c>
      <c r="H1869" s="234">
        <v>34273</v>
      </c>
      <c r="I1869" s="28"/>
    </row>
    <row r="1870" spans="1:9" x14ac:dyDescent="0.25">
      <c r="A1870" s="231" t="s">
        <v>335</v>
      </c>
      <c r="B1870" s="232" t="s">
        <v>384</v>
      </c>
      <c r="C1870" s="233" t="s">
        <v>364</v>
      </c>
      <c r="D1870" s="233">
        <v>8</v>
      </c>
      <c r="E1870" s="233" t="s">
        <v>262</v>
      </c>
      <c r="F1870" s="234" t="s">
        <v>356</v>
      </c>
      <c r="G1870" s="235">
        <v>6</v>
      </c>
      <c r="H1870" s="234">
        <v>34274</v>
      </c>
      <c r="I1870" s="28"/>
    </row>
    <row r="1871" spans="1:9" x14ac:dyDescent="0.25">
      <c r="A1871" s="231" t="s">
        <v>335</v>
      </c>
      <c r="B1871" s="232" t="s">
        <v>367</v>
      </c>
      <c r="C1871" s="233" t="s">
        <v>337</v>
      </c>
      <c r="D1871" s="233">
        <v>8</v>
      </c>
      <c r="E1871" s="233" t="s">
        <v>262</v>
      </c>
      <c r="F1871" s="234" t="s">
        <v>356</v>
      </c>
      <c r="G1871" s="235">
        <v>169</v>
      </c>
      <c r="H1871" s="234">
        <v>34275</v>
      </c>
      <c r="I1871" s="28"/>
    </row>
    <row r="1872" spans="1:9" x14ac:dyDescent="0.25">
      <c r="A1872" s="231" t="s">
        <v>362</v>
      </c>
      <c r="B1872" s="232" t="s">
        <v>363</v>
      </c>
      <c r="C1872" s="233" t="s">
        <v>364</v>
      </c>
      <c r="D1872" s="233">
        <v>8</v>
      </c>
      <c r="E1872" s="233" t="s">
        <v>264</v>
      </c>
      <c r="F1872" s="234" t="s">
        <v>396</v>
      </c>
      <c r="G1872" s="235">
        <v>38</v>
      </c>
      <c r="H1872" s="234">
        <v>34275</v>
      </c>
      <c r="I1872" s="28"/>
    </row>
    <row r="1873" spans="1:9" x14ac:dyDescent="0.25">
      <c r="A1873" s="231" t="s">
        <v>335</v>
      </c>
      <c r="B1873" s="232" t="s">
        <v>394</v>
      </c>
      <c r="C1873" s="233" t="s">
        <v>364</v>
      </c>
      <c r="D1873" s="233">
        <v>8</v>
      </c>
      <c r="E1873" s="233" t="s">
        <v>264</v>
      </c>
      <c r="F1873" s="234" t="s">
        <v>396</v>
      </c>
      <c r="G1873" s="235">
        <v>131</v>
      </c>
      <c r="H1873" s="234">
        <v>34279</v>
      </c>
      <c r="I1873" s="28"/>
    </row>
    <row r="1874" spans="1:9" x14ac:dyDescent="0.25">
      <c r="A1874" s="231" t="s">
        <v>362</v>
      </c>
      <c r="B1874" s="232" t="s">
        <v>374</v>
      </c>
      <c r="C1874" s="233" t="s">
        <v>375</v>
      </c>
      <c r="D1874" s="233">
        <v>16</v>
      </c>
      <c r="E1874" s="233" t="s">
        <v>271</v>
      </c>
      <c r="F1874" s="234" t="s">
        <v>338</v>
      </c>
      <c r="G1874" s="235">
        <v>152</v>
      </c>
      <c r="H1874" s="234">
        <v>34279</v>
      </c>
      <c r="I1874" s="28"/>
    </row>
    <row r="1875" spans="1:9" x14ac:dyDescent="0.25">
      <c r="A1875" s="231" t="s">
        <v>385</v>
      </c>
      <c r="B1875" s="232" t="s">
        <v>386</v>
      </c>
      <c r="C1875" s="233" t="s">
        <v>358</v>
      </c>
      <c r="D1875" s="233">
        <v>16</v>
      </c>
      <c r="E1875" s="233" t="s">
        <v>334</v>
      </c>
      <c r="F1875" s="234" t="s">
        <v>276</v>
      </c>
      <c r="G1875" s="235">
        <v>80</v>
      </c>
      <c r="H1875" s="234">
        <v>34281</v>
      </c>
      <c r="I1875" s="28"/>
    </row>
    <row r="1876" spans="1:9" x14ac:dyDescent="0.25">
      <c r="A1876" s="231" t="s">
        <v>331</v>
      </c>
      <c r="B1876" s="232" t="s">
        <v>403</v>
      </c>
      <c r="C1876" s="233" t="s">
        <v>380</v>
      </c>
      <c r="D1876" s="233">
        <v>32</v>
      </c>
      <c r="E1876" s="233" t="s">
        <v>262</v>
      </c>
      <c r="F1876" s="234" t="s">
        <v>356</v>
      </c>
      <c r="G1876" s="235">
        <v>114</v>
      </c>
      <c r="H1876" s="234">
        <v>34285</v>
      </c>
      <c r="I1876" s="28"/>
    </row>
    <row r="1877" spans="1:9" x14ac:dyDescent="0.25">
      <c r="A1877" s="231" t="s">
        <v>362</v>
      </c>
      <c r="B1877" s="232" t="s">
        <v>407</v>
      </c>
      <c r="C1877" s="233" t="s">
        <v>380</v>
      </c>
      <c r="D1877" s="233">
        <v>16</v>
      </c>
      <c r="E1877" s="233" t="s">
        <v>264</v>
      </c>
      <c r="F1877" s="234" t="s">
        <v>365</v>
      </c>
      <c r="G1877" s="235">
        <v>119</v>
      </c>
      <c r="H1877" s="234">
        <v>34287</v>
      </c>
      <c r="I1877" s="28"/>
    </row>
    <row r="1878" spans="1:9" x14ac:dyDescent="0.25">
      <c r="A1878" s="231" t="s">
        <v>345</v>
      </c>
      <c r="B1878" s="232" t="s">
        <v>379</v>
      </c>
      <c r="C1878" s="233" t="s">
        <v>380</v>
      </c>
      <c r="D1878" s="233">
        <v>16</v>
      </c>
      <c r="E1878" s="233" t="s">
        <v>271</v>
      </c>
      <c r="F1878" s="234" t="s">
        <v>373</v>
      </c>
      <c r="G1878" s="235">
        <v>15</v>
      </c>
      <c r="H1878" s="234">
        <v>34287</v>
      </c>
      <c r="I1878" s="28"/>
    </row>
    <row r="1879" spans="1:9" x14ac:dyDescent="0.25">
      <c r="A1879" s="231" t="s">
        <v>331</v>
      </c>
      <c r="B1879" s="232" t="s">
        <v>381</v>
      </c>
      <c r="C1879" s="233" t="s">
        <v>380</v>
      </c>
      <c r="D1879" s="233">
        <v>16</v>
      </c>
      <c r="E1879" s="233" t="s">
        <v>262</v>
      </c>
      <c r="F1879" s="234" t="s">
        <v>342</v>
      </c>
      <c r="G1879" s="235">
        <v>12</v>
      </c>
      <c r="H1879" s="234">
        <v>34287</v>
      </c>
      <c r="I1879" s="28"/>
    </row>
    <row r="1880" spans="1:9" x14ac:dyDescent="0.25">
      <c r="A1880" s="231" t="s">
        <v>397</v>
      </c>
      <c r="B1880" s="232" t="s">
        <v>398</v>
      </c>
      <c r="C1880" s="233" t="s">
        <v>399</v>
      </c>
      <c r="D1880" s="233">
        <v>8</v>
      </c>
      <c r="E1880" s="233" t="s">
        <v>334</v>
      </c>
      <c r="F1880" s="234" t="s">
        <v>276</v>
      </c>
      <c r="G1880" s="235">
        <v>193</v>
      </c>
      <c r="H1880" s="234">
        <v>34290</v>
      </c>
      <c r="I1880" s="28"/>
    </row>
    <row r="1881" spans="1:9" x14ac:dyDescent="0.25">
      <c r="A1881" s="231" t="s">
        <v>376</v>
      </c>
      <c r="B1881" s="232" t="s">
        <v>390</v>
      </c>
      <c r="C1881" s="233" t="s">
        <v>370</v>
      </c>
      <c r="D1881" s="233">
        <v>8</v>
      </c>
      <c r="E1881" s="233" t="s">
        <v>334</v>
      </c>
      <c r="F1881" s="234" t="s">
        <v>278</v>
      </c>
      <c r="G1881" s="235">
        <v>151</v>
      </c>
      <c r="H1881" s="234">
        <v>34290</v>
      </c>
      <c r="I1881" s="28"/>
    </row>
    <row r="1882" spans="1:9" x14ac:dyDescent="0.25">
      <c r="A1882" s="231" t="s">
        <v>331</v>
      </c>
      <c r="B1882" s="232" t="s">
        <v>353</v>
      </c>
      <c r="C1882" s="233" t="s">
        <v>337</v>
      </c>
      <c r="D1882" s="233">
        <v>16</v>
      </c>
      <c r="E1882" s="233" t="s">
        <v>262</v>
      </c>
      <c r="F1882" s="234" t="s">
        <v>356</v>
      </c>
      <c r="G1882" s="235">
        <v>78</v>
      </c>
      <c r="H1882" s="234">
        <v>34295</v>
      </c>
      <c r="I1882" s="28"/>
    </row>
    <row r="1883" spans="1:9" x14ac:dyDescent="0.25">
      <c r="A1883" s="231" t="s">
        <v>362</v>
      </c>
      <c r="B1883" s="232" t="s">
        <v>363</v>
      </c>
      <c r="C1883" s="233" t="s">
        <v>364</v>
      </c>
      <c r="D1883" s="233">
        <v>8</v>
      </c>
      <c r="E1883" s="233" t="s">
        <v>264</v>
      </c>
      <c r="F1883" s="234" t="s">
        <v>365</v>
      </c>
      <c r="G1883" s="235">
        <v>166</v>
      </c>
      <c r="H1883" s="234">
        <v>34297</v>
      </c>
      <c r="I1883" s="28"/>
    </row>
    <row r="1884" spans="1:9" x14ac:dyDescent="0.25">
      <c r="A1884" s="231" t="s">
        <v>371</v>
      </c>
      <c r="B1884" s="232" t="s">
        <v>372</v>
      </c>
      <c r="C1884" s="233" t="s">
        <v>364</v>
      </c>
      <c r="D1884" s="233">
        <v>8</v>
      </c>
      <c r="E1884" s="233" t="s">
        <v>271</v>
      </c>
      <c r="F1884" s="234" t="s">
        <v>373</v>
      </c>
      <c r="G1884" s="235">
        <v>144</v>
      </c>
      <c r="H1884" s="234">
        <v>34298</v>
      </c>
      <c r="I1884" s="28"/>
    </row>
    <row r="1885" spans="1:9" x14ac:dyDescent="0.25">
      <c r="A1885" s="231" t="s">
        <v>362</v>
      </c>
      <c r="B1885" s="232" t="s">
        <v>366</v>
      </c>
      <c r="C1885" s="233" t="s">
        <v>337</v>
      </c>
      <c r="D1885" s="233">
        <v>8</v>
      </c>
      <c r="E1885" s="233" t="s">
        <v>262</v>
      </c>
      <c r="F1885" s="234" t="s">
        <v>342</v>
      </c>
      <c r="G1885" s="235">
        <v>155</v>
      </c>
      <c r="H1885" s="234">
        <v>34301</v>
      </c>
      <c r="I1885" s="28"/>
    </row>
    <row r="1886" spans="1:9" x14ac:dyDescent="0.25">
      <c r="A1886" s="231" t="s">
        <v>362</v>
      </c>
      <c r="B1886" s="232" t="s">
        <v>374</v>
      </c>
      <c r="C1886" s="233" t="s">
        <v>375</v>
      </c>
      <c r="D1886" s="233">
        <v>16</v>
      </c>
      <c r="E1886" s="233" t="s">
        <v>271</v>
      </c>
      <c r="F1886" s="234" t="s">
        <v>338</v>
      </c>
      <c r="G1886" s="235">
        <v>161</v>
      </c>
      <c r="H1886" s="234">
        <v>34301</v>
      </c>
      <c r="I1886" s="28"/>
    </row>
    <row r="1887" spans="1:9" x14ac:dyDescent="0.25">
      <c r="A1887" s="231" t="s">
        <v>408</v>
      </c>
      <c r="B1887" s="232" t="s">
        <v>409</v>
      </c>
      <c r="C1887" s="233" t="s">
        <v>380</v>
      </c>
      <c r="D1887" s="233">
        <v>16</v>
      </c>
      <c r="E1887" s="233" t="s">
        <v>334</v>
      </c>
      <c r="F1887" s="234" t="s">
        <v>276</v>
      </c>
      <c r="G1887" s="235">
        <v>129</v>
      </c>
      <c r="H1887" s="234">
        <v>34303</v>
      </c>
      <c r="I1887" s="28"/>
    </row>
    <row r="1888" spans="1:9" x14ac:dyDescent="0.25">
      <c r="A1888" s="231" t="s">
        <v>335</v>
      </c>
      <c r="B1888" s="232" t="s">
        <v>387</v>
      </c>
      <c r="C1888" s="233" t="s">
        <v>347</v>
      </c>
      <c r="D1888" s="233">
        <v>8</v>
      </c>
      <c r="E1888" s="233" t="s">
        <v>264</v>
      </c>
      <c r="F1888" s="234" t="s">
        <v>365</v>
      </c>
      <c r="G1888" s="235">
        <v>24</v>
      </c>
      <c r="H1888" s="234">
        <v>34304</v>
      </c>
      <c r="I1888" s="28"/>
    </row>
    <row r="1889" spans="1:9" x14ac:dyDescent="0.25">
      <c r="A1889" s="231" t="s">
        <v>335</v>
      </c>
      <c r="B1889" s="232" t="s">
        <v>357</v>
      </c>
      <c r="C1889" s="233" t="s">
        <v>358</v>
      </c>
      <c r="D1889" s="233">
        <v>16</v>
      </c>
      <c r="E1889" s="233" t="s">
        <v>271</v>
      </c>
      <c r="F1889" s="234" t="s">
        <v>359</v>
      </c>
      <c r="G1889" s="235">
        <v>155</v>
      </c>
      <c r="H1889" s="234">
        <v>34304</v>
      </c>
      <c r="I1889" s="28"/>
    </row>
    <row r="1890" spans="1:9" x14ac:dyDescent="0.25">
      <c r="A1890" s="231" t="s">
        <v>345</v>
      </c>
      <c r="B1890" s="232" t="s">
        <v>391</v>
      </c>
      <c r="C1890" s="233" t="s">
        <v>337</v>
      </c>
      <c r="D1890" s="233">
        <v>16</v>
      </c>
      <c r="E1890" s="233" t="s">
        <v>334</v>
      </c>
      <c r="F1890" s="234" t="s">
        <v>276</v>
      </c>
      <c r="G1890" s="235">
        <v>59</v>
      </c>
      <c r="H1890" s="234">
        <v>34308</v>
      </c>
      <c r="I1890" s="28"/>
    </row>
    <row r="1891" spans="1:9" x14ac:dyDescent="0.25">
      <c r="A1891" s="231" t="s">
        <v>348</v>
      </c>
      <c r="B1891" s="232" t="s">
        <v>349</v>
      </c>
      <c r="C1891" s="233" t="s">
        <v>347</v>
      </c>
      <c r="D1891" s="233">
        <v>8</v>
      </c>
      <c r="E1891" s="233" t="s">
        <v>262</v>
      </c>
      <c r="F1891" s="234" t="s">
        <v>356</v>
      </c>
      <c r="G1891" s="235">
        <v>70</v>
      </c>
      <c r="H1891" s="234">
        <v>34308</v>
      </c>
      <c r="I1891" s="28"/>
    </row>
    <row r="1892" spans="1:9" x14ac:dyDescent="0.25">
      <c r="A1892" s="231" t="s">
        <v>339</v>
      </c>
      <c r="B1892" s="232" t="s">
        <v>340</v>
      </c>
      <c r="C1892" s="233" t="s">
        <v>341</v>
      </c>
      <c r="D1892" s="233">
        <v>8</v>
      </c>
      <c r="E1892" s="233" t="s">
        <v>262</v>
      </c>
      <c r="F1892" s="234" t="s">
        <v>342</v>
      </c>
      <c r="G1892" s="235">
        <v>5</v>
      </c>
      <c r="H1892" s="234">
        <v>34309</v>
      </c>
      <c r="I1892" s="28"/>
    </row>
    <row r="1893" spans="1:9" x14ac:dyDescent="0.25">
      <c r="A1893" s="231" t="s">
        <v>345</v>
      </c>
      <c r="B1893" s="232" t="s">
        <v>391</v>
      </c>
      <c r="C1893" s="233" t="s">
        <v>337</v>
      </c>
      <c r="D1893" s="233">
        <v>16</v>
      </c>
      <c r="E1893" s="233" t="s">
        <v>334</v>
      </c>
      <c r="F1893" s="234" t="s">
        <v>276</v>
      </c>
      <c r="G1893" s="235">
        <v>116</v>
      </c>
      <c r="H1893" s="234">
        <v>34316</v>
      </c>
      <c r="I1893" s="28"/>
    </row>
    <row r="1894" spans="1:9" x14ac:dyDescent="0.25">
      <c r="A1894" s="231" t="s">
        <v>331</v>
      </c>
      <c r="B1894" s="232" t="s">
        <v>381</v>
      </c>
      <c r="C1894" s="233" t="s">
        <v>380</v>
      </c>
      <c r="D1894" s="233">
        <v>16</v>
      </c>
      <c r="E1894" s="233" t="s">
        <v>262</v>
      </c>
      <c r="F1894" s="234" t="s">
        <v>342</v>
      </c>
      <c r="G1894" s="235">
        <v>173</v>
      </c>
      <c r="H1894" s="234">
        <v>34319</v>
      </c>
      <c r="I1894" s="28"/>
    </row>
    <row r="1895" spans="1:9" x14ac:dyDescent="0.25">
      <c r="A1895" s="231" t="s">
        <v>362</v>
      </c>
      <c r="B1895" s="232" t="s">
        <v>407</v>
      </c>
      <c r="C1895" s="233" t="s">
        <v>380</v>
      </c>
      <c r="D1895" s="233">
        <v>16</v>
      </c>
      <c r="E1895" s="233" t="s">
        <v>264</v>
      </c>
      <c r="F1895" s="234" t="s">
        <v>365</v>
      </c>
      <c r="G1895" s="235">
        <v>41</v>
      </c>
      <c r="H1895" s="234">
        <v>34323</v>
      </c>
      <c r="I1895" s="28"/>
    </row>
    <row r="1896" spans="1:9" x14ac:dyDescent="0.25">
      <c r="A1896" s="231" t="s">
        <v>335</v>
      </c>
      <c r="B1896" s="232" t="s">
        <v>394</v>
      </c>
      <c r="C1896" s="233" t="s">
        <v>364</v>
      </c>
      <c r="D1896" s="233">
        <v>8</v>
      </c>
      <c r="E1896" s="233" t="s">
        <v>264</v>
      </c>
      <c r="F1896" s="234" t="s">
        <v>365</v>
      </c>
      <c r="G1896" s="235">
        <v>76</v>
      </c>
      <c r="H1896" s="234">
        <v>34325</v>
      </c>
      <c r="I1896" s="28"/>
    </row>
    <row r="1897" spans="1:9" x14ac:dyDescent="0.25">
      <c r="A1897" s="231" t="s">
        <v>335</v>
      </c>
      <c r="B1897" s="232" t="s">
        <v>395</v>
      </c>
      <c r="C1897" s="233" t="s">
        <v>337</v>
      </c>
      <c r="D1897" s="233">
        <v>16</v>
      </c>
      <c r="E1897" s="233" t="s">
        <v>264</v>
      </c>
      <c r="F1897" s="234" t="s">
        <v>396</v>
      </c>
      <c r="G1897" s="235">
        <v>45</v>
      </c>
      <c r="H1897" s="234">
        <v>34326</v>
      </c>
      <c r="I1897" s="28"/>
    </row>
    <row r="1898" spans="1:9" x14ac:dyDescent="0.25">
      <c r="A1898" s="231" t="s">
        <v>385</v>
      </c>
      <c r="B1898" s="232" t="s">
        <v>386</v>
      </c>
      <c r="C1898" s="233" t="s">
        <v>358</v>
      </c>
      <c r="D1898" s="233">
        <v>16</v>
      </c>
      <c r="E1898" s="233" t="s">
        <v>334</v>
      </c>
      <c r="F1898" s="234" t="s">
        <v>405</v>
      </c>
      <c r="G1898" s="235">
        <v>103</v>
      </c>
      <c r="H1898" s="234">
        <v>34326</v>
      </c>
      <c r="I1898" s="28"/>
    </row>
    <row r="1899" spans="1:9" x14ac:dyDescent="0.25">
      <c r="A1899" s="231" t="s">
        <v>331</v>
      </c>
      <c r="B1899" s="232" t="s">
        <v>403</v>
      </c>
      <c r="C1899" s="233" t="s">
        <v>380</v>
      </c>
      <c r="D1899" s="233">
        <v>32</v>
      </c>
      <c r="E1899" s="233" t="s">
        <v>262</v>
      </c>
      <c r="F1899" s="234" t="s">
        <v>356</v>
      </c>
      <c r="G1899" s="235">
        <v>53</v>
      </c>
      <c r="H1899" s="234">
        <v>34328</v>
      </c>
      <c r="I1899" s="28"/>
    </row>
    <row r="1900" spans="1:9" x14ac:dyDescent="0.25">
      <c r="A1900" s="231" t="s">
        <v>392</v>
      </c>
      <c r="B1900" s="232" t="s">
        <v>393</v>
      </c>
      <c r="C1900" s="233" t="s">
        <v>337</v>
      </c>
      <c r="D1900" s="233">
        <v>16</v>
      </c>
      <c r="E1900" s="233" t="s">
        <v>271</v>
      </c>
      <c r="F1900" s="234" t="s">
        <v>359</v>
      </c>
      <c r="G1900" s="235">
        <v>137</v>
      </c>
      <c r="H1900" s="234">
        <v>34328</v>
      </c>
      <c r="I1900" s="28"/>
    </row>
    <row r="1901" spans="1:9" x14ac:dyDescent="0.25">
      <c r="A1901" s="231" t="s">
        <v>345</v>
      </c>
      <c r="B1901" s="232" t="s">
        <v>346</v>
      </c>
      <c r="C1901" s="233" t="s">
        <v>347</v>
      </c>
      <c r="D1901" s="233">
        <v>16</v>
      </c>
      <c r="E1901" s="233" t="s">
        <v>271</v>
      </c>
      <c r="F1901" s="234" t="s">
        <v>338</v>
      </c>
      <c r="G1901" s="235">
        <v>27</v>
      </c>
      <c r="H1901" s="234">
        <v>34335</v>
      </c>
      <c r="I1901" s="28"/>
    </row>
    <row r="1902" spans="1:9" x14ac:dyDescent="0.25">
      <c r="A1902" s="231" t="s">
        <v>335</v>
      </c>
      <c r="B1902" s="232" t="s">
        <v>382</v>
      </c>
      <c r="C1902" s="233" t="s">
        <v>337</v>
      </c>
      <c r="D1902" s="233">
        <v>16</v>
      </c>
      <c r="E1902" s="233" t="s">
        <v>264</v>
      </c>
      <c r="F1902" s="234" t="s">
        <v>365</v>
      </c>
      <c r="G1902" s="235">
        <v>25</v>
      </c>
      <c r="H1902" s="234">
        <v>34340</v>
      </c>
      <c r="I1902" s="28"/>
    </row>
    <row r="1903" spans="1:9" x14ac:dyDescent="0.25">
      <c r="A1903" s="231" t="s">
        <v>376</v>
      </c>
      <c r="B1903" s="232" t="s">
        <v>390</v>
      </c>
      <c r="C1903" s="233" t="s">
        <v>370</v>
      </c>
      <c r="D1903" s="233">
        <v>8</v>
      </c>
      <c r="E1903" s="233" t="s">
        <v>334</v>
      </c>
      <c r="F1903" s="234" t="s">
        <v>278</v>
      </c>
      <c r="G1903" s="235">
        <v>154</v>
      </c>
      <c r="H1903" s="234">
        <v>34343</v>
      </c>
      <c r="I1903" s="28"/>
    </row>
    <row r="1904" spans="1:9" x14ac:dyDescent="0.25">
      <c r="A1904" s="231" t="s">
        <v>345</v>
      </c>
      <c r="B1904" s="232" t="s">
        <v>346</v>
      </c>
      <c r="C1904" s="233" t="s">
        <v>347</v>
      </c>
      <c r="D1904" s="233">
        <v>16</v>
      </c>
      <c r="E1904" s="233" t="s">
        <v>271</v>
      </c>
      <c r="F1904" s="234" t="s">
        <v>338</v>
      </c>
      <c r="G1904" s="235">
        <v>178</v>
      </c>
      <c r="H1904" s="234">
        <v>34349</v>
      </c>
      <c r="I1904" s="28"/>
    </row>
    <row r="1905" spans="1:9" x14ac:dyDescent="0.25">
      <c r="A1905" s="231" t="s">
        <v>331</v>
      </c>
      <c r="B1905" s="232" t="s">
        <v>332</v>
      </c>
      <c r="C1905" s="233" t="s">
        <v>333</v>
      </c>
      <c r="D1905" s="233">
        <v>16</v>
      </c>
      <c r="E1905" s="233" t="s">
        <v>334</v>
      </c>
      <c r="F1905" s="234" t="s">
        <v>405</v>
      </c>
      <c r="G1905" s="235">
        <v>5</v>
      </c>
      <c r="H1905" s="234">
        <v>34350</v>
      </c>
      <c r="I1905" s="28"/>
    </row>
    <row r="1906" spans="1:9" x14ac:dyDescent="0.25">
      <c r="A1906" s="231" t="s">
        <v>331</v>
      </c>
      <c r="B1906" s="232" t="s">
        <v>353</v>
      </c>
      <c r="C1906" s="233" t="s">
        <v>337</v>
      </c>
      <c r="D1906" s="233">
        <v>16</v>
      </c>
      <c r="E1906" s="233" t="s">
        <v>262</v>
      </c>
      <c r="F1906" s="234" t="s">
        <v>356</v>
      </c>
      <c r="G1906" s="235">
        <v>167</v>
      </c>
      <c r="H1906" s="234">
        <v>34352</v>
      </c>
      <c r="I1906" s="28"/>
    </row>
    <row r="1907" spans="1:9" x14ac:dyDescent="0.25">
      <c r="A1907" s="231" t="s">
        <v>408</v>
      </c>
      <c r="B1907" s="232" t="s">
        <v>409</v>
      </c>
      <c r="C1907" s="233" t="s">
        <v>380</v>
      </c>
      <c r="D1907" s="233">
        <v>16</v>
      </c>
      <c r="E1907" s="233" t="s">
        <v>334</v>
      </c>
      <c r="F1907" s="234" t="s">
        <v>276</v>
      </c>
      <c r="G1907" s="235">
        <v>168</v>
      </c>
      <c r="H1907" s="234">
        <v>34353</v>
      </c>
      <c r="I1907" s="28"/>
    </row>
    <row r="1908" spans="1:9" x14ac:dyDescent="0.25">
      <c r="A1908" s="231" t="s">
        <v>385</v>
      </c>
      <c r="B1908" s="232" t="s">
        <v>386</v>
      </c>
      <c r="C1908" s="233" t="s">
        <v>358</v>
      </c>
      <c r="D1908" s="233">
        <v>16</v>
      </c>
      <c r="E1908" s="233" t="s">
        <v>334</v>
      </c>
      <c r="F1908" s="234" t="s">
        <v>405</v>
      </c>
      <c r="G1908" s="235">
        <v>51</v>
      </c>
      <c r="H1908" s="234">
        <v>34353</v>
      </c>
      <c r="I1908" s="28"/>
    </row>
    <row r="1909" spans="1:9" x14ac:dyDescent="0.25">
      <c r="A1909" s="231" t="s">
        <v>397</v>
      </c>
      <c r="B1909" s="232" t="s">
        <v>402</v>
      </c>
      <c r="C1909" s="233" t="s">
        <v>380</v>
      </c>
      <c r="D1909" s="233">
        <v>8</v>
      </c>
      <c r="E1909" s="233" t="s">
        <v>262</v>
      </c>
      <c r="F1909" s="234" t="s">
        <v>50</v>
      </c>
      <c r="G1909" s="235">
        <v>69</v>
      </c>
      <c r="H1909" s="234">
        <v>34353</v>
      </c>
      <c r="I1909" s="28"/>
    </row>
    <row r="1910" spans="1:9" x14ac:dyDescent="0.25">
      <c r="A1910" s="231" t="s">
        <v>362</v>
      </c>
      <c r="B1910" s="232" t="s">
        <v>366</v>
      </c>
      <c r="C1910" s="233" t="s">
        <v>337</v>
      </c>
      <c r="D1910" s="233">
        <v>8</v>
      </c>
      <c r="E1910" s="233" t="s">
        <v>262</v>
      </c>
      <c r="F1910" s="234" t="s">
        <v>50</v>
      </c>
      <c r="G1910" s="235">
        <v>41</v>
      </c>
      <c r="H1910" s="234">
        <v>34358</v>
      </c>
      <c r="I1910" s="28"/>
    </row>
    <row r="1911" spans="1:9" x14ac:dyDescent="0.25">
      <c r="A1911" s="231" t="s">
        <v>345</v>
      </c>
      <c r="B1911" s="232" t="s">
        <v>391</v>
      </c>
      <c r="C1911" s="233" t="s">
        <v>337</v>
      </c>
      <c r="D1911" s="233">
        <v>16</v>
      </c>
      <c r="E1911" s="233" t="s">
        <v>334</v>
      </c>
      <c r="F1911" s="234" t="s">
        <v>405</v>
      </c>
      <c r="G1911" s="235">
        <v>40</v>
      </c>
      <c r="H1911" s="234">
        <v>34358</v>
      </c>
      <c r="I1911" s="28"/>
    </row>
    <row r="1912" spans="1:9" x14ac:dyDescent="0.25">
      <c r="A1912" s="231" t="s">
        <v>339</v>
      </c>
      <c r="B1912" s="232" t="s">
        <v>340</v>
      </c>
      <c r="C1912" s="233" t="s">
        <v>341</v>
      </c>
      <c r="D1912" s="233">
        <v>8</v>
      </c>
      <c r="E1912" s="233" t="s">
        <v>262</v>
      </c>
      <c r="F1912" s="234" t="s">
        <v>342</v>
      </c>
      <c r="G1912" s="235">
        <v>166</v>
      </c>
      <c r="H1912" s="234">
        <v>34362</v>
      </c>
      <c r="I1912" s="28"/>
    </row>
    <row r="1913" spans="1:9" x14ac:dyDescent="0.25">
      <c r="A1913" s="231" t="s">
        <v>371</v>
      </c>
      <c r="B1913" s="232" t="s">
        <v>388</v>
      </c>
      <c r="C1913" s="233" t="s">
        <v>364</v>
      </c>
      <c r="D1913" s="233">
        <v>12</v>
      </c>
      <c r="E1913" s="233" t="s">
        <v>271</v>
      </c>
      <c r="F1913" s="234" t="s">
        <v>359</v>
      </c>
      <c r="G1913" s="235">
        <v>63</v>
      </c>
      <c r="H1913" s="234">
        <v>34364</v>
      </c>
      <c r="I1913" s="28"/>
    </row>
    <row r="1914" spans="1:9" x14ac:dyDescent="0.25">
      <c r="A1914" s="231" t="s">
        <v>331</v>
      </c>
      <c r="B1914" s="232" t="s">
        <v>403</v>
      </c>
      <c r="C1914" s="233" t="s">
        <v>380</v>
      </c>
      <c r="D1914" s="233">
        <v>32</v>
      </c>
      <c r="E1914" s="233" t="s">
        <v>262</v>
      </c>
      <c r="F1914" s="234" t="s">
        <v>356</v>
      </c>
      <c r="G1914" s="235">
        <v>76</v>
      </c>
      <c r="H1914" s="234">
        <v>34364</v>
      </c>
      <c r="I1914" s="28"/>
    </row>
    <row r="1915" spans="1:9" x14ac:dyDescent="0.25">
      <c r="A1915" s="231" t="s">
        <v>331</v>
      </c>
      <c r="B1915" s="232" t="s">
        <v>332</v>
      </c>
      <c r="C1915" s="233" t="s">
        <v>333</v>
      </c>
      <c r="D1915" s="233">
        <v>16</v>
      </c>
      <c r="E1915" s="233" t="s">
        <v>334</v>
      </c>
      <c r="F1915" s="234" t="s">
        <v>405</v>
      </c>
      <c r="G1915" s="235">
        <v>15</v>
      </c>
      <c r="H1915" s="234">
        <v>34364</v>
      </c>
      <c r="I1915" s="28"/>
    </row>
    <row r="1916" spans="1:9" x14ac:dyDescent="0.25">
      <c r="A1916" s="231" t="s">
        <v>335</v>
      </c>
      <c r="B1916" s="232" t="s">
        <v>394</v>
      </c>
      <c r="C1916" s="233" t="s">
        <v>364</v>
      </c>
      <c r="D1916" s="233">
        <v>8</v>
      </c>
      <c r="E1916" s="233" t="s">
        <v>264</v>
      </c>
      <c r="F1916" s="234" t="s">
        <v>396</v>
      </c>
      <c r="G1916" s="235">
        <v>164</v>
      </c>
      <c r="H1916" s="234">
        <v>34366</v>
      </c>
      <c r="I1916" s="28"/>
    </row>
    <row r="1917" spans="1:9" x14ac:dyDescent="0.25">
      <c r="A1917" s="231" t="s">
        <v>345</v>
      </c>
      <c r="B1917" s="232" t="s">
        <v>346</v>
      </c>
      <c r="C1917" s="233" t="s">
        <v>347</v>
      </c>
      <c r="D1917" s="233">
        <v>16</v>
      </c>
      <c r="E1917" s="233" t="s">
        <v>271</v>
      </c>
      <c r="F1917" s="234" t="s">
        <v>338</v>
      </c>
      <c r="G1917" s="235">
        <v>131</v>
      </c>
      <c r="H1917" s="234">
        <v>34373</v>
      </c>
      <c r="I1917" s="28"/>
    </row>
    <row r="1918" spans="1:9" x14ac:dyDescent="0.25">
      <c r="A1918" s="231" t="s">
        <v>331</v>
      </c>
      <c r="B1918" s="232" t="s">
        <v>332</v>
      </c>
      <c r="C1918" s="233" t="s">
        <v>333</v>
      </c>
      <c r="D1918" s="233">
        <v>16</v>
      </c>
      <c r="E1918" s="233" t="s">
        <v>334</v>
      </c>
      <c r="F1918" s="234" t="s">
        <v>405</v>
      </c>
      <c r="G1918" s="235">
        <v>81</v>
      </c>
      <c r="H1918" s="234">
        <v>34373</v>
      </c>
      <c r="I1918" s="28"/>
    </row>
    <row r="1919" spans="1:9" x14ac:dyDescent="0.25">
      <c r="A1919" s="231" t="s">
        <v>335</v>
      </c>
      <c r="B1919" s="232" t="s">
        <v>357</v>
      </c>
      <c r="C1919" s="233" t="s">
        <v>358</v>
      </c>
      <c r="D1919" s="233">
        <v>16</v>
      </c>
      <c r="E1919" s="233" t="s">
        <v>271</v>
      </c>
      <c r="F1919" s="234" t="s">
        <v>359</v>
      </c>
      <c r="G1919" s="235">
        <v>40</v>
      </c>
      <c r="H1919" s="234">
        <v>34374</v>
      </c>
      <c r="I1919" s="28"/>
    </row>
    <row r="1920" spans="1:9" x14ac:dyDescent="0.25">
      <c r="A1920" s="231" t="s">
        <v>362</v>
      </c>
      <c r="B1920" s="232" t="s">
        <v>369</v>
      </c>
      <c r="C1920" s="233" t="s">
        <v>370</v>
      </c>
      <c r="D1920" s="233">
        <v>16</v>
      </c>
      <c r="E1920" s="233" t="s">
        <v>264</v>
      </c>
      <c r="F1920" s="234" t="s">
        <v>365</v>
      </c>
      <c r="G1920" s="235">
        <v>48</v>
      </c>
      <c r="H1920" s="234">
        <v>34375</v>
      </c>
      <c r="I1920" s="28"/>
    </row>
    <row r="1921" spans="1:9" x14ac:dyDescent="0.25">
      <c r="A1921" s="231" t="s">
        <v>331</v>
      </c>
      <c r="B1921" s="232" t="s">
        <v>353</v>
      </c>
      <c r="C1921" s="233" t="s">
        <v>337</v>
      </c>
      <c r="D1921" s="233">
        <v>16</v>
      </c>
      <c r="E1921" s="233" t="s">
        <v>262</v>
      </c>
      <c r="F1921" s="234" t="s">
        <v>356</v>
      </c>
      <c r="G1921" s="235">
        <v>155</v>
      </c>
      <c r="H1921" s="234">
        <v>34375</v>
      </c>
      <c r="I1921" s="28"/>
    </row>
    <row r="1922" spans="1:9" x14ac:dyDescent="0.25">
      <c r="A1922" s="231" t="s">
        <v>335</v>
      </c>
      <c r="B1922" s="232" t="s">
        <v>387</v>
      </c>
      <c r="C1922" s="233" t="s">
        <v>347</v>
      </c>
      <c r="D1922" s="233">
        <v>8</v>
      </c>
      <c r="E1922" s="233" t="s">
        <v>264</v>
      </c>
      <c r="F1922" s="234" t="s">
        <v>365</v>
      </c>
      <c r="G1922" s="235">
        <v>19</v>
      </c>
      <c r="H1922" s="234">
        <v>34377</v>
      </c>
      <c r="I1922" s="28"/>
    </row>
    <row r="1923" spans="1:9" x14ac:dyDescent="0.25">
      <c r="A1923" s="231" t="s">
        <v>362</v>
      </c>
      <c r="B1923" s="232" t="s">
        <v>407</v>
      </c>
      <c r="C1923" s="233" t="s">
        <v>380</v>
      </c>
      <c r="D1923" s="233">
        <v>16</v>
      </c>
      <c r="E1923" s="233" t="s">
        <v>264</v>
      </c>
      <c r="F1923" s="234" t="s">
        <v>365</v>
      </c>
      <c r="G1923" s="235">
        <v>142</v>
      </c>
      <c r="H1923" s="234">
        <v>34378</v>
      </c>
      <c r="I1923" s="28"/>
    </row>
    <row r="1924" spans="1:9" x14ac:dyDescent="0.25">
      <c r="A1924" s="231" t="s">
        <v>335</v>
      </c>
      <c r="B1924" s="232" t="s">
        <v>368</v>
      </c>
      <c r="C1924" s="233" t="s">
        <v>364</v>
      </c>
      <c r="D1924" s="233">
        <v>8</v>
      </c>
      <c r="E1924" s="233" t="s">
        <v>262</v>
      </c>
      <c r="F1924" s="234" t="s">
        <v>356</v>
      </c>
      <c r="G1924" s="235">
        <v>172</v>
      </c>
      <c r="H1924" s="234">
        <v>34380</v>
      </c>
      <c r="I1924" s="28"/>
    </row>
    <row r="1925" spans="1:9" x14ac:dyDescent="0.25">
      <c r="A1925" s="231" t="s">
        <v>362</v>
      </c>
      <c r="B1925" s="232" t="s">
        <v>407</v>
      </c>
      <c r="C1925" s="233" t="s">
        <v>380</v>
      </c>
      <c r="D1925" s="233">
        <v>16</v>
      </c>
      <c r="E1925" s="233" t="s">
        <v>264</v>
      </c>
      <c r="F1925" s="234" t="s">
        <v>365</v>
      </c>
      <c r="G1925" s="235">
        <v>11</v>
      </c>
      <c r="H1925" s="234">
        <v>34381</v>
      </c>
      <c r="I1925" s="28"/>
    </row>
    <row r="1926" spans="1:9" x14ac:dyDescent="0.25">
      <c r="A1926" s="231" t="s">
        <v>376</v>
      </c>
      <c r="B1926" s="232" t="s">
        <v>377</v>
      </c>
      <c r="C1926" s="233" t="s">
        <v>378</v>
      </c>
      <c r="D1926" s="233">
        <v>10</v>
      </c>
      <c r="E1926" s="233" t="s">
        <v>262</v>
      </c>
      <c r="F1926" s="234" t="s">
        <v>50</v>
      </c>
      <c r="G1926" s="235">
        <v>98</v>
      </c>
      <c r="H1926" s="234">
        <v>34382</v>
      </c>
      <c r="I1926" s="28"/>
    </row>
    <row r="1927" spans="1:9" x14ac:dyDescent="0.25">
      <c r="A1927" s="231" t="s">
        <v>371</v>
      </c>
      <c r="B1927" s="232" t="s">
        <v>372</v>
      </c>
      <c r="C1927" s="233" t="s">
        <v>364</v>
      </c>
      <c r="D1927" s="233">
        <v>8</v>
      </c>
      <c r="E1927" s="233" t="s">
        <v>271</v>
      </c>
      <c r="F1927" s="234" t="s">
        <v>373</v>
      </c>
      <c r="G1927" s="235">
        <v>150</v>
      </c>
      <c r="H1927" s="234">
        <v>34387</v>
      </c>
      <c r="I1927" s="28"/>
    </row>
    <row r="1928" spans="1:9" x14ac:dyDescent="0.25">
      <c r="A1928" s="231" t="s">
        <v>362</v>
      </c>
      <c r="B1928" s="232" t="s">
        <v>363</v>
      </c>
      <c r="C1928" s="233" t="s">
        <v>364</v>
      </c>
      <c r="D1928" s="233">
        <v>8</v>
      </c>
      <c r="E1928" s="233" t="s">
        <v>264</v>
      </c>
      <c r="F1928" s="234" t="s">
        <v>365</v>
      </c>
      <c r="G1928" s="235">
        <v>72</v>
      </c>
      <c r="H1928" s="234">
        <v>34389</v>
      </c>
      <c r="I1928" s="28"/>
    </row>
    <row r="1929" spans="1:9" x14ac:dyDescent="0.25">
      <c r="A1929" s="231" t="s">
        <v>362</v>
      </c>
      <c r="B1929" s="232" t="s">
        <v>366</v>
      </c>
      <c r="C1929" s="233" t="s">
        <v>337</v>
      </c>
      <c r="D1929" s="233">
        <v>8</v>
      </c>
      <c r="E1929" s="233" t="s">
        <v>262</v>
      </c>
      <c r="F1929" s="234" t="s">
        <v>342</v>
      </c>
      <c r="G1929" s="235">
        <v>62</v>
      </c>
      <c r="H1929" s="234">
        <v>34390</v>
      </c>
      <c r="I1929" s="28"/>
    </row>
    <row r="1930" spans="1:9" x14ac:dyDescent="0.25">
      <c r="A1930" s="231" t="s">
        <v>331</v>
      </c>
      <c r="B1930" s="232" t="s">
        <v>353</v>
      </c>
      <c r="C1930" s="233" t="s">
        <v>337</v>
      </c>
      <c r="D1930" s="233">
        <v>16</v>
      </c>
      <c r="E1930" s="233" t="s">
        <v>262</v>
      </c>
      <c r="F1930" s="234" t="s">
        <v>342</v>
      </c>
      <c r="G1930" s="235">
        <v>150</v>
      </c>
      <c r="H1930" s="234">
        <v>34390</v>
      </c>
      <c r="I1930" s="28"/>
    </row>
    <row r="1931" spans="1:9" x14ac:dyDescent="0.25">
      <c r="A1931" s="231" t="s">
        <v>335</v>
      </c>
      <c r="B1931" s="232" t="s">
        <v>387</v>
      </c>
      <c r="C1931" s="233" t="s">
        <v>347</v>
      </c>
      <c r="D1931" s="233">
        <v>8</v>
      </c>
      <c r="E1931" s="233" t="s">
        <v>264</v>
      </c>
      <c r="F1931" s="234" t="s">
        <v>365</v>
      </c>
      <c r="G1931" s="235">
        <v>177</v>
      </c>
      <c r="H1931" s="234">
        <v>34399</v>
      </c>
      <c r="I1931" s="28"/>
    </row>
    <row r="1932" spans="1:9" x14ac:dyDescent="0.25">
      <c r="A1932" s="231" t="s">
        <v>335</v>
      </c>
      <c r="B1932" s="232" t="s">
        <v>395</v>
      </c>
      <c r="C1932" s="233" t="s">
        <v>337</v>
      </c>
      <c r="D1932" s="233">
        <v>16</v>
      </c>
      <c r="E1932" s="233" t="s">
        <v>264</v>
      </c>
      <c r="F1932" s="234" t="s">
        <v>365</v>
      </c>
      <c r="G1932" s="235">
        <v>83</v>
      </c>
      <c r="H1932" s="234">
        <v>34399</v>
      </c>
      <c r="I1932" s="28"/>
    </row>
    <row r="1933" spans="1:9" x14ac:dyDescent="0.25">
      <c r="A1933" s="231" t="s">
        <v>348</v>
      </c>
      <c r="B1933" s="232" t="s">
        <v>349</v>
      </c>
      <c r="C1933" s="233" t="s">
        <v>347</v>
      </c>
      <c r="D1933" s="233">
        <v>8</v>
      </c>
      <c r="E1933" s="233" t="s">
        <v>262</v>
      </c>
      <c r="F1933" s="234" t="s">
        <v>356</v>
      </c>
      <c r="G1933" s="235">
        <v>96</v>
      </c>
      <c r="H1933" s="234">
        <v>34400</v>
      </c>
      <c r="I1933" s="28"/>
    </row>
    <row r="1934" spans="1:9" x14ac:dyDescent="0.25">
      <c r="A1934" s="231" t="s">
        <v>385</v>
      </c>
      <c r="B1934" s="232" t="s">
        <v>389</v>
      </c>
      <c r="C1934" s="233" t="s">
        <v>375</v>
      </c>
      <c r="D1934" s="233">
        <v>16</v>
      </c>
      <c r="E1934" s="233" t="s">
        <v>334</v>
      </c>
      <c r="F1934" s="234" t="s">
        <v>276</v>
      </c>
      <c r="G1934" s="235">
        <v>89</v>
      </c>
      <c r="H1934" s="234">
        <v>34401</v>
      </c>
      <c r="I1934" s="28"/>
    </row>
    <row r="1935" spans="1:9" x14ac:dyDescent="0.25">
      <c r="A1935" s="231" t="s">
        <v>335</v>
      </c>
      <c r="B1935" s="232" t="s">
        <v>400</v>
      </c>
      <c r="C1935" s="233" t="s">
        <v>364</v>
      </c>
      <c r="D1935" s="233">
        <v>8</v>
      </c>
      <c r="E1935" s="233" t="s">
        <v>264</v>
      </c>
      <c r="F1935" s="234" t="s">
        <v>365</v>
      </c>
      <c r="G1935" s="235">
        <v>176</v>
      </c>
      <c r="H1935" s="234">
        <v>34402</v>
      </c>
      <c r="I1935" s="28"/>
    </row>
    <row r="1936" spans="1:9" x14ac:dyDescent="0.25">
      <c r="A1936" s="231" t="s">
        <v>331</v>
      </c>
      <c r="B1936" s="232" t="s">
        <v>404</v>
      </c>
      <c r="C1936" s="233" t="s">
        <v>333</v>
      </c>
      <c r="D1936" s="233">
        <v>16</v>
      </c>
      <c r="E1936" s="233" t="s">
        <v>334</v>
      </c>
      <c r="F1936" s="234" t="s">
        <v>405</v>
      </c>
      <c r="G1936" s="235">
        <v>67</v>
      </c>
      <c r="H1936" s="234">
        <v>34402</v>
      </c>
      <c r="I1936" s="28"/>
    </row>
    <row r="1937" spans="1:9" x14ac:dyDescent="0.25">
      <c r="A1937" s="231" t="s">
        <v>335</v>
      </c>
      <c r="B1937" s="232" t="s">
        <v>383</v>
      </c>
      <c r="C1937" s="233" t="s">
        <v>347</v>
      </c>
      <c r="D1937" s="233">
        <v>8</v>
      </c>
      <c r="E1937" s="233" t="s">
        <v>271</v>
      </c>
      <c r="F1937" s="234" t="s">
        <v>359</v>
      </c>
      <c r="G1937" s="235">
        <v>172</v>
      </c>
      <c r="H1937" s="234">
        <v>34407</v>
      </c>
      <c r="I1937" s="28"/>
    </row>
    <row r="1938" spans="1:9" x14ac:dyDescent="0.25">
      <c r="A1938" s="231" t="s">
        <v>376</v>
      </c>
      <c r="B1938" s="232" t="s">
        <v>377</v>
      </c>
      <c r="C1938" s="233" t="s">
        <v>378</v>
      </c>
      <c r="D1938" s="233">
        <v>10</v>
      </c>
      <c r="E1938" s="233" t="s">
        <v>262</v>
      </c>
      <c r="F1938" s="234" t="s">
        <v>342</v>
      </c>
      <c r="G1938" s="235">
        <v>40</v>
      </c>
      <c r="H1938" s="234">
        <v>34410</v>
      </c>
      <c r="I1938" s="28"/>
    </row>
    <row r="1939" spans="1:9" x14ac:dyDescent="0.25">
      <c r="A1939" s="231" t="s">
        <v>362</v>
      </c>
      <c r="B1939" s="232" t="s">
        <v>363</v>
      </c>
      <c r="C1939" s="233" t="s">
        <v>364</v>
      </c>
      <c r="D1939" s="233">
        <v>8</v>
      </c>
      <c r="E1939" s="233" t="s">
        <v>264</v>
      </c>
      <c r="F1939" s="234" t="s">
        <v>396</v>
      </c>
      <c r="G1939" s="235">
        <v>157</v>
      </c>
      <c r="H1939" s="234">
        <v>34413</v>
      </c>
      <c r="I1939" s="28"/>
    </row>
    <row r="1940" spans="1:9" x14ac:dyDescent="0.25">
      <c r="A1940" s="231" t="s">
        <v>335</v>
      </c>
      <c r="B1940" s="232" t="s">
        <v>394</v>
      </c>
      <c r="C1940" s="233" t="s">
        <v>364</v>
      </c>
      <c r="D1940" s="233">
        <v>8</v>
      </c>
      <c r="E1940" s="233" t="s">
        <v>264</v>
      </c>
      <c r="F1940" s="234" t="s">
        <v>396</v>
      </c>
      <c r="G1940" s="235">
        <v>187</v>
      </c>
      <c r="H1940" s="234">
        <v>34415</v>
      </c>
      <c r="I1940" s="28"/>
    </row>
    <row r="1941" spans="1:9" x14ac:dyDescent="0.25">
      <c r="A1941" s="231" t="s">
        <v>335</v>
      </c>
      <c r="B1941" s="232" t="s">
        <v>336</v>
      </c>
      <c r="C1941" s="233" t="s">
        <v>337</v>
      </c>
      <c r="D1941" s="233">
        <v>16</v>
      </c>
      <c r="E1941" s="233" t="s">
        <v>271</v>
      </c>
      <c r="F1941" s="234" t="s">
        <v>338</v>
      </c>
      <c r="G1941" s="235">
        <v>102</v>
      </c>
      <c r="H1941" s="234">
        <v>34416</v>
      </c>
      <c r="I1941" s="28"/>
    </row>
    <row r="1942" spans="1:9" x14ac:dyDescent="0.25">
      <c r="A1942" s="231" t="s">
        <v>335</v>
      </c>
      <c r="B1942" s="232" t="s">
        <v>367</v>
      </c>
      <c r="C1942" s="233" t="s">
        <v>337</v>
      </c>
      <c r="D1942" s="233">
        <v>8</v>
      </c>
      <c r="E1942" s="233" t="s">
        <v>262</v>
      </c>
      <c r="F1942" s="234" t="s">
        <v>356</v>
      </c>
      <c r="G1942" s="235">
        <v>158</v>
      </c>
      <c r="H1942" s="234">
        <v>34420</v>
      </c>
      <c r="I1942" s="28"/>
    </row>
    <row r="1943" spans="1:9" x14ac:dyDescent="0.25">
      <c r="A1943" s="231" t="s">
        <v>335</v>
      </c>
      <c r="B1943" s="232" t="s">
        <v>383</v>
      </c>
      <c r="C1943" s="233" t="s">
        <v>347</v>
      </c>
      <c r="D1943" s="233">
        <v>8</v>
      </c>
      <c r="E1943" s="233" t="s">
        <v>271</v>
      </c>
      <c r="F1943" s="234" t="s">
        <v>373</v>
      </c>
      <c r="G1943" s="235">
        <v>107</v>
      </c>
      <c r="H1943" s="234">
        <v>34420</v>
      </c>
      <c r="I1943" s="28"/>
    </row>
    <row r="1944" spans="1:9" x14ac:dyDescent="0.25">
      <c r="A1944" s="231" t="s">
        <v>335</v>
      </c>
      <c r="B1944" s="232" t="s">
        <v>394</v>
      </c>
      <c r="C1944" s="233" t="s">
        <v>364</v>
      </c>
      <c r="D1944" s="233">
        <v>8</v>
      </c>
      <c r="E1944" s="233" t="s">
        <v>264</v>
      </c>
      <c r="F1944" s="234" t="s">
        <v>396</v>
      </c>
      <c r="G1944" s="235">
        <v>174</v>
      </c>
      <c r="H1944" s="234">
        <v>34431</v>
      </c>
      <c r="I1944" s="28"/>
    </row>
    <row r="1945" spans="1:9" x14ac:dyDescent="0.25">
      <c r="A1945" s="231" t="s">
        <v>335</v>
      </c>
      <c r="B1945" s="232" t="s">
        <v>383</v>
      </c>
      <c r="C1945" s="233" t="s">
        <v>347</v>
      </c>
      <c r="D1945" s="233">
        <v>8</v>
      </c>
      <c r="E1945" s="233" t="s">
        <v>271</v>
      </c>
      <c r="F1945" s="234" t="s">
        <v>373</v>
      </c>
      <c r="G1945" s="235">
        <v>139</v>
      </c>
      <c r="H1945" s="234">
        <v>34431</v>
      </c>
      <c r="I1945" s="28"/>
    </row>
    <row r="1946" spans="1:9" x14ac:dyDescent="0.25">
      <c r="A1946" s="231" t="s">
        <v>331</v>
      </c>
      <c r="B1946" s="232" t="s">
        <v>332</v>
      </c>
      <c r="C1946" s="233" t="s">
        <v>333</v>
      </c>
      <c r="D1946" s="233">
        <v>16</v>
      </c>
      <c r="E1946" s="233" t="s">
        <v>334</v>
      </c>
      <c r="F1946" s="234" t="s">
        <v>405</v>
      </c>
      <c r="G1946" s="235">
        <v>19</v>
      </c>
      <c r="H1946" s="234">
        <v>34433</v>
      </c>
      <c r="I1946" s="28"/>
    </row>
    <row r="1947" spans="1:9" x14ac:dyDescent="0.25">
      <c r="A1947" s="231" t="s">
        <v>331</v>
      </c>
      <c r="B1947" s="232" t="s">
        <v>353</v>
      </c>
      <c r="C1947" s="233" t="s">
        <v>337</v>
      </c>
      <c r="D1947" s="233">
        <v>16</v>
      </c>
      <c r="E1947" s="233" t="s">
        <v>262</v>
      </c>
      <c r="F1947" s="234" t="s">
        <v>356</v>
      </c>
      <c r="G1947" s="235">
        <v>119</v>
      </c>
      <c r="H1947" s="234">
        <v>34437</v>
      </c>
      <c r="I1947" s="28"/>
    </row>
    <row r="1948" spans="1:9" x14ac:dyDescent="0.25">
      <c r="A1948" s="231" t="s">
        <v>331</v>
      </c>
      <c r="B1948" s="232" t="s">
        <v>404</v>
      </c>
      <c r="C1948" s="233" t="s">
        <v>333</v>
      </c>
      <c r="D1948" s="233">
        <v>16</v>
      </c>
      <c r="E1948" s="233" t="s">
        <v>334</v>
      </c>
      <c r="F1948" s="234" t="s">
        <v>405</v>
      </c>
      <c r="G1948" s="235">
        <v>173</v>
      </c>
      <c r="H1948" s="234">
        <v>34437</v>
      </c>
      <c r="I1948" s="28"/>
    </row>
    <row r="1949" spans="1:9" x14ac:dyDescent="0.25">
      <c r="A1949" s="231" t="s">
        <v>335</v>
      </c>
      <c r="B1949" s="232" t="s">
        <v>400</v>
      </c>
      <c r="C1949" s="233" t="s">
        <v>364</v>
      </c>
      <c r="D1949" s="233">
        <v>8</v>
      </c>
      <c r="E1949" s="233" t="s">
        <v>264</v>
      </c>
      <c r="F1949" s="234" t="s">
        <v>365</v>
      </c>
      <c r="G1949" s="235">
        <v>41</v>
      </c>
      <c r="H1949" s="234">
        <v>34438</v>
      </c>
      <c r="I1949" s="28"/>
    </row>
    <row r="1950" spans="1:9" x14ac:dyDescent="0.25">
      <c r="A1950" s="231" t="s">
        <v>354</v>
      </c>
      <c r="B1950" s="232" t="s">
        <v>355</v>
      </c>
      <c r="C1950" s="233" t="s">
        <v>347</v>
      </c>
      <c r="D1950" s="233">
        <v>16</v>
      </c>
      <c r="E1950" s="233" t="s">
        <v>262</v>
      </c>
      <c r="F1950" s="234" t="s">
        <v>356</v>
      </c>
      <c r="G1950" s="235">
        <v>157</v>
      </c>
      <c r="H1950" s="234">
        <v>34439</v>
      </c>
      <c r="I1950" s="28"/>
    </row>
    <row r="1951" spans="1:9" x14ac:dyDescent="0.25">
      <c r="A1951" s="231" t="s">
        <v>335</v>
      </c>
      <c r="B1951" s="232" t="s">
        <v>395</v>
      </c>
      <c r="C1951" s="233" t="s">
        <v>337</v>
      </c>
      <c r="D1951" s="233">
        <v>16</v>
      </c>
      <c r="E1951" s="233" t="s">
        <v>264</v>
      </c>
      <c r="F1951" s="234" t="s">
        <v>365</v>
      </c>
      <c r="G1951" s="235">
        <v>26</v>
      </c>
      <c r="H1951" s="234">
        <v>34442</v>
      </c>
      <c r="I1951" s="28"/>
    </row>
    <row r="1952" spans="1:9" x14ac:dyDescent="0.25">
      <c r="A1952" s="231" t="s">
        <v>331</v>
      </c>
      <c r="B1952" s="232" t="s">
        <v>403</v>
      </c>
      <c r="C1952" s="233" t="s">
        <v>380</v>
      </c>
      <c r="D1952" s="233">
        <v>32</v>
      </c>
      <c r="E1952" s="233" t="s">
        <v>262</v>
      </c>
      <c r="F1952" s="234" t="s">
        <v>356</v>
      </c>
      <c r="G1952" s="235">
        <v>49</v>
      </c>
      <c r="H1952" s="234">
        <v>34445</v>
      </c>
      <c r="I1952" s="28"/>
    </row>
    <row r="1953" spans="1:9" x14ac:dyDescent="0.25">
      <c r="A1953" s="231" t="s">
        <v>348</v>
      </c>
      <c r="B1953" s="232" t="s">
        <v>349</v>
      </c>
      <c r="C1953" s="233" t="s">
        <v>347</v>
      </c>
      <c r="D1953" s="233">
        <v>8</v>
      </c>
      <c r="E1953" s="233" t="s">
        <v>262</v>
      </c>
      <c r="F1953" s="234" t="s">
        <v>342</v>
      </c>
      <c r="G1953" s="235">
        <v>54</v>
      </c>
      <c r="H1953" s="234">
        <v>34446</v>
      </c>
      <c r="I1953" s="28"/>
    </row>
    <row r="1954" spans="1:9" x14ac:dyDescent="0.25">
      <c r="A1954" s="231" t="s">
        <v>339</v>
      </c>
      <c r="B1954" s="232" t="s">
        <v>340</v>
      </c>
      <c r="C1954" s="233" t="s">
        <v>341</v>
      </c>
      <c r="D1954" s="233">
        <v>8</v>
      </c>
      <c r="E1954" s="233" t="s">
        <v>262</v>
      </c>
      <c r="F1954" s="234" t="s">
        <v>342</v>
      </c>
      <c r="G1954" s="235">
        <v>118</v>
      </c>
      <c r="H1954" s="234">
        <v>34447</v>
      </c>
      <c r="I1954" s="28"/>
    </row>
    <row r="1955" spans="1:9" x14ac:dyDescent="0.25">
      <c r="A1955" s="231" t="s">
        <v>331</v>
      </c>
      <c r="B1955" s="232" t="s">
        <v>403</v>
      </c>
      <c r="C1955" s="233" t="s">
        <v>380</v>
      </c>
      <c r="D1955" s="233">
        <v>32</v>
      </c>
      <c r="E1955" s="233" t="s">
        <v>262</v>
      </c>
      <c r="F1955" s="234" t="s">
        <v>356</v>
      </c>
      <c r="G1955" s="235">
        <v>115</v>
      </c>
      <c r="H1955" s="234">
        <v>34449</v>
      </c>
      <c r="I1955" s="28"/>
    </row>
    <row r="1956" spans="1:9" x14ac:dyDescent="0.25">
      <c r="A1956" s="231" t="s">
        <v>345</v>
      </c>
      <c r="B1956" s="232" t="s">
        <v>379</v>
      </c>
      <c r="C1956" s="233" t="s">
        <v>380</v>
      </c>
      <c r="D1956" s="233">
        <v>16</v>
      </c>
      <c r="E1956" s="233" t="s">
        <v>271</v>
      </c>
      <c r="F1956" s="234" t="s">
        <v>338</v>
      </c>
      <c r="G1956" s="235">
        <v>132</v>
      </c>
      <c r="H1956" s="234">
        <v>34453</v>
      </c>
      <c r="I1956" s="28"/>
    </row>
    <row r="1957" spans="1:9" x14ac:dyDescent="0.25">
      <c r="A1957" s="231" t="s">
        <v>362</v>
      </c>
      <c r="B1957" s="232" t="s">
        <v>407</v>
      </c>
      <c r="C1957" s="233" t="s">
        <v>380</v>
      </c>
      <c r="D1957" s="233">
        <v>16</v>
      </c>
      <c r="E1957" s="233" t="s">
        <v>264</v>
      </c>
      <c r="F1957" s="234" t="s">
        <v>396</v>
      </c>
      <c r="G1957" s="235">
        <v>157</v>
      </c>
      <c r="H1957" s="234">
        <v>34454</v>
      </c>
      <c r="I1957" s="28"/>
    </row>
    <row r="1958" spans="1:9" x14ac:dyDescent="0.25">
      <c r="A1958" s="231" t="s">
        <v>335</v>
      </c>
      <c r="B1958" s="232" t="s">
        <v>368</v>
      </c>
      <c r="C1958" s="233" t="s">
        <v>364</v>
      </c>
      <c r="D1958" s="233">
        <v>8</v>
      </c>
      <c r="E1958" s="233" t="s">
        <v>262</v>
      </c>
      <c r="F1958" s="234" t="s">
        <v>356</v>
      </c>
      <c r="G1958" s="235">
        <v>6</v>
      </c>
      <c r="H1958" s="234">
        <v>34456</v>
      </c>
      <c r="I1958" s="28"/>
    </row>
    <row r="1959" spans="1:9" x14ac:dyDescent="0.25">
      <c r="A1959" s="231" t="s">
        <v>376</v>
      </c>
      <c r="B1959" s="232" t="s">
        <v>390</v>
      </c>
      <c r="C1959" s="233" t="s">
        <v>370</v>
      </c>
      <c r="D1959" s="233">
        <v>8</v>
      </c>
      <c r="E1959" s="233" t="s">
        <v>334</v>
      </c>
      <c r="F1959" s="234" t="s">
        <v>278</v>
      </c>
      <c r="G1959" s="235">
        <v>173</v>
      </c>
      <c r="H1959" s="234">
        <v>34456</v>
      </c>
      <c r="I1959" s="28"/>
    </row>
    <row r="1960" spans="1:9" x14ac:dyDescent="0.25">
      <c r="A1960" s="231" t="s">
        <v>354</v>
      </c>
      <c r="B1960" s="232" t="s">
        <v>355</v>
      </c>
      <c r="C1960" s="233" t="s">
        <v>347</v>
      </c>
      <c r="D1960" s="233">
        <v>16</v>
      </c>
      <c r="E1960" s="233" t="s">
        <v>262</v>
      </c>
      <c r="F1960" s="234" t="s">
        <v>356</v>
      </c>
      <c r="G1960" s="235">
        <v>68</v>
      </c>
      <c r="H1960" s="234">
        <v>34459</v>
      </c>
      <c r="I1960" s="28"/>
    </row>
    <row r="1961" spans="1:9" x14ac:dyDescent="0.25">
      <c r="A1961" s="231" t="s">
        <v>331</v>
      </c>
      <c r="B1961" s="232" t="s">
        <v>403</v>
      </c>
      <c r="C1961" s="233" t="s">
        <v>380</v>
      </c>
      <c r="D1961" s="233">
        <v>32</v>
      </c>
      <c r="E1961" s="233" t="s">
        <v>262</v>
      </c>
      <c r="F1961" s="234" t="s">
        <v>356</v>
      </c>
      <c r="G1961" s="235">
        <v>160</v>
      </c>
      <c r="H1961" s="234">
        <v>34460</v>
      </c>
      <c r="I1961" s="28"/>
    </row>
    <row r="1962" spans="1:9" x14ac:dyDescent="0.25">
      <c r="A1962" s="231" t="s">
        <v>331</v>
      </c>
      <c r="B1962" s="232" t="s">
        <v>403</v>
      </c>
      <c r="C1962" s="233" t="s">
        <v>380</v>
      </c>
      <c r="D1962" s="233">
        <v>32</v>
      </c>
      <c r="E1962" s="233" t="s">
        <v>262</v>
      </c>
      <c r="F1962" s="234" t="s">
        <v>356</v>
      </c>
      <c r="G1962" s="235">
        <v>194</v>
      </c>
      <c r="H1962" s="234">
        <v>34461</v>
      </c>
      <c r="I1962" s="28"/>
    </row>
    <row r="1963" spans="1:9" x14ac:dyDescent="0.25">
      <c r="A1963" s="231" t="s">
        <v>397</v>
      </c>
      <c r="B1963" s="232" t="s">
        <v>402</v>
      </c>
      <c r="C1963" s="233" t="s">
        <v>380</v>
      </c>
      <c r="D1963" s="233">
        <v>8</v>
      </c>
      <c r="E1963" s="233" t="s">
        <v>262</v>
      </c>
      <c r="F1963" s="234" t="s">
        <v>342</v>
      </c>
      <c r="G1963" s="235">
        <v>169</v>
      </c>
      <c r="H1963" s="234">
        <v>34461</v>
      </c>
      <c r="I1963" s="28"/>
    </row>
    <row r="1964" spans="1:9" x14ac:dyDescent="0.25">
      <c r="A1964" s="231" t="s">
        <v>376</v>
      </c>
      <c r="B1964" s="232" t="s">
        <v>377</v>
      </c>
      <c r="C1964" s="233" t="s">
        <v>378</v>
      </c>
      <c r="D1964" s="233">
        <v>10</v>
      </c>
      <c r="E1964" s="233" t="s">
        <v>262</v>
      </c>
      <c r="F1964" s="234" t="s">
        <v>50</v>
      </c>
      <c r="G1964" s="235">
        <v>53</v>
      </c>
      <c r="H1964" s="234">
        <v>34464</v>
      </c>
      <c r="I1964" s="28"/>
    </row>
    <row r="1965" spans="1:9" x14ac:dyDescent="0.25">
      <c r="A1965" s="231" t="s">
        <v>362</v>
      </c>
      <c r="B1965" s="232" t="s">
        <v>363</v>
      </c>
      <c r="C1965" s="233" t="s">
        <v>364</v>
      </c>
      <c r="D1965" s="233">
        <v>8</v>
      </c>
      <c r="E1965" s="233" t="s">
        <v>264</v>
      </c>
      <c r="F1965" s="234" t="s">
        <v>396</v>
      </c>
      <c r="G1965" s="235">
        <v>34</v>
      </c>
      <c r="H1965" s="234">
        <v>34469</v>
      </c>
      <c r="I1965" s="28"/>
    </row>
    <row r="1966" spans="1:9" x14ac:dyDescent="0.25">
      <c r="A1966" s="231" t="s">
        <v>392</v>
      </c>
      <c r="B1966" s="232" t="s">
        <v>393</v>
      </c>
      <c r="C1966" s="233" t="s">
        <v>337</v>
      </c>
      <c r="D1966" s="233">
        <v>16</v>
      </c>
      <c r="E1966" s="233" t="s">
        <v>271</v>
      </c>
      <c r="F1966" s="234" t="s">
        <v>338</v>
      </c>
      <c r="G1966" s="235">
        <v>183</v>
      </c>
      <c r="H1966" s="234">
        <v>34470</v>
      </c>
      <c r="I1966" s="28"/>
    </row>
    <row r="1967" spans="1:9" x14ac:dyDescent="0.25">
      <c r="A1967" s="231" t="s">
        <v>331</v>
      </c>
      <c r="B1967" s="232" t="s">
        <v>353</v>
      </c>
      <c r="C1967" s="233" t="s">
        <v>337</v>
      </c>
      <c r="D1967" s="233">
        <v>16</v>
      </c>
      <c r="E1967" s="233" t="s">
        <v>262</v>
      </c>
      <c r="F1967" s="234" t="s">
        <v>356</v>
      </c>
      <c r="G1967" s="235">
        <v>25</v>
      </c>
      <c r="H1967" s="234">
        <v>34471</v>
      </c>
      <c r="I1967" s="28"/>
    </row>
    <row r="1968" spans="1:9" x14ac:dyDescent="0.25">
      <c r="A1968" s="231" t="s">
        <v>339</v>
      </c>
      <c r="B1968" s="232" t="s">
        <v>340</v>
      </c>
      <c r="C1968" s="233" t="s">
        <v>341</v>
      </c>
      <c r="D1968" s="233">
        <v>8</v>
      </c>
      <c r="E1968" s="233" t="s">
        <v>262</v>
      </c>
      <c r="F1968" s="234" t="s">
        <v>342</v>
      </c>
      <c r="G1968" s="235">
        <v>149</v>
      </c>
      <c r="H1968" s="234">
        <v>34471</v>
      </c>
      <c r="I1968" s="28"/>
    </row>
    <row r="1969" spans="1:9" x14ac:dyDescent="0.25">
      <c r="A1969" s="231" t="s">
        <v>371</v>
      </c>
      <c r="B1969" s="232" t="s">
        <v>372</v>
      </c>
      <c r="C1969" s="233" t="s">
        <v>364</v>
      </c>
      <c r="D1969" s="233">
        <v>8</v>
      </c>
      <c r="E1969" s="233" t="s">
        <v>271</v>
      </c>
      <c r="F1969" s="234" t="s">
        <v>338</v>
      </c>
      <c r="G1969" s="235">
        <v>132</v>
      </c>
      <c r="H1969" s="234">
        <v>34472</v>
      </c>
      <c r="I1969" s="28"/>
    </row>
    <row r="1970" spans="1:9" x14ac:dyDescent="0.25">
      <c r="A1970" s="231" t="s">
        <v>335</v>
      </c>
      <c r="B1970" s="232" t="s">
        <v>357</v>
      </c>
      <c r="C1970" s="233" t="s">
        <v>358</v>
      </c>
      <c r="D1970" s="233">
        <v>16</v>
      </c>
      <c r="E1970" s="233" t="s">
        <v>271</v>
      </c>
      <c r="F1970" s="234" t="s">
        <v>359</v>
      </c>
      <c r="G1970" s="235">
        <v>76</v>
      </c>
      <c r="H1970" s="234">
        <v>34476</v>
      </c>
      <c r="I1970" s="28"/>
    </row>
    <row r="1971" spans="1:9" x14ac:dyDescent="0.25">
      <c r="A1971" s="231" t="s">
        <v>354</v>
      </c>
      <c r="B1971" s="232" t="s">
        <v>355</v>
      </c>
      <c r="C1971" s="233" t="s">
        <v>347</v>
      </c>
      <c r="D1971" s="233">
        <v>16</v>
      </c>
      <c r="E1971" s="233" t="s">
        <v>262</v>
      </c>
      <c r="F1971" s="234" t="s">
        <v>356</v>
      </c>
      <c r="G1971" s="235">
        <v>81</v>
      </c>
      <c r="H1971" s="234">
        <v>34476</v>
      </c>
      <c r="I1971" s="28"/>
    </row>
    <row r="1972" spans="1:9" x14ac:dyDescent="0.25">
      <c r="A1972" s="231" t="s">
        <v>335</v>
      </c>
      <c r="B1972" s="232" t="s">
        <v>357</v>
      </c>
      <c r="C1972" s="233" t="s">
        <v>358</v>
      </c>
      <c r="D1972" s="233">
        <v>16</v>
      </c>
      <c r="E1972" s="233" t="s">
        <v>271</v>
      </c>
      <c r="F1972" s="234" t="s">
        <v>359</v>
      </c>
      <c r="G1972" s="235">
        <v>186</v>
      </c>
      <c r="H1972" s="234">
        <v>34480</v>
      </c>
      <c r="I1972" s="28"/>
    </row>
    <row r="1973" spans="1:9" x14ac:dyDescent="0.25">
      <c r="A1973" s="231" t="s">
        <v>385</v>
      </c>
      <c r="B1973" s="232" t="s">
        <v>389</v>
      </c>
      <c r="C1973" s="233" t="s">
        <v>375</v>
      </c>
      <c r="D1973" s="233">
        <v>16</v>
      </c>
      <c r="E1973" s="233" t="s">
        <v>334</v>
      </c>
      <c r="F1973" s="234" t="s">
        <v>278</v>
      </c>
      <c r="G1973" s="235">
        <v>173</v>
      </c>
      <c r="H1973" s="234">
        <v>34481</v>
      </c>
      <c r="I1973" s="28"/>
    </row>
    <row r="1974" spans="1:9" x14ac:dyDescent="0.25">
      <c r="A1974" s="231" t="s">
        <v>397</v>
      </c>
      <c r="B1974" s="232" t="s">
        <v>398</v>
      </c>
      <c r="C1974" s="233" t="s">
        <v>399</v>
      </c>
      <c r="D1974" s="233">
        <v>8</v>
      </c>
      <c r="E1974" s="233" t="s">
        <v>334</v>
      </c>
      <c r="F1974" s="234" t="s">
        <v>276</v>
      </c>
      <c r="G1974" s="235">
        <v>189</v>
      </c>
      <c r="H1974" s="234">
        <v>34487</v>
      </c>
      <c r="I1974" s="28"/>
    </row>
    <row r="1975" spans="1:9" x14ac:dyDescent="0.25">
      <c r="A1975" s="231" t="s">
        <v>331</v>
      </c>
      <c r="B1975" s="232" t="s">
        <v>353</v>
      </c>
      <c r="C1975" s="233" t="s">
        <v>337</v>
      </c>
      <c r="D1975" s="233">
        <v>16</v>
      </c>
      <c r="E1975" s="233" t="s">
        <v>262</v>
      </c>
      <c r="F1975" s="234" t="s">
        <v>342</v>
      </c>
      <c r="G1975" s="235">
        <v>47</v>
      </c>
      <c r="H1975" s="234">
        <v>34488</v>
      </c>
      <c r="I1975" s="28"/>
    </row>
    <row r="1976" spans="1:9" x14ac:dyDescent="0.25">
      <c r="A1976" s="231" t="s">
        <v>335</v>
      </c>
      <c r="B1976" s="232" t="s">
        <v>383</v>
      </c>
      <c r="C1976" s="233" t="s">
        <v>347</v>
      </c>
      <c r="D1976" s="233">
        <v>8</v>
      </c>
      <c r="E1976" s="233" t="s">
        <v>271</v>
      </c>
      <c r="F1976" s="234" t="s">
        <v>373</v>
      </c>
      <c r="G1976" s="235">
        <v>85</v>
      </c>
      <c r="H1976" s="234">
        <v>34489</v>
      </c>
      <c r="I1976" s="28"/>
    </row>
    <row r="1977" spans="1:9" x14ac:dyDescent="0.25">
      <c r="A1977" s="231" t="s">
        <v>392</v>
      </c>
      <c r="B1977" s="232" t="s">
        <v>393</v>
      </c>
      <c r="C1977" s="233" t="s">
        <v>337</v>
      </c>
      <c r="D1977" s="233">
        <v>16</v>
      </c>
      <c r="E1977" s="233" t="s">
        <v>271</v>
      </c>
      <c r="F1977" s="234" t="s">
        <v>359</v>
      </c>
      <c r="G1977" s="235">
        <v>111</v>
      </c>
      <c r="H1977" s="234">
        <v>34489</v>
      </c>
      <c r="I1977" s="28"/>
    </row>
    <row r="1978" spans="1:9" x14ac:dyDescent="0.25">
      <c r="A1978" s="231" t="s">
        <v>348</v>
      </c>
      <c r="B1978" s="232" t="s">
        <v>349</v>
      </c>
      <c r="C1978" s="233" t="s">
        <v>347</v>
      </c>
      <c r="D1978" s="233">
        <v>8</v>
      </c>
      <c r="E1978" s="233" t="s">
        <v>262</v>
      </c>
      <c r="F1978" s="234" t="s">
        <v>356</v>
      </c>
      <c r="G1978" s="235">
        <v>172</v>
      </c>
      <c r="H1978" s="234">
        <v>34493</v>
      </c>
      <c r="I1978" s="28"/>
    </row>
    <row r="1979" spans="1:9" x14ac:dyDescent="0.25">
      <c r="A1979" s="231" t="s">
        <v>362</v>
      </c>
      <c r="B1979" s="232" t="s">
        <v>407</v>
      </c>
      <c r="C1979" s="233" t="s">
        <v>380</v>
      </c>
      <c r="D1979" s="233">
        <v>16</v>
      </c>
      <c r="E1979" s="233" t="s">
        <v>264</v>
      </c>
      <c r="F1979" s="234" t="s">
        <v>365</v>
      </c>
      <c r="G1979" s="235">
        <v>144</v>
      </c>
      <c r="H1979" s="234">
        <v>34500</v>
      </c>
      <c r="I1979" s="28"/>
    </row>
    <row r="1980" spans="1:9" x14ac:dyDescent="0.25">
      <c r="A1980" s="231" t="s">
        <v>335</v>
      </c>
      <c r="B1980" s="232" t="s">
        <v>382</v>
      </c>
      <c r="C1980" s="233" t="s">
        <v>337</v>
      </c>
      <c r="D1980" s="233">
        <v>16</v>
      </c>
      <c r="E1980" s="233" t="s">
        <v>264</v>
      </c>
      <c r="F1980" s="234" t="s">
        <v>365</v>
      </c>
      <c r="G1980" s="235">
        <v>154</v>
      </c>
      <c r="H1980" s="234">
        <v>34502</v>
      </c>
      <c r="I1980" s="28"/>
    </row>
    <row r="1981" spans="1:9" x14ac:dyDescent="0.25">
      <c r="A1981" s="231" t="s">
        <v>362</v>
      </c>
      <c r="B1981" s="232" t="s">
        <v>374</v>
      </c>
      <c r="C1981" s="233" t="s">
        <v>375</v>
      </c>
      <c r="D1981" s="233">
        <v>16</v>
      </c>
      <c r="E1981" s="233" t="s">
        <v>271</v>
      </c>
      <c r="F1981" s="234" t="s">
        <v>338</v>
      </c>
      <c r="G1981" s="235">
        <v>82</v>
      </c>
      <c r="H1981" s="234">
        <v>34505</v>
      </c>
      <c r="I1981" s="28"/>
    </row>
    <row r="1982" spans="1:9" x14ac:dyDescent="0.25">
      <c r="A1982" s="231" t="s">
        <v>354</v>
      </c>
      <c r="B1982" s="232" t="s">
        <v>355</v>
      </c>
      <c r="C1982" s="233" t="s">
        <v>347</v>
      </c>
      <c r="D1982" s="233">
        <v>16</v>
      </c>
      <c r="E1982" s="233" t="s">
        <v>262</v>
      </c>
      <c r="F1982" s="234" t="s">
        <v>356</v>
      </c>
      <c r="G1982" s="235">
        <v>163</v>
      </c>
      <c r="H1982" s="234">
        <v>34505</v>
      </c>
      <c r="I1982" s="28"/>
    </row>
    <row r="1983" spans="1:9" x14ac:dyDescent="0.25">
      <c r="A1983" s="231" t="s">
        <v>331</v>
      </c>
      <c r="B1983" s="232" t="s">
        <v>332</v>
      </c>
      <c r="C1983" s="233" t="s">
        <v>333</v>
      </c>
      <c r="D1983" s="233">
        <v>16</v>
      </c>
      <c r="E1983" s="233" t="s">
        <v>334</v>
      </c>
      <c r="F1983" s="234" t="s">
        <v>278</v>
      </c>
      <c r="G1983" s="235">
        <v>110</v>
      </c>
      <c r="H1983" s="234">
        <v>34507</v>
      </c>
      <c r="I1983" s="28"/>
    </row>
    <row r="1984" spans="1:9" x14ac:dyDescent="0.25">
      <c r="A1984" s="231" t="s">
        <v>335</v>
      </c>
      <c r="B1984" s="232" t="s">
        <v>368</v>
      </c>
      <c r="C1984" s="233" t="s">
        <v>364</v>
      </c>
      <c r="D1984" s="233">
        <v>8</v>
      </c>
      <c r="E1984" s="233" t="s">
        <v>262</v>
      </c>
      <c r="F1984" s="234" t="s">
        <v>356</v>
      </c>
      <c r="G1984" s="235">
        <v>135</v>
      </c>
      <c r="H1984" s="234">
        <v>34509</v>
      </c>
      <c r="I1984" s="28"/>
    </row>
    <row r="1985" spans="1:9" x14ac:dyDescent="0.25">
      <c r="A1985" s="231" t="s">
        <v>339</v>
      </c>
      <c r="B1985" s="232" t="s">
        <v>340</v>
      </c>
      <c r="C1985" s="233" t="s">
        <v>341</v>
      </c>
      <c r="D1985" s="233">
        <v>8</v>
      </c>
      <c r="E1985" s="233" t="s">
        <v>262</v>
      </c>
      <c r="F1985" s="234" t="s">
        <v>342</v>
      </c>
      <c r="G1985" s="235">
        <v>14</v>
      </c>
      <c r="H1985" s="234">
        <v>34510</v>
      </c>
      <c r="I1985" s="28"/>
    </row>
    <row r="1986" spans="1:9" x14ac:dyDescent="0.25">
      <c r="A1986" s="231" t="s">
        <v>371</v>
      </c>
      <c r="B1986" s="232" t="s">
        <v>388</v>
      </c>
      <c r="C1986" s="233" t="s">
        <v>364</v>
      </c>
      <c r="D1986" s="233">
        <v>12</v>
      </c>
      <c r="E1986" s="233" t="s">
        <v>271</v>
      </c>
      <c r="F1986" s="234" t="s">
        <v>338</v>
      </c>
      <c r="G1986" s="235">
        <v>127</v>
      </c>
      <c r="H1986" s="234">
        <v>34514</v>
      </c>
      <c r="I1986" s="28"/>
    </row>
    <row r="1987" spans="1:9" x14ac:dyDescent="0.25">
      <c r="A1987" s="231" t="s">
        <v>339</v>
      </c>
      <c r="B1987" s="232" t="s">
        <v>340</v>
      </c>
      <c r="C1987" s="233" t="s">
        <v>341</v>
      </c>
      <c r="D1987" s="233">
        <v>8</v>
      </c>
      <c r="E1987" s="233" t="s">
        <v>262</v>
      </c>
      <c r="F1987" s="234" t="s">
        <v>342</v>
      </c>
      <c r="G1987" s="235">
        <v>17</v>
      </c>
      <c r="H1987" s="234">
        <v>34521</v>
      </c>
      <c r="I1987" s="28"/>
    </row>
    <row r="1988" spans="1:9" x14ac:dyDescent="0.25">
      <c r="A1988" s="231" t="s">
        <v>345</v>
      </c>
      <c r="B1988" s="232" t="s">
        <v>391</v>
      </c>
      <c r="C1988" s="233" t="s">
        <v>337</v>
      </c>
      <c r="D1988" s="233">
        <v>16</v>
      </c>
      <c r="E1988" s="233" t="s">
        <v>334</v>
      </c>
      <c r="F1988" s="234" t="s">
        <v>405</v>
      </c>
      <c r="G1988" s="235">
        <v>149</v>
      </c>
      <c r="H1988" s="234">
        <v>34522</v>
      </c>
      <c r="I1988" s="28"/>
    </row>
    <row r="1989" spans="1:9" x14ac:dyDescent="0.25">
      <c r="A1989" s="231" t="s">
        <v>345</v>
      </c>
      <c r="B1989" s="232" t="s">
        <v>379</v>
      </c>
      <c r="C1989" s="233" t="s">
        <v>380</v>
      </c>
      <c r="D1989" s="233">
        <v>16</v>
      </c>
      <c r="E1989" s="233" t="s">
        <v>271</v>
      </c>
      <c r="F1989" s="234" t="s">
        <v>338</v>
      </c>
      <c r="G1989" s="235">
        <v>95</v>
      </c>
      <c r="H1989" s="234">
        <v>34525</v>
      </c>
      <c r="I1989" s="28"/>
    </row>
    <row r="1990" spans="1:9" x14ac:dyDescent="0.25">
      <c r="A1990" s="231" t="s">
        <v>345</v>
      </c>
      <c r="B1990" s="232" t="s">
        <v>406</v>
      </c>
      <c r="C1990" s="233" t="s">
        <v>337</v>
      </c>
      <c r="D1990" s="233">
        <v>16</v>
      </c>
      <c r="E1990" s="233" t="s">
        <v>271</v>
      </c>
      <c r="F1990" s="234" t="s">
        <v>359</v>
      </c>
      <c r="G1990" s="235">
        <v>97</v>
      </c>
      <c r="H1990" s="234">
        <v>34526</v>
      </c>
      <c r="I1990" s="28"/>
    </row>
    <row r="1991" spans="1:9" x14ac:dyDescent="0.25">
      <c r="A1991" s="231" t="s">
        <v>335</v>
      </c>
      <c r="B1991" s="232" t="s">
        <v>394</v>
      </c>
      <c r="C1991" s="233" t="s">
        <v>364</v>
      </c>
      <c r="D1991" s="233">
        <v>8</v>
      </c>
      <c r="E1991" s="233" t="s">
        <v>264</v>
      </c>
      <c r="F1991" s="234" t="s">
        <v>365</v>
      </c>
      <c r="G1991" s="235">
        <v>139</v>
      </c>
      <c r="H1991" s="234">
        <v>34529</v>
      </c>
      <c r="I1991" s="28"/>
    </row>
    <row r="1992" spans="1:9" x14ac:dyDescent="0.25">
      <c r="A1992" s="231" t="s">
        <v>335</v>
      </c>
      <c r="B1992" s="232" t="s">
        <v>395</v>
      </c>
      <c r="C1992" s="233" t="s">
        <v>337</v>
      </c>
      <c r="D1992" s="233">
        <v>16</v>
      </c>
      <c r="E1992" s="233" t="s">
        <v>264</v>
      </c>
      <c r="F1992" s="234" t="s">
        <v>365</v>
      </c>
      <c r="G1992" s="235">
        <v>119</v>
      </c>
      <c r="H1992" s="234">
        <v>34531</v>
      </c>
      <c r="I1992" s="28"/>
    </row>
    <row r="1993" spans="1:9" x14ac:dyDescent="0.25">
      <c r="A1993" s="231" t="s">
        <v>408</v>
      </c>
      <c r="B1993" s="232" t="s">
        <v>409</v>
      </c>
      <c r="C1993" s="233" t="s">
        <v>380</v>
      </c>
      <c r="D1993" s="233">
        <v>16</v>
      </c>
      <c r="E1993" s="233" t="s">
        <v>334</v>
      </c>
      <c r="F1993" s="234" t="s">
        <v>276</v>
      </c>
      <c r="G1993" s="235">
        <v>40</v>
      </c>
      <c r="H1993" s="234">
        <v>34532</v>
      </c>
      <c r="I1993" s="28"/>
    </row>
    <row r="1994" spans="1:9" x14ac:dyDescent="0.25">
      <c r="A1994" s="231" t="s">
        <v>335</v>
      </c>
      <c r="B1994" s="232" t="s">
        <v>394</v>
      </c>
      <c r="C1994" s="233" t="s">
        <v>364</v>
      </c>
      <c r="D1994" s="233">
        <v>8</v>
      </c>
      <c r="E1994" s="233" t="s">
        <v>264</v>
      </c>
      <c r="F1994" s="234" t="s">
        <v>396</v>
      </c>
      <c r="G1994" s="235">
        <v>163</v>
      </c>
      <c r="H1994" s="234">
        <v>34533</v>
      </c>
      <c r="I1994" s="28"/>
    </row>
    <row r="1995" spans="1:9" x14ac:dyDescent="0.25">
      <c r="A1995" s="231" t="s">
        <v>354</v>
      </c>
      <c r="B1995" s="232" t="s">
        <v>355</v>
      </c>
      <c r="C1995" s="233" t="s">
        <v>347</v>
      </c>
      <c r="D1995" s="233">
        <v>16</v>
      </c>
      <c r="E1995" s="233" t="s">
        <v>262</v>
      </c>
      <c r="F1995" s="234" t="s">
        <v>356</v>
      </c>
      <c r="G1995" s="235">
        <v>80</v>
      </c>
      <c r="H1995" s="234">
        <v>34535</v>
      </c>
      <c r="I1995" s="28"/>
    </row>
    <row r="1996" spans="1:9" x14ac:dyDescent="0.25">
      <c r="A1996" s="231" t="s">
        <v>331</v>
      </c>
      <c r="B1996" s="232" t="s">
        <v>403</v>
      </c>
      <c r="C1996" s="233" t="s">
        <v>380</v>
      </c>
      <c r="D1996" s="233">
        <v>32</v>
      </c>
      <c r="E1996" s="233" t="s">
        <v>262</v>
      </c>
      <c r="F1996" s="234" t="s">
        <v>356</v>
      </c>
      <c r="G1996" s="235">
        <v>60</v>
      </c>
      <c r="H1996" s="234">
        <v>34536</v>
      </c>
      <c r="I1996" s="28"/>
    </row>
    <row r="1997" spans="1:9" x14ac:dyDescent="0.25">
      <c r="A1997" s="231" t="s">
        <v>385</v>
      </c>
      <c r="B1997" s="232" t="s">
        <v>389</v>
      </c>
      <c r="C1997" s="233" t="s">
        <v>375</v>
      </c>
      <c r="D1997" s="233">
        <v>16</v>
      </c>
      <c r="E1997" s="233" t="s">
        <v>334</v>
      </c>
      <c r="F1997" s="234" t="s">
        <v>278</v>
      </c>
      <c r="G1997" s="235">
        <v>78</v>
      </c>
      <c r="H1997" s="234">
        <v>34541</v>
      </c>
      <c r="I1997" s="28"/>
    </row>
    <row r="1998" spans="1:9" x14ac:dyDescent="0.25">
      <c r="A1998" s="231" t="s">
        <v>397</v>
      </c>
      <c r="B1998" s="232" t="s">
        <v>398</v>
      </c>
      <c r="C1998" s="233" t="s">
        <v>399</v>
      </c>
      <c r="D1998" s="233">
        <v>8</v>
      </c>
      <c r="E1998" s="233" t="s">
        <v>334</v>
      </c>
      <c r="F1998" s="234" t="s">
        <v>276</v>
      </c>
      <c r="G1998" s="235">
        <v>198</v>
      </c>
      <c r="H1998" s="234">
        <v>34541</v>
      </c>
      <c r="I1998" s="28"/>
    </row>
    <row r="1999" spans="1:9" x14ac:dyDescent="0.25">
      <c r="A1999" s="231" t="s">
        <v>335</v>
      </c>
      <c r="B1999" s="232" t="s">
        <v>387</v>
      </c>
      <c r="C1999" s="233" t="s">
        <v>347</v>
      </c>
      <c r="D1999" s="233">
        <v>8</v>
      </c>
      <c r="E1999" s="233" t="s">
        <v>264</v>
      </c>
      <c r="F1999" s="234" t="s">
        <v>365</v>
      </c>
      <c r="G1999" s="235">
        <v>168</v>
      </c>
      <c r="H1999" s="234">
        <v>34548</v>
      </c>
      <c r="I1999" s="28"/>
    </row>
    <row r="2000" spans="1:9" x14ac:dyDescent="0.25">
      <c r="A2000" s="231" t="s">
        <v>362</v>
      </c>
      <c r="B2000" s="232" t="s">
        <v>407</v>
      </c>
      <c r="C2000" s="233" t="s">
        <v>380</v>
      </c>
      <c r="D2000" s="233">
        <v>16</v>
      </c>
      <c r="E2000" s="233" t="s">
        <v>264</v>
      </c>
      <c r="F2000" s="234" t="s">
        <v>365</v>
      </c>
      <c r="G2000" s="235">
        <v>89</v>
      </c>
      <c r="H2000" s="234">
        <v>34548</v>
      </c>
      <c r="I2000" s="28"/>
    </row>
    <row r="2001" spans="1:9" x14ac:dyDescent="0.25">
      <c r="A2001" s="231" t="s">
        <v>371</v>
      </c>
      <c r="B2001" s="232" t="s">
        <v>372</v>
      </c>
      <c r="C2001" s="233" t="s">
        <v>364</v>
      </c>
      <c r="D2001" s="233">
        <v>8</v>
      </c>
      <c r="E2001" s="233" t="s">
        <v>271</v>
      </c>
      <c r="F2001" s="234" t="s">
        <v>373</v>
      </c>
      <c r="G2001" s="235">
        <v>189</v>
      </c>
      <c r="H2001" s="234">
        <v>34549</v>
      </c>
      <c r="I2001" s="28"/>
    </row>
    <row r="2002" spans="1:9" x14ac:dyDescent="0.25">
      <c r="A2002" s="231" t="s">
        <v>345</v>
      </c>
      <c r="B2002" s="232" t="s">
        <v>401</v>
      </c>
      <c r="C2002" s="233" t="s">
        <v>380</v>
      </c>
      <c r="D2002" s="233">
        <v>16</v>
      </c>
      <c r="E2002" s="233" t="s">
        <v>271</v>
      </c>
      <c r="F2002" s="234" t="s">
        <v>338</v>
      </c>
      <c r="G2002" s="235">
        <v>142</v>
      </c>
      <c r="H2002" s="234">
        <v>34551</v>
      </c>
      <c r="I2002" s="28"/>
    </row>
    <row r="2003" spans="1:9" x14ac:dyDescent="0.25">
      <c r="A2003" s="231" t="s">
        <v>345</v>
      </c>
      <c r="B2003" s="232" t="s">
        <v>401</v>
      </c>
      <c r="C2003" s="233" t="s">
        <v>380</v>
      </c>
      <c r="D2003" s="233">
        <v>16</v>
      </c>
      <c r="E2003" s="233" t="s">
        <v>271</v>
      </c>
      <c r="F2003" s="234" t="s">
        <v>338</v>
      </c>
      <c r="G2003" s="235">
        <v>87</v>
      </c>
      <c r="H2003" s="234">
        <v>34551</v>
      </c>
      <c r="I2003" s="28"/>
    </row>
    <row r="2004" spans="1:9" x14ac:dyDescent="0.25">
      <c r="A2004" s="231" t="s">
        <v>331</v>
      </c>
      <c r="B2004" s="232" t="s">
        <v>404</v>
      </c>
      <c r="C2004" s="233" t="s">
        <v>333</v>
      </c>
      <c r="D2004" s="233">
        <v>16</v>
      </c>
      <c r="E2004" s="233" t="s">
        <v>334</v>
      </c>
      <c r="F2004" s="234" t="s">
        <v>405</v>
      </c>
      <c r="G2004" s="235">
        <v>187</v>
      </c>
      <c r="H2004" s="234">
        <v>34561</v>
      </c>
      <c r="I2004" s="28"/>
    </row>
    <row r="2005" spans="1:9" x14ac:dyDescent="0.25">
      <c r="A2005" s="231" t="s">
        <v>335</v>
      </c>
      <c r="B2005" s="232" t="s">
        <v>336</v>
      </c>
      <c r="C2005" s="233" t="s">
        <v>337</v>
      </c>
      <c r="D2005" s="233">
        <v>16</v>
      </c>
      <c r="E2005" s="233" t="s">
        <v>271</v>
      </c>
      <c r="F2005" s="234" t="s">
        <v>338</v>
      </c>
      <c r="G2005" s="235">
        <v>34</v>
      </c>
      <c r="H2005" s="234">
        <v>34567</v>
      </c>
      <c r="I2005" s="28"/>
    </row>
    <row r="2006" spans="1:9" x14ac:dyDescent="0.25">
      <c r="A2006" s="231" t="s">
        <v>335</v>
      </c>
      <c r="B2006" s="232" t="s">
        <v>384</v>
      </c>
      <c r="C2006" s="233" t="s">
        <v>364</v>
      </c>
      <c r="D2006" s="233">
        <v>8</v>
      </c>
      <c r="E2006" s="233" t="s">
        <v>262</v>
      </c>
      <c r="F2006" s="234" t="s">
        <v>356</v>
      </c>
      <c r="G2006" s="235">
        <v>41</v>
      </c>
      <c r="H2006" s="234">
        <v>34567</v>
      </c>
      <c r="I2006" s="28"/>
    </row>
    <row r="2007" spans="1:9" x14ac:dyDescent="0.25">
      <c r="A2007" s="231" t="s">
        <v>362</v>
      </c>
      <c r="B2007" s="232" t="s">
        <v>363</v>
      </c>
      <c r="C2007" s="233" t="s">
        <v>364</v>
      </c>
      <c r="D2007" s="233">
        <v>8</v>
      </c>
      <c r="E2007" s="233" t="s">
        <v>264</v>
      </c>
      <c r="F2007" s="234" t="s">
        <v>365</v>
      </c>
      <c r="G2007" s="235">
        <v>30</v>
      </c>
      <c r="H2007" s="234">
        <v>34573</v>
      </c>
      <c r="I2007" s="28"/>
    </row>
    <row r="2008" spans="1:9" x14ac:dyDescent="0.25">
      <c r="A2008" s="231" t="s">
        <v>371</v>
      </c>
      <c r="B2008" s="232" t="s">
        <v>388</v>
      </c>
      <c r="C2008" s="233" t="s">
        <v>364</v>
      </c>
      <c r="D2008" s="233">
        <v>12</v>
      </c>
      <c r="E2008" s="233" t="s">
        <v>271</v>
      </c>
      <c r="F2008" s="234" t="s">
        <v>338</v>
      </c>
      <c r="G2008" s="235">
        <v>76</v>
      </c>
      <c r="H2008" s="234">
        <v>34576</v>
      </c>
      <c r="I2008" s="28"/>
    </row>
    <row r="2009" spans="1:9" x14ac:dyDescent="0.25">
      <c r="A2009" s="231" t="s">
        <v>345</v>
      </c>
      <c r="B2009" s="232" t="s">
        <v>346</v>
      </c>
      <c r="C2009" s="233" t="s">
        <v>347</v>
      </c>
      <c r="D2009" s="233">
        <v>16</v>
      </c>
      <c r="E2009" s="233" t="s">
        <v>271</v>
      </c>
      <c r="F2009" s="234" t="s">
        <v>338</v>
      </c>
      <c r="G2009" s="235">
        <v>118</v>
      </c>
      <c r="H2009" s="234">
        <v>34578</v>
      </c>
      <c r="I2009" s="28"/>
    </row>
    <row r="2010" spans="1:9" x14ac:dyDescent="0.25">
      <c r="A2010" s="231" t="s">
        <v>345</v>
      </c>
      <c r="B2010" s="232" t="s">
        <v>406</v>
      </c>
      <c r="C2010" s="233" t="s">
        <v>337</v>
      </c>
      <c r="D2010" s="233">
        <v>16</v>
      </c>
      <c r="E2010" s="233" t="s">
        <v>271</v>
      </c>
      <c r="F2010" s="234" t="s">
        <v>359</v>
      </c>
      <c r="G2010" s="235">
        <v>111</v>
      </c>
      <c r="H2010" s="234">
        <v>34582</v>
      </c>
      <c r="I2010" s="28"/>
    </row>
    <row r="2011" spans="1:9" x14ac:dyDescent="0.25">
      <c r="A2011" s="231" t="s">
        <v>362</v>
      </c>
      <c r="B2011" s="232" t="s">
        <v>363</v>
      </c>
      <c r="C2011" s="233" t="s">
        <v>364</v>
      </c>
      <c r="D2011" s="233">
        <v>8</v>
      </c>
      <c r="E2011" s="233" t="s">
        <v>264</v>
      </c>
      <c r="F2011" s="234" t="s">
        <v>365</v>
      </c>
      <c r="G2011" s="235">
        <v>9</v>
      </c>
      <c r="H2011" s="234">
        <v>34588</v>
      </c>
      <c r="I2011" s="28"/>
    </row>
    <row r="2012" spans="1:9" x14ac:dyDescent="0.25">
      <c r="A2012" s="231" t="s">
        <v>331</v>
      </c>
      <c r="B2012" s="232" t="s">
        <v>353</v>
      </c>
      <c r="C2012" s="233" t="s">
        <v>337</v>
      </c>
      <c r="D2012" s="233">
        <v>16</v>
      </c>
      <c r="E2012" s="233" t="s">
        <v>262</v>
      </c>
      <c r="F2012" s="234" t="s">
        <v>356</v>
      </c>
      <c r="G2012" s="235">
        <v>115</v>
      </c>
      <c r="H2012" s="234">
        <v>34589</v>
      </c>
      <c r="I2012" s="28"/>
    </row>
    <row r="2013" spans="1:9" x14ac:dyDescent="0.25">
      <c r="A2013" s="231" t="s">
        <v>362</v>
      </c>
      <c r="B2013" s="232" t="s">
        <v>366</v>
      </c>
      <c r="C2013" s="233" t="s">
        <v>337</v>
      </c>
      <c r="D2013" s="233">
        <v>8</v>
      </c>
      <c r="E2013" s="233" t="s">
        <v>262</v>
      </c>
      <c r="F2013" s="234" t="s">
        <v>50</v>
      </c>
      <c r="G2013" s="235">
        <v>52</v>
      </c>
      <c r="H2013" s="234">
        <v>34590</v>
      </c>
      <c r="I2013" s="28"/>
    </row>
    <row r="2014" spans="1:9" x14ac:dyDescent="0.25">
      <c r="A2014" s="231" t="s">
        <v>345</v>
      </c>
      <c r="B2014" s="232" t="s">
        <v>406</v>
      </c>
      <c r="C2014" s="233" t="s">
        <v>337</v>
      </c>
      <c r="D2014" s="233">
        <v>16</v>
      </c>
      <c r="E2014" s="233" t="s">
        <v>271</v>
      </c>
      <c r="F2014" s="234" t="s">
        <v>359</v>
      </c>
      <c r="G2014" s="235">
        <v>172</v>
      </c>
      <c r="H2014" s="234">
        <v>34593</v>
      </c>
      <c r="I2014" s="28"/>
    </row>
    <row r="2015" spans="1:9" x14ac:dyDescent="0.25">
      <c r="A2015" s="231" t="s">
        <v>345</v>
      </c>
      <c r="B2015" s="232" t="s">
        <v>401</v>
      </c>
      <c r="C2015" s="233" t="s">
        <v>380</v>
      </c>
      <c r="D2015" s="233">
        <v>16</v>
      </c>
      <c r="E2015" s="233" t="s">
        <v>271</v>
      </c>
      <c r="F2015" s="234" t="s">
        <v>338</v>
      </c>
      <c r="G2015" s="235">
        <v>183</v>
      </c>
      <c r="H2015" s="234">
        <v>34596</v>
      </c>
      <c r="I2015" s="28"/>
    </row>
    <row r="2016" spans="1:9" x14ac:dyDescent="0.25">
      <c r="A2016" s="231" t="s">
        <v>345</v>
      </c>
      <c r="B2016" s="232" t="s">
        <v>406</v>
      </c>
      <c r="C2016" s="233" t="s">
        <v>337</v>
      </c>
      <c r="D2016" s="233">
        <v>16</v>
      </c>
      <c r="E2016" s="233" t="s">
        <v>271</v>
      </c>
      <c r="F2016" s="234" t="s">
        <v>338</v>
      </c>
      <c r="G2016" s="235">
        <v>200</v>
      </c>
      <c r="H2016" s="234">
        <v>34598</v>
      </c>
      <c r="I2016" s="28"/>
    </row>
    <row r="2017" spans="1:9" x14ac:dyDescent="0.25">
      <c r="A2017" s="231" t="s">
        <v>385</v>
      </c>
      <c r="B2017" s="232" t="s">
        <v>386</v>
      </c>
      <c r="C2017" s="233" t="s">
        <v>358</v>
      </c>
      <c r="D2017" s="233">
        <v>16</v>
      </c>
      <c r="E2017" s="233" t="s">
        <v>334</v>
      </c>
      <c r="F2017" s="234" t="s">
        <v>405</v>
      </c>
      <c r="G2017" s="235">
        <v>138</v>
      </c>
      <c r="H2017" s="234">
        <v>34599</v>
      </c>
      <c r="I2017" s="28"/>
    </row>
    <row r="2018" spans="1:9" x14ac:dyDescent="0.25">
      <c r="A2018" s="231" t="s">
        <v>335</v>
      </c>
      <c r="B2018" s="232" t="s">
        <v>383</v>
      </c>
      <c r="C2018" s="233" t="s">
        <v>347</v>
      </c>
      <c r="D2018" s="233">
        <v>8</v>
      </c>
      <c r="E2018" s="233" t="s">
        <v>271</v>
      </c>
      <c r="F2018" s="234" t="s">
        <v>359</v>
      </c>
      <c r="G2018" s="235">
        <v>160</v>
      </c>
      <c r="H2018" s="234">
        <v>34601</v>
      </c>
      <c r="I2018" s="28"/>
    </row>
    <row r="2019" spans="1:9" x14ac:dyDescent="0.25">
      <c r="A2019" s="231" t="s">
        <v>376</v>
      </c>
      <c r="B2019" s="232" t="s">
        <v>390</v>
      </c>
      <c r="C2019" s="233" t="s">
        <v>370</v>
      </c>
      <c r="D2019" s="233">
        <v>8</v>
      </c>
      <c r="E2019" s="233" t="s">
        <v>334</v>
      </c>
      <c r="F2019" s="234" t="s">
        <v>278</v>
      </c>
      <c r="G2019" s="235">
        <v>178</v>
      </c>
      <c r="H2019" s="234">
        <v>34604</v>
      </c>
      <c r="I2019" s="28"/>
    </row>
    <row r="2020" spans="1:9" x14ac:dyDescent="0.25">
      <c r="A2020" s="231" t="s">
        <v>335</v>
      </c>
      <c r="B2020" s="232" t="s">
        <v>367</v>
      </c>
      <c r="C2020" s="233" t="s">
        <v>337</v>
      </c>
      <c r="D2020" s="233">
        <v>8</v>
      </c>
      <c r="E2020" s="233" t="s">
        <v>262</v>
      </c>
      <c r="F2020" s="234" t="s">
        <v>356</v>
      </c>
      <c r="G2020" s="235">
        <v>36</v>
      </c>
      <c r="H2020" s="234">
        <v>34610</v>
      </c>
      <c r="I2020" s="28"/>
    </row>
    <row r="2021" spans="1:9" x14ac:dyDescent="0.25">
      <c r="A2021" s="231" t="s">
        <v>335</v>
      </c>
      <c r="B2021" s="232" t="s">
        <v>367</v>
      </c>
      <c r="C2021" s="233" t="s">
        <v>337</v>
      </c>
      <c r="D2021" s="233">
        <v>8</v>
      </c>
      <c r="E2021" s="233" t="s">
        <v>262</v>
      </c>
      <c r="F2021" s="234" t="s">
        <v>356</v>
      </c>
      <c r="G2021" s="235">
        <v>158</v>
      </c>
      <c r="H2021" s="234">
        <v>34610</v>
      </c>
      <c r="I2021" s="28"/>
    </row>
    <row r="2022" spans="1:9" x14ac:dyDescent="0.25">
      <c r="A2022" s="231" t="s">
        <v>335</v>
      </c>
      <c r="B2022" s="232" t="s">
        <v>400</v>
      </c>
      <c r="C2022" s="233" t="s">
        <v>364</v>
      </c>
      <c r="D2022" s="233">
        <v>8</v>
      </c>
      <c r="E2022" s="233" t="s">
        <v>264</v>
      </c>
      <c r="F2022" s="234" t="s">
        <v>365</v>
      </c>
      <c r="G2022" s="235">
        <v>114</v>
      </c>
      <c r="H2022" s="234">
        <v>34612</v>
      </c>
      <c r="I2022" s="28"/>
    </row>
    <row r="2023" spans="1:9" x14ac:dyDescent="0.25">
      <c r="A2023" s="231" t="s">
        <v>335</v>
      </c>
      <c r="B2023" s="232" t="s">
        <v>368</v>
      </c>
      <c r="C2023" s="233" t="s">
        <v>364</v>
      </c>
      <c r="D2023" s="233">
        <v>8</v>
      </c>
      <c r="E2023" s="233" t="s">
        <v>262</v>
      </c>
      <c r="F2023" s="234" t="s">
        <v>356</v>
      </c>
      <c r="G2023" s="235">
        <v>168</v>
      </c>
      <c r="H2023" s="234">
        <v>34613</v>
      </c>
      <c r="I2023" s="28"/>
    </row>
    <row r="2024" spans="1:9" x14ac:dyDescent="0.25">
      <c r="A2024" s="231" t="s">
        <v>335</v>
      </c>
      <c r="B2024" s="232" t="s">
        <v>387</v>
      </c>
      <c r="C2024" s="233" t="s">
        <v>347</v>
      </c>
      <c r="D2024" s="233">
        <v>8</v>
      </c>
      <c r="E2024" s="233" t="s">
        <v>264</v>
      </c>
      <c r="F2024" s="234" t="s">
        <v>365</v>
      </c>
      <c r="G2024" s="235">
        <v>30</v>
      </c>
      <c r="H2024" s="234">
        <v>34616</v>
      </c>
      <c r="I2024" s="28"/>
    </row>
    <row r="2025" spans="1:9" x14ac:dyDescent="0.25">
      <c r="A2025" s="231" t="s">
        <v>335</v>
      </c>
      <c r="B2025" s="232" t="s">
        <v>383</v>
      </c>
      <c r="C2025" s="233" t="s">
        <v>347</v>
      </c>
      <c r="D2025" s="233">
        <v>8</v>
      </c>
      <c r="E2025" s="233" t="s">
        <v>271</v>
      </c>
      <c r="F2025" s="234" t="s">
        <v>359</v>
      </c>
      <c r="G2025" s="235">
        <v>124</v>
      </c>
      <c r="H2025" s="234">
        <v>34621</v>
      </c>
      <c r="I2025" s="28"/>
    </row>
    <row r="2026" spans="1:9" x14ac:dyDescent="0.25">
      <c r="A2026" s="231" t="s">
        <v>335</v>
      </c>
      <c r="B2026" s="232" t="s">
        <v>395</v>
      </c>
      <c r="C2026" s="233" t="s">
        <v>337</v>
      </c>
      <c r="D2026" s="233">
        <v>16</v>
      </c>
      <c r="E2026" s="233" t="s">
        <v>264</v>
      </c>
      <c r="F2026" s="234" t="s">
        <v>365</v>
      </c>
      <c r="G2026" s="235">
        <v>6</v>
      </c>
      <c r="H2026" s="234">
        <v>34622</v>
      </c>
      <c r="I2026" s="28"/>
    </row>
    <row r="2027" spans="1:9" x14ac:dyDescent="0.25">
      <c r="A2027" s="231" t="s">
        <v>376</v>
      </c>
      <c r="B2027" s="232" t="s">
        <v>390</v>
      </c>
      <c r="C2027" s="233" t="s">
        <v>370</v>
      </c>
      <c r="D2027" s="233">
        <v>8</v>
      </c>
      <c r="E2027" s="233" t="s">
        <v>334</v>
      </c>
      <c r="F2027" s="234" t="s">
        <v>278</v>
      </c>
      <c r="G2027" s="235">
        <v>111</v>
      </c>
      <c r="H2027" s="234">
        <v>34627</v>
      </c>
      <c r="I2027" s="28"/>
    </row>
    <row r="2028" spans="1:9" x14ac:dyDescent="0.25">
      <c r="A2028" s="231" t="s">
        <v>354</v>
      </c>
      <c r="B2028" s="232" t="s">
        <v>355</v>
      </c>
      <c r="C2028" s="233" t="s">
        <v>347</v>
      </c>
      <c r="D2028" s="233">
        <v>16</v>
      </c>
      <c r="E2028" s="233" t="s">
        <v>262</v>
      </c>
      <c r="F2028" s="234" t="s">
        <v>356</v>
      </c>
      <c r="G2028" s="235">
        <v>108</v>
      </c>
      <c r="H2028" s="234">
        <v>34628</v>
      </c>
      <c r="I2028" s="28"/>
    </row>
    <row r="2029" spans="1:9" x14ac:dyDescent="0.25">
      <c r="A2029" s="231" t="s">
        <v>335</v>
      </c>
      <c r="B2029" s="232" t="s">
        <v>383</v>
      </c>
      <c r="C2029" s="233" t="s">
        <v>347</v>
      </c>
      <c r="D2029" s="233">
        <v>8</v>
      </c>
      <c r="E2029" s="233" t="s">
        <v>271</v>
      </c>
      <c r="F2029" s="234" t="s">
        <v>359</v>
      </c>
      <c r="G2029" s="235">
        <v>53</v>
      </c>
      <c r="H2029" s="234">
        <v>34629</v>
      </c>
      <c r="I2029" s="28"/>
    </row>
    <row r="2030" spans="1:9" x14ac:dyDescent="0.25">
      <c r="A2030" s="231" t="s">
        <v>331</v>
      </c>
      <c r="B2030" s="232" t="s">
        <v>332</v>
      </c>
      <c r="C2030" s="233" t="s">
        <v>333</v>
      </c>
      <c r="D2030" s="233">
        <v>16</v>
      </c>
      <c r="E2030" s="233" t="s">
        <v>334</v>
      </c>
      <c r="F2030" s="234" t="s">
        <v>405</v>
      </c>
      <c r="G2030" s="235">
        <v>21</v>
      </c>
      <c r="H2030" s="234">
        <v>34633</v>
      </c>
      <c r="I2030" s="28"/>
    </row>
    <row r="2031" spans="1:9" x14ac:dyDescent="0.25">
      <c r="A2031" s="231" t="s">
        <v>331</v>
      </c>
      <c r="B2031" s="232" t="s">
        <v>353</v>
      </c>
      <c r="C2031" s="233" t="s">
        <v>337</v>
      </c>
      <c r="D2031" s="233">
        <v>16</v>
      </c>
      <c r="E2031" s="233" t="s">
        <v>262</v>
      </c>
      <c r="F2031" s="234" t="s">
        <v>356</v>
      </c>
      <c r="G2031" s="235">
        <v>176</v>
      </c>
      <c r="H2031" s="234">
        <v>34633</v>
      </c>
      <c r="I2031" s="28"/>
    </row>
    <row r="2032" spans="1:9" x14ac:dyDescent="0.25">
      <c r="A2032" s="231" t="s">
        <v>335</v>
      </c>
      <c r="B2032" s="232" t="s">
        <v>368</v>
      </c>
      <c r="C2032" s="233" t="s">
        <v>364</v>
      </c>
      <c r="D2032" s="233">
        <v>8</v>
      </c>
      <c r="E2032" s="233" t="s">
        <v>262</v>
      </c>
      <c r="F2032" s="234" t="s">
        <v>356</v>
      </c>
      <c r="G2032" s="235">
        <v>145</v>
      </c>
      <c r="H2032" s="234">
        <v>34634</v>
      </c>
      <c r="I2032" s="28"/>
    </row>
    <row r="2033" spans="1:9" x14ac:dyDescent="0.25">
      <c r="A2033" s="231" t="s">
        <v>376</v>
      </c>
      <c r="B2033" s="232" t="s">
        <v>390</v>
      </c>
      <c r="C2033" s="233" t="s">
        <v>370</v>
      </c>
      <c r="D2033" s="233">
        <v>8</v>
      </c>
      <c r="E2033" s="233" t="s">
        <v>334</v>
      </c>
      <c r="F2033" s="234" t="s">
        <v>278</v>
      </c>
      <c r="G2033" s="235">
        <v>155</v>
      </c>
      <c r="H2033" s="234">
        <v>34639</v>
      </c>
      <c r="I2033" s="28"/>
    </row>
    <row r="2034" spans="1:9" x14ac:dyDescent="0.25">
      <c r="A2034" s="231" t="s">
        <v>397</v>
      </c>
      <c r="B2034" s="232" t="s">
        <v>398</v>
      </c>
      <c r="C2034" s="233" t="s">
        <v>399</v>
      </c>
      <c r="D2034" s="233">
        <v>8</v>
      </c>
      <c r="E2034" s="233" t="s">
        <v>334</v>
      </c>
      <c r="F2034" s="234" t="s">
        <v>276</v>
      </c>
      <c r="G2034" s="235">
        <v>12</v>
      </c>
      <c r="H2034" s="234">
        <v>34641</v>
      </c>
      <c r="I2034" s="28"/>
    </row>
    <row r="2035" spans="1:9" x14ac:dyDescent="0.25">
      <c r="A2035" s="231" t="s">
        <v>335</v>
      </c>
      <c r="B2035" s="232" t="s">
        <v>336</v>
      </c>
      <c r="C2035" s="233" t="s">
        <v>337</v>
      </c>
      <c r="D2035" s="233">
        <v>16</v>
      </c>
      <c r="E2035" s="233" t="s">
        <v>271</v>
      </c>
      <c r="F2035" s="234" t="s">
        <v>338</v>
      </c>
      <c r="G2035" s="235">
        <v>170</v>
      </c>
      <c r="H2035" s="234">
        <v>34644</v>
      </c>
      <c r="I2035" s="28"/>
    </row>
    <row r="2036" spans="1:9" x14ac:dyDescent="0.25">
      <c r="A2036" s="231" t="s">
        <v>362</v>
      </c>
      <c r="B2036" s="232" t="s">
        <v>374</v>
      </c>
      <c r="C2036" s="233" t="s">
        <v>375</v>
      </c>
      <c r="D2036" s="233">
        <v>16</v>
      </c>
      <c r="E2036" s="233" t="s">
        <v>271</v>
      </c>
      <c r="F2036" s="234" t="s">
        <v>338</v>
      </c>
      <c r="G2036" s="235">
        <v>164</v>
      </c>
      <c r="H2036" s="234">
        <v>34646</v>
      </c>
      <c r="I2036" s="28"/>
    </row>
    <row r="2037" spans="1:9" x14ac:dyDescent="0.25">
      <c r="A2037" s="231" t="s">
        <v>345</v>
      </c>
      <c r="B2037" s="232" t="s">
        <v>401</v>
      </c>
      <c r="C2037" s="233" t="s">
        <v>380</v>
      </c>
      <c r="D2037" s="233">
        <v>16</v>
      </c>
      <c r="E2037" s="233" t="s">
        <v>271</v>
      </c>
      <c r="F2037" s="234" t="s">
        <v>338</v>
      </c>
      <c r="G2037" s="235">
        <v>82</v>
      </c>
      <c r="H2037" s="234">
        <v>34648</v>
      </c>
      <c r="I2037" s="28"/>
    </row>
    <row r="2038" spans="1:9" x14ac:dyDescent="0.25">
      <c r="A2038" s="231" t="s">
        <v>331</v>
      </c>
      <c r="B2038" s="232" t="s">
        <v>403</v>
      </c>
      <c r="C2038" s="233" t="s">
        <v>380</v>
      </c>
      <c r="D2038" s="233">
        <v>32</v>
      </c>
      <c r="E2038" s="233" t="s">
        <v>262</v>
      </c>
      <c r="F2038" s="234" t="s">
        <v>356</v>
      </c>
      <c r="G2038" s="235">
        <v>35</v>
      </c>
      <c r="H2038" s="234">
        <v>34648</v>
      </c>
      <c r="I2038" s="28"/>
    </row>
    <row r="2039" spans="1:9" x14ac:dyDescent="0.25">
      <c r="A2039" s="231" t="s">
        <v>331</v>
      </c>
      <c r="B2039" s="232" t="s">
        <v>332</v>
      </c>
      <c r="C2039" s="233" t="s">
        <v>333</v>
      </c>
      <c r="D2039" s="233">
        <v>16</v>
      </c>
      <c r="E2039" s="233" t="s">
        <v>334</v>
      </c>
      <c r="F2039" s="234" t="s">
        <v>278</v>
      </c>
      <c r="G2039" s="235">
        <v>76</v>
      </c>
      <c r="H2039" s="234">
        <v>34651</v>
      </c>
      <c r="I2039" s="28"/>
    </row>
    <row r="2040" spans="1:9" x14ac:dyDescent="0.25">
      <c r="A2040" s="231" t="s">
        <v>354</v>
      </c>
      <c r="B2040" s="232" t="s">
        <v>355</v>
      </c>
      <c r="C2040" s="233" t="s">
        <v>347</v>
      </c>
      <c r="D2040" s="233">
        <v>16</v>
      </c>
      <c r="E2040" s="233" t="s">
        <v>262</v>
      </c>
      <c r="F2040" s="234" t="s">
        <v>356</v>
      </c>
      <c r="G2040" s="235">
        <v>131</v>
      </c>
      <c r="H2040" s="234">
        <v>34651</v>
      </c>
      <c r="I2040" s="28"/>
    </row>
    <row r="2041" spans="1:9" x14ac:dyDescent="0.25">
      <c r="A2041" s="231" t="s">
        <v>335</v>
      </c>
      <c r="B2041" s="232" t="s">
        <v>368</v>
      </c>
      <c r="C2041" s="233" t="s">
        <v>364</v>
      </c>
      <c r="D2041" s="233">
        <v>8</v>
      </c>
      <c r="E2041" s="233" t="s">
        <v>262</v>
      </c>
      <c r="F2041" s="234" t="s">
        <v>356</v>
      </c>
      <c r="G2041" s="235">
        <v>187</v>
      </c>
      <c r="H2041" s="234">
        <v>34654</v>
      </c>
      <c r="I2041" s="28"/>
    </row>
    <row r="2042" spans="1:9" x14ac:dyDescent="0.25">
      <c r="A2042" s="231" t="s">
        <v>362</v>
      </c>
      <c r="B2042" s="232" t="s">
        <v>374</v>
      </c>
      <c r="C2042" s="233" t="s">
        <v>375</v>
      </c>
      <c r="D2042" s="233">
        <v>16</v>
      </c>
      <c r="E2042" s="233" t="s">
        <v>271</v>
      </c>
      <c r="F2042" s="234" t="s">
        <v>338</v>
      </c>
      <c r="G2042" s="235">
        <v>65</v>
      </c>
      <c r="H2042" s="234">
        <v>34654</v>
      </c>
      <c r="I2042" s="28"/>
    </row>
    <row r="2043" spans="1:9" x14ac:dyDescent="0.25">
      <c r="A2043" s="231" t="s">
        <v>345</v>
      </c>
      <c r="B2043" s="232" t="s">
        <v>346</v>
      </c>
      <c r="C2043" s="233" t="s">
        <v>347</v>
      </c>
      <c r="D2043" s="233">
        <v>16</v>
      </c>
      <c r="E2043" s="233" t="s">
        <v>271</v>
      </c>
      <c r="F2043" s="234" t="s">
        <v>338</v>
      </c>
      <c r="G2043" s="235">
        <v>134</v>
      </c>
      <c r="H2043" s="234">
        <v>34659</v>
      </c>
      <c r="I2043" s="28"/>
    </row>
    <row r="2044" spans="1:9" x14ac:dyDescent="0.25">
      <c r="A2044" s="231" t="s">
        <v>335</v>
      </c>
      <c r="B2044" s="232" t="s">
        <v>368</v>
      </c>
      <c r="C2044" s="233" t="s">
        <v>364</v>
      </c>
      <c r="D2044" s="233">
        <v>8</v>
      </c>
      <c r="E2044" s="233" t="s">
        <v>262</v>
      </c>
      <c r="F2044" s="234" t="s">
        <v>356</v>
      </c>
      <c r="G2044" s="235">
        <v>133</v>
      </c>
      <c r="H2044" s="234">
        <v>34662</v>
      </c>
      <c r="I2044" s="28"/>
    </row>
    <row r="2045" spans="1:9" x14ac:dyDescent="0.25">
      <c r="A2045" s="231" t="s">
        <v>335</v>
      </c>
      <c r="B2045" s="232" t="s">
        <v>350</v>
      </c>
      <c r="C2045" s="233" t="s">
        <v>347</v>
      </c>
      <c r="D2045" s="233">
        <v>8</v>
      </c>
      <c r="E2045" s="233" t="s">
        <v>271</v>
      </c>
      <c r="F2045" s="234" t="s">
        <v>338</v>
      </c>
      <c r="G2045" s="235">
        <v>69</v>
      </c>
      <c r="H2045" s="234">
        <v>34664</v>
      </c>
      <c r="I2045" s="28"/>
    </row>
    <row r="2046" spans="1:9" x14ac:dyDescent="0.25">
      <c r="A2046" s="231" t="s">
        <v>335</v>
      </c>
      <c r="B2046" s="232" t="s">
        <v>384</v>
      </c>
      <c r="C2046" s="233" t="s">
        <v>364</v>
      </c>
      <c r="D2046" s="233">
        <v>8</v>
      </c>
      <c r="E2046" s="233" t="s">
        <v>262</v>
      </c>
      <c r="F2046" s="234" t="s">
        <v>356</v>
      </c>
      <c r="G2046" s="235">
        <v>147</v>
      </c>
      <c r="H2046" s="234">
        <v>34666</v>
      </c>
      <c r="I2046" s="28"/>
    </row>
    <row r="2047" spans="1:9" x14ac:dyDescent="0.25">
      <c r="A2047" s="231" t="s">
        <v>392</v>
      </c>
      <c r="B2047" s="232" t="s">
        <v>393</v>
      </c>
      <c r="C2047" s="233" t="s">
        <v>337</v>
      </c>
      <c r="D2047" s="233">
        <v>16</v>
      </c>
      <c r="E2047" s="233" t="s">
        <v>271</v>
      </c>
      <c r="F2047" s="234" t="s">
        <v>359</v>
      </c>
      <c r="G2047" s="235">
        <v>125</v>
      </c>
      <c r="H2047" s="234">
        <v>34667</v>
      </c>
      <c r="I2047" s="28"/>
    </row>
    <row r="2048" spans="1:9" x14ac:dyDescent="0.25">
      <c r="A2048" s="231" t="s">
        <v>348</v>
      </c>
      <c r="B2048" s="232" t="s">
        <v>349</v>
      </c>
      <c r="C2048" s="233" t="s">
        <v>347</v>
      </c>
      <c r="D2048" s="233">
        <v>8</v>
      </c>
      <c r="E2048" s="233" t="s">
        <v>262</v>
      </c>
      <c r="F2048" s="234" t="s">
        <v>356</v>
      </c>
      <c r="G2048" s="235">
        <v>92</v>
      </c>
      <c r="H2048" s="234">
        <v>34667</v>
      </c>
      <c r="I2048" s="28"/>
    </row>
    <row r="2049" spans="1:9" x14ac:dyDescent="0.25">
      <c r="A2049" s="231" t="s">
        <v>335</v>
      </c>
      <c r="B2049" s="232" t="s">
        <v>400</v>
      </c>
      <c r="C2049" s="233" t="s">
        <v>364</v>
      </c>
      <c r="D2049" s="233">
        <v>8</v>
      </c>
      <c r="E2049" s="233" t="s">
        <v>264</v>
      </c>
      <c r="F2049" s="234" t="s">
        <v>365</v>
      </c>
      <c r="G2049" s="235">
        <v>172</v>
      </c>
      <c r="H2049" s="234">
        <v>34676</v>
      </c>
      <c r="I2049" s="28"/>
    </row>
    <row r="2050" spans="1:9" x14ac:dyDescent="0.25">
      <c r="A2050" s="231" t="s">
        <v>362</v>
      </c>
      <c r="B2050" s="232" t="s">
        <v>369</v>
      </c>
      <c r="C2050" s="233" t="s">
        <v>370</v>
      </c>
      <c r="D2050" s="233">
        <v>16</v>
      </c>
      <c r="E2050" s="233" t="s">
        <v>264</v>
      </c>
      <c r="F2050" s="234" t="s">
        <v>365</v>
      </c>
      <c r="G2050" s="235">
        <v>196</v>
      </c>
      <c r="H2050" s="234">
        <v>34678</v>
      </c>
      <c r="I2050" s="28"/>
    </row>
    <row r="2051" spans="1:9" x14ac:dyDescent="0.25">
      <c r="A2051" s="231" t="s">
        <v>335</v>
      </c>
      <c r="B2051" s="232" t="s">
        <v>383</v>
      </c>
      <c r="C2051" s="233" t="s">
        <v>347</v>
      </c>
      <c r="D2051" s="233">
        <v>8</v>
      </c>
      <c r="E2051" s="233" t="s">
        <v>271</v>
      </c>
      <c r="F2051" s="234" t="s">
        <v>373</v>
      </c>
      <c r="G2051" s="235">
        <v>23</v>
      </c>
      <c r="H2051" s="234">
        <v>34679</v>
      </c>
      <c r="I2051" s="28"/>
    </row>
    <row r="2052" spans="1:9" x14ac:dyDescent="0.25">
      <c r="A2052" s="231" t="s">
        <v>371</v>
      </c>
      <c r="B2052" s="232" t="s">
        <v>388</v>
      </c>
      <c r="C2052" s="233" t="s">
        <v>364</v>
      </c>
      <c r="D2052" s="233">
        <v>12</v>
      </c>
      <c r="E2052" s="233" t="s">
        <v>271</v>
      </c>
      <c r="F2052" s="234" t="s">
        <v>359</v>
      </c>
      <c r="G2052" s="235">
        <v>185</v>
      </c>
      <c r="H2052" s="234">
        <v>34679</v>
      </c>
      <c r="I2052" s="28"/>
    </row>
    <row r="2053" spans="1:9" x14ac:dyDescent="0.25">
      <c r="A2053" s="231" t="s">
        <v>331</v>
      </c>
      <c r="B2053" s="232" t="s">
        <v>332</v>
      </c>
      <c r="C2053" s="233" t="s">
        <v>333</v>
      </c>
      <c r="D2053" s="233">
        <v>16</v>
      </c>
      <c r="E2053" s="233" t="s">
        <v>334</v>
      </c>
      <c r="F2053" s="234" t="s">
        <v>278</v>
      </c>
      <c r="G2053" s="235">
        <v>79</v>
      </c>
      <c r="H2053" s="234">
        <v>34680</v>
      </c>
      <c r="I2053" s="28"/>
    </row>
    <row r="2054" spans="1:9" x14ac:dyDescent="0.25">
      <c r="A2054" s="231" t="s">
        <v>385</v>
      </c>
      <c r="B2054" s="232" t="s">
        <v>386</v>
      </c>
      <c r="C2054" s="233" t="s">
        <v>358</v>
      </c>
      <c r="D2054" s="233">
        <v>16</v>
      </c>
      <c r="E2054" s="233" t="s">
        <v>334</v>
      </c>
      <c r="F2054" s="234" t="s">
        <v>276</v>
      </c>
      <c r="G2054" s="235">
        <v>134</v>
      </c>
      <c r="H2054" s="234">
        <v>34680</v>
      </c>
      <c r="I2054" s="28"/>
    </row>
    <row r="2055" spans="1:9" x14ac:dyDescent="0.25">
      <c r="A2055" s="231" t="s">
        <v>362</v>
      </c>
      <c r="B2055" s="232" t="s">
        <v>369</v>
      </c>
      <c r="C2055" s="233" t="s">
        <v>370</v>
      </c>
      <c r="D2055" s="233">
        <v>16</v>
      </c>
      <c r="E2055" s="233" t="s">
        <v>264</v>
      </c>
      <c r="F2055" s="234" t="s">
        <v>365</v>
      </c>
      <c r="G2055" s="235">
        <v>10</v>
      </c>
      <c r="H2055" s="234">
        <v>34693</v>
      </c>
      <c r="I2055" s="28"/>
    </row>
    <row r="2056" spans="1:9" x14ac:dyDescent="0.25">
      <c r="A2056" s="231" t="s">
        <v>335</v>
      </c>
      <c r="B2056" s="232" t="s">
        <v>350</v>
      </c>
      <c r="C2056" s="233" t="s">
        <v>347</v>
      </c>
      <c r="D2056" s="233">
        <v>8</v>
      </c>
      <c r="E2056" s="233" t="s">
        <v>271</v>
      </c>
      <c r="F2056" s="234" t="s">
        <v>338</v>
      </c>
      <c r="G2056" s="235">
        <v>138</v>
      </c>
      <c r="H2056" s="234">
        <v>34694</v>
      </c>
      <c r="I2056" s="28"/>
    </row>
    <row r="2057" spans="1:9" x14ac:dyDescent="0.25">
      <c r="A2057" s="231" t="s">
        <v>335</v>
      </c>
      <c r="B2057" s="232" t="s">
        <v>382</v>
      </c>
      <c r="C2057" s="233" t="s">
        <v>337</v>
      </c>
      <c r="D2057" s="233">
        <v>16</v>
      </c>
      <c r="E2057" s="233" t="s">
        <v>264</v>
      </c>
      <c r="F2057" s="234" t="s">
        <v>365</v>
      </c>
      <c r="G2057" s="235">
        <v>61</v>
      </c>
      <c r="H2057" s="234">
        <v>34695</v>
      </c>
      <c r="I2057" s="28"/>
    </row>
    <row r="2058" spans="1:9" x14ac:dyDescent="0.25">
      <c r="A2058" s="231" t="s">
        <v>392</v>
      </c>
      <c r="B2058" s="232" t="s">
        <v>393</v>
      </c>
      <c r="C2058" s="233" t="s">
        <v>337</v>
      </c>
      <c r="D2058" s="233">
        <v>16</v>
      </c>
      <c r="E2058" s="233" t="s">
        <v>271</v>
      </c>
      <c r="F2058" s="234" t="s">
        <v>359</v>
      </c>
      <c r="G2058" s="235">
        <v>44</v>
      </c>
      <c r="H2058" s="234">
        <v>34696</v>
      </c>
      <c r="I2058" s="28"/>
    </row>
    <row r="2059" spans="1:9" x14ac:dyDescent="0.25">
      <c r="A2059" s="231" t="s">
        <v>345</v>
      </c>
      <c r="B2059" s="232" t="s">
        <v>346</v>
      </c>
      <c r="C2059" s="233" t="s">
        <v>347</v>
      </c>
      <c r="D2059" s="233">
        <v>16</v>
      </c>
      <c r="E2059" s="233" t="s">
        <v>271</v>
      </c>
      <c r="F2059" s="234" t="s">
        <v>338</v>
      </c>
      <c r="G2059" s="235">
        <v>64</v>
      </c>
      <c r="H2059" s="234">
        <v>34698</v>
      </c>
      <c r="I2059" s="28"/>
    </row>
    <row r="2060" spans="1:9" x14ac:dyDescent="0.25">
      <c r="A2060" s="231" t="s">
        <v>362</v>
      </c>
      <c r="B2060" s="232" t="s">
        <v>363</v>
      </c>
      <c r="C2060" s="233" t="s">
        <v>364</v>
      </c>
      <c r="D2060" s="233">
        <v>8</v>
      </c>
      <c r="E2060" s="233" t="s">
        <v>264</v>
      </c>
      <c r="F2060" s="234" t="s">
        <v>365</v>
      </c>
      <c r="G2060" s="235">
        <v>51</v>
      </c>
      <c r="H2060" s="234">
        <v>34698</v>
      </c>
      <c r="I2060" s="28"/>
    </row>
    <row r="2061" spans="1:9" x14ac:dyDescent="0.25">
      <c r="A2061" s="231" t="s">
        <v>397</v>
      </c>
      <c r="B2061" s="232" t="s">
        <v>402</v>
      </c>
      <c r="C2061" s="233" t="s">
        <v>380</v>
      </c>
      <c r="D2061" s="233">
        <v>8</v>
      </c>
      <c r="E2061" s="233" t="s">
        <v>262</v>
      </c>
      <c r="F2061" s="234" t="s">
        <v>342</v>
      </c>
      <c r="G2061" s="235">
        <v>18</v>
      </c>
      <c r="H2061" s="234">
        <v>34699</v>
      </c>
      <c r="I2061" s="28"/>
    </row>
    <row r="2062" spans="1:9" x14ac:dyDescent="0.25">
      <c r="A2062" s="231" t="s">
        <v>362</v>
      </c>
      <c r="B2062" s="232" t="s">
        <v>363</v>
      </c>
      <c r="C2062" s="233" t="s">
        <v>364</v>
      </c>
      <c r="D2062" s="233">
        <v>8</v>
      </c>
      <c r="E2062" s="233" t="s">
        <v>264</v>
      </c>
      <c r="F2062" s="234" t="s">
        <v>396</v>
      </c>
      <c r="G2062" s="235">
        <v>53</v>
      </c>
      <c r="H2062" s="234">
        <v>34701</v>
      </c>
      <c r="I2062" s="28"/>
    </row>
    <row r="2063" spans="1:9" x14ac:dyDescent="0.25">
      <c r="A2063" s="231" t="s">
        <v>335</v>
      </c>
      <c r="B2063" s="232" t="s">
        <v>383</v>
      </c>
      <c r="C2063" s="233" t="s">
        <v>347</v>
      </c>
      <c r="D2063" s="233">
        <v>8</v>
      </c>
      <c r="E2063" s="233" t="s">
        <v>271</v>
      </c>
      <c r="F2063" s="234" t="s">
        <v>359</v>
      </c>
      <c r="G2063" s="235">
        <v>42</v>
      </c>
      <c r="H2063" s="234">
        <v>34702</v>
      </c>
      <c r="I2063" s="28"/>
    </row>
    <row r="2064" spans="1:9" x14ac:dyDescent="0.25">
      <c r="A2064" s="231" t="s">
        <v>385</v>
      </c>
      <c r="B2064" s="232" t="s">
        <v>389</v>
      </c>
      <c r="C2064" s="233" t="s">
        <v>375</v>
      </c>
      <c r="D2064" s="233">
        <v>16</v>
      </c>
      <c r="E2064" s="233" t="s">
        <v>334</v>
      </c>
      <c r="F2064" s="234" t="s">
        <v>276</v>
      </c>
      <c r="G2064" s="235">
        <v>82</v>
      </c>
      <c r="H2064" s="234">
        <v>34705</v>
      </c>
      <c r="I2064" s="28"/>
    </row>
    <row r="2065" spans="1:9" x14ac:dyDescent="0.25">
      <c r="A2065" s="231" t="s">
        <v>331</v>
      </c>
      <c r="B2065" s="232" t="s">
        <v>403</v>
      </c>
      <c r="C2065" s="233" t="s">
        <v>380</v>
      </c>
      <c r="D2065" s="233">
        <v>32</v>
      </c>
      <c r="E2065" s="233" t="s">
        <v>262</v>
      </c>
      <c r="F2065" s="234" t="s">
        <v>356</v>
      </c>
      <c r="G2065" s="235">
        <v>156</v>
      </c>
      <c r="H2065" s="234">
        <v>34706</v>
      </c>
      <c r="I2065" s="28"/>
    </row>
    <row r="2066" spans="1:9" x14ac:dyDescent="0.25">
      <c r="A2066" s="231" t="s">
        <v>335</v>
      </c>
      <c r="B2066" s="232" t="s">
        <v>394</v>
      </c>
      <c r="C2066" s="233" t="s">
        <v>364</v>
      </c>
      <c r="D2066" s="233">
        <v>8</v>
      </c>
      <c r="E2066" s="233" t="s">
        <v>264</v>
      </c>
      <c r="F2066" s="234" t="s">
        <v>365</v>
      </c>
      <c r="G2066" s="235">
        <v>146</v>
      </c>
      <c r="H2066" s="234">
        <v>34707</v>
      </c>
      <c r="I2066" s="28"/>
    </row>
    <row r="2067" spans="1:9" x14ac:dyDescent="0.25">
      <c r="A2067" s="231" t="s">
        <v>335</v>
      </c>
      <c r="B2067" s="232" t="s">
        <v>350</v>
      </c>
      <c r="C2067" s="233" t="s">
        <v>347</v>
      </c>
      <c r="D2067" s="233">
        <v>8</v>
      </c>
      <c r="E2067" s="233" t="s">
        <v>271</v>
      </c>
      <c r="F2067" s="234" t="s">
        <v>338</v>
      </c>
      <c r="G2067" s="235">
        <v>27</v>
      </c>
      <c r="H2067" s="234">
        <v>34709</v>
      </c>
      <c r="I2067" s="28"/>
    </row>
    <row r="2068" spans="1:9" x14ac:dyDescent="0.25">
      <c r="A2068" s="231" t="s">
        <v>392</v>
      </c>
      <c r="B2068" s="232" t="s">
        <v>393</v>
      </c>
      <c r="C2068" s="233" t="s">
        <v>337</v>
      </c>
      <c r="D2068" s="233">
        <v>16</v>
      </c>
      <c r="E2068" s="233" t="s">
        <v>271</v>
      </c>
      <c r="F2068" s="234" t="s">
        <v>359</v>
      </c>
      <c r="G2068" s="235">
        <v>126</v>
      </c>
      <c r="H2068" s="234">
        <v>34712</v>
      </c>
      <c r="I2068" s="28"/>
    </row>
    <row r="2069" spans="1:9" x14ac:dyDescent="0.25">
      <c r="A2069" s="231" t="s">
        <v>392</v>
      </c>
      <c r="B2069" s="232" t="s">
        <v>393</v>
      </c>
      <c r="C2069" s="233" t="s">
        <v>337</v>
      </c>
      <c r="D2069" s="233">
        <v>16</v>
      </c>
      <c r="E2069" s="233" t="s">
        <v>271</v>
      </c>
      <c r="F2069" s="234" t="s">
        <v>338</v>
      </c>
      <c r="G2069" s="235">
        <v>60</v>
      </c>
      <c r="H2069" s="234">
        <v>34712</v>
      </c>
      <c r="I2069" s="28"/>
    </row>
    <row r="2070" spans="1:9" x14ac:dyDescent="0.25">
      <c r="A2070" s="231" t="s">
        <v>335</v>
      </c>
      <c r="B2070" s="232" t="s">
        <v>382</v>
      </c>
      <c r="C2070" s="233" t="s">
        <v>337</v>
      </c>
      <c r="D2070" s="233">
        <v>16</v>
      </c>
      <c r="E2070" s="233" t="s">
        <v>264</v>
      </c>
      <c r="F2070" s="234" t="s">
        <v>365</v>
      </c>
      <c r="G2070" s="235">
        <v>168</v>
      </c>
      <c r="H2070" s="234">
        <v>34715</v>
      </c>
      <c r="I2070" s="28"/>
    </row>
    <row r="2071" spans="1:9" x14ac:dyDescent="0.25">
      <c r="A2071" s="231" t="s">
        <v>345</v>
      </c>
      <c r="B2071" s="232" t="s">
        <v>391</v>
      </c>
      <c r="C2071" s="233" t="s">
        <v>337</v>
      </c>
      <c r="D2071" s="233">
        <v>16</v>
      </c>
      <c r="E2071" s="233" t="s">
        <v>334</v>
      </c>
      <c r="F2071" s="234" t="s">
        <v>405</v>
      </c>
      <c r="G2071" s="235">
        <v>19</v>
      </c>
      <c r="H2071" s="234">
        <v>34716</v>
      </c>
      <c r="I2071" s="28"/>
    </row>
    <row r="2072" spans="1:9" x14ac:dyDescent="0.25">
      <c r="A2072" s="231" t="s">
        <v>362</v>
      </c>
      <c r="B2072" s="232" t="s">
        <v>407</v>
      </c>
      <c r="C2072" s="233" t="s">
        <v>380</v>
      </c>
      <c r="D2072" s="233">
        <v>16</v>
      </c>
      <c r="E2072" s="233" t="s">
        <v>264</v>
      </c>
      <c r="F2072" s="234" t="s">
        <v>396</v>
      </c>
      <c r="G2072" s="235">
        <v>101</v>
      </c>
      <c r="H2072" s="234">
        <v>34720</v>
      </c>
      <c r="I2072" s="28"/>
    </row>
    <row r="2073" spans="1:9" x14ac:dyDescent="0.25">
      <c r="A2073" s="231" t="s">
        <v>335</v>
      </c>
      <c r="B2073" s="232" t="s">
        <v>384</v>
      </c>
      <c r="C2073" s="233" t="s">
        <v>364</v>
      </c>
      <c r="D2073" s="233">
        <v>8</v>
      </c>
      <c r="E2073" s="233" t="s">
        <v>262</v>
      </c>
      <c r="F2073" s="234" t="s">
        <v>356</v>
      </c>
      <c r="G2073" s="235">
        <v>103</v>
      </c>
      <c r="H2073" s="234">
        <v>34721</v>
      </c>
      <c r="I2073" s="28"/>
    </row>
    <row r="2074" spans="1:9" x14ac:dyDescent="0.25">
      <c r="A2074" s="231" t="s">
        <v>362</v>
      </c>
      <c r="B2074" s="232" t="s">
        <v>369</v>
      </c>
      <c r="C2074" s="233" t="s">
        <v>370</v>
      </c>
      <c r="D2074" s="233">
        <v>16</v>
      </c>
      <c r="E2074" s="233" t="s">
        <v>264</v>
      </c>
      <c r="F2074" s="234" t="s">
        <v>365</v>
      </c>
      <c r="G2074" s="235">
        <v>159</v>
      </c>
      <c r="H2074" s="234">
        <v>34725</v>
      </c>
      <c r="I2074" s="28"/>
    </row>
    <row r="2075" spans="1:9" x14ac:dyDescent="0.25">
      <c r="A2075" s="231" t="s">
        <v>371</v>
      </c>
      <c r="B2075" s="232" t="s">
        <v>388</v>
      </c>
      <c r="C2075" s="233" t="s">
        <v>364</v>
      </c>
      <c r="D2075" s="233">
        <v>12</v>
      </c>
      <c r="E2075" s="233" t="s">
        <v>271</v>
      </c>
      <c r="F2075" s="234" t="s">
        <v>359</v>
      </c>
      <c r="G2075" s="235">
        <v>13</v>
      </c>
      <c r="H2075" s="234">
        <v>34725</v>
      </c>
      <c r="I2075" s="28"/>
    </row>
    <row r="2076" spans="1:9" x14ac:dyDescent="0.25">
      <c r="A2076" s="231" t="s">
        <v>362</v>
      </c>
      <c r="B2076" s="232" t="s">
        <v>366</v>
      </c>
      <c r="C2076" s="233" t="s">
        <v>337</v>
      </c>
      <c r="D2076" s="233">
        <v>8</v>
      </c>
      <c r="E2076" s="233" t="s">
        <v>262</v>
      </c>
      <c r="F2076" s="234" t="s">
        <v>50</v>
      </c>
      <c r="G2076" s="235">
        <v>99</v>
      </c>
      <c r="H2076" s="234">
        <v>34726</v>
      </c>
      <c r="I2076" s="28"/>
    </row>
    <row r="2077" spans="1:9" x14ac:dyDescent="0.25">
      <c r="A2077" s="231" t="s">
        <v>408</v>
      </c>
      <c r="B2077" s="232" t="s">
        <v>409</v>
      </c>
      <c r="C2077" s="233" t="s">
        <v>380</v>
      </c>
      <c r="D2077" s="233">
        <v>16</v>
      </c>
      <c r="E2077" s="233" t="s">
        <v>334</v>
      </c>
      <c r="F2077" s="234" t="s">
        <v>278</v>
      </c>
      <c r="G2077" s="235">
        <v>75</v>
      </c>
      <c r="H2077" s="234">
        <v>34726</v>
      </c>
      <c r="I2077" s="28"/>
    </row>
    <row r="2078" spans="1:9" x14ac:dyDescent="0.25">
      <c r="A2078" s="231" t="s">
        <v>331</v>
      </c>
      <c r="B2078" s="232" t="s">
        <v>404</v>
      </c>
      <c r="C2078" s="233" t="s">
        <v>333</v>
      </c>
      <c r="D2078" s="233">
        <v>16</v>
      </c>
      <c r="E2078" s="233" t="s">
        <v>334</v>
      </c>
      <c r="F2078" s="234" t="s">
        <v>405</v>
      </c>
      <c r="G2078" s="235">
        <v>194</v>
      </c>
      <c r="H2078" s="234">
        <v>34726</v>
      </c>
      <c r="I2078" s="28"/>
    </row>
    <row r="2079" spans="1:9" x14ac:dyDescent="0.25">
      <c r="A2079" s="231" t="s">
        <v>335</v>
      </c>
      <c r="B2079" s="232" t="s">
        <v>357</v>
      </c>
      <c r="C2079" s="233" t="s">
        <v>358</v>
      </c>
      <c r="D2079" s="233">
        <v>16</v>
      </c>
      <c r="E2079" s="233" t="s">
        <v>271</v>
      </c>
      <c r="F2079" s="234" t="s">
        <v>359</v>
      </c>
      <c r="G2079" s="235">
        <v>176</v>
      </c>
      <c r="H2079" s="234">
        <v>34727</v>
      </c>
      <c r="I2079" s="28"/>
    </row>
    <row r="2080" spans="1:9" x14ac:dyDescent="0.25">
      <c r="A2080" s="231" t="s">
        <v>331</v>
      </c>
      <c r="B2080" s="232" t="s">
        <v>353</v>
      </c>
      <c r="C2080" s="233" t="s">
        <v>337</v>
      </c>
      <c r="D2080" s="233">
        <v>16</v>
      </c>
      <c r="E2080" s="233" t="s">
        <v>262</v>
      </c>
      <c r="F2080" s="234" t="s">
        <v>342</v>
      </c>
      <c r="G2080" s="235">
        <v>81</v>
      </c>
      <c r="H2080" s="234">
        <v>34727</v>
      </c>
      <c r="I2080" s="28"/>
    </row>
    <row r="2081" spans="1:9" x14ac:dyDescent="0.25">
      <c r="A2081" s="231" t="s">
        <v>335</v>
      </c>
      <c r="B2081" s="232" t="s">
        <v>336</v>
      </c>
      <c r="C2081" s="233" t="s">
        <v>337</v>
      </c>
      <c r="D2081" s="233">
        <v>16</v>
      </c>
      <c r="E2081" s="233" t="s">
        <v>271</v>
      </c>
      <c r="F2081" s="234" t="s">
        <v>338</v>
      </c>
      <c r="G2081" s="235">
        <v>14</v>
      </c>
      <c r="H2081" s="234">
        <v>34728</v>
      </c>
      <c r="I2081" s="28"/>
    </row>
    <row r="2082" spans="1:9" x14ac:dyDescent="0.25">
      <c r="A2082" s="231" t="s">
        <v>345</v>
      </c>
      <c r="B2082" s="232" t="s">
        <v>406</v>
      </c>
      <c r="C2082" s="233" t="s">
        <v>337</v>
      </c>
      <c r="D2082" s="233">
        <v>16</v>
      </c>
      <c r="E2082" s="233" t="s">
        <v>271</v>
      </c>
      <c r="F2082" s="234" t="s">
        <v>338</v>
      </c>
      <c r="G2082" s="235">
        <v>107</v>
      </c>
      <c r="H2082" s="234">
        <v>34729</v>
      </c>
      <c r="I2082" s="28"/>
    </row>
    <row r="2083" spans="1:9" x14ac:dyDescent="0.25">
      <c r="A2083" s="231" t="s">
        <v>331</v>
      </c>
      <c r="B2083" s="232" t="s">
        <v>404</v>
      </c>
      <c r="C2083" s="233" t="s">
        <v>333</v>
      </c>
      <c r="D2083" s="233">
        <v>16</v>
      </c>
      <c r="E2083" s="233" t="s">
        <v>334</v>
      </c>
      <c r="F2083" s="234" t="s">
        <v>405</v>
      </c>
      <c r="G2083" s="235">
        <v>139</v>
      </c>
      <c r="H2083" s="234">
        <v>34729</v>
      </c>
      <c r="I2083" s="28"/>
    </row>
    <row r="2084" spans="1:9" x14ac:dyDescent="0.25">
      <c r="A2084" s="231" t="s">
        <v>331</v>
      </c>
      <c r="B2084" s="232" t="s">
        <v>332</v>
      </c>
      <c r="C2084" s="233" t="s">
        <v>333</v>
      </c>
      <c r="D2084" s="233">
        <v>16</v>
      </c>
      <c r="E2084" s="233" t="s">
        <v>334</v>
      </c>
      <c r="F2084" s="234" t="s">
        <v>278</v>
      </c>
      <c r="G2084" s="235">
        <v>42</v>
      </c>
      <c r="H2084" s="234">
        <v>34730</v>
      </c>
      <c r="I2084" s="28"/>
    </row>
    <row r="2085" spans="1:9" x14ac:dyDescent="0.25">
      <c r="A2085" s="231" t="s">
        <v>335</v>
      </c>
      <c r="B2085" s="232" t="s">
        <v>383</v>
      </c>
      <c r="C2085" s="233" t="s">
        <v>347</v>
      </c>
      <c r="D2085" s="233">
        <v>8</v>
      </c>
      <c r="E2085" s="233" t="s">
        <v>271</v>
      </c>
      <c r="F2085" s="234" t="s">
        <v>373</v>
      </c>
      <c r="G2085" s="235">
        <v>41</v>
      </c>
      <c r="H2085" s="234">
        <v>34731</v>
      </c>
      <c r="I2085" s="28"/>
    </row>
    <row r="2086" spans="1:9" x14ac:dyDescent="0.25">
      <c r="A2086" s="231" t="s">
        <v>348</v>
      </c>
      <c r="B2086" s="232" t="s">
        <v>349</v>
      </c>
      <c r="C2086" s="233" t="s">
        <v>347</v>
      </c>
      <c r="D2086" s="233">
        <v>8</v>
      </c>
      <c r="E2086" s="233" t="s">
        <v>262</v>
      </c>
      <c r="F2086" s="234" t="s">
        <v>342</v>
      </c>
      <c r="G2086" s="235">
        <v>178</v>
      </c>
      <c r="H2086" s="234">
        <v>34734</v>
      </c>
      <c r="I2086" s="28"/>
    </row>
    <row r="2087" spans="1:9" x14ac:dyDescent="0.25">
      <c r="A2087" s="231" t="s">
        <v>345</v>
      </c>
      <c r="B2087" s="232" t="s">
        <v>346</v>
      </c>
      <c r="C2087" s="233" t="s">
        <v>347</v>
      </c>
      <c r="D2087" s="233">
        <v>16</v>
      </c>
      <c r="E2087" s="233" t="s">
        <v>271</v>
      </c>
      <c r="F2087" s="234" t="s">
        <v>338</v>
      </c>
      <c r="G2087" s="235">
        <v>50</v>
      </c>
      <c r="H2087" s="234">
        <v>34735</v>
      </c>
      <c r="I2087" s="28"/>
    </row>
    <row r="2088" spans="1:9" x14ac:dyDescent="0.25">
      <c r="A2088" s="231" t="s">
        <v>331</v>
      </c>
      <c r="B2088" s="232" t="s">
        <v>381</v>
      </c>
      <c r="C2088" s="233" t="s">
        <v>380</v>
      </c>
      <c r="D2088" s="233">
        <v>16</v>
      </c>
      <c r="E2088" s="233" t="s">
        <v>262</v>
      </c>
      <c r="F2088" s="234" t="s">
        <v>342</v>
      </c>
      <c r="G2088" s="235">
        <v>23</v>
      </c>
      <c r="H2088" s="234">
        <v>34735</v>
      </c>
      <c r="I2088" s="28"/>
    </row>
    <row r="2089" spans="1:9" x14ac:dyDescent="0.25">
      <c r="A2089" s="231" t="s">
        <v>335</v>
      </c>
      <c r="B2089" s="232" t="s">
        <v>350</v>
      </c>
      <c r="C2089" s="233" t="s">
        <v>347</v>
      </c>
      <c r="D2089" s="233">
        <v>8</v>
      </c>
      <c r="E2089" s="233" t="s">
        <v>271</v>
      </c>
      <c r="F2089" s="234" t="s">
        <v>338</v>
      </c>
      <c r="G2089" s="235">
        <v>7</v>
      </c>
      <c r="H2089" s="234">
        <v>34740</v>
      </c>
      <c r="I2089" s="28"/>
    </row>
    <row r="2090" spans="1:9" x14ac:dyDescent="0.25">
      <c r="A2090" s="231" t="s">
        <v>354</v>
      </c>
      <c r="B2090" s="232" t="s">
        <v>355</v>
      </c>
      <c r="C2090" s="233" t="s">
        <v>347</v>
      </c>
      <c r="D2090" s="233">
        <v>16</v>
      </c>
      <c r="E2090" s="233" t="s">
        <v>262</v>
      </c>
      <c r="F2090" s="234" t="s">
        <v>356</v>
      </c>
      <c r="G2090" s="235">
        <v>127</v>
      </c>
      <c r="H2090" s="234">
        <v>34740</v>
      </c>
      <c r="I2090" s="28"/>
    </row>
    <row r="2091" spans="1:9" x14ac:dyDescent="0.25">
      <c r="A2091" s="231" t="s">
        <v>345</v>
      </c>
      <c r="B2091" s="232" t="s">
        <v>346</v>
      </c>
      <c r="C2091" s="233" t="s">
        <v>347</v>
      </c>
      <c r="D2091" s="233">
        <v>16</v>
      </c>
      <c r="E2091" s="233" t="s">
        <v>271</v>
      </c>
      <c r="F2091" s="234" t="s">
        <v>338</v>
      </c>
      <c r="G2091" s="235">
        <v>84</v>
      </c>
      <c r="H2091" s="234">
        <v>34741</v>
      </c>
      <c r="I2091" s="28"/>
    </row>
    <row r="2092" spans="1:9" x14ac:dyDescent="0.25">
      <c r="A2092" s="231" t="s">
        <v>362</v>
      </c>
      <c r="B2092" s="232" t="s">
        <v>374</v>
      </c>
      <c r="C2092" s="233" t="s">
        <v>375</v>
      </c>
      <c r="D2092" s="233">
        <v>16</v>
      </c>
      <c r="E2092" s="233" t="s">
        <v>271</v>
      </c>
      <c r="F2092" s="234" t="s">
        <v>338</v>
      </c>
      <c r="G2092" s="235">
        <v>7</v>
      </c>
      <c r="H2092" s="234">
        <v>34741</v>
      </c>
      <c r="I2092" s="28"/>
    </row>
    <row r="2093" spans="1:9" x14ac:dyDescent="0.25">
      <c r="A2093" s="231" t="s">
        <v>339</v>
      </c>
      <c r="B2093" s="232" t="s">
        <v>340</v>
      </c>
      <c r="C2093" s="233" t="s">
        <v>341</v>
      </c>
      <c r="D2093" s="233">
        <v>8</v>
      </c>
      <c r="E2093" s="233" t="s">
        <v>262</v>
      </c>
      <c r="F2093" s="234" t="s">
        <v>342</v>
      </c>
      <c r="G2093" s="235">
        <v>31</v>
      </c>
      <c r="H2093" s="234">
        <v>34742</v>
      </c>
      <c r="I2093" s="28"/>
    </row>
    <row r="2094" spans="1:9" x14ac:dyDescent="0.25">
      <c r="A2094" s="231" t="s">
        <v>335</v>
      </c>
      <c r="B2094" s="232" t="s">
        <v>387</v>
      </c>
      <c r="C2094" s="233" t="s">
        <v>347</v>
      </c>
      <c r="D2094" s="233">
        <v>8</v>
      </c>
      <c r="E2094" s="233" t="s">
        <v>264</v>
      </c>
      <c r="F2094" s="234" t="s">
        <v>365</v>
      </c>
      <c r="G2094" s="235">
        <v>150</v>
      </c>
      <c r="H2094" s="234">
        <v>34747</v>
      </c>
      <c r="I2094" s="28"/>
    </row>
    <row r="2095" spans="1:9" x14ac:dyDescent="0.25">
      <c r="A2095" s="231" t="s">
        <v>335</v>
      </c>
      <c r="B2095" s="232" t="s">
        <v>368</v>
      </c>
      <c r="C2095" s="233" t="s">
        <v>364</v>
      </c>
      <c r="D2095" s="233">
        <v>8</v>
      </c>
      <c r="E2095" s="233" t="s">
        <v>262</v>
      </c>
      <c r="F2095" s="234" t="s">
        <v>356</v>
      </c>
      <c r="G2095" s="235">
        <v>162</v>
      </c>
      <c r="H2095" s="234">
        <v>34750</v>
      </c>
      <c r="I2095" s="28"/>
    </row>
    <row r="2096" spans="1:9" x14ac:dyDescent="0.25">
      <c r="A2096" s="231" t="s">
        <v>335</v>
      </c>
      <c r="B2096" s="232" t="s">
        <v>400</v>
      </c>
      <c r="C2096" s="233" t="s">
        <v>364</v>
      </c>
      <c r="D2096" s="233">
        <v>8</v>
      </c>
      <c r="E2096" s="233" t="s">
        <v>264</v>
      </c>
      <c r="F2096" s="234" t="s">
        <v>365</v>
      </c>
      <c r="G2096" s="235">
        <v>163</v>
      </c>
      <c r="H2096" s="234">
        <v>34750</v>
      </c>
      <c r="I2096" s="28"/>
    </row>
    <row r="2097" spans="1:9" x14ac:dyDescent="0.25">
      <c r="A2097" s="231" t="s">
        <v>335</v>
      </c>
      <c r="B2097" s="232" t="s">
        <v>336</v>
      </c>
      <c r="C2097" s="233" t="s">
        <v>337</v>
      </c>
      <c r="D2097" s="233">
        <v>16</v>
      </c>
      <c r="E2097" s="233" t="s">
        <v>271</v>
      </c>
      <c r="F2097" s="234" t="s">
        <v>338</v>
      </c>
      <c r="G2097" s="235">
        <v>95</v>
      </c>
      <c r="H2097" s="234">
        <v>34756</v>
      </c>
      <c r="I2097" s="28"/>
    </row>
    <row r="2098" spans="1:9" x14ac:dyDescent="0.25">
      <c r="A2098" s="231" t="s">
        <v>331</v>
      </c>
      <c r="B2098" s="232" t="s">
        <v>403</v>
      </c>
      <c r="C2098" s="233" t="s">
        <v>380</v>
      </c>
      <c r="D2098" s="233">
        <v>32</v>
      </c>
      <c r="E2098" s="233" t="s">
        <v>262</v>
      </c>
      <c r="F2098" s="234" t="s">
        <v>356</v>
      </c>
      <c r="G2098" s="235">
        <v>97</v>
      </c>
      <c r="H2098" s="234">
        <v>34756</v>
      </c>
      <c r="I2098" s="28"/>
    </row>
    <row r="2099" spans="1:9" x14ac:dyDescent="0.25">
      <c r="A2099" s="231" t="s">
        <v>339</v>
      </c>
      <c r="B2099" s="232" t="s">
        <v>340</v>
      </c>
      <c r="C2099" s="233" t="s">
        <v>341</v>
      </c>
      <c r="D2099" s="233">
        <v>8</v>
      </c>
      <c r="E2099" s="233" t="s">
        <v>262</v>
      </c>
      <c r="F2099" s="234" t="s">
        <v>342</v>
      </c>
      <c r="G2099" s="235">
        <v>199</v>
      </c>
      <c r="H2099" s="234">
        <v>34760</v>
      </c>
      <c r="I2099" s="28"/>
    </row>
    <row r="2100" spans="1:9" x14ac:dyDescent="0.25">
      <c r="A2100" s="231" t="s">
        <v>335</v>
      </c>
      <c r="B2100" s="232" t="s">
        <v>395</v>
      </c>
      <c r="C2100" s="233" t="s">
        <v>337</v>
      </c>
      <c r="D2100" s="233">
        <v>16</v>
      </c>
      <c r="E2100" s="233" t="s">
        <v>264</v>
      </c>
      <c r="F2100" s="234" t="s">
        <v>365</v>
      </c>
      <c r="G2100" s="235">
        <v>150</v>
      </c>
      <c r="H2100" s="234">
        <v>34762</v>
      </c>
      <c r="I2100" s="28"/>
    </row>
    <row r="2101" spans="1:9" x14ac:dyDescent="0.25">
      <c r="A2101" s="231" t="s">
        <v>385</v>
      </c>
      <c r="B2101" s="232" t="s">
        <v>386</v>
      </c>
      <c r="C2101" s="233" t="s">
        <v>358</v>
      </c>
      <c r="D2101" s="233">
        <v>16</v>
      </c>
      <c r="E2101" s="233" t="s">
        <v>334</v>
      </c>
      <c r="F2101" s="234" t="s">
        <v>276</v>
      </c>
      <c r="G2101" s="235">
        <v>145</v>
      </c>
      <c r="H2101" s="234">
        <v>34763</v>
      </c>
      <c r="I2101" s="28"/>
    </row>
    <row r="2102" spans="1:9" x14ac:dyDescent="0.25">
      <c r="A2102" s="231" t="s">
        <v>345</v>
      </c>
      <c r="B2102" s="232" t="s">
        <v>346</v>
      </c>
      <c r="C2102" s="233" t="s">
        <v>347</v>
      </c>
      <c r="D2102" s="233">
        <v>16</v>
      </c>
      <c r="E2102" s="233" t="s">
        <v>271</v>
      </c>
      <c r="F2102" s="234" t="s">
        <v>338</v>
      </c>
      <c r="G2102" s="235">
        <v>118</v>
      </c>
      <c r="H2102" s="234">
        <v>34764</v>
      </c>
      <c r="I2102" s="28"/>
    </row>
    <row r="2103" spans="1:9" x14ac:dyDescent="0.25">
      <c r="A2103" s="231" t="s">
        <v>345</v>
      </c>
      <c r="B2103" s="232" t="s">
        <v>406</v>
      </c>
      <c r="C2103" s="233" t="s">
        <v>337</v>
      </c>
      <c r="D2103" s="233">
        <v>16</v>
      </c>
      <c r="E2103" s="233" t="s">
        <v>271</v>
      </c>
      <c r="F2103" s="234" t="s">
        <v>338</v>
      </c>
      <c r="G2103" s="235">
        <v>12</v>
      </c>
      <c r="H2103" s="234">
        <v>34768</v>
      </c>
      <c r="I2103" s="28"/>
    </row>
    <row r="2104" spans="1:9" x14ac:dyDescent="0.25">
      <c r="A2104" s="231" t="s">
        <v>335</v>
      </c>
      <c r="B2104" s="232" t="s">
        <v>384</v>
      </c>
      <c r="C2104" s="233" t="s">
        <v>364</v>
      </c>
      <c r="D2104" s="233">
        <v>8</v>
      </c>
      <c r="E2104" s="233" t="s">
        <v>262</v>
      </c>
      <c r="F2104" s="234" t="s">
        <v>356</v>
      </c>
      <c r="G2104" s="235">
        <v>152</v>
      </c>
      <c r="H2104" s="234">
        <v>34769</v>
      </c>
      <c r="I2104" s="28"/>
    </row>
    <row r="2105" spans="1:9" x14ac:dyDescent="0.25">
      <c r="A2105" s="231" t="s">
        <v>362</v>
      </c>
      <c r="B2105" s="232" t="s">
        <v>407</v>
      </c>
      <c r="C2105" s="233" t="s">
        <v>380</v>
      </c>
      <c r="D2105" s="233">
        <v>16</v>
      </c>
      <c r="E2105" s="233" t="s">
        <v>264</v>
      </c>
      <c r="F2105" s="234" t="s">
        <v>396</v>
      </c>
      <c r="G2105" s="235">
        <v>132</v>
      </c>
      <c r="H2105" s="234">
        <v>34770</v>
      </c>
      <c r="I2105" s="28"/>
    </row>
    <row r="2106" spans="1:9" x14ac:dyDescent="0.25">
      <c r="A2106" s="231" t="s">
        <v>385</v>
      </c>
      <c r="B2106" s="232" t="s">
        <v>386</v>
      </c>
      <c r="C2106" s="233" t="s">
        <v>358</v>
      </c>
      <c r="D2106" s="233">
        <v>16</v>
      </c>
      <c r="E2106" s="233" t="s">
        <v>334</v>
      </c>
      <c r="F2106" s="234" t="s">
        <v>405</v>
      </c>
      <c r="G2106" s="235">
        <v>182</v>
      </c>
      <c r="H2106" s="234">
        <v>34770</v>
      </c>
      <c r="I2106" s="28"/>
    </row>
    <row r="2107" spans="1:9" x14ac:dyDescent="0.25">
      <c r="A2107" s="231" t="s">
        <v>408</v>
      </c>
      <c r="B2107" s="232" t="s">
        <v>409</v>
      </c>
      <c r="C2107" s="233" t="s">
        <v>380</v>
      </c>
      <c r="D2107" s="233">
        <v>16</v>
      </c>
      <c r="E2107" s="233" t="s">
        <v>334</v>
      </c>
      <c r="F2107" s="234" t="s">
        <v>276</v>
      </c>
      <c r="G2107" s="235">
        <v>193</v>
      </c>
      <c r="H2107" s="234">
        <v>34777</v>
      </c>
      <c r="I2107" s="28"/>
    </row>
    <row r="2108" spans="1:9" x14ac:dyDescent="0.25">
      <c r="A2108" s="231" t="s">
        <v>385</v>
      </c>
      <c r="B2108" s="232" t="s">
        <v>386</v>
      </c>
      <c r="C2108" s="233" t="s">
        <v>358</v>
      </c>
      <c r="D2108" s="233">
        <v>16</v>
      </c>
      <c r="E2108" s="233" t="s">
        <v>334</v>
      </c>
      <c r="F2108" s="234" t="s">
        <v>405</v>
      </c>
      <c r="G2108" s="235">
        <v>159</v>
      </c>
      <c r="H2108" s="234">
        <v>34777</v>
      </c>
      <c r="I2108" s="28"/>
    </row>
    <row r="2109" spans="1:9" x14ac:dyDescent="0.25">
      <c r="A2109" s="231" t="s">
        <v>397</v>
      </c>
      <c r="B2109" s="232" t="s">
        <v>398</v>
      </c>
      <c r="C2109" s="233" t="s">
        <v>399</v>
      </c>
      <c r="D2109" s="233">
        <v>8</v>
      </c>
      <c r="E2109" s="233" t="s">
        <v>334</v>
      </c>
      <c r="F2109" s="234" t="s">
        <v>276</v>
      </c>
      <c r="G2109" s="235">
        <v>106</v>
      </c>
      <c r="H2109" s="234">
        <v>34777</v>
      </c>
      <c r="I2109" s="28"/>
    </row>
    <row r="2110" spans="1:9" x14ac:dyDescent="0.25">
      <c r="A2110" s="231" t="s">
        <v>371</v>
      </c>
      <c r="B2110" s="232" t="s">
        <v>372</v>
      </c>
      <c r="C2110" s="233" t="s">
        <v>364</v>
      </c>
      <c r="D2110" s="233">
        <v>8</v>
      </c>
      <c r="E2110" s="233" t="s">
        <v>271</v>
      </c>
      <c r="F2110" s="234" t="s">
        <v>338</v>
      </c>
      <c r="G2110" s="235">
        <v>145</v>
      </c>
      <c r="H2110" s="234">
        <v>34778</v>
      </c>
      <c r="I2110" s="28"/>
    </row>
    <row r="2111" spans="1:9" x14ac:dyDescent="0.25">
      <c r="A2111" s="231" t="s">
        <v>376</v>
      </c>
      <c r="B2111" s="232" t="s">
        <v>390</v>
      </c>
      <c r="C2111" s="233" t="s">
        <v>370</v>
      </c>
      <c r="D2111" s="233">
        <v>8</v>
      </c>
      <c r="E2111" s="233" t="s">
        <v>334</v>
      </c>
      <c r="F2111" s="234" t="s">
        <v>278</v>
      </c>
      <c r="G2111" s="235">
        <v>165</v>
      </c>
      <c r="H2111" s="234">
        <v>34779</v>
      </c>
      <c r="I2111" s="28"/>
    </row>
    <row r="2112" spans="1:9" x14ac:dyDescent="0.25">
      <c r="A2112" s="231" t="s">
        <v>345</v>
      </c>
      <c r="B2112" s="232" t="s">
        <v>346</v>
      </c>
      <c r="C2112" s="233" t="s">
        <v>347</v>
      </c>
      <c r="D2112" s="233">
        <v>16</v>
      </c>
      <c r="E2112" s="233" t="s">
        <v>271</v>
      </c>
      <c r="F2112" s="234" t="s">
        <v>338</v>
      </c>
      <c r="G2112" s="235">
        <v>47</v>
      </c>
      <c r="H2112" s="234">
        <v>34780</v>
      </c>
      <c r="I2112" s="28"/>
    </row>
    <row r="2113" spans="1:9" x14ac:dyDescent="0.25">
      <c r="A2113" s="231" t="s">
        <v>331</v>
      </c>
      <c r="B2113" s="232" t="s">
        <v>381</v>
      </c>
      <c r="C2113" s="233" t="s">
        <v>380</v>
      </c>
      <c r="D2113" s="233">
        <v>16</v>
      </c>
      <c r="E2113" s="233" t="s">
        <v>262</v>
      </c>
      <c r="F2113" s="234" t="s">
        <v>342</v>
      </c>
      <c r="G2113" s="235">
        <v>6</v>
      </c>
      <c r="H2113" s="234">
        <v>34780</v>
      </c>
      <c r="I2113" s="28"/>
    </row>
    <row r="2114" spans="1:9" x14ac:dyDescent="0.25">
      <c r="A2114" s="231" t="s">
        <v>362</v>
      </c>
      <c r="B2114" s="232" t="s">
        <v>374</v>
      </c>
      <c r="C2114" s="233" t="s">
        <v>375</v>
      </c>
      <c r="D2114" s="233">
        <v>16</v>
      </c>
      <c r="E2114" s="233" t="s">
        <v>271</v>
      </c>
      <c r="F2114" s="234" t="s">
        <v>338</v>
      </c>
      <c r="G2114" s="235">
        <v>154</v>
      </c>
      <c r="H2114" s="234">
        <v>34790</v>
      </c>
      <c r="I2114" s="28"/>
    </row>
    <row r="2115" spans="1:9" x14ac:dyDescent="0.25">
      <c r="A2115" s="231" t="s">
        <v>331</v>
      </c>
      <c r="B2115" s="232" t="s">
        <v>353</v>
      </c>
      <c r="C2115" s="233" t="s">
        <v>337</v>
      </c>
      <c r="D2115" s="233">
        <v>16</v>
      </c>
      <c r="E2115" s="233" t="s">
        <v>262</v>
      </c>
      <c r="F2115" s="234" t="s">
        <v>342</v>
      </c>
      <c r="G2115" s="235">
        <v>178</v>
      </c>
      <c r="H2115" s="234">
        <v>34792</v>
      </c>
      <c r="I2115" s="28"/>
    </row>
    <row r="2116" spans="1:9" x14ac:dyDescent="0.25">
      <c r="A2116" s="231" t="s">
        <v>354</v>
      </c>
      <c r="B2116" s="232" t="s">
        <v>355</v>
      </c>
      <c r="C2116" s="233" t="s">
        <v>347</v>
      </c>
      <c r="D2116" s="233">
        <v>16</v>
      </c>
      <c r="E2116" s="233" t="s">
        <v>262</v>
      </c>
      <c r="F2116" s="234" t="s">
        <v>356</v>
      </c>
      <c r="G2116" s="235">
        <v>108</v>
      </c>
      <c r="H2116" s="234">
        <v>34793</v>
      </c>
      <c r="I2116" s="28"/>
    </row>
    <row r="2117" spans="1:9" x14ac:dyDescent="0.25">
      <c r="A2117" s="231" t="s">
        <v>362</v>
      </c>
      <c r="B2117" s="232" t="s">
        <v>363</v>
      </c>
      <c r="C2117" s="233" t="s">
        <v>364</v>
      </c>
      <c r="D2117" s="233">
        <v>8</v>
      </c>
      <c r="E2117" s="233" t="s">
        <v>264</v>
      </c>
      <c r="F2117" s="234" t="s">
        <v>396</v>
      </c>
      <c r="G2117" s="235">
        <v>25</v>
      </c>
      <c r="H2117" s="234">
        <v>34794</v>
      </c>
      <c r="I2117" s="28"/>
    </row>
    <row r="2118" spans="1:9" x14ac:dyDescent="0.25">
      <c r="A2118" s="231" t="s">
        <v>335</v>
      </c>
      <c r="B2118" s="232" t="s">
        <v>384</v>
      </c>
      <c r="C2118" s="233" t="s">
        <v>364</v>
      </c>
      <c r="D2118" s="233">
        <v>8</v>
      </c>
      <c r="E2118" s="233" t="s">
        <v>262</v>
      </c>
      <c r="F2118" s="234" t="s">
        <v>356</v>
      </c>
      <c r="G2118" s="235">
        <v>151</v>
      </c>
      <c r="H2118" s="234">
        <v>34797</v>
      </c>
      <c r="I2118" s="28"/>
    </row>
    <row r="2119" spans="1:9" x14ac:dyDescent="0.25">
      <c r="A2119" s="231" t="s">
        <v>335</v>
      </c>
      <c r="B2119" s="232" t="s">
        <v>336</v>
      </c>
      <c r="C2119" s="233" t="s">
        <v>337</v>
      </c>
      <c r="D2119" s="233">
        <v>16</v>
      </c>
      <c r="E2119" s="233" t="s">
        <v>271</v>
      </c>
      <c r="F2119" s="234" t="s">
        <v>338</v>
      </c>
      <c r="G2119" s="235">
        <v>8</v>
      </c>
      <c r="H2119" s="234">
        <v>34800</v>
      </c>
      <c r="I2119" s="28"/>
    </row>
    <row r="2120" spans="1:9" x14ac:dyDescent="0.25">
      <c r="A2120" s="231" t="s">
        <v>376</v>
      </c>
      <c r="B2120" s="232" t="s">
        <v>377</v>
      </c>
      <c r="C2120" s="233" t="s">
        <v>378</v>
      </c>
      <c r="D2120" s="233">
        <v>10</v>
      </c>
      <c r="E2120" s="233" t="s">
        <v>262</v>
      </c>
      <c r="F2120" s="234" t="s">
        <v>342</v>
      </c>
      <c r="G2120" s="235">
        <v>60</v>
      </c>
      <c r="H2120" s="234">
        <v>34801</v>
      </c>
      <c r="I2120" s="28"/>
    </row>
    <row r="2121" spans="1:9" x14ac:dyDescent="0.25">
      <c r="A2121" s="231" t="s">
        <v>339</v>
      </c>
      <c r="B2121" s="232" t="s">
        <v>340</v>
      </c>
      <c r="C2121" s="233" t="s">
        <v>341</v>
      </c>
      <c r="D2121" s="233">
        <v>8</v>
      </c>
      <c r="E2121" s="233" t="s">
        <v>262</v>
      </c>
      <c r="F2121" s="234" t="s">
        <v>342</v>
      </c>
      <c r="G2121" s="235">
        <v>89</v>
      </c>
      <c r="H2121" s="234">
        <v>34803</v>
      </c>
      <c r="I2121" s="28"/>
    </row>
    <row r="2122" spans="1:9" x14ac:dyDescent="0.25">
      <c r="A2122" s="231" t="s">
        <v>335</v>
      </c>
      <c r="B2122" s="232" t="s">
        <v>357</v>
      </c>
      <c r="C2122" s="233" t="s">
        <v>358</v>
      </c>
      <c r="D2122" s="233">
        <v>16</v>
      </c>
      <c r="E2122" s="233" t="s">
        <v>271</v>
      </c>
      <c r="F2122" s="234" t="s">
        <v>359</v>
      </c>
      <c r="G2122" s="235">
        <v>128</v>
      </c>
      <c r="H2122" s="234">
        <v>34805</v>
      </c>
      <c r="I2122" s="28"/>
    </row>
    <row r="2123" spans="1:9" x14ac:dyDescent="0.25">
      <c r="A2123" s="231" t="s">
        <v>335</v>
      </c>
      <c r="B2123" s="232" t="s">
        <v>395</v>
      </c>
      <c r="C2123" s="233" t="s">
        <v>337</v>
      </c>
      <c r="D2123" s="233">
        <v>16</v>
      </c>
      <c r="E2123" s="233" t="s">
        <v>264</v>
      </c>
      <c r="F2123" s="234" t="s">
        <v>365</v>
      </c>
      <c r="G2123" s="235">
        <v>188</v>
      </c>
      <c r="H2123" s="234">
        <v>34810</v>
      </c>
      <c r="I2123" s="28"/>
    </row>
    <row r="2124" spans="1:9" x14ac:dyDescent="0.25">
      <c r="A2124" s="231" t="s">
        <v>397</v>
      </c>
      <c r="B2124" s="232" t="s">
        <v>398</v>
      </c>
      <c r="C2124" s="233" t="s">
        <v>399</v>
      </c>
      <c r="D2124" s="233">
        <v>8</v>
      </c>
      <c r="E2124" s="233" t="s">
        <v>334</v>
      </c>
      <c r="F2124" s="234" t="s">
        <v>276</v>
      </c>
      <c r="G2124" s="235">
        <v>51</v>
      </c>
      <c r="H2124" s="234">
        <v>34813</v>
      </c>
      <c r="I2124" s="28"/>
    </row>
    <row r="2125" spans="1:9" x14ac:dyDescent="0.25">
      <c r="A2125" s="231" t="s">
        <v>335</v>
      </c>
      <c r="B2125" s="232" t="s">
        <v>357</v>
      </c>
      <c r="C2125" s="233" t="s">
        <v>358</v>
      </c>
      <c r="D2125" s="233">
        <v>16</v>
      </c>
      <c r="E2125" s="233" t="s">
        <v>271</v>
      </c>
      <c r="F2125" s="234" t="s">
        <v>359</v>
      </c>
      <c r="G2125" s="235">
        <v>102</v>
      </c>
      <c r="H2125" s="234">
        <v>34815</v>
      </c>
      <c r="I2125" s="28"/>
    </row>
    <row r="2126" spans="1:9" x14ac:dyDescent="0.25">
      <c r="A2126" s="231" t="s">
        <v>335</v>
      </c>
      <c r="B2126" s="232" t="s">
        <v>336</v>
      </c>
      <c r="C2126" s="233" t="s">
        <v>337</v>
      </c>
      <c r="D2126" s="233">
        <v>16</v>
      </c>
      <c r="E2126" s="233" t="s">
        <v>271</v>
      </c>
      <c r="F2126" s="234" t="s">
        <v>338</v>
      </c>
      <c r="G2126" s="235">
        <v>188</v>
      </c>
      <c r="H2126" s="234">
        <v>34818</v>
      </c>
      <c r="I2126" s="28"/>
    </row>
    <row r="2127" spans="1:9" x14ac:dyDescent="0.25">
      <c r="A2127" s="231" t="s">
        <v>335</v>
      </c>
      <c r="B2127" s="232" t="s">
        <v>367</v>
      </c>
      <c r="C2127" s="233" t="s">
        <v>337</v>
      </c>
      <c r="D2127" s="233">
        <v>8</v>
      </c>
      <c r="E2127" s="233" t="s">
        <v>262</v>
      </c>
      <c r="F2127" s="234" t="s">
        <v>342</v>
      </c>
      <c r="G2127" s="235">
        <v>188</v>
      </c>
      <c r="H2127" s="234">
        <v>34818</v>
      </c>
      <c r="I2127" s="28"/>
    </row>
    <row r="2128" spans="1:9" x14ac:dyDescent="0.25">
      <c r="A2128" s="231" t="s">
        <v>362</v>
      </c>
      <c r="B2128" s="232" t="s">
        <v>369</v>
      </c>
      <c r="C2128" s="233" t="s">
        <v>370</v>
      </c>
      <c r="D2128" s="233">
        <v>16</v>
      </c>
      <c r="E2128" s="233" t="s">
        <v>264</v>
      </c>
      <c r="F2128" s="234" t="s">
        <v>365</v>
      </c>
      <c r="G2128" s="235">
        <v>31</v>
      </c>
      <c r="H2128" s="234">
        <v>34821</v>
      </c>
      <c r="I2128" s="28"/>
    </row>
    <row r="2129" spans="1:9" x14ac:dyDescent="0.25">
      <c r="A2129" s="231" t="s">
        <v>331</v>
      </c>
      <c r="B2129" s="232" t="s">
        <v>403</v>
      </c>
      <c r="C2129" s="233" t="s">
        <v>380</v>
      </c>
      <c r="D2129" s="233">
        <v>32</v>
      </c>
      <c r="E2129" s="233" t="s">
        <v>262</v>
      </c>
      <c r="F2129" s="234" t="s">
        <v>356</v>
      </c>
      <c r="G2129" s="235">
        <v>116</v>
      </c>
      <c r="H2129" s="234">
        <v>34824</v>
      </c>
      <c r="I2129" s="28"/>
    </row>
    <row r="2130" spans="1:9" x14ac:dyDescent="0.25">
      <c r="A2130" s="231" t="s">
        <v>335</v>
      </c>
      <c r="B2130" s="232" t="s">
        <v>336</v>
      </c>
      <c r="C2130" s="233" t="s">
        <v>337</v>
      </c>
      <c r="D2130" s="233">
        <v>16</v>
      </c>
      <c r="E2130" s="233" t="s">
        <v>271</v>
      </c>
      <c r="F2130" s="234" t="s">
        <v>338</v>
      </c>
      <c r="G2130" s="235">
        <v>179</v>
      </c>
      <c r="H2130" s="234">
        <v>34825</v>
      </c>
      <c r="I2130" s="28"/>
    </row>
    <row r="2131" spans="1:9" x14ac:dyDescent="0.25">
      <c r="A2131" s="231" t="s">
        <v>335</v>
      </c>
      <c r="B2131" s="232" t="s">
        <v>387</v>
      </c>
      <c r="C2131" s="233" t="s">
        <v>347</v>
      </c>
      <c r="D2131" s="233">
        <v>8</v>
      </c>
      <c r="E2131" s="233" t="s">
        <v>264</v>
      </c>
      <c r="F2131" s="234" t="s">
        <v>365</v>
      </c>
      <c r="G2131" s="235">
        <v>174</v>
      </c>
      <c r="H2131" s="234">
        <v>34826</v>
      </c>
      <c r="I2131" s="28"/>
    </row>
    <row r="2132" spans="1:9" x14ac:dyDescent="0.25">
      <c r="A2132" s="231" t="s">
        <v>335</v>
      </c>
      <c r="B2132" s="232" t="s">
        <v>384</v>
      </c>
      <c r="C2132" s="233" t="s">
        <v>364</v>
      </c>
      <c r="D2132" s="233">
        <v>8</v>
      </c>
      <c r="E2132" s="233" t="s">
        <v>262</v>
      </c>
      <c r="F2132" s="234" t="s">
        <v>356</v>
      </c>
      <c r="G2132" s="235">
        <v>139</v>
      </c>
      <c r="H2132" s="234">
        <v>34826</v>
      </c>
      <c r="I2132" s="28"/>
    </row>
    <row r="2133" spans="1:9" x14ac:dyDescent="0.25">
      <c r="A2133" s="231" t="s">
        <v>335</v>
      </c>
      <c r="B2133" s="232" t="s">
        <v>384</v>
      </c>
      <c r="C2133" s="233" t="s">
        <v>364</v>
      </c>
      <c r="D2133" s="233">
        <v>8</v>
      </c>
      <c r="E2133" s="233" t="s">
        <v>262</v>
      </c>
      <c r="F2133" s="234" t="s">
        <v>356</v>
      </c>
      <c r="G2133" s="235">
        <v>20</v>
      </c>
      <c r="H2133" s="234">
        <v>34828</v>
      </c>
      <c r="I2133" s="28"/>
    </row>
    <row r="2134" spans="1:9" x14ac:dyDescent="0.25">
      <c r="A2134" s="231" t="s">
        <v>371</v>
      </c>
      <c r="B2134" s="232" t="s">
        <v>388</v>
      </c>
      <c r="C2134" s="233" t="s">
        <v>364</v>
      </c>
      <c r="D2134" s="233">
        <v>12</v>
      </c>
      <c r="E2134" s="233" t="s">
        <v>271</v>
      </c>
      <c r="F2134" s="234" t="s">
        <v>338</v>
      </c>
      <c r="G2134" s="235">
        <v>181</v>
      </c>
      <c r="H2134" s="234">
        <v>34828</v>
      </c>
      <c r="I2134" s="28"/>
    </row>
    <row r="2135" spans="1:9" x14ac:dyDescent="0.25">
      <c r="A2135" s="231" t="s">
        <v>335</v>
      </c>
      <c r="B2135" s="232" t="s">
        <v>394</v>
      </c>
      <c r="C2135" s="233" t="s">
        <v>364</v>
      </c>
      <c r="D2135" s="233">
        <v>8</v>
      </c>
      <c r="E2135" s="233" t="s">
        <v>264</v>
      </c>
      <c r="F2135" s="234" t="s">
        <v>365</v>
      </c>
      <c r="G2135" s="235">
        <v>12</v>
      </c>
      <c r="H2135" s="234">
        <v>34829</v>
      </c>
      <c r="I2135" s="28"/>
    </row>
    <row r="2136" spans="1:9" x14ac:dyDescent="0.25">
      <c r="A2136" s="231" t="s">
        <v>392</v>
      </c>
      <c r="B2136" s="232" t="s">
        <v>393</v>
      </c>
      <c r="C2136" s="233" t="s">
        <v>337</v>
      </c>
      <c r="D2136" s="233">
        <v>16</v>
      </c>
      <c r="E2136" s="233" t="s">
        <v>271</v>
      </c>
      <c r="F2136" s="234" t="s">
        <v>359</v>
      </c>
      <c r="G2136" s="235">
        <v>185</v>
      </c>
      <c r="H2136" s="234">
        <v>34829</v>
      </c>
      <c r="I2136" s="28"/>
    </row>
    <row r="2137" spans="1:9" x14ac:dyDescent="0.25">
      <c r="A2137" s="231" t="s">
        <v>345</v>
      </c>
      <c r="B2137" s="232" t="s">
        <v>401</v>
      </c>
      <c r="C2137" s="233" t="s">
        <v>380</v>
      </c>
      <c r="D2137" s="233">
        <v>16</v>
      </c>
      <c r="E2137" s="233" t="s">
        <v>271</v>
      </c>
      <c r="F2137" s="234" t="s">
        <v>338</v>
      </c>
      <c r="G2137" s="235">
        <v>99</v>
      </c>
      <c r="H2137" s="234">
        <v>34833</v>
      </c>
      <c r="I2137" s="28"/>
    </row>
    <row r="2138" spans="1:9" x14ac:dyDescent="0.25">
      <c r="A2138" s="231" t="s">
        <v>362</v>
      </c>
      <c r="B2138" s="232" t="s">
        <v>363</v>
      </c>
      <c r="C2138" s="233" t="s">
        <v>364</v>
      </c>
      <c r="D2138" s="233">
        <v>8</v>
      </c>
      <c r="E2138" s="233" t="s">
        <v>264</v>
      </c>
      <c r="F2138" s="234" t="s">
        <v>365</v>
      </c>
      <c r="G2138" s="235">
        <v>75</v>
      </c>
      <c r="H2138" s="234">
        <v>34833</v>
      </c>
      <c r="I2138" s="28"/>
    </row>
    <row r="2139" spans="1:9" x14ac:dyDescent="0.25">
      <c r="A2139" s="231" t="s">
        <v>345</v>
      </c>
      <c r="B2139" s="232" t="s">
        <v>379</v>
      </c>
      <c r="C2139" s="233" t="s">
        <v>380</v>
      </c>
      <c r="D2139" s="233">
        <v>16</v>
      </c>
      <c r="E2139" s="233" t="s">
        <v>271</v>
      </c>
      <c r="F2139" s="234" t="s">
        <v>338</v>
      </c>
      <c r="G2139" s="235">
        <v>7</v>
      </c>
      <c r="H2139" s="234">
        <v>34837</v>
      </c>
      <c r="I2139" s="28"/>
    </row>
    <row r="2140" spans="1:9" x14ac:dyDescent="0.25">
      <c r="A2140" s="231" t="s">
        <v>335</v>
      </c>
      <c r="B2140" s="232" t="s">
        <v>400</v>
      </c>
      <c r="C2140" s="233" t="s">
        <v>364</v>
      </c>
      <c r="D2140" s="233">
        <v>8</v>
      </c>
      <c r="E2140" s="233" t="s">
        <v>264</v>
      </c>
      <c r="F2140" s="234" t="s">
        <v>365</v>
      </c>
      <c r="G2140" s="235">
        <v>132</v>
      </c>
      <c r="H2140" s="234">
        <v>34849</v>
      </c>
      <c r="I2140" s="28"/>
    </row>
    <row r="2141" spans="1:9" x14ac:dyDescent="0.25">
      <c r="A2141" s="231" t="s">
        <v>392</v>
      </c>
      <c r="B2141" s="232" t="s">
        <v>393</v>
      </c>
      <c r="C2141" s="233" t="s">
        <v>337</v>
      </c>
      <c r="D2141" s="233">
        <v>16</v>
      </c>
      <c r="E2141" s="233" t="s">
        <v>271</v>
      </c>
      <c r="F2141" s="234" t="s">
        <v>359</v>
      </c>
      <c r="G2141" s="235">
        <v>102</v>
      </c>
      <c r="H2141" s="234">
        <v>34850</v>
      </c>
      <c r="I2141" s="28"/>
    </row>
    <row r="2142" spans="1:9" x14ac:dyDescent="0.25">
      <c r="A2142" s="231" t="s">
        <v>335</v>
      </c>
      <c r="B2142" s="232" t="s">
        <v>383</v>
      </c>
      <c r="C2142" s="233" t="s">
        <v>347</v>
      </c>
      <c r="D2142" s="233">
        <v>8</v>
      </c>
      <c r="E2142" s="233" t="s">
        <v>271</v>
      </c>
      <c r="F2142" s="234" t="s">
        <v>373</v>
      </c>
      <c r="G2142" s="235">
        <v>125</v>
      </c>
      <c r="H2142" s="234">
        <v>34855</v>
      </c>
      <c r="I2142" s="28"/>
    </row>
    <row r="2143" spans="1:9" x14ac:dyDescent="0.25">
      <c r="A2143" s="231" t="s">
        <v>385</v>
      </c>
      <c r="B2143" s="232" t="s">
        <v>389</v>
      </c>
      <c r="C2143" s="233" t="s">
        <v>375</v>
      </c>
      <c r="D2143" s="233">
        <v>16</v>
      </c>
      <c r="E2143" s="233" t="s">
        <v>334</v>
      </c>
      <c r="F2143" s="234" t="s">
        <v>276</v>
      </c>
      <c r="G2143" s="235">
        <v>167</v>
      </c>
      <c r="H2143" s="234">
        <v>34856</v>
      </c>
      <c r="I2143" s="28"/>
    </row>
    <row r="2144" spans="1:9" x14ac:dyDescent="0.25">
      <c r="A2144" s="231" t="s">
        <v>331</v>
      </c>
      <c r="B2144" s="232" t="s">
        <v>404</v>
      </c>
      <c r="C2144" s="233" t="s">
        <v>333</v>
      </c>
      <c r="D2144" s="233">
        <v>16</v>
      </c>
      <c r="E2144" s="233" t="s">
        <v>334</v>
      </c>
      <c r="F2144" s="234" t="s">
        <v>405</v>
      </c>
      <c r="G2144" s="235">
        <v>88</v>
      </c>
      <c r="H2144" s="234">
        <v>34857</v>
      </c>
      <c r="I2144" s="28"/>
    </row>
    <row r="2145" spans="1:9" x14ac:dyDescent="0.25">
      <c r="A2145" s="231" t="s">
        <v>335</v>
      </c>
      <c r="B2145" s="232" t="s">
        <v>336</v>
      </c>
      <c r="C2145" s="233" t="s">
        <v>337</v>
      </c>
      <c r="D2145" s="233">
        <v>16</v>
      </c>
      <c r="E2145" s="233" t="s">
        <v>271</v>
      </c>
      <c r="F2145" s="234" t="s">
        <v>338</v>
      </c>
      <c r="G2145" s="235">
        <v>129</v>
      </c>
      <c r="H2145" s="234">
        <v>34858</v>
      </c>
      <c r="I2145" s="28"/>
    </row>
    <row r="2146" spans="1:9" x14ac:dyDescent="0.25">
      <c r="A2146" s="231" t="s">
        <v>339</v>
      </c>
      <c r="B2146" s="232" t="s">
        <v>340</v>
      </c>
      <c r="C2146" s="233" t="s">
        <v>341</v>
      </c>
      <c r="D2146" s="233">
        <v>8</v>
      </c>
      <c r="E2146" s="233" t="s">
        <v>262</v>
      </c>
      <c r="F2146" s="234" t="s">
        <v>342</v>
      </c>
      <c r="G2146" s="235">
        <v>128</v>
      </c>
      <c r="H2146" s="234">
        <v>34872</v>
      </c>
      <c r="I2146" s="28"/>
    </row>
    <row r="2147" spans="1:9" x14ac:dyDescent="0.25">
      <c r="A2147" s="231" t="s">
        <v>392</v>
      </c>
      <c r="B2147" s="232" t="s">
        <v>393</v>
      </c>
      <c r="C2147" s="233" t="s">
        <v>337</v>
      </c>
      <c r="D2147" s="233">
        <v>16</v>
      </c>
      <c r="E2147" s="233" t="s">
        <v>271</v>
      </c>
      <c r="F2147" s="234" t="s">
        <v>338</v>
      </c>
      <c r="G2147" s="235">
        <v>150</v>
      </c>
      <c r="H2147" s="234">
        <v>34872</v>
      </c>
      <c r="I2147" s="28"/>
    </row>
    <row r="2148" spans="1:9" x14ac:dyDescent="0.25">
      <c r="A2148" s="231" t="s">
        <v>335</v>
      </c>
      <c r="B2148" s="232" t="s">
        <v>382</v>
      </c>
      <c r="C2148" s="233" t="s">
        <v>337</v>
      </c>
      <c r="D2148" s="233">
        <v>16</v>
      </c>
      <c r="E2148" s="233" t="s">
        <v>264</v>
      </c>
      <c r="F2148" s="234" t="s">
        <v>365</v>
      </c>
      <c r="G2148" s="235">
        <v>161</v>
      </c>
      <c r="H2148" s="234">
        <v>34881</v>
      </c>
      <c r="I2148" s="28"/>
    </row>
    <row r="2149" spans="1:9" x14ac:dyDescent="0.25">
      <c r="A2149" s="231" t="s">
        <v>331</v>
      </c>
      <c r="B2149" s="232" t="s">
        <v>403</v>
      </c>
      <c r="C2149" s="233" t="s">
        <v>380</v>
      </c>
      <c r="D2149" s="233">
        <v>32</v>
      </c>
      <c r="E2149" s="233" t="s">
        <v>262</v>
      </c>
      <c r="F2149" s="234" t="s">
        <v>356</v>
      </c>
      <c r="G2149" s="235">
        <v>56</v>
      </c>
      <c r="H2149" s="234">
        <v>34886</v>
      </c>
      <c r="I2149" s="28"/>
    </row>
    <row r="2150" spans="1:9" x14ac:dyDescent="0.25">
      <c r="A2150" s="231" t="s">
        <v>362</v>
      </c>
      <c r="B2150" s="232" t="s">
        <v>369</v>
      </c>
      <c r="C2150" s="233" t="s">
        <v>370</v>
      </c>
      <c r="D2150" s="233">
        <v>16</v>
      </c>
      <c r="E2150" s="233" t="s">
        <v>264</v>
      </c>
      <c r="F2150" s="234" t="s">
        <v>365</v>
      </c>
      <c r="G2150" s="235">
        <v>77</v>
      </c>
      <c r="H2150" s="234">
        <v>34887</v>
      </c>
      <c r="I2150" s="28"/>
    </row>
    <row r="2151" spans="1:9" x14ac:dyDescent="0.25">
      <c r="A2151" s="231" t="s">
        <v>335</v>
      </c>
      <c r="B2151" s="232" t="s">
        <v>357</v>
      </c>
      <c r="C2151" s="233" t="s">
        <v>358</v>
      </c>
      <c r="D2151" s="233">
        <v>16</v>
      </c>
      <c r="E2151" s="233" t="s">
        <v>271</v>
      </c>
      <c r="F2151" s="234" t="s">
        <v>359</v>
      </c>
      <c r="G2151" s="235">
        <v>97</v>
      </c>
      <c r="H2151" s="234">
        <v>34888</v>
      </c>
      <c r="I2151" s="28"/>
    </row>
    <row r="2152" spans="1:9" x14ac:dyDescent="0.25">
      <c r="A2152" s="231" t="s">
        <v>331</v>
      </c>
      <c r="B2152" s="232" t="s">
        <v>403</v>
      </c>
      <c r="C2152" s="233" t="s">
        <v>380</v>
      </c>
      <c r="D2152" s="233">
        <v>32</v>
      </c>
      <c r="E2152" s="233" t="s">
        <v>262</v>
      </c>
      <c r="F2152" s="234" t="s">
        <v>356</v>
      </c>
      <c r="G2152" s="235">
        <v>52</v>
      </c>
      <c r="H2152" s="234">
        <v>34890</v>
      </c>
      <c r="I2152" s="28"/>
    </row>
    <row r="2153" spans="1:9" x14ac:dyDescent="0.25">
      <c r="A2153" s="231" t="s">
        <v>335</v>
      </c>
      <c r="B2153" s="232" t="s">
        <v>387</v>
      </c>
      <c r="C2153" s="233" t="s">
        <v>347</v>
      </c>
      <c r="D2153" s="233">
        <v>8</v>
      </c>
      <c r="E2153" s="233" t="s">
        <v>264</v>
      </c>
      <c r="F2153" s="234" t="s">
        <v>365</v>
      </c>
      <c r="G2153" s="235">
        <v>19</v>
      </c>
      <c r="H2153" s="234">
        <v>34891</v>
      </c>
      <c r="I2153" s="28"/>
    </row>
    <row r="2154" spans="1:9" x14ac:dyDescent="0.25">
      <c r="A2154" s="231" t="s">
        <v>331</v>
      </c>
      <c r="B2154" s="232" t="s">
        <v>404</v>
      </c>
      <c r="C2154" s="233" t="s">
        <v>333</v>
      </c>
      <c r="D2154" s="233">
        <v>16</v>
      </c>
      <c r="E2154" s="233" t="s">
        <v>334</v>
      </c>
      <c r="F2154" s="234" t="s">
        <v>405</v>
      </c>
      <c r="G2154" s="235">
        <v>196</v>
      </c>
      <c r="H2154" s="234">
        <v>34891</v>
      </c>
      <c r="I2154" s="28"/>
    </row>
    <row r="2155" spans="1:9" x14ac:dyDescent="0.25">
      <c r="A2155" s="231" t="s">
        <v>362</v>
      </c>
      <c r="B2155" s="232" t="s">
        <v>369</v>
      </c>
      <c r="C2155" s="233" t="s">
        <v>370</v>
      </c>
      <c r="D2155" s="233">
        <v>16</v>
      </c>
      <c r="E2155" s="233" t="s">
        <v>264</v>
      </c>
      <c r="F2155" s="234" t="s">
        <v>365</v>
      </c>
      <c r="G2155" s="235">
        <v>143</v>
      </c>
      <c r="H2155" s="234">
        <v>34898</v>
      </c>
      <c r="I2155" s="28"/>
    </row>
    <row r="2156" spans="1:9" x14ac:dyDescent="0.25">
      <c r="A2156" s="231" t="s">
        <v>348</v>
      </c>
      <c r="B2156" s="232" t="s">
        <v>349</v>
      </c>
      <c r="C2156" s="233" t="s">
        <v>347</v>
      </c>
      <c r="D2156" s="233">
        <v>8</v>
      </c>
      <c r="E2156" s="233" t="s">
        <v>262</v>
      </c>
      <c r="F2156" s="234" t="s">
        <v>342</v>
      </c>
      <c r="G2156" s="235">
        <v>131</v>
      </c>
      <c r="H2156" s="234">
        <v>34898</v>
      </c>
      <c r="I2156" s="28"/>
    </row>
    <row r="2157" spans="1:9" x14ac:dyDescent="0.25">
      <c r="A2157" s="231" t="s">
        <v>335</v>
      </c>
      <c r="B2157" s="232" t="s">
        <v>383</v>
      </c>
      <c r="C2157" s="233" t="s">
        <v>347</v>
      </c>
      <c r="D2157" s="233">
        <v>8</v>
      </c>
      <c r="E2157" s="233" t="s">
        <v>271</v>
      </c>
      <c r="F2157" s="234" t="s">
        <v>373</v>
      </c>
      <c r="G2157" s="235">
        <v>59</v>
      </c>
      <c r="H2157" s="234">
        <v>34901</v>
      </c>
      <c r="I2157" s="28"/>
    </row>
    <row r="2158" spans="1:9" x14ac:dyDescent="0.25">
      <c r="A2158" s="231" t="s">
        <v>335</v>
      </c>
      <c r="B2158" s="232" t="s">
        <v>382</v>
      </c>
      <c r="C2158" s="233" t="s">
        <v>337</v>
      </c>
      <c r="D2158" s="233">
        <v>16</v>
      </c>
      <c r="E2158" s="233" t="s">
        <v>264</v>
      </c>
      <c r="F2158" s="234" t="s">
        <v>365</v>
      </c>
      <c r="G2158" s="235">
        <v>109</v>
      </c>
      <c r="H2158" s="234">
        <v>34902</v>
      </c>
      <c r="I2158" s="28"/>
    </row>
    <row r="2159" spans="1:9" x14ac:dyDescent="0.25">
      <c r="A2159" s="231" t="s">
        <v>335</v>
      </c>
      <c r="B2159" s="232" t="s">
        <v>357</v>
      </c>
      <c r="C2159" s="233" t="s">
        <v>358</v>
      </c>
      <c r="D2159" s="233">
        <v>16</v>
      </c>
      <c r="E2159" s="233" t="s">
        <v>271</v>
      </c>
      <c r="F2159" s="234" t="s">
        <v>359</v>
      </c>
      <c r="G2159" s="235">
        <v>65</v>
      </c>
      <c r="H2159" s="234">
        <v>34903</v>
      </c>
      <c r="I2159" s="28"/>
    </row>
    <row r="2160" spans="1:9" x14ac:dyDescent="0.25">
      <c r="A2160" s="231" t="s">
        <v>362</v>
      </c>
      <c r="B2160" s="232" t="s">
        <v>363</v>
      </c>
      <c r="C2160" s="233" t="s">
        <v>364</v>
      </c>
      <c r="D2160" s="233">
        <v>8</v>
      </c>
      <c r="E2160" s="233" t="s">
        <v>264</v>
      </c>
      <c r="F2160" s="234" t="s">
        <v>396</v>
      </c>
      <c r="G2160" s="235">
        <v>167</v>
      </c>
      <c r="H2160" s="234">
        <v>34905</v>
      </c>
      <c r="I2160" s="28"/>
    </row>
    <row r="2161" spans="1:9" x14ac:dyDescent="0.25">
      <c r="A2161" s="231" t="s">
        <v>397</v>
      </c>
      <c r="B2161" s="232" t="s">
        <v>398</v>
      </c>
      <c r="C2161" s="233" t="s">
        <v>399</v>
      </c>
      <c r="D2161" s="233">
        <v>8</v>
      </c>
      <c r="E2161" s="233" t="s">
        <v>334</v>
      </c>
      <c r="F2161" s="234" t="s">
        <v>276</v>
      </c>
      <c r="G2161" s="235">
        <v>117</v>
      </c>
      <c r="H2161" s="234">
        <v>34905</v>
      </c>
      <c r="I2161" s="28"/>
    </row>
    <row r="2162" spans="1:9" x14ac:dyDescent="0.25">
      <c r="A2162" s="231" t="s">
        <v>371</v>
      </c>
      <c r="B2162" s="232" t="s">
        <v>372</v>
      </c>
      <c r="C2162" s="233" t="s">
        <v>364</v>
      </c>
      <c r="D2162" s="233">
        <v>8</v>
      </c>
      <c r="E2162" s="233" t="s">
        <v>271</v>
      </c>
      <c r="F2162" s="234" t="s">
        <v>338</v>
      </c>
      <c r="G2162" s="235">
        <v>186</v>
      </c>
      <c r="H2162" s="234">
        <v>34906</v>
      </c>
      <c r="I2162" s="28"/>
    </row>
    <row r="2163" spans="1:9" x14ac:dyDescent="0.25">
      <c r="A2163" s="231" t="s">
        <v>335</v>
      </c>
      <c r="B2163" s="232" t="s">
        <v>387</v>
      </c>
      <c r="C2163" s="233" t="s">
        <v>347</v>
      </c>
      <c r="D2163" s="233">
        <v>8</v>
      </c>
      <c r="E2163" s="233" t="s">
        <v>264</v>
      </c>
      <c r="F2163" s="234" t="s">
        <v>365</v>
      </c>
      <c r="G2163" s="235">
        <v>189</v>
      </c>
      <c r="H2163" s="234">
        <v>34907</v>
      </c>
      <c r="I2163" s="28"/>
    </row>
    <row r="2164" spans="1:9" x14ac:dyDescent="0.25">
      <c r="A2164" s="231" t="s">
        <v>335</v>
      </c>
      <c r="B2164" s="232" t="s">
        <v>367</v>
      </c>
      <c r="C2164" s="233" t="s">
        <v>337</v>
      </c>
      <c r="D2164" s="233">
        <v>8</v>
      </c>
      <c r="E2164" s="233" t="s">
        <v>262</v>
      </c>
      <c r="F2164" s="234" t="s">
        <v>342</v>
      </c>
      <c r="G2164" s="235">
        <v>142</v>
      </c>
      <c r="H2164" s="234">
        <v>34909</v>
      </c>
      <c r="I2164" s="28"/>
    </row>
    <row r="2165" spans="1:9" x14ac:dyDescent="0.25">
      <c r="A2165" s="231" t="s">
        <v>371</v>
      </c>
      <c r="B2165" s="232" t="s">
        <v>372</v>
      </c>
      <c r="C2165" s="233" t="s">
        <v>364</v>
      </c>
      <c r="D2165" s="233">
        <v>8</v>
      </c>
      <c r="E2165" s="233" t="s">
        <v>271</v>
      </c>
      <c r="F2165" s="234" t="s">
        <v>338</v>
      </c>
      <c r="G2165" s="235">
        <v>125</v>
      </c>
      <c r="H2165" s="234">
        <v>34910</v>
      </c>
      <c r="I2165" s="28"/>
    </row>
    <row r="2166" spans="1:9" x14ac:dyDescent="0.25">
      <c r="A2166" s="231" t="s">
        <v>345</v>
      </c>
      <c r="B2166" s="232" t="s">
        <v>379</v>
      </c>
      <c r="C2166" s="233" t="s">
        <v>380</v>
      </c>
      <c r="D2166" s="233">
        <v>16</v>
      </c>
      <c r="E2166" s="233" t="s">
        <v>271</v>
      </c>
      <c r="F2166" s="234" t="s">
        <v>373</v>
      </c>
      <c r="G2166" s="235">
        <v>94</v>
      </c>
      <c r="H2166" s="234">
        <v>34916</v>
      </c>
      <c r="I2166" s="28"/>
    </row>
    <row r="2167" spans="1:9" x14ac:dyDescent="0.25">
      <c r="A2167" s="231" t="s">
        <v>335</v>
      </c>
      <c r="B2167" s="232" t="s">
        <v>357</v>
      </c>
      <c r="C2167" s="233" t="s">
        <v>358</v>
      </c>
      <c r="D2167" s="233">
        <v>16</v>
      </c>
      <c r="E2167" s="233" t="s">
        <v>271</v>
      </c>
      <c r="F2167" s="234" t="s">
        <v>359</v>
      </c>
      <c r="G2167" s="235">
        <v>164</v>
      </c>
      <c r="H2167" s="234">
        <v>34919</v>
      </c>
      <c r="I2167" s="28"/>
    </row>
    <row r="2168" spans="1:9" x14ac:dyDescent="0.25">
      <c r="A2168" s="231" t="s">
        <v>335</v>
      </c>
      <c r="B2168" s="232" t="s">
        <v>387</v>
      </c>
      <c r="C2168" s="233" t="s">
        <v>347</v>
      </c>
      <c r="D2168" s="233">
        <v>8</v>
      </c>
      <c r="E2168" s="233" t="s">
        <v>264</v>
      </c>
      <c r="F2168" s="234" t="s">
        <v>365</v>
      </c>
      <c r="G2168" s="235">
        <v>140</v>
      </c>
      <c r="H2168" s="234">
        <v>34922</v>
      </c>
      <c r="I2168" s="28"/>
    </row>
    <row r="2169" spans="1:9" x14ac:dyDescent="0.25">
      <c r="A2169" s="231" t="s">
        <v>335</v>
      </c>
      <c r="B2169" s="232" t="s">
        <v>400</v>
      </c>
      <c r="C2169" s="233" t="s">
        <v>364</v>
      </c>
      <c r="D2169" s="233">
        <v>8</v>
      </c>
      <c r="E2169" s="233" t="s">
        <v>264</v>
      </c>
      <c r="F2169" s="234" t="s">
        <v>365</v>
      </c>
      <c r="G2169" s="235">
        <v>74</v>
      </c>
      <c r="H2169" s="234">
        <v>34925</v>
      </c>
      <c r="I2169" s="28"/>
    </row>
    <row r="2170" spans="1:9" x14ac:dyDescent="0.25">
      <c r="A2170" s="231" t="s">
        <v>362</v>
      </c>
      <c r="B2170" s="232" t="s">
        <v>369</v>
      </c>
      <c r="C2170" s="233" t="s">
        <v>370</v>
      </c>
      <c r="D2170" s="233">
        <v>16</v>
      </c>
      <c r="E2170" s="233" t="s">
        <v>264</v>
      </c>
      <c r="F2170" s="234" t="s">
        <v>365</v>
      </c>
      <c r="G2170" s="235">
        <v>113</v>
      </c>
      <c r="H2170" s="234">
        <v>34928</v>
      </c>
      <c r="I2170" s="28"/>
    </row>
    <row r="2171" spans="1:9" x14ac:dyDescent="0.25">
      <c r="A2171" s="231" t="s">
        <v>397</v>
      </c>
      <c r="B2171" s="232" t="s">
        <v>398</v>
      </c>
      <c r="C2171" s="233" t="s">
        <v>399</v>
      </c>
      <c r="D2171" s="233">
        <v>8</v>
      </c>
      <c r="E2171" s="233" t="s">
        <v>334</v>
      </c>
      <c r="F2171" s="234" t="s">
        <v>276</v>
      </c>
      <c r="G2171" s="235">
        <v>40</v>
      </c>
      <c r="H2171" s="234">
        <v>34929</v>
      </c>
      <c r="I2171" s="28"/>
    </row>
    <row r="2172" spans="1:9" x14ac:dyDescent="0.25">
      <c r="A2172" s="231" t="s">
        <v>331</v>
      </c>
      <c r="B2172" s="232" t="s">
        <v>404</v>
      </c>
      <c r="C2172" s="233" t="s">
        <v>333</v>
      </c>
      <c r="D2172" s="233">
        <v>16</v>
      </c>
      <c r="E2172" s="233" t="s">
        <v>334</v>
      </c>
      <c r="F2172" s="234" t="s">
        <v>405</v>
      </c>
      <c r="G2172" s="235">
        <v>45</v>
      </c>
      <c r="H2172" s="234">
        <v>34932</v>
      </c>
      <c r="I2172" s="28"/>
    </row>
    <row r="2173" spans="1:9" x14ac:dyDescent="0.25">
      <c r="A2173" s="231" t="s">
        <v>345</v>
      </c>
      <c r="B2173" s="232" t="s">
        <v>401</v>
      </c>
      <c r="C2173" s="233" t="s">
        <v>380</v>
      </c>
      <c r="D2173" s="233">
        <v>16</v>
      </c>
      <c r="E2173" s="233" t="s">
        <v>271</v>
      </c>
      <c r="F2173" s="234" t="s">
        <v>338</v>
      </c>
      <c r="G2173" s="235">
        <v>58</v>
      </c>
      <c r="H2173" s="234">
        <v>34935</v>
      </c>
      <c r="I2173" s="28"/>
    </row>
    <row r="2174" spans="1:9" x14ac:dyDescent="0.25">
      <c r="A2174" s="231" t="s">
        <v>345</v>
      </c>
      <c r="B2174" s="232" t="s">
        <v>346</v>
      </c>
      <c r="C2174" s="233" t="s">
        <v>347</v>
      </c>
      <c r="D2174" s="233">
        <v>16</v>
      </c>
      <c r="E2174" s="233" t="s">
        <v>271</v>
      </c>
      <c r="F2174" s="234" t="s">
        <v>338</v>
      </c>
      <c r="G2174" s="235">
        <v>80</v>
      </c>
      <c r="H2174" s="234">
        <v>34935</v>
      </c>
      <c r="I2174" s="28"/>
    </row>
    <row r="2175" spans="1:9" x14ac:dyDescent="0.25">
      <c r="A2175" s="231" t="s">
        <v>397</v>
      </c>
      <c r="B2175" s="232" t="s">
        <v>398</v>
      </c>
      <c r="C2175" s="233" t="s">
        <v>399</v>
      </c>
      <c r="D2175" s="233">
        <v>8</v>
      </c>
      <c r="E2175" s="233" t="s">
        <v>334</v>
      </c>
      <c r="F2175" s="234" t="s">
        <v>276</v>
      </c>
      <c r="G2175" s="235">
        <v>186</v>
      </c>
      <c r="H2175" s="234">
        <v>34936</v>
      </c>
      <c r="I2175" s="28"/>
    </row>
    <row r="2176" spans="1:9" x14ac:dyDescent="0.25">
      <c r="A2176" s="231" t="s">
        <v>335</v>
      </c>
      <c r="B2176" s="232" t="s">
        <v>350</v>
      </c>
      <c r="C2176" s="233" t="s">
        <v>347</v>
      </c>
      <c r="D2176" s="233">
        <v>8</v>
      </c>
      <c r="E2176" s="233" t="s">
        <v>271</v>
      </c>
      <c r="F2176" s="234" t="s">
        <v>338</v>
      </c>
      <c r="G2176" s="235">
        <v>44</v>
      </c>
      <c r="H2176" s="234">
        <v>34937</v>
      </c>
      <c r="I2176" s="28"/>
    </row>
    <row r="2177" spans="1:9" x14ac:dyDescent="0.25">
      <c r="A2177" s="231" t="s">
        <v>362</v>
      </c>
      <c r="B2177" s="232" t="s">
        <v>369</v>
      </c>
      <c r="C2177" s="233" t="s">
        <v>370</v>
      </c>
      <c r="D2177" s="233">
        <v>16</v>
      </c>
      <c r="E2177" s="233" t="s">
        <v>264</v>
      </c>
      <c r="F2177" s="234" t="s">
        <v>365</v>
      </c>
      <c r="G2177" s="235">
        <v>50</v>
      </c>
      <c r="H2177" s="234">
        <v>34938</v>
      </c>
      <c r="I2177" s="28"/>
    </row>
    <row r="2178" spans="1:9" x14ac:dyDescent="0.25">
      <c r="A2178" s="231" t="s">
        <v>335</v>
      </c>
      <c r="B2178" s="232" t="s">
        <v>400</v>
      </c>
      <c r="C2178" s="233" t="s">
        <v>364</v>
      </c>
      <c r="D2178" s="233">
        <v>8</v>
      </c>
      <c r="E2178" s="233" t="s">
        <v>264</v>
      </c>
      <c r="F2178" s="234" t="s">
        <v>365</v>
      </c>
      <c r="G2178" s="235">
        <v>78</v>
      </c>
      <c r="H2178" s="234">
        <v>34938</v>
      </c>
      <c r="I2178" s="28"/>
    </row>
    <row r="2179" spans="1:9" x14ac:dyDescent="0.25">
      <c r="A2179" s="231" t="s">
        <v>345</v>
      </c>
      <c r="B2179" s="232" t="s">
        <v>346</v>
      </c>
      <c r="C2179" s="233" t="s">
        <v>347</v>
      </c>
      <c r="D2179" s="233">
        <v>16</v>
      </c>
      <c r="E2179" s="233" t="s">
        <v>271</v>
      </c>
      <c r="F2179" s="234" t="s">
        <v>338</v>
      </c>
      <c r="G2179" s="235">
        <v>12</v>
      </c>
      <c r="H2179" s="234">
        <v>34938</v>
      </c>
      <c r="I2179" s="28"/>
    </row>
    <row r="2180" spans="1:9" x14ac:dyDescent="0.25">
      <c r="A2180" s="231" t="s">
        <v>331</v>
      </c>
      <c r="B2180" s="232" t="s">
        <v>381</v>
      </c>
      <c r="C2180" s="233" t="s">
        <v>380</v>
      </c>
      <c r="D2180" s="233">
        <v>16</v>
      </c>
      <c r="E2180" s="233" t="s">
        <v>262</v>
      </c>
      <c r="F2180" s="234" t="s">
        <v>342</v>
      </c>
      <c r="G2180" s="235">
        <v>55</v>
      </c>
      <c r="H2180" s="234">
        <v>34938</v>
      </c>
      <c r="I2180" s="28"/>
    </row>
    <row r="2181" spans="1:9" x14ac:dyDescent="0.25">
      <c r="A2181" s="231" t="s">
        <v>376</v>
      </c>
      <c r="B2181" s="232" t="s">
        <v>390</v>
      </c>
      <c r="C2181" s="233" t="s">
        <v>370</v>
      </c>
      <c r="D2181" s="233">
        <v>8</v>
      </c>
      <c r="E2181" s="233" t="s">
        <v>334</v>
      </c>
      <c r="F2181" s="234" t="s">
        <v>278</v>
      </c>
      <c r="G2181" s="235">
        <v>150</v>
      </c>
      <c r="H2181" s="234">
        <v>34938</v>
      </c>
      <c r="I2181" s="28"/>
    </row>
    <row r="2182" spans="1:9" x14ac:dyDescent="0.25">
      <c r="A2182" s="231" t="s">
        <v>331</v>
      </c>
      <c r="B2182" s="232" t="s">
        <v>332</v>
      </c>
      <c r="C2182" s="233" t="s">
        <v>333</v>
      </c>
      <c r="D2182" s="233">
        <v>16</v>
      </c>
      <c r="E2182" s="233" t="s">
        <v>334</v>
      </c>
      <c r="F2182" s="234" t="s">
        <v>278</v>
      </c>
      <c r="G2182" s="235">
        <v>58</v>
      </c>
      <c r="H2182" s="234">
        <v>34941</v>
      </c>
      <c r="I2182" s="28"/>
    </row>
    <row r="2183" spans="1:9" x14ac:dyDescent="0.25">
      <c r="A2183" s="231" t="s">
        <v>335</v>
      </c>
      <c r="B2183" s="232" t="s">
        <v>336</v>
      </c>
      <c r="C2183" s="233" t="s">
        <v>337</v>
      </c>
      <c r="D2183" s="233">
        <v>16</v>
      </c>
      <c r="E2183" s="233" t="s">
        <v>271</v>
      </c>
      <c r="F2183" s="234" t="s">
        <v>338</v>
      </c>
      <c r="G2183" s="235">
        <v>75</v>
      </c>
      <c r="H2183" s="234">
        <v>34943</v>
      </c>
      <c r="I2183" s="28"/>
    </row>
    <row r="2184" spans="1:9" x14ac:dyDescent="0.25">
      <c r="A2184" s="231" t="s">
        <v>331</v>
      </c>
      <c r="B2184" s="232" t="s">
        <v>403</v>
      </c>
      <c r="C2184" s="233" t="s">
        <v>380</v>
      </c>
      <c r="D2184" s="233">
        <v>32</v>
      </c>
      <c r="E2184" s="233" t="s">
        <v>262</v>
      </c>
      <c r="F2184" s="234" t="s">
        <v>356</v>
      </c>
      <c r="G2184" s="235">
        <v>84</v>
      </c>
      <c r="H2184" s="234">
        <v>34943</v>
      </c>
      <c r="I2184" s="28"/>
    </row>
    <row r="2185" spans="1:9" x14ac:dyDescent="0.25">
      <c r="A2185" s="231" t="s">
        <v>348</v>
      </c>
      <c r="B2185" s="232" t="s">
        <v>349</v>
      </c>
      <c r="C2185" s="233" t="s">
        <v>347</v>
      </c>
      <c r="D2185" s="233">
        <v>8</v>
      </c>
      <c r="E2185" s="233" t="s">
        <v>262</v>
      </c>
      <c r="F2185" s="234" t="s">
        <v>356</v>
      </c>
      <c r="G2185" s="235">
        <v>50</v>
      </c>
      <c r="H2185" s="234">
        <v>34943</v>
      </c>
      <c r="I2185" s="28"/>
    </row>
    <row r="2186" spans="1:9" x14ac:dyDescent="0.25">
      <c r="A2186" s="231" t="s">
        <v>345</v>
      </c>
      <c r="B2186" s="232" t="s">
        <v>379</v>
      </c>
      <c r="C2186" s="233" t="s">
        <v>380</v>
      </c>
      <c r="D2186" s="233">
        <v>16</v>
      </c>
      <c r="E2186" s="233" t="s">
        <v>271</v>
      </c>
      <c r="F2186" s="234" t="s">
        <v>373</v>
      </c>
      <c r="G2186" s="235">
        <v>11</v>
      </c>
      <c r="H2186" s="234">
        <v>34944</v>
      </c>
      <c r="I2186" s="28"/>
    </row>
    <row r="2187" spans="1:9" x14ac:dyDescent="0.25">
      <c r="A2187" s="231" t="s">
        <v>335</v>
      </c>
      <c r="B2187" s="232" t="s">
        <v>384</v>
      </c>
      <c r="C2187" s="233" t="s">
        <v>364</v>
      </c>
      <c r="D2187" s="233">
        <v>8</v>
      </c>
      <c r="E2187" s="233" t="s">
        <v>262</v>
      </c>
      <c r="F2187" s="234" t="s">
        <v>356</v>
      </c>
      <c r="G2187" s="235">
        <v>77</v>
      </c>
      <c r="H2187" s="234">
        <v>34947</v>
      </c>
      <c r="I2187" s="28"/>
    </row>
    <row r="2188" spans="1:9" x14ac:dyDescent="0.25">
      <c r="A2188" s="231" t="s">
        <v>335</v>
      </c>
      <c r="B2188" s="232" t="s">
        <v>384</v>
      </c>
      <c r="C2188" s="233" t="s">
        <v>364</v>
      </c>
      <c r="D2188" s="233">
        <v>8</v>
      </c>
      <c r="E2188" s="233" t="s">
        <v>262</v>
      </c>
      <c r="F2188" s="234" t="s">
        <v>356</v>
      </c>
      <c r="G2188" s="235">
        <v>48</v>
      </c>
      <c r="H2188" s="234">
        <v>34949</v>
      </c>
      <c r="I2188" s="28"/>
    </row>
    <row r="2189" spans="1:9" x14ac:dyDescent="0.25">
      <c r="A2189" s="231" t="s">
        <v>335</v>
      </c>
      <c r="B2189" s="232" t="s">
        <v>336</v>
      </c>
      <c r="C2189" s="233" t="s">
        <v>337</v>
      </c>
      <c r="D2189" s="233">
        <v>16</v>
      </c>
      <c r="E2189" s="233" t="s">
        <v>271</v>
      </c>
      <c r="F2189" s="234" t="s">
        <v>338</v>
      </c>
      <c r="G2189" s="235">
        <v>198</v>
      </c>
      <c r="H2189" s="234">
        <v>34951</v>
      </c>
      <c r="I2189" s="28"/>
    </row>
    <row r="2190" spans="1:9" x14ac:dyDescent="0.25">
      <c r="A2190" s="231" t="s">
        <v>397</v>
      </c>
      <c r="B2190" s="232" t="s">
        <v>398</v>
      </c>
      <c r="C2190" s="233" t="s">
        <v>399</v>
      </c>
      <c r="D2190" s="233">
        <v>8</v>
      </c>
      <c r="E2190" s="233" t="s">
        <v>334</v>
      </c>
      <c r="F2190" s="234" t="s">
        <v>276</v>
      </c>
      <c r="G2190" s="235">
        <v>134</v>
      </c>
      <c r="H2190" s="234">
        <v>34951</v>
      </c>
      <c r="I2190" s="28"/>
    </row>
    <row r="2191" spans="1:9" x14ac:dyDescent="0.25">
      <c r="A2191" s="231" t="s">
        <v>397</v>
      </c>
      <c r="B2191" s="232" t="s">
        <v>398</v>
      </c>
      <c r="C2191" s="233" t="s">
        <v>399</v>
      </c>
      <c r="D2191" s="233">
        <v>8</v>
      </c>
      <c r="E2191" s="233" t="s">
        <v>334</v>
      </c>
      <c r="F2191" s="234" t="s">
        <v>276</v>
      </c>
      <c r="G2191" s="235">
        <v>83</v>
      </c>
      <c r="H2191" s="234">
        <v>34953</v>
      </c>
      <c r="I2191" s="28"/>
    </row>
    <row r="2192" spans="1:9" x14ac:dyDescent="0.25">
      <c r="A2192" s="231" t="s">
        <v>362</v>
      </c>
      <c r="B2192" s="232" t="s">
        <v>363</v>
      </c>
      <c r="C2192" s="233" t="s">
        <v>364</v>
      </c>
      <c r="D2192" s="233">
        <v>8</v>
      </c>
      <c r="E2192" s="233" t="s">
        <v>264</v>
      </c>
      <c r="F2192" s="234" t="s">
        <v>396</v>
      </c>
      <c r="G2192" s="235">
        <v>120</v>
      </c>
      <c r="H2192" s="234">
        <v>34955</v>
      </c>
      <c r="I2192" s="28"/>
    </row>
    <row r="2193" spans="1:9" x14ac:dyDescent="0.25">
      <c r="A2193" s="231" t="s">
        <v>376</v>
      </c>
      <c r="B2193" s="232" t="s">
        <v>390</v>
      </c>
      <c r="C2193" s="233" t="s">
        <v>370</v>
      </c>
      <c r="D2193" s="233">
        <v>8</v>
      </c>
      <c r="E2193" s="233" t="s">
        <v>334</v>
      </c>
      <c r="F2193" s="234" t="s">
        <v>278</v>
      </c>
      <c r="G2193" s="235">
        <v>111</v>
      </c>
      <c r="H2193" s="234">
        <v>34957</v>
      </c>
      <c r="I2193" s="28"/>
    </row>
    <row r="2194" spans="1:9" x14ac:dyDescent="0.25">
      <c r="A2194" s="231" t="s">
        <v>335</v>
      </c>
      <c r="B2194" s="232" t="s">
        <v>368</v>
      </c>
      <c r="C2194" s="233" t="s">
        <v>364</v>
      </c>
      <c r="D2194" s="233">
        <v>8</v>
      </c>
      <c r="E2194" s="233" t="s">
        <v>262</v>
      </c>
      <c r="F2194" s="234" t="s">
        <v>356</v>
      </c>
      <c r="G2194" s="235">
        <v>28</v>
      </c>
      <c r="H2194" s="234">
        <v>34959</v>
      </c>
      <c r="I2194" s="28"/>
    </row>
    <row r="2195" spans="1:9" x14ac:dyDescent="0.25">
      <c r="A2195" s="231" t="s">
        <v>362</v>
      </c>
      <c r="B2195" s="232" t="s">
        <v>369</v>
      </c>
      <c r="C2195" s="233" t="s">
        <v>370</v>
      </c>
      <c r="D2195" s="233">
        <v>16</v>
      </c>
      <c r="E2195" s="233" t="s">
        <v>264</v>
      </c>
      <c r="F2195" s="234" t="s">
        <v>365</v>
      </c>
      <c r="G2195" s="235">
        <v>153</v>
      </c>
      <c r="H2195" s="234">
        <v>34963</v>
      </c>
      <c r="I2195" s="28"/>
    </row>
    <row r="2196" spans="1:9" x14ac:dyDescent="0.25">
      <c r="A2196" s="231" t="s">
        <v>397</v>
      </c>
      <c r="B2196" s="232" t="s">
        <v>398</v>
      </c>
      <c r="C2196" s="233" t="s">
        <v>399</v>
      </c>
      <c r="D2196" s="233">
        <v>8</v>
      </c>
      <c r="E2196" s="233" t="s">
        <v>334</v>
      </c>
      <c r="F2196" s="234" t="s">
        <v>276</v>
      </c>
      <c r="G2196" s="235">
        <v>107</v>
      </c>
      <c r="H2196" s="234">
        <v>34963</v>
      </c>
      <c r="I2196" s="28"/>
    </row>
    <row r="2197" spans="1:9" x14ac:dyDescent="0.25">
      <c r="A2197" s="231" t="s">
        <v>335</v>
      </c>
      <c r="B2197" s="232" t="s">
        <v>357</v>
      </c>
      <c r="C2197" s="233" t="s">
        <v>358</v>
      </c>
      <c r="D2197" s="233">
        <v>16</v>
      </c>
      <c r="E2197" s="233" t="s">
        <v>271</v>
      </c>
      <c r="F2197" s="234" t="s">
        <v>359</v>
      </c>
      <c r="G2197" s="235">
        <v>189</v>
      </c>
      <c r="H2197" s="234">
        <v>34965</v>
      </c>
      <c r="I2197" s="28"/>
    </row>
    <row r="2198" spans="1:9" x14ac:dyDescent="0.25">
      <c r="A2198" s="231" t="s">
        <v>335</v>
      </c>
      <c r="B2198" s="232" t="s">
        <v>400</v>
      </c>
      <c r="C2198" s="233" t="s">
        <v>364</v>
      </c>
      <c r="D2198" s="233">
        <v>8</v>
      </c>
      <c r="E2198" s="233" t="s">
        <v>264</v>
      </c>
      <c r="F2198" s="234" t="s">
        <v>365</v>
      </c>
      <c r="G2198" s="235">
        <v>7</v>
      </c>
      <c r="H2198" s="234">
        <v>34967</v>
      </c>
      <c r="I2198" s="28"/>
    </row>
    <row r="2199" spans="1:9" x14ac:dyDescent="0.25">
      <c r="A2199" s="231" t="s">
        <v>385</v>
      </c>
      <c r="B2199" s="232" t="s">
        <v>386</v>
      </c>
      <c r="C2199" s="233" t="s">
        <v>358</v>
      </c>
      <c r="D2199" s="233">
        <v>16</v>
      </c>
      <c r="E2199" s="233" t="s">
        <v>334</v>
      </c>
      <c r="F2199" s="234" t="s">
        <v>405</v>
      </c>
      <c r="G2199" s="235">
        <v>37</v>
      </c>
      <c r="H2199" s="234">
        <v>34967</v>
      </c>
      <c r="I2199" s="28"/>
    </row>
    <row r="2200" spans="1:9" x14ac:dyDescent="0.25">
      <c r="A2200" s="231" t="s">
        <v>362</v>
      </c>
      <c r="B2200" s="232" t="s">
        <v>363</v>
      </c>
      <c r="C2200" s="233" t="s">
        <v>364</v>
      </c>
      <c r="D2200" s="233">
        <v>8</v>
      </c>
      <c r="E2200" s="233" t="s">
        <v>264</v>
      </c>
      <c r="F2200" s="234" t="s">
        <v>396</v>
      </c>
      <c r="G2200" s="235">
        <v>93</v>
      </c>
      <c r="H2200" s="234">
        <v>34973</v>
      </c>
      <c r="I2200" s="28"/>
    </row>
    <row r="2201" spans="1:9" x14ac:dyDescent="0.25">
      <c r="A2201" s="231" t="s">
        <v>376</v>
      </c>
      <c r="B2201" s="232" t="s">
        <v>377</v>
      </c>
      <c r="C2201" s="233" t="s">
        <v>378</v>
      </c>
      <c r="D2201" s="233">
        <v>10</v>
      </c>
      <c r="E2201" s="233" t="s">
        <v>262</v>
      </c>
      <c r="F2201" s="234" t="s">
        <v>50</v>
      </c>
      <c r="G2201" s="235">
        <v>91</v>
      </c>
      <c r="H2201" s="234">
        <v>34975</v>
      </c>
      <c r="I2201" s="28"/>
    </row>
    <row r="2202" spans="1:9" x14ac:dyDescent="0.25">
      <c r="A2202" s="231" t="s">
        <v>354</v>
      </c>
      <c r="B2202" s="232" t="s">
        <v>355</v>
      </c>
      <c r="C2202" s="233" t="s">
        <v>347</v>
      </c>
      <c r="D2202" s="233">
        <v>16</v>
      </c>
      <c r="E2202" s="233" t="s">
        <v>262</v>
      </c>
      <c r="F2202" s="234" t="s">
        <v>356</v>
      </c>
      <c r="G2202" s="235">
        <v>29</v>
      </c>
      <c r="H2202" s="234">
        <v>34975</v>
      </c>
      <c r="I2202" s="28"/>
    </row>
    <row r="2203" spans="1:9" x14ac:dyDescent="0.25">
      <c r="A2203" s="231" t="s">
        <v>376</v>
      </c>
      <c r="B2203" s="232" t="s">
        <v>390</v>
      </c>
      <c r="C2203" s="233" t="s">
        <v>370</v>
      </c>
      <c r="D2203" s="233">
        <v>8</v>
      </c>
      <c r="E2203" s="233" t="s">
        <v>334</v>
      </c>
      <c r="F2203" s="234" t="s">
        <v>278</v>
      </c>
      <c r="G2203" s="235">
        <v>104</v>
      </c>
      <c r="H2203" s="234">
        <v>34977</v>
      </c>
      <c r="I2203" s="28"/>
    </row>
    <row r="2204" spans="1:9" x14ac:dyDescent="0.25">
      <c r="A2204" s="231" t="s">
        <v>385</v>
      </c>
      <c r="B2204" s="232" t="s">
        <v>389</v>
      </c>
      <c r="C2204" s="233" t="s">
        <v>375</v>
      </c>
      <c r="D2204" s="233">
        <v>16</v>
      </c>
      <c r="E2204" s="233" t="s">
        <v>334</v>
      </c>
      <c r="F2204" s="234" t="s">
        <v>276</v>
      </c>
      <c r="G2204" s="235">
        <v>106</v>
      </c>
      <c r="H2204" s="234">
        <v>34982</v>
      </c>
      <c r="I2204" s="28"/>
    </row>
    <row r="2205" spans="1:9" x14ac:dyDescent="0.25">
      <c r="A2205" s="231" t="s">
        <v>335</v>
      </c>
      <c r="B2205" s="232" t="s">
        <v>387</v>
      </c>
      <c r="C2205" s="233" t="s">
        <v>347</v>
      </c>
      <c r="D2205" s="233">
        <v>8</v>
      </c>
      <c r="E2205" s="233" t="s">
        <v>264</v>
      </c>
      <c r="F2205" s="234" t="s">
        <v>365</v>
      </c>
      <c r="G2205" s="235">
        <v>62</v>
      </c>
      <c r="H2205" s="234">
        <v>34985</v>
      </c>
      <c r="I2205" s="28"/>
    </row>
    <row r="2206" spans="1:9" x14ac:dyDescent="0.25">
      <c r="A2206" s="231" t="s">
        <v>331</v>
      </c>
      <c r="B2206" s="232" t="s">
        <v>404</v>
      </c>
      <c r="C2206" s="233" t="s">
        <v>333</v>
      </c>
      <c r="D2206" s="233">
        <v>16</v>
      </c>
      <c r="E2206" s="233" t="s">
        <v>334</v>
      </c>
      <c r="F2206" s="234" t="s">
        <v>405</v>
      </c>
      <c r="G2206" s="235">
        <v>124</v>
      </c>
      <c r="H2206" s="234">
        <v>34985</v>
      </c>
      <c r="I2206" s="28"/>
    </row>
    <row r="2207" spans="1:9" x14ac:dyDescent="0.25">
      <c r="A2207" s="231" t="s">
        <v>335</v>
      </c>
      <c r="B2207" s="232" t="s">
        <v>382</v>
      </c>
      <c r="C2207" s="233" t="s">
        <v>337</v>
      </c>
      <c r="D2207" s="233">
        <v>16</v>
      </c>
      <c r="E2207" s="233" t="s">
        <v>264</v>
      </c>
      <c r="F2207" s="234" t="s">
        <v>365</v>
      </c>
      <c r="G2207" s="235">
        <v>135</v>
      </c>
      <c r="H2207" s="234">
        <v>34986</v>
      </c>
      <c r="I2207" s="28"/>
    </row>
    <row r="2208" spans="1:9" x14ac:dyDescent="0.25">
      <c r="A2208" s="231" t="s">
        <v>385</v>
      </c>
      <c r="B2208" s="232" t="s">
        <v>389</v>
      </c>
      <c r="C2208" s="233" t="s">
        <v>375</v>
      </c>
      <c r="D2208" s="233">
        <v>16</v>
      </c>
      <c r="E2208" s="233" t="s">
        <v>334</v>
      </c>
      <c r="F2208" s="234" t="s">
        <v>276</v>
      </c>
      <c r="G2208" s="235">
        <v>135</v>
      </c>
      <c r="H2208" s="234">
        <v>34986</v>
      </c>
      <c r="I2208" s="28"/>
    </row>
    <row r="2209" spans="1:9" x14ac:dyDescent="0.25">
      <c r="A2209" s="231" t="s">
        <v>371</v>
      </c>
      <c r="B2209" s="232" t="s">
        <v>388</v>
      </c>
      <c r="C2209" s="233" t="s">
        <v>364</v>
      </c>
      <c r="D2209" s="233">
        <v>12</v>
      </c>
      <c r="E2209" s="233" t="s">
        <v>271</v>
      </c>
      <c r="F2209" s="234" t="s">
        <v>338</v>
      </c>
      <c r="G2209" s="235">
        <v>163</v>
      </c>
      <c r="H2209" s="234">
        <v>34986</v>
      </c>
      <c r="I2209" s="28"/>
    </row>
    <row r="2210" spans="1:9" x14ac:dyDescent="0.25">
      <c r="A2210" s="231" t="s">
        <v>335</v>
      </c>
      <c r="B2210" s="232" t="s">
        <v>383</v>
      </c>
      <c r="C2210" s="233" t="s">
        <v>347</v>
      </c>
      <c r="D2210" s="233">
        <v>8</v>
      </c>
      <c r="E2210" s="233" t="s">
        <v>271</v>
      </c>
      <c r="F2210" s="234" t="s">
        <v>373</v>
      </c>
      <c r="G2210" s="235">
        <v>116</v>
      </c>
      <c r="H2210" s="234">
        <v>34989</v>
      </c>
      <c r="I2210" s="28"/>
    </row>
    <row r="2211" spans="1:9" x14ac:dyDescent="0.25">
      <c r="A2211" s="231" t="s">
        <v>345</v>
      </c>
      <c r="B2211" s="232" t="s">
        <v>346</v>
      </c>
      <c r="C2211" s="233" t="s">
        <v>347</v>
      </c>
      <c r="D2211" s="233">
        <v>16</v>
      </c>
      <c r="E2211" s="233" t="s">
        <v>271</v>
      </c>
      <c r="F2211" s="234" t="s">
        <v>338</v>
      </c>
      <c r="G2211" s="235">
        <v>7</v>
      </c>
      <c r="H2211" s="234">
        <v>34990</v>
      </c>
      <c r="I2211" s="28"/>
    </row>
    <row r="2212" spans="1:9" x14ac:dyDescent="0.25">
      <c r="A2212" s="231" t="s">
        <v>335</v>
      </c>
      <c r="B2212" s="232" t="s">
        <v>384</v>
      </c>
      <c r="C2212" s="233" t="s">
        <v>364</v>
      </c>
      <c r="D2212" s="233">
        <v>8</v>
      </c>
      <c r="E2212" s="233" t="s">
        <v>262</v>
      </c>
      <c r="F2212" s="234" t="s">
        <v>356</v>
      </c>
      <c r="G2212" s="235">
        <v>28</v>
      </c>
      <c r="H2212" s="234">
        <v>34991</v>
      </c>
      <c r="I2212" s="28"/>
    </row>
    <row r="2213" spans="1:9" x14ac:dyDescent="0.25">
      <c r="A2213" s="231" t="s">
        <v>345</v>
      </c>
      <c r="B2213" s="232" t="s">
        <v>346</v>
      </c>
      <c r="C2213" s="233" t="s">
        <v>347</v>
      </c>
      <c r="D2213" s="233">
        <v>16</v>
      </c>
      <c r="E2213" s="233" t="s">
        <v>271</v>
      </c>
      <c r="F2213" s="234" t="s">
        <v>338</v>
      </c>
      <c r="G2213" s="235">
        <v>103</v>
      </c>
      <c r="H2213" s="234">
        <v>34992</v>
      </c>
      <c r="I2213" s="28"/>
    </row>
    <row r="2214" spans="1:9" x14ac:dyDescent="0.25">
      <c r="A2214" s="231" t="s">
        <v>392</v>
      </c>
      <c r="B2214" s="232" t="s">
        <v>393</v>
      </c>
      <c r="C2214" s="233" t="s">
        <v>337</v>
      </c>
      <c r="D2214" s="233">
        <v>16</v>
      </c>
      <c r="E2214" s="233" t="s">
        <v>271</v>
      </c>
      <c r="F2214" s="234" t="s">
        <v>359</v>
      </c>
      <c r="G2214" s="235">
        <v>85</v>
      </c>
      <c r="H2214" s="234">
        <v>34995</v>
      </c>
      <c r="I2214" s="28"/>
    </row>
    <row r="2215" spans="1:9" x14ac:dyDescent="0.25">
      <c r="A2215" s="231" t="s">
        <v>362</v>
      </c>
      <c r="B2215" s="232" t="s">
        <v>366</v>
      </c>
      <c r="C2215" s="233" t="s">
        <v>337</v>
      </c>
      <c r="D2215" s="233">
        <v>8</v>
      </c>
      <c r="E2215" s="233" t="s">
        <v>262</v>
      </c>
      <c r="F2215" s="234" t="s">
        <v>342</v>
      </c>
      <c r="G2215" s="235">
        <v>125</v>
      </c>
      <c r="H2215" s="234">
        <v>34996</v>
      </c>
      <c r="I2215" s="28"/>
    </row>
    <row r="2216" spans="1:9" x14ac:dyDescent="0.25">
      <c r="A2216" s="231" t="s">
        <v>362</v>
      </c>
      <c r="B2216" s="232" t="s">
        <v>374</v>
      </c>
      <c r="C2216" s="233" t="s">
        <v>375</v>
      </c>
      <c r="D2216" s="233">
        <v>16</v>
      </c>
      <c r="E2216" s="233" t="s">
        <v>271</v>
      </c>
      <c r="F2216" s="234" t="s">
        <v>338</v>
      </c>
      <c r="G2216" s="235">
        <v>90</v>
      </c>
      <c r="H2216" s="234">
        <v>34996</v>
      </c>
      <c r="I2216" s="28"/>
    </row>
    <row r="2217" spans="1:9" x14ac:dyDescent="0.25">
      <c r="A2217" s="231" t="s">
        <v>362</v>
      </c>
      <c r="B2217" s="232" t="s">
        <v>369</v>
      </c>
      <c r="C2217" s="233" t="s">
        <v>370</v>
      </c>
      <c r="D2217" s="233">
        <v>16</v>
      </c>
      <c r="E2217" s="233" t="s">
        <v>264</v>
      </c>
      <c r="F2217" s="234" t="s">
        <v>365</v>
      </c>
      <c r="G2217" s="235">
        <v>61</v>
      </c>
      <c r="H2217" s="234">
        <v>34997</v>
      </c>
      <c r="I2217" s="28"/>
    </row>
    <row r="2218" spans="1:9" x14ac:dyDescent="0.25">
      <c r="A2218" s="231" t="s">
        <v>335</v>
      </c>
      <c r="B2218" s="232" t="s">
        <v>384</v>
      </c>
      <c r="C2218" s="233" t="s">
        <v>364</v>
      </c>
      <c r="D2218" s="233">
        <v>8</v>
      </c>
      <c r="E2218" s="233" t="s">
        <v>262</v>
      </c>
      <c r="F2218" s="234" t="s">
        <v>356</v>
      </c>
      <c r="G2218" s="235">
        <v>159</v>
      </c>
      <c r="H2218" s="234">
        <v>34997</v>
      </c>
      <c r="I2218" s="28"/>
    </row>
    <row r="2219" spans="1:9" x14ac:dyDescent="0.25">
      <c r="A2219" s="231" t="s">
        <v>345</v>
      </c>
      <c r="B2219" s="232" t="s">
        <v>401</v>
      </c>
      <c r="C2219" s="233" t="s">
        <v>380</v>
      </c>
      <c r="D2219" s="233">
        <v>16</v>
      </c>
      <c r="E2219" s="233" t="s">
        <v>271</v>
      </c>
      <c r="F2219" s="234" t="s">
        <v>338</v>
      </c>
      <c r="G2219" s="235">
        <v>123</v>
      </c>
      <c r="H2219" s="234">
        <v>34997</v>
      </c>
      <c r="I2219" s="28"/>
    </row>
    <row r="2220" spans="1:9" x14ac:dyDescent="0.25">
      <c r="A2220" s="231" t="s">
        <v>335</v>
      </c>
      <c r="B2220" s="232" t="s">
        <v>383</v>
      </c>
      <c r="C2220" s="233" t="s">
        <v>347</v>
      </c>
      <c r="D2220" s="233">
        <v>8</v>
      </c>
      <c r="E2220" s="233" t="s">
        <v>271</v>
      </c>
      <c r="F2220" s="234" t="s">
        <v>359</v>
      </c>
      <c r="G2220" s="235">
        <v>145</v>
      </c>
      <c r="H2220" s="234">
        <v>34997</v>
      </c>
      <c r="I2220" s="28"/>
    </row>
    <row r="2221" spans="1:9" x14ac:dyDescent="0.25">
      <c r="A2221" s="231" t="s">
        <v>335</v>
      </c>
      <c r="B2221" s="232" t="s">
        <v>384</v>
      </c>
      <c r="C2221" s="233" t="s">
        <v>364</v>
      </c>
      <c r="D2221" s="233">
        <v>8</v>
      </c>
      <c r="E2221" s="233" t="s">
        <v>262</v>
      </c>
      <c r="F2221" s="234" t="s">
        <v>356</v>
      </c>
      <c r="G2221" s="235">
        <v>90</v>
      </c>
      <c r="H2221" s="234">
        <v>34999</v>
      </c>
      <c r="I2221" s="28"/>
    </row>
    <row r="2222" spans="1:9" x14ac:dyDescent="0.25">
      <c r="A2222" s="231" t="s">
        <v>335</v>
      </c>
      <c r="B2222" s="232" t="s">
        <v>394</v>
      </c>
      <c r="C2222" s="233" t="s">
        <v>364</v>
      </c>
      <c r="D2222" s="233">
        <v>8</v>
      </c>
      <c r="E2222" s="233" t="s">
        <v>264</v>
      </c>
      <c r="F2222" s="234" t="s">
        <v>365</v>
      </c>
      <c r="G2222" s="235">
        <v>101</v>
      </c>
      <c r="H2222" s="234">
        <v>35007</v>
      </c>
      <c r="I2222" s="28"/>
    </row>
    <row r="2223" spans="1:9" x14ac:dyDescent="0.25">
      <c r="A2223" s="231" t="s">
        <v>335</v>
      </c>
      <c r="B2223" s="232" t="s">
        <v>357</v>
      </c>
      <c r="C2223" s="233" t="s">
        <v>358</v>
      </c>
      <c r="D2223" s="233">
        <v>16</v>
      </c>
      <c r="E2223" s="233" t="s">
        <v>271</v>
      </c>
      <c r="F2223" s="234" t="s">
        <v>359</v>
      </c>
      <c r="G2223" s="235">
        <v>141</v>
      </c>
      <c r="H2223" s="234">
        <v>35009</v>
      </c>
      <c r="I2223" s="28"/>
    </row>
    <row r="2224" spans="1:9" x14ac:dyDescent="0.25">
      <c r="A2224" s="231" t="s">
        <v>362</v>
      </c>
      <c r="B2224" s="232" t="s">
        <v>374</v>
      </c>
      <c r="C2224" s="233" t="s">
        <v>375</v>
      </c>
      <c r="D2224" s="233">
        <v>16</v>
      </c>
      <c r="E2224" s="233" t="s">
        <v>271</v>
      </c>
      <c r="F2224" s="234" t="s">
        <v>338</v>
      </c>
      <c r="G2224" s="235">
        <v>78</v>
      </c>
      <c r="H2224" s="234">
        <v>35010</v>
      </c>
      <c r="I2224" s="28"/>
    </row>
    <row r="2225" spans="1:9" x14ac:dyDescent="0.25">
      <c r="A2225" s="231" t="s">
        <v>335</v>
      </c>
      <c r="B2225" s="232" t="s">
        <v>350</v>
      </c>
      <c r="C2225" s="233" t="s">
        <v>347</v>
      </c>
      <c r="D2225" s="233">
        <v>8</v>
      </c>
      <c r="E2225" s="233" t="s">
        <v>271</v>
      </c>
      <c r="F2225" s="234" t="s">
        <v>338</v>
      </c>
      <c r="G2225" s="235">
        <v>46</v>
      </c>
      <c r="H2225" s="234">
        <v>35012</v>
      </c>
      <c r="I2225" s="28"/>
    </row>
    <row r="2226" spans="1:9" x14ac:dyDescent="0.25">
      <c r="A2226" s="231" t="s">
        <v>335</v>
      </c>
      <c r="B2226" s="232" t="s">
        <v>382</v>
      </c>
      <c r="C2226" s="233" t="s">
        <v>337</v>
      </c>
      <c r="D2226" s="233">
        <v>16</v>
      </c>
      <c r="E2226" s="233" t="s">
        <v>264</v>
      </c>
      <c r="F2226" s="234" t="s">
        <v>365</v>
      </c>
      <c r="G2226" s="235">
        <v>154</v>
      </c>
      <c r="H2226" s="234">
        <v>35012</v>
      </c>
      <c r="I2226" s="28"/>
    </row>
    <row r="2227" spans="1:9" x14ac:dyDescent="0.25">
      <c r="A2227" s="231" t="s">
        <v>385</v>
      </c>
      <c r="B2227" s="232" t="s">
        <v>389</v>
      </c>
      <c r="C2227" s="233" t="s">
        <v>375</v>
      </c>
      <c r="D2227" s="233">
        <v>16</v>
      </c>
      <c r="E2227" s="233" t="s">
        <v>334</v>
      </c>
      <c r="F2227" s="234" t="s">
        <v>278</v>
      </c>
      <c r="G2227" s="235">
        <v>32</v>
      </c>
      <c r="H2227" s="234">
        <v>35013</v>
      </c>
      <c r="I2227" s="28"/>
    </row>
    <row r="2228" spans="1:9" x14ac:dyDescent="0.25">
      <c r="A2228" s="231" t="s">
        <v>345</v>
      </c>
      <c r="B2228" s="232" t="s">
        <v>346</v>
      </c>
      <c r="C2228" s="233" t="s">
        <v>347</v>
      </c>
      <c r="D2228" s="233">
        <v>16</v>
      </c>
      <c r="E2228" s="233" t="s">
        <v>271</v>
      </c>
      <c r="F2228" s="234" t="s">
        <v>338</v>
      </c>
      <c r="G2228" s="235">
        <v>24</v>
      </c>
      <c r="H2228" s="234">
        <v>35014</v>
      </c>
      <c r="I2228" s="28"/>
    </row>
    <row r="2229" spans="1:9" x14ac:dyDescent="0.25">
      <c r="A2229" s="231" t="s">
        <v>331</v>
      </c>
      <c r="B2229" s="232" t="s">
        <v>332</v>
      </c>
      <c r="C2229" s="233" t="s">
        <v>333</v>
      </c>
      <c r="D2229" s="233">
        <v>16</v>
      </c>
      <c r="E2229" s="233" t="s">
        <v>334</v>
      </c>
      <c r="F2229" s="234" t="s">
        <v>405</v>
      </c>
      <c r="G2229" s="235">
        <v>173</v>
      </c>
      <c r="H2229" s="234">
        <v>35016</v>
      </c>
      <c r="I2229" s="28"/>
    </row>
    <row r="2230" spans="1:9" x14ac:dyDescent="0.25">
      <c r="A2230" s="231" t="s">
        <v>335</v>
      </c>
      <c r="B2230" s="232" t="s">
        <v>336</v>
      </c>
      <c r="C2230" s="233" t="s">
        <v>337</v>
      </c>
      <c r="D2230" s="233">
        <v>16</v>
      </c>
      <c r="E2230" s="233" t="s">
        <v>271</v>
      </c>
      <c r="F2230" s="234" t="s">
        <v>338</v>
      </c>
      <c r="G2230" s="235">
        <v>103</v>
      </c>
      <c r="H2230" s="234">
        <v>35019</v>
      </c>
      <c r="I2230" s="28"/>
    </row>
    <row r="2231" spans="1:9" x14ac:dyDescent="0.25">
      <c r="A2231" s="231" t="s">
        <v>331</v>
      </c>
      <c r="B2231" s="232" t="s">
        <v>381</v>
      </c>
      <c r="C2231" s="233" t="s">
        <v>380</v>
      </c>
      <c r="D2231" s="233">
        <v>16</v>
      </c>
      <c r="E2231" s="233" t="s">
        <v>262</v>
      </c>
      <c r="F2231" s="234" t="s">
        <v>342</v>
      </c>
      <c r="G2231" s="235">
        <v>200</v>
      </c>
      <c r="H2231" s="234">
        <v>35019</v>
      </c>
      <c r="I2231" s="28"/>
    </row>
    <row r="2232" spans="1:9" x14ac:dyDescent="0.25">
      <c r="A2232" s="231" t="s">
        <v>339</v>
      </c>
      <c r="B2232" s="232" t="s">
        <v>340</v>
      </c>
      <c r="C2232" s="233" t="s">
        <v>341</v>
      </c>
      <c r="D2232" s="233">
        <v>8</v>
      </c>
      <c r="E2232" s="233" t="s">
        <v>262</v>
      </c>
      <c r="F2232" s="234" t="s">
        <v>342</v>
      </c>
      <c r="G2232" s="235">
        <v>97</v>
      </c>
      <c r="H2232" s="234">
        <v>35023</v>
      </c>
      <c r="I2232" s="28"/>
    </row>
    <row r="2233" spans="1:9" x14ac:dyDescent="0.25">
      <c r="A2233" s="231" t="s">
        <v>376</v>
      </c>
      <c r="B2233" s="232" t="s">
        <v>390</v>
      </c>
      <c r="C2233" s="233" t="s">
        <v>370</v>
      </c>
      <c r="D2233" s="233">
        <v>8</v>
      </c>
      <c r="E2233" s="233" t="s">
        <v>334</v>
      </c>
      <c r="F2233" s="234" t="s">
        <v>278</v>
      </c>
      <c r="G2233" s="235">
        <v>120</v>
      </c>
      <c r="H2233" s="234">
        <v>35023</v>
      </c>
      <c r="I2233" s="28"/>
    </row>
    <row r="2234" spans="1:9" x14ac:dyDescent="0.25">
      <c r="A2234" s="231" t="s">
        <v>397</v>
      </c>
      <c r="B2234" s="232" t="s">
        <v>402</v>
      </c>
      <c r="C2234" s="233" t="s">
        <v>380</v>
      </c>
      <c r="D2234" s="233">
        <v>8</v>
      </c>
      <c r="E2234" s="233" t="s">
        <v>262</v>
      </c>
      <c r="F2234" s="234" t="s">
        <v>342</v>
      </c>
      <c r="G2234" s="235">
        <v>38</v>
      </c>
      <c r="H2234" s="234">
        <v>35028</v>
      </c>
      <c r="I2234" s="28"/>
    </row>
    <row r="2235" spans="1:9" x14ac:dyDescent="0.25">
      <c r="A2235" s="231" t="s">
        <v>335</v>
      </c>
      <c r="B2235" s="232" t="s">
        <v>384</v>
      </c>
      <c r="C2235" s="233" t="s">
        <v>364</v>
      </c>
      <c r="D2235" s="233">
        <v>8</v>
      </c>
      <c r="E2235" s="233" t="s">
        <v>262</v>
      </c>
      <c r="F2235" s="234" t="s">
        <v>356</v>
      </c>
      <c r="G2235" s="235">
        <v>61</v>
      </c>
      <c r="H2235" s="234">
        <v>35029</v>
      </c>
      <c r="I2235" s="28"/>
    </row>
    <row r="2236" spans="1:9" x14ac:dyDescent="0.25">
      <c r="A2236" s="231" t="s">
        <v>339</v>
      </c>
      <c r="B2236" s="232" t="s">
        <v>340</v>
      </c>
      <c r="C2236" s="233" t="s">
        <v>341</v>
      </c>
      <c r="D2236" s="233">
        <v>8</v>
      </c>
      <c r="E2236" s="233" t="s">
        <v>262</v>
      </c>
      <c r="F2236" s="234" t="s">
        <v>342</v>
      </c>
      <c r="G2236" s="235">
        <v>90</v>
      </c>
      <c r="H2236" s="234">
        <v>35029</v>
      </c>
      <c r="I2236" s="28"/>
    </row>
    <row r="2237" spans="1:9" x14ac:dyDescent="0.25">
      <c r="A2237" s="231" t="s">
        <v>335</v>
      </c>
      <c r="B2237" s="232" t="s">
        <v>367</v>
      </c>
      <c r="C2237" s="233" t="s">
        <v>337</v>
      </c>
      <c r="D2237" s="233">
        <v>8</v>
      </c>
      <c r="E2237" s="233" t="s">
        <v>262</v>
      </c>
      <c r="F2237" s="234" t="s">
        <v>342</v>
      </c>
      <c r="G2237" s="235">
        <v>119</v>
      </c>
      <c r="H2237" s="234">
        <v>35030</v>
      </c>
      <c r="I2237" s="28"/>
    </row>
    <row r="2238" spans="1:9" x14ac:dyDescent="0.25">
      <c r="A2238" s="231" t="s">
        <v>385</v>
      </c>
      <c r="B2238" s="232" t="s">
        <v>389</v>
      </c>
      <c r="C2238" s="233" t="s">
        <v>375</v>
      </c>
      <c r="D2238" s="233">
        <v>16</v>
      </c>
      <c r="E2238" s="233" t="s">
        <v>334</v>
      </c>
      <c r="F2238" s="234" t="s">
        <v>278</v>
      </c>
      <c r="G2238" s="235">
        <v>198</v>
      </c>
      <c r="H2238" s="234">
        <v>35030</v>
      </c>
      <c r="I2238" s="28"/>
    </row>
    <row r="2239" spans="1:9" x14ac:dyDescent="0.25">
      <c r="A2239" s="231" t="s">
        <v>345</v>
      </c>
      <c r="B2239" s="232" t="s">
        <v>379</v>
      </c>
      <c r="C2239" s="233" t="s">
        <v>380</v>
      </c>
      <c r="D2239" s="233">
        <v>16</v>
      </c>
      <c r="E2239" s="233" t="s">
        <v>271</v>
      </c>
      <c r="F2239" s="234" t="s">
        <v>373</v>
      </c>
      <c r="G2239" s="235">
        <v>180</v>
      </c>
      <c r="H2239" s="234">
        <v>35034</v>
      </c>
      <c r="I2239" s="28"/>
    </row>
    <row r="2240" spans="1:9" x14ac:dyDescent="0.25">
      <c r="A2240" s="231" t="s">
        <v>331</v>
      </c>
      <c r="B2240" s="232" t="s">
        <v>353</v>
      </c>
      <c r="C2240" s="233" t="s">
        <v>337</v>
      </c>
      <c r="D2240" s="233">
        <v>16</v>
      </c>
      <c r="E2240" s="233" t="s">
        <v>262</v>
      </c>
      <c r="F2240" s="234" t="s">
        <v>356</v>
      </c>
      <c r="G2240" s="235">
        <v>162</v>
      </c>
      <c r="H2240" s="234">
        <v>35034</v>
      </c>
      <c r="I2240" s="28"/>
    </row>
    <row r="2241" spans="1:9" x14ac:dyDescent="0.25">
      <c r="A2241" s="231" t="s">
        <v>345</v>
      </c>
      <c r="B2241" s="232" t="s">
        <v>391</v>
      </c>
      <c r="C2241" s="233" t="s">
        <v>337</v>
      </c>
      <c r="D2241" s="233">
        <v>16</v>
      </c>
      <c r="E2241" s="233" t="s">
        <v>334</v>
      </c>
      <c r="F2241" s="234" t="s">
        <v>405</v>
      </c>
      <c r="G2241" s="235">
        <v>176</v>
      </c>
      <c r="H2241" s="234">
        <v>35046</v>
      </c>
      <c r="I2241" s="28"/>
    </row>
    <row r="2242" spans="1:9" x14ac:dyDescent="0.25">
      <c r="A2242" s="231" t="s">
        <v>362</v>
      </c>
      <c r="B2242" s="232" t="s">
        <v>369</v>
      </c>
      <c r="C2242" s="233" t="s">
        <v>370</v>
      </c>
      <c r="D2242" s="233">
        <v>16</v>
      </c>
      <c r="E2242" s="233" t="s">
        <v>264</v>
      </c>
      <c r="F2242" s="234" t="s">
        <v>365</v>
      </c>
      <c r="G2242" s="235">
        <v>101</v>
      </c>
      <c r="H2242" s="234">
        <v>35047</v>
      </c>
      <c r="I2242" s="28"/>
    </row>
    <row r="2243" spans="1:9" x14ac:dyDescent="0.25">
      <c r="A2243" s="231" t="s">
        <v>385</v>
      </c>
      <c r="B2243" s="232" t="s">
        <v>386</v>
      </c>
      <c r="C2243" s="233" t="s">
        <v>358</v>
      </c>
      <c r="D2243" s="233">
        <v>16</v>
      </c>
      <c r="E2243" s="233" t="s">
        <v>334</v>
      </c>
      <c r="F2243" s="234" t="s">
        <v>405</v>
      </c>
      <c r="G2243" s="235">
        <v>151</v>
      </c>
      <c r="H2243" s="234">
        <v>35047</v>
      </c>
      <c r="I2243" s="28"/>
    </row>
    <row r="2244" spans="1:9" x14ac:dyDescent="0.25">
      <c r="A2244" s="231" t="s">
        <v>335</v>
      </c>
      <c r="B2244" s="232" t="s">
        <v>368</v>
      </c>
      <c r="C2244" s="233" t="s">
        <v>364</v>
      </c>
      <c r="D2244" s="233">
        <v>8</v>
      </c>
      <c r="E2244" s="233" t="s">
        <v>262</v>
      </c>
      <c r="F2244" s="234" t="s">
        <v>356</v>
      </c>
      <c r="G2244" s="235">
        <v>178</v>
      </c>
      <c r="H2244" s="234">
        <v>35048</v>
      </c>
      <c r="I2244" s="28"/>
    </row>
    <row r="2245" spans="1:9" x14ac:dyDescent="0.25">
      <c r="A2245" s="231" t="s">
        <v>335</v>
      </c>
      <c r="B2245" s="232" t="s">
        <v>384</v>
      </c>
      <c r="C2245" s="233" t="s">
        <v>364</v>
      </c>
      <c r="D2245" s="233">
        <v>8</v>
      </c>
      <c r="E2245" s="233" t="s">
        <v>262</v>
      </c>
      <c r="F2245" s="234" t="s">
        <v>356</v>
      </c>
      <c r="G2245" s="235">
        <v>107</v>
      </c>
      <c r="H2245" s="234">
        <v>35048</v>
      </c>
      <c r="I2245" s="28"/>
    </row>
    <row r="2246" spans="1:9" x14ac:dyDescent="0.25">
      <c r="A2246" s="231" t="s">
        <v>331</v>
      </c>
      <c r="B2246" s="232" t="s">
        <v>404</v>
      </c>
      <c r="C2246" s="233" t="s">
        <v>333</v>
      </c>
      <c r="D2246" s="233">
        <v>16</v>
      </c>
      <c r="E2246" s="233" t="s">
        <v>334</v>
      </c>
      <c r="F2246" s="234" t="s">
        <v>405</v>
      </c>
      <c r="G2246" s="235">
        <v>94</v>
      </c>
      <c r="H2246" s="234">
        <v>35051</v>
      </c>
      <c r="I2246" s="28"/>
    </row>
    <row r="2247" spans="1:9" x14ac:dyDescent="0.25">
      <c r="A2247" s="231" t="s">
        <v>354</v>
      </c>
      <c r="B2247" s="232" t="s">
        <v>355</v>
      </c>
      <c r="C2247" s="233" t="s">
        <v>347</v>
      </c>
      <c r="D2247" s="233">
        <v>16</v>
      </c>
      <c r="E2247" s="233" t="s">
        <v>262</v>
      </c>
      <c r="F2247" s="234" t="s">
        <v>356</v>
      </c>
      <c r="G2247" s="235">
        <v>163</v>
      </c>
      <c r="H2247" s="234">
        <v>35051</v>
      </c>
      <c r="I2247" s="28"/>
    </row>
    <row r="2248" spans="1:9" x14ac:dyDescent="0.25">
      <c r="A2248" s="231" t="s">
        <v>385</v>
      </c>
      <c r="B2248" s="232" t="s">
        <v>389</v>
      </c>
      <c r="C2248" s="233" t="s">
        <v>375</v>
      </c>
      <c r="D2248" s="233">
        <v>16</v>
      </c>
      <c r="E2248" s="233" t="s">
        <v>334</v>
      </c>
      <c r="F2248" s="234" t="s">
        <v>276</v>
      </c>
      <c r="G2248" s="235">
        <v>100</v>
      </c>
      <c r="H2248" s="234">
        <v>35052</v>
      </c>
      <c r="I2248" s="28"/>
    </row>
    <row r="2249" spans="1:9" x14ac:dyDescent="0.25">
      <c r="A2249" s="231" t="s">
        <v>362</v>
      </c>
      <c r="B2249" s="232" t="s">
        <v>407</v>
      </c>
      <c r="C2249" s="233" t="s">
        <v>380</v>
      </c>
      <c r="D2249" s="233">
        <v>16</v>
      </c>
      <c r="E2249" s="233" t="s">
        <v>264</v>
      </c>
      <c r="F2249" s="234" t="s">
        <v>396</v>
      </c>
      <c r="G2249" s="235">
        <v>145</v>
      </c>
      <c r="H2249" s="234">
        <v>35053</v>
      </c>
      <c r="I2249" s="28"/>
    </row>
    <row r="2250" spans="1:9" x14ac:dyDescent="0.25">
      <c r="A2250" s="231" t="s">
        <v>331</v>
      </c>
      <c r="B2250" s="232" t="s">
        <v>404</v>
      </c>
      <c r="C2250" s="233" t="s">
        <v>333</v>
      </c>
      <c r="D2250" s="233">
        <v>16</v>
      </c>
      <c r="E2250" s="233" t="s">
        <v>334</v>
      </c>
      <c r="F2250" s="234" t="s">
        <v>405</v>
      </c>
      <c r="G2250" s="235">
        <v>172</v>
      </c>
      <c r="H2250" s="234">
        <v>35056</v>
      </c>
      <c r="I2250" s="28"/>
    </row>
    <row r="2251" spans="1:9" x14ac:dyDescent="0.25">
      <c r="A2251" s="231" t="s">
        <v>362</v>
      </c>
      <c r="B2251" s="232" t="s">
        <v>366</v>
      </c>
      <c r="C2251" s="233" t="s">
        <v>337</v>
      </c>
      <c r="D2251" s="233">
        <v>8</v>
      </c>
      <c r="E2251" s="233" t="s">
        <v>262</v>
      </c>
      <c r="F2251" s="234" t="s">
        <v>342</v>
      </c>
      <c r="G2251" s="235">
        <v>135</v>
      </c>
      <c r="H2251" s="234">
        <v>35061</v>
      </c>
      <c r="I2251" s="28"/>
    </row>
    <row r="2252" spans="1:9" x14ac:dyDescent="0.25">
      <c r="A2252" s="231" t="s">
        <v>371</v>
      </c>
      <c r="B2252" s="232" t="s">
        <v>372</v>
      </c>
      <c r="C2252" s="233" t="s">
        <v>364</v>
      </c>
      <c r="D2252" s="233">
        <v>8</v>
      </c>
      <c r="E2252" s="233" t="s">
        <v>271</v>
      </c>
      <c r="F2252" s="234" t="s">
        <v>373</v>
      </c>
      <c r="G2252" s="235">
        <v>63</v>
      </c>
      <c r="H2252" s="234">
        <v>35061</v>
      </c>
      <c r="I2252" s="28"/>
    </row>
    <row r="2253" spans="1:9" x14ac:dyDescent="0.25">
      <c r="A2253" s="231" t="s">
        <v>335</v>
      </c>
      <c r="B2253" s="232" t="s">
        <v>394</v>
      </c>
      <c r="C2253" s="233" t="s">
        <v>364</v>
      </c>
      <c r="D2253" s="233">
        <v>8</v>
      </c>
      <c r="E2253" s="233" t="s">
        <v>264</v>
      </c>
      <c r="F2253" s="234" t="s">
        <v>396</v>
      </c>
      <c r="G2253" s="235">
        <v>18</v>
      </c>
      <c r="H2253" s="234">
        <v>35063</v>
      </c>
      <c r="I2253" s="28"/>
    </row>
    <row r="2254" spans="1:9" x14ac:dyDescent="0.25">
      <c r="A2254" s="231" t="s">
        <v>408</v>
      </c>
      <c r="B2254" s="232" t="s">
        <v>409</v>
      </c>
      <c r="C2254" s="233" t="s">
        <v>380</v>
      </c>
      <c r="D2254" s="233">
        <v>16</v>
      </c>
      <c r="E2254" s="233" t="s">
        <v>334</v>
      </c>
      <c r="F2254" s="234" t="s">
        <v>278</v>
      </c>
      <c r="G2254" s="235">
        <v>71</v>
      </c>
      <c r="H2254" s="234">
        <v>35066</v>
      </c>
      <c r="I2254" s="28"/>
    </row>
    <row r="2255" spans="1:9" x14ac:dyDescent="0.25">
      <c r="A2255" s="231" t="s">
        <v>335</v>
      </c>
      <c r="B2255" s="232" t="s">
        <v>383</v>
      </c>
      <c r="C2255" s="233" t="s">
        <v>347</v>
      </c>
      <c r="D2255" s="233">
        <v>8</v>
      </c>
      <c r="E2255" s="233" t="s">
        <v>271</v>
      </c>
      <c r="F2255" s="234" t="s">
        <v>359</v>
      </c>
      <c r="G2255" s="235">
        <v>21</v>
      </c>
      <c r="H2255" s="234">
        <v>35066</v>
      </c>
      <c r="I2255" s="28"/>
    </row>
    <row r="2256" spans="1:9" x14ac:dyDescent="0.25">
      <c r="A2256" s="231" t="s">
        <v>376</v>
      </c>
      <c r="B2256" s="232" t="s">
        <v>377</v>
      </c>
      <c r="C2256" s="233" t="s">
        <v>378</v>
      </c>
      <c r="D2256" s="233">
        <v>10</v>
      </c>
      <c r="E2256" s="233" t="s">
        <v>262</v>
      </c>
      <c r="F2256" s="234" t="s">
        <v>50</v>
      </c>
      <c r="G2256" s="235">
        <v>35</v>
      </c>
      <c r="H2256" s="234">
        <v>35068</v>
      </c>
      <c r="I2256" s="28"/>
    </row>
    <row r="2257" spans="1:9" x14ac:dyDescent="0.25">
      <c r="A2257" s="231" t="s">
        <v>335</v>
      </c>
      <c r="B2257" s="232" t="s">
        <v>367</v>
      </c>
      <c r="C2257" s="233" t="s">
        <v>337</v>
      </c>
      <c r="D2257" s="233">
        <v>8</v>
      </c>
      <c r="E2257" s="233" t="s">
        <v>262</v>
      </c>
      <c r="F2257" s="234" t="s">
        <v>342</v>
      </c>
      <c r="G2257" s="235">
        <v>168</v>
      </c>
      <c r="H2257" s="234">
        <v>35070</v>
      </c>
      <c r="I2257" s="28"/>
    </row>
    <row r="2258" spans="1:9" x14ac:dyDescent="0.25">
      <c r="A2258" s="231" t="s">
        <v>335</v>
      </c>
      <c r="B2258" s="232" t="s">
        <v>394</v>
      </c>
      <c r="C2258" s="233" t="s">
        <v>364</v>
      </c>
      <c r="D2258" s="233">
        <v>8</v>
      </c>
      <c r="E2258" s="233" t="s">
        <v>264</v>
      </c>
      <c r="F2258" s="234" t="s">
        <v>365</v>
      </c>
      <c r="G2258" s="235">
        <v>130</v>
      </c>
      <c r="H2258" s="234">
        <v>35073</v>
      </c>
      <c r="I2258" s="28"/>
    </row>
    <row r="2259" spans="1:9" x14ac:dyDescent="0.25">
      <c r="A2259" s="231" t="s">
        <v>376</v>
      </c>
      <c r="B2259" s="232" t="s">
        <v>377</v>
      </c>
      <c r="C2259" s="233" t="s">
        <v>378</v>
      </c>
      <c r="D2259" s="233">
        <v>10</v>
      </c>
      <c r="E2259" s="233" t="s">
        <v>262</v>
      </c>
      <c r="F2259" s="234" t="s">
        <v>50</v>
      </c>
      <c r="G2259" s="235">
        <v>92</v>
      </c>
      <c r="H2259" s="234">
        <v>35078</v>
      </c>
      <c r="I2259" s="28"/>
    </row>
    <row r="2260" spans="1:9" x14ac:dyDescent="0.25">
      <c r="A2260" s="231" t="s">
        <v>335</v>
      </c>
      <c r="B2260" s="232" t="s">
        <v>350</v>
      </c>
      <c r="C2260" s="233" t="s">
        <v>347</v>
      </c>
      <c r="D2260" s="233">
        <v>8</v>
      </c>
      <c r="E2260" s="233" t="s">
        <v>271</v>
      </c>
      <c r="F2260" s="234" t="s">
        <v>338</v>
      </c>
      <c r="G2260" s="235">
        <v>187</v>
      </c>
      <c r="H2260" s="234">
        <v>35080</v>
      </c>
      <c r="I2260" s="28"/>
    </row>
    <row r="2261" spans="1:9" x14ac:dyDescent="0.25">
      <c r="A2261" s="231" t="s">
        <v>376</v>
      </c>
      <c r="B2261" s="232" t="s">
        <v>377</v>
      </c>
      <c r="C2261" s="233" t="s">
        <v>378</v>
      </c>
      <c r="D2261" s="233">
        <v>10</v>
      </c>
      <c r="E2261" s="233" t="s">
        <v>262</v>
      </c>
      <c r="F2261" s="234" t="s">
        <v>342</v>
      </c>
      <c r="G2261" s="235">
        <v>198</v>
      </c>
      <c r="H2261" s="234">
        <v>35085</v>
      </c>
      <c r="I2261" s="28"/>
    </row>
    <row r="2262" spans="1:9" x14ac:dyDescent="0.25">
      <c r="A2262" s="231" t="s">
        <v>362</v>
      </c>
      <c r="B2262" s="232" t="s">
        <v>374</v>
      </c>
      <c r="C2262" s="233" t="s">
        <v>375</v>
      </c>
      <c r="D2262" s="233">
        <v>16</v>
      </c>
      <c r="E2262" s="233" t="s">
        <v>271</v>
      </c>
      <c r="F2262" s="234" t="s">
        <v>338</v>
      </c>
      <c r="G2262" s="235">
        <v>126</v>
      </c>
      <c r="H2262" s="234">
        <v>35087</v>
      </c>
      <c r="I2262" s="28"/>
    </row>
    <row r="2263" spans="1:9" x14ac:dyDescent="0.25">
      <c r="A2263" s="231" t="s">
        <v>335</v>
      </c>
      <c r="B2263" s="232" t="s">
        <v>394</v>
      </c>
      <c r="C2263" s="233" t="s">
        <v>364</v>
      </c>
      <c r="D2263" s="233">
        <v>8</v>
      </c>
      <c r="E2263" s="233" t="s">
        <v>264</v>
      </c>
      <c r="F2263" s="234" t="s">
        <v>396</v>
      </c>
      <c r="G2263" s="235">
        <v>73</v>
      </c>
      <c r="H2263" s="234">
        <v>35088</v>
      </c>
      <c r="I2263" s="28"/>
    </row>
    <row r="2264" spans="1:9" x14ac:dyDescent="0.25">
      <c r="A2264" s="231" t="s">
        <v>362</v>
      </c>
      <c r="B2264" s="232" t="s">
        <v>363</v>
      </c>
      <c r="C2264" s="233" t="s">
        <v>364</v>
      </c>
      <c r="D2264" s="233">
        <v>8</v>
      </c>
      <c r="E2264" s="233" t="s">
        <v>264</v>
      </c>
      <c r="F2264" s="234" t="s">
        <v>396</v>
      </c>
      <c r="G2264" s="235">
        <v>16</v>
      </c>
      <c r="H2264" s="234">
        <v>35093</v>
      </c>
      <c r="I2264" s="28"/>
    </row>
    <row r="2265" spans="1:9" x14ac:dyDescent="0.25">
      <c r="A2265" s="231" t="s">
        <v>354</v>
      </c>
      <c r="B2265" s="232" t="s">
        <v>355</v>
      </c>
      <c r="C2265" s="233" t="s">
        <v>347</v>
      </c>
      <c r="D2265" s="233">
        <v>16</v>
      </c>
      <c r="E2265" s="233" t="s">
        <v>262</v>
      </c>
      <c r="F2265" s="234" t="s">
        <v>356</v>
      </c>
      <c r="G2265" s="235">
        <v>16</v>
      </c>
      <c r="H2265" s="234">
        <v>35093</v>
      </c>
      <c r="I2265" s="28"/>
    </row>
    <row r="2266" spans="1:9" x14ac:dyDescent="0.25">
      <c r="A2266" s="231" t="s">
        <v>362</v>
      </c>
      <c r="B2266" s="232" t="s">
        <v>407</v>
      </c>
      <c r="C2266" s="233" t="s">
        <v>380</v>
      </c>
      <c r="D2266" s="233">
        <v>16</v>
      </c>
      <c r="E2266" s="233" t="s">
        <v>264</v>
      </c>
      <c r="F2266" s="234" t="s">
        <v>396</v>
      </c>
      <c r="G2266" s="235">
        <v>42</v>
      </c>
      <c r="H2266" s="234">
        <v>35095</v>
      </c>
      <c r="I2266" s="28"/>
    </row>
    <row r="2267" spans="1:9" x14ac:dyDescent="0.25">
      <c r="A2267" s="231" t="s">
        <v>345</v>
      </c>
      <c r="B2267" s="232" t="s">
        <v>391</v>
      </c>
      <c r="C2267" s="233" t="s">
        <v>337</v>
      </c>
      <c r="D2267" s="233">
        <v>16</v>
      </c>
      <c r="E2267" s="233" t="s">
        <v>334</v>
      </c>
      <c r="F2267" s="234" t="s">
        <v>276</v>
      </c>
      <c r="G2267" s="235">
        <v>35</v>
      </c>
      <c r="H2267" s="234">
        <v>35098</v>
      </c>
      <c r="I2267" s="28"/>
    </row>
    <row r="2268" spans="1:9" x14ac:dyDescent="0.25">
      <c r="A2268" s="231" t="s">
        <v>376</v>
      </c>
      <c r="B2268" s="232" t="s">
        <v>390</v>
      </c>
      <c r="C2268" s="233" t="s">
        <v>370</v>
      </c>
      <c r="D2268" s="233">
        <v>8</v>
      </c>
      <c r="E2268" s="233" t="s">
        <v>334</v>
      </c>
      <c r="F2268" s="234" t="s">
        <v>278</v>
      </c>
      <c r="G2268" s="235">
        <v>148</v>
      </c>
      <c r="H2268" s="234">
        <v>35101</v>
      </c>
      <c r="I2268" s="28"/>
    </row>
    <row r="2269" spans="1:9" x14ac:dyDescent="0.25">
      <c r="A2269" s="231" t="s">
        <v>335</v>
      </c>
      <c r="B2269" s="232" t="s">
        <v>367</v>
      </c>
      <c r="C2269" s="233" t="s">
        <v>337</v>
      </c>
      <c r="D2269" s="233">
        <v>8</v>
      </c>
      <c r="E2269" s="233" t="s">
        <v>262</v>
      </c>
      <c r="F2269" s="234" t="s">
        <v>342</v>
      </c>
      <c r="G2269" s="235">
        <v>33</v>
      </c>
      <c r="H2269" s="234">
        <v>35102</v>
      </c>
      <c r="I2269" s="28"/>
    </row>
    <row r="2270" spans="1:9" x14ac:dyDescent="0.25">
      <c r="A2270" s="231" t="s">
        <v>331</v>
      </c>
      <c r="B2270" s="232" t="s">
        <v>403</v>
      </c>
      <c r="C2270" s="233" t="s">
        <v>380</v>
      </c>
      <c r="D2270" s="233">
        <v>32</v>
      </c>
      <c r="E2270" s="233" t="s">
        <v>262</v>
      </c>
      <c r="F2270" s="234" t="s">
        <v>356</v>
      </c>
      <c r="G2270" s="235">
        <v>8</v>
      </c>
      <c r="H2270" s="234">
        <v>35112</v>
      </c>
      <c r="I2270" s="28"/>
    </row>
    <row r="2271" spans="1:9" x14ac:dyDescent="0.25">
      <c r="A2271" s="231" t="s">
        <v>385</v>
      </c>
      <c r="B2271" s="232" t="s">
        <v>389</v>
      </c>
      <c r="C2271" s="233" t="s">
        <v>375</v>
      </c>
      <c r="D2271" s="233">
        <v>16</v>
      </c>
      <c r="E2271" s="233" t="s">
        <v>334</v>
      </c>
      <c r="F2271" s="234" t="s">
        <v>276</v>
      </c>
      <c r="G2271" s="235">
        <v>64</v>
      </c>
      <c r="H2271" s="234">
        <v>35116</v>
      </c>
      <c r="I2271" s="28"/>
    </row>
    <row r="2272" spans="1:9" x14ac:dyDescent="0.25">
      <c r="A2272" s="231" t="s">
        <v>335</v>
      </c>
      <c r="B2272" s="232" t="s">
        <v>387</v>
      </c>
      <c r="C2272" s="233" t="s">
        <v>347</v>
      </c>
      <c r="D2272" s="233">
        <v>8</v>
      </c>
      <c r="E2272" s="233" t="s">
        <v>264</v>
      </c>
      <c r="F2272" s="234" t="s">
        <v>365</v>
      </c>
      <c r="G2272" s="235">
        <v>59</v>
      </c>
      <c r="H2272" s="234">
        <v>35118</v>
      </c>
      <c r="I2272" s="28"/>
    </row>
    <row r="2273" spans="1:9" x14ac:dyDescent="0.25">
      <c r="A2273" s="231" t="s">
        <v>392</v>
      </c>
      <c r="B2273" s="232" t="s">
        <v>393</v>
      </c>
      <c r="C2273" s="233" t="s">
        <v>337</v>
      </c>
      <c r="D2273" s="233">
        <v>16</v>
      </c>
      <c r="E2273" s="233" t="s">
        <v>271</v>
      </c>
      <c r="F2273" s="234" t="s">
        <v>338</v>
      </c>
      <c r="G2273" s="235">
        <v>73</v>
      </c>
      <c r="H2273" s="234">
        <v>35118</v>
      </c>
      <c r="I2273" s="28"/>
    </row>
    <row r="2274" spans="1:9" x14ac:dyDescent="0.25">
      <c r="A2274" s="231" t="s">
        <v>345</v>
      </c>
      <c r="B2274" s="232" t="s">
        <v>391</v>
      </c>
      <c r="C2274" s="233" t="s">
        <v>337</v>
      </c>
      <c r="D2274" s="233">
        <v>16</v>
      </c>
      <c r="E2274" s="233" t="s">
        <v>334</v>
      </c>
      <c r="F2274" s="234" t="s">
        <v>276</v>
      </c>
      <c r="G2274" s="235">
        <v>155</v>
      </c>
      <c r="H2274" s="234">
        <v>35119</v>
      </c>
      <c r="I2274" s="28"/>
    </row>
    <row r="2275" spans="1:9" x14ac:dyDescent="0.25">
      <c r="A2275" s="231" t="s">
        <v>345</v>
      </c>
      <c r="B2275" s="232" t="s">
        <v>401</v>
      </c>
      <c r="C2275" s="233" t="s">
        <v>380</v>
      </c>
      <c r="D2275" s="233">
        <v>16</v>
      </c>
      <c r="E2275" s="233" t="s">
        <v>271</v>
      </c>
      <c r="F2275" s="234" t="s">
        <v>338</v>
      </c>
      <c r="G2275" s="235">
        <v>72</v>
      </c>
      <c r="H2275" s="234">
        <v>35119</v>
      </c>
      <c r="I2275" s="28"/>
    </row>
    <row r="2276" spans="1:9" x14ac:dyDescent="0.25">
      <c r="A2276" s="231" t="s">
        <v>348</v>
      </c>
      <c r="B2276" s="232" t="s">
        <v>349</v>
      </c>
      <c r="C2276" s="233" t="s">
        <v>347</v>
      </c>
      <c r="D2276" s="233">
        <v>8</v>
      </c>
      <c r="E2276" s="233" t="s">
        <v>262</v>
      </c>
      <c r="F2276" s="234" t="s">
        <v>356</v>
      </c>
      <c r="G2276" s="235">
        <v>199</v>
      </c>
      <c r="H2276" s="234">
        <v>35127</v>
      </c>
      <c r="I2276" s="28"/>
    </row>
    <row r="2277" spans="1:9" x14ac:dyDescent="0.25">
      <c r="A2277" s="231" t="s">
        <v>335</v>
      </c>
      <c r="B2277" s="232" t="s">
        <v>383</v>
      </c>
      <c r="C2277" s="233" t="s">
        <v>347</v>
      </c>
      <c r="D2277" s="233">
        <v>8</v>
      </c>
      <c r="E2277" s="233" t="s">
        <v>271</v>
      </c>
      <c r="F2277" s="234" t="s">
        <v>359</v>
      </c>
      <c r="G2277" s="235">
        <v>123</v>
      </c>
      <c r="H2277" s="234">
        <v>35131</v>
      </c>
      <c r="I2277" s="28"/>
    </row>
    <row r="2278" spans="1:9" x14ac:dyDescent="0.25">
      <c r="A2278" s="231" t="s">
        <v>335</v>
      </c>
      <c r="B2278" s="232" t="s">
        <v>387</v>
      </c>
      <c r="C2278" s="233" t="s">
        <v>347</v>
      </c>
      <c r="D2278" s="233">
        <v>8</v>
      </c>
      <c r="E2278" s="233" t="s">
        <v>264</v>
      </c>
      <c r="F2278" s="234" t="s">
        <v>365</v>
      </c>
      <c r="G2278" s="235">
        <v>52</v>
      </c>
      <c r="H2278" s="234">
        <v>35136</v>
      </c>
      <c r="I2278" s="28"/>
    </row>
    <row r="2279" spans="1:9" x14ac:dyDescent="0.25">
      <c r="A2279" s="231" t="s">
        <v>331</v>
      </c>
      <c r="B2279" s="232" t="s">
        <v>332</v>
      </c>
      <c r="C2279" s="233" t="s">
        <v>333</v>
      </c>
      <c r="D2279" s="233">
        <v>16</v>
      </c>
      <c r="E2279" s="233" t="s">
        <v>334</v>
      </c>
      <c r="F2279" s="234" t="s">
        <v>278</v>
      </c>
      <c r="G2279" s="235">
        <v>128</v>
      </c>
      <c r="H2279" s="234">
        <v>35142</v>
      </c>
      <c r="I2279" s="28"/>
    </row>
    <row r="2280" spans="1:9" x14ac:dyDescent="0.25">
      <c r="A2280" s="231" t="s">
        <v>392</v>
      </c>
      <c r="B2280" s="232" t="s">
        <v>393</v>
      </c>
      <c r="C2280" s="233" t="s">
        <v>337</v>
      </c>
      <c r="D2280" s="233">
        <v>16</v>
      </c>
      <c r="E2280" s="233" t="s">
        <v>271</v>
      </c>
      <c r="F2280" s="234" t="s">
        <v>338</v>
      </c>
      <c r="G2280" s="235">
        <v>94</v>
      </c>
      <c r="H2280" s="234">
        <v>35145</v>
      </c>
      <c r="I2280" s="28"/>
    </row>
    <row r="2281" spans="1:9" x14ac:dyDescent="0.25">
      <c r="A2281" s="231" t="s">
        <v>331</v>
      </c>
      <c r="B2281" s="232" t="s">
        <v>381</v>
      </c>
      <c r="C2281" s="233" t="s">
        <v>380</v>
      </c>
      <c r="D2281" s="233">
        <v>16</v>
      </c>
      <c r="E2281" s="233" t="s">
        <v>262</v>
      </c>
      <c r="F2281" s="234" t="s">
        <v>342</v>
      </c>
      <c r="G2281" s="235">
        <v>186</v>
      </c>
      <c r="H2281" s="234">
        <v>35156</v>
      </c>
      <c r="I2281" s="28"/>
    </row>
    <row r="2282" spans="1:9" x14ac:dyDescent="0.25">
      <c r="A2282" s="231" t="s">
        <v>362</v>
      </c>
      <c r="B2282" s="232" t="s">
        <v>374</v>
      </c>
      <c r="C2282" s="233" t="s">
        <v>375</v>
      </c>
      <c r="D2282" s="233">
        <v>16</v>
      </c>
      <c r="E2282" s="233" t="s">
        <v>271</v>
      </c>
      <c r="F2282" s="234" t="s">
        <v>338</v>
      </c>
      <c r="G2282" s="235">
        <v>195</v>
      </c>
      <c r="H2282" s="234">
        <v>35157</v>
      </c>
      <c r="I2282" s="28"/>
    </row>
    <row r="2283" spans="1:9" x14ac:dyDescent="0.25">
      <c r="A2283" s="231" t="s">
        <v>354</v>
      </c>
      <c r="B2283" s="232" t="s">
        <v>355</v>
      </c>
      <c r="C2283" s="233" t="s">
        <v>347</v>
      </c>
      <c r="D2283" s="233">
        <v>16</v>
      </c>
      <c r="E2283" s="233" t="s">
        <v>262</v>
      </c>
      <c r="F2283" s="234" t="s">
        <v>356</v>
      </c>
      <c r="G2283" s="235">
        <v>115</v>
      </c>
      <c r="H2283" s="234">
        <v>35157</v>
      </c>
      <c r="I2283" s="28"/>
    </row>
    <row r="2284" spans="1:9" x14ac:dyDescent="0.25">
      <c r="A2284" s="231" t="s">
        <v>345</v>
      </c>
      <c r="B2284" s="232" t="s">
        <v>406</v>
      </c>
      <c r="C2284" s="233" t="s">
        <v>337</v>
      </c>
      <c r="D2284" s="233">
        <v>16</v>
      </c>
      <c r="E2284" s="233" t="s">
        <v>271</v>
      </c>
      <c r="F2284" s="234" t="s">
        <v>359</v>
      </c>
      <c r="G2284" s="235">
        <v>164</v>
      </c>
      <c r="H2284" s="234">
        <v>35158</v>
      </c>
      <c r="I2284" s="28"/>
    </row>
    <row r="2285" spans="1:9" x14ac:dyDescent="0.25">
      <c r="A2285" s="231" t="s">
        <v>331</v>
      </c>
      <c r="B2285" s="232" t="s">
        <v>332</v>
      </c>
      <c r="C2285" s="233" t="s">
        <v>333</v>
      </c>
      <c r="D2285" s="233">
        <v>16</v>
      </c>
      <c r="E2285" s="233" t="s">
        <v>334</v>
      </c>
      <c r="F2285" s="234" t="s">
        <v>405</v>
      </c>
      <c r="G2285" s="235">
        <v>97</v>
      </c>
      <c r="H2285" s="234">
        <v>35163</v>
      </c>
      <c r="I2285" s="28"/>
    </row>
    <row r="2286" spans="1:9" x14ac:dyDescent="0.25">
      <c r="A2286" s="231" t="s">
        <v>385</v>
      </c>
      <c r="B2286" s="232" t="s">
        <v>389</v>
      </c>
      <c r="C2286" s="233" t="s">
        <v>375</v>
      </c>
      <c r="D2286" s="233">
        <v>16</v>
      </c>
      <c r="E2286" s="233" t="s">
        <v>334</v>
      </c>
      <c r="F2286" s="234" t="s">
        <v>278</v>
      </c>
      <c r="G2286" s="235">
        <v>94</v>
      </c>
      <c r="H2286" s="234">
        <v>35165</v>
      </c>
      <c r="I2286" s="28"/>
    </row>
    <row r="2287" spans="1:9" x14ac:dyDescent="0.25">
      <c r="A2287" s="231" t="s">
        <v>335</v>
      </c>
      <c r="B2287" s="232" t="s">
        <v>336</v>
      </c>
      <c r="C2287" s="233" t="s">
        <v>337</v>
      </c>
      <c r="D2287" s="233">
        <v>16</v>
      </c>
      <c r="E2287" s="233" t="s">
        <v>271</v>
      </c>
      <c r="F2287" s="234" t="s">
        <v>338</v>
      </c>
      <c r="G2287" s="235">
        <v>156</v>
      </c>
      <c r="H2287" s="234">
        <v>35166</v>
      </c>
      <c r="I2287" s="28"/>
    </row>
    <row r="2288" spans="1:9" x14ac:dyDescent="0.25">
      <c r="A2288" s="231" t="s">
        <v>335</v>
      </c>
      <c r="B2288" s="232" t="s">
        <v>382</v>
      </c>
      <c r="C2288" s="233" t="s">
        <v>337</v>
      </c>
      <c r="D2288" s="233">
        <v>16</v>
      </c>
      <c r="E2288" s="233" t="s">
        <v>264</v>
      </c>
      <c r="F2288" s="234" t="s">
        <v>365</v>
      </c>
      <c r="G2288" s="235">
        <v>71</v>
      </c>
      <c r="H2288" s="234">
        <v>35166</v>
      </c>
      <c r="I2288" s="28"/>
    </row>
    <row r="2289" spans="1:9" x14ac:dyDescent="0.25">
      <c r="A2289" s="231" t="s">
        <v>331</v>
      </c>
      <c r="B2289" s="232" t="s">
        <v>332</v>
      </c>
      <c r="C2289" s="233" t="s">
        <v>333</v>
      </c>
      <c r="D2289" s="233">
        <v>16</v>
      </c>
      <c r="E2289" s="233" t="s">
        <v>334</v>
      </c>
      <c r="F2289" s="234" t="s">
        <v>405</v>
      </c>
      <c r="G2289" s="235">
        <v>199</v>
      </c>
      <c r="H2289" s="234">
        <v>35168</v>
      </c>
      <c r="I2289" s="28"/>
    </row>
    <row r="2290" spans="1:9" x14ac:dyDescent="0.25">
      <c r="A2290" s="231" t="s">
        <v>331</v>
      </c>
      <c r="B2290" s="232" t="s">
        <v>403</v>
      </c>
      <c r="C2290" s="233" t="s">
        <v>380</v>
      </c>
      <c r="D2290" s="233">
        <v>32</v>
      </c>
      <c r="E2290" s="233" t="s">
        <v>262</v>
      </c>
      <c r="F2290" s="234" t="s">
        <v>356</v>
      </c>
      <c r="G2290" s="235">
        <v>65</v>
      </c>
      <c r="H2290" s="234">
        <v>35169</v>
      </c>
      <c r="I2290" s="28"/>
    </row>
    <row r="2291" spans="1:9" x14ac:dyDescent="0.25">
      <c r="A2291" s="231" t="s">
        <v>362</v>
      </c>
      <c r="B2291" s="232" t="s">
        <v>369</v>
      </c>
      <c r="C2291" s="233" t="s">
        <v>370</v>
      </c>
      <c r="D2291" s="233">
        <v>16</v>
      </c>
      <c r="E2291" s="233" t="s">
        <v>264</v>
      </c>
      <c r="F2291" s="234" t="s">
        <v>365</v>
      </c>
      <c r="G2291" s="235">
        <v>158</v>
      </c>
      <c r="H2291" s="234">
        <v>35173</v>
      </c>
      <c r="I2291" s="28"/>
    </row>
    <row r="2292" spans="1:9" x14ac:dyDescent="0.25">
      <c r="A2292" s="231" t="s">
        <v>345</v>
      </c>
      <c r="B2292" s="232" t="s">
        <v>406</v>
      </c>
      <c r="C2292" s="233" t="s">
        <v>337</v>
      </c>
      <c r="D2292" s="233">
        <v>16</v>
      </c>
      <c r="E2292" s="233" t="s">
        <v>271</v>
      </c>
      <c r="F2292" s="234" t="s">
        <v>359</v>
      </c>
      <c r="G2292" s="235">
        <v>112</v>
      </c>
      <c r="H2292" s="234">
        <v>35175</v>
      </c>
      <c r="I2292" s="28"/>
    </row>
    <row r="2293" spans="1:9" x14ac:dyDescent="0.25">
      <c r="A2293" s="231" t="s">
        <v>376</v>
      </c>
      <c r="B2293" s="232" t="s">
        <v>390</v>
      </c>
      <c r="C2293" s="233" t="s">
        <v>370</v>
      </c>
      <c r="D2293" s="233">
        <v>8</v>
      </c>
      <c r="E2293" s="233" t="s">
        <v>334</v>
      </c>
      <c r="F2293" s="234" t="s">
        <v>278</v>
      </c>
      <c r="G2293" s="235">
        <v>153</v>
      </c>
      <c r="H2293" s="234">
        <v>35176</v>
      </c>
      <c r="I2293" s="28"/>
    </row>
    <row r="2294" spans="1:9" x14ac:dyDescent="0.25">
      <c r="A2294" s="231" t="s">
        <v>348</v>
      </c>
      <c r="B2294" s="232" t="s">
        <v>349</v>
      </c>
      <c r="C2294" s="233" t="s">
        <v>347</v>
      </c>
      <c r="D2294" s="233">
        <v>8</v>
      </c>
      <c r="E2294" s="233" t="s">
        <v>262</v>
      </c>
      <c r="F2294" s="234" t="s">
        <v>342</v>
      </c>
      <c r="G2294" s="235">
        <v>97</v>
      </c>
      <c r="H2294" s="234">
        <v>35177</v>
      </c>
      <c r="I2294" s="28"/>
    </row>
    <row r="2295" spans="1:9" x14ac:dyDescent="0.25">
      <c r="A2295" s="231" t="s">
        <v>335</v>
      </c>
      <c r="B2295" s="232" t="s">
        <v>387</v>
      </c>
      <c r="C2295" s="233" t="s">
        <v>347</v>
      </c>
      <c r="D2295" s="233">
        <v>8</v>
      </c>
      <c r="E2295" s="233" t="s">
        <v>264</v>
      </c>
      <c r="F2295" s="234" t="s">
        <v>365</v>
      </c>
      <c r="G2295" s="235">
        <v>48</v>
      </c>
      <c r="H2295" s="234">
        <v>35178</v>
      </c>
      <c r="I2295" s="28"/>
    </row>
    <row r="2296" spans="1:9" x14ac:dyDescent="0.25">
      <c r="A2296" s="231" t="s">
        <v>345</v>
      </c>
      <c r="B2296" s="232" t="s">
        <v>391</v>
      </c>
      <c r="C2296" s="233" t="s">
        <v>337</v>
      </c>
      <c r="D2296" s="233">
        <v>16</v>
      </c>
      <c r="E2296" s="233" t="s">
        <v>334</v>
      </c>
      <c r="F2296" s="234" t="s">
        <v>405</v>
      </c>
      <c r="G2296" s="235">
        <v>95</v>
      </c>
      <c r="H2296" s="234">
        <v>35179</v>
      </c>
      <c r="I2296" s="28"/>
    </row>
    <row r="2297" spans="1:9" x14ac:dyDescent="0.25">
      <c r="A2297" s="231" t="s">
        <v>335</v>
      </c>
      <c r="B2297" s="232" t="s">
        <v>384</v>
      </c>
      <c r="C2297" s="233" t="s">
        <v>364</v>
      </c>
      <c r="D2297" s="233">
        <v>8</v>
      </c>
      <c r="E2297" s="233" t="s">
        <v>262</v>
      </c>
      <c r="F2297" s="234" t="s">
        <v>356</v>
      </c>
      <c r="G2297" s="235">
        <v>188</v>
      </c>
      <c r="H2297" s="234">
        <v>35180</v>
      </c>
      <c r="I2297" s="28"/>
    </row>
    <row r="2298" spans="1:9" x14ac:dyDescent="0.25">
      <c r="A2298" s="231" t="s">
        <v>345</v>
      </c>
      <c r="B2298" s="232" t="s">
        <v>401</v>
      </c>
      <c r="C2298" s="233" t="s">
        <v>380</v>
      </c>
      <c r="D2298" s="233">
        <v>16</v>
      </c>
      <c r="E2298" s="233" t="s">
        <v>271</v>
      </c>
      <c r="F2298" s="234" t="s">
        <v>338</v>
      </c>
      <c r="G2298" s="235">
        <v>79</v>
      </c>
      <c r="H2298" s="234">
        <v>35187</v>
      </c>
      <c r="I2298" s="28"/>
    </row>
    <row r="2299" spans="1:9" x14ac:dyDescent="0.25">
      <c r="A2299" s="231" t="s">
        <v>362</v>
      </c>
      <c r="B2299" s="232" t="s">
        <v>374</v>
      </c>
      <c r="C2299" s="233" t="s">
        <v>375</v>
      </c>
      <c r="D2299" s="233">
        <v>16</v>
      </c>
      <c r="E2299" s="233" t="s">
        <v>271</v>
      </c>
      <c r="F2299" s="234" t="s">
        <v>338</v>
      </c>
      <c r="G2299" s="235">
        <v>57</v>
      </c>
      <c r="H2299" s="234">
        <v>35193</v>
      </c>
      <c r="I2299" s="28"/>
    </row>
    <row r="2300" spans="1:9" x14ac:dyDescent="0.25">
      <c r="A2300" s="231" t="s">
        <v>331</v>
      </c>
      <c r="B2300" s="232" t="s">
        <v>353</v>
      </c>
      <c r="C2300" s="233" t="s">
        <v>337</v>
      </c>
      <c r="D2300" s="233">
        <v>16</v>
      </c>
      <c r="E2300" s="233" t="s">
        <v>262</v>
      </c>
      <c r="F2300" s="234" t="s">
        <v>342</v>
      </c>
      <c r="G2300" s="235">
        <v>82</v>
      </c>
      <c r="H2300" s="234">
        <v>35194</v>
      </c>
      <c r="I2300" s="28"/>
    </row>
    <row r="2301" spans="1:9" x14ac:dyDescent="0.25">
      <c r="A2301" s="231" t="s">
        <v>335</v>
      </c>
      <c r="B2301" s="232" t="s">
        <v>357</v>
      </c>
      <c r="C2301" s="233" t="s">
        <v>358</v>
      </c>
      <c r="D2301" s="233">
        <v>16</v>
      </c>
      <c r="E2301" s="233" t="s">
        <v>271</v>
      </c>
      <c r="F2301" s="234" t="s">
        <v>359</v>
      </c>
      <c r="G2301" s="235">
        <v>157</v>
      </c>
      <c r="H2301" s="234">
        <v>35196</v>
      </c>
      <c r="I2301" s="28"/>
    </row>
    <row r="2302" spans="1:9" x14ac:dyDescent="0.25">
      <c r="A2302" s="231" t="s">
        <v>339</v>
      </c>
      <c r="B2302" s="232" t="s">
        <v>340</v>
      </c>
      <c r="C2302" s="233" t="s">
        <v>341</v>
      </c>
      <c r="D2302" s="233">
        <v>8</v>
      </c>
      <c r="E2302" s="233" t="s">
        <v>262</v>
      </c>
      <c r="F2302" s="234" t="s">
        <v>342</v>
      </c>
      <c r="G2302" s="235">
        <v>103</v>
      </c>
      <c r="H2302" s="234">
        <v>35196</v>
      </c>
      <c r="I2302" s="28"/>
    </row>
    <row r="2303" spans="1:9" x14ac:dyDescent="0.25">
      <c r="A2303" s="231" t="s">
        <v>385</v>
      </c>
      <c r="B2303" s="232" t="s">
        <v>386</v>
      </c>
      <c r="C2303" s="233" t="s">
        <v>358</v>
      </c>
      <c r="D2303" s="233">
        <v>16</v>
      </c>
      <c r="E2303" s="233" t="s">
        <v>334</v>
      </c>
      <c r="F2303" s="234" t="s">
        <v>276</v>
      </c>
      <c r="G2303" s="235">
        <v>148</v>
      </c>
      <c r="H2303" s="234">
        <v>35197</v>
      </c>
      <c r="I2303" s="28"/>
    </row>
    <row r="2304" spans="1:9" x14ac:dyDescent="0.25">
      <c r="A2304" s="231" t="s">
        <v>392</v>
      </c>
      <c r="B2304" s="232" t="s">
        <v>393</v>
      </c>
      <c r="C2304" s="233" t="s">
        <v>337</v>
      </c>
      <c r="D2304" s="233">
        <v>16</v>
      </c>
      <c r="E2304" s="233" t="s">
        <v>271</v>
      </c>
      <c r="F2304" s="234" t="s">
        <v>338</v>
      </c>
      <c r="G2304" s="235">
        <v>122</v>
      </c>
      <c r="H2304" s="234">
        <v>35198</v>
      </c>
      <c r="I2304" s="28"/>
    </row>
    <row r="2305" spans="1:9" x14ac:dyDescent="0.25">
      <c r="A2305" s="231" t="s">
        <v>385</v>
      </c>
      <c r="B2305" s="232" t="s">
        <v>389</v>
      </c>
      <c r="C2305" s="233" t="s">
        <v>375</v>
      </c>
      <c r="D2305" s="233">
        <v>16</v>
      </c>
      <c r="E2305" s="233" t="s">
        <v>334</v>
      </c>
      <c r="F2305" s="234" t="s">
        <v>276</v>
      </c>
      <c r="G2305" s="235">
        <v>26</v>
      </c>
      <c r="H2305" s="234">
        <v>35200</v>
      </c>
      <c r="I2305" s="28"/>
    </row>
    <row r="2306" spans="1:9" x14ac:dyDescent="0.25">
      <c r="A2306" s="231" t="s">
        <v>362</v>
      </c>
      <c r="B2306" s="232" t="s">
        <v>374</v>
      </c>
      <c r="C2306" s="233" t="s">
        <v>375</v>
      </c>
      <c r="D2306" s="233">
        <v>16</v>
      </c>
      <c r="E2306" s="233" t="s">
        <v>271</v>
      </c>
      <c r="F2306" s="234" t="s">
        <v>338</v>
      </c>
      <c r="G2306" s="235">
        <v>83</v>
      </c>
      <c r="H2306" s="234">
        <v>35200</v>
      </c>
      <c r="I2306" s="28"/>
    </row>
    <row r="2307" spans="1:9" x14ac:dyDescent="0.25">
      <c r="A2307" s="231" t="s">
        <v>331</v>
      </c>
      <c r="B2307" s="232" t="s">
        <v>332</v>
      </c>
      <c r="C2307" s="233" t="s">
        <v>333</v>
      </c>
      <c r="D2307" s="233">
        <v>16</v>
      </c>
      <c r="E2307" s="233" t="s">
        <v>334</v>
      </c>
      <c r="F2307" s="234" t="s">
        <v>405</v>
      </c>
      <c r="G2307" s="235">
        <v>62</v>
      </c>
      <c r="H2307" s="234">
        <v>35203</v>
      </c>
      <c r="I2307" s="28"/>
    </row>
    <row r="2308" spans="1:9" x14ac:dyDescent="0.25">
      <c r="A2308" s="231" t="s">
        <v>339</v>
      </c>
      <c r="B2308" s="232" t="s">
        <v>340</v>
      </c>
      <c r="C2308" s="233" t="s">
        <v>341</v>
      </c>
      <c r="D2308" s="233">
        <v>8</v>
      </c>
      <c r="E2308" s="233" t="s">
        <v>262</v>
      </c>
      <c r="F2308" s="234" t="s">
        <v>342</v>
      </c>
      <c r="G2308" s="235">
        <v>145</v>
      </c>
      <c r="H2308" s="234">
        <v>35209</v>
      </c>
      <c r="I2308" s="28"/>
    </row>
    <row r="2309" spans="1:9" x14ac:dyDescent="0.25">
      <c r="A2309" s="231" t="s">
        <v>408</v>
      </c>
      <c r="B2309" s="232" t="s">
        <v>409</v>
      </c>
      <c r="C2309" s="233" t="s">
        <v>380</v>
      </c>
      <c r="D2309" s="233">
        <v>16</v>
      </c>
      <c r="E2309" s="233" t="s">
        <v>334</v>
      </c>
      <c r="F2309" s="234" t="s">
        <v>278</v>
      </c>
      <c r="G2309" s="235">
        <v>10</v>
      </c>
      <c r="H2309" s="234">
        <v>35212</v>
      </c>
      <c r="I2309" s="28"/>
    </row>
    <row r="2310" spans="1:9" x14ac:dyDescent="0.25">
      <c r="A2310" s="231" t="s">
        <v>376</v>
      </c>
      <c r="B2310" s="232" t="s">
        <v>377</v>
      </c>
      <c r="C2310" s="233" t="s">
        <v>378</v>
      </c>
      <c r="D2310" s="233">
        <v>10</v>
      </c>
      <c r="E2310" s="233" t="s">
        <v>262</v>
      </c>
      <c r="F2310" s="234" t="s">
        <v>50</v>
      </c>
      <c r="G2310" s="235">
        <v>155</v>
      </c>
      <c r="H2310" s="234">
        <v>35214</v>
      </c>
      <c r="I2310" s="28"/>
    </row>
    <row r="2311" spans="1:9" x14ac:dyDescent="0.25">
      <c r="A2311" s="231" t="s">
        <v>345</v>
      </c>
      <c r="B2311" s="232" t="s">
        <v>391</v>
      </c>
      <c r="C2311" s="233" t="s">
        <v>337</v>
      </c>
      <c r="D2311" s="233">
        <v>16</v>
      </c>
      <c r="E2311" s="233" t="s">
        <v>334</v>
      </c>
      <c r="F2311" s="234" t="s">
        <v>405</v>
      </c>
      <c r="G2311" s="235">
        <v>61</v>
      </c>
      <c r="H2311" s="234">
        <v>35215</v>
      </c>
      <c r="I2311" s="28"/>
    </row>
    <row r="2312" spans="1:9" x14ac:dyDescent="0.25">
      <c r="A2312" s="231" t="s">
        <v>331</v>
      </c>
      <c r="B2312" s="232" t="s">
        <v>404</v>
      </c>
      <c r="C2312" s="233" t="s">
        <v>333</v>
      </c>
      <c r="D2312" s="233">
        <v>16</v>
      </c>
      <c r="E2312" s="233" t="s">
        <v>334</v>
      </c>
      <c r="F2312" s="234" t="s">
        <v>405</v>
      </c>
      <c r="G2312" s="235">
        <v>41</v>
      </c>
      <c r="H2312" s="234">
        <v>35215</v>
      </c>
      <c r="I2312" s="28"/>
    </row>
    <row r="2313" spans="1:9" x14ac:dyDescent="0.25">
      <c r="A2313" s="231" t="s">
        <v>335</v>
      </c>
      <c r="B2313" s="232" t="s">
        <v>394</v>
      </c>
      <c r="C2313" s="233" t="s">
        <v>364</v>
      </c>
      <c r="D2313" s="233">
        <v>8</v>
      </c>
      <c r="E2313" s="233" t="s">
        <v>264</v>
      </c>
      <c r="F2313" s="234" t="s">
        <v>396</v>
      </c>
      <c r="G2313" s="235">
        <v>118</v>
      </c>
      <c r="H2313" s="234">
        <v>35218</v>
      </c>
      <c r="I2313" s="28"/>
    </row>
    <row r="2314" spans="1:9" x14ac:dyDescent="0.25">
      <c r="A2314" s="231" t="s">
        <v>348</v>
      </c>
      <c r="B2314" s="232" t="s">
        <v>349</v>
      </c>
      <c r="C2314" s="233" t="s">
        <v>347</v>
      </c>
      <c r="D2314" s="233">
        <v>8</v>
      </c>
      <c r="E2314" s="233" t="s">
        <v>262</v>
      </c>
      <c r="F2314" s="234" t="s">
        <v>356</v>
      </c>
      <c r="G2314" s="235">
        <v>43</v>
      </c>
      <c r="H2314" s="234">
        <v>35220</v>
      </c>
      <c r="I2314" s="28"/>
    </row>
    <row r="2315" spans="1:9" x14ac:dyDescent="0.25">
      <c r="A2315" s="231" t="s">
        <v>354</v>
      </c>
      <c r="B2315" s="232" t="s">
        <v>355</v>
      </c>
      <c r="C2315" s="233" t="s">
        <v>347</v>
      </c>
      <c r="D2315" s="233">
        <v>16</v>
      </c>
      <c r="E2315" s="233" t="s">
        <v>262</v>
      </c>
      <c r="F2315" s="234" t="s">
        <v>356</v>
      </c>
      <c r="G2315" s="235">
        <v>146</v>
      </c>
      <c r="H2315" s="234">
        <v>35222</v>
      </c>
      <c r="I2315" s="28"/>
    </row>
    <row r="2316" spans="1:9" x14ac:dyDescent="0.25">
      <c r="A2316" s="231" t="s">
        <v>362</v>
      </c>
      <c r="B2316" s="232" t="s">
        <v>366</v>
      </c>
      <c r="C2316" s="233" t="s">
        <v>337</v>
      </c>
      <c r="D2316" s="233">
        <v>8</v>
      </c>
      <c r="E2316" s="233" t="s">
        <v>262</v>
      </c>
      <c r="F2316" s="234" t="s">
        <v>50</v>
      </c>
      <c r="G2316" s="235">
        <v>65</v>
      </c>
      <c r="H2316" s="234">
        <v>35224</v>
      </c>
      <c r="I2316" s="28"/>
    </row>
    <row r="2317" spans="1:9" x14ac:dyDescent="0.25">
      <c r="A2317" s="231" t="s">
        <v>335</v>
      </c>
      <c r="B2317" s="232" t="s">
        <v>336</v>
      </c>
      <c r="C2317" s="233" t="s">
        <v>337</v>
      </c>
      <c r="D2317" s="233">
        <v>16</v>
      </c>
      <c r="E2317" s="233" t="s">
        <v>271</v>
      </c>
      <c r="F2317" s="234" t="s">
        <v>338</v>
      </c>
      <c r="G2317" s="235">
        <v>183</v>
      </c>
      <c r="H2317" s="234">
        <v>35225</v>
      </c>
      <c r="I2317" s="28"/>
    </row>
    <row r="2318" spans="1:9" x14ac:dyDescent="0.25">
      <c r="A2318" s="231" t="s">
        <v>335</v>
      </c>
      <c r="B2318" s="232" t="s">
        <v>382</v>
      </c>
      <c r="C2318" s="233" t="s">
        <v>337</v>
      </c>
      <c r="D2318" s="233">
        <v>16</v>
      </c>
      <c r="E2318" s="233" t="s">
        <v>264</v>
      </c>
      <c r="F2318" s="234" t="s">
        <v>365</v>
      </c>
      <c r="G2318" s="235">
        <v>161</v>
      </c>
      <c r="H2318" s="234">
        <v>35230</v>
      </c>
      <c r="I2318" s="28"/>
    </row>
    <row r="2319" spans="1:9" x14ac:dyDescent="0.25">
      <c r="A2319" s="231" t="s">
        <v>408</v>
      </c>
      <c r="B2319" s="232" t="s">
        <v>409</v>
      </c>
      <c r="C2319" s="233" t="s">
        <v>380</v>
      </c>
      <c r="D2319" s="233">
        <v>16</v>
      </c>
      <c r="E2319" s="233" t="s">
        <v>334</v>
      </c>
      <c r="F2319" s="234" t="s">
        <v>276</v>
      </c>
      <c r="G2319" s="235">
        <v>115</v>
      </c>
      <c r="H2319" s="234">
        <v>35231</v>
      </c>
      <c r="I2319" s="28"/>
    </row>
    <row r="2320" spans="1:9" x14ac:dyDescent="0.25">
      <c r="A2320" s="231" t="s">
        <v>335</v>
      </c>
      <c r="B2320" s="232" t="s">
        <v>395</v>
      </c>
      <c r="C2320" s="233" t="s">
        <v>337</v>
      </c>
      <c r="D2320" s="233">
        <v>16</v>
      </c>
      <c r="E2320" s="233" t="s">
        <v>264</v>
      </c>
      <c r="F2320" s="234" t="s">
        <v>365</v>
      </c>
      <c r="G2320" s="235">
        <v>122</v>
      </c>
      <c r="H2320" s="234">
        <v>35239</v>
      </c>
      <c r="I2320" s="28"/>
    </row>
    <row r="2321" spans="1:9" x14ac:dyDescent="0.25">
      <c r="A2321" s="231" t="s">
        <v>397</v>
      </c>
      <c r="B2321" s="232" t="s">
        <v>402</v>
      </c>
      <c r="C2321" s="233" t="s">
        <v>380</v>
      </c>
      <c r="D2321" s="233">
        <v>8</v>
      </c>
      <c r="E2321" s="233" t="s">
        <v>262</v>
      </c>
      <c r="F2321" s="234" t="s">
        <v>50</v>
      </c>
      <c r="G2321" s="235">
        <v>145</v>
      </c>
      <c r="H2321" s="234">
        <v>35242</v>
      </c>
      <c r="I2321" s="28"/>
    </row>
    <row r="2322" spans="1:9" x14ac:dyDescent="0.25">
      <c r="A2322" s="231" t="s">
        <v>385</v>
      </c>
      <c r="B2322" s="232" t="s">
        <v>386</v>
      </c>
      <c r="C2322" s="233" t="s">
        <v>358</v>
      </c>
      <c r="D2322" s="233">
        <v>16</v>
      </c>
      <c r="E2322" s="233" t="s">
        <v>334</v>
      </c>
      <c r="F2322" s="234" t="s">
        <v>405</v>
      </c>
      <c r="G2322" s="235">
        <v>45</v>
      </c>
      <c r="H2322" s="234">
        <v>35245</v>
      </c>
      <c r="I2322" s="28"/>
    </row>
    <row r="2323" spans="1:9" x14ac:dyDescent="0.25">
      <c r="A2323" s="231" t="s">
        <v>362</v>
      </c>
      <c r="B2323" s="232" t="s">
        <v>369</v>
      </c>
      <c r="C2323" s="233" t="s">
        <v>370</v>
      </c>
      <c r="D2323" s="233">
        <v>16</v>
      </c>
      <c r="E2323" s="233" t="s">
        <v>264</v>
      </c>
      <c r="F2323" s="234" t="s">
        <v>365</v>
      </c>
      <c r="G2323" s="235">
        <v>124</v>
      </c>
      <c r="H2323" s="234">
        <v>35248</v>
      </c>
      <c r="I2323" s="28"/>
    </row>
    <row r="2324" spans="1:9" x14ac:dyDescent="0.25">
      <c r="A2324" s="231" t="s">
        <v>362</v>
      </c>
      <c r="B2324" s="232" t="s">
        <v>366</v>
      </c>
      <c r="C2324" s="233" t="s">
        <v>337</v>
      </c>
      <c r="D2324" s="233">
        <v>8</v>
      </c>
      <c r="E2324" s="233" t="s">
        <v>262</v>
      </c>
      <c r="F2324" s="234" t="s">
        <v>50</v>
      </c>
      <c r="G2324" s="235">
        <v>192</v>
      </c>
      <c r="H2324" s="234">
        <v>35250</v>
      </c>
      <c r="I2324" s="28"/>
    </row>
    <row r="2325" spans="1:9" x14ac:dyDescent="0.25">
      <c r="A2325" s="231" t="s">
        <v>408</v>
      </c>
      <c r="B2325" s="232" t="s">
        <v>409</v>
      </c>
      <c r="C2325" s="233" t="s">
        <v>380</v>
      </c>
      <c r="D2325" s="233">
        <v>16</v>
      </c>
      <c r="E2325" s="233" t="s">
        <v>334</v>
      </c>
      <c r="F2325" s="234" t="s">
        <v>276</v>
      </c>
      <c r="G2325" s="235">
        <v>22</v>
      </c>
      <c r="H2325" s="234">
        <v>35250</v>
      </c>
      <c r="I2325" s="28"/>
    </row>
    <row r="2326" spans="1:9" x14ac:dyDescent="0.25">
      <c r="A2326" s="231" t="s">
        <v>354</v>
      </c>
      <c r="B2326" s="232" t="s">
        <v>355</v>
      </c>
      <c r="C2326" s="233" t="s">
        <v>347</v>
      </c>
      <c r="D2326" s="233">
        <v>16</v>
      </c>
      <c r="E2326" s="233" t="s">
        <v>262</v>
      </c>
      <c r="F2326" s="234" t="s">
        <v>356</v>
      </c>
      <c r="G2326" s="235">
        <v>93</v>
      </c>
      <c r="H2326" s="234">
        <v>35251</v>
      </c>
      <c r="I2326" s="28"/>
    </row>
    <row r="2327" spans="1:9" x14ac:dyDescent="0.25">
      <c r="A2327" s="231" t="s">
        <v>371</v>
      </c>
      <c r="B2327" s="232" t="s">
        <v>372</v>
      </c>
      <c r="C2327" s="233" t="s">
        <v>364</v>
      </c>
      <c r="D2327" s="233">
        <v>8</v>
      </c>
      <c r="E2327" s="233" t="s">
        <v>271</v>
      </c>
      <c r="F2327" s="234" t="s">
        <v>338</v>
      </c>
      <c r="G2327" s="235">
        <v>190</v>
      </c>
      <c r="H2327" s="234">
        <v>35256</v>
      </c>
      <c r="I2327" s="28"/>
    </row>
    <row r="2328" spans="1:9" x14ac:dyDescent="0.25">
      <c r="A2328" s="231" t="s">
        <v>335</v>
      </c>
      <c r="B2328" s="232" t="s">
        <v>383</v>
      </c>
      <c r="C2328" s="233" t="s">
        <v>347</v>
      </c>
      <c r="D2328" s="233">
        <v>8</v>
      </c>
      <c r="E2328" s="233" t="s">
        <v>271</v>
      </c>
      <c r="F2328" s="234" t="s">
        <v>373</v>
      </c>
      <c r="G2328" s="235">
        <v>169</v>
      </c>
      <c r="H2328" s="234">
        <v>35259</v>
      </c>
      <c r="I2328" s="28"/>
    </row>
    <row r="2329" spans="1:9" x14ac:dyDescent="0.25">
      <c r="A2329" s="231" t="s">
        <v>397</v>
      </c>
      <c r="B2329" s="232" t="s">
        <v>402</v>
      </c>
      <c r="C2329" s="233" t="s">
        <v>380</v>
      </c>
      <c r="D2329" s="233">
        <v>8</v>
      </c>
      <c r="E2329" s="233" t="s">
        <v>262</v>
      </c>
      <c r="F2329" s="234" t="s">
        <v>342</v>
      </c>
      <c r="G2329" s="235">
        <v>135</v>
      </c>
      <c r="H2329" s="234">
        <v>35261</v>
      </c>
      <c r="I2329" s="28"/>
    </row>
    <row r="2330" spans="1:9" x14ac:dyDescent="0.25">
      <c r="A2330" s="231" t="s">
        <v>348</v>
      </c>
      <c r="B2330" s="232" t="s">
        <v>349</v>
      </c>
      <c r="C2330" s="233" t="s">
        <v>347</v>
      </c>
      <c r="D2330" s="233">
        <v>8</v>
      </c>
      <c r="E2330" s="233" t="s">
        <v>262</v>
      </c>
      <c r="F2330" s="234" t="s">
        <v>342</v>
      </c>
      <c r="G2330" s="235">
        <v>190</v>
      </c>
      <c r="H2330" s="234">
        <v>35262</v>
      </c>
      <c r="I2330" s="28"/>
    </row>
    <row r="2331" spans="1:9" x14ac:dyDescent="0.25">
      <c r="A2331" s="231" t="s">
        <v>335</v>
      </c>
      <c r="B2331" s="232" t="s">
        <v>395</v>
      </c>
      <c r="C2331" s="233" t="s">
        <v>337</v>
      </c>
      <c r="D2331" s="233">
        <v>16</v>
      </c>
      <c r="E2331" s="233" t="s">
        <v>264</v>
      </c>
      <c r="F2331" s="234" t="s">
        <v>365</v>
      </c>
      <c r="G2331" s="235">
        <v>125</v>
      </c>
      <c r="H2331" s="234">
        <v>35264</v>
      </c>
      <c r="I2331" s="28"/>
    </row>
    <row r="2332" spans="1:9" x14ac:dyDescent="0.25">
      <c r="A2332" s="231" t="s">
        <v>345</v>
      </c>
      <c r="B2332" s="232" t="s">
        <v>406</v>
      </c>
      <c r="C2332" s="233" t="s">
        <v>337</v>
      </c>
      <c r="D2332" s="233">
        <v>16</v>
      </c>
      <c r="E2332" s="233" t="s">
        <v>271</v>
      </c>
      <c r="F2332" s="234" t="s">
        <v>359</v>
      </c>
      <c r="G2332" s="235">
        <v>173</v>
      </c>
      <c r="H2332" s="234">
        <v>35265</v>
      </c>
      <c r="I2332" s="28"/>
    </row>
    <row r="2333" spans="1:9" x14ac:dyDescent="0.25">
      <c r="A2333" s="231" t="s">
        <v>397</v>
      </c>
      <c r="B2333" s="232" t="s">
        <v>402</v>
      </c>
      <c r="C2333" s="233" t="s">
        <v>380</v>
      </c>
      <c r="D2333" s="233">
        <v>8</v>
      </c>
      <c r="E2333" s="233" t="s">
        <v>262</v>
      </c>
      <c r="F2333" s="234" t="s">
        <v>342</v>
      </c>
      <c r="G2333" s="235">
        <v>110</v>
      </c>
      <c r="H2333" s="234">
        <v>35266</v>
      </c>
      <c r="I2333" s="28"/>
    </row>
    <row r="2334" spans="1:9" x14ac:dyDescent="0.25">
      <c r="A2334" s="231" t="s">
        <v>335</v>
      </c>
      <c r="B2334" s="232" t="s">
        <v>336</v>
      </c>
      <c r="C2334" s="233" t="s">
        <v>337</v>
      </c>
      <c r="D2334" s="233">
        <v>16</v>
      </c>
      <c r="E2334" s="233" t="s">
        <v>271</v>
      </c>
      <c r="F2334" s="234" t="s">
        <v>338</v>
      </c>
      <c r="G2334" s="235">
        <v>198</v>
      </c>
      <c r="H2334" s="234">
        <v>35267</v>
      </c>
      <c r="I2334" s="28"/>
    </row>
    <row r="2335" spans="1:9" x14ac:dyDescent="0.25">
      <c r="A2335" s="231" t="s">
        <v>335</v>
      </c>
      <c r="B2335" s="232" t="s">
        <v>387</v>
      </c>
      <c r="C2335" s="233" t="s">
        <v>347</v>
      </c>
      <c r="D2335" s="233">
        <v>8</v>
      </c>
      <c r="E2335" s="233" t="s">
        <v>264</v>
      </c>
      <c r="F2335" s="234" t="s">
        <v>365</v>
      </c>
      <c r="G2335" s="235">
        <v>94</v>
      </c>
      <c r="H2335" s="234">
        <v>35268</v>
      </c>
      <c r="I2335" s="28"/>
    </row>
    <row r="2336" spans="1:9" x14ac:dyDescent="0.25">
      <c r="A2336" s="231" t="s">
        <v>335</v>
      </c>
      <c r="B2336" s="232" t="s">
        <v>400</v>
      </c>
      <c r="C2336" s="233" t="s">
        <v>364</v>
      </c>
      <c r="D2336" s="233">
        <v>8</v>
      </c>
      <c r="E2336" s="233" t="s">
        <v>264</v>
      </c>
      <c r="F2336" s="234" t="s">
        <v>365</v>
      </c>
      <c r="G2336" s="235">
        <v>154</v>
      </c>
      <c r="H2336" s="234">
        <v>35270</v>
      </c>
      <c r="I2336" s="28"/>
    </row>
    <row r="2337" spans="1:9" x14ac:dyDescent="0.25">
      <c r="A2337" s="231" t="s">
        <v>345</v>
      </c>
      <c r="B2337" s="232" t="s">
        <v>379</v>
      </c>
      <c r="C2337" s="233" t="s">
        <v>380</v>
      </c>
      <c r="D2337" s="233">
        <v>16</v>
      </c>
      <c r="E2337" s="233" t="s">
        <v>271</v>
      </c>
      <c r="F2337" s="234" t="s">
        <v>373</v>
      </c>
      <c r="G2337" s="235">
        <v>76</v>
      </c>
      <c r="H2337" s="234">
        <v>35274</v>
      </c>
      <c r="I2337" s="28"/>
    </row>
    <row r="2338" spans="1:9" x14ac:dyDescent="0.25">
      <c r="A2338" s="231" t="s">
        <v>362</v>
      </c>
      <c r="B2338" s="232" t="s">
        <v>369</v>
      </c>
      <c r="C2338" s="233" t="s">
        <v>370</v>
      </c>
      <c r="D2338" s="233">
        <v>16</v>
      </c>
      <c r="E2338" s="233" t="s">
        <v>264</v>
      </c>
      <c r="F2338" s="234" t="s">
        <v>365</v>
      </c>
      <c r="G2338" s="235">
        <v>14</v>
      </c>
      <c r="H2338" s="234">
        <v>35282</v>
      </c>
      <c r="I2338" s="28"/>
    </row>
    <row r="2339" spans="1:9" x14ac:dyDescent="0.25">
      <c r="A2339" s="231" t="s">
        <v>331</v>
      </c>
      <c r="B2339" s="232" t="s">
        <v>381</v>
      </c>
      <c r="C2339" s="233" t="s">
        <v>380</v>
      </c>
      <c r="D2339" s="233">
        <v>16</v>
      </c>
      <c r="E2339" s="233" t="s">
        <v>262</v>
      </c>
      <c r="F2339" s="234" t="s">
        <v>342</v>
      </c>
      <c r="G2339" s="235">
        <v>48</v>
      </c>
      <c r="H2339" s="234">
        <v>35286</v>
      </c>
      <c r="I2339" s="28"/>
    </row>
    <row r="2340" spans="1:9" x14ac:dyDescent="0.25">
      <c r="A2340" s="231" t="s">
        <v>331</v>
      </c>
      <c r="B2340" s="232" t="s">
        <v>403</v>
      </c>
      <c r="C2340" s="233" t="s">
        <v>380</v>
      </c>
      <c r="D2340" s="233">
        <v>32</v>
      </c>
      <c r="E2340" s="233" t="s">
        <v>262</v>
      </c>
      <c r="F2340" s="234" t="s">
        <v>356</v>
      </c>
      <c r="G2340" s="235">
        <v>79</v>
      </c>
      <c r="H2340" s="234">
        <v>35288</v>
      </c>
      <c r="I2340" s="28"/>
    </row>
    <row r="2341" spans="1:9" x14ac:dyDescent="0.25">
      <c r="A2341" s="231" t="s">
        <v>331</v>
      </c>
      <c r="B2341" s="232" t="s">
        <v>353</v>
      </c>
      <c r="C2341" s="233" t="s">
        <v>337</v>
      </c>
      <c r="D2341" s="233">
        <v>16</v>
      </c>
      <c r="E2341" s="233" t="s">
        <v>262</v>
      </c>
      <c r="F2341" s="234" t="s">
        <v>342</v>
      </c>
      <c r="G2341" s="235">
        <v>122</v>
      </c>
      <c r="H2341" s="234">
        <v>35290</v>
      </c>
      <c r="I2341" s="28"/>
    </row>
    <row r="2342" spans="1:9" x14ac:dyDescent="0.25">
      <c r="A2342" s="231" t="s">
        <v>335</v>
      </c>
      <c r="B2342" s="232" t="s">
        <v>336</v>
      </c>
      <c r="C2342" s="233" t="s">
        <v>337</v>
      </c>
      <c r="D2342" s="233">
        <v>16</v>
      </c>
      <c r="E2342" s="233" t="s">
        <v>271</v>
      </c>
      <c r="F2342" s="234" t="s">
        <v>338</v>
      </c>
      <c r="G2342" s="235">
        <v>156</v>
      </c>
      <c r="H2342" s="234">
        <v>35296</v>
      </c>
      <c r="I2342" s="28"/>
    </row>
    <row r="2343" spans="1:9" x14ac:dyDescent="0.25">
      <c r="A2343" s="231" t="s">
        <v>354</v>
      </c>
      <c r="B2343" s="232" t="s">
        <v>355</v>
      </c>
      <c r="C2343" s="233" t="s">
        <v>347</v>
      </c>
      <c r="D2343" s="233">
        <v>16</v>
      </c>
      <c r="E2343" s="233" t="s">
        <v>262</v>
      </c>
      <c r="F2343" s="234" t="s">
        <v>356</v>
      </c>
      <c r="G2343" s="235">
        <v>67</v>
      </c>
      <c r="H2343" s="234">
        <v>35296</v>
      </c>
      <c r="I2343" s="28"/>
    </row>
    <row r="2344" spans="1:9" x14ac:dyDescent="0.25">
      <c r="A2344" s="231" t="s">
        <v>408</v>
      </c>
      <c r="B2344" s="232" t="s">
        <v>409</v>
      </c>
      <c r="C2344" s="233" t="s">
        <v>380</v>
      </c>
      <c r="D2344" s="233">
        <v>16</v>
      </c>
      <c r="E2344" s="233" t="s">
        <v>334</v>
      </c>
      <c r="F2344" s="234" t="s">
        <v>276</v>
      </c>
      <c r="G2344" s="235">
        <v>168</v>
      </c>
      <c r="H2344" s="234">
        <v>35298</v>
      </c>
      <c r="I2344" s="28"/>
    </row>
    <row r="2345" spans="1:9" x14ac:dyDescent="0.25">
      <c r="A2345" s="231" t="s">
        <v>408</v>
      </c>
      <c r="B2345" s="232" t="s">
        <v>409</v>
      </c>
      <c r="C2345" s="233" t="s">
        <v>380</v>
      </c>
      <c r="D2345" s="233">
        <v>16</v>
      </c>
      <c r="E2345" s="233" t="s">
        <v>334</v>
      </c>
      <c r="F2345" s="234" t="s">
        <v>278</v>
      </c>
      <c r="G2345" s="235">
        <v>130</v>
      </c>
      <c r="H2345" s="234">
        <v>35300</v>
      </c>
      <c r="I2345" s="28"/>
    </row>
    <row r="2346" spans="1:9" x14ac:dyDescent="0.25">
      <c r="A2346" s="231" t="s">
        <v>335</v>
      </c>
      <c r="B2346" s="232" t="s">
        <v>400</v>
      </c>
      <c r="C2346" s="233" t="s">
        <v>364</v>
      </c>
      <c r="D2346" s="233">
        <v>8</v>
      </c>
      <c r="E2346" s="233" t="s">
        <v>264</v>
      </c>
      <c r="F2346" s="234" t="s">
        <v>365</v>
      </c>
      <c r="G2346" s="235">
        <v>24</v>
      </c>
      <c r="H2346" s="234">
        <v>35300</v>
      </c>
      <c r="I2346" s="28"/>
    </row>
    <row r="2347" spans="1:9" x14ac:dyDescent="0.25">
      <c r="A2347" s="231" t="s">
        <v>362</v>
      </c>
      <c r="B2347" s="232" t="s">
        <v>366</v>
      </c>
      <c r="C2347" s="233" t="s">
        <v>337</v>
      </c>
      <c r="D2347" s="233">
        <v>8</v>
      </c>
      <c r="E2347" s="233" t="s">
        <v>262</v>
      </c>
      <c r="F2347" s="234" t="s">
        <v>50</v>
      </c>
      <c r="G2347" s="235">
        <v>106</v>
      </c>
      <c r="H2347" s="234">
        <v>35303</v>
      </c>
      <c r="I2347" s="28"/>
    </row>
    <row r="2348" spans="1:9" x14ac:dyDescent="0.25">
      <c r="A2348" s="231" t="s">
        <v>371</v>
      </c>
      <c r="B2348" s="232" t="s">
        <v>372</v>
      </c>
      <c r="C2348" s="233" t="s">
        <v>364</v>
      </c>
      <c r="D2348" s="233">
        <v>8</v>
      </c>
      <c r="E2348" s="233" t="s">
        <v>271</v>
      </c>
      <c r="F2348" s="234" t="s">
        <v>338</v>
      </c>
      <c r="G2348" s="235">
        <v>107</v>
      </c>
      <c r="H2348" s="234">
        <v>35304</v>
      </c>
      <c r="I2348" s="28"/>
    </row>
    <row r="2349" spans="1:9" x14ac:dyDescent="0.25">
      <c r="A2349" s="231" t="s">
        <v>345</v>
      </c>
      <c r="B2349" s="232" t="s">
        <v>379</v>
      </c>
      <c r="C2349" s="233" t="s">
        <v>380</v>
      </c>
      <c r="D2349" s="233">
        <v>16</v>
      </c>
      <c r="E2349" s="233" t="s">
        <v>271</v>
      </c>
      <c r="F2349" s="234" t="s">
        <v>373</v>
      </c>
      <c r="G2349" s="235">
        <v>85</v>
      </c>
      <c r="H2349" s="234">
        <v>35304</v>
      </c>
      <c r="I2349" s="28"/>
    </row>
    <row r="2350" spans="1:9" x14ac:dyDescent="0.25">
      <c r="A2350" s="231" t="s">
        <v>331</v>
      </c>
      <c r="B2350" s="232" t="s">
        <v>353</v>
      </c>
      <c r="C2350" s="233" t="s">
        <v>337</v>
      </c>
      <c r="D2350" s="233">
        <v>16</v>
      </c>
      <c r="E2350" s="233" t="s">
        <v>262</v>
      </c>
      <c r="F2350" s="234" t="s">
        <v>356</v>
      </c>
      <c r="G2350" s="235">
        <v>80</v>
      </c>
      <c r="H2350" s="234">
        <v>35304</v>
      </c>
      <c r="I2350" s="28"/>
    </row>
    <row r="2351" spans="1:9" x14ac:dyDescent="0.25">
      <c r="A2351" s="231" t="s">
        <v>345</v>
      </c>
      <c r="B2351" s="232" t="s">
        <v>391</v>
      </c>
      <c r="C2351" s="233" t="s">
        <v>337</v>
      </c>
      <c r="D2351" s="233">
        <v>16</v>
      </c>
      <c r="E2351" s="233" t="s">
        <v>334</v>
      </c>
      <c r="F2351" s="234" t="s">
        <v>276</v>
      </c>
      <c r="G2351" s="235">
        <v>119</v>
      </c>
      <c r="H2351" s="234">
        <v>35305</v>
      </c>
      <c r="I2351" s="28"/>
    </row>
    <row r="2352" spans="1:9" x14ac:dyDescent="0.25">
      <c r="A2352" s="231" t="s">
        <v>335</v>
      </c>
      <c r="B2352" s="232" t="s">
        <v>357</v>
      </c>
      <c r="C2352" s="233" t="s">
        <v>358</v>
      </c>
      <c r="D2352" s="233">
        <v>16</v>
      </c>
      <c r="E2352" s="233" t="s">
        <v>271</v>
      </c>
      <c r="F2352" s="234" t="s">
        <v>359</v>
      </c>
      <c r="G2352" s="235">
        <v>167</v>
      </c>
      <c r="H2352" s="234">
        <v>35306</v>
      </c>
      <c r="I2352" s="28"/>
    </row>
    <row r="2353" spans="1:9" x14ac:dyDescent="0.25">
      <c r="A2353" s="231" t="s">
        <v>345</v>
      </c>
      <c r="B2353" s="232" t="s">
        <v>346</v>
      </c>
      <c r="C2353" s="233" t="s">
        <v>347</v>
      </c>
      <c r="D2353" s="233">
        <v>16</v>
      </c>
      <c r="E2353" s="233" t="s">
        <v>271</v>
      </c>
      <c r="F2353" s="234" t="s">
        <v>338</v>
      </c>
      <c r="G2353" s="235">
        <v>17</v>
      </c>
      <c r="H2353" s="234">
        <v>35306</v>
      </c>
      <c r="I2353" s="28"/>
    </row>
    <row r="2354" spans="1:9" x14ac:dyDescent="0.25">
      <c r="A2354" s="231" t="s">
        <v>345</v>
      </c>
      <c r="B2354" s="232" t="s">
        <v>391</v>
      </c>
      <c r="C2354" s="233" t="s">
        <v>337</v>
      </c>
      <c r="D2354" s="233">
        <v>16</v>
      </c>
      <c r="E2354" s="233" t="s">
        <v>334</v>
      </c>
      <c r="F2354" s="234" t="s">
        <v>276</v>
      </c>
      <c r="G2354" s="235">
        <v>165</v>
      </c>
      <c r="H2354" s="234">
        <v>35308</v>
      </c>
      <c r="I2354" s="28"/>
    </row>
    <row r="2355" spans="1:9" x14ac:dyDescent="0.25">
      <c r="A2355" s="231" t="s">
        <v>335</v>
      </c>
      <c r="B2355" s="232" t="s">
        <v>395</v>
      </c>
      <c r="C2355" s="233" t="s">
        <v>337</v>
      </c>
      <c r="D2355" s="233">
        <v>16</v>
      </c>
      <c r="E2355" s="233" t="s">
        <v>264</v>
      </c>
      <c r="F2355" s="234" t="s">
        <v>365</v>
      </c>
      <c r="G2355" s="235">
        <v>196</v>
      </c>
      <c r="H2355" s="234">
        <v>35310</v>
      </c>
      <c r="I2355" s="28"/>
    </row>
    <row r="2356" spans="1:9" x14ac:dyDescent="0.25">
      <c r="A2356" s="231" t="s">
        <v>348</v>
      </c>
      <c r="B2356" s="232" t="s">
        <v>349</v>
      </c>
      <c r="C2356" s="233" t="s">
        <v>347</v>
      </c>
      <c r="D2356" s="233">
        <v>8</v>
      </c>
      <c r="E2356" s="233" t="s">
        <v>262</v>
      </c>
      <c r="F2356" s="234" t="s">
        <v>342</v>
      </c>
      <c r="G2356" s="235">
        <v>43</v>
      </c>
      <c r="H2356" s="234">
        <v>35311</v>
      </c>
      <c r="I2356" s="28"/>
    </row>
    <row r="2357" spans="1:9" x14ac:dyDescent="0.25">
      <c r="A2357" s="231" t="s">
        <v>335</v>
      </c>
      <c r="B2357" s="232" t="s">
        <v>368</v>
      </c>
      <c r="C2357" s="233" t="s">
        <v>364</v>
      </c>
      <c r="D2357" s="233">
        <v>8</v>
      </c>
      <c r="E2357" s="233" t="s">
        <v>262</v>
      </c>
      <c r="F2357" s="234" t="s">
        <v>356</v>
      </c>
      <c r="G2357" s="235">
        <v>80</v>
      </c>
      <c r="H2357" s="234">
        <v>35316</v>
      </c>
      <c r="I2357" s="28"/>
    </row>
    <row r="2358" spans="1:9" x14ac:dyDescent="0.25">
      <c r="A2358" s="231" t="s">
        <v>345</v>
      </c>
      <c r="B2358" s="232" t="s">
        <v>379</v>
      </c>
      <c r="C2358" s="233" t="s">
        <v>380</v>
      </c>
      <c r="D2358" s="233">
        <v>16</v>
      </c>
      <c r="E2358" s="233" t="s">
        <v>271</v>
      </c>
      <c r="F2358" s="234" t="s">
        <v>338</v>
      </c>
      <c r="G2358" s="235">
        <v>41</v>
      </c>
      <c r="H2358" s="234">
        <v>35316</v>
      </c>
      <c r="I2358" s="28"/>
    </row>
    <row r="2359" spans="1:9" x14ac:dyDescent="0.25">
      <c r="A2359" s="231" t="s">
        <v>408</v>
      </c>
      <c r="B2359" s="232" t="s">
        <v>409</v>
      </c>
      <c r="C2359" s="233" t="s">
        <v>380</v>
      </c>
      <c r="D2359" s="233">
        <v>16</v>
      </c>
      <c r="E2359" s="233" t="s">
        <v>334</v>
      </c>
      <c r="F2359" s="234" t="s">
        <v>278</v>
      </c>
      <c r="G2359" s="235">
        <v>170</v>
      </c>
      <c r="H2359" s="234">
        <v>35317</v>
      </c>
      <c r="I2359" s="28"/>
    </row>
    <row r="2360" spans="1:9" x14ac:dyDescent="0.25">
      <c r="A2360" s="231" t="s">
        <v>331</v>
      </c>
      <c r="B2360" s="232" t="s">
        <v>353</v>
      </c>
      <c r="C2360" s="233" t="s">
        <v>337</v>
      </c>
      <c r="D2360" s="233">
        <v>16</v>
      </c>
      <c r="E2360" s="233" t="s">
        <v>262</v>
      </c>
      <c r="F2360" s="234" t="s">
        <v>356</v>
      </c>
      <c r="G2360" s="235">
        <v>67</v>
      </c>
      <c r="H2360" s="234">
        <v>35322</v>
      </c>
      <c r="I2360" s="28"/>
    </row>
    <row r="2361" spans="1:9" x14ac:dyDescent="0.25">
      <c r="A2361" s="231" t="s">
        <v>335</v>
      </c>
      <c r="B2361" s="232" t="s">
        <v>384</v>
      </c>
      <c r="C2361" s="233" t="s">
        <v>364</v>
      </c>
      <c r="D2361" s="233">
        <v>8</v>
      </c>
      <c r="E2361" s="233" t="s">
        <v>262</v>
      </c>
      <c r="F2361" s="234" t="s">
        <v>356</v>
      </c>
      <c r="G2361" s="235">
        <v>110</v>
      </c>
      <c r="H2361" s="234">
        <v>35323</v>
      </c>
      <c r="I2361" s="28"/>
    </row>
    <row r="2362" spans="1:9" x14ac:dyDescent="0.25">
      <c r="A2362" s="231" t="s">
        <v>362</v>
      </c>
      <c r="B2362" s="232" t="s">
        <v>363</v>
      </c>
      <c r="C2362" s="233" t="s">
        <v>364</v>
      </c>
      <c r="D2362" s="233">
        <v>8</v>
      </c>
      <c r="E2362" s="233" t="s">
        <v>264</v>
      </c>
      <c r="F2362" s="234" t="s">
        <v>365</v>
      </c>
      <c r="G2362" s="235">
        <v>21</v>
      </c>
      <c r="H2362" s="234">
        <v>35326</v>
      </c>
      <c r="I2362" s="28"/>
    </row>
    <row r="2363" spans="1:9" x14ac:dyDescent="0.25">
      <c r="A2363" s="231" t="s">
        <v>392</v>
      </c>
      <c r="B2363" s="232" t="s">
        <v>393</v>
      </c>
      <c r="C2363" s="233" t="s">
        <v>337</v>
      </c>
      <c r="D2363" s="233">
        <v>16</v>
      </c>
      <c r="E2363" s="233" t="s">
        <v>271</v>
      </c>
      <c r="F2363" s="234" t="s">
        <v>338</v>
      </c>
      <c r="G2363" s="235">
        <v>175</v>
      </c>
      <c r="H2363" s="234">
        <v>35332</v>
      </c>
      <c r="I2363" s="28"/>
    </row>
    <row r="2364" spans="1:9" x14ac:dyDescent="0.25">
      <c r="A2364" s="231" t="s">
        <v>376</v>
      </c>
      <c r="B2364" s="232" t="s">
        <v>377</v>
      </c>
      <c r="C2364" s="233" t="s">
        <v>378</v>
      </c>
      <c r="D2364" s="233">
        <v>10</v>
      </c>
      <c r="E2364" s="233" t="s">
        <v>262</v>
      </c>
      <c r="F2364" s="234" t="s">
        <v>342</v>
      </c>
      <c r="G2364" s="235">
        <v>112</v>
      </c>
      <c r="H2364" s="234">
        <v>35332</v>
      </c>
      <c r="I2364" s="28"/>
    </row>
    <row r="2365" spans="1:9" x14ac:dyDescent="0.25">
      <c r="A2365" s="231" t="s">
        <v>362</v>
      </c>
      <c r="B2365" s="232" t="s">
        <v>366</v>
      </c>
      <c r="C2365" s="233" t="s">
        <v>337</v>
      </c>
      <c r="D2365" s="233">
        <v>8</v>
      </c>
      <c r="E2365" s="233" t="s">
        <v>262</v>
      </c>
      <c r="F2365" s="234" t="s">
        <v>50</v>
      </c>
      <c r="G2365" s="235">
        <v>30</v>
      </c>
      <c r="H2365" s="234">
        <v>35333</v>
      </c>
      <c r="I2365" s="28"/>
    </row>
    <row r="2366" spans="1:9" x14ac:dyDescent="0.25">
      <c r="A2366" s="231" t="s">
        <v>335</v>
      </c>
      <c r="B2366" s="232" t="s">
        <v>395</v>
      </c>
      <c r="C2366" s="233" t="s">
        <v>337</v>
      </c>
      <c r="D2366" s="233">
        <v>16</v>
      </c>
      <c r="E2366" s="233" t="s">
        <v>264</v>
      </c>
      <c r="F2366" s="234" t="s">
        <v>365</v>
      </c>
      <c r="G2366" s="235">
        <v>34</v>
      </c>
      <c r="H2366" s="234">
        <v>35333</v>
      </c>
      <c r="I2366" s="28"/>
    </row>
    <row r="2367" spans="1:9" x14ac:dyDescent="0.25">
      <c r="A2367" s="231" t="s">
        <v>335</v>
      </c>
      <c r="B2367" s="232" t="s">
        <v>384</v>
      </c>
      <c r="C2367" s="233" t="s">
        <v>364</v>
      </c>
      <c r="D2367" s="233">
        <v>8</v>
      </c>
      <c r="E2367" s="233" t="s">
        <v>262</v>
      </c>
      <c r="F2367" s="234" t="s">
        <v>356</v>
      </c>
      <c r="G2367" s="235">
        <v>53</v>
      </c>
      <c r="H2367" s="234">
        <v>35335</v>
      </c>
      <c r="I2367" s="28"/>
    </row>
    <row r="2368" spans="1:9" x14ac:dyDescent="0.25">
      <c r="A2368" s="231" t="s">
        <v>335</v>
      </c>
      <c r="B2368" s="232" t="s">
        <v>368</v>
      </c>
      <c r="C2368" s="233" t="s">
        <v>364</v>
      </c>
      <c r="D2368" s="233">
        <v>8</v>
      </c>
      <c r="E2368" s="233" t="s">
        <v>262</v>
      </c>
      <c r="F2368" s="234" t="s">
        <v>356</v>
      </c>
      <c r="G2368" s="235">
        <v>130</v>
      </c>
      <c r="H2368" s="234">
        <v>35338</v>
      </c>
      <c r="I2368" s="28"/>
    </row>
    <row r="2369" spans="1:9" x14ac:dyDescent="0.25">
      <c r="A2369" s="231" t="s">
        <v>348</v>
      </c>
      <c r="B2369" s="232" t="s">
        <v>349</v>
      </c>
      <c r="C2369" s="233" t="s">
        <v>347</v>
      </c>
      <c r="D2369" s="233">
        <v>8</v>
      </c>
      <c r="E2369" s="233" t="s">
        <v>262</v>
      </c>
      <c r="F2369" s="234" t="s">
        <v>356</v>
      </c>
      <c r="G2369" s="235">
        <v>7</v>
      </c>
      <c r="H2369" s="234">
        <v>35340</v>
      </c>
      <c r="I2369" s="28"/>
    </row>
    <row r="2370" spans="1:9" x14ac:dyDescent="0.25">
      <c r="A2370" s="231" t="s">
        <v>345</v>
      </c>
      <c r="B2370" s="232" t="s">
        <v>346</v>
      </c>
      <c r="C2370" s="233" t="s">
        <v>347</v>
      </c>
      <c r="D2370" s="233">
        <v>16</v>
      </c>
      <c r="E2370" s="233" t="s">
        <v>271</v>
      </c>
      <c r="F2370" s="234" t="s">
        <v>338</v>
      </c>
      <c r="G2370" s="235">
        <v>65</v>
      </c>
      <c r="H2370" s="234">
        <v>35341</v>
      </c>
      <c r="I2370" s="28"/>
    </row>
    <row r="2371" spans="1:9" x14ac:dyDescent="0.25">
      <c r="A2371" s="231" t="s">
        <v>376</v>
      </c>
      <c r="B2371" s="232" t="s">
        <v>390</v>
      </c>
      <c r="C2371" s="233" t="s">
        <v>370</v>
      </c>
      <c r="D2371" s="233">
        <v>8</v>
      </c>
      <c r="E2371" s="233" t="s">
        <v>334</v>
      </c>
      <c r="F2371" s="234" t="s">
        <v>278</v>
      </c>
      <c r="G2371" s="235">
        <v>80</v>
      </c>
      <c r="H2371" s="234">
        <v>35344</v>
      </c>
      <c r="I2371" s="28"/>
    </row>
    <row r="2372" spans="1:9" x14ac:dyDescent="0.25">
      <c r="A2372" s="231" t="s">
        <v>335</v>
      </c>
      <c r="B2372" s="232" t="s">
        <v>382</v>
      </c>
      <c r="C2372" s="233" t="s">
        <v>337</v>
      </c>
      <c r="D2372" s="233">
        <v>16</v>
      </c>
      <c r="E2372" s="233" t="s">
        <v>264</v>
      </c>
      <c r="F2372" s="234" t="s">
        <v>365</v>
      </c>
      <c r="G2372" s="235">
        <v>135</v>
      </c>
      <c r="H2372" s="234">
        <v>35346</v>
      </c>
      <c r="I2372" s="28"/>
    </row>
    <row r="2373" spans="1:9" x14ac:dyDescent="0.25">
      <c r="A2373" s="231" t="s">
        <v>335</v>
      </c>
      <c r="B2373" s="232" t="s">
        <v>350</v>
      </c>
      <c r="C2373" s="233" t="s">
        <v>347</v>
      </c>
      <c r="D2373" s="233">
        <v>8</v>
      </c>
      <c r="E2373" s="233" t="s">
        <v>271</v>
      </c>
      <c r="F2373" s="234" t="s">
        <v>338</v>
      </c>
      <c r="G2373" s="235">
        <v>145</v>
      </c>
      <c r="H2373" s="234">
        <v>35349</v>
      </c>
      <c r="I2373" s="28"/>
    </row>
    <row r="2374" spans="1:9" x14ac:dyDescent="0.25">
      <c r="A2374" s="231" t="s">
        <v>385</v>
      </c>
      <c r="B2374" s="232" t="s">
        <v>386</v>
      </c>
      <c r="C2374" s="233" t="s">
        <v>358</v>
      </c>
      <c r="D2374" s="233">
        <v>16</v>
      </c>
      <c r="E2374" s="233" t="s">
        <v>334</v>
      </c>
      <c r="F2374" s="234" t="s">
        <v>276</v>
      </c>
      <c r="G2374" s="235">
        <v>48</v>
      </c>
      <c r="H2374" s="234">
        <v>35349</v>
      </c>
      <c r="I2374" s="28"/>
    </row>
    <row r="2375" spans="1:9" x14ac:dyDescent="0.25">
      <c r="A2375" s="231" t="s">
        <v>397</v>
      </c>
      <c r="B2375" s="232" t="s">
        <v>402</v>
      </c>
      <c r="C2375" s="233" t="s">
        <v>380</v>
      </c>
      <c r="D2375" s="233">
        <v>8</v>
      </c>
      <c r="E2375" s="233" t="s">
        <v>262</v>
      </c>
      <c r="F2375" s="234" t="s">
        <v>50</v>
      </c>
      <c r="G2375" s="235">
        <v>79</v>
      </c>
      <c r="H2375" s="234">
        <v>35349</v>
      </c>
      <c r="I2375" s="28"/>
    </row>
    <row r="2376" spans="1:9" x14ac:dyDescent="0.25">
      <c r="A2376" s="231" t="s">
        <v>335</v>
      </c>
      <c r="B2376" s="232" t="s">
        <v>387</v>
      </c>
      <c r="C2376" s="233" t="s">
        <v>347</v>
      </c>
      <c r="D2376" s="233">
        <v>8</v>
      </c>
      <c r="E2376" s="233" t="s">
        <v>264</v>
      </c>
      <c r="F2376" s="234" t="s">
        <v>365</v>
      </c>
      <c r="G2376" s="235">
        <v>160</v>
      </c>
      <c r="H2376" s="234">
        <v>35353</v>
      </c>
      <c r="I2376" s="28"/>
    </row>
    <row r="2377" spans="1:9" x14ac:dyDescent="0.25">
      <c r="A2377" s="231" t="s">
        <v>354</v>
      </c>
      <c r="B2377" s="232" t="s">
        <v>355</v>
      </c>
      <c r="C2377" s="233" t="s">
        <v>347</v>
      </c>
      <c r="D2377" s="233">
        <v>16</v>
      </c>
      <c r="E2377" s="233" t="s">
        <v>262</v>
      </c>
      <c r="F2377" s="234" t="s">
        <v>356</v>
      </c>
      <c r="G2377" s="235">
        <v>184</v>
      </c>
      <c r="H2377" s="234">
        <v>35355</v>
      </c>
      <c r="I2377" s="28"/>
    </row>
    <row r="2378" spans="1:9" x14ac:dyDescent="0.25">
      <c r="A2378" s="231" t="s">
        <v>335</v>
      </c>
      <c r="B2378" s="232" t="s">
        <v>350</v>
      </c>
      <c r="C2378" s="233" t="s">
        <v>347</v>
      </c>
      <c r="D2378" s="233">
        <v>8</v>
      </c>
      <c r="E2378" s="233" t="s">
        <v>271</v>
      </c>
      <c r="F2378" s="234" t="s">
        <v>338</v>
      </c>
      <c r="G2378" s="235">
        <v>196</v>
      </c>
      <c r="H2378" s="234">
        <v>35357</v>
      </c>
      <c r="I2378" s="28"/>
    </row>
    <row r="2379" spans="1:9" x14ac:dyDescent="0.25">
      <c r="A2379" s="231" t="s">
        <v>335</v>
      </c>
      <c r="B2379" s="232" t="s">
        <v>383</v>
      </c>
      <c r="C2379" s="233" t="s">
        <v>347</v>
      </c>
      <c r="D2379" s="233">
        <v>8</v>
      </c>
      <c r="E2379" s="233" t="s">
        <v>271</v>
      </c>
      <c r="F2379" s="234" t="s">
        <v>359</v>
      </c>
      <c r="G2379" s="235">
        <v>184</v>
      </c>
      <c r="H2379" s="234">
        <v>35360</v>
      </c>
      <c r="I2379" s="28"/>
    </row>
    <row r="2380" spans="1:9" x14ac:dyDescent="0.25">
      <c r="A2380" s="231" t="s">
        <v>348</v>
      </c>
      <c r="B2380" s="232" t="s">
        <v>349</v>
      </c>
      <c r="C2380" s="233" t="s">
        <v>347</v>
      </c>
      <c r="D2380" s="233">
        <v>8</v>
      </c>
      <c r="E2380" s="233" t="s">
        <v>262</v>
      </c>
      <c r="F2380" s="234" t="s">
        <v>342</v>
      </c>
      <c r="G2380" s="235">
        <v>52</v>
      </c>
      <c r="H2380" s="234">
        <v>35360</v>
      </c>
      <c r="I2380" s="28"/>
    </row>
    <row r="2381" spans="1:9" x14ac:dyDescent="0.25">
      <c r="A2381" s="231" t="s">
        <v>397</v>
      </c>
      <c r="B2381" s="232" t="s">
        <v>398</v>
      </c>
      <c r="C2381" s="233" t="s">
        <v>399</v>
      </c>
      <c r="D2381" s="233">
        <v>8</v>
      </c>
      <c r="E2381" s="233" t="s">
        <v>334</v>
      </c>
      <c r="F2381" s="234" t="s">
        <v>276</v>
      </c>
      <c r="G2381" s="235">
        <v>179</v>
      </c>
      <c r="H2381" s="234">
        <v>35361</v>
      </c>
      <c r="I2381" s="28"/>
    </row>
    <row r="2382" spans="1:9" x14ac:dyDescent="0.25">
      <c r="A2382" s="231" t="s">
        <v>385</v>
      </c>
      <c r="B2382" s="232" t="s">
        <v>386</v>
      </c>
      <c r="C2382" s="233" t="s">
        <v>358</v>
      </c>
      <c r="D2382" s="233">
        <v>16</v>
      </c>
      <c r="E2382" s="233" t="s">
        <v>334</v>
      </c>
      <c r="F2382" s="234" t="s">
        <v>276</v>
      </c>
      <c r="G2382" s="235">
        <v>170</v>
      </c>
      <c r="H2382" s="234">
        <v>35362</v>
      </c>
      <c r="I2382" s="28"/>
    </row>
    <row r="2383" spans="1:9" x14ac:dyDescent="0.25">
      <c r="A2383" s="231" t="s">
        <v>335</v>
      </c>
      <c r="B2383" s="232" t="s">
        <v>336</v>
      </c>
      <c r="C2383" s="233" t="s">
        <v>337</v>
      </c>
      <c r="D2383" s="233">
        <v>16</v>
      </c>
      <c r="E2383" s="233" t="s">
        <v>271</v>
      </c>
      <c r="F2383" s="234" t="s">
        <v>338</v>
      </c>
      <c r="G2383" s="235">
        <v>83</v>
      </c>
      <c r="H2383" s="234">
        <v>35371</v>
      </c>
      <c r="I2383" s="28"/>
    </row>
    <row r="2384" spans="1:9" x14ac:dyDescent="0.25">
      <c r="A2384" s="231" t="s">
        <v>335</v>
      </c>
      <c r="B2384" s="232" t="s">
        <v>383</v>
      </c>
      <c r="C2384" s="233" t="s">
        <v>347</v>
      </c>
      <c r="D2384" s="233">
        <v>8</v>
      </c>
      <c r="E2384" s="233" t="s">
        <v>271</v>
      </c>
      <c r="F2384" s="234" t="s">
        <v>359</v>
      </c>
      <c r="G2384" s="235">
        <v>200</v>
      </c>
      <c r="H2384" s="234">
        <v>35371</v>
      </c>
      <c r="I2384" s="28"/>
    </row>
    <row r="2385" spans="1:9" x14ac:dyDescent="0.25">
      <c r="A2385" s="231" t="s">
        <v>335</v>
      </c>
      <c r="B2385" s="232" t="s">
        <v>357</v>
      </c>
      <c r="C2385" s="233" t="s">
        <v>358</v>
      </c>
      <c r="D2385" s="233">
        <v>16</v>
      </c>
      <c r="E2385" s="233" t="s">
        <v>271</v>
      </c>
      <c r="F2385" s="234" t="s">
        <v>359</v>
      </c>
      <c r="G2385" s="235">
        <v>96</v>
      </c>
      <c r="H2385" s="234">
        <v>35383</v>
      </c>
      <c r="I2385" s="28"/>
    </row>
    <row r="2386" spans="1:9" x14ac:dyDescent="0.25">
      <c r="A2386" s="231" t="s">
        <v>362</v>
      </c>
      <c r="B2386" s="232" t="s">
        <v>374</v>
      </c>
      <c r="C2386" s="233" t="s">
        <v>375</v>
      </c>
      <c r="D2386" s="233">
        <v>16</v>
      </c>
      <c r="E2386" s="233" t="s">
        <v>271</v>
      </c>
      <c r="F2386" s="234" t="s">
        <v>338</v>
      </c>
      <c r="G2386" s="235">
        <v>41</v>
      </c>
      <c r="H2386" s="234">
        <v>35383</v>
      </c>
      <c r="I2386" s="28"/>
    </row>
    <row r="2387" spans="1:9" x14ac:dyDescent="0.25">
      <c r="A2387" s="231" t="s">
        <v>331</v>
      </c>
      <c r="B2387" s="232" t="s">
        <v>381</v>
      </c>
      <c r="C2387" s="233" t="s">
        <v>380</v>
      </c>
      <c r="D2387" s="233">
        <v>16</v>
      </c>
      <c r="E2387" s="233" t="s">
        <v>262</v>
      </c>
      <c r="F2387" s="234" t="s">
        <v>342</v>
      </c>
      <c r="G2387" s="235">
        <v>196</v>
      </c>
      <c r="H2387" s="234">
        <v>35392</v>
      </c>
      <c r="I2387" s="28"/>
    </row>
    <row r="2388" spans="1:9" x14ac:dyDescent="0.25">
      <c r="A2388" s="231" t="s">
        <v>345</v>
      </c>
      <c r="B2388" s="232" t="s">
        <v>346</v>
      </c>
      <c r="C2388" s="233" t="s">
        <v>347</v>
      </c>
      <c r="D2388" s="233">
        <v>16</v>
      </c>
      <c r="E2388" s="233" t="s">
        <v>271</v>
      </c>
      <c r="F2388" s="234" t="s">
        <v>338</v>
      </c>
      <c r="G2388" s="235">
        <v>90</v>
      </c>
      <c r="H2388" s="234">
        <v>35394</v>
      </c>
      <c r="I2388" s="28"/>
    </row>
    <row r="2389" spans="1:9" x14ac:dyDescent="0.25">
      <c r="A2389" s="231" t="s">
        <v>331</v>
      </c>
      <c r="B2389" s="232" t="s">
        <v>404</v>
      </c>
      <c r="C2389" s="233" t="s">
        <v>333</v>
      </c>
      <c r="D2389" s="233">
        <v>16</v>
      </c>
      <c r="E2389" s="233" t="s">
        <v>334</v>
      </c>
      <c r="F2389" s="234" t="s">
        <v>405</v>
      </c>
      <c r="G2389" s="235">
        <v>98</v>
      </c>
      <c r="H2389" s="234">
        <v>35399</v>
      </c>
      <c r="I2389" s="28"/>
    </row>
    <row r="2390" spans="1:9" x14ac:dyDescent="0.25">
      <c r="A2390" s="231" t="s">
        <v>335</v>
      </c>
      <c r="B2390" s="232" t="s">
        <v>367</v>
      </c>
      <c r="C2390" s="233" t="s">
        <v>337</v>
      </c>
      <c r="D2390" s="233">
        <v>8</v>
      </c>
      <c r="E2390" s="233" t="s">
        <v>262</v>
      </c>
      <c r="F2390" s="234" t="s">
        <v>342</v>
      </c>
      <c r="G2390" s="235">
        <v>176</v>
      </c>
      <c r="H2390" s="234">
        <v>35400</v>
      </c>
      <c r="I2390" s="28"/>
    </row>
    <row r="2391" spans="1:9" x14ac:dyDescent="0.25">
      <c r="A2391" s="231" t="s">
        <v>397</v>
      </c>
      <c r="B2391" s="232" t="s">
        <v>398</v>
      </c>
      <c r="C2391" s="233" t="s">
        <v>399</v>
      </c>
      <c r="D2391" s="233">
        <v>8</v>
      </c>
      <c r="E2391" s="233" t="s">
        <v>334</v>
      </c>
      <c r="F2391" s="234" t="s">
        <v>276</v>
      </c>
      <c r="G2391" s="235">
        <v>109</v>
      </c>
      <c r="H2391" s="234">
        <v>35402</v>
      </c>
      <c r="I2391" s="28"/>
    </row>
    <row r="2392" spans="1:9" x14ac:dyDescent="0.25">
      <c r="A2392" s="231" t="s">
        <v>331</v>
      </c>
      <c r="B2392" s="232" t="s">
        <v>404</v>
      </c>
      <c r="C2392" s="233" t="s">
        <v>333</v>
      </c>
      <c r="D2392" s="233">
        <v>16</v>
      </c>
      <c r="E2392" s="233" t="s">
        <v>334</v>
      </c>
      <c r="F2392" s="234" t="s">
        <v>405</v>
      </c>
      <c r="G2392" s="235">
        <v>94</v>
      </c>
      <c r="H2392" s="234">
        <v>35403</v>
      </c>
      <c r="I2392" s="28"/>
    </row>
    <row r="2393" spans="1:9" x14ac:dyDescent="0.25">
      <c r="A2393" s="231" t="s">
        <v>345</v>
      </c>
      <c r="B2393" s="232" t="s">
        <v>379</v>
      </c>
      <c r="C2393" s="233" t="s">
        <v>380</v>
      </c>
      <c r="D2393" s="233">
        <v>16</v>
      </c>
      <c r="E2393" s="233" t="s">
        <v>271</v>
      </c>
      <c r="F2393" s="234" t="s">
        <v>373</v>
      </c>
      <c r="G2393" s="235">
        <v>167</v>
      </c>
      <c r="H2393" s="234">
        <v>35404</v>
      </c>
      <c r="I2393" s="28"/>
    </row>
    <row r="2394" spans="1:9" x14ac:dyDescent="0.25">
      <c r="A2394" s="231" t="s">
        <v>397</v>
      </c>
      <c r="B2394" s="232" t="s">
        <v>402</v>
      </c>
      <c r="C2394" s="233" t="s">
        <v>380</v>
      </c>
      <c r="D2394" s="233">
        <v>8</v>
      </c>
      <c r="E2394" s="233" t="s">
        <v>262</v>
      </c>
      <c r="F2394" s="234" t="s">
        <v>50</v>
      </c>
      <c r="G2394" s="235">
        <v>161</v>
      </c>
      <c r="H2394" s="234">
        <v>35406</v>
      </c>
      <c r="I2394" s="28"/>
    </row>
    <row r="2395" spans="1:9" x14ac:dyDescent="0.25">
      <c r="A2395" s="231" t="s">
        <v>362</v>
      </c>
      <c r="B2395" s="232" t="s">
        <v>366</v>
      </c>
      <c r="C2395" s="233" t="s">
        <v>337</v>
      </c>
      <c r="D2395" s="233">
        <v>8</v>
      </c>
      <c r="E2395" s="233" t="s">
        <v>262</v>
      </c>
      <c r="F2395" s="234" t="s">
        <v>342</v>
      </c>
      <c r="G2395" s="235">
        <v>120</v>
      </c>
      <c r="H2395" s="234">
        <v>35407</v>
      </c>
      <c r="I2395" s="28"/>
    </row>
    <row r="2396" spans="1:9" x14ac:dyDescent="0.25">
      <c r="A2396" s="231" t="s">
        <v>335</v>
      </c>
      <c r="B2396" s="232" t="s">
        <v>383</v>
      </c>
      <c r="C2396" s="233" t="s">
        <v>347</v>
      </c>
      <c r="D2396" s="233">
        <v>8</v>
      </c>
      <c r="E2396" s="233" t="s">
        <v>271</v>
      </c>
      <c r="F2396" s="234" t="s">
        <v>359</v>
      </c>
      <c r="G2396" s="235">
        <v>20</v>
      </c>
      <c r="H2396" s="234">
        <v>35409</v>
      </c>
      <c r="I2396" s="28"/>
    </row>
    <row r="2397" spans="1:9" x14ac:dyDescent="0.25">
      <c r="A2397" s="231" t="s">
        <v>376</v>
      </c>
      <c r="B2397" s="232" t="s">
        <v>390</v>
      </c>
      <c r="C2397" s="233" t="s">
        <v>370</v>
      </c>
      <c r="D2397" s="233">
        <v>8</v>
      </c>
      <c r="E2397" s="233" t="s">
        <v>334</v>
      </c>
      <c r="F2397" s="234" t="s">
        <v>278</v>
      </c>
      <c r="G2397" s="235">
        <v>180</v>
      </c>
      <c r="H2397" s="234">
        <v>35412</v>
      </c>
      <c r="I2397" s="28"/>
    </row>
    <row r="2398" spans="1:9" x14ac:dyDescent="0.25">
      <c r="A2398" s="231" t="s">
        <v>348</v>
      </c>
      <c r="B2398" s="232" t="s">
        <v>349</v>
      </c>
      <c r="C2398" s="233" t="s">
        <v>347</v>
      </c>
      <c r="D2398" s="233">
        <v>8</v>
      </c>
      <c r="E2398" s="233" t="s">
        <v>262</v>
      </c>
      <c r="F2398" s="234" t="s">
        <v>342</v>
      </c>
      <c r="G2398" s="235">
        <v>99</v>
      </c>
      <c r="H2398" s="234">
        <v>35413</v>
      </c>
      <c r="I2398" s="28"/>
    </row>
    <row r="2399" spans="1:9" x14ac:dyDescent="0.25">
      <c r="A2399" s="231" t="s">
        <v>408</v>
      </c>
      <c r="B2399" s="232" t="s">
        <v>409</v>
      </c>
      <c r="C2399" s="233" t="s">
        <v>380</v>
      </c>
      <c r="D2399" s="233">
        <v>16</v>
      </c>
      <c r="E2399" s="233" t="s">
        <v>334</v>
      </c>
      <c r="F2399" s="234" t="s">
        <v>276</v>
      </c>
      <c r="G2399" s="235">
        <v>188</v>
      </c>
      <c r="H2399" s="234">
        <v>35415</v>
      </c>
      <c r="I2399" s="28"/>
    </row>
    <row r="2400" spans="1:9" x14ac:dyDescent="0.25">
      <c r="A2400" s="231" t="s">
        <v>376</v>
      </c>
      <c r="B2400" s="232" t="s">
        <v>390</v>
      </c>
      <c r="C2400" s="233" t="s">
        <v>370</v>
      </c>
      <c r="D2400" s="233">
        <v>8</v>
      </c>
      <c r="E2400" s="233" t="s">
        <v>334</v>
      </c>
      <c r="F2400" s="234" t="s">
        <v>278</v>
      </c>
      <c r="G2400" s="235">
        <v>24</v>
      </c>
      <c r="H2400" s="234">
        <v>35418</v>
      </c>
      <c r="I2400" s="28"/>
    </row>
    <row r="2401" spans="1:9" x14ac:dyDescent="0.25">
      <c r="A2401" s="231" t="s">
        <v>362</v>
      </c>
      <c r="B2401" s="232" t="s">
        <v>407</v>
      </c>
      <c r="C2401" s="233" t="s">
        <v>380</v>
      </c>
      <c r="D2401" s="233">
        <v>16</v>
      </c>
      <c r="E2401" s="233" t="s">
        <v>264</v>
      </c>
      <c r="F2401" s="234" t="s">
        <v>396</v>
      </c>
      <c r="G2401" s="235">
        <v>72</v>
      </c>
      <c r="H2401" s="234">
        <v>35420</v>
      </c>
      <c r="I2401" s="28"/>
    </row>
    <row r="2402" spans="1:9" x14ac:dyDescent="0.25">
      <c r="A2402" s="231" t="s">
        <v>331</v>
      </c>
      <c r="B2402" s="232" t="s">
        <v>353</v>
      </c>
      <c r="C2402" s="233" t="s">
        <v>337</v>
      </c>
      <c r="D2402" s="233">
        <v>16</v>
      </c>
      <c r="E2402" s="233" t="s">
        <v>262</v>
      </c>
      <c r="F2402" s="234" t="s">
        <v>342</v>
      </c>
      <c r="G2402" s="235">
        <v>147</v>
      </c>
      <c r="H2402" s="234">
        <v>35421</v>
      </c>
      <c r="I2402" s="28"/>
    </row>
    <row r="2403" spans="1:9" x14ac:dyDescent="0.25">
      <c r="A2403" s="231" t="s">
        <v>354</v>
      </c>
      <c r="B2403" s="232" t="s">
        <v>355</v>
      </c>
      <c r="C2403" s="233" t="s">
        <v>347</v>
      </c>
      <c r="D2403" s="233">
        <v>16</v>
      </c>
      <c r="E2403" s="233" t="s">
        <v>262</v>
      </c>
      <c r="F2403" s="234" t="s">
        <v>356</v>
      </c>
      <c r="G2403" s="235">
        <v>172</v>
      </c>
      <c r="H2403" s="234">
        <v>35422</v>
      </c>
      <c r="I2403" s="28"/>
    </row>
    <row r="2404" spans="1:9" x14ac:dyDescent="0.25">
      <c r="A2404" s="231" t="s">
        <v>397</v>
      </c>
      <c r="B2404" s="232" t="s">
        <v>398</v>
      </c>
      <c r="C2404" s="233" t="s">
        <v>399</v>
      </c>
      <c r="D2404" s="233">
        <v>8</v>
      </c>
      <c r="E2404" s="233" t="s">
        <v>334</v>
      </c>
      <c r="F2404" s="234" t="s">
        <v>276</v>
      </c>
      <c r="G2404" s="235">
        <v>85</v>
      </c>
      <c r="H2404" s="234">
        <v>35423</v>
      </c>
      <c r="I2404" s="28"/>
    </row>
    <row r="2405" spans="1:9" x14ac:dyDescent="0.25">
      <c r="A2405" s="231" t="s">
        <v>362</v>
      </c>
      <c r="B2405" s="232" t="s">
        <v>407</v>
      </c>
      <c r="C2405" s="233" t="s">
        <v>380</v>
      </c>
      <c r="D2405" s="233">
        <v>16</v>
      </c>
      <c r="E2405" s="233" t="s">
        <v>264</v>
      </c>
      <c r="F2405" s="234" t="s">
        <v>365</v>
      </c>
      <c r="G2405" s="235">
        <v>177</v>
      </c>
      <c r="H2405" s="234">
        <v>35425</v>
      </c>
      <c r="I2405" s="28"/>
    </row>
    <row r="2406" spans="1:9" x14ac:dyDescent="0.25">
      <c r="A2406" s="231" t="s">
        <v>331</v>
      </c>
      <c r="B2406" s="232" t="s">
        <v>353</v>
      </c>
      <c r="C2406" s="233" t="s">
        <v>337</v>
      </c>
      <c r="D2406" s="233">
        <v>16</v>
      </c>
      <c r="E2406" s="233" t="s">
        <v>262</v>
      </c>
      <c r="F2406" s="234" t="s">
        <v>356</v>
      </c>
      <c r="G2406" s="235">
        <v>113</v>
      </c>
      <c r="H2406" s="234">
        <v>35426</v>
      </c>
      <c r="I2406" s="28"/>
    </row>
    <row r="2407" spans="1:9" x14ac:dyDescent="0.25">
      <c r="A2407" s="231" t="s">
        <v>335</v>
      </c>
      <c r="B2407" s="232" t="s">
        <v>400</v>
      </c>
      <c r="C2407" s="233" t="s">
        <v>364</v>
      </c>
      <c r="D2407" s="233">
        <v>8</v>
      </c>
      <c r="E2407" s="233" t="s">
        <v>264</v>
      </c>
      <c r="F2407" s="234" t="s">
        <v>365</v>
      </c>
      <c r="G2407" s="235">
        <v>5</v>
      </c>
      <c r="H2407" s="234">
        <v>35427</v>
      </c>
      <c r="I2407" s="28"/>
    </row>
    <row r="2408" spans="1:9" x14ac:dyDescent="0.25">
      <c r="A2408" s="231" t="s">
        <v>335</v>
      </c>
      <c r="B2408" s="232" t="s">
        <v>383</v>
      </c>
      <c r="C2408" s="233" t="s">
        <v>347</v>
      </c>
      <c r="D2408" s="233">
        <v>8</v>
      </c>
      <c r="E2408" s="233" t="s">
        <v>271</v>
      </c>
      <c r="F2408" s="234" t="s">
        <v>373</v>
      </c>
      <c r="G2408" s="235">
        <v>78</v>
      </c>
      <c r="H2408" s="234">
        <v>35436</v>
      </c>
      <c r="I2408" s="28"/>
    </row>
    <row r="2409" spans="1:9" x14ac:dyDescent="0.25">
      <c r="A2409" s="231" t="s">
        <v>335</v>
      </c>
      <c r="B2409" s="232" t="s">
        <v>400</v>
      </c>
      <c r="C2409" s="233" t="s">
        <v>364</v>
      </c>
      <c r="D2409" s="233">
        <v>8</v>
      </c>
      <c r="E2409" s="233" t="s">
        <v>264</v>
      </c>
      <c r="F2409" s="234" t="s">
        <v>365</v>
      </c>
      <c r="G2409" s="235">
        <v>7</v>
      </c>
      <c r="H2409" s="234">
        <v>35437</v>
      </c>
      <c r="I2409" s="28"/>
    </row>
    <row r="2410" spans="1:9" x14ac:dyDescent="0.25">
      <c r="A2410" s="231" t="s">
        <v>392</v>
      </c>
      <c r="B2410" s="232" t="s">
        <v>393</v>
      </c>
      <c r="C2410" s="233" t="s">
        <v>337</v>
      </c>
      <c r="D2410" s="233">
        <v>16</v>
      </c>
      <c r="E2410" s="233" t="s">
        <v>271</v>
      </c>
      <c r="F2410" s="234" t="s">
        <v>338</v>
      </c>
      <c r="G2410" s="235">
        <v>107</v>
      </c>
      <c r="H2410" s="234">
        <v>35438</v>
      </c>
      <c r="I2410" s="28"/>
    </row>
    <row r="2411" spans="1:9" x14ac:dyDescent="0.25">
      <c r="A2411" s="231" t="s">
        <v>397</v>
      </c>
      <c r="B2411" s="232" t="s">
        <v>398</v>
      </c>
      <c r="C2411" s="233" t="s">
        <v>399</v>
      </c>
      <c r="D2411" s="233">
        <v>8</v>
      </c>
      <c r="E2411" s="233" t="s">
        <v>334</v>
      </c>
      <c r="F2411" s="234" t="s">
        <v>276</v>
      </c>
      <c r="G2411" s="235">
        <v>108</v>
      </c>
      <c r="H2411" s="234">
        <v>35439</v>
      </c>
      <c r="I2411" s="28"/>
    </row>
    <row r="2412" spans="1:9" x14ac:dyDescent="0.25">
      <c r="A2412" s="231" t="s">
        <v>345</v>
      </c>
      <c r="B2412" s="232" t="s">
        <v>391</v>
      </c>
      <c r="C2412" s="233" t="s">
        <v>337</v>
      </c>
      <c r="D2412" s="233">
        <v>16</v>
      </c>
      <c r="E2412" s="233" t="s">
        <v>334</v>
      </c>
      <c r="F2412" s="234" t="s">
        <v>405</v>
      </c>
      <c r="G2412" s="235">
        <v>140</v>
      </c>
      <c r="H2412" s="234">
        <v>35441</v>
      </c>
      <c r="I2412" s="28"/>
    </row>
    <row r="2413" spans="1:9" x14ac:dyDescent="0.25">
      <c r="A2413" s="231" t="s">
        <v>335</v>
      </c>
      <c r="B2413" s="232" t="s">
        <v>400</v>
      </c>
      <c r="C2413" s="233" t="s">
        <v>364</v>
      </c>
      <c r="D2413" s="233">
        <v>8</v>
      </c>
      <c r="E2413" s="233" t="s">
        <v>264</v>
      </c>
      <c r="F2413" s="234" t="s">
        <v>365</v>
      </c>
      <c r="G2413" s="235">
        <v>181</v>
      </c>
      <c r="H2413" s="234">
        <v>35444</v>
      </c>
      <c r="I2413" s="28"/>
    </row>
    <row r="2414" spans="1:9" x14ac:dyDescent="0.25">
      <c r="A2414" s="231" t="s">
        <v>397</v>
      </c>
      <c r="B2414" s="232" t="s">
        <v>398</v>
      </c>
      <c r="C2414" s="233" t="s">
        <v>399</v>
      </c>
      <c r="D2414" s="233">
        <v>8</v>
      </c>
      <c r="E2414" s="233" t="s">
        <v>334</v>
      </c>
      <c r="F2414" s="234" t="s">
        <v>276</v>
      </c>
      <c r="G2414" s="235">
        <v>154</v>
      </c>
      <c r="H2414" s="234">
        <v>35445</v>
      </c>
      <c r="I2414" s="28"/>
    </row>
    <row r="2415" spans="1:9" x14ac:dyDescent="0.25">
      <c r="A2415" s="231" t="s">
        <v>335</v>
      </c>
      <c r="B2415" s="232" t="s">
        <v>368</v>
      </c>
      <c r="C2415" s="233" t="s">
        <v>364</v>
      </c>
      <c r="D2415" s="233">
        <v>8</v>
      </c>
      <c r="E2415" s="233" t="s">
        <v>262</v>
      </c>
      <c r="F2415" s="234" t="s">
        <v>356</v>
      </c>
      <c r="G2415" s="235">
        <v>57</v>
      </c>
      <c r="H2415" s="234">
        <v>35451</v>
      </c>
      <c r="I2415" s="28"/>
    </row>
    <row r="2416" spans="1:9" x14ac:dyDescent="0.25">
      <c r="A2416" s="231" t="s">
        <v>362</v>
      </c>
      <c r="B2416" s="232" t="s">
        <v>363</v>
      </c>
      <c r="C2416" s="233" t="s">
        <v>364</v>
      </c>
      <c r="D2416" s="233">
        <v>8</v>
      </c>
      <c r="E2416" s="233" t="s">
        <v>264</v>
      </c>
      <c r="F2416" s="234" t="s">
        <v>396</v>
      </c>
      <c r="G2416" s="235">
        <v>197</v>
      </c>
      <c r="H2416" s="234">
        <v>35456</v>
      </c>
      <c r="I2416" s="28"/>
    </row>
    <row r="2417" spans="1:9" x14ac:dyDescent="0.25">
      <c r="A2417" s="231" t="s">
        <v>385</v>
      </c>
      <c r="B2417" s="232" t="s">
        <v>386</v>
      </c>
      <c r="C2417" s="233" t="s">
        <v>358</v>
      </c>
      <c r="D2417" s="233">
        <v>16</v>
      </c>
      <c r="E2417" s="233" t="s">
        <v>334</v>
      </c>
      <c r="F2417" s="234" t="s">
        <v>276</v>
      </c>
      <c r="G2417" s="235">
        <v>95</v>
      </c>
      <c r="H2417" s="234">
        <v>35457</v>
      </c>
      <c r="I2417" s="28"/>
    </row>
    <row r="2418" spans="1:9" x14ac:dyDescent="0.25">
      <c r="A2418" s="231" t="s">
        <v>335</v>
      </c>
      <c r="B2418" s="232" t="s">
        <v>368</v>
      </c>
      <c r="C2418" s="233" t="s">
        <v>364</v>
      </c>
      <c r="D2418" s="233">
        <v>8</v>
      </c>
      <c r="E2418" s="233" t="s">
        <v>262</v>
      </c>
      <c r="F2418" s="234" t="s">
        <v>356</v>
      </c>
      <c r="G2418" s="235">
        <v>24</v>
      </c>
      <c r="H2418" s="234">
        <v>35460</v>
      </c>
      <c r="I2418" s="28"/>
    </row>
    <row r="2419" spans="1:9" x14ac:dyDescent="0.25">
      <c r="A2419" s="231" t="s">
        <v>335</v>
      </c>
      <c r="B2419" s="232" t="s">
        <v>400</v>
      </c>
      <c r="C2419" s="233" t="s">
        <v>364</v>
      </c>
      <c r="D2419" s="233">
        <v>8</v>
      </c>
      <c r="E2419" s="233" t="s">
        <v>264</v>
      </c>
      <c r="F2419" s="234" t="s">
        <v>365</v>
      </c>
      <c r="G2419" s="235">
        <v>124</v>
      </c>
      <c r="H2419" s="234">
        <v>35464</v>
      </c>
      <c r="I2419" s="28"/>
    </row>
    <row r="2420" spans="1:9" x14ac:dyDescent="0.25">
      <c r="A2420" s="231" t="s">
        <v>335</v>
      </c>
      <c r="B2420" s="232" t="s">
        <v>350</v>
      </c>
      <c r="C2420" s="233" t="s">
        <v>347</v>
      </c>
      <c r="D2420" s="233">
        <v>8</v>
      </c>
      <c r="E2420" s="233" t="s">
        <v>271</v>
      </c>
      <c r="F2420" s="234" t="s">
        <v>338</v>
      </c>
      <c r="G2420" s="235">
        <v>70</v>
      </c>
      <c r="H2420" s="234">
        <v>35468</v>
      </c>
      <c r="I2420" s="28"/>
    </row>
    <row r="2421" spans="1:9" x14ac:dyDescent="0.25">
      <c r="A2421" s="231" t="s">
        <v>335</v>
      </c>
      <c r="B2421" s="232" t="s">
        <v>387</v>
      </c>
      <c r="C2421" s="233" t="s">
        <v>347</v>
      </c>
      <c r="D2421" s="233">
        <v>8</v>
      </c>
      <c r="E2421" s="233" t="s">
        <v>264</v>
      </c>
      <c r="F2421" s="234" t="s">
        <v>365</v>
      </c>
      <c r="G2421" s="235">
        <v>168</v>
      </c>
      <c r="H2421" s="234">
        <v>35469</v>
      </c>
      <c r="I2421" s="28"/>
    </row>
    <row r="2422" spans="1:9" x14ac:dyDescent="0.25">
      <c r="A2422" s="231" t="s">
        <v>397</v>
      </c>
      <c r="B2422" s="232" t="s">
        <v>402</v>
      </c>
      <c r="C2422" s="233" t="s">
        <v>380</v>
      </c>
      <c r="D2422" s="233">
        <v>8</v>
      </c>
      <c r="E2422" s="233" t="s">
        <v>262</v>
      </c>
      <c r="F2422" s="234" t="s">
        <v>50</v>
      </c>
      <c r="G2422" s="235">
        <v>163</v>
      </c>
      <c r="H2422" s="234">
        <v>35469</v>
      </c>
      <c r="I2422" s="28"/>
    </row>
    <row r="2423" spans="1:9" x14ac:dyDescent="0.25">
      <c r="A2423" s="231" t="s">
        <v>331</v>
      </c>
      <c r="B2423" s="232" t="s">
        <v>332</v>
      </c>
      <c r="C2423" s="233" t="s">
        <v>333</v>
      </c>
      <c r="D2423" s="233">
        <v>16</v>
      </c>
      <c r="E2423" s="233" t="s">
        <v>334</v>
      </c>
      <c r="F2423" s="234" t="s">
        <v>278</v>
      </c>
      <c r="G2423" s="235">
        <v>135</v>
      </c>
      <c r="H2423" s="234">
        <v>35473</v>
      </c>
      <c r="I2423" s="28"/>
    </row>
    <row r="2424" spans="1:9" x14ac:dyDescent="0.25">
      <c r="A2424" s="231" t="s">
        <v>397</v>
      </c>
      <c r="B2424" s="232" t="s">
        <v>398</v>
      </c>
      <c r="C2424" s="233" t="s">
        <v>399</v>
      </c>
      <c r="D2424" s="233">
        <v>8</v>
      </c>
      <c r="E2424" s="233" t="s">
        <v>334</v>
      </c>
      <c r="F2424" s="234" t="s">
        <v>276</v>
      </c>
      <c r="G2424" s="235">
        <v>151</v>
      </c>
      <c r="H2424" s="234">
        <v>35474</v>
      </c>
      <c r="I2424" s="28"/>
    </row>
    <row r="2425" spans="1:9" x14ac:dyDescent="0.25">
      <c r="A2425" s="231" t="s">
        <v>331</v>
      </c>
      <c r="B2425" s="232" t="s">
        <v>353</v>
      </c>
      <c r="C2425" s="233" t="s">
        <v>337</v>
      </c>
      <c r="D2425" s="233">
        <v>16</v>
      </c>
      <c r="E2425" s="233" t="s">
        <v>262</v>
      </c>
      <c r="F2425" s="234" t="s">
        <v>342</v>
      </c>
      <c r="G2425" s="235">
        <v>132</v>
      </c>
      <c r="H2425" s="234">
        <v>35476</v>
      </c>
      <c r="I2425" s="28"/>
    </row>
    <row r="2426" spans="1:9" x14ac:dyDescent="0.25">
      <c r="A2426" s="231" t="s">
        <v>335</v>
      </c>
      <c r="B2426" s="232" t="s">
        <v>395</v>
      </c>
      <c r="C2426" s="233" t="s">
        <v>337</v>
      </c>
      <c r="D2426" s="233">
        <v>16</v>
      </c>
      <c r="E2426" s="233" t="s">
        <v>264</v>
      </c>
      <c r="F2426" s="234" t="s">
        <v>396</v>
      </c>
      <c r="G2426" s="235">
        <v>107</v>
      </c>
      <c r="H2426" s="234">
        <v>35477</v>
      </c>
      <c r="I2426" s="28"/>
    </row>
    <row r="2427" spans="1:9" x14ac:dyDescent="0.25">
      <c r="A2427" s="231" t="s">
        <v>362</v>
      </c>
      <c r="B2427" s="232" t="s">
        <v>374</v>
      </c>
      <c r="C2427" s="233" t="s">
        <v>375</v>
      </c>
      <c r="D2427" s="233">
        <v>16</v>
      </c>
      <c r="E2427" s="233" t="s">
        <v>271</v>
      </c>
      <c r="F2427" s="234" t="s">
        <v>338</v>
      </c>
      <c r="G2427" s="235">
        <v>106</v>
      </c>
      <c r="H2427" s="234">
        <v>35481</v>
      </c>
      <c r="I2427" s="28"/>
    </row>
    <row r="2428" spans="1:9" x14ac:dyDescent="0.25">
      <c r="A2428" s="231" t="s">
        <v>362</v>
      </c>
      <c r="B2428" s="232" t="s">
        <v>407</v>
      </c>
      <c r="C2428" s="233" t="s">
        <v>380</v>
      </c>
      <c r="D2428" s="233">
        <v>16</v>
      </c>
      <c r="E2428" s="233" t="s">
        <v>264</v>
      </c>
      <c r="F2428" s="234" t="s">
        <v>365</v>
      </c>
      <c r="G2428" s="235">
        <v>59</v>
      </c>
      <c r="H2428" s="234">
        <v>35484</v>
      </c>
      <c r="I2428" s="28"/>
    </row>
    <row r="2429" spans="1:9" x14ac:dyDescent="0.25">
      <c r="A2429" s="231" t="s">
        <v>362</v>
      </c>
      <c r="B2429" s="232" t="s">
        <v>366</v>
      </c>
      <c r="C2429" s="233" t="s">
        <v>337</v>
      </c>
      <c r="D2429" s="233">
        <v>8</v>
      </c>
      <c r="E2429" s="233" t="s">
        <v>262</v>
      </c>
      <c r="F2429" s="234" t="s">
        <v>50</v>
      </c>
      <c r="G2429" s="235">
        <v>32</v>
      </c>
      <c r="H2429" s="234">
        <v>35485</v>
      </c>
      <c r="I2429" s="28"/>
    </row>
    <row r="2430" spans="1:9" x14ac:dyDescent="0.25">
      <c r="A2430" s="231" t="s">
        <v>376</v>
      </c>
      <c r="B2430" s="232" t="s">
        <v>377</v>
      </c>
      <c r="C2430" s="233" t="s">
        <v>378</v>
      </c>
      <c r="D2430" s="233">
        <v>10</v>
      </c>
      <c r="E2430" s="233" t="s">
        <v>262</v>
      </c>
      <c r="F2430" s="234" t="s">
        <v>50</v>
      </c>
      <c r="G2430" s="235">
        <v>33</v>
      </c>
      <c r="H2430" s="234">
        <v>35485</v>
      </c>
      <c r="I2430" s="28"/>
    </row>
    <row r="2431" spans="1:9" x14ac:dyDescent="0.25">
      <c r="A2431" s="231" t="s">
        <v>331</v>
      </c>
      <c r="B2431" s="232" t="s">
        <v>332</v>
      </c>
      <c r="C2431" s="233" t="s">
        <v>333</v>
      </c>
      <c r="D2431" s="233">
        <v>16</v>
      </c>
      <c r="E2431" s="233" t="s">
        <v>334</v>
      </c>
      <c r="F2431" s="234" t="s">
        <v>405</v>
      </c>
      <c r="G2431" s="235">
        <v>162</v>
      </c>
      <c r="H2431" s="234">
        <v>35486</v>
      </c>
      <c r="I2431" s="28"/>
    </row>
    <row r="2432" spans="1:9" x14ac:dyDescent="0.25">
      <c r="A2432" s="231" t="s">
        <v>408</v>
      </c>
      <c r="B2432" s="232" t="s">
        <v>409</v>
      </c>
      <c r="C2432" s="233" t="s">
        <v>380</v>
      </c>
      <c r="D2432" s="233">
        <v>16</v>
      </c>
      <c r="E2432" s="233" t="s">
        <v>334</v>
      </c>
      <c r="F2432" s="234" t="s">
        <v>276</v>
      </c>
      <c r="G2432" s="235">
        <v>168</v>
      </c>
      <c r="H2432" s="234">
        <v>35489</v>
      </c>
      <c r="I2432" s="28"/>
    </row>
    <row r="2433" spans="1:9" x14ac:dyDescent="0.25">
      <c r="A2433" s="231" t="s">
        <v>345</v>
      </c>
      <c r="B2433" s="232" t="s">
        <v>346</v>
      </c>
      <c r="C2433" s="233" t="s">
        <v>347</v>
      </c>
      <c r="D2433" s="233">
        <v>16</v>
      </c>
      <c r="E2433" s="233" t="s">
        <v>271</v>
      </c>
      <c r="F2433" s="234" t="s">
        <v>338</v>
      </c>
      <c r="G2433" s="235">
        <v>178</v>
      </c>
      <c r="H2433" s="234">
        <v>35492</v>
      </c>
      <c r="I2433" s="28"/>
    </row>
    <row r="2434" spans="1:9" x14ac:dyDescent="0.25">
      <c r="A2434" s="231" t="s">
        <v>385</v>
      </c>
      <c r="B2434" s="232" t="s">
        <v>389</v>
      </c>
      <c r="C2434" s="233" t="s">
        <v>375</v>
      </c>
      <c r="D2434" s="233">
        <v>16</v>
      </c>
      <c r="E2434" s="233" t="s">
        <v>334</v>
      </c>
      <c r="F2434" s="234" t="s">
        <v>278</v>
      </c>
      <c r="G2434" s="235">
        <v>152</v>
      </c>
      <c r="H2434" s="234">
        <v>35493</v>
      </c>
      <c r="I2434" s="28"/>
    </row>
    <row r="2435" spans="1:9" x14ac:dyDescent="0.25">
      <c r="A2435" s="231" t="s">
        <v>385</v>
      </c>
      <c r="B2435" s="232" t="s">
        <v>386</v>
      </c>
      <c r="C2435" s="233" t="s">
        <v>358</v>
      </c>
      <c r="D2435" s="233">
        <v>16</v>
      </c>
      <c r="E2435" s="233" t="s">
        <v>334</v>
      </c>
      <c r="F2435" s="234" t="s">
        <v>405</v>
      </c>
      <c r="G2435" s="235">
        <v>93</v>
      </c>
      <c r="H2435" s="234">
        <v>35493</v>
      </c>
      <c r="I2435" s="28"/>
    </row>
    <row r="2436" spans="1:9" x14ac:dyDescent="0.25">
      <c r="A2436" s="231" t="s">
        <v>362</v>
      </c>
      <c r="B2436" s="232" t="s">
        <v>366</v>
      </c>
      <c r="C2436" s="233" t="s">
        <v>337</v>
      </c>
      <c r="D2436" s="233">
        <v>8</v>
      </c>
      <c r="E2436" s="233" t="s">
        <v>262</v>
      </c>
      <c r="F2436" s="234" t="s">
        <v>342</v>
      </c>
      <c r="G2436" s="235">
        <v>8</v>
      </c>
      <c r="H2436" s="234">
        <v>35496</v>
      </c>
      <c r="I2436" s="28"/>
    </row>
    <row r="2437" spans="1:9" x14ac:dyDescent="0.25">
      <c r="A2437" s="231" t="s">
        <v>331</v>
      </c>
      <c r="B2437" s="232" t="s">
        <v>353</v>
      </c>
      <c r="C2437" s="233" t="s">
        <v>337</v>
      </c>
      <c r="D2437" s="233">
        <v>16</v>
      </c>
      <c r="E2437" s="233" t="s">
        <v>262</v>
      </c>
      <c r="F2437" s="234" t="s">
        <v>342</v>
      </c>
      <c r="G2437" s="235">
        <v>23</v>
      </c>
      <c r="H2437" s="234">
        <v>35496</v>
      </c>
      <c r="I2437" s="28"/>
    </row>
    <row r="2438" spans="1:9" x14ac:dyDescent="0.25">
      <c r="A2438" s="231" t="s">
        <v>335</v>
      </c>
      <c r="B2438" s="232" t="s">
        <v>394</v>
      </c>
      <c r="C2438" s="233" t="s">
        <v>364</v>
      </c>
      <c r="D2438" s="233">
        <v>8</v>
      </c>
      <c r="E2438" s="233" t="s">
        <v>264</v>
      </c>
      <c r="F2438" s="234" t="s">
        <v>396</v>
      </c>
      <c r="G2438" s="235">
        <v>32</v>
      </c>
      <c r="H2438" s="234">
        <v>35498</v>
      </c>
      <c r="I2438" s="28"/>
    </row>
    <row r="2439" spans="1:9" x14ac:dyDescent="0.25">
      <c r="A2439" s="231" t="s">
        <v>335</v>
      </c>
      <c r="B2439" s="232" t="s">
        <v>368</v>
      </c>
      <c r="C2439" s="233" t="s">
        <v>364</v>
      </c>
      <c r="D2439" s="233">
        <v>8</v>
      </c>
      <c r="E2439" s="233" t="s">
        <v>262</v>
      </c>
      <c r="F2439" s="234" t="s">
        <v>356</v>
      </c>
      <c r="G2439" s="235">
        <v>108</v>
      </c>
      <c r="H2439" s="234">
        <v>35508</v>
      </c>
      <c r="I2439" s="28"/>
    </row>
    <row r="2440" spans="1:9" x14ac:dyDescent="0.25">
      <c r="A2440" s="231" t="s">
        <v>335</v>
      </c>
      <c r="B2440" s="232" t="s">
        <v>350</v>
      </c>
      <c r="C2440" s="233" t="s">
        <v>347</v>
      </c>
      <c r="D2440" s="233">
        <v>8</v>
      </c>
      <c r="E2440" s="233" t="s">
        <v>271</v>
      </c>
      <c r="F2440" s="234" t="s">
        <v>338</v>
      </c>
      <c r="G2440" s="235">
        <v>59</v>
      </c>
      <c r="H2440" s="234">
        <v>35509</v>
      </c>
      <c r="I2440" s="28"/>
    </row>
    <row r="2441" spans="1:9" x14ac:dyDescent="0.25">
      <c r="A2441" s="231" t="s">
        <v>331</v>
      </c>
      <c r="B2441" s="232" t="s">
        <v>332</v>
      </c>
      <c r="C2441" s="233" t="s">
        <v>333</v>
      </c>
      <c r="D2441" s="233">
        <v>16</v>
      </c>
      <c r="E2441" s="233" t="s">
        <v>334</v>
      </c>
      <c r="F2441" s="234" t="s">
        <v>405</v>
      </c>
      <c r="G2441" s="235">
        <v>32</v>
      </c>
      <c r="H2441" s="234">
        <v>35511</v>
      </c>
      <c r="I2441" s="28"/>
    </row>
    <row r="2442" spans="1:9" x14ac:dyDescent="0.25">
      <c r="A2442" s="231" t="s">
        <v>362</v>
      </c>
      <c r="B2442" s="232" t="s">
        <v>374</v>
      </c>
      <c r="C2442" s="233" t="s">
        <v>375</v>
      </c>
      <c r="D2442" s="233">
        <v>16</v>
      </c>
      <c r="E2442" s="233" t="s">
        <v>271</v>
      </c>
      <c r="F2442" s="234" t="s">
        <v>338</v>
      </c>
      <c r="G2442" s="235">
        <v>164</v>
      </c>
      <c r="H2442" s="234">
        <v>35518</v>
      </c>
      <c r="I2442" s="28"/>
    </row>
    <row r="2443" spans="1:9" x14ac:dyDescent="0.25">
      <c r="A2443" s="231" t="s">
        <v>385</v>
      </c>
      <c r="B2443" s="232" t="s">
        <v>386</v>
      </c>
      <c r="C2443" s="233" t="s">
        <v>358</v>
      </c>
      <c r="D2443" s="233">
        <v>16</v>
      </c>
      <c r="E2443" s="233" t="s">
        <v>334</v>
      </c>
      <c r="F2443" s="234" t="s">
        <v>405</v>
      </c>
      <c r="G2443" s="235">
        <v>134</v>
      </c>
      <c r="H2443" s="234">
        <v>35522</v>
      </c>
      <c r="I2443" s="28"/>
    </row>
    <row r="2444" spans="1:9" x14ac:dyDescent="0.25">
      <c r="A2444" s="231" t="s">
        <v>335</v>
      </c>
      <c r="B2444" s="232" t="s">
        <v>336</v>
      </c>
      <c r="C2444" s="233" t="s">
        <v>337</v>
      </c>
      <c r="D2444" s="233">
        <v>16</v>
      </c>
      <c r="E2444" s="233" t="s">
        <v>271</v>
      </c>
      <c r="F2444" s="234" t="s">
        <v>338</v>
      </c>
      <c r="G2444" s="235">
        <v>200</v>
      </c>
      <c r="H2444" s="234">
        <v>35523</v>
      </c>
      <c r="I2444" s="28"/>
    </row>
    <row r="2445" spans="1:9" x14ac:dyDescent="0.25">
      <c r="A2445" s="231" t="s">
        <v>331</v>
      </c>
      <c r="B2445" s="232" t="s">
        <v>332</v>
      </c>
      <c r="C2445" s="233" t="s">
        <v>333</v>
      </c>
      <c r="D2445" s="233">
        <v>16</v>
      </c>
      <c r="E2445" s="233" t="s">
        <v>334</v>
      </c>
      <c r="F2445" s="234" t="s">
        <v>278</v>
      </c>
      <c r="G2445" s="235">
        <v>197</v>
      </c>
      <c r="H2445" s="234">
        <v>35524</v>
      </c>
      <c r="I2445" s="28"/>
    </row>
    <row r="2446" spans="1:9" x14ac:dyDescent="0.25">
      <c r="A2446" s="231" t="s">
        <v>335</v>
      </c>
      <c r="B2446" s="232" t="s">
        <v>350</v>
      </c>
      <c r="C2446" s="233" t="s">
        <v>347</v>
      </c>
      <c r="D2446" s="233">
        <v>8</v>
      </c>
      <c r="E2446" s="233" t="s">
        <v>271</v>
      </c>
      <c r="F2446" s="234" t="s">
        <v>338</v>
      </c>
      <c r="G2446" s="235">
        <v>18</v>
      </c>
      <c r="H2446" s="234">
        <v>35527</v>
      </c>
      <c r="I2446" s="28"/>
    </row>
    <row r="2447" spans="1:9" x14ac:dyDescent="0.25">
      <c r="A2447" s="231" t="s">
        <v>335</v>
      </c>
      <c r="B2447" s="232" t="s">
        <v>368</v>
      </c>
      <c r="C2447" s="233" t="s">
        <v>364</v>
      </c>
      <c r="D2447" s="233">
        <v>8</v>
      </c>
      <c r="E2447" s="233" t="s">
        <v>262</v>
      </c>
      <c r="F2447" s="234" t="s">
        <v>356</v>
      </c>
      <c r="G2447" s="235">
        <v>65</v>
      </c>
      <c r="H2447" s="234">
        <v>35528</v>
      </c>
      <c r="I2447" s="28"/>
    </row>
    <row r="2448" spans="1:9" x14ac:dyDescent="0.25">
      <c r="A2448" s="231" t="s">
        <v>397</v>
      </c>
      <c r="B2448" s="232" t="s">
        <v>402</v>
      </c>
      <c r="C2448" s="233" t="s">
        <v>380</v>
      </c>
      <c r="D2448" s="233">
        <v>8</v>
      </c>
      <c r="E2448" s="233" t="s">
        <v>262</v>
      </c>
      <c r="F2448" s="234" t="s">
        <v>342</v>
      </c>
      <c r="G2448" s="235">
        <v>113</v>
      </c>
      <c r="H2448" s="234">
        <v>35532</v>
      </c>
      <c r="I2448" s="28"/>
    </row>
    <row r="2449" spans="1:9" x14ac:dyDescent="0.25">
      <c r="A2449" s="231" t="s">
        <v>397</v>
      </c>
      <c r="B2449" s="232" t="s">
        <v>398</v>
      </c>
      <c r="C2449" s="233" t="s">
        <v>399</v>
      </c>
      <c r="D2449" s="233">
        <v>8</v>
      </c>
      <c r="E2449" s="233" t="s">
        <v>334</v>
      </c>
      <c r="F2449" s="234" t="s">
        <v>276</v>
      </c>
      <c r="G2449" s="235">
        <v>149</v>
      </c>
      <c r="H2449" s="234">
        <v>35533</v>
      </c>
      <c r="I2449" s="28"/>
    </row>
    <row r="2450" spans="1:9" x14ac:dyDescent="0.25">
      <c r="A2450" s="231" t="s">
        <v>331</v>
      </c>
      <c r="B2450" s="232" t="s">
        <v>403</v>
      </c>
      <c r="C2450" s="233" t="s">
        <v>380</v>
      </c>
      <c r="D2450" s="233">
        <v>32</v>
      </c>
      <c r="E2450" s="233" t="s">
        <v>262</v>
      </c>
      <c r="F2450" s="234" t="s">
        <v>356</v>
      </c>
      <c r="G2450" s="235">
        <v>118</v>
      </c>
      <c r="H2450" s="234">
        <v>35536</v>
      </c>
      <c r="I2450" s="28"/>
    </row>
    <row r="2451" spans="1:9" x14ac:dyDescent="0.25">
      <c r="A2451" s="231" t="s">
        <v>392</v>
      </c>
      <c r="B2451" s="232" t="s">
        <v>393</v>
      </c>
      <c r="C2451" s="233" t="s">
        <v>337</v>
      </c>
      <c r="D2451" s="233">
        <v>16</v>
      </c>
      <c r="E2451" s="233" t="s">
        <v>271</v>
      </c>
      <c r="F2451" s="234" t="s">
        <v>338</v>
      </c>
      <c r="G2451" s="235">
        <v>71</v>
      </c>
      <c r="H2451" s="234">
        <v>35536</v>
      </c>
      <c r="I2451" s="28"/>
    </row>
    <row r="2452" spans="1:9" x14ac:dyDescent="0.25">
      <c r="A2452" s="231" t="s">
        <v>385</v>
      </c>
      <c r="B2452" s="232" t="s">
        <v>386</v>
      </c>
      <c r="C2452" s="233" t="s">
        <v>358</v>
      </c>
      <c r="D2452" s="233">
        <v>16</v>
      </c>
      <c r="E2452" s="233" t="s">
        <v>334</v>
      </c>
      <c r="F2452" s="234" t="s">
        <v>405</v>
      </c>
      <c r="G2452" s="235">
        <v>65</v>
      </c>
      <c r="H2452" s="234">
        <v>35541</v>
      </c>
      <c r="I2452" s="28"/>
    </row>
    <row r="2453" spans="1:9" x14ac:dyDescent="0.25">
      <c r="A2453" s="231" t="s">
        <v>331</v>
      </c>
      <c r="B2453" s="232" t="s">
        <v>381</v>
      </c>
      <c r="C2453" s="233" t="s">
        <v>380</v>
      </c>
      <c r="D2453" s="233">
        <v>16</v>
      </c>
      <c r="E2453" s="233" t="s">
        <v>262</v>
      </c>
      <c r="F2453" s="234" t="s">
        <v>342</v>
      </c>
      <c r="G2453" s="235">
        <v>48</v>
      </c>
      <c r="H2453" s="234">
        <v>35542</v>
      </c>
      <c r="I2453" s="28"/>
    </row>
    <row r="2454" spans="1:9" x14ac:dyDescent="0.25">
      <c r="A2454" s="231" t="s">
        <v>335</v>
      </c>
      <c r="B2454" s="232" t="s">
        <v>367</v>
      </c>
      <c r="C2454" s="233" t="s">
        <v>337</v>
      </c>
      <c r="D2454" s="233">
        <v>8</v>
      </c>
      <c r="E2454" s="233" t="s">
        <v>262</v>
      </c>
      <c r="F2454" s="234" t="s">
        <v>356</v>
      </c>
      <c r="G2454" s="235">
        <v>100</v>
      </c>
      <c r="H2454" s="234">
        <v>35555</v>
      </c>
      <c r="I2454" s="28"/>
    </row>
    <row r="2455" spans="1:9" x14ac:dyDescent="0.25">
      <c r="A2455" s="231" t="s">
        <v>335</v>
      </c>
      <c r="B2455" s="232" t="s">
        <v>367</v>
      </c>
      <c r="C2455" s="233" t="s">
        <v>337</v>
      </c>
      <c r="D2455" s="233">
        <v>8</v>
      </c>
      <c r="E2455" s="233" t="s">
        <v>262</v>
      </c>
      <c r="F2455" s="234" t="s">
        <v>356</v>
      </c>
      <c r="G2455" s="235">
        <v>172</v>
      </c>
      <c r="H2455" s="234">
        <v>35557</v>
      </c>
      <c r="I2455" s="28"/>
    </row>
    <row r="2456" spans="1:9" x14ac:dyDescent="0.25">
      <c r="A2456" s="231" t="s">
        <v>362</v>
      </c>
      <c r="B2456" s="232" t="s">
        <v>374</v>
      </c>
      <c r="C2456" s="233" t="s">
        <v>375</v>
      </c>
      <c r="D2456" s="233">
        <v>16</v>
      </c>
      <c r="E2456" s="233" t="s">
        <v>271</v>
      </c>
      <c r="F2456" s="234" t="s">
        <v>338</v>
      </c>
      <c r="G2456" s="235">
        <v>145</v>
      </c>
      <c r="H2456" s="234">
        <v>35557</v>
      </c>
      <c r="I2456" s="28"/>
    </row>
    <row r="2457" spans="1:9" x14ac:dyDescent="0.25">
      <c r="A2457" s="231" t="s">
        <v>362</v>
      </c>
      <c r="B2457" s="232" t="s">
        <v>363</v>
      </c>
      <c r="C2457" s="233" t="s">
        <v>364</v>
      </c>
      <c r="D2457" s="233">
        <v>8</v>
      </c>
      <c r="E2457" s="233" t="s">
        <v>264</v>
      </c>
      <c r="F2457" s="234" t="s">
        <v>365</v>
      </c>
      <c r="G2457" s="235">
        <v>16</v>
      </c>
      <c r="H2457" s="234">
        <v>35559</v>
      </c>
      <c r="I2457" s="28"/>
    </row>
    <row r="2458" spans="1:9" x14ac:dyDescent="0.25">
      <c r="A2458" s="231" t="s">
        <v>331</v>
      </c>
      <c r="B2458" s="232" t="s">
        <v>332</v>
      </c>
      <c r="C2458" s="233" t="s">
        <v>333</v>
      </c>
      <c r="D2458" s="233">
        <v>16</v>
      </c>
      <c r="E2458" s="233" t="s">
        <v>334</v>
      </c>
      <c r="F2458" s="234" t="s">
        <v>278</v>
      </c>
      <c r="G2458" s="235">
        <v>149</v>
      </c>
      <c r="H2458" s="234">
        <v>35559</v>
      </c>
      <c r="I2458" s="28"/>
    </row>
    <row r="2459" spans="1:9" x14ac:dyDescent="0.25">
      <c r="A2459" s="231" t="s">
        <v>376</v>
      </c>
      <c r="B2459" s="232" t="s">
        <v>377</v>
      </c>
      <c r="C2459" s="233" t="s">
        <v>378</v>
      </c>
      <c r="D2459" s="233">
        <v>10</v>
      </c>
      <c r="E2459" s="233" t="s">
        <v>262</v>
      </c>
      <c r="F2459" s="234" t="s">
        <v>50</v>
      </c>
      <c r="G2459" s="235">
        <v>128</v>
      </c>
      <c r="H2459" s="234">
        <v>35560</v>
      </c>
      <c r="I2459" s="28"/>
    </row>
    <row r="2460" spans="1:9" x14ac:dyDescent="0.25">
      <c r="A2460" s="231" t="s">
        <v>371</v>
      </c>
      <c r="B2460" s="232" t="s">
        <v>388</v>
      </c>
      <c r="C2460" s="233" t="s">
        <v>364</v>
      </c>
      <c r="D2460" s="233">
        <v>12</v>
      </c>
      <c r="E2460" s="233" t="s">
        <v>271</v>
      </c>
      <c r="F2460" s="234" t="s">
        <v>338</v>
      </c>
      <c r="G2460" s="235">
        <v>153</v>
      </c>
      <c r="H2460" s="234">
        <v>35562</v>
      </c>
      <c r="I2460" s="28"/>
    </row>
    <row r="2461" spans="1:9" x14ac:dyDescent="0.25">
      <c r="A2461" s="231" t="s">
        <v>331</v>
      </c>
      <c r="B2461" s="232" t="s">
        <v>403</v>
      </c>
      <c r="C2461" s="233" t="s">
        <v>380</v>
      </c>
      <c r="D2461" s="233">
        <v>32</v>
      </c>
      <c r="E2461" s="233" t="s">
        <v>262</v>
      </c>
      <c r="F2461" s="234" t="s">
        <v>356</v>
      </c>
      <c r="G2461" s="235">
        <v>50</v>
      </c>
      <c r="H2461" s="234">
        <v>35563</v>
      </c>
      <c r="I2461" s="28"/>
    </row>
    <row r="2462" spans="1:9" x14ac:dyDescent="0.25">
      <c r="A2462" s="231" t="s">
        <v>385</v>
      </c>
      <c r="B2462" s="232" t="s">
        <v>389</v>
      </c>
      <c r="C2462" s="233" t="s">
        <v>375</v>
      </c>
      <c r="D2462" s="233">
        <v>16</v>
      </c>
      <c r="E2462" s="233" t="s">
        <v>334</v>
      </c>
      <c r="F2462" s="234" t="s">
        <v>278</v>
      </c>
      <c r="G2462" s="235">
        <v>132</v>
      </c>
      <c r="H2462" s="234">
        <v>35566</v>
      </c>
      <c r="I2462" s="28"/>
    </row>
    <row r="2463" spans="1:9" x14ac:dyDescent="0.25">
      <c r="A2463" s="231" t="s">
        <v>385</v>
      </c>
      <c r="B2463" s="232" t="s">
        <v>386</v>
      </c>
      <c r="C2463" s="233" t="s">
        <v>358</v>
      </c>
      <c r="D2463" s="233">
        <v>16</v>
      </c>
      <c r="E2463" s="233" t="s">
        <v>334</v>
      </c>
      <c r="F2463" s="234" t="s">
        <v>405</v>
      </c>
      <c r="G2463" s="235">
        <v>8</v>
      </c>
      <c r="H2463" s="234">
        <v>35569</v>
      </c>
      <c r="I2463" s="28"/>
    </row>
    <row r="2464" spans="1:9" x14ac:dyDescent="0.25">
      <c r="A2464" s="231" t="s">
        <v>335</v>
      </c>
      <c r="B2464" s="232" t="s">
        <v>387</v>
      </c>
      <c r="C2464" s="233" t="s">
        <v>347</v>
      </c>
      <c r="D2464" s="233">
        <v>8</v>
      </c>
      <c r="E2464" s="233" t="s">
        <v>264</v>
      </c>
      <c r="F2464" s="234" t="s">
        <v>365</v>
      </c>
      <c r="G2464" s="235">
        <v>123</v>
      </c>
      <c r="H2464" s="234">
        <v>35572</v>
      </c>
      <c r="I2464" s="28"/>
    </row>
    <row r="2465" spans="1:9" x14ac:dyDescent="0.25">
      <c r="A2465" s="231" t="s">
        <v>362</v>
      </c>
      <c r="B2465" s="232" t="s">
        <v>366</v>
      </c>
      <c r="C2465" s="233" t="s">
        <v>337</v>
      </c>
      <c r="D2465" s="233">
        <v>8</v>
      </c>
      <c r="E2465" s="233" t="s">
        <v>262</v>
      </c>
      <c r="F2465" s="234" t="s">
        <v>50</v>
      </c>
      <c r="G2465" s="235">
        <v>105</v>
      </c>
      <c r="H2465" s="234">
        <v>35572</v>
      </c>
      <c r="I2465" s="28"/>
    </row>
    <row r="2466" spans="1:9" x14ac:dyDescent="0.25">
      <c r="A2466" s="231" t="s">
        <v>335</v>
      </c>
      <c r="B2466" s="232" t="s">
        <v>350</v>
      </c>
      <c r="C2466" s="233" t="s">
        <v>347</v>
      </c>
      <c r="D2466" s="233">
        <v>8</v>
      </c>
      <c r="E2466" s="233" t="s">
        <v>271</v>
      </c>
      <c r="F2466" s="234" t="s">
        <v>338</v>
      </c>
      <c r="G2466" s="235">
        <v>94</v>
      </c>
      <c r="H2466" s="234">
        <v>35572</v>
      </c>
      <c r="I2466" s="28"/>
    </row>
    <row r="2467" spans="1:9" x14ac:dyDescent="0.25">
      <c r="A2467" s="231" t="s">
        <v>331</v>
      </c>
      <c r="B2467" s="232" t="s">
        <v>332</v>
      </c>
      <c r="C2467" s="233" t="s">
        <v>333</v>
      </c>
      <c r="D2467" s="233">
        <v>16</v>
      </c>
      <c r="E2467" s="233" t="s">
        <v>334</v>
      </c>
      <c r="F2467" s="234" t="s">
        <v>278</v>
      </c>
      <c r="G2467" s="235">
        <v>131</v>
      </c>
      <c r="H2467" s="234">
        <v>35572</v>
      </c>
      <c r="I2467" s="28"/>
    </row>
    <row r="2468" spans="1:9" x14ac:dyDescent="0.25">
      <c r="A2468" s="231" t="s">
        <v>335</v>
      </c>
      <c r="B2468" s="232" t="s">
        <v>387</v>
      </c>
      <c r="C2468" s="233" t="s">
        <v>347</v>
      </c>
      <c r="D2468" s="233">
        <v>8</v>
      </c>
      <c r="E2468" s="233" t="s">
        <v>264</v>
      </c>
      <c r="F2468" s="234" t="s">
        <v>365</v>
      </c>
      <c r="G2468" s="235">
        <v>10</v>
      </c>
      <c r="H2468" s="234">
        <v>35575</v>
      </c>
      <c r="I2468" s="28"/>
    </row>
    <row r="2469" spans="1:9" x14ac:dyDescent="0.25">
      <c r="A2469" s="231" t="s">
        <v>335</v>
      </c>
      <c r="B2469" s="232" t="s">
        <v>368</v>
      </c>
      <c r="C2469" s="233" t="s">
        <v>364</v>
      </c>
      <c r="D2469" s="233">
        <v>8</v>
      </c>
      <c r="E2469" s="233" t="s">
        <v>262</v>
      </c>
      <c r="F2469" s="234" t="s">
        <v>356</v>
      </c>
      <c r="G2469" s="235">
        <v>185</v>
      </c>
      <c r="H2469" s="234">
        <v>35576</v>
      </c>
      <c r="I2469" s="28"/>
    </row>
    <row r="2470" spans="1:9" x14ac:dyDescent="0.25">
      <c r="A2470" s="231" t="s">
        <v>385</v>
      </c>
      <c r="B2470" s="232" t="s">
        <v>389</v>
      </c>
      <c r="C2470" s="233" t="s">
        <v>375</v>
      </c>
      <c r="D2470" s="233">
        <v>16</v>
      </c>
      <c r="E2470" s="233" t="s">
        <v>334</v>
      </c>
      <c r="F2470" s="234" t="s">
        <v>278</v>
      </c>
      <c r="G2470" s="235">
        <v>63</v>
      </c>
      <c r="H2470" s="234">
        <v>35576</v>
      </c>
      <c r="I2470" s="28"/>
    </row>
    <row r="2471" spans="1:9" x14ac:dyDescent="0.25">
      <c r="A2471" s="231" t="s">
        <v>397</v>
      </c>
      <c r="B2471" s="232" t="s">
        <v>398</v>
      </c>
      <c r="C2471" s="233" t="s">
        <v>399</v>
      </c>
      <c r="D2471" s="233">
        <v>8</v>
      </c>
      <c r="E2471" s="233" t="s">
        <v>334</v>
      </c>
      <c r="F2471" s="234" t="s">
        <v>276</v>
      </c>
      <c r="G2471" s="235">
        <v>104</v>
      </c>
      <c r="H2471" s="234">
        <v>35577</v>
      </c>
      <c r="I2471" s="28"/>
    </row>
    <row r="2472" spans="1:9" x14ac:dyDescent="0.25">
      <c r="A2472" s="231" t="s">
        <v>335</v>
      </c>
      <c r="B2472" s="232" t="s">
        <v>367</v>
      </c>
      <c r="C2472" s="233" t="s">
        <v>337</v>
      </c>
      <c r="D2472" s="233">
        <v>8</v>
      </c>
      <c r="E2472" s="233" t="s">
        <v>262</v>
      </c>
      <c r="F2472" s="234" t="s">
        <v>356</v>
      </c>
      <c r="G2472" s="235">
        <v>93</v>
      </c>
      <c r="H2472" s="234">
        <v>35578</v>
      </c>
      <c r="I2472" s="28"/>
    </row>
    <row r="2473" spans="1:9" x14ac:dyDescent="0.25">
      <c r="A2473" s="231" t="s">
        <v>345</v>
      </c>
      <c r="B2473" s="232" t="s">
        <v>391</v>
      </c>
      <c r="C2473" s="233" t="s">
        <v>337</v>
      </c>
      <c r="D2473" s="233">
        <v>16</v>
      </c>
      <c r="E2473" s="233" t="s">
        <v>334</v>
      </c>
      <c r="F2473" s="234" t="s">
        <v>276</v>
      </c>
      <c r="G2473" s="235">
        <v>131</v>
      </c>
      <c r="H2473" s="234">
        <v>35582</v>
      </c>
      <c r="I2473" s="28"/>
    </row>
    <row r="2474" spans="1:9" x14ac:dyDescent="0.25">
      <c r="A2474" s="231" t="s">
        <v>335</v>
      </c>
      <c r="B2474" s="232" t="s">
        <v>382</v>
      </c>
      <c r="C2474" s="233" t="s">
        <v>337</v>
      </c>
      <c r="D2474" s="233">
        <v>16</v>
      </c>
      <c r="E2474" s="233" t="s">
        <v>264</v>
      </c>
      <c r="F2474" s="234" t="s">
        <v>365</v>
      </c>
      <c r="G2474" s="235">
        <v>109</v>
      </c>
      <c r="H2474" s="234">
        <v>35583</v>
      </c>
      <c r="I2474" s="28"/>
    </row>
    <row r="2475" spans="1:9" x14ac:dyDescent="0.25">
      <c r="A2475" s="231" t="s">
        <v>335</v>
      </c>
      <c r="B2475" s="232" t="s">
        <v>383</v>
      </c>
      <c r="C2475" s="233" t="s">
        <v>347</v>
      </c>
      <c r="D2475" s="233">
        <v>8</v>
      </c>
      <c r="E2475" s="233" t="s">
        <v>271</v>
      </c>
      <c r="F2475" s="234" t="s">
        <v>373</v>
      </c>
      <c r="G2475" s="235">
        <v>129</v>
      </c>
      <c r="H2475" s="234">
        <v>35583</v>
      </c>
      <c r="I2475" s="28"/>
    </row>
    <row r="2476" spans="1:9" x14ac:dyDescent="0.25">
      <c r="A2476" s="231" t="s">
        <v>335</v>
      </c>
      <c r="B2476" s="232" t="s">
        <v>336</v>
      </c>
      <c r="C2476" s="233" t="s">
        <v>337</v>
      </c>
      <c r="D2476" s="233">
        <v>16</v>
      </c>
      <c r="E2476" s="233" t="s">
        <v>271</v>
      </c>
      <c r="F2476" s="234" t="s">
        <v>338</v>
      </c>
      <c r="G2476" s="235">
        <v>40</v>
      </c>
      <c r="H2476" s="234">
        <v>35585</v>
      </c>
      <c r="I2476" s="28"/>
    </row>
    <row r="2477" spans="1:9" x14ac:dyDescent="0.25">
      <c r="A2477" s="231" t="s">
        <v>392</v>
      </c>
      <c r="B2477" s="232" t="s">
        <v>393</v>
      </c>
      <c r="C2477" s="233" t="s">
        <v>337</v>
      </c>
      <c r="D2477" s="233">
        <v>16</v>
      </c>
      <c r="E2477" s="233" t="s">
        <v>271</v>
      </c>
      <c r="F2477" s="234" t="s">
        <v>359</v>
      </c>
      <c r="G2477" s="235">
        <v>128</v>
      </c>
      <c r="H2477" s="234">
        <v>35586</v>
      </c>
      <c r="I2477" s="28"/>
    </row>
    <row r="2478" spans="1:9" x14ac:dyDescent="0.25">
      <c r="A2478" s="231" t="s">
        <v>335</v>
      </c>
      <c r="B2478" s="232" t="s">
        <v>394</v>
      </c>
      <c r="C2478" s="233" t="s">
        <v>364</v>
      </c>
      <c r="D2478" s="233">
        <v>8</v>
      </c>
      <c r="E2478" s="233" t="s">
        <v>264</v>
      </c>
      <c r="F2478" s="234" t="s">
        <v>396</v>
      </c>
      <c r="G2478" s="235">
        <v>100</v>
      </c>
      <c r="H2478" s="234">
        <v>35590</v>
      </c>
      <c r="I2478" s="28"/>
    </row>
    <row r="2479" spans="1:9" x14ac:dyDescent="0.25">
      <c r="A2479" s="231" t="s">
        <v>371</v>
      </c>
      <c r="B2479" s="232" t="s">
        <v>372</v>
      </c>
      <c r="C2479" s="233" t="s">
        <v>364</v>
      </c>
      <c r="D2479" s="233">
        <v>8</v>
      </c>
      <c r="E2479" s="233" t="s">
        <v>271</v>
      </c>
      <c r="F2479" s="234" t="s">
        <v>373</v>
      </c>
      <c r="G2479" s="235">
        <v>46</v>
      </c>
      <c r="H2479" s="234">
        <v>35593</v>
      </c>
      <c r="I2479" s="28"/>
    </row>
    <row r="2480" spans="1:9" x14ac:dyDescent="0.25">
      <c r="A2480" s="231" t="s">
        <v>335</v>
      </c>
      <c r="B2480" s="232" t="s">
        <v>367</v>
      </c>
      <c r="C2480" s="233" t="s">
        <v>337</v>
      </c>
      <c r="D2480" s="233">
        <v>8</v>
      </c>
      <c r="E2480" s="233" t="s">
        <v>262</v>
      </c>
      <c r="F2480" s="234" t="s">
        <v>342</v>
      </c>
      <c r="G2480" s="235">
        <v>47</v>
      </c>
      <c r="H2480" s="234">
        <v>35594</v>
      </c>
      <c r="I2480" s="28"/>
    </row>
    <row r="2481" spans="1:9" x14ac:dyDescent="0.25">
      <c r="A2481" s="231" t="s">
        <v>335</v>
      </c>
      <c r="B2481" s="232" t="s">
        <v>382</v>
      </c>
      <c r="C2481" s="233" t="s">
        <v>337</v>
      </c>
      <c r="D2481" s="233">
        <v>16</v>
      </c>
      <c r="E2481" s="233" t="s">
        <v>264</v>
      </c>
      <c r="F2481" s="234" t="s">
        <v>365</v>
      </c>
      <c r="G2481" s="235">
        <v>58</v>
      </c>
      <c r="H2481" s="234">
        <v>35596</v>
      </c>
      <c r="I2481" s="28"/>
    </row>
    <row r="2482" spans="1:9" x14ac:dyDescent="0.25">
      <c r="A2482" s="231" t="s">
        <v>408</v>
      </c>
      <c r="B2482" s="232" t="s">
        <v>409</v>
      </c>
      <c r="C2482" s="233" t="s">
        <v>380</v>
      </c>
      <c r="D2482" s="233">
        <v>16</v>
      </c>
      <c r="E2482" s="233" t="s">
        <v>334</v>
      </c>
      <c r="F2482" s="234" t="s">
        <v>276</v>
      </c>
      <c r="G2482" s="235">
        <v>20</v>
      </c>
      <c r="H2482" s="234">
        <v>35598</v>
      </c>
      <c r="I2482" s="28"/>
    </row>
    <row r="2483" spans="1:9" x14ac:dyDescent="0.25">
      <c r="A2483" s="231" t="s">
        <v>362</v>
      </c>
      <c r="B2483" s="232" t="s">
        <v>407</v>
      </c>
      <c r="C2483" s="233" t="s">
        <v>380</v>
      </c>
      <c r="D2483" s="233">
        <v>16</v>
      </c>
      <c r="E2483" s="233" t="s">
        <v>264</v>
      </c>
      <c r="F2483" s="234" t="s">
        <v>396</v>
      </c>
      <c r="G2483" s="235">
        <v>80</v>
      </c>
      <c r="H2483" s="234">
        <v>35600</v>
      </c>
      <c r="I2483" s="28"/>
    </row>
    <row r="2484" spans="1:9" x14ac:dyDescent="0.25">
      <c r="A2484" s="231" t="s">
        <v>354</v>
      </c>
      <c r="B2484" s="232" t="s">
        <v>355</v>
      </c>
      <c r="C2484" s="233" t="s">
        <v>347</v>
      </c>
      <c r="D2484" s="233">
        <v>16</v>
      </c>
      <c r="E2484" s="233" t="s">
        <v>262</v>
      </c>
      <c r="F2484" s="234" t="s">
        <v>356</v>
      </c>
      <c r="G2484" s="235">
        <v>116</v>
      </c>
      <c r="H2484" s="234">
        <v>35601</v>
      </c>
      <c r="I2484" s="28"/>
    </row>
    <row r="2485" spans="1:9" x14ac:dyDescent="0.25">
      <c r="A2485" s="231" t="s">
        <v>408</v>
      </c>
      <c r="B2485" s="232" t="s">
        <v>409</v>
      </c>
      <c r="C2485" s="233" t="s">
        <v>380</v>
      </c>
      <c r="D2485" s="233">
        <v>16</v>
      </c>
      <c r="E2485" s="233" t="s">
        <v>334</v>
      </c>
      <c r="F2485" s="234" t="s">
        <v>276</v>
      </c>
      <c r="G2485" s="235">
        <v>158</v>
      </c>
      <c r="H2485" s="234">
        <v>35602</v>
      </c>
      <c r="I2485" s="28"/>
    </row>
    <row r="2486" spans="1:9" x14ac:dyDescent="0.25">
      <c r="A2486" s="231" t="s">
        <v>362</v>
      </c>
      <c r="B2486" s="232" t="s">
        <v>369</v>
      </c>
      <c r="C2486" s="233" t="s">
        <v>370</v>
      </c>
      <c r="D2486" s="233">
        <v>16</v>
      </c>
      <c r="E2486" s="233" t="s">
        <v>264</v>
      </c>
      <c r="F2486" s="234" t="s">
        <v>365</v>
      </c>
      <c r="G2486" s="235">
        <v>141</v>
      </c>
      <c r="H2486" s="234">
        <v>35606</v>
      </c>
      <c r="I2486" s="28"/>
    </row>
    <row r="2487" spans="1:9" x14ac:dyDescent="0.25">
      <c r="A2487" s="231" t="s">
        <v>331</v>
      </c>
      <c r="B2487" s="232" t="s">
        <v>404</v>
      </c>
      <c r="C2487" s="233" t="s">
        <v>333</v>
      </c>
      <c r="D2487" s="233">
        <v>16</v>
      </c>
      <c r="E2487" s="233" t="s">
        <v>334</v>
      </c>
      <c r="F2487" s="234" t="s">
        <v>405</v>
      </c>
      <c r="G2487" s="235">
        <v>128</v>
      </c>
      <c r="H2487" s="234">
        <v>35606</v>
      </c>
      <c r="I2487" s="28"/>
    </row>
    <row r="2488" spans="1:9" x14ac:dyDescent="0.25">
      <c r="A2488" s="231" t="s">
        <v>385</v>
      </c>
      <c r="B2488" s="232" t="s">
        <v>386</v>
      </c>
      <c r="C2488" s="233" t="s">
        <v>358</v>
      </c>
      <c r="D2488" s="233">
        <v>16</v>
      </c>
      <c r="E2488" s="233" t="s">
        <v>334</v>
      </c>
      <c r="F2488" s="234" t="s">
        <v>405</v>
      </c>
      <c r="G2488" s="235">
        <v>59</v>
      </c>
      <c r="H2488" s="234">
        <v>35609</v>
      </c>
      <c r="I2488" s="28"/>
    </row>
    <row r="2489" spans="1:9" x14ac:dyDescent="0.25">
      <c r="A2489" s="231" t="s">
        <v>371</v>
      </c>
      <c r="B2489" s="232" t="s">
        <v>372</v>
      </c>
      <c r="C2489" s="233" t="s">
        <v>364</v>
      </c>
      <c r="D2489" s="233">
        <v>8</v>
      </c>
      <c r="E2489" s="233" t="s">
        <v>271</v>
      </c>
      <c r="F2489" s="234" t="s">
        <v>338</v>
      </c>
      <c r="G2489" s="235">
        <v>45</v>
      </c>
      <c r="H2489" s="234">
        <v>35611</v>
      </c>
      <c r="I2489" s="28"/>
    </row>
    <row r="2490" spans="1:9" x14ac:dyDescent="0.25">
      <c r="A2490" s="231" t="s">
        <v>348</v>
      </c>
      <c r="B2490" s="232" t="s">
        <v>349</v>
      </c>
      <c r="C2490" s="233" t="s">
        <v>347</v>
      </c>
      <c r="D2490" s="233">
        <v>8</v>
      </c>
      <c r="E2490" s="233" t="s">
        <v>262</v>
      </c>
      <c r="F2490" s="234" t="s">
        <v>356</v>
      </c>
      <c r="G2490" s="235">
        <v>195</v>
      </c>
      <c r="H2490" s="234">
        <v>35611</v>
      </c>
      <c r="I2490" s="28"/>
    </row>
    <row r="2491" spans="1:9" x14ac:dyDescent="0.25">
      <c r="A2491" s="231" t="s">
        <v>335</v>
      </c>
      <c r="B2491" s="232" t="s">
        <v>367</v>
      </c>
      <c r="C2491" s="233" t="s">
        <v>337</v>
      </c>
      <c r="D2491" s="233">
        <v>8</v>
      </c>
      <c r="E2491" s="233" t="s">
        <v>262</v>
      </c>
      <c r="F2491" s="234" t="s">
        <v>356</v>
      </c>
      <c r="G2491" s="235">
        <v>86</v>
      </c>
      <c r="H2491" s="234">
        <v>35616</v>
      </c>
      <c r="I2491" s="28"/>
    </row>
    <row r="2492" spans="1:9" x14ac:dyDescent="0.25">
      <c r="A2492" s="231" t="s">
        <v>335</v>
      </c>
      <c r="B2492" s="232" t="s">
        <v>383</v>
      </c>
      <c r="C2492" s="233" t="s">
        <v>347</v>
      </c>
      <c r="D2492" s="233">
        <v>8</v>
      </c>
      <c r="E2492" s="233" t="s">
        <v>271</v>
      </c>
      <c r="F2492" s="234" t="s">
        <v>373</v>
      </c>
      <c r="G2492" s="235">
        <v>182</v>
      </c>
      <c r="H2492" s="234">
        <v>35618</v>
      </c>
      <c r="I2492" s="28"/>
    </row>
    <row r="2493" spans="1:9" x14ac:dyDescent="0.25">
      <c r="A2493" s="231" t="s">
        <v>408</v>
      </c>
      <c r="B2493" s="232" t="s">
        <v>409</v>
      </c>
      <c r="C2493" s="233" t="s">
        <v>380</v>
      </c>
      <c r="D2493" s="233">
        <v>16</v>
      </c>
      <c r="E2493" s="233" t="s">
        <v>334</v>
      </c>
      <c r="F2493" s="234" t="s">
        <v>278</v>
      </c>
      <c r="G2493" s="235">
        <v>117</v>
      </c>
      <c r="H2493" s="234">
        <v>35621</v>
      </c>
      <c r="I2493" s="28"/>
    </row>
    <row r="2494" spans="1:9" x14ac:dyDescent="0.25">
      <c r="A2494" s="231" t="s">
        <v>345</v>
      </c>
      <c r="B2494" s="232" t="s">
        <v>379</v>
      </c>
      <c r="C2494" s="233" t="s">
        <v>380</v>
      </c>
      <c r="D2494" s="233">
        <v>16</v>
      </c>
      <c r="E2494" s="233" t="s">
        <v>271</v>
      </c>
      <c r="F2494" s="234" t="s">
        <v>338</v>
      </c>
      <c r="G2494" s="235">
        <v>22</v>
      </c>
      <c r="H2494" s="234">
        <v>35624</v>
      </c>
      <c r="I2494" s="28"/>
    </row>
    <row r="2495" spans="1:9" x14ac:dyDescent="0.25">
      <c r="A2495" s="231" t="s">
        <v>362</v>
      </c>
      <c r="B2495" s="232" t="s">
        <v>407</v>
      </c>
      <c r="C2495" s="233" t="s">
        <v>380</v>
      </c>
      <c r="D2495" s="233">
        <v>16</v>
      </c>
      <c r="E2495" s="233" t="s">
        <v>264</v>
      </c>
      <c r="F2495" s="234" t="s">
        <v>365</v>
      </c>
      <c r="G2495" s="235">
        <v>103</v>
      </c>
      <c r="H2495" s="234">
        <v>35626</v>
      </c>
      <c r="I2495" s="28"/>
    </row>
    <row r="2496" spans="1:9" x14ac:dyDescent="0.25">
      <c r="A2496" s="231" t="s">
        <v>371</v>
      </c>
      <c r="B2496" s="232" t="s">
        <v>372</v>
      </c>
      <c r="C2496" s="233" t="s">
        <v>364</v>
      </c>
      <c r="D2496" s="233">
        <v>8</v>
      </c>
      <c r="E2496" s="233" t="s">
        <v>271</v>
      </c>
      <c r="F2496" s="234" t="s">
        <v>373</v>
      </c>
      <c r="G2496" s="235">
        <v>160</v>
      </c>
      <c r="H2496" s="234">
        <v>35628</v>
      </c>
      <c r="I2496" s="28"/>
    </row>
    <row r="2497" spans="1:9" x14ac:dyDescent="0.25">
      <c r="A2497" s="231" t="s">
        <v>331</v>
      </c>
      <c r="B2497" s="232" t="s">
        <v>332</v>
      </c>
      <c r="C2497" s="233" t="s">
        <v>333</v>
      </c>
      <c r="D2497" s="233">
        <v>16</v>
      </c>
      <c r="E2497" s="233" t="s">
        <v>334</v>
      </c>
      <c r="F2497" s="234" t="s">
        <v>278</v>
      </c>
      <c r="G2497" s="235">
        <v>95</v>
      </c>
      <c r="H2497" s="234">
        <v>35631</v>
      </c>
      <c r="I2497" s="28"/>
    </row>
    <row r="2498" spans="1:9" x14ac:dyDescent="0.25">
      <c r="A2498" s="231" t="s">
        <v>392</v>
      </c>
      <c r="B2498" s="232" t="s">
        <v>393</v>
      </c>
      <c r="C2498" s="233" t="s">
        <v>337</v>
      </c>
      <c r="D2498" s="233">
        <v>16</v>
      </c>
      <c r="E2498" s="233" t="s">
        <v>271</v>
      </c>
      <c r="F2498" s="234" t="s">
        <v>359</v>
      </c>
      <c r="G2498" s="235">
        <v>5</v>
      </c>
      <c r="H2498" s="234">
        <v>35635</v>
      </c>
      <c r="I2498" s="28"/>
    </row>
    <row r="2499" spans="1:9" x14ac:dyDescent="0.25">
      <c r="A2499" s="231" t="s">
        <v>331</v>
      </c>
      <c r="B2499" s="232" t="s">
        <v>353</v>
      </c>
      <c r="C2499" s="233" t="s">
        <v>337</v>
      </c>
      <c r="D2499" s="233">
        <v>16</v>
      </c>
      <c r="E2499" s="233" t="s">
        <v>262</v>
      </c>
      <c r="F2499" s="234" t="s">
        <v>342</v>
      </c>
      <c r="G2499" s="235">
        <v>41</v>
      </c>
      <c r="H2499" s="234">
        <v>35636</v>
      </c>
      <c r="I2499" s="28"/>
    </row>
    <row r="2500" spans="1:9" x14ac:dyDescent="0.25">
      <c r="A2500" s="231" t="s">
        <v>335</v>
      </c>
      <c r="B2500" s="232" t="s">
        <v>350</v>
      </c>
      <c r="C2500" s="233" t="s">
        <v>347</v>
      </c>
      <c r="D2500" s="233">
        <v>8</v>
      </c>
      <c r="E2500" s="233" t="s">
        <v>271</v>
      </c>
      <c r="F2500" s="234" t="s">
        <v>338</v>
      </c>
      <c r="G2500" s="235">
        <v>170</v>
      </c>
      <c r="H2500" s="234">
        <v>35638</v>
      </c>
      <c r="I2500" s="28"/>
    </row>
    <row r="2501" spans="1:9" x14ac:dyDescent="0.25">
      <c r="A2501" s="231" t="s">
        <v>335</v>
      </c>
      <c r="B2501" s="232" t="s">
        <v>382</v>
      </c>
      <c r="C2501" s="233" t="s">
        <v>337</v>
      </c>
      <c r="D2501" s="233">
        <v>16</v>
      </c>
      <c r="E2501" s="233" t="s">
        <v>264</v>
      </c>
      <c r="F2501" s="234" t="s">
        <v>365</v>
      </c>
      <c r="G2501" s="235">
        <v>75</v>
      </c>
      <c r="H2501" s="234">
        <v>35641</v>
      </c>
      <c r="I2501" s="28"/>
    </row>
    <row r="2502" spans="1:9" x14ac:dyDescent="0.25">
      <c r="A2502" s="231" t="s">
        <v>348</v>
      </c>
      <c r="B2502" s="232" t="s">
        <v>349</v>
      </c>
      <c r="C2502" s="233" t="s">
        <v>347</v>
      </c>
      <c r="D2502" s="233">
        <v>8</v>
      </c>
      <c r="E2502" s="233" t="s">
        <v>262</v>
      </c>
      <c r="F2502" s="234" t="s">
        <v>342</v>
      </c>
      <c r="G2502" s="235">
        <v>165</v>
      </c>
      <c r="H2502" s="234">
        <v>35641</v>
      </c>
      <c r="I2502" s="28"/>
    </row>
    <row r="2503" spans="1:9" x14ac:dyDescent="0.25">
      <c r="A2503" s="231" t="s">
        <v>348</v>
      </c>
      <c r="B2503" s="232" t="s">
        <v>349</v>
      </c>
      <c r="C2503" s="233" t="s">
        <v>347</v>
      </c>
      <c r="D2503" s="233">
        <v>8</v>
      </c>
      <c r="E2503" s="233" t="s">
        <v>262</v>
      </c>
      <c r="F2503" s="234" t="s">
        <v>342</v>
      </c>
      <c r="G2503" s="235">
        <v>178</v>
      </c>
      <c r="H2503" s="234">
        <v>35643</v>
      </c>
      <c r="I2503" s="28"/>
    </row>
    <row r="2504" spans="1:9" x14ac:dyDescent="0.25">
      <c r="A2504" s="231" t="s">
        <v>397</v>
      </c>
      <c r="B2504" s="232" t="s">
        <v>398</v>
      </c>
      <c r="C2504" s="233" t="s">
        <v>399</v>
      </c>
      <c r="D2504" s="233">
        <v>8</v>
      </c>
      <c r="E2504" s="233" t="s">
        <v>334</v>
      </c>
      <c r="F2504" s="234" t="s">
        <v>276</v>
      </c>
      <c r="G2504" s="235">
        <v>164</v>
      </c>
      <c r="H2504" s="234">
        <v>35652</v>
      </c>
      <c r="I2504" s="28"/>
    </row>
    <row r="2505" spans="1:9" x14ac:dyDescent="0.25">
      <c r="A2505" s="231" t="s">
        <v>397</v>
      </c>
      <c r="B2505" s="232" t="s">
        <v>402</v>
      </c>
      <c r="C2505" s="233" t="s">
        <v>380</v>
      </c>
      <c r="D2505" s="233">
        <v>8</v>
      </c>
      <c r="E2505" s="233" t="s">
        <v>262</v>
      </c>
      <c r="F2505" s="234" t="s">
        <v>342</v>
      </c>
      <c r="G2505" s="235">
        <v>38</v>
      </c>
      <c r="H2505" s="234">
        <v>35654</v>
      </c>
      <c r="I2505" s="28"/>
    </row>
    <row r="2506" spans="1:9" x14ac:dyDescent="0.25">
      <c r="A2506" s="231" t="s">
        <v>335</v>
      </c>
      <c r="B2506" s="232" t="s">
        <v>394</v>
      </c>
      <c r="C2506" s="233" t="s">
        <v>364</v>
      </c>
      <c r="D2506" s="233">
        <v>8</v>
      </c>
      <c r="E2506" s="233" t="s">
        <v>264</v>
      </c>
      <c r="F2506" s="234" t="s">
        <v>365</v>
      </c>
      <c r="G2506" s="235">
        <v>11</v>
      </c>
      <c r="H2506" s="234">
        <v>35655</v>
      </c>
      <c r="I2506" s="28"/>
    </row>
    <row r="2507" spans="1:9" x14ac:dyDescent="0.25">
      <c r="A2507" s="231" t="s">
        <v>392</v>
      </c>
      <c r="B2507" s="232" t="s">
        <v>393</v>
      </c>
      <c r="C2507" s="233" t="s">
        <v>337</v>
      </c>
      <c r="D2507" s="233">
        <v>16</v>
      </c>
      <c r="E2507" s="233" t="s">
        <v>271</v>
      </c>
      <c r="F2507" s="234" t="s">
        <v>359</v>
      </c>
      <c r="G2507" s="235">
        <v>32</v>
      </c>
      <c r="H2507" s="234">
        <v>35655</v>
      </c>
      <c r="I2507" s="28"/>
    </row>
    <row r="2508" spans="1:9" x14ac:dyDescent="0.25">
      <c r="A2508" s="231" t="s">
        <v>335</v>
      </c>
      <c r="B2508" s="232" t="s">
        <v>368</v>
      </c>
      <c r="C2508" s="233" t="s">
        <v>364</v>
      </c>
      <c r="D2508" s="233">
        <v>8</v>
      </c>
      <c r="E2508" s="233" t="s">
        <v>262</v>
      </c>
      <c r="F2508" s="234" t="s">
        <v>356</v>
      </c>
      <c r="G2508" s="235">
        <v>28</v>
      </c>
      <c r="H2508" s="234">
        <v>35659</v>
      </c>
      <c r="I2508" s="28"/>
    </row>
    <row r="2509" spans="1:9" x14ac:dyDescent="0.25">
      <c r="A2509" s="231" t="s">
        <v>371</v>
      </c>
      <c r="B2509" s="232" t="s">
        <v>372</v>
      </c>
      <c r="C2509" s="233" t="s">
        <v>364</v>
      </c>
      <c r="D2509" s="233">
        <v>8</v>
      </c>
      <c r="E2509" s="233" t="s">
        <v>271</v>
      </c>
      <c r="F2509" s="234" t="s">
        <v>373</v>
      </c>
      <c r="G2509" s="235">
        <v>65</v>
      </c>
      <c r="H2509" s="234">
        <v>35659</v>
      </c>
      <c r="I2509" s="28"/>
    </row>
    <row r="2510" spans="1:9" x14ac:dyDescent="0.25">
      <c r="A2510" s="231" t="s">
        <v>335</v>
      </c>
      <c r="B2510" s="232" t="s">
        <v>387</v>
      </c>
      <c r="C2510" s="233" t="s">
        <v>347</v>
      </c>
      <c r="D2510" s="233">
        <v>8</v>
      </c>
      <c r="E2510" s="233" t="s">
        <v>264</v>
      </c>
      <c r="F2510" s="234" t="s">
        <v>365</v>
      </c>
      <c r="G2510" s="235">
        <v>54</v>
      </c>
      <c r="H2510" s="234">
        <v>35661</v>
      </c>
      <c r="I2510" s="28"/>
    </row>
    <row r="2511" spans="1:9" x14ac:dyDescent="0.25">
      <c r="A2511" s="231" t="s">
        <v>335</v>
      </c>
      <c r="B2511" s="232" t="s">
        <v>336</v>
      </c>
      <c r="C2511" s="233" t="s">
        <v>337</v>
      </c>
      <c r="D2511" s="233">
        <v>16</v>
      </c>
      <c r="E2511" s="233" t="s">
        <v>271</v>
      </c>
      <c r="F2511" s="234" t="s">
        <v>338</v>
      </c>
      <c r="G2511" s="235">
        <v>93</v>
      </c>
      <c r="H2511" s="234">
        <v>35663</v>
      </c>
      <c r="I2511" s="28"/>
    </row>
    <row r="2512" spans="1:9" x14ac:dyDescent="0.25">
      <c r="A2512" s="231" t="s">
        <v>397</v>
      </c>
      <c r="B2512" s="232" t="s">
        <v>398</v>
      </c>
      <c r="C2512" s="233" t="s">
        <v>399</v>
      </c>
      <c r="D2512" s="233">
        <v>8</v>
      </c>
      <c r="E2512" s="233" t="s">
        <v>334</v>
      </c>
      <c r="F2512" s="234" t="s">
        <v>276</v>
      </c>
      <c r="G2512" s="235">
        <v>191</v>
      </c>
      <c r="H2512" s="234">
        <v>35667</v>
      </c>
      <c r="I2512" s="28"/>
    </row>
    <row r="2513" spans="1:9" x14ac:dyDescent="0.25">
      <c r="A2513" s="231" t="s">
        <v>331</v>
      </c>
      <c r="B2513" s="232" t="s">
        <v>403</v>
      </c>
      <c r="C2513" s="233" t="s">
        <v>380</v>
      </c>
      <c r="D2513" s="233">
        <v>32</v>
      </c>
      <c r="E2513" s="233" t="s">
        <v>262</v>
      </c>
      <c r="F2513" s="234" t="s">
        <v>356</v>
      </c>
      <c r="G2513" s="235">
        <v>190</v>
      </c>
      <c r="H2513" s="234">
        <v>35670</v>
      </c>
      <c r="I2513" s="28"/>
    </row>
    <row r="2514" spans="1:9" x14ac:dyDescent="0.25">
      <c r="A2514" s="231" t="s">
        <v>376</v>
      </c>
      <c r="B2514" s="232" t="s">
        <v>377</v>
      </c>
      <c r="C2514" s="233" t="s">
        <v>378</v>
      </c>
      <c r="D2514" s="233">
        <v>10</v>
      </c>
      <c r="E2514" s="233" t="s">
        <v>262</v>
      </c>
      <c r="F2514" s="234" t="s">
        <v>50</v>
      </c>
      <c r="G2514" s="235">
        <v>35</v>
      </c>
      <c r="H2514" s="234">
        <v>35680</v>
      </c>
      <c r="I2514" s="28"/>
    </row>
    <row r="2515" spans="1:9" x14ac:dyDescent="0.25">
      <c r="A2515" s="231" t="s">
        <v>345</v>
      </c>
      <c r="B2515" s="232" t="s">
        <v>391</v>
      </c>
      <c r="C2515" s="233" t="s">
        <v>337</v>
      </c>
      <c r="D2515" s="233">
        <v>16</v>
      </c>
      <c r="E2515" s="233" t="s">
        <v>334</v>
      </c>
      <c r="F2515" s="234" t="s">
        <v>276</v>
      </c>
      <c r="G2515" s="235">
        <v>51</v>
      </c>
      <c r="H2515" s="234">
        <v>35682</v>
      </c>
      <c r="I2515" s="28"/>
    </row>
    <row r="2516" spans="1:9" x14ac:dyDescent="0.25">
      <c r="A2516" s="231" t="s">
        <v>339</v>
      </c>
      <c r="B2516" s="232" t="s">
        <v>340</v>
      </c>
      <c r="C2516" s="233" t="s">
        <v>341</v>
      </c>
      <c r="D2516" s="233">
        <v>8</v>
      </c>
      <c r="E2516" s="233" t="s">
        <v>262</v>
      </c>
      <c r="F2516" s="234" t="s">
        <v>342</v>
      </c>
      <c r="G2516" s="235">
        <v>196</v>
      </c>
      <c r="H2516" s="234">
        <v>35683</v>
      </c>
      <c r="I2516" s="28"/>
    </row>
    <row r="2517" spans="1:9" x14ac:dyDescent="0.25">
      <c r="A2517" s="231" t="s">
        <v>345</v>
      </c>
      <c r="B2517" s="232" t="s">
        <v>401</v>
      </c>
      <c r="C2517" s="233" t="s">
        <v>380</v>
      </c>
      <c r="D2517" s="233">
        <v>16</v>
      </c>
      <c r="E2517" s="233" t="s">
        <v>271</v>
      </c>
      <c r="F2517" s="234" t="s">
        <v>338</v>
      </c>
      <c r="G2517" s="235">
        <v>107</v>
      </c>
      <c r="H2517" s="234">
        <v>35685</v>
      </c>
      <c r="I2517" s="28"/>
    </row>
    <row r="2518" spans="1:9" x14ac:dyDescent="0.25">
      <c r="A2518" s="231" t="s">
        <v>362</v>
      </c>
      <c r="B2518" s="232" t="s">
        <v>369</v>
      </c>
      <c r="C2518" s="233" t="s">
        <v>370</v>
      </c>
      <c r="D2518" s="233">
        <v>16</v>
      </c>
      <c r="E2518" s="233" t="s">
        <v>264</v>
      </c>
      <c r="F2518" s="234" t="s">
        <v>365</v>
      </c>
      <c r="G2518" s="235">
        <v>138</v>
      </c>
      <c r="H2518" s="234">
        <v>35686</v>
      </c>
      <c r="I2518" s="28"/>
    </row>
    <row r="2519" spans="1:9" x14ac:dyDescent="0.25">
      <c r="A2519" s="231" t="s">
        <v>335</v>
      </c>
      <c r="B2519" s="232" t="s">
        <v>350</v>
      </c>
      <c r="C2519" s="233" t="s">
        <v>347</v>
      </c>
      <c r="D2519" s="233">
        <v>8</v>
      </c>
      <c r="E2519" s="233" t="s">
        <v>271</v>
      </c>
      <c r="F2519" s="234" t="s">
        <v>338</v>
      </c>
      <c r="G2519" s="235">
        <v>72</v>
      </c>
      <c r="H2519" s="234">
        <v>35688</v>
      </c>
      <c r="I2519" s="28"/>
    </row>
    <row r="2520" spans="1:9" x14ac:dyDescent="0.25">
      <c r="A2520" s="231" t="s">
        <v>335</v>
      </c>
      <c r="B2520" s="232" t="s">
        <v>357</v>
      </c>
      <c r="C2520" s="233" t="s">
        <v>358</v>
      </c>
      <c r="D2520" s="233">
        <v>16</v>
      </c>
      <c r="E2520" s="233" t="s">
        <v>271</v>
      </c>
      <c r="F2520" s="234" t="s">
        <v>359</v>
      </c>
      <c r="G2520" s="235">
        <v>115</v>
      </c>
      <c r="H2520" s="234">
        <v>35689</v>
      </c>
      <c r="I2520" s="28"/>
    </row>
    <row r="2521" spans="1:9" x14ac:dyDescent="0.25">
      <c r="A2521" s="231" t="s">
        <v>397</v>
      </c>
      <c r="B2521" s="232" t="s">
        <v>402</v>
      </c>
      <c r="C2521" s="233" t="s">
        <v>380</v>
      </c>
      <c r="D2521" s="233">
        <v>8</v>
      </c>
      <c r="E2521" s="233" t="s">
        <v>262</v>
      </c>
      <c r="F2521" s="234" t="s">
        <v>342</v>
      </c>
      <c r="G2521" s="235">
        <v>56</v>
      </c>
      <c r="H2521" s="234">
        <v>35694</v>
      </c>
      <c r="I2521" s="28"/>
    </row>
    <row r="2522" spans="1:9" x14ac:dyDescent="0.25">
      <c r="A2522" s="231" t="s">
        <v>376</v>
      </c>
      <c r="B2522" s="232" t="s">
        <v>377</v>
      </c>
      <c r="C2522" s="233" t="s">
        <v>378</v>
      </c>
      <c r="D2522" s="233">
        <v>10</v>
      </c>
      <c r="E2522" s="233" t="s">
        <v>262</v>
      </c>
      <c r="F2522" s="234" t="s">
        <v>342</v>
      </c>
      <c r="G2522" s="235">
        <v>163</v>
      </c>
      <c r="H2522" s="234">
        <v>35695</v>
      </c>
      <c r="I2522" s="28"/>
    </row>
    <row r="2523" spans="1:9" x14ac:dyDescent="0.25">
      <c r="A2523" s="231" t="s">
        <v>345</v>
      </c>
      <c r="B2523" s="232" t="s">
        <v>391</v>
      </c>
      <c r="C2523" s="233" t="s">
        <v>337</v>
      </c>
      <c r="D2523" s="233">
        <v>16</v>
      </c>
      <c r="E2523" s="233" t="s">
        <v>334</v>
      </c>
      <c r="F2523" s="234" t="s">
        <v>405</v>
      </c>
      <c r="G2523" s="235">
        <v>37</v>
      </c>
      <c r="H2523" s="234">
        <v>35697</v>
      </c>
      <c r="I2523" s="28"/>
    </row>
    <row r="2524" spans="1:9" x14ac:dyDescent="0.25">
      <c r="A2524" s="231" t="s">
        <v>345</v>
      </c>
      <c r="B2524" s="232" t="s">
        <v>401</v>
      </c>
      <c r="C2524" s="233" t="s">
        <v>380</v>
      </c>
      <c r="D2524" s="233">
        <v>16</v>
      </c>
      <c r="E2524" s="233" t="s">
        <v>271</v>
      </c>
      <c r="F2524" s="234" t="s">
        <v>338</v>
      </c>
      <c r="G2524" s="235">
        <v>43</v>
      </c>
      <c r="H2524" s="234">
        <v>35698</v>
      </c>
      <c r="I2524" s="28"/>
    </row>
    <row r="2525" spans="1:9" x14ac:dyDescent="0.25">
      <c r="A2525" s="231" t="s">
        <v>385</v>
      </c>
      <c r="B2525" s="232" t="s">
        <v>389</v>
      </c>
      <c r="C2525" s="233" t="s">
        <v>375</v>
      </c>
      <c r="D2525" s="233">
        <v>16</v>
      </c>
      <c r="E2525" s="233" t="s">
        <v>334</v>
      </c>
      <c r="F2525" s="234" t="s">
        <v>276</v>
      </c>
      <c r="G2525" s="235">
        <v>83</v>
      </c>
      <c r="H2525" s="234">
        <v>35701</v>
      </c>
      <c r="I2525" s="28"/>
    </row>
    <row r="2526" spans="1:9" x14ac:dyDescent="0.25">
      <c r="A2526" s="231" t="s">
        <v>376</v>
      </c>
      <c r="B2526" s="232" t="s">
        <v>377</v>
      </c>
      <c r="C2526" s="233" t="s">
        <v>378</v>
      </c>
      <c r="D2526" s="233">
        <v>10</v>
      </c>
      <c r="E2526" s="233" t="s">
        <v>262</v>
      </c>
      <c r="F2526" s="234" t="s">
        <v>50</v>
      </c>
      <c r="G2526" s="235">
        <v>76</v>
      </c>
      <c r="H2526" s="234">
        <v>35704</v>
      </c>
      <c r="I2526" s="28"/>
    </row>
    <row r="2527" spans="1:9" x14ac:dyDescent="0.25">
      <c r="A2527" s="231" t="s">
        <v>339</v>
      </c>
      <c r="B2527" s="232" t="s">
        <v>340</v>
      </c>
      <c r="C2527" s="233" t="s">
        <v>341</v>
      </c>
      <c r="D2527" s="233">
        <v>8</v>
      </c>
      <c r="E2527" s="233" t="s">
        <v>262</v>
      </c>
      <c r="F2527" s="234" t="s">
        <v>342</v>
      </c>
      <c r="G2527" s="235">
        <v>200</v>
      </c>
      <c r="H2527" s="234">
        <v>35718</v>
      </c>
      <c r="I2527" s="28"/>
    </row>
    <row r="2528" spans="1:9" x14ac:dyDescent="0.25">
      <c r="A2528" s="231" t="s">
        <v>397</v>
      </c>
      <c r="B2528" s="232" t="s">
        <v>398</v>
      </c>
      <c r="C2528" s="233" t="s">
        <v>399</v>
      </c>
      <c r="D2528" s="233">
        <v>8</v>
      </c>
      <c r="E2528" s="233" t="s">
        <v>334</v>
      </c>
      <c r="F2528" s="234" t="s">
        <v>276</v>
      </c>
      <c r="G2528" s="235">
        <v>99</v>
      </c>
      <c r="H2528" s="234">
        <v>35719</v>
      </c>
      <c r="I2528" s="28"/>
    </row>
    <row r="2529" spans="1:9" x14ac:dyDescent="0.25">
      <c r="A2529" s="231" t="s">
        <v>354</v>
      </c>
      <c r="B2529" s="232" t="s">
        <v>355</v>
      </c>
      <c r="C2529" s="233" t="s">
        <v>347</v>
      </c>
      <c r="D2529" s="233">
        <v>16</v>
      </c>
      <c r="E2529" s="233" t="s">
        <v>262</v>
      </c>
      <c r="F2529" s="234" t="s">
        <v>356</v>
      </c>
      <c r="G2529" s="235">
        <v>102</v>
      </c>
      <c r="H2529" s="234">
        <v>35724</v>
      </c>
      <c r="I2529" s="28"/>
    </row>
    <row r="2530" spans="1:9" x14ac:dyDescent="0.25">
      <c r="A2530" s="231" t="s">
        <v>335</v>
      </c>
      <c r="B2530" s="232" t="s">
        <v>336</v>
      </c>
      <c r="C2530" s="233" t="s">
        <v>337</v>
      </c>
      <c r="D2530" s="233">
        <v>16</v>
      </c>
      <c r="E2530" s="233" t="s">
        <v>271</v>
      </c>
      <c r="F2530" s="234" t="s">
        <v>338</v>
      </c>
      <c r="G2530" s="235">
        <v>124</v>
      </c>
      <c r="H2530" s="234">
        <v>35727</v>
      </c>
      <c r="I2530" s="28"/>
    </row>
    <row r="2531" spans="1:9" x14ac:dyDescent="0.25">
      <c r="A2531" s="231" t="s">
        <v>385</v>
      </c>
      <c r="B2531" s="232" t="s">
        <v>386</v>
      </c>
      <c r="C2531" s="233" t="s">
        <v>358</v>
      </c>
      <c r="D2531" s="233">
        <v>16</v>
      </c>
      <c r="E2531" s="233" t="s">
        <v>334</v>
      </c>
      <c r="F2531" s="234" t="s">
        <v>276</v>
      </c>
      <c r="G2531" s="235">
        <v>51</v>
      </c>
      <c r="H2531" s="234">
        <v>35728</v>
      </c>
      <c r="I2531" s="28"/>
    </row>
    <row r="2532" spans="1:9" x14ac:dyDescent="0.25">
      <c r="A2532" s="231" t="s">
        <v>345</v>
      </c>
      <c r="B2532" s="232" t="s">
        <v>406</v>
      </c>
      <c r="C2532" s="233" t="s">
        <v>337</v>
      </c>
      <c r="D2532" s="233">
        <v>16</v>
      </c>
      <c r="E2532" s="233" t="s">
        <v>271</v>
      </c>
      <c r="F2532" s="234" t="s">
        <v>359</v>
      </c>
      <c r="G2532" s="235">
        <v>32</v>
      </c>
      <c r="H2532" s="234">
        <v>35734</v>
      </c>
      <c r="I2532" s="28"/>
    </row>
    <row r="2533" spans="1:9" x14ac:dyDescent="0.25">
      <c r="A2533" s="231" t="s">
        <v>362</v>
      </c>
      <c r="B2533" s="232" t="s">
        <v>369</v>
      </c>
      <c r="C2533" s="233" t="s">
        <v>370</v>
      </c>
      <c r="D2533" s="233">
        <v>16</v>
      </c>
      <c r="E2533" s="233" t="s">
        <v>264</v>
      </c>
      <c r="F2533" s="234" t="s">
        <v>365</v>
      </c>
      <c r="G2533" s="235">
        <v>23</v>
      </c>
      <c r="H2533" s="234">
        <v>35736</v>
      </c>
      <c r="I2533" s="28"/>
    </row>
    <row r="2534" spans="1:9" x14ac:dyDescent="0.25">
      <c r="A2534" s="231" t="s">
        <v>397</v>
      </c>
      <c r="B2534" s="232" t="s">
        <v>398</v>
      </c>
      <c r="C2534" s="233" t="s">
        <v>399</v>
      </c>
      <c r="D2534" s="233">
        <v>8</v>
      </c>
      <c r="E2534" s="233" t="s">
        <v>334</v>
      </c>
      <c r="F2534" s="234" t="s">
        <v>276</v>
      </c>
      <c r="G2534" s="235">
        <v>135</v>
      </c>
      <c r="H2534" s="234">
        <v>35738</v>
      </c>
      <c r="I2534" s="28"/>
    </row>
    <row r="2535" spans="1:9" x14ac:dyDescent="0.25">
      <c r="A2535" s="231" t="s">
        <v>331</v>
      </c>
      <c r="B2535" s="232" t="s">
        <v>404</v>
      </c>
      <c r="C2535" s="233" t="s">
        <v>333</v>
      </c>
      <c r="D2535" s="233">
        <v>16</v>
      </c>
      <c r="E2535" s="233" t="s">
        <v>334</v>
      </c>
      <c r="F2535" s="234" t="s">
        <v>405</v>
      </c>
      <c r="G2535" s="235">
        <v>193</v>
      </c>
      <c r="H2535" s="234">
        <v>35743</v>
      </c>
      <c r="I2535" s="28"/>
    </row>
    <row r="2536" spans="1:9" x14ac:dyDescent="0.25">
      <c r="A2536" s="231" t="s">
        <v>345</v>
      </c>
      <c r="B2536" s="232" t="s">
        <v>346</v>
      </c>
      <c r="C2536" s="233" t="s">
        <v>347</v>
      </c>
      <c r="D2536" s="233">
        <v>16</v>
      </c>
      <c r="E2536" s="233" t="s">
        <v>271</v>
      </c>
      <c r="F2536" s="234" t="s">
        <v>338</v>
      </c>
      <c r="G2536" s="235">
        <v>119</v>
      </c>
      <c r="H2536" s="234">
        <v>35746</v>
      </c>
      <c r="I2536" s="28"/>
    </row>
    <row r="2537" spans="1:9" x14ac:dyDescent="0.25">
      <c r="A2537" s="231" t="s">
        <v>331</v>
      </c>
      <c r="B2537" s="232" t="s">
        <v>353</v>
      </c>
      <c r="C2537" s="233" t="s">
        <v>337</v>
      </c>
      <c r="D2537" s="233">
        <v>16</v>
      </c>
      <c r="E2537" s="233" t="s">
        <v>262</v>
      </c>
      <c r="F2537" s="234" t="s">
        <v>342</v>
      </c>
      <c r="G2537" s="235">
        <v>56</v>
      </c>
      <c r="H2537" s="234">
        <v>35746</v>
      </c>
      <c r="I2537" s="28"/>
    </row>
    <row r="2538" spans="1:9" x14ac:dyDescent="0.25">
      <c r="A2538" s="231" t="s">
        <v>362</v>
      </c>
      <c r="B2538" s="232" t="s">
        <v>363</v>
      </c>
      <c r="C2538" s="233" t="s">
        <v>364</v>
      </c>
      <c r="D2538" s="233">
        <v>8</v>
      </c>
      <c r="E2538" s="233" t="s">
        <v>264</v>
      </c>
      <c r="F2538" s="234" t="s">
        <v>396</v>
      </c>
      <c r="G2538" s="235">
        <v>86</v>
      </c>
      <c r="H2538" s="234">
        <v>35748</v>
      </c>
      <c r="I2538" s="28"/>
    </row>
    <row r="2539" spans="1:9" x14ac:dyDescent="0.25">
      <c r="A2539" s="231" t="s">
        <v>397</v>
      </c>
      <c r="B2539" s="232" t="s">
        <v>398</v>
      </c>
      <c r="C2539" s="233" t="s">
        <v>399</v>
      </c>
      <c r="D2539" s="233">
        <v>8</v>
      </c>
      <c r="E2539" s="233" t="s">
        <v>334</v>
      </c>
      <c r="F2539" s="234" t="s">
        <v>276</v>
      </c>
      <c r="G2539" s="235">
        <v>176</v>
      </c>
      <c r="H2539" s="234">
        <v>35750</v>
      </c>
      <c r="I2539" s="28"/>
    </row>
    <row r="2540" spans="1:9" x14ac:dyDescent="0.25">
      <c r="A2540" s="231" t="s">
        <v>354</v>
      </c>
      <c r="B2540" s="232" t="s">
        <v>355</v>
      </c>
      <c r="C2540" s="233" t="s">
        <v>347</v>
      </c>
      <c r="D2540" s="233">
        <v>16</v>
      </c>
      <c r="E2540" s="233" t="s">
        <v>262</v>
      </c>
      <c r="F2540" s="234" t="s">
        <v>356</v>
      </c>
      <c r="G2540" s="235">
        <v>156</v>
      </c>
      <c r="H2540" s="234">
        <v>35753</v>
      </c>
      <c r="I2540" s="28"/>
    </row>
    <row r="2541" spans="1:9" x14ac:dyDescent="0.25">
      <c r="A2541" s="231" t="s">
        <v>362</v>
      </c>
      <c r="B2541" s="232" t="s">
        <v>366</v>
      </c>
      <c r="C2541" s="233" t="s">
        <v>337</v>
      </c>
      <c r="D2541" s="233">
        <v>8</v>
      </c>
      <c r="E2541" s="233" t="s">
        <v>262</v>
      </c>
      <c r="F2541" s="234" t="s">
        <v>50</v>
      </c>
      <c r="G2541" s="235">
        <v>187</v>
      </c>
      <c r="H2541" s="234">
        <v>35756</v>
      </c>
      <c r="I2541" s="28"/>
    </row>
    <row r="2542" spans="1:9" x14ac:dyDescent="0.25">
      <c r="A2542" s="231" t="s">
        <v>362</v>
      </c>
      <c r="B2542" s="232" t="s">
        <v>363</v>
      </c>
      <c r="C2542" s="233" t="s">
        <v>364</v>
      </c>
      <c r="D2542" s="233">
        <v>8</v>
      </c>
      <c r="E2542" s="233" t="s">
        <v>264</v>
      </c>
      <c r="F2542" s="234" t="s">
        <v>365</v>
      </c>
      <c r="G2542" s="235">
        <v>157</v>
      </c>
      <c r="H2542" s="234">
        <v>35757</v>
      </c>
      <c r="I2542" s="28"/>
    </row>
    <row r="2543" spans="1:9" x14ac:dyDescent="0.25">
      <c r="A2543" s="231" t="s">
        <v>331</v>
      </c>
      <c r="B2543" s="232" t="s">
        <v>353</v>
      </c>
      <c r="C2543" s="233" t="s">
        <v>337</v>
      </c>
      <c r="D2543" s="233">
        <v>16</v>
      </c>
      <c r="E2543" s="233" t="s">
        <v>262</v>
      </c>
      <c r="F2543" s="234" t="s">
        <v>342</v>
      </c>
      <c r="G2543" s="235">
        <v>54</v>
      </c>
      <c r="H2543" s="234">
        <v>35758</v>
      </c>
      <c r="I2543" s="28"/>
    </row>
    <row r="2544" spans="1:9" x14ac:dyDescent="0.25">
      <c r="A2544" s="231" t="s">
        <v>348</v>
      </c>
      <c r="B2544" s="232" t="s">
        <v>349</v>
      </c>
      <c r="C2544" s="233" t="s">
        <v>347</v>
      </c>
      <c r="D2544" s="233">
        <v>8</v>
      </c>
      <c r="E2544" s="233" t="s">
        <v>262</v>
      </c>
      <c r="F2544" s="234" t="s">
        <v>356</v>
      </c>
      <c r="G2544" s="235">
        <v>189</v>
      </c>
      <c r="H2544" s="234">
        <v>35763</v>
      </c>
      <c r="I2544" s="28"/>
    </row>
    <row r="2545" spans="1:9" x14ac:dyDescent="0.25">
      <c r="A2545" s="231" t="s">
        <v>335</v>
      </c>
      <c r="B2545" s="232" t="s">
        <v>394</v>
      </c>
      <c r="C2545" s="233" t="s">
        <v>364</v>
      </c>
      <c r="D2545" s="233">
        <v>8</v>
      </c>
      <c r="E2545" s="233" t="s">
        <v>264</v>
      </c>
      <c r="F2545" s="234" t="s">
        <v>396</v>
      </c>
      <c r="G2545" s="235">
        <v>60</v>
      </c>
      <c r="H2545" s="234">
        <v>35766</v>
      </c>
      <c r="I2545" s="28"/>
    </row>
    <row r="2546" spans="1:9" x14ac:dyDescent="0.25">
      <c r="A2546" s="231" t="s">
        <v>371</v>
      </c>
      <c r="B2546" s="232" t="s">
        <v>388</v>
      </c>
      <c r="C2546" s="233" t="s">
        <v>364</v>
      </c>
      <c r="D2546" s="233">
        <v>12</v>
      </c>
      <c r="E2546" s="233" t="s">
        <v>271</v>
      </c>
      <c r="F2546" s="234" t="s">
        <v>359</v>
      </c>
      <c r="G2546" s="235">
        <v>165</v>
      </c>
      <c r="H2546" s="234">
        <v>35767</v>
      </c>
      <c r="I2546" s="28"/>
    </row>
    <row r="2547" spans="1:9" x14ac:dyDescent="0.25">
      <c r="A2547" s="231" t="s">
        <v>371</v>
      </c>
      <c r="B2547" s="232" t="s">
        <v>388</v>
      </c>
      <c r="C2547" s="233" t="s">
        <v>364</v>
      </c>
      <c r="D2547" s="233">
        <v>12</v>
      </c>
      <c r="E2547" s="233" t="s">
        <v>271</v>
      </c>
      <c r="F2547" s="234" t="s">
        <v>338</v>
      </c>
      <c r="G2547" s="235">
        <v>10</v>
      </c>
      <c r="H2547" s="234">
        <v>35769</v>
      </c>
      <c r="I2547" s="28"/>
    </row>
    <row r="2548" spans="1:9" x14ac:dyDescent="0.25">
      <c r="A2548" s="231" t="s">
        <v>362</v>
      </c>
      <c r="B2548" s="232" t="s">
        <v>374</v>
      </c>
      <c r="C2548" s="233" t="s">
        <v>375</v>
      </c>
      <c r="D2548" s="233">
        <v>16</v>
      </c>
      <c r="E2548" s="233" t="s">
        <v>271</v>
      </c>
      <c r="F2548" s="234" t="s">
        <v>338</v>
      </c>
      <c r="G2548" s="235">
        <v>143</v>
      </c>
      <c r="H2548" s="234">
        <v>35770</v>
      </c>
      <c r="I2548" s="28"/>
    </row>
    <row r="2549" spans="1:9" x14ac:dyDescent="0.25">
      <c r="A2549" s="231" t="s">
        <v>345</v>
      </c>
      <c r="B2549" s="232" t="s">
        <v>346</v>
      </c>
      <c r="C2549" s="233" t="s">
        <v>347</v>
      </c>
      <c r="D2549" s="233">
        <v>16</v>
      </c>
      <c r="E2549" s="233" t="s">
        <v>271</v>
      </c>
      <c r="F2549" s="234" t="s">
        <v>338</v>
      </c>
      <c r="G2549" s="235">
        <v>113</v>
      </c>
      <c r="H2549" s="234">
        <v>35772</v>
      </c>
      <c r="I2549" s="28"/>
    </row>
    <row r="2550" spans="1:9" x14ac:dyDescent="0.25">
      <c r="A2550" s="231" t="s">
        <v>331</v>
      </c>
      <c r="B2550" s="232" t="s">
        <v>404</v>
      </c>
      <c r="C2550" s="233" t="s">
        <v>333</v>
      </c>
      <c r="D2550" s="233">
        <v>16</v>
      </c>
      <c r="E2550" s="233" t="s">
        <v>334</v>
      </c>
      <c r="F2550" s="234" t="s">
        <v>405</v>
      </c>
      <c r="G2550" s="235">
        <v>176</v>
      </c>
      <c r="H2550" s="234">
        <v>35773</v>
      </c>
      <c r="I2550" s="28"/>
    </row>
    <row r="2551" spans="1:9" x14ac:dyDescent="0.25">
      <c r="A2551" s="231" t="s">
        <v>397</v>
      </c>
      <c r="B2551" s="232" t="s">
        <v>402</v>
      </c>
      <c r="C2551" s="233" t="s">
        <v>380</v>
      </c>
      <c r="D2551" s="233">
        <v>8</v>
      </c>
      <c r="E2551" s="233" t="s">
        <v>262</v>
      </c>
      <c r="F2551" s="234" t="s">
        <v>50</v>
      </c>
      <c r="G2551" s="235">
        <v>197</v>
      </c>
      <c r="H2551" s="234">
        <v>35783</v>
      </c>
      <c r="I2551" s="28"/>
    </row>
    <row r="2552" spans="1:9" x14ac:dyDescent="0.25">
      <c r="A2552" s="231" t="s">
        <v>345</v>
      </c>
      <c r="B2552" s="232" t="s">
        <v>379</v>
      </c>
      <c r="C2552" s="233" t="s">
        <v>380</v>
      </c>
      <c r="D2552" s="233">
        <v>16</v>
      </c>
      <c r="E2552" s="233" t="s">
        <v>271</v>
      </c>
      <c r="F2552" s="234" t="s">
        <v>373</v>
      </c>
      <c r="G2552" s="235">
        <v>127</v>
      </c>
      <c r="H2552" s="234">
        <v>35784</v>
      </c>
      <c r="I2552" s="28"/>
    </row>
    <row r="2553" spans="1:9" x14ac:dyDescent="0.25">
      <c r="A2553" s="231" t="s">
        <v>362</v>
      </c>
      <c r="B2553" s="232" t="s">
        <v>374</v>
      </c>
      <c r="C2553" s="233" t="s">
        <v>375</v>
      </c>
      <c r="D2553" s="233">
        <v>16</v>
      </c>
      <c r="E2553" s="233" t="s">
        <v>271</v>
      </c>
      <c r="F2553" s="234" t="s">
        <v>338</v>
      </c>
      <c r="G2553" s="235">
        <v>14</v>
      </c>
      <c r="H2553" s="234">
        <v>35785</v>
      </c>
      <c r="I2553" s="28"/>
    </row>
    <row r="2554" spans="1:9" x14ac:dyDescent="0.25">
      <c r="A2554" s="231" t="s">
        <v>362</v>
      </c>
      <c r="B2554" s="232" t="s">
        <v>369</v>
      </c>
      <c r="C2554" s="233" t="s">
        <v>370</v>
      </c>
      <c r="D2554" s="233">
        <v>16</v>
      </c>
      <c r="E2554" s="233" t="s">
        <v>264</v>
      </c>
      <c r="F2554" s="234" t="s">
        <v>365</v>
      </c>
      <c r="G2554" s="235">
        <v>83</v>
      </c>
      <c r="H2554" s="234">
        <v>35791</v>
      </c>
      <c r="I2554" s="28"/>
    </row>
    <row r="2555" spans="1:9" x14ac:dyDescent="0.25">
      <c r="A2555" s="231" t="s">
        <v>362</v>
      </c>
      <c r="B2555" s="232" t="s">
        <v>363</v>
      </c>
      <c r="C2555" s="233" t="s">
        <v>364</v>
      </c>
      <c r="D2555" s="233">
        <v>8</v>
      </c>
      <c r="E2555" s="233" t="s">
        <v>264</v>
      </c>
      <c r="F2555" s="234" t="s">
        <v>365</v>
      </c>
      <c r="G2555" s="235">
        <v>65</v>
      </c>
      <c r="H2555" s="234">
        <v>35791</v>
      </c>
      <c r="I2555" s="28"/>
    </row>
    <row r="2556" spans="1:9" x14ac:dyDescent="0.25">
      <c r="A2556" s="231" t="s">
        <v>335</v>
      </c>
      <c r="B2556" s="232" t="s">
        <v>383</v>
      </c>
      <c r="C2556" s="233" t="s">
        <v>347</v>
      </c>
      <c r="D2556" s="233">
        <v>8</v>
      </c>
      <c r="E2556" s="233" t="s">
        <v>271</v>
      </c>
      <c r="F2556" s="234" t="s">
        <v>373</v>
      </c>
      <c r="G2556" s="235">
        <v>156</v>
      </c>
      <c r="H2556" s="234">
        <v>35793</v>
      </c>
      <c r="I2556" s="28"/>
    </row>
    <row r="2557" spans="1:9" x14ac:dyDescent="0.25">
      <c r="A2557" s="231" t="s">
        <v>335</v>
      </c>
      <c r="B2557" s="232" t="s">
        <v>367</v>
      </c>
      <c r="C2557" s="233" t="s">
        <v>337</v>
      </c>
      <c r="D2557" s="233">
        <v>8</v>
      </c>
      <c r="E2557" s="233" t="s">
        <v>262</v>
      </c>
      <c r="F2557" s="234" t="s">
        <v>356</v>
      </c>
      <c r="G2557" s="235">
        <v>32</v>
      </c>
      <c r="H2557" s="234">
        <v>35796</v>
      </c>
      <c r="I2557" s="28"/>
    </row>
    <row r="2558" spans="1:9" x14ac:dyDescent="0.25">
      <c r="A2558" s="231" t="s">
        <v>335</v>
      </c>
      <c r="B2558" s="232" t="s">
        <v>387</v>
      </c>
      <c r="C2558" s="233" t="s">
        <v>347</v>
      </c>
      <c r="D2558" s="233">
        <v>8</v>
      </c>
      <c r="E2558" s="233" t="s">
        <v>264</v>
      </c>
      <c r="F2558" s="234" t="s">
        <v>365</v>
      </c>
      <c r="G2558" s="235">
        <v>123</v>
      </c>
      <c r="H2558" s="234">
        <v>35797</v>
      </c>
      <c r="I2558" s="28"/>
    </row>
    <row r="2559" spans="1:9" x14ac:dyDescent="0.25">
      <c r="A2559" s="231" t="s">
        <v>385</v>
      </c>
      <c r="B2559" s="232" t="s">
        <v>389</v>
      </c>
      <c r="C2559" s="233" t="s">
        <v>375</v>
      </c>
      <c r="D2559" s="233">
        <v>16</v>
      </c>
      <c r="E2559" s="233" t="s">
        <v>334</v>
      </c>
      <c r="F2559" s="234" t="s">
        <v>278</v>
      </c>
      <c r="G2559" s="235">
        <v>50</v>
      </c>
      <c r="H2559" s="234">
        <v>35797</v>
      </c>
      <c r="I2559" s="28"/>
    </row>
    <row r="2560" spans="1:9" x14ac:dyDescent="0.25">
      <c r="A2560" s="231" t="s">
        <v>331</v>
      </c>
      <c r="B2560" s="232" t="s">
        <v>404</v>
      </c>
      <c r="C2560" s="233" t="s">
        <v>333</v>
      </c>
      <c r="D2560" s="233">
        <v>16</v>
      </c>
      <c r="E2560" s="233" t="s">
        <v>334</v>
      </c>
      <c r="F2560" s="234" t="s">
        <v>405</v>
      </c>
      <c r="G2560" s="235">
        <v>40</v>
      </c>
      <c r="H2560" s="234">
        <v>35800</v>
      </c>
      <c r="I2560" s="28"/>
    </row>
    <row r="2561" spans="1:9" x14ac:dyDescent="0.25">
      <c r="A2561" s="231" t="s">
        <v>335</v>
      </c>
      <c r="B2561" s="232" t="s">
        <v>395</v>
      </c>
      <c r="C2561" s="233" t="s">
        <v>337</v>
      </c>
      <c r="D2561" s="233">
        <v>16</v>
      </c>
      <c r="E2561" s="233" t="s">
        <v>264</v>
      </c>
      <c r="F2561" s="234" t="s">
        <v>365</v>
      </c>
      <c r="G2561" s="235">
        <v>69</v>
      </c>
      <c r="H2561" s="234">
        <v>35809</v>
      </c>
      <c r="I2561" s="28"/>
    </row>
    <row r="2562" spans="1:9" x14ac:dyDescent="0.25">
      <c r="A2562" s="231" t="s">
        <v>331</v>
      </c>
      <c r="B2562" s="232" t="s">
        <v>332</v>
      </c>
      <c r="C2562" s="233" t="s">
        <v>333</v>
      </c>
      <c r="D2562" s="233">
        <v>16</v>
      </c>
      <c r="E2562" s="233" t="s">
        <v>334</v>
      </c>
      <c r="F2562" s="234" t="s">
        <v>278</v>
      </c>
      <c r="G2562" s="235">
        <v>124</v>
      </c>
      <c r="H2562" s="234">
        <v>35813</v>
      </c>
      <c r="I2562" s="28"/>
    </row>
    <row r="2563" spans="1:9" x14ac:dyDescent="0.25">
      <c r="A2563" s="231" t="s">
        <v>331</v>
      </c>
      <c r="B2563" s="232" t="s">
        <v>381</v>
      </c>
      <c r="C2563" s="233" t="s">
        <v>380</v>
      </c>
      <c r="D2563" s="233">
        <v>16</v>
      </c>
      <c r="E2563" s="233" t="s">
        <v>262</v>
      </c>
      <c r="F2563" s="234" t="s">
        <v>342</v>
      </c>
      <c r="G2563" s="235">
        <v>138</v>
      </c>
      <c r="H2563" s="234">
        <v>35817</v>
      </c>
      <c r="I2563" s="28"/>
    </row>
    <row r="2564" spans="1:9" x14ac:dyDescent="0.25">
      <c r="A2564" s="231" t="s">
        <v>385</v>
      </c>
      <c r="B2564" s="232" t="s">
        <v>386</v>
      </c>
      <c r="C2564" s="233" t="s">
        <v>358</v>
      </c>
      <c r="D2564" s="233">
        <v>16</v>
      </c>
      <c r="E2564" s="233" t="s">
        <v>334</v>
      </c>
      <c r="F2564" s="234" t="s">
        <v>405</v>
      </c>
      <c r="G2564" s="235">
        <v>163</v>
      </c>
      <c r="H2564" s="234">
        <v>35822</v>
      </c>
      <c r="I2564" s="28"/>
    </row>
    <row r="2565" spans="1:9" x14ac:dyDescent="0.25">
      <c r="A2565" s="231" t="s">
        <v>345</v>
      </c>
      <c r="B2565" s="232" t="s">
        <v>379</v>
      </c>
      <c r="C2565" s="233" t="s">
        <v>380</v>
      </c>
      <c r="D2565" s="233">
        <v>16</v>
      </c>
      <c r="E2565" s="233" t="s">
        <v>271</v>
      </c>
      <c r="F2565" s="234" t="s">
        <v>338</v>
      </c>
      <c r="G2565" s="235">
        <v>166</v>
      </c>
      <c r="H2565" s="234">
        <v>35824</v>
      </c>
      <c r="I2565" s="28"/>
    </row>
    <row r="2566" spans="1:9" x14ac:dyDescent="0.25">
      <c r="A2566" s="231" t="s">
        <v>345</v>
      </c>
      <c r="B2566" s="232" t="s">
        <v>401</v>
      </c>
      <c r="C2566" s="233" t="s">
        <v>380</v>
      </c>
      <c r="D2566" s="233">
        <v>16</v>
      </c>
      <c r="E2566" s="233" t="s">
        <v>271</v>
      </c>
      <c r="F2566" s="234" t="s">
        <v>338</v>
      </c>
      <c r="G2566" s="235">
        <v>36</v>
      </c>
      <c r="H2566" s="234">
        <v>35825</v>
      </c>
      <c r="I2566" s="28"/>
    </row>
    <row r="2567" spans="1:9" x14ac:dyDescent="0.25">
      <c r="A2567" s="231" t="s">
        <v>331</v>
      </c>
      <c r="B2567" s="232" t="s">
        <v>353</v>
      </c>
      <c r="C2567" s="233" t="s">
        <v>337</v>
      </c>
      <c r="D2567" s="233">
        <v>16</v>
      </c>
      <c r="E2567" s="233" t="s">
        <v>262</v>
      </c>
      <c r="F2567" s="234" t="s">
        <v>356</v>
      </c>
      <c r="G2567" s="235">
        <v>170</v>
      </c>
      <c r="H2567" s="234">
        <v>35829</v>
      </c>
      <c r="I2567" s="28"/>
    </row>
    <row r="2568" spans="1:9" x14ac:dyDescent="0.25">
      <c r="A2568" s="231" t="s">
        <v>335</v>
      </c>
      <c r="B2568" s="232" t="s">
        <v>394</v>
      </c>
      <c r="C2568" s="233" t="s">
        <v>364</v>
      </c>
      <c r="D2568" s="233">
        <v>8</v>
      </c>
      <c r="E2568" s="233" t="s">
        <v>264</v>
      </c>
      <c r="F2568" s="234" t="s">
        <v>365</v>
      </c>
      <c r="G2568" s="235">
        <v>122</v>
      </c>
      <c r="H2568" s="234">
        <v>35831</v>
      </c>
      <c r="I2568" s="28"/>
    </row>
    <row r="2569" spans="1:9" x14ac:dyDescent="0.25">
      <c r="A2569" s="231" t="s">
        <v>362</v>
      </c>
      <c r="B2569" s="232" t="s">
        <v>374</v>
      </c>
      <c r="C2569" s="233" t="s">
        <v>375</v>
      </c>
      <c r="D2569" s="233">
        <v>16</v>
      </c>
      <c r="E2569" s="233" t="s">
        <v>271</v>
      </c>
      <c r="F2569" s="234" t="s">
        <v>338</v>
      </c>
      <c r="G2569" s="235">
        <v>158</v>
      </c>
      <c r="H2569" s="234">
        <v>35832</v>
      </c>
      <c r="I2569" s="28"/>
    </row>
    <row r="2570" spans="1:9" x14ac:dyDescent="0.25">
      <c r="A2570" s="231" t="s">
        <v>339</v>
      </c>
      <c r="B2570" s="232" t="s">
        <v>340</v>
      </c>
      <c r="C2570" s="233" t="s">
        <v>341</v>
      </c>
      <c r="D2570" s="233">
        <v>8</v>
      </c>
      <c r="E2570" s="233" t="s">
        <v>262</v>
      </c>
      <c r="F2570" s="234" t="s">
        <v>342</v>
      </c>
      <c r="G2570" s="235">
        <v>120</v>
      </c>
      <c r="H2570" s="234">
        <v>35834</v>
      </c>
      <c r="I2570" s="28"/>
    </row>
    <row r="2571" spans="1:9" x14ac:dyDescent="0.25">
      <c r="A2571" s="231" t="s">
        <v>331</v>
      </c>
      <c r="B2571" s="232" t="s">
        <v>404</v>
      </c>
      <c r="C2571" s="233" t="s">
        <v>333</v>
      </c>
      <c r="D2571" s="233">
        <v>16</v>
      </c>
      <c r="E2571" s="233" t="s">
        <v>334</v>
      </c>
      <c r="F2571" s="234" t="s">
        <v>405</v>
      </c>
      <c r="G2571" s="235">
        <v>37</v>
      </c>
      <c r="H2571" s="234">
        <v>35834</v>
      </c>
      <c r="I2571" s="28"/>
    </row>
    <row r="2572" spans="1:9" x14ac:dyDescent="0.25">
      <c r="A2572" s="231" t="s">
        <v>335</v>
      </c>
      <c r="B2572" s="232" t="s">
        <v>384</v>
      </c>
      <c r="C2572" s="233" t="s">
        <v>364</v>
      </c>
      <c r="D2572" s="233">
        <v>8</v>
      </c>
      <c r="E2572" s="233" t="s">
        <v>262</v>
      </c>
      <c r="F2572" s="234" t="s">
        <v>356</v>
      </c>
      <c r="G2572" s="235">
        <v>75</v>
      </c>
      <c r="H2572" s="234">
        <v>35840</v>
      </c>
      <c r="I2572" s="28"/>
    </row>
    <row r="2573" spans="1:9" x14ac:dyDescent="0.25">
      <c r="A2573" s="231" t="s">
        <v>331</v>
      </c>
      <c r="B2573" s="232" t="s">
        <v>332</v>
      </c>
      <c r="C2573" s="233" t="s">
        <v>333</v>
      </c>
      <c r="D2573" s="233">
        <v>16</v>
      </c>
      <c r="E2573" s="233" t="s">
        <v>334</v>
      </c>
      <c r="F2573" s="234" t="s">
        <v>278</v>
      </c>
      <c r="G2573" s="235">
        <v>154</v>
      </c>
      <c r="H2573" s="234">
        <v>35840</v>
      </c>
      <c r="I2573" s="28"/>
    </row>
    <row r="2574" spans="1:9" x14ac:dyDescent="0.25">
      <c r="A2574" s="231" t="s">
        <v>376</v>
      </c>
      <c r="B2574" s="232" t="s">
        <v>390</v>
      </c>
      <c r="C2574" s="233" t="s">
        <v>370</v>
      </c>
      <c r="D2574" s="233">
        <v>8</v>
      </c>
      <c r="E2574" s="233" t="s">
        <v>334</v>
      </c>
      <c r="F2574" s="234" t="s">
        <v>278</v>
      </c>
      <c r="G2574" s="235">
        <v>119</v>
      </c>
      <c r="H2574" s="234">
        <v>35841</v>
      </c>
      <c r="I2574" s="28"/>
    </row>
    <row r="2575" spans="1:9" x14ac:dyDescent="0.25">
      <c r="A2575" s="231" t="s">
        <v>335</v>
      </c>
      <c r="B2575" s="232" t="s">
        <v>387</v>
      </c>
      <c r="C2575" s="233" t="s">
        <v>347</v>
      </c>
      <c r="D2575" s="233">
        <v>8</v>
      </c>
      <c r="E2575" s="233" t="s">
        <v>264</v>
      </c>
      <c r="F2575" s="234" t="s">
        <v>365</v>
      </c>
      <c r="G2575" s="235">
        <v>169</v>
      </c>
      <c r="H2575" s="234">
        <v>35842</v>
      </c>
      <c r="I2575" s="28"/>
    </row>
    <row r="2576" spans="1:9" x14ac:dyDescent="0.25">
      <c r="A2576" s="231" t="s">
        <v>362</v>
      </c>
      <c r="B2576" s="232" t="s">
        <v>374</v>
      </c>
      <c r="C2576" s="233" t="s">
        <v>375</v>
      </c>
      <c r="D2576" s="233">
        <v>16</v>
      </c>
      <c r="E2576" s="233" t="s">
        <v>271</v>
      </c>
      <c r="F2576" s="234" t="s">
        <v>338</v>
      </c>
      <c r="G2576" s="235">
        <v>167</v>
      </c>
      <c r="H2576" s="234">
        <v>35842</v>
      </c>
      <c r="I2576" s="28"/>
    </row>
    <row r="2577" spans="1:9" x14ac:dyDescent="0.25">
      <c r="A2577" s="231" t="s">
        <v>385</v>
      </c>
      <c r="B2577" s="232" t="s">
        <v>386</v>
      </c>
      <c r="C2577" s="233" t="s">
        <v>358</v>
      </c>
      <c r="D2577" s="233">
        <v>16</v>
      </c>
      <c r="E2577" s="233" t="s">
        <v>334</v>
      </c>
      <c r="F2577" s="234" t="s">
        <v>276</v>
      </c>
      <c r="G2577" s="235">
        <v>78</v>
      </c>
      <c r="H2577" s="234">
        <v>35842</v>
      </c>
      <c r="I2577" s="28"/>
    </row>
    <row r="2578" spans="1:9" x14ac:dyDescent="0.25">
      <c r="A2578" s="231" t="s">
        <v>345</v>
      </c>
      <c r="B2578" s="232" t="s">
        <v>346</v>
      </c>
      <c r="C2578" s="233" t="s">
        <v>347</v>
      </c>
      <c r="D2578" s="233">
        <v>16</v>
      </c>
      <c r="E2578" s="233" t="s">
        <v>271</v>
      </c>
      <c r="F2578" s="234" t="s">
        <v>338</v>
      </c>
      <c r="G2578" s="235">
        <v>83</v>
      </c>
      <c r="H2578" s="234">
        <v>35844</v>
      </c>
      <c r="I2578" s="28"/>
    </row>
    <row r="2579" spans="1:9" x14ac:dyDescent="0.25">
      <c r="A2579" s="231" t="s">
        <v>335</v>
      </c>
      <c r="B2579" s="232" t="s">
        <v>400</v>
      </c>
      <c r="C2579" s="233" t="s">
        <v>364</v>
      </c>
      <c r="D2579" s="233">
        <v>8</v>
      </c>
      <c r="E2579" s="233" t="s">
        <v>264</v>
      </c>
      <c r="F2579" s="234" t="s">
        <v>365</v>
      </c>
      <c r="G2579" s="235">
        <v>154</v>
      </c>
      <c r="H2579" s="234">
        <v>35846</v>
      </c>
      <c r="I2579" s="28"/>
    </row>
    <row r="2580" spans="1:9" x14ac:dyDescent="0.25">
      <c r="A2580" s="231" t="s">
        <v>335</v>
      </c>
      <c r="B2580" s="232" t="s">
        <v>367</v>
      </c>
      <c r="C2580" s="233" t="s">
        <v>337</v>
      </c>
      <c r="D2580" s="233">
        <v>8</v>
      </c>
      <c r="E2580" s="233" t="s">
        <v>262</v>
      </c>
      <c r="F2580" s="234" t="s">
        <v>342</v>
      </c>
      <c r="G2580" s="235">
        <v>151</v>
      </c>
      <c r="H2580" s="234">
        <v>35849</v>
      </c>
      <c r="I2580" s="28"/>
    </row>
    <row r="2581" spans="1:9" x14ac:dyDescent="0.25">
      <c r="A2581" s="231" t="s">
        <v>345</v>
      </c>
      <c r="B2581" s="232" t="s">
        <v>401</v>
      </c>
      <c r="C2581" s="233" t="s">
        <v>380</v>
      </c>
      <c r="D2581" s="233">
        <v>16</v>
      </c>
      <c r="E2581" s="233" t="s">
        <v>271</v>
      </c>
      <c r="F2581" s="234" t="s">
        <v>338</v>
      </c>
      <c r="G2581" s="235">
        <v>195</v>
      </c>
      <c r="H2581" s="234">
        <v>35850</v>
      </c>
      <c r="I2581" s="28"/>
    </row>
    <row r="2582" spans="1:9" x14ac:dyDescent="0.25">
      <c r="A2582" s="231" t="s">
        <v>331</v>
      </c>
      <c r="B2582" s="232" t="s">
        <v>332</v>
      </c>
      <c r="C2582" s="233" t="s">
        <v>333</v>
      </c>
      <c r="D2582" s="233">
        <v>16</v>
      </c>
      <c r="E2582" s="233" t="s">
        <v>334</v>
      </c>
      <c r="F2582" s="234" t="s">
        <v>278</v>
      </c>
      <c r="G2582" s="235">
        <v>113</v>
      </c>
      <c r="H2582" s="234">
        <v>35855</v>
      </c>
      <c r="I2582" s="28"/>
    </row>
    <row r="2583" spans="1:9" x14ac:dyDescent="0.25">
      <c r="A2583" s="231" t="s">
        <v>331</v>
      </c>
      <c r="B2583" s="232" t="s">
        <v>381</v>
      </c>
      <c r="C2583" s="233" t="s">
        <v>380</v>
      </c>
      <c r="D2583" s="233">
        <v>16</v>
      </c>
      <c r="E2583" s="233" t="s">
        <v>262</v>
      </c>
      <c r="F2583" s="234" t="s">
        <v>342</v>
      </c>
      <c r="G2583" s="235">
        <v>137</v>
      </c>
      <c r="H2583" s="234">
        <v>35856</v>
      </c>
      <c r="I2583" s="28"/>
    </row>
    <row r="2584" spans="1:9" x14ac:dyDescent="0.25">
      <c r="A2584" s="231" t="s">
        <v>331</v>
      </c>
      <c r="B2584" s="232" t="s">
        <v>404</v>
      </c>
      <c r="C2584" s="233" t="s">
        <v>333</v>
      </c>
      <c r="D2584" s="233">
        <v>16</v>
      </c>
      <c r="E2584" s="233" t="s">
        <v>334</v>
      </c>
      <c r="F2584" s="234" t="s">
        <v>405</v>
      </c>
      <c r="G2584" s="235">
        <v>199</v>
      </c>
      <c r="H2584" s="234">
        <v>35860</v>
      </c>
      <c r="I2584" s="28"/>
    </row>
    <row r="2585" spans="1:9" x14ac:dyDescent="0.25">
      <c r="A2585" s="231" t="s">
        <v>335</v>
      </c>
      <c r="B2585" s="232" t="s">
        <v>367</v>
      </c>
      <c r="C2585" s="233" t="s">
        <v>337</v>
      </c>
      <c r="D2585" s="233">
        <v>8</v>
      </c>
      <c r="E2585" s="233" t="s">
        <v>262</v>
      </c>
      <c r="F2585" s="234" t="s">
        <v>342</v>
      </c>
      <c r="G2585" s="235">
        <v>98</v>
      </c>
      <c r="H2585" s="234">
        <v>35861</v>
      </c>
      <c r="I2585" s="28"/>
    </row>
    <row r="2586" spans="1:9" x14ac:dyDescent="0.25">
      <c r="A2586" s="231" t="s">
        <v>331</v>
      </c>
      <c r="B2586" s="232" t="s">
        <v>403</v>
      </c>
      <c r="C2586" s="233" t="s">
        <v>380</v>
      </c>
      <c r="D2586" s="233">
        <v>32</v>
      </c>
      <c r="E2586" s="233" t="s">
        <v>262</v>
      </c>
      <c r="F2586" s="234" t="s">
        <v>356</v>
      </c>
      <c r="G2586" s="235">
        <v>175</v>
      </c>
      <c r="H2586" s="234">
        <v>35866</v>
      </c>
      <c r="I2586" s="28"/>
    </row>
    <row r="2587" spans="1:9" x14ac:dyDescent="0.25">
      <c r="A2587" s="231" t="s">
        <v>335</v>
      </c>
      <c r="B2587" s="232" t="s">
        <v>357</v>
      </c>
      <c r="C2587" s="233" t="s">
        <v>358</v>
      </c>
      <c r="D2587" s="233">
        <v>16</v>
      </c>
      <c r="E2587" s="233" t="s">
        <v>271</v>
      </c>
      <c r="F2587" s="234" t="s">
        <v>359</v>
      </c>
      <c r="G2587" s="235">
        <v>194</v>
      </c>
      <c r="H2587" s="234">
        <v>35868</v>
      </c>
      <c r="I2587" s="28"/>
    </row>
    <row r="2588" spans="1:9" x14ac:dyDescent="0.25">
      <c r="A2588" s="231" t="s">
        <v>362</v>
      </c>
      <c r="B2588" s="232" t="s">
        <v>407</v>
      </c>
      <c r="C2588" s="233" t="s">
        <v>380</v>
      </c>
      <c r="D2588" s="233">
        <v>16</v>
      </c>
      <c r="E2588" s="233" t="s">
        <v>264</v>
      </c>
      <c r="F2588" s="234" t="s">
        <v>396</v>
      </c>
      <c r="G2588" s="235">
        <v>138</v>
      </c>
      <c r="H2588" s="234">
        <v>35875</v>
      </c>
      <c r="I2588" s="28"/>
    </row>
    <row r="2589" spans="1:9" x14ac:dyDescent="0.25">
      <c r="A2589" s="231" t="s">
        <v>331</v>
      </c>
      <c r="B2589" s="232" t="s">
        <v>353</v>
      </c>
      <c r="C2589" s="233" t="s">
        <v>337</v>
      </c>
      <c r="D2589" s="233">
        <v>16</v>
      </c>
      <c r="E2589" s="233" t="s">
        <v>262</v>
      </c>
      <c r="F2589" s="234" t="s">
        <v>342</v>
      </c>
      <c r="G2589" s="235">
        <v>178</v>
      </c>
      <c r="H2589" s="234">
        <v>35875</v>
      </c>
      <c r="I2589" s="28"/>
    </row>
    <row r="2590" spans="1:9" x14ac:dyDescent="0.25">
      <c r="A2590" s="231" t="s">
        <v>335</v>
      </c>
      <c r="B2590" s="232" t="s">
        <v>395</v>
      </c>
      <c r="C2590" s="233" t="s">
        <v>337</v>
      </c>
      <c r="D2590" s="233">
        <v>16</v>
      </c>
      <c r="E2590" s="233" t="s">
        <v>264</v>
      </c>
      <c r="F2590" s="234" t="s">
        <v>396</v>
      </c>
      <c r="G2590" s="235">
        <v>41</v>
      </c>
      <c r="H2590" s="234">
        <v>35876</v>
      </c>
      <c r="I2590" s="28"/>
    </row>
    <row r="2591" spans="1:9" x14ac:dyDescent="0.25">
      <c r="A2591" s="231" t="s">
        <v>348</v>
      </c>
      <c r="B2591" s="232" t="s">
        <v>349</v>
      </c>
      <c r="C2591" s="233" t="s">
        <v>347</v>
      </c>
      <c r="D2591" s="233">
        <v>8</v>
      </c>
      <c r="E2591" s="233" t="s">
        <v>262</v>
      </c>
      <c r="F2591" s="234" t="s">
        <v>356</v>
      </c>
      <c r="G2591" s="235">
        <v>163</v>
      </c>
      <c r="H2591" s="234">
        <v>35876</v>
      </c>
      <c r="I2591" s="28"/>
    </row>
    <row r="2592" spans="1:9" x14ac:dyDescent="0.25">
      <c r="A2592" s="231" t="s">
        <v>335</v>
      </c>
      <c r="B2592" s="232" t="s">
        <v>367</v>
      </c>
      <c r="C2592" s="233" t="s">
        <v>337</v>
      </c>
      <c r="D2592" s="233">
        <v>8</v>
      </c>
      <c r="E2592" s="233" t="s">
        <v>262</v>
      </c>
      <c r="F2592" s="234" t="s">
        <v>342</v>
      </c>
      <c r="G2592" s="235">
        <v>189</v>
      </c>
      <c r="H2592" s="234">
        <v>35880</v>
      </c>
      <c r="I2592" s="28"/>
    </row>
    <row r="2593" spans="1:9" x14ac:dyDescent="0.25">
      <c r="A2593" s="231" t="s">
        <v>362</v>
      </c>
      <c r="B2593" s="232" t="s">
        <v>374</v>
      </c>
      <c r="C2593" s="233" t="s">
        <v>375</v>
      </c>
      <c r="D2593" s="233">
        <v>16</v>
      </c>
      <c r="E2593" s="233" t="s">
        <v>271</v>
      </c>
      <c r="F2593" s="234" t="s">
        <v>338</v>
      </c>
      <c r="G2593" s="235">
        <v>187</v>
      </c>
      <c r="H2593" s="234">
        <v>35881</v>
      </c>
      <c r="I2593" s="28"/>
    </row>
    <row r="2594" spans="1:9" x14ac:dyDescent="0.25">
      <c r="A2594" s="231" t="s">
        <v>331</v>
      </c>
      <c r="B2594" s="232" t="s">
        <v>332</v>
      </c>
      <c r="C2594" s="233" t="s">
        <v>333</v>
      </c>
      <c r="D2594" s="233">
        <v>16</v>
      </c>
      <c r="E2594" s="233" t="s">
        <v>334</v>
      </c>
      <c r="F2594" s="234" t="s">
        <v>405</v>
      </c>
      <c r="G2594" s="235">
        <v>68</v>
      </c>
      <c r="H2594" s="234">
        <v>35882</v>
      </c>
      <c r="I2594" s="28"/>
    </row>
    <row r="2595" spans="1:9" x14ac:dyDescent="0.25">
      <c r="A2595" s="231" t="s">
        <v>362</v>
      </c>
      <c r="B2595" s="232" t="s">
        <v>369</v>
      </c>
      <c r="C2595" s="233" t="s">
        <v>370</v>
      </c>
      <c r="D2595" s="233">
        <v>16</v>
      </c>
      <c r="E2595" s="233" t="s">
        <v>264</v>
      </c>
      <c r="F2595" s="234" t="s">
        <v>365</v>
      </c>
      <c r="G2595" s="235">
        <v>99</v>
      </c>
      <c r="H2595" s="234">
        <v>35885</v>
      </c>
      <c r="I2595" s="28"/>
    </row>
    <row r="2596" spans="1:9" x14ac:dyDescent="0.25">
      <c r="A2596" s="231" t="s">
        <v>335</v>
      </c>
      <c r="B2596" s="232" t="s">
        <v>395</v>
      </c>
      <c r="C2596" s="233" t="s">
        <v>337</v>
      </c>
      <c r="D2596" s="233">
        <v>16</v>
      </c>
      <c r="E2596" s="233" t="s">
        <v>264</v>
      </c>
      <c r="F2596" s="234" t="s">
        <v>396</v>
      </c>
      <c r="G2596" s="235">
        <v>94</v>
      </c>
      <c r="H2596" s="234">
        <v>35888</v>
      </c>
      <c r="I2596" s="28"/>
    </row>
    <row r="2597" spans="1:9" x14ac:dyDescent="0.25">
      <c r="A2597" s="231" t="s">
        <v>335</v>
      </c>
      <c r="B2597" s="232" t="s">
        <v>382</v>
      </c>
      <c r="C2597" s="233" t="s">
        <v>337</v>
      </c>
      <c r="D2597" s="233">
        <v>16</v>
      </c>
      <c r="E2597" s="233" t="s">
        <v>264</v>
      </c>
      <c r="F2597" s="234" t="s">
        <v>365</v>
      </c>
      <c r="G2597" s="235">
        <v>167</v>
      </c>
      <c r="H2597" s="234">
        <v>35890</v>
      </c>
      <c r="I2597" s="28"/>
    </row>
    <row r="2598" spans="1:9" x14ac:dyDescent="0.25">
      <c r="A2598" s="231" t="s">
        <v>331</v>
      </c>
      <c r="B2598" s="232" t="s">
        <v>381</v>
      </c>
      <c r="C2598" s="233" t="s">
        <v>380</v>
      </c>
      <c r="D2598" s="233">
        <v>16</v>
      </c>
      <c r="E2598" s="233" t="s">
        <v>262</v>
      </c>
      <c r="F2598" s="234" t="s">
        <v>342</v>
      </c>
      <c r="G2598" s="235">
        <v>54</v>
      </c>
      <c r="H2598" s="234">
        <v>35890</v>
      </c>
      <c r="I2598" s="28"/>
    </row>
    <row r="2599" spans="1:9" x14ac:dyDescent="0.25">
      <c r="A2599" s="231" t="s">
        <v>331</v>
      </c>
      <c r="B2599" s="232" t="s">
        <v>381</v>
      </c>
      <c r="C2599" s="233" t="s">
        <v>380</v>
      </c>
      <c r="D2599" s="233">
        <v>16</v>
      </c>
      <c r="E2599" s="233" t="s">
        <v>262</v>
      </c>
      <c r="F2599" s="234" t="s">
        <v>342</v>
      </c>
      <c r="G2599" s="235">
        <v>113</v>
      </c>
      <c r="H2599" s="234">
        <v>35894</v>
      </c>
      <c r="I2599" s="28"/>
    </row>
    <row r="2600" spans="1:9" x14ac:dyDescent="0.25">
      <c r="A2600" s="231" t="s">
        <v>345</v>
      </c>
      <c r="B2600" s="232" t="s">
        <v>406</v>
      </c>
      <c r="C2600" s="233" t="s">
        <v>337</v>
      </c>
      <c r="D2600" s="233">
        <v>16</v>
      </c>
      <c r="E2600" s="233" t="s">
        <v>271</v>
      </c>
      <c r="F2600" s="234" t="s">
        <v>338</v>
      </c>
      <c r="G2600" s="235">
        <v>116</v>
      </c>
      <c r="H2600" s="234">
        <v>35897</v>
      </c>
      <c r="I2600" s="28"/>
    </row>
    <row r="2601" spans="1:9" x14ac:dyDescent="0.25">
      <c r="A2601" s="231" t="s">
        <v>335</v>
      </c>
      <c r="B2601" s="232" t="s">
        <v>384</v>
      </c>
      <c r="C2601" s="233" t="s">
        <v>364</v>
      </c>
      <c r="D2601" s="233">
        <v>8</v>
      </c>
      <c r="E2601" s="233" t="s">
        <v>262</v>
      </c>
      <c r="F2601" s="234" t="s">
        <v>356</v>
      </c>
      <c r="G2601" s="235">
        <v>16</v>
      </c>
      <c r="H2601" s="234">
        <v>35899</v>
      </c>
      <c r="I2601" s="28"/>
    </row>
    <row r="2602" spans="1:9" x14ac:dyDescent="0.25">
      <c r="A2602" s="231" t="s">
        <v>331</v>
      </c>
      <c r="B2602" s="232" t="s">
        <v>381</v>
      </c>
      <c r="C2602" s="233" t="s">
        <v>380</v>
      </c>
      <c r="D2602" s="233">
        <v>16</v>
      </c>
      <c r="E2602" s="233" t="s">
        <v>262</v>
      </c>
      <c r="F2602" s="234" t="s">
        <v>342</v>
      </c>
      <c r="G2602" s="235">
        <v>70</v>
      </c>
      <c r="H2602" s="234">
        <v>35900</v>
      </c>
      <c r="I2602" s="28"/>
    </row>
    <row r="2603" spans="1:9" x14ac:dyDescent="0.25">
      <c r="A2603" s="231" t="s">
        <v>397</v>
      </c>
      <c r="B2603" s="232" t="s">
        <v>398</v>
      </c>
      <c r="C2603" s="233" t="s">
        <v>399</v>
      </c>
      <c r="D2603" s="233">
        <v>8</v>
      </c>
      <c r="E2603" s="233" t="s">
        <v>334</v>
      </c>
      <c r="F2603" s="234" t="s">
        <v>276</v>
      </c>
      <c r="G2603" s="235">
        <v>8</v>
      </c>
      <c r="H2603" s="234">
        <v>35902</v>
      </c>
      <c r="I2603" s="28"/>
    </row>
    <row r="2604" spans="1:9" x14ac:dyDescent="0.25">
      <c r="A2604" s="231" t="s">
        <v>345</v>
      </c>
      <c r="B2604" s="232" t="s">
        <v>401</v>
      </c>
      <c r="C2604" s="233" t="s">
        <v>380</v>
      </c>
      <c r="D2604" s="233">
        <v>16</v>
      </c>
      <c r="E2604" s="233" t="s">
        <v>271</v>
      </c>
      <c r="F2604" s="234" t="s">
        <v>338</v>
      </c>
      <c r="G2604" s="235">
        <v>49</v>
      </c>
      <c r="H2604" s="234">
        <v>35903</v>
      </c>
      <c r="I2604" s="28"/>
    </row>
    <row r="2605" spans="1:9" x14ac:dyDescent="0.25">
      <c r="A2605" s="231" t="s">
        <v>331</v>
      </c>
      <c r="B2605" s="232" t="s">
        <v>404</v>
      </c>
      <c r="C2605" s="233" t="s">
        <v>333</v>
      </c>
      <c r="D2605" s="233">
        <v>16</v>
      </c>
      <c r="E2605" s="233" t="s">
        <v>334</v>
      </c>
      <c r="F2605" s="234" t="s">
        <v>405</v>
      </c>
      <c r="G2605" s="235">
        <v>165</v>
      </c>
      <c r="H2605" s="234">
        <v>35907</v>
      </c>
      <c r="I2605" s="28"/>
    </row>
    <row r="2606" spans="1:9" x14ac:dyDescent="0.25">
      <c r="A2606" s="231" t="s">
        <v>345</v>
      </c>
      <c r="B2606" s="232" t="s">
        <v>346</v>
      </c>
      <c r="C2606" s="233" t="s">
        <v>347</v>
      </c>
      <c r="D2606" s="233">
        <v>16</v>
      </c>
      <c r="E2606" s="233" t="s">
        <v>271</v>
      </c>
      <c r="F2606" s="234" t="s">
        <v>338</v>
      </c>
      <c r="G2606" s="235">
        <v>73</v>
      </c>
      <c r="H2606" s="234">
        <v>35913</v>
      </c>
      <c r="I2606" s="28"/>
    </row>
    <row r="2607" spans="1:9" x14ac:dyDescent="0.25">
      <c r="A2607" s="231" t="s">
        <v>362</v>
      </c>
      <c r="B2607" s="232" t="s">
        <v>366</v>
      </c>
      <c r="C2607" s="233" t="s">
        <v>337</v>
      </c>
      <c r="D2607" s="233">
        <v>8</v>
      </c>
      <c r="E2607" s="233" t="s">
        <v>262</v>
      </c>
      <c r="F2607" s="234" t="s">
        <v>342</v>
      </c>
      <c r="G2607" s="235">
        <v>33</v>
      </c>
      <c r="H2607" s="234">
        <v>35914</v>
      </c>
      <c r="I2607" s="28"/>
    </row>
    <row r="2608" spans="1:9" x14ac:dyDescent="0.25">
      <c r="A2608" s="231" t="s">
        <v>362</v>
      </c>
      <c r="B2608" s="232" t="s">
        <v>369</v>
      </c>
      <c r="C2608" s="233" t="s">
        <v>370</v>
      </c>
      <c r="D2608" s="233">
        <v>16</v>
      </c>
      <c r="E2608" s="233" t="s">
        <v>264</v>
      </c>
      <c r="F2608" s="234" t="s">
        <v>365</v>
      </c>
      <c r="G2608" s="235">
        <v>168</v>
      </c>
      <c r="H2608" s="234">
        <v>35915</v>
      </c>
      <c r="I2608" s="28"/>
    </row>
    <row r="2609" spans="1:9" x14ac:dyDescent="0.25">
      <c r="A2609" s="231" t="s">
        <v>376</v>
      </c>
      <c r="B2609" s="232" t="s">
        <v>377</v>
      </c>
      <c r="C2609" s="233" t="s">
        <v>378</v>
      </c>
      <c r="D2609" s="233">
        <v>10</v>
      </c>
      <c r="E2609" s="233" t="s">
        <v>262</v>
      </c>
      <c r="F2609" s="234" t="s">
        <v>342</v>
      </c>
      <c r="G2609" s="235">
        <v>82</v>
      </c>
      <c r="H2609" s="234">
        <v>35916</v>
      </c>
      <c r="I2609" s="28"/>
    </row>
    <row r="2610" spans="1:9" x14ac:dyDescent="0.25">
      <c r="A2610" s="231" t="s">
        <v>331</v>
      </c>
      <c r="B2610" s="232" t="s">
        <v>381</v>
      </c>
      <c r="C2610" s="233" t="s">
        <v>380</v>
      </c>
      <c r="D2610" s="233">
        <v>16</v>
      </c>
      <c r="E2610" s="233" t="s">
        <v>262</v>
      </c>
      <c r="F2610" s="234" t="s">
        <v>342</v>
      </c>
      <c r="G2610" s="235">
        <v>161</v>
      </c>
      <c r="H2610" s="234">
        <v>35917</v>
      </c>
      <c r="I2610" s="28"/>
    </row>
    <row r="2611" spans="1:9" x14ac:dyDescent="0.25">
      <c r="A2611" s="231" t="s">
        <v>362</v>
      </c>
      <c r="B2611" s="232" t="s">
        <v>374</v>
      </c>
      <c r="C2611" s="233" t="s">
        <v>375</v>
      </c>
      <c r="D2611" s="233">
        <v>16</v>
      </c>
      <c r="E2611" s="233" t="s">
        <v>271</v>
      </c>
      <c r="F2611" s="234" t="s">
        <v>338</v>
      </c>
      <c r="G2611" s="235">
        <v>66</v>
      </c>
      <c r="H2611" s="234">
        <v>35918</v>
      </c>
      <c r="I2611" s="28"/>
    </row>
    <row r="2612" spans="1:9" x14ac:dyDescent="0.25">
      <c r="A2612" s="231" t="s">
        <v>335</v>
      </c>
      <c r="B2612" s="232" t="s">
        <v>394</v>
      </c>
      <c r="C2612" s="233" t="s">
        <v>364</v>
      </c>
      <c r="D2612" s="233">
        <v>8</v>
      </c>
      <c r="E2612" s="233" t="s">
        <v>264</v>
      </c>
      <c r="F2612" s="234" t="s">
        <v>365</v>
      </c>
      <c r="G2612" s="235">
        <v>193</v>
      </c>
      <c r="H2612" s="234">
        <v>35920</v>
      </c>
      <c r="I2612" s="28"/>
    </row>
    <row r="2613" spans="1:9" x14ac:dyDescent="0.25">
      <c r="A2613" s="231" t="s">
        <v>335</v>
      </c>
      <c r="B2613" s="232" t="s">
        <v>350</v>
      </c>
      <c r="C2613" s="233" t="s">
        <v>347</v>
      </c>
      <c r="D2613" s="233">
        <v>8</v>
      </c>
      <c r="E2613" s="233" t="s">
        <v>271</v>
      </c>
      <c r="F2613" s="234" t="s">
        <v>338</v>
      </c>
      <c r="G2613" s="235">
        <v>88</v>
      </c>
      <c r="H2613" s="234">
        <v>35924</v>
      </c>
      <c r="I2613" s="28"/>
    </row>
    <row r="2614" spans="1:9" x14ac:dyDescent="0.25">
      <c r="A2614" s="231" t="s">
        <v>331</v>
      </c>
      <c r="B2614" s="232" t="s">
        <v>404</v>
      </c>
      <c r="C2614" s="233" t="s">
        <v>333</v>
      </c>
      <c r="D2614" s="233">
        <v>16</v>
      </c>
      <c r="E2614" s="233" t="s">
        <v>334</v>
      </c>
      <c r="F2614" s="234" t="s">
        <v>405</v>
      </c>
      <c r="G2614" s="235">
        <v>178</v>
      </c>
      <c r="H2614" s="234">
        <v>35928</v>
      </c>
      <c r="I2614" s="28"/>
    </row>
    <row r="2615" spans="1:9" x14ac:dyDescent="0.25">
      <c r="A2615" s="231" t="s">
        <v>376</v>
      </c>
      <c r="B2615" s="232" t="s">
        <v>377</v>
      </c>
      <c r="C2615" s="233" t="s">
        <v>378</v>
      </c>
      <c r="D2615" s="233">
        <v>10</v>
      </c>
      <c r="E2615" s="233" t="s">
        <v>262</v>
      </c>
      <c r="F2615" s="234" t="s">
        <v>342</v>
      </c>
      <c r="G2615" s="235">
        <v>27</v>
      </c>
      <c r="H2615" s="234">
        <v>35934</v>
      </c>
      <c r="I2615" s="28"/>
    </row>
    <row r="2616" spans="1:9" x14ac:dyDescent="0.25">
      <c r="A2616" s="231" t="s">
        <v>335</v>
      </c>
      <c r="B2616" s="232" t="s">
        <v>350</v>
      </c>
      <c r="C2616" s="233" t="s">
        <v>347</v>
      </c>
      <c r="D2616" s="233">
        <v>8</v>
      </c>
      <c r="E2616" s="233" t="s">
        <v>271</v>
      </c>
      <c r="F2616" s="234" t="s">
        <v>338</v>
      </c>
      <c r="G2616" s="235">
        <v>26</v>
      </c>
      <c r="H2616" s="234">
        <v>35935</v>
      </c>
      <c r="I2616" s="28"/>
    </row>
    <row r="2617" spans="1:9" x14ac:dyDescent="0.25">
      <c r="A2617" s="231" t="s">
        <v>408</v>
      </c>
      <c r="B2617" s="232" t="s">
        <v>409</v>
      </c>
      <c r="C2617" s="233" t="s">
        <v>380</v>
      </c>
      <c r="D2617" s="233">
        <v>16</v>
      </c>
      <c r="E2617" s="233" t="s">
        <v>334</v>
      </c>
      <c r="F2617" s="234" t="s">
        <v>278</v>
      </c>
      <c r="G2617" s="235">
        <v>94</v>
      </c>
      <c r="H2617" s="234">
        <v>35938</v>
      </c>
      <c r="I2617" s="28"/>
    </row>
    <row r="2618" spans="1:9" x14ac:dyDescent="0.25">
      <c r="A2618" s="231" t="s">
        <v>335</v>
      </c>
      <c r="B2618" s="232" t="s">
        <v>368</v>
      </c>
      <c r="C2618" s="233" t="s">
        <v>364</v>
      </c>
      <c r="D2618" s="233">
        <v>8</v>
      </c>
      <c r="E2618" s="233" t="s">
        <v>262</v>
      </c>
      <c r="F2618" s="234" t="s">
        <v>356</v>
      </c>
      <c r="G2618" s="235">
        <v>197</v>
      </c>
      <c r="H2618" s="234">
        <v>35939</v>
      </c>
      <c r="I2618" s="28"/>
    </row>
    <row r="2619" spans="1:9" x14ac:dyDescent="0.25">
      <c r="A2619" s="231" t="s">
        <v>335</v>
      </c>
      <c r="B2619" s="232" t="s">
        <v>395</v>
      </c>
      <c r="C2619" s="233" t="s">
        <v>337</v>
      </c>
      <c r="D2619" s="233">
        <v>16</v>
      </c>
      <c r="E2619" s="233" t="s">
        <v>264</v>
      </c>
      <c r="F2619" s="234" t="s">
        <v>365</v>
      </c>
      <c r="G2619" s="235">
        <v>76</v>
      </c>
      <c r="H2619" s="234">
        <v>35939</v>
      </c>
      <c r="I2619" s="28"/>
    </row>
    <row r="2620" spans="1:9" x14ac:dyDescent="0.25">
      <c r="A2620" s="231" t="s">
        <v>376</v>
      </c>
      <c r="B2620" s="232" t="s">
        <v>390</v>
      </c>
      <c r="C2620" s="233" t="s">
        <v>370</v>
      </c>
      <c r="D2620" s="233">
        <v>8</v>
      </c>
      <c r="E2620" s="233" t="s">
        <v>334</v>
      </c>
      <c r="F2620" s="234" t="s">
        <v>278</v>
      </c>
      <c r="G2620" s="235">
        <v>65</v>
      </c>
      <c r="H2620" s="234">
        <v>35939</v>
      </c>
      <c r="I2620" s="28"/>
    </row>
    <row r="2621" spans="1:9" x14ac:dyDescent="0.25">
      <c r="A2621" s="231" t="s">
        <v>331</v>
      </c>
      <c r="B2621" s="232" t="s">
        <v>403</v>
      </c>
      <c r="C2621" s="233" t="s">
        <v>380</v>
      </c>
      <c r="D2621" s="233">
        <v>32</v>
      </c>
      <c r="E2621" s="233" t="s">
        <v>262</v>
      </c>
      <c r="F2621" s="234" t="s">
        <v>356</v>
      </c>
      <c r="G2621" s="235">
        <v>119</v>
      </c>
      <c r="H2621" s="234">
        <v>35944</v>
      </c>
      <c r="I2621" s="28"/>
    </row>
    <row r="2622" spans="1:9" x14ac:dyDescent="0.25">
      <c r="A2622" s="231" t="s">
        <v>362</v>
      </c>
      <c r="B2622" s="232" t="s">
        <v>366</v>
      </c>
      <c r="C2622" s="233" t="s">
        <v>337</v>
      </c>
      <c r="D2622" s="233">
        <v>8</v>
      </c>
      <c r="E2622" s="233" t="s">
        <v>262</v>
      </c>
      <c r="F2622" s="234" t="s">
        <v>342</v>
      </c>
      <c r="G2622" s="235">
        <v>43</v>
      </c>
      <c r="H2622" s="234">
        <v>35947</v>
      </c>
      <c r="I2622" s="28"/>
    </row>
    <row r="2623" spans="1:9" x14ac:dyDescent="0.25">
      <c r="A2623" s="231" t="s">
        <v>335</v>
      </c>
      <c r="B2623" s="232" t="s">
        <v>336</v>
      </c>
      <c r="C2623" s="233" t="s">
        <v>337</v>
      </c>
      <c r="D2623" s="233">
        <v>16</v>
      </c>
      <c r="E2623" s="233" t="s">
        <v>271</v>
      </c>
      <c r="F2623" s="234" t="s">
        <v>338</v>
      </c>
      <c r="G2623" s="235">
        <v>179</v>
      </c>
      <c r="H2623" s="234">
        <v>35947</v>
      </c>
      <c r="I2623" s="28"/>
    </row>
    <row r="2624" spans="1:9" x14ac:dyDescent="0.25">
      <c r="A2624" s="231" t="s">
        <v>362</v>
      </c>
      <c r="B2624" s="232" t="s">
        <v>369</v>
      </c>
      <c r="C2624" s="233" t="s">
        <v>370</v>
      </c>
      <c r="D2624" s="233">
        <v>16</v>
      </c>
      <c r="E2624" s="233" t="s">
        <v>264</v>
      </c>
      <c r="F2624" s="234" t="s">
        <v>365</v>
      </c>
      <c r="G2624" s="235">
        <v>185</v>
      </c>
      <c r="H2624" s="234">
        <v>35950</v>
      </c>
      <c r="I2624" s="28"/>
    </row>
    <row r="2625" spans="1:9" x14ac:dyDescent="0.25">
      <c r="A2625" s="231" t="s">
        <v>335</v>
      </c>
      <c r="B2625" s="232" t="s">
        <v>387</v>
      </c>
      <c r="C2625" s="233" t="s">
        <v>347</v>
      </c>
      <c r="D2625" s="233">
        <v>8</v>
      </c>
      <c r="E2625" s="233" t="s">
        <v>264</v>
      </c>
      <c r="F2625" s="234" t="s">
        <v>365</v>
      </c>
      <c r="G2625" s="235">
        <v>58</v>
      </c>
      <c r="H2625" s="234">
        <v>35950</v>
      </c>
      <c r="I2625" s="28"/>
    </row>
    <row r="2626" spans="1:9" x14ac:dyDescent="0.25">
      <c r="A2626" s="231" t="s">
        <v>345</v>
      </c>
      <c r="B2626" s="232" t="s">
        <v>391</v>
      </c>
      <c r="C2626" s="233" t="s">
        <v>337</v>
      </c>
      <c r="D2626" s="233">
        <v>16</v>
      </c>
      <c r="E2626" s="233" t="s">
        <v>334</v>
      </c>
      <c r="F2626" s="234" t="s">
        <v>405</v>
      </c>
      <c r="G2626" s="235">
        <v>186</v>
      </c>
      <c r="H2626" s="234">
        <v>35953</v>
      </c>
      <c r="I2626" s="28"/>
    </row>
    <row r="2627" spans="1:9" x14ac:dyDescent="0.25">
      <c r="A2627" s="231" t="s">
        <v>362</v>
      </c>
      <c r="B2627" s="232" t="s">
        <v>369</v>
      </c>
      <c r="C2627" s="233" t="s">
        <v>370</v>
      </c>
      <c r="D2627" s="233">
        <v>16</v>
      </c>
      <c r="E2627" s="233" t="s">
        <v>264</v>
      </c>
      <c r="F2627" s="234" t="s">
        <v>365</v>
      </c>
      <c r="G2627" s="235">
        <v>90</v>
      </c>
      <c r="H2627" s="234">
        <v>35956</v>
      </c>
      <c r="I2627" s="28"/>
    </row>
    <row r="2628" spans="1:9" x14ac:dyDescent="0.25">
      <c r="A2628" s="231" t="s">
        <v>335</v>
      </c>
      <c r="B2628" s="232" t="s">
        <v>400</v>
      </c>
      <c r="C2628" s="233" t="s">
        <v>364</v>
      </c>
      <c r="D2628" s="233">
        <v>8</v>
      </c>
      <c r="E2628" s="233" t="s">
        <v>264</v>
      </c>
      <c r="F2628" s="234" t="s">
        <v>365</v>
      </c>
      <c r="G2628" s="235">
        <v>72</v>
      </c>
      <c r="H2628" s="234">
        <v>35958</v>
      </c>
      <c r="I2628" s="28"/>
    </row>
    <row r="2629" spans="1:9" x14ac:dyDescent="0.25">
      <c r="A2629" s="231" t="s">
        <v>331</v>
      </c>
      <c r="B2629" s="232" t="s">
        <v>381</v>
      </c>
      <c r="C2629" s="233" t="s">
        <v>380</v>
      </c>
      <c r="D2629" s="233">
        <v>16</v>
      </c>
      <c r="E2629" s="233" t="s">
        <v>262</v>
      </c>
      <c r="F2629" s="234" t="s">
        <v>342</v>
      </c>
      <c r="G2629" s="235">
        <v>167</v>
      </c>
      <c r="H2629" s="234">
        <v>35958</v>
      </c>
      <c r="I2629" s="28"/>
    </row>
    <row r="2630" spans="1:9" x14ac:dyDescent="0.25">
      <c r="A2630" s="231" t="s">
        <v>362</v>
      </c>
      <c r="B2630" s="232" t="s">
        <v>363</v>
      </c>
      <c r="C2630" s="233" t="s">
        <v>364</v>
      </c>
      <c r="D2630" s="233">
        <v>8</v>
      </c>
      <c r="E2630" s="233" t="s">
        <v>264</v>
      </c>
      <c r="F2630" s="234" t="s">
        <v>365</v>
      </c>
      <c r="G2630" s="235">
        <v>76</v>
      </c>
      <c r="H2630" s="234">
        <v>35960</v>
      </c>
      <c r="I2630" s="28"/>
    </row>
    <row r="2631" spans="1:9" x14ac:dyDescent="0.25">
      <c r="A2631" s="231" t="s">
        <v>331</v>
      </c>
      <c r="B2631" s="232" t="s">
        <v>332</v>
      </c>
      <c r="C2631" s="233" t="s">
        <v>333</v>
      </c>
      <c r="D2631" s="233">
        <v>16</v>
      </c>
      <c r="E2631" s="233" t="s">
        <v>334</v>
      </c>
      <c r="F2631" s="234" t="s">
        <v>405</v>
      </c>
      <c r="G2631" s="235">
        <v>55</v>
      </c>
      <c r="H2631" s="234">
        <v>35960</v>
      </c>
      <c r="I2631" s="28"/>
    </row>
    <row r="2632" spans="1:9" x14ac:dyDescent="0.25">
      <c r="A2632" s="231" t="s">
        <v>335</v>
      </c>
      <c r="B2632" s="232" t="s">
        <v>357</v>
      </c>
      <c r="C2632" s="233" t="s">
        <v>358</v>
      </c>
      <c r="D2632" s="233">
        <v>16</v>
      </c>
      <c r="E2632" s="233" t="s">
        <v>271</v>
      </c>
      <c r="F2632" s="234" t="s">
        <v>359</v>
      </c>
      <c r="G2632" s="235">
        <v>113</v>
      </c>
      <c r="H2632" s="234">
        <v>35962</v>
      </c>
      <c r="I2632" s="28"/>
    </row>
    <row r="2633" spans="1:9" x14ac:dyDescent="0.25">
      <c r="A2633" s="231" t="s">
        <v>362</v>
      </c>
      <c r="B2633" s="232" t="s">
        <v>366</v>
      </c>
      <c r="C2633" s="233" t="s">
        <v>337</v>
      </c>
      <c r="D2633" s="233">
        <v>8</v>
      </c>
      <c r="E2633" s="233" t="s">
        <v>262</v>
      </c>
      <c r="F2633" s="234" t="s">
        <v>50</v>
      </c>
      <c r="G2633" s="235">
        <v>107</v>
      </c>
      <c r="H2633" s="234">
        <v>35966</v>
      </c>
      <c r="I2633" s="28"/>
    </row>
    <row r="2634" spans="1:9" x14ac:dyDescent="0.25">
      <c r="A2634" s="231" t="s">
        <v>345</v>
      </c>
      <c r="B2634" s="232" t="s">
        <v>346</v>
      </c>
      <c r="C2634" s="233" t="s">
        <v>347</v>
      </c>
      <c r="D2634" s="233">
        <v>16</v>
      </c>
      <c r="E2634" s="233" t="s">
        <v>271</v>
      </c>
      <c r="F2634" s="234" t="s">
        <v>338</v>
      </c>
      <c r="G2634" s="235">
        <v>48</v>
      </c>
      <c r="H2634" s="234">
        <v>35967</v>
      </c>
      <c r="I2634" s="28"/>
    </row>
    <row r="2635" spans="1:9" x14ac:dyDescent="0.25">
      <c r="A2635" s="231" t="s">
        <v>408</v>
      </c>
      <c r="B2635" s="232" t="s">
        <v>409</v>
      </c>
      <c r="C2635" s="233" t="s">
        <v>380</v>
      </c>
      <c r="D2635" s="233">
        <v>16</v>
      </c>
      <c r="E2635" s="233" t="s">
        <v>334</v>
      </c>
      <c r="F2635" s="234" t="s">
        <v>276</v>
      </c>
      <c r="G2635" s="235">
        <v>14</v>
      </c>
      <c r="H2635" s="234">
        <v>35970</v>
      </c>
      <c r="I2635" s="28"/>
    </row>
    <row r="2636" spans="1:9" x14ac:dyDescent="0.25">
      <c r="A2636" s="231" t="s">
        <v>335</v>
      </c>
      <c r="B2636" s="232" t="s">
        <v>368</v>
      </c>
      <c r="C2636" s="233" t="s">
        <v>364</v>
      </c>
      <c r="D2636" s="233">
        <v>8</v>
      </c>
      <c r="E2636" s="233" t="s">
        <v>262</v>
      </c>
      <c r="F2636" s="234" t="s">
        <v>356</v>
      </c>
      <c r="G2636" s="235">
        <v>64</v>
      </c>
      <c r="H2636" s="234">
        <v>35974</v>
      </c>
      <c r="I2636" s="28"/>
    </row>
    <row r="2637" spans="1:9" x14ac:dyDescent="0.25">
      <c r="A2637" s="231" t="s">
        <v>335</v>
      </c>
      <c r="B2637" s="232" t="s">
        <v>350</v>
      </c>
      <c r="C2637" s="233" t="s">
        <v>347</v>
      </c>
      <c r="D2637" s="233">
        <v>8</v>
      </c>
      <c r="E2637" s="233" t="s">
        <v>271</v>
      </c>
      <c r="F2637" s="234" t="s">
        <v>338</v>
      </c>
      <c r="G2637" s="235">
        <v>52</v>
      </c>
      <c r="H2637" s="234">
        <v>35975</v>
      </c>
      <c r="I2637" s="28"/>
    </row>
    <row r="2638" spans="1:9" x14ac:dyDescent="0.25">
      <c r="A2638" s="231" t="s">
        <v>371</v>
      </c>
      <c r="B2638" s="232" t="s">
        <v>388</v>
      </c>
      <c r="C2638" s="233" t="s">
        <v>364</v>
      </c>
      <c r="D2638" s="233">
        <v>12</v>
      </c>
      <c r="E2638" s="233" t="s">
        <v>271</v>
      </c>
      <c r="F2638" s="234" t="s">
        <v>359</v>
      </c>
      <c r="G2638" s="235">
        <v>35</v>
      </c>
      <c r="H2638" s="234">
        <v>35975</v>
      </c>
      <c r="I2638" s="28"/>
    </row>
    <row r="2639" spans="1:9" x14ac:dyDescent="0.25">
      <c r="A2639" s="231" t="s">
        <v>348</v>
      </c>
      <c r="B2639" s="232" t="s">
        <v>349</v>
      </c>
      <c r="C2639" s="233" t="s">
        <v>347</v>
      </c>
      <c r="D2639" s="233">
        <v>8</v>
      </c>
      <c r="E2639" s="233" t="s">
        <v>262</v>
      </c>
      <c r="F2639" s="234" t="s">
        <v>356</v>
      </c>
      <c r="G2639" s="235">
        <v>198</v>
      </c>
      <c r="H2639" s="234">
        <v>35976</v>
      </c>
      <c r="I2639" s="28"/>
    </row>
    <row r="2640" spans="1:9" x14ac:dyDescent="0.25">
      <c r="A2640" s="231" t="s">
        <v>335</v>
      </c>
      <c r="B2640" s="232" t="s">
        <v>367</v>
      </c>
      <c r="C2640" s="233" t="s">
        <v>337</v>
      </c>
      <c r="D2640" s="233">
        <v>8</v>
      </c>
      <c r="E2640" s="233" t="s">
        <v>262</v>
      </c>
      <c r="F2640" s="234" t="s">
        <v>342</v>
      </c>
      <c r="G2640" s="235">
        <v>161</v>
      </c>
      <c r="H2640" s="234">
        <v>35980</v>
      </c>
      <c r="I2640" s="28"/>
    </row>
    <row r="2641" spans="1:9" x14ac:dyDescent="0.25">
      <c r="A2641" s="231" t="s">
        <v>371</v>
      </c>
      <c r="B2641" s="232" t="s">
        <v>372</v>
      </c>
      <c r="C2641" s="233" t="s">
        <v>364</v>
      </c>
      <c r="D2641" s="233">
        <v>8</v>
      </c>
      <c r="E2641" s="233" t="s">
        <v>271</v>
      </c>
      <c r="F2641" s="234" t="s">
        <v>373</v>
      </c>
      <c r="G2641" s="235">
        <v>35</v>
      </c>
      <c r="H2641" s="234">
        <v>35980</v>
      </c>
      <c r="I2641" s="28"/>
    </row>
    <row r="2642" spans="1:9" x14ac:dyDescent="0.25">
      <c r="A2642" s="231" t="s">
        <v>345</v>
      </c>
      <c r="B2642" s="232" t="s">
        <v>406</v>
      </c>
      <c r="C2642" s="233" t="s">
        <v>337</v>
      </c>
      <c r="D2642" s="233">
        <v>16</v>
      </c>
      <c r="E2642" s="233" t="s">
        <v>271</v>
      </c>
      <c r="F2642" s="234" t="s">
        <v>359</v>
      </c>
      <c r="G2642" s="235">
        <v>161</v>
      </c>
      <c r="H2642" s="234">
        <v>35981</v>
      </c>
      <c r="I2642" s="28"/>
    </row>
    <row r="2643" spans="1:9" x14ac:dyDescent="0.25">
      <c r="A2643" s="231" t="s">
        <v>331</v>
      </c>
      <c r="B2643" s="232" t="s">
        <v>381</v>
      </c>
      <c r="C2643" s="233" t="s">
        <v>380</v>
      </c>
      <c r="D2643" s="233">
        <v>16</v>
      </c>
      <c r="E2643" s="233" t="s">
        <v>262</v>
      </c>
      <c r="F2643" s="234" t="s">
        <v>342</v>
      </c>
      <c r="G2643" s="235">
        <v>12</v>
      </c>
      <c r="H2643" s="234">
        <v>35985</v>
      </c>
      <c r="I2643" s="28"/>
    </row>
    <row r="2644" spans="1:9" x14ac:dyDescent="0.25">
      <c r="A2644" s="231" t="s">
        <v>376</v>
      </c>
      <c r="B2644" s="232" t="s">
        <v>390</v>
      </c>
      <c r="C2644" s="233" t="s">
        <v>370</v>
      </c>
      <c r="D2644" s="233">
        <v>8</v>
      </c>
      <c r="E2644" s="233" t="s">
        <v>334</v>
      </c>
      <c r="F2644" s="234" t="s">
        <v>278</v>
      </c>
      <c r="G2644" s="235">
        <v>143</v>
      </c>
      <c r="H2644" s="234">
        <v>35986</v>
      </c>
      <c r="I2644" s="28"/>
    </row>
    <row r="2645" spans="1:9" x14ac:dyDescent="0.25">
      <c r="A2645" s="231" t="s">
        <v>335</v>
      </c>
      <c r="B2645" s="232" t="s">
        <v>336</v>
      </c>
      <c r="C2645" s="233" t="s">
        <v>337</v>
      </c>
      <c r="D2645" s="233">
        <v>16</v>
      </c>
      <c r="E2645" s="233" t="s">
        <v>271</v>
      </c>
      <c r="F2645" s="234" t="s">
        <v>338</v>
      </c>
      <c r="G2645" s="235">
        <v>122</v>
      </c>
      <c r="H2645" s="234">
        <v>35987</v>
      </c>
      <c r="I2645" s="28"/>
    </row>
    <row r="2646" spans="1:9" x14ac:dyDescent="0.25">
      <c r="A2646" s="231" t="s">
        <v>335</v>
      </c>
      <c r="B2646" s="232" t="s">
        <v>367</v>
      </c>
      <c r="C2646" s="233" t="s">
        <v>337</v>
      </c>
      <c r="D2646" s="233">
        <v>8</v>
      </c>
      <c r="E2646" s="233" t="s">
        <v>262</v>
      </c>
      <c r="F2646" s="234" t="s">
        <v>342</v>
      </c>
      <c r="G2646" s="235">
        <v>174</v>
      </c>
      <c r="H2646" s="234">
        <v>35990</v>
      </c>
      <c r="I2646" s="28"/>
    </row>
    <row r="2647" spans="1:9" x14ac:dyDescent="0.25">
      <c r="A2647" s="231" t="s">
        <v>376</v>
      </c>
      <c r="B2647" s="232" t="s">
        <v>390</v>
      </c>
      <c r="C2647" s="233" t="s">
        <v>370</v>
      </c>
      <c r="D2647" s="233">
        <v>8</v>
      </c>
      <c r="E2647" s="233" t="s">
        <v>334</v>
      </c>
      <c r="F2647" s="234" t="s">
        <v>278</v>
      </c>
      <c r="G2647" s="235">
        <v>38</v>
      </c>
      <c r="H2647" s="234">
        <v>35990</v>
      </c>
      <c r="I2647" s="28"/>
    </row>
    <row r="2648" spans="1:9" x14ac:dyDescent="0.25">
      <c r="A2648" s="231" t="s">
        <v>331</v>
      </c>
      <c r="B2648" s="232" t="s">
        <v>404</v>
      </c>
      <c r="C2648" s="233" t="s">
        <v>333</v>
      </c>
      <c r="D2648" s="233">
        <v>16</v>
      </c>
      <c r="E2648" s="233" t="s">
        <v>334</v>
      </c>
      <c r="F2648" s="234" t="s">
        <v>405</v>
      </c>
      <c r="G2648" s="235">
        <v>55</v>
      </c>
      <c r="H2648" s="234">
        <v>35992</v>
      </c>
      <c r="I2648" s="28"/>
    </row>
    <row r="2649" spans="1:9" x14ac:dyDescent="0.25">
      <c r="A2649" s="231" t="s">
        <v>362</v>
      </c>
      <c r="B2649" s="232" t="s">
        <v>374</v>
      </c>
      <c r="C2649" s="233" t="s">
        <v>375</v>
      </c>
      <c r="D2649" s="233">
        <v>16</v>
      </c>
      <c r="E2649" s="233" t="s">
        <v>271</v>
      </c>
      <c r="F2649" s="234" t="s">
        <v>338</v>
      </c>
      <c r="G2649" s="235">
        <v>181</v>
      </c>
      <c r="H2649" s="234">
        <v>35994</v>
      </c>
      <c r="I2649" s="28"/>
    </row>
    <row r="2650" spans="1:9" x14ac:dyDescent="0.25">
      <c r="A2650" s="231" t="s">
        <v>345</v>
      </c>
      <c r="B2650" s="232" t="s">
        <v>401</v>
      </c>
      <c r="C2650" s="233" t="s">
        <v>380</v>
      </c>
      <c r="D2650" s="233">
        <v>16</v>
      </c>
      <c r="E2650" s="233" t="s">
        <v>271</v>
      </c>
      <c r="F2650" s="234" t="s">
        <v>338</v>
      </c>
      <c r="G2650" s="235">
        <v>74</v>
      </c>
      <c r="H2650" s="234">
        <v>35995</v>
      </c>
      <c r="I2650" s="28"/>
    </row>
    <row r="2651" spans="1:9" x14ac:dyDescent="0.25">
      <c r="A2651" s="231" t="s">
        <v>339</v>
      </c>
      <c r="B2651" s="232" t="s">
        <v>340</v>
      </c>
      <c r="C2651" s="233" t="s">
        <v>341</v>
      </c>
      <c r="D2651" s="233">
        <v>8</v>
      </c>
      <c r="E2651" s="233" t="s">
        <v>262</v>
      </c>
      <c r="F2651" s="234" t="s">
        <v>342</v>
      </c>
      <c r="G2651" s="235">
        <v>140</v>
      </c>
      <c r="H2651" s="234">
        <v>35995</v>
      </c>
      <c r="I2651" s="28"/>
    </row>
    <row r="2652" spans="1:9" x14ac:dyDescent="0.25">
      <c r="A2652" s="231" t="s">
        <v>331</v>
      </c>
      <c r="B2652" s="232" t="s">
        <v>332</v>
      </c>
      <c r="C2652" s="233" t="s">
        <v>333</v>
      </c>
      <c r="D2652" s="233">
        <v>16</v>
      </c>
      <c r="E2652" s="233" t="s">
        <v>334</v>
      </c>
      <c r="F2652" s="234" t="s">
        <v>405</v>
      </c>
      <c r="G2652" s="235">
        <v>188</v>
      </c>
      <c r="H2652" s="234">
        <v>35998</v>
      </c>
      <c r="I2652" s="28"/>
    </row>
    <row r="2653" spans="1:9" x14ac:dyDescent="0.25">
      <c r="A2653" s="231" t="s">
        <v>331</v>
      </c>
      <c r="B2653" s="232" t="s">
        <v>403</v>
      </c>
      <c r="C2653" s="233" t="s">
        <v>380</v>
      </c>
      <c r="D2653" s="233">
        <v>32</v>
      </c>
      <c r="E2653" s="233" t="s">
        <v>262</v>
      </c>
      <c r="F2653" s="234" t="s">
        <v>356</v>
      </c>
      <c r="G2653" s="235">
        <v>22</v>
      </c>
      <c r="H2653" s="234">
        <v>36002</v>
      </c>
      <c r="I2653" s="28"/>
    </row>
    <row r="2654" spans="1:9" x14ac:dyDescent="0.25">
      <c r="A2654" s="231" t="s">
        <v>348</v>
      </c>
      <c r="B2654" s="232" t="s">
        <v>349</v>
      </c>
      <c r="C2654" s="233" t="s">
        <v>347</v>
      </c>
      <c r="D2654" s="233">
        <v>8</v>
      </c>
      <c r="E2654" s="233" t="s">
        <v>262</v>
      </c>
      <c r="F2654" s="234" t="s">
        <v>356</v>
      </c>
      <c r="G2654" s="235">
        <v>73</v>
      </c>
      <c r="H2654" s="234">
        <v>36002</v>
      </c>
      <c r="I2654" s="28"/>
    </row>
    <row r="2655" spans="1:9" x14ac:dyDescent="0.25">
      <c r="A2655" s="231" t="s">
        <v>362</v>
      </c>
      <c r="B2655" s="232" t="s">
        <v>369</v>
      </c>
      <c r="C2655" s="233" t="s">
        <v>370</v>
      </c>
      <c r="D2655" s="233">
        <v>16</v>
      </c>
      <c r="E2655" s="233" t="s">
        <v>264</v>
      </c>
      <c r="F2655" s="234" t="s">
        <v>365</v>
      </c>
      <c r="G2655" s="235">
        <v>33</v>
      </c>
      <c r="H2655" s="234">
        <v>36003</v>
      </c>
      <c r="I2655" s="28"/>
    </row>
    <row r="2656" spans="1:9" x14ac:dyDescent="0.25">
      <c r="A2656" s="231" t="s">
        <v>348</v>
      </c>
      <c r="B2656" s="232" t="s">
        <v>349</v>
      </c>
      <c r="C2656" s="233" t="s">
        <v>347</v>
      </c>
      <c r="D2656" s="233">
        <v>8</v>
      </c>
      <c r="E2656" s="233" t="s">
        <v>262</v>
      </c>
      <c r="F2656" s="234" t="s">
        <v>356</v>
      </c>
      <c r="G2656" s="235">
        <v>21</v>
      </c>
      <c r="H2656" s="234">
        <v>36003</v>
      </c>
      <c r="I2656" s="28"/>
    </row>
    <row r="2657" spans="1:9" x14ac:dyDescent="0.25">
      <c r="A2657" s="231" t="s">
        <v>335</v>
      </c>
      <c r="B2657" s="232" t="s">
        <v>384</v>
      </c>
      <c r="C2657" s="233" t="s">
        <v>364</v>
      </c>
      <c r="D2657" s="233">
        <v>8</v>
      </c>
      <c r="E2657" s="233" t="s">
        <v>262</v>
      </c>
      <c r="F2657" s="234" t="s">
        <v>356</v>
      </c>
      <c r="G2657" s="235">
        <v>88</v>
      </c>
      <c r="H2657" s="234">
        <v>36006</v>
      </c>
      <c r="I2657" s="28"/>
    </row>
    <row r="2658" spans="1:9" x14ac:dyDescent="0.25">
      <c r="A2658" s="231" t="s">
        <v>335</v>
      </c>
      <c r="B2658" s="232" t="s">
        <v>368</v>
      </c>
      <c r="C2658" s="233" t="s">
        <v>364</v>
      </c>
      <c r="D2658" s="233">
        <v>8</v>
      </c>
      <c r="E2658" s="233" t="s">
        <v>262</v>
      </c>
      <c r="F2658" s="234" t="s">
        <v>356</v>
      </c>
      <c r="G2658" s="235">
        <v>187</v>
      </c>
      <c r="H2658" s="234">
        <v>36008</v>
      </c>
      <c r="I2658" s="28"/>
    </row>
    <row r="2659" spans="1:9" x14ac:dyDescent="0.25">
      <c r="A2659" s="231" t="s">
        <v>331</v>
      </c>
      <c r="B2659" s="232" t="s">
        <v>381</v>
      </c>
      <c r="C2659" s="233" t="s">
        <v>380</v>
      </c>
      <c r="D2659" s="233">
        <v>16</v>
      </c>
      <c r="E2659" s="233" t="s">
        <v>262</v>
      </c>
      <c r="F2659" s="234" t="s">
        <v>342</v>
      </c>
      <c r="G2659" s="235">
        <v>56</v>
      </c>
      <c r="H2659" s="234">
        <v>36008</v>
      </c>
      <c r="I2659" s="28"/>
    </row>
    <row r="2660" spans="1:9" x14ac:dyDescent="0.25">
      <c r="A2660" s="231" t="s">
        <v>385</v>
      </c>
      <c r="B2660" s="232" t="s">
        <v>386</v>
      </c>
      <c r="C2660" s="233" t="s">
        <v>358</v>
      </c>
      <c r="D2660" s="233">
        <v>16</v>
      </c>
      <c r="E2660" s="233" t="s">
        <v>334</v>
      </c>
      <c r="F2660" s="234" t="s">
        <v>405</v>
      </c>
      <c r="G2660" s="235">
        <v>33</v>
      </c>
      <c r="H2660" s="234">
        <v>36009</v>
      </c>
      <c r="I2660" s="28"/>
    </row>
    <row r="2661" spans="1:9" x14ac:dyDescent="0.25">
      <c r="A2661" s="231" t="s">
        <v>348</v>
      </c>
      <c r="B2661" s="232" t="s">
        <v>349</v>
      </c>
      <c r="C2661" s="233" t="s">
        <v>347</v>
      </c>
      <c r="D2661" s="233">
        <v>8</v>
      </c>
      <c r="E2661" s="233" t="s">
        <v>262</v>
      </c>
      <c r="F2661" s="234" t="s">
        <v>356</v>
      </c>
      <c r="G2661" s="235">
        <v>168</v>
      </c>
      <c r="H2661" s="234">
        <v>36013</v>
      </c>
      <c r="I2661" s="28"/>
    </row>
    <row r="2662" spans="1:9" x14ac:dyDescent="0.25">
      <c r="A2662" s="231" t="s">
        <v>348</v>
      </c>
      <c r="B2662" s="232" t="s">
        <v>349</v>
      </c>
      <c r="C2662" s="233" t="s">
        <v>347</v>
      </c>
      <c r="D2662" s="233">
        <v>8</v>
      </c>
      <c r="E2662" s="233" t="s">
        <v>262</v>
      </c>
      <c r="F2662" s="234" t="s">
        <v>356</v>
      </c>
      <c r="G2662" s="235">
        <v>80</v>
      </c>
      <c r="H2662" s="234">
        <v>36015</v>
      </c>
      <c r="I2662" s="28"/>
    </row>
    <row r="2663" spans="1:9" x14ac:dyDescent="0.25">
      <c r="A2663" s="231" t="s">
        <v>385</v>
      </c>
      <c r="B2663" s="232" t="s">
        <v>386</v>
      </c>
      <c r="C2663" s="233" t="s">
        <v>358</v>
      </c>
      <c r="D2663" s="233">
        <v>16</v>
      </c>
      <c r="E2663" s="233" t="s">
        <v>334</v>
      </c>
      <c r="F2663" s="234" t="s">
        <v>405</v>
      </c>
      <c r="G2663" s="235">
        <v>132</v>
      </c>
      <c r="H2663" s="234">
        <v>36018</v>
      </c>
      <c r="I2663" s="28"/>
    </row>
    <row r="2664" spans="1:9" x14ac:dyDescent="0.25">
      <c r="A2664" s="231" t="s">
        <v>335</v>
      </c>
      <c r="B2664" s="232" t="s">
        <v>336</v>
      </c>
      <c r="C2664" s="233" t="s">
        <v>337</v>
      </c>
      <c r="D2664" s="233">
        <v>16</v>
      </c>
      <c r="E2664" s="233" t="s">
        <v>271</v>
      </c>
      <c r="F2664" s="234" t="s">
        <v>338</v>
      </c>
      <c r="G2664" s="235">
        <v>170</v>
      </c>
      <c r="H2664" s="234">
        <v>36019</v>
      </c>
      <c r="I2664" s="28"/>
    </row>
    <row r="2665" spans="1:9" x14ac:dyDescent="0.25">
      <c r="A2665" s="231" t="s">
        <v>335</v>
      </c>
      <c r="B2665" s="232" t="s">
        <v>367</v>
      </c>
      <c r="C2665" s="233" t="s">
        <v>337</v>
      </c>
      <c r="D2665" s="233">
        <v>8</v>
      </c>
      <c r="E2665" s="233" t="s">
        <v>262</v>
      </c>
      <c r="F2665" s="234" t="s">
        <v>342</v>
      </c>
      <c r="G2665" s="235">
        <v>70</v>
      </c>
      <c r="H2665" s="234">
        <v>36020</v>
      </c>
      <c r="I2665" s="28"/>
    </row>
    <row r="2666" spans="1:9" x14ac:dyDescent="0.25">
      <c r="A2666" s="231" t="s">
        <v>362</v>
      </c>
      <c r="B2666" s="232" t="s">
        <v>366</v>
      </c>
      <c r="C2666" s="233" t="s">
        <v>337</v>
      </c>
      <c r="D2666" s="233">
        <v>8</v>
      </c>
      <c r="E2666" s="233" t="s">
        <v>262</v>
      </c>
      <c r="F2666" s="234" t="s">
        <v>50</v>
      </c>
      <c r="G2666" s="235">
        <v>199</v>
      </c>
      <c r="H2666" s="234">
        <v>36021</v>
      </c>
      <c r="I2666" s="28"/>
    </row>
    <row r="2667" spans="1:9" x14ac:dyDescent="0.25">
      <c r="A2667" s="231" t="s">
        <v>385</v>
      </c>
      <c r="B2667" s="232" t="s">
        <v>389</v>
      </c>
      <c r="C2667" s="233" t="s">
        <v>375</v>
      </c>
      <c r="D2667" s="233">
        <v>16</v>
      </c>
      <c r="E2667" s="233" t="s">
        <v>334</v>
      </c>
      <c r="F2667" s="234" t="s">
        <v>276</v>
      </c>
      <c r="G2667" s="235">
        <v>59</v>
      </c>
      <c r="H2667" s="234">
        <v>36021</v>
      </c>
      <c r="I2667" s="28"/>
    </row>
    <row r="2668" spans="1:9" x14ac:dyDescent="0.25">
      <c r="A2668" s="231" t="s">
        <v>348</v>
      </c>
      <c r="B2668" s="232" t="s">
        <v>349</v>
      </c>
      <c r="C2668" s="233" t="s">
        <v>347</v>
      </c>
      <c r="D2668" s="233">
        <v>8</v>
      </c>
      <c r="E2668" s="233" t="s">
        <v>262</v>
      </c>
      <c r="F2668" s="234" t="s">
        <v>342</v>
      </c>
      <c r="G2668" s="235">
        <v>48</v>
      </c>
      <c r="H2668" s="234">
        <v>36024</v>
      </c>
      <c r="I2668" s="28"/>
    </row>
    <row r="2669" spans="1:9" x14ac:dyDescent="0.25">
      <c r="A2669" s="231" t="s">
        <v>385</v>
      </c>
      <c r="B2669" s="232" t="s">
        <v>386</v>
      </c>
      <c r="C2669" s="233" t="s">
        <v>358</v>
      </c>
      <c r="D2669" s="233">
        <v>16</v>
      </c>
      <c r="E2669" s="233" t="s">
        <v>334</v>
      </c>
      <c r="F2669" s="234" t="s">
        <v>276</v>
      </c>
      <c r="G2669" s="235">
        <v>98</v>
      </c>
      <c r="H2669" s="234">
        <v>36026</v>
      </c>
      <c r="I2669" s="28"/>
    </row>
    <row r="2670" spans="1:9" x14ac:dyDescent="0.25">
      <c r="A2670" s="231" t="s">
        <v>376</v>
      </c>
      <c r="B2670" s="232" t="s">
        <v>377</v>
      </c>
      <c r="C2670" s="233" t="s">
        <v>378</v>
      </c>
      <c r="D2670" s="233">
        <v>10</v>
      </c>
      <c r="E2670" s="233" t="s">
        <v>262</v>
      </c>
      <c r="F2670" s="234" t="s">
        <v>50</v>
      </c>
      <c r="G2670" s="235">
        <v>32</v>
      </c>
      <c r="H2670" s="234">
        <v>36028</v>
      </c>
      <c r="I2670" s="28"/>
    </row>
    <row r="2671" spans="1:9" x14ac:dyDescent="0.25">
      <c r="A2671" s="231" t="s">
        <v>371</v>
      </c>
      <c r="B2671" s="232" t="s">
        <v>372</v>
      </c>
      <c r="C2671" s="233" t="s">
        <v>364</v>
      </c>
      <c r="D2671" s="233">
        <v>8</v>
      </c>
      <c r="E2671" s="233" t="s">
        <v>271</v>
      </c>
      <c r="F2671" s="234" t="s">
        <v>338</v>
      </c>
      <c r="G2671" s="235">
        <v>78</v>
      </c>
      <c r="H2671" s="234">
        <v>36030</v>
      </c>
      <c r="I2671" s="28"/>
    </row>
    <row r="2672" spans="1:9" x14ac:dyDescent="0.25">
      <c r="A2672" s="231" t="s">
        <v>335</v>
      </c>
      <c r="B2672" s="232" t="s">
        <v>383</v>
      </c>
      <c r="C2672" s="233" t="s">
        <v>347</v>
      </c>
      <c r="D2672" s="233">
        <v>8</v>
      </c>
      <c r="E2672" s="233" t="s">
        <v>271</v>
      </c>
      <c r="F2672" s="234" t="s">
        <v>373</v>
      </c>
      <c r="G2672" s="235">
        <v>31</v>
      </c>
      <c r="H2672" s="234">
        <v>36037</v>
      </c>
      <c r="I2672" s="28"/>
    </row>
    <row r="2673" spans="1:9" x14ac:dyDescent="0.25">
      <c r="A2673" s="231" t="s">
        <v>335</v>
      </c>
      <c r="B2673" s="232" t="s">
        <v>400</v>
      </c>
      <c r="C2673" s="233" t="s">
        <v>364</v>
      </c>
      <c r="D2673" s="233">
        <v>8</v>
      </c>
      <c r="E2673" s="233" t="s">
        <v>264</v>
      </c>
      <c r="F2673" s="234" t="s">
        <v>365</v>
      </c>
      <c r="G2673" s="235">
        <v>123</v>
      </c>
      <c r="H2673" s="234">
        <v>36043</v>
      </c>
      <c r="I2673" s="28"/>
    </row>
    <row r="2674" spans="1:9" x14ac:dyDescent="0.25">
      <c r="A2674" s="231" t="s">
        <v>335</v>
      </c>
      <c r="B2674" s="232" t="s">
        <v>400</v>
      </c>
      <c r="C2674" s="233" t="s">
        <v>364</v>
      </c>
      <c r="D2674" s="233">
        <v>8</v>
      </c>
      <c r="E2674" s="233" t="s">
        <v>264</v>
      </c>
      <c r="F2674" s="234" t="s">
        <v>365</v>
      </c>
      <c r="G2674" s="235">
        <v>28</v>
      </c>
      <c r="H2674" s="234">
        <v>36046</v>
      </c>
      <c r="I2674" s="28"/>
    </row>
    <row r="2675" spans="1:9" x14ac:dyDescent="0.25">
      <c r="A2675" s="231" t="s">
        <v>331</v>
      </c>
      <c r="B2675" s="232" t="s">
        <v>404</v>
      </c>
      <c r="C2675" s="233" t="s">
        <v>333</v>
      </c>
      <c r="D2675" s="233">
        <v>16</v>
      </c>
      <c r="E2675" s="233" t="s">
        <v>334</v>
      </c>
      <c r="F2675" s="234" t="s">
        <v>405</v>
      </c>
      <c r="G2675" s="235">
        <v>70</v>
      </c>
      <c r="H2675" s="234">
        <v>36049</v>
      </c>
      <c r="I2675" s="28"/>
    </row>
    <row r="2676" spans="1:9" x14ac:dyDescent="0.25">
      <c r="A2676" s="231" t="s">
        <v>362</v>
      </c>
      <c r="B2676" s="232" t="s">
        <v>369</v>
      </c>
      <c r="C2676" s="233" t="s">
        <v>370</v>
      </c>
      <c r="D2676" s="233">
        <v>16</v>
      </c>
      <c r="E2676" s="233" t="s">
        <v>264</v>
      </c>
      <c r="F2676" s="234" t="s">
        <v>365</v>
      </c>
      <c r="G2676" s="235">
        <v>72</v>
      </c>
      <c r="H2676" s="234">
        <v>36053</v>
      </c>
      <c r="I2676" s="28"/>
    </row>
    <row r="2677" spans="1:9" x14ac:dyDescent="0.25">
      <c r="A2677" s="231" t="s">
        <v>331</v>
      </c>
      <c r="B2677" s="232" t="s">
        <v>403</v>
      </c>
      <c r="C2677" s="233" t="s">
        <v>380</v>
      </c>
      <c r="D2677" s="233">
        <v>32</v>
      </c>
      <c r="E2677" s="233" t="s">
        <v>262</v>
      </c>
      <c r="F2677" s="234" t="s">
        <v>356</v>
      </c>
      <c r="G2677" s="235">
        <v>190</v>
      </c>
      <c r="H2677" s="234">
        <v>36053</v>
      </c>
      <c r="I2677" s="28"/>
    </row>
    <row r="2678" spans="1:9" x14ac:dyDescent="0.25">
      <c r="A2678" s="231" t="s">
        <v>335</v>
      </c>
      <c r="B2678" s="232" t="s">
        <v>382</v>
      </c>
      <c r="C2678" s="233" t="s">
        <v>337</v>
      </c>
      <c r="D2678" s="233">
        <v>16</v>
      </c>
      <c r="E2678" s="233" t="s">
        <v>264</v>
      </c>
      <c r="F2678" s="234" t="s">
        <v>365</v>
      </c>
      <c r="G2678" s="235">
        <v>176</v>
      </c>
      <c r="H2678" s="234">
        <v>36055</v>
      </c>
      <c r="I2678" s="28"/>
    </row>
    <row r="2679" spans="1:9" x14ac:dyDescent="0.25">
      <c r="A2679" s="231" t="s">
        <v>331</v>
      </c>
      <c r="B2679" s="232" t="s">
        <v>332</v>
      </c>
      <c r="C2679" s="233" t="s">
        <v>333</v>
      </c>
      <c r="D2679" s="233">
        <v>16</v>
      </c>
      <c r="E2679" s="233" t="s">
        <v>334</v>
      </c>
      <c r="F2679" s="234" t="s">
        <v>278</v>
      </c>
      <c r="G2679" s="235">
        <v>126</v>
      </c>
      <c r="H2679" s="234">
        <v>36056</v>
      </c>
      <c r="I2679" s="28"/>
    </row>
    <row r="2680" spans="1:9" x14ac:dyDescent="0.25">
      <c r="A2680" s="231" t="s">
        <v>335</v>
      </c>
      <c r="B2680" s="232" t="s">
        <v>394</v>
      </c>
      <c r="C2680" s="233" t="s">
        <v>364</v>
      </c>
      <c r="D2680" s="233">
        <v>8</v>
      </c>
      <c r="E2680" s="233" t="s">
        <v>264</v>
      </c>
      <c r="F2680" s="234" t="s">
        <v>396</v>
      </c>
      <c r="G2680" s="235">
        <v>19</v>
      </c>
      <c r="H2680" s="234">
        <v>36058</v>
      </c>
      <c r="I2680" s="28"/>
    </row>
    <row r="2681" spans="1:9" x14ac:dyDescent="0.25">
      <c r="A2681" s="231" t="s">
        <v>331</v>
      </c>
      <c r="B2681" s="232" t="s">
        <v>404</v>
      </c>
      <c r="C2681" s="233" t="s">
        <v>333</v>
      </c>
      <c r="D2681" s="233">
        <v>16</v>
      </c>
      <c r="E2681" s="233" t="s">
        <v>334</v>
      </c>
      <c r="F2681" s="234" t="s">
        <v>405</v>
      </c>
      <c r="G2681" s="235">
        <v>102</v>
      </c>
      <c r="H2681" s="234">
        <v>36063</v>
      </c>
      <c r="I2681" s="28"/>
    </row>
    <row r="2682" spans="1:9" x14ac:dyDescent="0.25">
      <c r="A2682" s="231" t="s">
        <v>397</v>
      </c>
      <c r="B2682" s="232" t="s">
        <v>402</v>
      </c>
      <c r="C2682" s="233" t="s">
        <v>380</v>
      </c>
      <c r="D2682" s="233">
        <v>8</v>
      </c>
      <c r="E2682" s="233" t="s">
        <v>262</v>
      </c>
      <c r="F2682" s="234" t="s">
        <v>342</v>
      </c>
      <c r="G2682" s="235">
        <v>191</v>
      </c>
      <c r="H2682" s="234">
        <v>36063</v>
      </c>
      <c r="I2682" s="28"/>
    </row>
    <row r="2683" spans="1:9" x14ac:dyDescent="0.25">
      <c r="A2683" s="231" t="s">
        <v>335</v>
      </c>
      <c r="B2683" s="232" t="s">
        <v>387</v>
      </c>
      <c r="C2683" s="233" t="s">
        <v>347</v>
      </c>
      <c r="D2683" s="233">
        <v>8</v>
      </c>
      <c r="E2683" s="233" t="s">
        <v>264</v>
      </c>
      <c r="F2683" s="234" t="s">
        <v>365</v>
      </c>
      <c r="G2683" s="235">
        <v>105</v>
      </c>
      <c r="H2683" s="234">
        <v>36064</v>
      </c>
      <c r="I2683" s="28"/>
    </row>
    <row r="2684" spans="1:9" x14ac:dyDescent="0.25">
      <c r="A2684" s="231" t="s">
        <v>397</v>
      </c>
      <c r="B2684" s="232" t="s">
        <v>402</v>
      </c>
      <c r="C2684" s="233" t="s">
        <v>380</v>
      </c>
      <c r="D2684" s="233">
        <v>8</v>
      </c>
      <c r="E2684" s="233" t="s">
        <v>262</v>
      </c>
      <c r="F2684" s="234" t="s">
        <v>342</v>
      </c>
      <c r="G2684" s="235">
        <v>199</v>
      </c>
      <c r="H2684" s="234">
        <v>36068</v>
      </c>
      <c r="I2684" s="28"/>
    </row>
    <row r="2685" spans="1:9" x14ac:dyDescent="0.25">
      <c r="A2685" s="231" t="s">
        <v>335</v>
      </c>
      <c r="B2685" s="232" t="s">
        <v>383</v>
      </c>
      <c r="C2685" s="233" t="s">
        <v>347</v>
      </c>
      <c r="D2685" s="233">
        <v>8</v>
      </c>
      <c r="E2685" s="233" t="s">
        <v>271</v>
      </c>
      <c r="F2685" s="234" t="s">
        <v>359</v>
      </c>
      <c r="G2685" s="235">
        <v>53</v>
      </c>
      <c r="H2685" s="234">
        <v>36069</v>
      </c>
      <c r="I2685" s="28"/>
    </row>
    <row r="2686" spans="1:9" x14ac:dyDescent="0.25">
      <c r="A2686" s="231" t="s">
        <v>335</v>
      </c>
      <c r="B2686" s="232" t="s">
        <v>367</v>
      </c>
      <c r="C2686" s="233" t="s">
        <v>337</v>
      </c>
      <c r="D2686" s="233">
        <v>8</v>
      </c>
      <c r="E2686" s="233" t="s">
        <v>262</v>
      </c>
      <c r="F2686" s="234" t="s">
        <v>342</v>
      </c>
      <c r="G2686" s="235">
        <v>69</v>
      </c>
      <c r="H2686" s="234">
        <v>36071</v>
      </c>
      <c r="I2686" s="28"/>
    </row>
    <row r="2687" spans="1:9" x14ac:dyDescent="0.25">
      <c r="A2687" s="231" t="s">
        <v>362</v>
      </c>
      <c r="B2687" s="232" t="s">
        <v>366</v>
      </c>
      <c r="C2687" s="233" t="s">
        <v>337</v>
      </c>
      <c r="D2687" s="233">
        <v>8</v>
      </c>
      <c r="E2687" s="233" t="s">
        <v>262</v>
      </c>
      <c r="F2687" s="234" t="s">
        <v>50</v>
      </c>
      <c r="G2687" s="235">
        <v>37</v>
      </c>
      <c r="H2687" s="234">
        <v>36073</v>
      </c>
      <c r="I2687" s="28"/>
    </row>
    <row r="2688" spans="1:9" x14ac:dyDescent="0.25">
      <c r="A2688" s="231" t="s">
        <v>385</v>
      </c>
      <c r="B2688" s="232" t="s">
        <v>389</v>
      </c>
      <c r="C2688" s="233" t="s">
        <v>375</v>
      </c>
      <c r="D2688" s="233">
        <v>16</v>
      </c>
      <c r="E2688" s="233" t="s">
        <v>334</v>
      </c>
      <c r="F2688" s="234" t="s">
        <v>278</v>
      </c>
      <c r="G2688" s="235">
        <v>29</v>
      </c>
      <c r="H2688" s="234">
        <v>36074</v>
      </c>
      <c r="I2688" s="28"/>
    </row>
    <row r="2689" spans="1:9" x14ac:dyDescent="0.25">
      <c r="A2689" s="231" t="s">
        <v>392</v>
      </c>
      <c r="B2689" s="232" t="s">
        <v>393</v>
      </c>
      <c r="C2689" s="233" t="s">
        <v>337</v>
      </c>
      <c r="D2689" s="233">
        <v>16</v>
      </c>
      <c r="E2689" s="233" t="s">
        <v>271</v>
      </c>
      <c r="F2689" s="234" t="s">
        <v>359</v>
      </c>
      <c r="G2689" s="235">
        <v>38</v>
      </c>
      <c r="H2689" s="234">
        <v>36076</v>
      </c>
      <c r="I2689" s="28"/>
    </row>
    <row r="2690" spans="1:9" x14ac:dyDescent="0.25">
      <c r="A2690" s="231" t="s">
        <v>408</v>
      </c>
      <c r="B2690" s="232" t="s">
        <v>409</v>
      </c>
      <c r="C2690" s="233" t="s">
        <v>380</v>
      </c>
      <c r="D2690" s="233">
        <v>16</v>
      </c>
      <c r="E2690" s="233" t="s">
        <v>334</v>
      </c>
      <c r="F2690" s="234" t="s">
        <v>278</v>
      </c>
      <c r="G2690" s="235">
        <v>12</v>
      </c>
      <c r="H2690" s="234">
        <v>36079</v>
      </c>
      <c r="I2690" s="28"/>
    </row>
    <row r="2691" spans="1:9" x14ac:dyDescent="0.25">
      <c r="A2691" s="231" t="s">
        <v>385</v>
      </c>
      <c r="B2691" s="232" t="s">
        <v>389</v>
      </c>
      <c r="C2691" s="233" t="s">
        <v>375</v>
      </c>
      <c r="D2691" s="233">
        <v>16</v>
      </c>
      <c r="E2691" s="233" t="s">
        <v>334</v>
      </c>
      <c r="F2691" s="234" t="s">
        <v>276</v>
      </c>
      <c r="G2691" s="235">
        <v>97</v>
      </c>
      <c r="H2691" s="234">
        <v>36079</v>
      </c>
      <c r="I2691" s="28"/>
    </row>
    <row r="2692" spans="1:9" x14ac:dyDescent="0.25">
      <c r="A2692" s="231" t="s">
        <v>335</v>
      </c>
      <c r="B2692" s="232" t="s">
        <v>383</v>
      </c>
      <c r="C2692" s="233" t="s">
        <v>347</v>
      </c>
      <c r="D2692" s="233">
        <v>8</v>
      </c>
      <c r="E2692" s="233" t="s">
        <v>271</v>
      </c>
      <c r="F2692" s="234" t="s">
        <v>373</v>
      </c>
      <c r="G2692" s="235">
        <v>51</v>
      </c>
      <c r="H2692" s="234">
        <v>36081</v>
      </c>
      <c r="I2692" s="28"/>
    </row>
    <row r="2693" spans="1:9" x14ac:dyDescent="0.25">
      <c r="A2693" s="231" t="s">
        <v>335</v>
      </c>
      <c r="B2693" s="232" t="s">
        <v>357</v>
      </c>
      <c r="C2693" s="233" t="s">
        <v>358</v>
      </c>
      <c r="D2693" s="233">
        <v>16</v>
      </c>
      <c r="E2693" s="233" t="s">
        <v>271</v>
      </c>
      <c r="F2693" s="234" t="s">
        <v>359</v>
      </c>
      <c r="G2693" s="235">
        <v>54</v>
      </c>
      <c r="H2693" s="234">
        <v>36088</v>
      </c>
      <c r="I2693" s="28"/>
    </row>
    <row r="2694" spans="1:9" x14ac:dyDescent="0.25">
      <c r="A2694" s="231" t="s">
        <v>371</v>
      </c>
      <c r="B2694" s="232" t="s">
        <v>388</v>
      </c>
      <c r="C2694" s="233" t="s">
        <v>364</v>
      </c>
      <c r="D2694" s="233">
        <v>12</v>
      </c>
      <c r="E2694" s="233" t="s">
        <v>271</v>
      </c>
      <c r="F2694" s="234" t="s">
        <v>359</v>
      </c>
      <c r="G2694" s="235">
        <v>180</v>
      </c>
      <c r="H2694" s="234">
        <v>36090</v>
      </c>
      <c r="I2694" s="28"/>
    </row>
    <row r="2695" spans="1:9" x14ac:dyDescent="0.25">
      <c r="A2695" s="231" t="s">
        <v>385</v>
      </c>
      <c r="B2695" s="232" t="s">
        <v>386</v>
      </c>
      <c r="C2695" s="233" t="s">
        <v>358</v>
      </c>
      <c r="D2695" s="233">
        <v>16</v>
      </c>
      <c r="E2695" s="233" t="s">
        <v>334</v>
      </c>
      <c r="F2695" s="234" t="s">
        <v>405</v>
      </c>
      <c r="G2695" s="235">
        <v>79</v>
      </c>
      <c r="H2695" s="234">
        <v>36100</v>
      </c>
      <c r="I2695" s="28"/>
    </row>
    <row r="2696" spans="1:9" x14ac:dyDescent="0.25">
      <c r="A2696" s="231" t="s">
        <v>397</v>
      </c>
      <c r="B2696" s="232" t="s">
        <v>402</v>
      </c>
      <c r="C2696" s="233" t="s">
        <v>380</v>
      </c>
      <c r="D2696" s="233">
        <v>8</v>
      </c>
      <c r="E2696" s="233" t="s">
        <v>262</v>
      </c>
      <c r="F2696" s="234" t="s">
        <v>342</v>
      </c>
      <c r="G2696" s="235">
        <v>176</v>
      </c>
      <c r="H2696" s="234">
        <v>36100</v>
      </c>
      <c r="I2696" s="28"/>
    </row>
    <row r="2697" spans="1:9" x14ac:dyDescent="0.25">
      <c r="A2697" s="231" t="s">
        <v>362</v>
      </c>
      <c r="B2697" s="232" t="s">
        <v>374</v>
      </c>
      <c r="C2697" s="233" t="s">
        <v>375</v>
      </c>
      <c r="D2697" s="233">
        <v>16</v>
      </c>
      <c r="E2697" s="233" t="s">
        <v>271</v>
      </c>
      <c r="F2697" s="234" t="s">
        <v>338</v>
      </c>
      <c r="G2697" s="235">
        <v>21</v>
      </c>
      <c r="H2697" s="234">
        <v>36101</v>
      </c>
      <c r="I2697" s="28"/>
    </row>
    <row r="2698" spans="1:9" x14ac:dyDescent="0.25">
      <c r="A2698" s="231" t="s">
        <v>354</v>
      </c>
      <c r="B2698" s="232" t="s">
        <v>355</v>
      </c>
      <c r="C2698" s="233" t="s">
        <v>347</v>
      </c>
      <c r="D2698" s="233">
        <v>16</v>
      </c>
      <c r="E2698" s="233" t="s">
        <v>262</v>
      </c>
      <c r="F2698" s="234" t="s">
        <v>356</v>
      </c>
      <c r="G2698" s="235">
        <v>34</v>
      </c>
      <c r="H2698" s="234">
        <v>36101</v>
      </c>
      <c r="I2698" s="28"/>
    </row>
    <row r="2699" spans="1:9" x14ac:dyDescent="0.25">
      <c r="A2699" s="231" t="s">
        <v>385</v>
      </c>
      <c r="B2699" s="232" t="s">
        <v>386</v>
      </c>
      <c r="C2699" s="233" t="s">
        <v>358</v>
      </c>
      <c r="D2699" s="233">
        <v>16</v>
      </c>
      <c r="E2699" s="233" t="s">
        <v>334</v>
      </c>
      <c r="F2699" s="234" t="s">
        <v>405</v>
      </c>
      <c r="G2699" s="235">
        <v>5</v>
      </c>
      <c r="H2699" s="234">
        <v>36102</v>
      </c>
      <c r="I2699" s="28"/>
    </row>
    <row r="2700" spans="1:9" x14ac:dyDescent="0.25">
      <c r="A2700" s="231" t="s">
        <v>335</v>
      </c>
      <c r="B2700" s="232" t="s">
        <v>384</v>
      </c>
      <c r="C2700" s="233" t="s">
        <v>364</v>
      </c>
      <c r="D2700" s="233">
        <v>8</v>
      </c>
      <c r="E2700" s="233" t="s">
        <v>262</v>
      </c>
      <c r="F2700" s="234" t="s">
        <v>356</v>
      </c>
      <c r="G2700" s="235">
        <v>196</v>
      </c>
      <c r="H2700" s="234">
        <v>36105</v>
      </c>
      <c r="I2700" s="28"/>
    </row>
    <row r="2701" spans="1:9" x14ac:dyDescent="0.25">
      <c r="A2701" s="231" t="s">
        <v>331</v>
      </c>
      <c r="B2701" s="232" t="s">
        <v>381</v>
      </c>
      <c r="C2701" s="233" t="s">
        <v>380</v>
      </c>
      <c r="D2701" s="233">
        <v>16</v>
      </c>
      <c r="E2701" s="233" t="s">
        <v>262</v>
      </c>
      <c r="F2701" s="234" t="s">
        <v>342</v>
      </c>
      <c r="G2701" s="235">
        <v>68</v>
      </c>
      <c r="H2701" s="234">
        <v>36105</v>
      </c>
      <c r="I2701" s="28"/>
    </row>
    <row r="2702" spans="1:9" x14ac:dyDescent="0.25">
      <c r="A2702" s="231" t="s">
        <v>392</v>
      </c>
      <c r="B2702" s="232" t="s">
        <v>393</v>
      </c>
      <c r="C2702" s="233" t="s">
        <v>337</v>
      </c>
      <c r="D2702" s="233">
        <v>16</v>
      </c>
      <c r="E2702" s="233" t="s">
        <v>271</v>
      </c>
      <c r="F2702" s="234" t="s">
        <v>359</v>
      </c>
      <c r="G2702" s="235">
        <v>34</v>
      </c>
      <c r="H2702" s="234">
        <v>36110</v>
      </c>
      <c r="I2702" s="28"/>
    </row>
    <row r="2703" spans="1:9" x14ac:dyDescent="0.25">
      <c r="A2703" s="231" t="s">
        <v>331</v>
      </c>
      <c r="B2703" s="232" t="s">
        <v>403</v>
      </c>
      <c r="C2703" s="233" t="s">
        <v>380</v>
      </c>
      <c r="D2703" s="233">
        <v>32</v>
      </c>
      <c r="E2703" s="233" t="s">
        <v>262</v>
      </c>
      <c r="F2703" s="234" t="s">
        <v>356</v>
      </c>
      <c r="G2703" s="235">
        <v>82</v>
      </c>
      <c r="H2703" s="234">
        <v>36111</v>
      </c>
      <c r="I2703" s="28"/>
    </row>
    <row r="2704" spans="1:9" x14ac:dyDescent="0.25">
      <c r="A2704" s="231" t="s">
        <v>362</v>
      </c>
      <c r="B2704" s="232" t="s">
        <v>366</v>
      </c>
      <c r="C2704" s="233" t="s">
        <v>337</v>
      </c>
      <c r="D2704" s="233">
        <v>8</v>
      </c>
      <c r="E2704" s="233" t="s">
        <v>262</v>
      </c>
      <c r="F2704" s="234" t="s">
        <v>342</v>
      </c>
      <c r="G2704" s="235">
        <v>40</v>
      </c>
      <c r="H2704" s="234">
        <v>36115</v>
      </c>
      <c r="I2704" s="28"/>
    </row>
    <row r="2705" spans="1:9" x14ac:dyDescent="0.25">
      <c r="A2705" s="231" t="s">
        <v>331</v>
      </c>
      <c r="B2705" s="232" t="s">
        <v>332</v>
      </c>
      <c r="C2705" s="233" t="s">
        <v>333</v>
      </c>
      <c r="D2705" s="233">
        <v>16</v>
      </c>
      <c r="E2705" s="233" t="s">
        <v>334</v>
      </c>
      <c r="F2705" s="234" t="s">
        <v>278</v>
      </c>
      <c r="G2705" s="235">
        <v>89</v>
      </c>
      <c r="H2705" s="234">
        <v>36123</v>
      </c>
      <c r="I2705" s="28"/>
    </row>
    <row r="2706" spans="1:9" x14ac:dyDescent="0.25">
      <c r="A2706" s="231" t="s">
        <v>345</v>
      </c>
      <c r="B2706" s="232" t="s">
        <v>379</v>
      </c>
      <c r="C2706" s="233" t="s">
        <v>380</v>
      </c>
      <c r="D2706" s="233">
        <v>16</v>
      </c>
      <c r="E2706" s="233" t="s">
        <v>271</v>
      </c>
      <c r="F2706" s="234" t="s">
        <v>338</v>
      </c>
      <c r="G2706" s="235">
        <v>109</v>
      </c>
      <c r="H2706" s="234">
        <v>36124</v>
      </c>
      <c r="I2706" s="28"/>
    </row>
    <row r="2707" spans="1:9" x14ac:dyDescent="0.25">
      <c r="A2707" s="231" t="s">
        <v>335</v>
      </c>
      <c r="B2707" s="232" t="s">
        <v>357</v>
      </c>
      <c r="C2707" s="233" t="s">
        <v>358</v>
      </c>
      <c r="D2707" s="233">
        <v>16</v>
      </c>
      <c r="E2707" s="233" t="s">
        <v>271</v>
      </c>
      <c r="F2707" s="234" t="s">
        <v>359</v>
      </c>
      <c r="G2707" s="235">
        <v>135</v>
      </c>
      <c r="H2707" s="234">
        <v>36126</v>
      </c>
      <c r="I2707" s="28"/>
    </row>
    <row r="2708" spans="1:9" x14ac:dyDescent="0.25">
      <c r="A2708" s="231" t="s">
        <v>335</v>
      </c>
      <c r="B2708" s="232" t="s">
        <v>387</v>
      </c>
      <c r="C2708" s="233" t="s">
        <v>347</v>
      </c>
      <c r="D2708" s="233">
        <v>8</v>
      </c>
      <c r="E2708" s="233" t="s">
        <v>264</v>
      </c>
      <c r="F2708" s="234" t="s">
        <v>365</v>
      </c>
      <c r="G2708" s="235">
        <v>26</v>
      </c>
      <c r="H2708" s="234">
        <v>36128</v>
      </c>
      <c r="I2708" s="28"/>
    </row>
    <row r="2709" spans="1:9" x14ac:dyDescent="0.25">
      <c r="A2709" s="231" t="s">
        <v>345</v>
      </c>
      <c r="B2709" s="232" t="s">
        <v>401</v>
      </c>
      <c r="C2709" s="233" t="s">
        <v>380</v>
      </c>
      <c r="D2709" s="233">
        <v>16</v>
      </c>
      <c r="E2709" s="233" t="s">
        <v>271</v>
      </c>
      <c r="F2709" s="234" t="s">
        <v>338</v>
      </c>
      <c r="G2709" s="235">
        <v>138</v>
      </c>
      <c r="H2709" s="234">
        <v>36135</v>
      </c>
      <c r="I2709" s="28"/>
    </row>
    <row r="2710" spans="1:9" x14ac:dyDescent="0.25">
      <c r="A2710" s="231" t="s">
        <v>335</v>
      </c>
      <c r="B2710" s="232" t="s">
        <v>387</v>
      </c>
      <c r="C2710" s="233" t="s">
        <v>347</v>
      </c>
      <c r="D2710" s="233">
        <v>8</v>
      </c>
      <c r="E2710" s="233" t="s">
        <v>264</v>
      </c>
      <c r="F2710" s="234" t="s">
        <v>365</v>
      </c>
      <c r="G2710" s="235">
        <v>168</v>
      </c>
      <c r="H2710" s="234">
        <v>36136</v>
      </c>
      <c r="I2710" s="28"/>
    </row>
    <row r="2711" spans="1:9" x14ac:dyDescent="0.25">
      <c r="A2711" s="231" t="s">
        <v>331</v>
      </c>
      <c r="B2711" s="232" t="s">
        <v>403</v>
      </c>
      <c r="C2711" s="233" t="s">
        <v>380</v>
      </c>
      <c r="D2711" s="233">
        <v>32</v>
      </c>
      <c r="E2711" s="233" t="s">
        <v>262</v>
      </c>
      <c r="F2711" s="234" t="s">
        <v>356</v>
      </c>
      <c r="G2711" s="235">
        <v>50</v>
      </c>
      <c r="H2711" s="234">
        <v>36138</v>
      </c>
      <c r="I2711" s="28"/>
    </row>
    <row r="2712" spans="1:9" x14ac:dyDescent="0.25">
      <c r="A2712" s="231" t="s">
        <v>362</v>
      </c>
      <c r="B2712" s="232" t="s">
        <v>366</v>
      </c>
      <c r="C2712" s="233" t="s">
        <v>337</v>
      </c>
      <c r="D2712" s="233">
        <v>8</v>
      </c>
      <c r="E2712" s="233" t="s">
        <v>262</v>
      </c>
      <c r="F2712" s="234" t="s">
        <v>342</v>
      </c>
      <c r="G2712" s="235">
        <v>144</v>
      </c>
      <c r="H2712" s="234">
        <v>36139</v>
      </c>
      <c r="I2712" s="28"/>
    </row>
    <row r="2713" spans="1:9" x14ac:dyDescent="0.25">
      <c r="A2713" s="231" t="s">
        <v>335</v>
      </c>
      <c r="B2713" s="232" t="s">
        <v>383</v>
      </c>
      <c r="C2713" s="233" t="s">
        <v>347</v>
      </c>
      <c r="D2713" s="233">
        <v>8</v>
      </c>
      <c r="E2713" s="233" t="s">
        <v>271</v>
      </c>
      <c r="F2713" s="234" t="s">
        <v>373</v>
      </c>
      <c r="G2713" s="235">
        <v>167</v>
      </c>
      <c r="H2713" s="234">
        <v>36141</v>
      </c>
      <c r="I2713" s="28"/>
    </row>
    <row r="2714" spans="1:9" x14ac:dyDescent="0.25">
      <c r="A2714" s="231" t="s">
        <v>335</v>
      </c>
      <c r="B2714" s="232" t="s">
        <v>357</v>
      </c>
      <c r="C2714" s="233" t="s">
        <v>358</v>
      </c>
      <c r="D2714" s="233">
        <v>16</v>
      </c>
      <c r="E2714" s="233" t="s">
        <v>271</v>
      </c>
      <c r="F2714" s="234" t="s">
        <v>359</v>
      </c>
      <c r="G2714" s="235">
        <v>21</v>
      </c>
      <c r="H2714" s="234">
        <v>36144</v>
      </c>
      <c r="I2714" s="28"/>
    </row>
    <row r="2715" spans="1:9" x14ac:dyDescent="0.25">
      <c r="A2715" s="231" t="s">
        <v>392</v>
      </c>
      <c r="B2715" s="232" t="s">
        <v>393</v>
      </c>
      <c r="C2715" s="233" t="s">
        <v>337</v>
      </c>
      <c r="D2715" s="233">
        <v>16</v>
      </c>
      <c r="E2715" s="233" t="s">
        <v>271</v>
      </c>
      <c r="F2715" s="234" t="s">
        <v>359</v>
      </c>
      <c r="G2715" s="235">
        <v>184</v>
      </c>
      <c r="H2715" s="234">
        <v>36144</v>
      </c>
      <c r="I2715" s="28"/>
    </row>
    <row r="2716" spans="1:9" x14ac:dyDescent="0.25">
      <c r="A2716" s="231" t="s">
        <v>345</v>
      </c>
      <c r="B2716" s="232" t="s">
        <v>401</v>
      </c>
      <c r="C2716" s="233" t="s">
        <v>380</v>
      </c>
      <c r="D2716" s="233">
        <v>16</v>
      </c>
      <c r="E2716" s="233" t="s">
        <v>271</v>
      </c>
      <c r="F2716" s="234" t="s">
        <v>338</v>
      </c>
      <c r="G2716" s="235">
        <v>89</v>
      </c>
      <c r="H2716" s="234">
        <v>36146</v>
      </c>
      <c r="I2716" s="28"/>
    </row>
    <row r="2717" spans="1:9" x14ac:dyDescent="0.25">
      <c r="A2717" s="231" t="s">
        <v>335</v>
      </c>
      <c r="B2717" s="232" t="s">
        <v>350</v>
      </c>
      <c r="C2717" s="233" t="s">
        <v>347</v>
      </c>
      <c r="D2717" s="233">
        <v>8</v>
      </c>
      <c r="E2717" s="233" t="s">
        <v>271</v>
      </c>
      <c r="F2717" s="234" t="s">
        <v>338</v>
      </c>
      <c r="G2717" s="235">
        <v>143</v>
      </c>
      <c r="H2717" s="234">
        <v>36147</v>
      </c>
      <c r="I2717" s="28"/>
    </row>
    <row r="2718" spans="1:9" x14ac:dyDescent="0.25">
      <c r="A2718" s="231" t="s">
        <v>335</v>
      </c>
      <c r="B2718" s="232" t="s">
        <v>387</v>
      </c>
      <c r="C2718" s="233" t="s">
        <v>347</v>
      </c>
      <c r="D2718" s="233">
        <v>8</v>
      </c>
      <c r="E2718" s="233" t="s">
        <v>264</v>
      </c>
      <c r="F2718" s="234" t="s">
        <v>365</v>
      </c>
      <c r="G2718" s="235">
        <v>180</v>
      </c>
      <c r="H2718" s="234">
        <v>36148</v>
      </c>
      <c r="I2718" s="28"/>
    </row>
    <row r="2719" spans="1:9" x14ac:dyDescent="0.25">
      <c r="A2719" s="231" t="s">
        <v>362</v>
      </c>
      <c r="B2719" s="232" t="s">
        <v>366</v>
      </c>
      <c r="C2719" s="233" t="s">
        <v>337</v>
      </c>
      <c r="D2719" s="233">
        <v>8</v>
      </c>
      <c r="E2719" s="233" t="s">
        <v>262</v>
      </c>
      <c r="F2719" s="234" t="s">
        <v>342</v>
      </c>
      <c r="G2719" s="235">
        <v>132</v>
      </c>
      <c r="H2719" s="234">
        <v>36149</v>
      </c>
      <c r="I2719" s="28"/>
    </row>
    <row r="2720" spans="1:9" x14ac:dyDescent="0.25">
      <c r="A2720" s="231" t="s">
        <v>362</v>
      </c>
      <c r="B2720" s="232" t="s">
        <v>369</v>
      </c>
      <c r="C2720" s="233" t="s">
        <v>370</v>
      </c>
      <c r="D2720" s="233">
        <v>16</v>
      </c>
      <c r="E2720" s="233" t="s">
        <v>264</v>
      </c>
      <c r="F2720" s="234" t="s">
        <v>365</v>
      </c>
      <c r="G2720" s="235">
        <v>163</v>
      </c>
      <c r="H2720" s="234">
        <v>36155</v>
      </c>
      <c r="I2720" s="28"/>
    </row>
    <row r="2721" spans="1:9" x14ac:dyDescent="0.25">
      <c r="A2721" s="231" t="s">
        <v>362</v>
      </c>
      <c r="B2721" s="232" t="s">
        <v>407</v>
      </c>
      <c r="C2721" s="233" t="s">
        <v>380</v>
      </c>
      <c r="D2721" s="233">
        <v>16</v>
      </c>
      <c r="E2721" s="233" t="s">
        <v>264</v>
      </c>
      <c r="F2721" s="234" t="s">
        <v>365</v>
      </c>
      <c r="G2721" s="235">
        <v>116</v>
      </c>
      <c r="H2721" s="234">
        <v>36155</v>
      </c>
      <c r="I2721" s="28"/>
    </row>
    <row r="2722" spans="1:9" x14ac:dyDescent="0.25">
      <c r="A2722" s="231" t="s">
        <v>331</v>
      </c>
      <c r="B2722" s="232" t="s">
        <v>403</v>
      </c>
      <c r="C2722" s="233" t="s">
        <v>380</v>
      </c>
      <c r="D2722" s="233">
        <v>32</v>
      </c>
      <c r="E2722" s="233" t="s">
        <v>262</v>
      </c>
      <c r="F2722" s="234" t="s">
        <v>356</v>
      </c>
      <c r="G2722" s="235">
        <v>175</v>
      </c>
      <c r="H2722" s="234">
        <v>36157</v>
      </c>
      <c r="I2722" s="28"/>
    </row>
    <row r="2723" spans="1:9" x14ac:dyDescent="0.25">
      <c r="A2723" s="231" t="s">
        <v>354</v>
      </c>
      <c r="B2723" s="232" t="s">
        <v>355</v>
      </c>
      <c r="C2723" s="233" t="s">
        <v>347</v>
      </c>
      <c r="D2723" s="233">
        <v>16</v>
      </c>
      <c r="E2723" s="233" t="s">
        <v>262</v>
      </c>
      <c r="F2723" s="234" t="s">
        <v>356</v>
      </c>
      <c r="G2723" s="235">
        <v>142</v>
      </c>
      <c r="H2723" s="234">
        <v>36157</v>
      </c>
      <c r="I2723" s="28"/>
    </row>
    <row r="2724" spans="1:9" x14ac:dyDescent="0.25">
      <c r="A2724" s="231" t="s">
        <v>376</v>
      </c>
      <c r="B2724" s="232" t="s">
        <v>377</v>
      </c>
      <c r="C2724" s="233" t="s">
        <v>378</v>
      </c>
      <c r="D2724" s="233">
        <v>10</v>
      </c>
      <c r="E2724" s="233" t="s">
        <v>262</v>
      </c>
      <c r="F2724" s="234" t="s">
        <v>50</v>
      </c>
      <c r="G2724" s="235">
        <v>146</v>
      </c>
      <c r="H2724" s="234">
        <v>36158</v>
      </c>
      <c r="I2724" s="28"/>
    </row>
    <row r="2725" spans="1:9" x14ac:dyDescent="0.25">
      <c r="A2725" s="231" t="s">
        <v>335</v>
      </c>
      <c r="B2725" s="232" t="s">
        <v>350</v>
      </c>
      <c r="C2725" s="233" t="s">
        <v>347</v>
      </c>
      <c r="D2725" s="233">
        <v>8</v>
      </c>
      <c r="E2725" s="233" t="s">
        <v>271</v>
      </c>
      <c r="F2725" s="234" t="s">
        <v>338</v>
      </c>
      <c r="G2725" s="235">
        <v>98</v>
      </c>
      <c r="H2725" s="234">
        <v>36164</v>
      </c>
      <c r="I2725" s="28"/>
    </row>
    <row r="2726" spans="1:9" x14ac:dyDescent="0.25">
      <c r="A2726" s="231" t="s">
        <v>335</v>
      </c>
      <c r="B2726" s="232" t="s">
        <v>383</v>
      </c>
      <c r="C2726" s="233" t="s">
        <v>347</v>
      </c>
      <c r="D2726" s="233">
        <v>8</v>
      </c>
      <c r="E2726" s="233" t="s">
        <v>271</v>
      </c>
      <c r="F2726" s="234" t="s">
        <v>373</v>
      </c>
      <c r="G2726" s="235">
        <v>48</v>
      </c>
      <c r="H2726" s="234">
        <v>36167</v>
      </c>
      <c r="I2726" s="28"/>
    </row>
    <row r="2727" spans="1:9" x14ac:dyDescent="0.25">
      <c r="A2727" s="231" t="s">
        <v>376</v>
      </c>
      <c r="B2727" s="232" t="s">
        <v>390</v>
      </c>
      <c r="C2727" s="233" t="s">
        <v>370</v>
      </c>
      <c r="D2727" s="233">
        <v>8</v>
      </c>
      <c r="E2727" s="233" t="s">
        <v>334</v>
      </c>
      <c r="F2727" s="234" t="s">
        <v>278</v>
      </c>
      <c r="G2727" s="235">
        <v>51</v>
      </c>
      <c r="H2727" s="234">
        <v>36170</v>
      </c>
      <c r="I2727" s="28"/>
    </row>
    <row r="2728" spans="1:9" x14ac:dyDescent="0.25">
      <c r="A2728" s="231" t="s">
        <v>345</v>
      </c>
      <c r="B2728" s="232" t="s">
        <v>346</v>
      </c>
      <c r="C2728" s="233" t="s">
        <v>347</v>
      </c>
      <c r="D2728" s="233">
        <v>16</v>
      </c>
      <c r="E2728" s="233" t="s">
        <v>271</v>
      </c>
      <c r="F2728" s="234" t="s">
        <v>338</v>
      </c>
      <c r="G2728" s="235">
        <v>8</v>
      </c>
      <c r="H2728" s="234">
        <v>36172</v>
      </c>
      <c r="I2728" s="28"/>
    </row>
    <row r="2729" spans="1:9" x14ac:dyDescent="0.25">
      <c r="A2729" s="231" t="s">
        <v>348</v>
      </c>
      <c r="B2729" s="232" t="s">
        <v>349</v>
      </c>
      <c r="C2729" s="233" t="s">
        <v>347</v>
      </c>
      <c r="D2729" s="233">
        <v>8</v>
      </c>
      <c r="E2729" s="233" t="s">
        <v>262</v>
      </c>
      <c r="F2729" s="234" t="s">
        <v>342</v>
      </c>
      <c r="G2729" s="235">
        <v>140</v>
      </c>
      <c r="H2729" s="234">
        <v>36173</v>
      </c>
      <c r="I2729" s="28"/>
    </row>
    <row r="2730" spans="1:9" x14ac:dyDescent="0.25">
      <c r="A2730" s="231" t="s">
        <v>335</v>
      </c>
      <c r="B2730" s="232" t="s">
        <v>400</v>
      </c>
      <c r="C2730" s="233" t="s">
        <v>364</v>
      </c>
      <c r="D2730" s="233">
        <v>8</v>
      </c>
      <c r="E2730" s="233" t="s">
        <v>264</v>
      </c>
      <c r="F2730" s="234" t="s">
        <v>365</v>
      </c>
      <c r="G2730" s="235">
        <v>51</v>
      </c>
      <c r="H2730" s="234">
        <v>36179</v>
      </c>
      <c r="I2730" s="28"/>
    </row>
    <row r="2731" spans="1:9" x14ac:dyDescent="0.25">
      <c r="A2731" s="231" t="s">
        <v>331</v>
      </c>
      <c r="B2731" s="232" t="s">
        <v>381</v>
      </c>
      <c r="C2731" s="233" t="s">
        <v>380</v>
      </c>
      <c r="D2731" s="233">
        <v>16</v>
      </c>
      <c r="E2731" s="233" t="s">
        <v>262</v>
      </c>
      <c r="F2731" s="234" t="s">
        <v>342</v>
      </c>
      <c r="G2731" s="235">
        <v>47</v>
      </c>
      <c r="H2731" s="234">
        <v>36180</v>
      </c>
      <c r="I2731" s="28"/>
    </row>
    <row r="2732" spans="1:9" x14ac:dyDescent="0.25">
      <c r="A2732" s="231" t="s">
        <v>345</v>
      </c>
      <c r="B2732" s="232" t="s">
        <v>379</v>
      </c>
      <c r="C2732" s="233" t="s">
        <v>380</v>
      </c>
      <c r="D2732" s="233">
        <v>16</v>
      </c>
      <c r="E2732" s="233" t="s">
        <v>271</v>
      </c>
      <c r="F2732" s="234" t="s">
        <v>373</v>
      </c>
      <c r="G2732" s="235">
        <v>163</v>
      </c>
      <c r="H2732" s="234">
        <v>36185</v>
      </c>
      <c r="I2732" s="28"/>
    </row>
    <row r="2733" spans="1:9" x14ac:dyDescent="0.25">
      <c r="A2733" s="231" t="s">
        <v>335</v>
      </c>
      <c r="B2733" s="232" t="s">
        <v>367</v>
      </c>
      <c r="C2733" s="233" t="s">
        <v>337</v>
      </c>
      <c r="D2733" s="233">
        <v>8</v>
      </c>
      <c r="E2733" s="233" t="s">
        <v>262</v>
      </c>
      <c r="F2733" s="234" t="s">
        <v>356</v>
      </c>
      <c r="G2733" s="235">
        <v>89</v>
      </c>
      <c r="H2733" s="234">
        <v>36187</v>
      </c>
      <c r="I2733" s="28"/>
    </row>
    <row r="2734" spans="1:9" x14ac:dyDescent="0.25">
      <c r="A2734" s="231" t="s">
        <v>362</v>
      </c>
      <c r="B2734" s="232" t="s">
        <v>374</v>
      </c>
      <c r="C2734" s="233" t="s">
        <v>375</v>
      </c>
      <c r="D2734" s="233">
        <v>16</v>
      </c>
      <c r="E2734" s="233" t="s">
        <v>271</v>
      </c>
      <c r="F2734" s="234" t="s">
        <v>338</v>
      </c>
      <c r="G2734" s="235">
        <v>78</v>
      </c>
      <c r="H2734" s="234">
        <v>36197</v>
      </c>
      <c r="I2734" s="28"/>
    </row>
    <row r="2735" spans="1:9" x14ac:dyDescent="0.25">
      <c r="A2735" s="231" t="s">
        <v>362</v>
      </c>
      <c r="B2735" s="232" t="s">
        <v>366</v>
      </c>
      <c r="C2735" s="233" t="s">
        <v>337</v>
      </c>
      <c r="D2735" s="233">
        <v>8</v>
      </c>
      <c r="E2735" s="233" t="s">
        <v>262</v>
      </c>
      <c r="F2735" s="234" t="s">
        <v>50</v>
      </c>
      <c r="G2735" s="235">
        <v>92</v>
      </c>
      <c r="H2735" s="234">
        <v>36198</v>
      </c>
      <c r="I2735" s="28"/>
    </row>
    <row r="2736" spans="1:9" x14ac:dyDescent="0.25">
      <c r="A2736" s="231" t="s">
        <v>335</v>
      </c>
      <c r="B2736" s="232" t="s">
        <v>395</v>
      </c>
      <c r="C2736" s="233" t="s">
        <v>337</v>
      </c>
      <c r="D2736" s="233">
        <v>16</v>
      </c>
      <c r="E2736" s="233" t="s">
        <v>264</v>
      </c>
      <c r="F2736" s="234" t="s">
        <v>396</v>
      </c>
      <c r="G2736" s="235">
        <v>147</v>
      </c>
      <c r="H2736" s="234">
        <v>36201</v>
      </c>
      <c r="I2736" s="28"/>
    </row>
    <row r="2737" spans="1:9" x14ac:dyDescent="0.25">
      <c r="A2737" s="231" t="s">
        <v>362</v>
      </c>
      <c r="B2737" s="232" t="s">
        <v>366</v>
      </c>
      <c r="C2737" s="233" t="s">
        <v>337</v>
      </c>
      <c r="D2737" s="233">
        <v>8</v>
      </c>
      <c r="E2737" s="233" t="s">
        <v>262</v>
      </c>
      <c r="F2737" s="234" t="s">
        <v>50</v>
      </c>
      <c r="G2737" s="235">
        <v>167</v>
      </c>
      <c r="H2737" s="234">
        <v>36203</v>
      </c>
      <c r="I2737" s="28"/>
    </row>
    <row r="2738" spans="1:9" x14ac:dyDescent="0.25">
      <c r="A2738" s="231" t="s">
        <v>331</v>
      </c>
      <c r="B2738" s="232" t="s">
        <v>404</v>
      </c>
      <c r="C2738" s="233" t="s">
        <v>333</v>
      </c>
      <c r="D2738" s="233">
        <v>16</v>
      </c>
      <c r="E2738" s="233" t="s">
        <v>334</v>
      </c>
      <c r="F2738" s="234" t="s">
        <v>405</v>
      </c>
      <c r="G2738" s="235">
        <v>124</v>
      </c>
      <c r="H2738" s="234">
        <v>36204</v>
      </c>
      <c r="I2738" s="28"/>
    </row>
    <row r="2739" spans="1:9" x14ac:dyDescent="0.25">
      <c r="A2739" s="231" t="s">
        <v>362</v>
      </c>
      <c r="B2739" s="232" t="s">
        <v>374</v>
      </c>
      <c r="C2739" s="233" t="s">
        <v>375</v>
      </c>
      <c r="D2739" s="233">
        <v>16</v>
      </c>
      <c r="E2739" s="233" t="s">
        <v>271</v>
      </c>
      <c r="F2739" s="234" t="s">
        <v>338</v>
      </c>
      <c r="G2739" s="235">
        <v>57</v>
      </c>
      <c r="H2739" s="234">
        <v>36206</v>
      </c>
      <c r="I2739" s="28"/>
    </row>
    <row r="2740" spans="1:9" x14ac:dyDescent="0.25">
      <c r="A2740" s="231" t="s">
        <v>392</v>
      </c>
      <c r="B2740" s="232" t="s">
        <v>393</v>
      </c>
      <c r="C2740" s="233" t="s">
        <v>337</v>
      </c>
      <c r="D2740" s="233">
        <v>16</v>
      </c>
      <c r="E2740" s="233" t="s">
        <v>271</v>
      </c>
      <c r="F2740" s="234" t="s">
        <v>338</v>
      </c>
      <c r="G2740" s="235">
        <v>111</v>
      </c>
      <c r="H2740" s="234">
        <v>36208</v>
      </c>
      <c r="I2740" s="28"/>
    </row>
    <row r="2741" spans="1:9" x14ac:dyDescent="0.25">
      <c r="A2741" s="231" t="s">
        <v>354</v>
      </c>
      <c r="B2741" s="232" t="s">
        <v>355</v>
      </c>
      <c r="C2741" s="233" t="s">
        <v>347</v>
      </c>
      <c r="D2741" s="233">
        <v>16</v>
      </c>
      <c r="E2741" s="233" t="s">
        <v>262</v>
      </c>
      <c r="F2741" s="234" t="s">
        <v>356</v>
      </c>
      <c r="G2741" s="235">
        <v>125</v>
      </c>
      <c r="H2741" s="234">
        <v>36211</v>
      </c>
      <c r="I2741" s="28"/>
    </row>
    <row r="2742" spans="1:9" x14ac:dyDescent="0.25">
      <c r="A2742" s="231" t="s">
        <v>362</v>
      </c>
      <c r="B2742" s="232" t="s">
        <v>369</v>
      </c>
      <c r="C2742" s="233" t="s">
        <v>370</v>
      </c>
      <c r="D2742" s="233">
        <v>16</v>
      </c>
      <c r="E2742" s="233" t="s">
        <v>264</v>
      </c>
      <c r="F2742" s="234" t="s">
        <v>365</v>
      </c>
      <c r="G2742" s="235">
        <v>194</v>
      </c>
      <c r="H2742" s="234">
        <v>36213</v>
      </c>
      <c r="I2742" s="28"/>
    </row>
    <row r="2743" spans="1:9" x14ac:dyDescent="0.25">
      <c r="A2743" s="231" t="s">
        <v>331</v>
      </c>
      <c r="B2743" s="232" t="s">
        <v>404</v>
      </c>
      <c r="C2743" s="233" t="s">
        <v>333</v>
      </c>
      <c r="D2743" s="233">
        <v>16</v>
      </c>
      <c r="E2743" s="233" t="s">
        <v>334</v>
      </c>
      <c r="F2743" s="234" t="s">
        <v>405</v>
      </c>
      <c r="G2743" s="235">
        <v>113</v>
      </c>
      <c r="H2743" s="234">
        <v>36217</v>
      </c>
      <c r="I2743" s="28"/>
    </row>
    <row r="2744" spans="1:9" x14ac:dyDescent="0.25">
      <c r="A2744" s="231" t="s">
        <v>392</v>
      </c>
      <c r="B2744" s="232" t="s">
        <v>393</v>
      </c>
      <c r="C2744" s="233" t="s">
        <v>337</v>
      </c>
      <c r="D2744" s="233">
        <v>16</v>
      </c>
      <c r="E2744" s="233" t="s">
        <v>271</v>
      </c>
      <c r="F2744" s="234" t="s">
        <v>359</v>
      </c>
      <c r="G2744" s="235">
        <v>48</v>
      </c>
      <c r="H2744" s="234">
        <v>36217</v>
      </c>
      <c r="I2744" s="28"/>
    </row>
    <row r="2745" spans="1:9" x14ac:dyDescent="0.25">
      <c r="A2745" s="231" t="s">
        <v>371</v>
      </c>
      <c r="B2745" s="232" t="s">
        <v>388</v>
      </c>
      <c r="C2745" s="233" t="s">
        <v>364</v>
      </c>
      <c r="D2745" s="233">
        <v>12</v>
      </c>
      <c r="E2745" s="233" t="s">
        <v>271</v>
      </c>
      <c r="F2745" s="234" t="s">
        <v>338</v>
      </c>
      <c r="G2745" s="235">
        <v>146</v>
      </c>
      <c r="H2745" s="234">
        <v>36229</v>
      </c>
      <c r="I2745" s="28"/>
    </row>
    <row r="2746" spans="1:9" x14ac:dyDescent="0.25">
      <c r="A2746" s="231" t="s">
        <v>345</v>
      </c>
      <c r="B2746" s="232" t="s">
        <v>406</v>
      </c>
      <c r="C2746" s="233" t="s">
        <v>337</v>
      </c>
      <c r="D2746" s="233">
        <v>16</v>
      </c>
      <c r="E2746" s="233" t="s">
        <v>271</v>
      </c>
      <c r="F2746" s="234" t="s">
        <v>338</v>
      </c>
      <c r="G2746" s="235">
        <v>177</v>
      </c>
      <c r="H2746" s="234">
        <v>36238</v>
      </c>
      <c r="I2746" s="28"/>
    </row>
    <row r="2747" spans="1:9" x14ac:dyDescent="0.25">
      <c r="A2747" s="231" t="s">
        <v>335</v>
      </c>
      <c r="B2747" s="232" t="s">
        <v>395</v>
      </c>
      <c r="C2747" s="233" t="s">
        <v>337</v>
      </c>
      <c r="D2747" s="233">
        <v>16</v>
      </c>
      <c r="E2747" s="233" t="s">
        <v>264</v>
      </c>
      <c r="F2747" s="234" t="s">
        <v>396</v>
      </c>
      <c r="G2747" s="235">
        <v>36</v>
      </c>
      <c r="H2747" s="234">
        <v>36243</v>
      </c>
      <c r="I2747" s="28"/>
    </row>
    <row r="2748" spans="1:9" x14ac:dyDescent="0.25">
      <c r="A2748" s="231" t="s">
        <v>397</v>
      </c>
      <c r="B2748" s="232" t="s">
        <v>402</v>
      </c>
      <c r="C2748" s="233" t="s">
        <v>380</v>
      </c>
      <c r="D2748" s="233">
        <v>8</v>
      </c>
      <c r="E2748" s="233" t="s">
        <v>262</v>
      </c>
      <c r="F2748" s="234" t="s">
        <v>342</v>
      </c>
      <c r="G2748" s="235">
        <v>22</v>
      </c>
      <c r="H2748" s="234">
        <v>36243</v>
      </c>
      <c r="I2748" s="28"/>
    </row>
    <row r="2749" spans="1:9" x14ac:dyDescent="0.25">
      <c r="A2749" s="231" t="s">
        <v>371</v>
      </c>
      <c r="B2749" s="232" t="s">
        <v>388</v>
      </c>
      <c r="C2749" s="233" t="s">
        <v>364</v>
      </c>
      <c r="D2749" s="233">
        <v>12</v>
      </c>
      <c r="E2749" s="233" t="s">
        <v>271</v>
      </c>
      <c r="F2749" s="234" t="s">
        <v>338</v>
      </c>
      <c r="G2749" s="235">
        <v>157</v>
      </c>
      <c r="H2749" s="234">
        <v>36247</v>
      </c>
      <c r="I2749" s="28"/>
    </row>
    <row r="2750" spans="1:9" x14ac:dyDescent="0.25">
      <c r="A2750" s="231" t="s">
        <v>345</v>
      </c>
      <c r="B2750" s="232" t="s">
        <v>379</v>
      </c>
      <c r="C2750" s="233" t="s">
        <v>380</v>
      </c>
      <c r="D2750" s="233">
        <v>16</v>
      </c>
      <c r="E2750" s="233" t="s">
        <v>271</v>
      </c>
      <c r="F2750" s="234" t="s">
        <v>373</v>
      </c>
      <c r="G2750" s="235">
        <v>86</v>
      </c>
      <c r="H2750" s="234">
        <v>36249</v>
      </c>
      <c r="I2750" s="28"/>
    </row>
    <row r="2751" spans="1:9" x14ac:dyDescent="0.25">
      <c r="A2751" s="231" t="s">
        <v>335</v>
      </c>
      <c r="B2751" s="232" t="s">
        <v>367</v>
      </c>
      <c r="C2751" s="233" t="s">
        <v>337</v>
      </c>
      <c r="D2751" s="233">
        <v>8</v>
      </c>
      <c r="E2751" s="233" t="s">
        <v>262</v>
      </c>
      <c r="F2751" s="234" t="s">
        <v>342</v>
      </c>
      <c r="G2751" s="235">
        <v>189</v>
      </c>
      <c r="H2751" s="234">
        <v>36250</v>
      </c>
      <c r="I2751" s="28"/>
    </row>
    <row r="2752" spans="1:9" x14ac:dyDescent="0.25">
      <c r="A2752" s="231" t="s">
        <v>335</v>
      </c>
      <c r="B2752" s="232" t="s">
        <v>400</v>
      </c>
      <c r="C2752" s="233" t="s">
        <v>364</v>
      </c>
      <c r="D2752" s="233">
        <v>8</v>
      </c>
      <c r="E2752" s="233" t="s">
        <v>264</v>
      </c>
      <c r="F2752" s="234" t="s">
        <v>365</v>
      </c>
      <c r="G2752" s="235">
        <v>137</v>
      </c>
      <c r="H2752" s="234">
        <v>36250</v>
      </c>
      <c r="I2752" s="28"/>
    </row>
    <row r="2753" spans="1:9" x14ac:dyDescent="0.25">
      <c r="A2753" s="231" t="s">
        <v>392</v>
      </c>
      <c r="B2753" s="232" t="s">
        <v>393</v>
      </c>
      <c r="C2753" s="233" t="s">
        <v>337</v>
      </c>
      <c r="D2753" s="233">
        <v>16</v>
      </c>
      <c r="E2753" s="233" t="s">
        <v>271</v>
      </c>
      <c r="F2753" s="234" t="s">
        <v>338</v>
      </c>
      <c r="G2753" s="235">
        <v>132</v>
      </c>
      <c r="H2753" s="234">
        <v>36254</v>
      </c>
      <c r="I2753" s="28"/>
    </row>
    <row r="2754" spans="1:9" x14ac:dyDescent="0.25">
      <c r="A2754" s="231" t="s">
        <v>385</v>
      </c>
      <c r="B2754" s="232" t="s">
        <v>386</v>
      </c>
      <c r="C2754" s="233" t="s">
        <v>358</v>
      </c>
      <c r="D2754" s="233">
        <v>16</v>
      </c>
      <c r="E2754" s="233" t="s">
        <v>334</v>
      </c>
      <c r="F2754" s="234" t="s">
        <v>276</v>
      </c>
      <c r="G2754" s="235">
        <v>121</v>
      </c>
      <c r="H2754" s="234">
        <v>36255</v>
      </c>
      <c r="I2754" s="28"/>
    </row>
    <row r="2755" spans="1:9" x14ac:dyDescent="0.25">
      <c r="A2755" s="231" t="s">
        <v>335</v>
      </c>
      <c r="B2755" s="232" t="s">
        <v>383</v>
      </c>
      <c r="C2755" s="233" t="s">
        <v>347</v>
      </c>
      <c r="D2755" s="233">
        <v>8</v>
      </c>
      <c r="E2755" s="233" t="s">
        <v>271</v>
      </c>
      <c r="F2755" s="234" t="s">
        <v>373</v>
      </c>
      <c r="G2755" s="235">
        <v>46</v>
      </c>
      <c r="H2755" s="234">
        <v>36257</v>
      </c>
      <c r="I2755" s="28"/>
    </row>
    <row r="2756" spans="1:9" x14ac:dyDescent="0.25">
      <c r="A2756" s="231" t="s">
        <v>335</v>
      </c>
      <c r="B2756" s="232" t="s">
        <v>383</v>
      </c>
      <c r="C2756" s="233" t="s">
        <v>347</v>
      </c>
      <c r="D2756" s="233">
        <v>8</v>
      </c>
      <c r="E2756" s="233" t="s">
        <v>271</v>
      </c>
      <c r="F2756" s="234" t="s">
        <v>359</v>
      </c>
      <c r="G2756" s="235">
        <v>120</v>
      </c>
      <c r="H2756" s="234">
        <v>36266</v>
      </c>
      <c r="I2756" s="28"/>
    </row>
    <row r="2757" spans="1:9" x14ac:dyDescent="0.25">
      <c r="A2757" s="231" t="s">
        <v>362</v>
      </c>
      <c r="B2757" s="232" t="s">
        <v>374</v>
      </c>
      <c r="C2757" s="233" t="s">
        <v>375</v>
      </c>
      <c r="D2757" s="233">
        <v>16</v>
      </c>
      <c r="E2757" s="233" t="s">
        <v>271</v>
      </c>
      <c r="F2757" s="234" t="s">
        <v>338</v>
      </c>
      <c r="G2757" s="235">
        <v>190</v>
      </c>
      <c r="H2757" s="234">
        <v>36275</v>
      </c>
      <c r="I2757" s="28"/>
    </row>
    <row r="2758" spans="1:9" x14ac:dyDescent="0.25">
      <c r="A2758" s="231" t="s">
        <v>335</v>
      </c>
      <c r="B2758" s="232" t="s">
        <v>384</v>
      </c>
      <c r="C2758" s="233" t="s">
        <v>364</v>
      </c>
      <c r="D2758" s="233">
        <v>8</v>
      </c>
      <c r="E2758" s="233" t="s">
        <v>262</v>
      </c>
      <c r="F2758" s="234" t="s">
        <v>356</v>
      </c>
      <c r="G2758" s="235">
        <v>100</v>
      </c>
      <c r="H2758" s="234">
        <v>36279</v>
      </c>
      <c r="I2758" s="28"/>
    </row>
    <row r="2759" spans="1:9" x14ac:dyDescent="0.25">
      <c r="A2759" s="231" t="s">
        <v>335</v>
      </c>
      <c r="B2759" s="232" t="s">
        <v>357</v>
      </c>
      <c r="C2759" s="233" t="s">
        <v>358</v>
      </c>
      <c r="D2759" s="233">
        <v>16</v>
      </c>
      <c r="E2759" s="233" t="s">
        <v>271</v>
      </c>
      <c r="F2759" s="234" t="s">
        <v>359</v>
      </c>
      <c r="G2759" s="235">
        <v>106</v>
      </c>
      <c r="H2759" s="234">
        <v>36279</v>
      </c>
      <c r="I2759" s="28"/>
    </row>
    <row r="2760" spans="1:9" x14ac:dyDescent="0.25">
      <c r="A2760" s="231" t="s">
        <v>335</v>
      </c>
      <c r="B2760" s="232" t="s">
        <v>367</v>
      </c>
      <c r="C2760" s="233" t="s">
        <v>337</v>
      </c>
      <c r="D2760" s="233">
        <v>8</v>
      </c>
      <c r="E2760" s="233" t="s">
        <v>262</v>
      </c>
      <c r="F2760" s="234" t="s">
        <v>342</v>
      </c>
      <c r="G2760" s="235">
        <v>34</v>
      </c>
      <c r="H2760" s="234">
        <v>36281</v>
      </c>
      <c r="I2760" s="28"/>
    </row>
    <row r="2761" spans="1:9" x14ac:dyDescent="0.25">
      <c r="A2761" s="231" t="s">
        <v>335</v>
      </c>
      <c r="B2761" s="232" t="s">
        <v>383</v>
      </c>
      <c r="C2761" s="233" t="s">
        <v>347</v>
      </c>
      <c r="D2761" s="233">
        <v>8</v>
      </c>
      <c r="E2761" s="233" t="s">
        <v>271</v>
      </c>
      <c r="F2761" s="234" t="s">
        <v>359</v>
      </c>
      <c r="G2761" s="235">
        <v>80</v>
      </c>
      <c r="H2761" s="234">
        <v>36282</v>
      </c>
      <c r="I2761" s="28"/>
    </row>
    <row r="2762" spans="1:9" x14ac:dyDescent="0.25">
      <c r="A2762" s="231" t="s">
        <v>362</v>
      </c>
      <c r="B2762" s="232" t="s">
        <v>363</v>
      </c>
      <c r="C2762" s="233" t="s">
        <v>364</v>
      </c>
      <c r="D2762" s="233">
        <v>8</v>
      </c>
      <c r="E2762" s="233" t="s">
        <v>264</v>
      </c>
      <c r="F2762" s="234" t="s">
        <v>396</v>
      </c>
      <c r="G2762" s="235">
        <v>197</v>
      </c>
      <c r="H2762" s="234">
        <v>36283</v>
      </c>
      <c r="I2762" s="28"/>
    </row>
    <row r="2763" spans="1:9" x14ac:dyDescent="0.25">
      <c r="A2763" s="231" t="s">
        <v>331</v>
      </c>
      <c r="B2763" s="232" t="s">
        <v>404</v>
      </c>
      <c r="C2763" s="233" t="s">
        <v>333</v>
      </c>
      <c r="D2763" s="233">
        <v>16</v>
      </c>
      <c r="E2763" s="233" t="s">
        <v>334</v>
      </c>
      <c r="F2763" s="234" t="s">
        <v>405</v>
      </c>
      <c r="G2763" s="235">
        <v>169</v>
      </c>
      <c r="H2763" s="234">
        <v>36283</v>
      </c>
      <c r="I2763" s="28"/>
    </row>
    <row r="2764" spans="1:9" x14ac:dyDescent="0.25">
      <c r="A2764" s="231" t="s">
        <v>392</v>
      </c>
      <c r="B2764" s="232" t="s">
        <v>393</v>
      </c>
      <c r="C2764" s="233" t="s">
        <v>337</v>
      </c>
      <c r="D2764" s="233">
        <v>16</v>
      </c>
      <c r="E2764" s="233" t="s">
        <v>271</v>
      </c>
      <c r="F2764" s="234" t="s">
        <v>338</v>
      </c>
      <c r="G2764" s="235">
        <v>55</v>
      </c>
      <c r="H2764" s="234">
        <v>36284</v>
      </c>
      <c r="I2764" s="28"/>
    </row>
    <row r="2765" spans="1:9" x14ac:dyDescent="0.25">
      <c r="A2765" s="231" t="s">
        <v>331</v>
      </c>
      <c r="B2765" s="232" t="s">
        <v>353</v>
      </c>
      <c r="C2765" s="233" t="s">
        <v>337</v>
      </c>
      <c r="D2765" s="233">
        <v>16</v>
      </c>
      <c r="E2765" s="233" t="s">
        <v>262</v>
      </c>
      <c r="F2765" s="234" t="s">
        <v>356</v>
      </c>
      <c r="G2765" s="235">
        <v>131</v>
      </c>
      <c r="H2765" s="234">
        <v>36286</v>
      </c>
      <c r="I2765" s="28"/>
    </row>
    <row r="2766" spans="1:9" x14ac:dyDescent="0.25">
      <c r="A2766" s="231" t="s">
        <v>345</v>
      </c>
      <c r="B2766" s="232" t="s">
        <v>406</v>
      </c>
      <c r="C2766" s="233" t="s">
        <v>337</v>
      </c>
      <c r="D2766" s="233">
        <v>16</v>
      </c>
      <c r="E2766" s="233" t="s">
        <v>271</v>
      </c>
      <c r="F2766" s="234" t="s">
        <v>359</v>
      </c>
      <c r="G2766" s="235">
        <v>39</v>
      </c>
      <c r="H2766" s="234">
        <v>36286</v>
      </c>
      <c r="I2766" s="28"/>
    </row>
    <row r="2767" spans="1:9" x14ac:dyDescent="0.25">
      <c r="A2767" s="231" t="s">
        <v>345</v>
      </c>
      <c r="B2767" s="232" t="s">
        <v>391</v>
      </c>
      <c r="C2767" s="233" t="s">
        <v>337</v>
      </c>
      <c r="D2767" s="233">
        <v>16</v>
      </c>
      <c r="E2767" s="233" t="s">
        <v>334</v>
      </c>
      <c r="F2767" s="234" t="s">
        <v>276</v>
      </c>
      <c r="G2767" s="235">
        <v>192</v>
      </c>
      <c r="H2767" s="234">
        <v>36289</v>
      </c>
      <c r="I2767" s="28"/>
    </row>
    <row r="2768" spans="1:9" x14ac:dyDescent="0.25">
      <c r="A2768" s="231" t="s">
        <v>335</v>
      </c>
      <c r="B2768" s="232" t="s">
        <v>383</v>
      </c>
      <c r="C2768" s="233" t="s">
        <v>347</v>
      </c>
      <c r="D2768" s="233">
        <v>8</v>
      </c>
      <c r="E2768" s="233" t="s">
        <v>271</v>
      </c>
      <c r="F2768" s="234" t="s">
        <v>359</v>
      </c>
      <c r="G2768" s="235">
        <v>8</v>
      </c>
      <c r="H2768" s="234">
        <v>36305</v>
      </c>
      <c r="I2768" s="28"/>
    </row>
    <row r="2769" spans="1:9" x14ac:dyDescent="0.25">
      <c r="A2769" s="231" t="s">
        <v>376</v>
      </c>
      <c r="B2769" s="232" t="s">
        <v>377</v>
      </c>
      <c r="C2769" s="233" t="s">
        <v>378</v>
      </c>
      <c r="D2769" s="233">
        <v>10</v>
      </c>
      <c r="E2769" s="233" t="s">
        <v>262</v>
      </c>
      <c r="F2769" s="234" t="s">
        <v>50</v>
      </c>
      <c r="G2769" s="235">
        <v>185</v>
      </c>
      <c r="H2769" s="234">
        <v>36306</v>
      </c>
      <c r="I2769" s="28"/>
    </row>
    <row r="2770" spans="1:9" x14ac:dyDescent="0.25">
      <c r="A2770" s="231" t="s">
        <v>362</v>
      </c>
      <c r="B2770" s="232" t="s">
        <v>407</v>
      </c>
      <c r="C2770" s="233" t="s">
        <v>380</v>
      </c>
      <c r="D2770" s="233">
        <v>16</v>
      </c>
      <c r="E2770" s="233" t="s">
        <v>264</v>
      </c>
      <c r="F2770" s="234" t="s">
        <v>396</v>
      </c>
      <c r="G2770" s="235">
        <v>196</v>
      </c>
      <c r="H2770" s="234">
        <v>36308</v>
      </c>
      <c r="I2770" s="28"/>
    </row>
    <row r="2771" spans="1:9" x14ac:dyDescent="0.25">
      <c r="A2771" s="231" t="s">
        <v>331</v>
      </c>
      <c r="B2771" s="232" t="s">
        <v>332</v>
      </c>
      <c r="C2771" s="233" t="s">
        <v>333</v>
      </c>
      <c r="D2771" s="233">
        <v>16</v>
      </c>
      <c r="E2771" s="233" t="s">
        <v>334</v>
      </c>
      <c r="F2771" s="234" t="s">
        <v>405</v>
      </c>
      <c r="G2771" s="235">
        <v>162</v>
      </c>
      <c r="H2771" s="234">
        <v>36309</v>
      </c>
      <c r="I2771" s="28"/>
    </row>
    <row r="2772" spans="1:9" x14ac:dyDescent="0.25">
      <c r="A2772" s="231" t="s">
        <v>335</v>
      </c>
      <c r="B2772" s="232" t="s">
        <v>395</v>
      </c>
      <c r="C2772" s="233" t="s">
        <v>337</v>
      </c>
      <c r="D2772" s="233">
        <v>16</v>
      </c>
      <c r="E2772" s="233" t="s">
        <v>264</v>
      </c>
      <c r="F2772" s="234" t="s">
        <v>365</v>
      </c>
      <c r="G2772" s="235">
        <v>44</v>
      </c>
      <c r="H2772" s="234">
        <v>36318</v>
      </c>
      <c r="I2772" s="28"/>
    </row>
    <row r="2773" spans="1:9" x14ac:dyDescent="0.25">
      <c r="A2773" s="231" t="s">
        <v>345</v>
      </c>
      <c r="B2773" s="232" t="s">
        <v>391</v>
      </c>
      <c r="C2773" s="233" t="s">
        <v>337</v>
      </c>
      <c r="D2773" s="233">
        <v>16</v>
      </c>
      <c r="E2773" s="233" t="s">
        <v>334</v>
      </c>
      <c r="F2773" s="234" t="s">
        <v>405</v>
      </c>
      <c r="G2773" s="235">
        <v>32</v>
      </c>
      <c r="H2773" s="234">
        <v>36321</v>
      </c>
      <c r="I2773" s="28"/>
    </row>
    <row r="2774" spans="1:9" x14ac:dyDescent="0.25">
      <c r="A2774" s="231" t="s">
        <v>335</v>
      </c>
      <c r="B2774" s="232" t="s">
        <v>368</v>
      </c>
      <c r="C2774" s="233" t="s">
        <v>364</v>
      </c>
      <c r="D2774" s="233">
        <v>8</v>
      </c>
      <c r="E2774" s="233" t="s">
        <v>262</v>
      </c>
      <c r="F2774" s="234" t="s">
        <v>356</v>
      </c>
      <c r="G2774" s="235">
        <v>53</v>
      </c>
      <c r="H2774" s="234">
        <v>36322</v>
      </c>
      <c r="I2774" s="28"/>
    </row>
    <row r="2775" spans="1:9" x14ac:dyDescent="0.25">
      <c r="A2775" s="231" t="s">
        <v>345</v>
      </c>
      <c r="B2775" s="232" t="s">
        <v>406</v>
      </c>
      <c r="C2775" s="233" t="s">
        <v>337</v>
      </c>
      <c r="D2775" s="233">
        <v>16</v>
      </c>
      <c r="E2775" s="233" t="s">
        <v>271</v>
      </c>
      <c r="F2775" s="234" t="s">
        <v>359</v>
      </c>
      <c r="G2775" s="235">
        <v>33</v>
      </c>
      <c r="H2775" s="234">
        <v>36326</v>
      </c>
      <c r="I2775" s="28"/>
    </row>
    <row r="2776" spans="1:9" x14ac:dyDescent="0.25">
      <c r="A2776" s="231" t="s">
        <v>335</v>
      </c>
      <c r="B2776" s="232" t="s">
        <v>384</v>
      </c>
      <c r="C2776" s="233" t="s">
        <v>364</v>
      </c>
      <c r="D2776" s="233">
        <v>8</v>
      </c>
      <c r="E2776" s="233" t="s">
        <v>262</v>
      </c>
      <c r="F2776" s="234" t="s">
        <v>356</v>
      </c>
      <c r="G2776" s="235">
        <v>87</v>
      </c>
      <c r="H2776" s="234">
        <v>36327</v>
      </c>
      <c r="I2776" s="28"/>
    </row>
    <row r="2777" spans="1:9" x14ac:dyDescent="0.25">
      <c r="A2777" s="231" t="s">
        <v>397</v>
      </c>
      <c r="B2777" s="232" t="s">
        <v>402</v>
      </c>
      <c r="C2777" s="233" t="s">
        <v>380</v>
      </c>
      <c r="D2777" s="233">
        <v>8</v>
      </c>
      <c r="E2777" s="233" t="s">
        <v>262</v>
      </c>
      <c r="F2777" s="234" t="s">
        <v>50</v>
      </c>
      <c r="G2777" s="235">
        <v>68</v>
      </c>
      <c r="H2777" s="234">
        <v>36327</v>
      </c>
      <c r="I2777" s="28"/>
    </row>
    <row r="2778" spans="1:9" x14ac:dyDescent="0.25">
      <c r="A2778" s="231" t="s">
        <v>331</v>
      </c>
      <c r="B2778" s="232" t="s">
        <v>381</v>
      </c>
      <c r="C2778" s="233" t="s">
        <v>380</v>
      </c>
      <c r="D2778" s="233">
        <v>16</v>
      </c>
      <c r="E2778" s="233" t="s">
        <v>262</v>
      </c>
      <c r="F2778" s="234" t="s">
        <v>342</v>
      </c>
      <c r="G2778" s="235">
        <v>25</v>
      </c>
      <c r="H2778" s="234">
        <v>36330</v>
      </c>
      <c r="I2778" s="28"/>
    </row>
    <row r="2779" spans="1:9" x14ac:dyDescent="0.25">
      <c r="A2779" s="231" t="s">
        <v>331</v>
      </c>
      <c r="B2779" s="232" t="s">
        <v>353</v>
      </c>
      <c r="C2779" s="233" t="s">
        <v>337</v>
      </c>
      <c r="D2779" s="233">
        <v>16</v>
      </c>
      <c r="E2779" s="233" t="s">
        <v>262</v>
      </c>
      <c r="F2779" s="234" t="s">
        <v>356</v>
      </c>
      <c r="G2779" s="235">
        <v>33</v>
      </c>
      <c r="H2779" s="234">
        <v>36330</v>
      </c>
      <c r="I2779" s="28"/>
    </row>
    <row r="2780" spans="1:9" x14ac:dyDescent="0.25">
      <c r="A2780" s="231" t="s">
        <v>362</v>
      </c>
      <c r="B2780" s="232" t="s">
        <v>374</v>
      </c>
      <c r="C2780" s="233" t="s">
        <v>375</v>
      </c>
      <c r="D2780" s="233">
        <v>16</v>
      </c>
      <c r="E2780" s="233" t="s">
        <v>271</v>
      </c>
      <c r="F2780" s="234" t="s">
        <v>338</v>
      </c>
      <c r="G2780" s="235">
        <v>53</v>
      </c>
      <c r="H2780" s="234">
        <v>36333</v>
      </c>
      <c r="I2780" s="28"/>
    </row>
    <row r="2781" spans="1:9" x14ac:dyDescent="0.25">
      <c r="A2781" s="231" t="s">
        <v>335</v>
      </c>
      <c r="B2781" s="232" t="s">
        <v>384</v>
      </c>
      <c r="C2781" s="233" t="s">
        <v>364</v>
      </c>
      <c r="D2781" s="233">
        <v>8</v>
      </c>
      <c r="E2781" s="233" t="s">
        <v>262</v>
      </c>
      <c r="F2781" s="234" t="s">
        <v>356</v>
      </c>
      <c r="G2781" s="235">
        <v>113</v>
      </c>
      <c r="H2781" s="234">
        <v>36335</v>
      </c>
      <c r="I2781" s="28"/>
    </row>
    <row r="2782" spans="1:9" x14ac:dyDescent="0.25">
      <c r="A2782" s="231" t="s">
        <v>397</v>
      </c>
      <c r="B2782" s="232" t="s">
        <v>402</v>
      </c>
      <c r="C2782" s="233" t="s">
        <v>380</v>
      </c>
      <c r="D2782" s="233">
        <v>8</v>
      </c>
      <c r="E2782" s="233" t="s">
        <v>262</v>
      </c>
      <c r="F2782" s="234" t="s">
        <v>342</v>
      </c>
      <c r="G2782" s="235">
        <v>25</v>
      </c>
      <c r="H2782" s="234">
        <v>36344</v>
      </c>
      <c r="I2782" s="28"/>
    </row>
    <row r="2783" spans="1:9" x14ac:dyDescent="0.25">
      <c r="A2783" s="231" t="s">
        <v>397</v>
      </c>
      <c r="B2783" s="232" t="s">
        <v>402</v>
      </c>
      <c r="C2783" s="233" t="s">
        <v>380</v>
      </c>
      <c r="D2783" s="233">
        <v>8</v>
      </c>
      <c r="E2783" s="233" t="s">
        <v>262</v>
      </c>
      <c r="F2783" s="234" t="s">
        <v>342</v>
      </c>
      <c r="G2783" s="235">
        <v>103</v>
      </c>
      <c r="H2783" s="234">
        <v>36344</v>
      </c>
      <c r="I2783" s="28"/>
    </row>
    <row r="2784" spans="1:9" x14ac:dyDescent="0.25">
      <c r="A2784" s="231" t="s">
        <v>335</v>
      </c>
      <c r="B2784" s="232" t="s">
        <v>395</v>
      </c>
      <c r="C2784" s="233" t="s">
        <v>337</v>
      </c>
      <c r="D2784" s="233">
        <v>16</v>
      </c>
      <c r="E2784" s="233" t="s">
        <v>264</v>
      </c>
      <c r="F2784" s="234" t="s">
        <v>365</v>
      </c>
      <c r="G2784" s="235">
        <v>24</v>
      </c>
      <c r="H2784" s="234">
        <v>36346</v>
      </c>
      <c r="I2784" s="28"/>
    </row>
    <row r="2785" spans="1:9" x14ac:dyDescent="0.25">
      <c r="A2785" s="231" t="s">
        <v>345</v>
      </c>
      <c r="B2785" s="232" t="s">
        <v>346</v>
      </c>
      <c r="C2785" s="233" t="s">
        <v>347</v>
      </c>
      <c r="D2785" s="233">
        <v>16</v>
      </c>
      <c r="E2785" s="233" t="s">
        <v>271</v>
      </c>
      <c r="F2785" s="234" t="s">
        <v>338</v>
      </c>
      <c r="G2785" s="235">
        <v>107</v>
      </c>
      <c r="H2785" s="234">
        <v>36346</v>
      </c>
      <c r="I2785" s="28"/>
    </row>
    <row r="2786" spans="1:9" x14ac:dyDescent="0.25">
      <c r="A2786" s="231" t="s">
        <v>335</v>
      </c>
      <c r="B2786" s="232" t="s">
        <v>400</v>
      </c>
      <c r="C2786" s="233" t="s">
        <v>364</v>
      </c>
      <c r="D2786" s="233">
        <v>8</v>
      </c>
      <c r="E2786" s="233" t="s">
        <v>264</v>
      </c>
      <c r="F2786" s="234" t="s">
        <v>365</v>
      </c>
      <c r="G2786" s="235">
        <v>136</v>
      </c>
      <c r="H2786" s="234">
        <v>36348</v>
      </c>
      <c r="I2786" s="28"/>
    </row>
    <row r="2787" spans="1:9" x14ac:dyDescent="0.25">
      <c r="A2787" s="231" t="s">
        <v>331</v>
      </c>
      <c r="B2787" s="232" t="s">
        <v>403</v>
      </c>
      <c r="C2787" s="233" t="s">
        <v>380</v>
      </c>
      <c r="D2787" s="233">
        <v>32</v>
      </c>
      <c r="E2787" s="233" t="s">
        <v>262</v>
      </c>
      <c r="F2787" s="234" t="s">
        <v>356</v>
      </c>
      <c r="G2787" s="235">
        <v>166</v>
      </c>
      <c r="H2787" s="234">
        <v>36348</v>
      </c>
      <c r="I2787" s="28"/>
    </row>
    <row r="2788" spans="1:9" x14ac:dyDescent="0.25">
      <c r="A2788" s="231" t="s">
        <v>371</v>
      </c>
      <c r="B2788" s="232" t="s">
        <v>388</v>
      </c>
      <c r="C2788" s="233" t="s">
        <v>364</v>
      </c>
      <c r="D2788" s="233">
        <v>12</v>
      </c>
      <c r="E2788" s="233" t="s">
        <v>271</v>
      </c>
      <c r="F2788" s="234" t="s">
        <v>359</v>
      </c>
      <c r="G2788" s="235">
        <v>46</v>
      </c>
      <c r="H2788" s="234">
        <v>36352</v>
      </c>
      <c r="I2788" s="28"/>
    </row>
    <row r="2789" spans="1:9" x14ac:dyDescent="0.25">
      <c r="A2789" s="231" t="s">
        <v>345</v>
      </c>
      <c r="B2789" s="232" t="s">
        <v>401</v>
      </c>
      <c r="C2789" s="233" t="s">
        <v>380</v>
      </c>
      <c r="D2789" s="233">
        <v>16</v>
      </c>
      <c r="E2789" s="233" t="s">
        <v>271</v>
      </c>
      <c r="F2789" s="234" t="s">
        <v>338</v>
      </c>
      <c r="G2789" s="235">
        <v>56</v>
      </c>
      <c r="H2789" s="234">
        <v>36355</v>
      </c>
      <c r="I2789" s="28"/>
    </row>
    <row r="2790" spans="1:9" x14ac:dyDescent="0.25">
      <c r="A2790" s="231" t="s">
        <v>335</v>
      </c>
      <c r="B2790" s="232" t="s">
        <v>350</v>
      </c>
      <c r="C2790" s="233" t="s">
        <v>347</v>
      </c>
      <c r="D2790" s="233">
        <v>8</v>
      </c>
      <c r="E2790" s="233" t="s">
        <v>271</v>
      </c>
      <c r="F2790" s="234" t="s">
        <v>338</v>
      </c>
      <c r="G2790" s="235">
        <v>26</v>
      </c>
      <c r="H2790" s="234">
        <v>36359</v>
      </c>
      <c r="I2790" s="28"/>
    </row>
    <row r="2791" spans="1:9" x14ac:dyDescent="0.25">
      <c r="A2791" s="231" t="s">
        <v>345</v>
      </c>
      <c r="B2791" s="232" t="s">
        <v>406</v>
      </c>
      <c r="C2791" s="233" t="s">
        <v>337</v>
      </c>
      <c r="D2791" s="233">
        <v>16</v>
      </c>
      <c r="E2791" s="233" t="s">
        <v>271</v>
      </c>
      <c r="F2791" s="234" t="s">
        <v>359</v>
      </c>
      <c r="G2791" s="235">
        <v>148</v>
      </c>
      <c r="H2791" s="234">
        <v>36360</v>
      </c>
      <c r="I2791" s="28"/>
    </row>
    <row r="2792" spans="1:9" x14ac:dyDescent="0.25">
      <c r="A2792" s="231" t="s">
        <v>362</v>
      </c>
      <c r="B2792" s="232" t="s">
        <v>366</v>
      </c>
      <c r="C2792" s="233" t="s">
        <v>337</v>
      </c>
      <c r="D2792" s="233">
        <v>8</v>
      </c>
      <c r="E2792" s="233" t="s">
        <v>262</v>
      </c>
      <c r="F2792" s="234" t="s">
        <v>342</v>
      </c>
      <c r="G2792" s="235">
        <v>24</v>
      </c>
      <c r="H2792" s="234">
        <v>36361</v>
      </c>
      <c r="I2792" s="28"/>
    </row>
    <row r="2793" spans="1:9" x14ac:dyDescent="0.25">
      <c r="A2793" s="231" t="s">
        <v>345</v>
      </c>
      <c r="B2793" s="232" t="s">
        <v>391</v>
      </c>
      <c r="C2793" s="233" t="s">
        <v>337</v>
      </c>
      <c r="D2793" s="233">
        <v>16</v>
      </c>
      <c r="E2793" s="233" t="s">
        <v>334</v>
      </c>
      <c r="F2793" s="234" t="s">
        <v>276</v>
      </c>
      <c r="G2793" s="235">
        <v>164</v>
      </c>
      <c r="H2793" s="234">
        <v>36362</v>
      </c>
      <c r="I2793" s="28"/>
    </row>
    <row r="2794" spans="1:9" x14ac:dyDescent="0.25">
      <c r="A2794" s="231" t="s">
        <v>345</v>
      </c>
      <c r="B2794" s="232" t="s">
        <v>346</v>
      </c>
      <c r="C2794" s="233" t="s">
        <v>347</v>
      </c>
      <c r="D2794" s="233">
        <v>16</v>
      </c>
      <c r="E2794" s="233" t="s">
        <v>271</v>
      </c>
      <c r="F2794" s="234" t="s">
        <v>338</v>
      </c>
      <c r="G2794" s="235">
        <v>7</v>
      </c>
      <c r="H2794" s="234">
        <v>36363</v>
      </c>
      <c r="I2794" s="28"/>
    </row>
    <row r="2795" spans="1:9" x14ac:dyDescent="0.25">
      <c r="A2795" s="231" t="s">
        <v>376</v>
      </c>
      <c r="B2795" s="232" t="s">
        <v>377</v>
      </c>
      <c r="C2795" s="233" t="s">
        <v>378</v>
      </c>
      <c r="D2795" s="233">
        <v>10</v>
      </c>
      <c r="E2795" s="233" t="s">
        <v>262</v>
      </c>
      <c r="F2795" s="234" t="s">
        <v>50</v>
      </c>
      <c r="G2795" s="235">
        <v>175</v>
      </c>
      <c r="H2795" s="234">
        <v>36367</v>
      </c>
      <c r="I2795" s="28"/>
    </row>
    <row r="2796" spans="1:9" x14ac:dyDescent="0.25">
      <c r="A2796" s="231" t="s">
        <v>335</v>
      </c>
      <c r="B2796" s="232" t="s">
        <v>368</v>
      </c>
      <c r="C2796" s="233" t="s">
        <v>364</v>
      </c>
      <c r="D2796" s="233">
        <v>8</v>
      </c>
      <c r="E2796" s="233" t="s">
        <v>262</v>
      </c>
      <c r="F2796" s="234" t="s">
        <v>356</v>
      </c>
      <c r="G2796" s="235">
        <v>25</v>
      </c>
      <c r="H2796" s="234">
        <v>36368</v>
      </c>
      <c r="I2796" s="28"/>
    </row>
    <row r="2797" spans="1:9" x14ac:dyDescent="0.25">
      <c r="A2797" s="231" t="s">
        <v>376</v>
      </c>
      <c r="B2797" s="232" t="s">
        <v>390</v>
      </c>
      <c r="C2797" s="233" t="s">
        <v>370</v>
      </c>
      <c r="D2797" s="233">
        <v>8</v>
      </c>
      <c r="E2797" s="233" t="s">
        <v>334</v>
      </c>
      <c r="F2797" s="234" t="s">
        <v>278</v>
      </c>
      <c r="G2797" s="235">
        <v>138</v>
      </c>
      <c r="H2797" s="234">
        <v>36368</v>
      </c>
      <c r="I2797" s="28"/>
    </row>
    <row r="2798" spans="1:9" x14ac:dyDescent="0.25">
      <c r="A2798" s="231" t="s">
        <v>385</v>
      </c>
      <c r="B2798" s="232" t="s">
        <v>389</v>
      </c>
      <c r="C2798" s="233" t="s">
        <v>375</v>
      </c>
      <c r="D2798" s="233">
        <v>16</v>
      </c>
      <c r="E2798" s="233" t="s">
        <v>334</v>
      </c>
      <c r="F2798" s="234" t="s">
        <v>278</v>
      </c>
      <c r="G2798" s="235">
        <v>69</v>
      </c>
      <c r="H2798" s="234">
        <v>36375</v>
      </c>
      <c r="I2798" s="28"/>
    </row>
    <row r="2799" spans="1:9" x14ac:dyDescent="0.25">
      <c r="A2799" s="231" t="s">
        <v>345</v>
      </c>
      <c r="B2799" s="232" t="s">
        <v>346</v>
      </c>
      <c r="C2799" s="233" t="s">
        <v>347</v>
      </c>
      <c r="D2799" s="233">
        <v>16</v>
      </c>
      <c r="E2799" s="233" t="s">
        <v>271</v>
      </c>
      <c r="F2799" s="234" t="s">
        <v>338</v>
      </c>
      <c r="G2799" s="235">
        <v>41</v>
      </c>
      <c r="H2799" s="234">
        <v>36379</v>
      </c>
      <c r="I2799" s="28"/>
    </row>
    <row r="2800" spans="1:9" x14ac:dyDescent="0.25">
      <c r="A2800" s="231" t="s">
        <v>335</v>
      </c>
      <c r="B2800" s="232" t="s">
        <v>387</v>
      </c>
      <c r="C2800" s="233" t="s">
        <v>347</v>
      </c>
      <c r="D2800" s="233">
        <v>8</v>
      </c>
      <c r="E2800" s="233" t="s">
        <v>264</v>
      </c>
      <c r="F2800" s="234" t="s">
        <v>365</v>
      </c>
      <c r="G2800" s="235">
        <v>133</v>
      </c>
      <c r="H2800" s="234">
        <v>36380</v>
      </c>
      <c r="I2800" s="28"/>
    </row>
    <row r="2801" spans="1:9" x14ac:dyDescent="0.25">
      <c r="A2801" s="231" t="s">
        <v>408</v>
      </c>
      <c r="B2801" s="232" t="s">
        <v>409</v>
      </c>
      <c r="C2801" s="233" t="s">
        <v>380</v>
      </c>
      <c r="D2801" s="233">
        <v>16</v>
      </c>
      <c r="E2801" s="233" t="s">
        <v>334</v>
      </c>
      <c r="F2801" s="234" t="s">
        <v>278</v>
      </c>
      <c r="G2801" s="235">
        <v>175</v>
      </c>
      <c r="H2801" s="234">
        <v>36381</v>
      </c>
      <c r="I2801" s="28"/>
    </row>
    <row r="2802" spans="1:9" x14ac:dyDescent="0.25">
      <c r="A2802" s="231" t="s">
        <v>362</v>
      </c>
      <c r="B2802" s="232" t="s">
        <v>363</v>
      </c>
      <c r="C2802" s="233" t="s">
        <v>364</v>
      </c>
      <c r="D2802" s="233">
        <v>8</v>
      </c>
      <c r="E2802" s="233" t="s">
        <v>264</v>
      </c>
      <c r="F2802" s="234" t="s">
        <v>365</v>
      </c>
      <c r="G2802" s="235">
        <v>198</v>
      </c>
      <c r="H2802" s="234">
        <v>36381</v>
      </c>
      <c r="I2802" s="28"/>
    </row>
    <row r="2803" spans="1:9" x14ac:dyDescent="0.25">
      <c r="A2803" s="231" t="s">
        <v>335</v>
      </c>
      <c r="B2803" s="232" t="s">
        <v>368</v>
      </c>
      <c r="C2803" s="233" t="s">
        <v>364</v>
      </c>
      <c r="D2803" s="233">
        <v>8</v>
      </c>
      <c r="E2803" s="233" t="s">
        <v>262</v>
      </c>
      <c r="F2803" s="234" t="s">
        <v>356</v>
      </c>
      <c r="G2803" s="235">
        <v>122</v>
      </c>
      <c r="H2803" s="234">
        <v>36382</v>
      </c>
      <c r="I2803" s="28"/>
    </row>
    <row r="2804" spans="1:9" x14ac:dyDescent="0.25">
      <c r="A2804" s="231" t="s">
        <v>397</v>
      </c>
      <c r="B2804" s="232" t="s">
        <v>398</v>
      </c>
      <c r="C2804" s="233" t="s">
        <v>399</v>
      </c>
      <c r="D2804" s="233">
        <v>8</v>
      </c>
      <c r="E2804" s="233" t="s">
        <v>334</v>
      </c>
      <c r="F2804" s="234" t="s">
        <v>276</v>
      </c>
      <c r="G2804" s="235">
        <v>165</v>
      </c>
      <c r="H2804" s="234">
        <v>36384</v>
      </c>
      <c r="I2804" s="28"/>
    </row>
    <row r="2805" spans="1:9" x14ac:dyDescent="0.25">
      <c r="A2805" s="231" t="s">
        <v>335</v>
      </c>
      <c r="B2805" s="232" t="s">
        <v>400</v>
      </c>
      <c r="C2805" s="233" t="s">
        <v>364</v>
      </c>
      <c r="D2805" s="233">
        <v>8</v>
      </c>
      <c r="E2805" s="233" t="s">
        <v>264</v>
      </c>
      <c r="F2805" s="234" t="s">
        <v>365</v>
      </c>
      <c r="G2805" s="235">
        <v>50</v>
      </c>
      <c r="H2805" s="234">
        <v>36386</v>
      </c>
      <c r="I2805" s="28"/>
    </row>
    <row r="2806" spans="1:9" x14ac:dyDescent="0.25">
      <c r="A2806" s="231" t="s">
        <v>385</v>
      </c>
      <c r="B2806" s="232" t="s">
        <v>389</v>
      </c>
      <c r="C2806" s="233" t="s">
        <v>375</v>
      </c>
      <c r="D2806" s="233">
        <v>16</v>
      </c>
      <c r="E2806" s="233" t="s">
        <v>334</v>
      </c>
      <c r="F2806" s="234" t="s">
        <v>276</v>
      </c>
      <c r="G2806" s="235">
        <v>132</v>
      </c>
      <c r="H2806" s="234">
        <v>36387</v>
      </c>
      <c r="I2806" s="28"/>
    </row>
    <row r="2807" spans="1:9" x14ac:dyDescent="0.25">
      <c r="A2807" s="231" t="s">
        <v>335</v>
      </c>
      <c r="B2807" s="232" t="s">
        <v>368</v>
      </c>
      <c r="C2807" s="233" t="s">
        <v>364</v>
      </c>
      <c r="D2807" s="233">
        <v>8</v>
      </c>
      <c r="E2807" s="233" t="s">
        <v>262</v>
      </c>
      <c r="F2807" s="234" t="s">
        <v>356</v>
      </c>
      <c r="G2807" s="235">
        <v>15</v>
      </c>
      <c r="H2807" s="234">
        <v>36391</v>
      </c>
      <c r="I2807" s="28"/>
    </row>
    <row r="2808" spans="1:9" x14ac:dyDescent="0.25">
      <c r="A2808" s="231" t="s">
        <v>335</v>
      </c>
      <c r="B2808" s="232" t="s">
        <v>367</v>
      </c>
      <c r="C2808" s="233" t="s">
        <v>337</v>
      </c>
      <c r="D2808" s="233">
        <v>8</v>
      </c>
      <c r="E2808" s="233" t="s">
        <v>262</v>
      </c>
      <c r="F2808" s="234" t="s">
        <v>356</v>
      </c>
      <c r="G2808" s="235">
        <v>32</v>
      </c>
      <c r="H2808" s="234">
        <v>36392</v>
      </c>
      <c r="I2808" s="28"/>
    </row>
    <row r="2809" spans="1:9" x14ac:dyDescent="0.25">
      <c r="A2809" s="231" t="s">
        <v>392</v>
      </c>
      <c r="B2809" s="232" t="s">
        <v>393</v>
      </c>
      <c r="C2809" s="233" t="s">
        <v>337</v>
      </c>
      <c r="D2809" s="233">
        <v>16</v>
      </c>
      <c r="E2809" s="233" t="s">
        <v>271</v>
      </c>
      <c r="F2809" s="234" t="s">
        <v>359</v>
      </c>
      <c r="G2809" s="235">
        <v>105</v>
      </c>
      <c r="H2809" s="234">
        <v>36392</v>
      </c>
      <c r="I2809" s="28"/>
    </row>
    <row r="2810" spans="1:9" x14ac:dyDescent="0.25">
      <c r="A2810" s="231" t="s">
        <v>335</v>
      </c>
      <c r="B2810" s="232" t="s">
        <v>383</v>
      </c>
      <c r="C2810" s="233" t="s">
        <v>347</v>
      </c>
      <c r="D2810" s="233">
        <v>8</v>
      </c>
      <c r="E2810" s="233" t="s">
        <v>271</v>
      </c>
      <c r="F2810" s="234" t="s">
        <v>373</v>
      </c>
      <c r="G2810" s="235">
        <v>108</v>
      </c>
      <c r="H2810" s="234">
        <v>36395</v>
      </c>
      <c r="I2810" s="28"/>
    </row>
    <row r="2811" spans="1:9" x14ac:dyDescent="0.25">
      <c r="A2811" s="231" t="s">
        <v>331</v>
      </c>
      <c r="B2811" s="232" t="s">
        <v>403</v>
      </c>
      <c r="C2811" s="233" t="s">
        <v>380</v>
      </c>
      <c r="D2811" s="233">
        <v>32</v>
      </c>
      <c r="E2811" s="233" t="s">
        <v>262</v>
      </c>
      <c r="F2811" s="234" t="s">
        <v>356</v>
      </c>
      <c r="G2811" s="235">
        <v>174</v>
      </c>
      <c r="H2811" s="234">
        <v>36396</v>
      </c>
      <c r="I2811" s="28"/>
    </row>
    <row r="2812" spans="1:9" x14ac:dyDescent="0.25">
      <c r="A2812" s="231" t="s">
        <v>345</v>
      </c>
      <c r="B2812" s="232" t="s">
        <v>379</v>
      </c>
      <c r="C2812" s="233" t="s">
        <v>380</v>
      </c>
      <c r="D2812" s="233">
        <v>16</v>
      </c>
      <c r="E2812" s="233" t="s">
        <v>271</v>
      </c>
      <c r="F2812" s="234" t="s">
        <v>338</v>
      </c>
      <c r="G2812" s="235">
        <v>28</v>
      </c>
      <c r="H2812" s="234">
        <v>36398</v>
      </c>
      <c r="I2812" s="28"/>
    </row>
    <row r="2813" spans="1:9" x14ac:dyDescent="0.25">
      <c r="A2813" s="231" t="s">
        <v>339</v>
      </c>
      <c r="B2813" s="232" t="s">
        <v>340</v>
      </c>
      <c r="C2813" s="233" t="s">
        <v>341</v>
      </c>
      <c r="D2813" s="233">
        <v>8</v>
      </c>
      <c r="E2813" s="233" t="s">
        <v>262</v>
      </c>
      <c r="F2813" s="234" t="s">
        <v>342</v>
      </c>
      <c r="G2813" s="235">
        <v>110</v>
      </c>
      <c r="H2813" s="234">
        <v>36399</v>
      </c>
      <c r="I2813" s="28"/>
    </row>
    <row r="2814" spans="1:9" x14ac:dyDescent="0.25">
      <c r="A2814" s="231" t="s">
        <v>335</v>
      </c>
      <c r="B2814" s="232" t="s">
        <v>394</v>
      </c>
      <c r="C2814" s="233" t="s">
        <v>364</v>
      </c>
      <c r="D2814" s="233">
        <v>8</v>
      </c>
      <c r="E2814" s="233" t="s">
        <v>264</v>
      </c>
      <c r="F2814" s="234" t="s">
        <v>365</v>
      </c>
      <c r="G2814" s="235">
        <v>14</v>
      </c>
      <c r="H2814" s="234">
        <v>36401</v>
      </c>
      <c r="I2814" s="28"/>
    </row>
    <row r="2815" spans="1:9" x14ac:dyDescent="0.25">
      <c r="A2815" s="231" t="s">
        <v>331</v>
      </c>
      <c r="B2815" s="232" t="s">
        <v>404</v>
      </c>
      <c r="C2815" s="233" t="s">
        <v>333</v>
      </c>
      <c r="D2815" s="233">
        <v>16</v>
      </c>
      <c r="E2815" s="233" t="s">
        <v>334</v>
      </c>
      <c r="F2815" s="234" t="s">
        <v>405</v>
      </c>
      <c r="G2815" s="235">
        <v>200</v>
      </c>
      <c r="H2815" s="234">
        <v>36405</v>
      </c>
      <c r="I2815" s="28"/>
    </row>
    <row r="2816" spans="1:9" x14ac:dyDescent="0.25">
      <c r="A2816" s="231" t="s">
        <v>335</v>
      </c>
      <c r="B2816" s="232" t="s">
        <v>368</v>
      </c>
      <c r="C2816" s="233" t="s">
        <v>364</v>
      </c>
      <c r="D2816" s="233">
        <v>8</v>
      </c>
      <c r="E2816" s="233" t="s">
        <v>262</v>
      </c>
      <c r="F2816" s="234" t="s">
        <v>356</v>
      </c>
      <c r="G2816" s="235">
        <v>44</v>
      </c>
      <c r="H2816" s="234">
        <v>36406</v>
      </c>
      <c r="I2816" s="28"/>
    </row>
    <row r="2817" spans="1:9" x14ac:dyDescent="0.25">
      <c r="A2817" s="231" t="s">
        <v>331</v>
      </c>
      <c r="B2817" s="232" t="s">
        <v>381</v>
      </c>
      <c r="C2817" s="233" t="s">
        <v>380</v>
      </c>
      <c r="D2817" s="233">
        <v>16</v>
      </c>
      <c r="E2817" s="233" t="s">
        <v>262</v>
      </c>
      <c r="F2817" s="234" t="s">
        <v>342</v>
      </c>
      <c r="G2817" s="235">
        <v>128</v>
      </c>
      <c r="H2817" s="234">
        <v>36410</v>
      </c>
      <c r="I2817" s="28"/>
    </row>
    <row r="2818" spans="1:9" x14ac:dyDescent="0.25">
      <c r="A2818" s="231" t="s">
        <v>335</v>
      </c>
      <c r="B2818" s="232" t="s">
        <v>336</v>
      </c>
      <c r="C2818" s="233" t="s">
        <v>337</v>
      </c>
      <c r="D2818" s="233">
        <v>16</v>
      </c>
      <c r="E2818" s="233" t="s">
        <v>271</v>
      </c>
      <c r="F2818" s="234" t="s">
        <v>338</v>
      </c>
      <c r="G2818" s="235">
        <v>187</v>
      </c>
      <c r="H2818" s="234">
        <v>36411</v>
      </c>
      <c r="I2818" s="28"/>
    </row>
    <row r="2819" spans="1:9" x14ac:dyDescent="0.25">
      <c r="A2819" s="231" t="s">
        <v>385</v>
      </c>
      <c r="B2819" s="232" t="s">
        <v>389</v>
      </c>
      <c r="C2819" s="233" t="s">
        <v>375</v>
      </c>
      <c r="D2819" s="233">
        <v>16</v>
      </c>
      <c r="E2819" s="233" t="s">
        <v>334</v>
      </c>
      <c r="F2819" s="234" t="s">
        <v>276</v>
      </c>
      <c r="G2819" s="235">
        <v>185</v>
      </c>
      <c r="H2819" s="234">
        <v>36412</v>
      </c>
      <c r="I2819" s="28"/>
    </row>
    <row r="2820" spans="1:9" x14ac:dyDescent="0.25">
      <c r="A2820" s="231" t="s">
        <v>362</v>
      </c>
      <c r="B2820" s="232" t="s">
        <v>366</v>
      </c>
      <c r="C2820" s="233" t="s">
        <v>337</v>
      </c>
      <c r="D2820" s="233">
        <v>8</v>
      </c>
      <c r="E2820" s="233" t="s">
        <v>262</v>
      </c>
      <c r="F2820" s="234" t="s">
        <v>50</v>
      </c>
      <c r="G2820" s="235">
        <v>84</v>
      </c>
      <c r="H2820" s="234">
        <v>36413</v>
      </c>
      <c r="I2820" s="28"/>
    </row>
    <row r="2821" spans="1:9" x14ac:dyDescent="0.25">
      <c r="A2821" s="231" t="s">
        <v>335</v>
      </c>
      <c r="B2821" s="232" t="s">
        <v>382</v>
      </c>
      <c r="C2821" s="233" t="s">
        <v>337</v>
      </c>
      <c r="D2821" s="233">
        <v>16</v>
      </c>
      <c r="E2821" s="233" t="s">
        <v>264</v>
      </c>
      <c r="F2821" s="234" t="s">
        <v>365</v>
      </c>
      <c r="G2821" s="235">
        <v>100</v>
      </c>
      <c r="H2821" s="234">
        <v>36417</v>
      </c>
      <c r="I2821" s="28"/>
    </row>
    <row r="2822" spans="1:9" x14ac:dyDescent="0.25">
      <c r="A2822" s="231" t="s">
        <v>335</v>
      </c>
      <c r="B2822" s="232" t="s">
        <v>350</v>
      </c>
      <c r="C2822" s="233" t="s">
        <v>347</v>
      </c>
      <c r="D2822" s="233">
        <v>8</v>
      </c>
      <c r="E2822" s="233" t="s">
        <v>271</v>
      </c>
      <c r="F2822" s="234" t="s">
        <v>338</v>
      </c>
      <c r="G2822" s="235">
        <v>78</v>
      </c>
      <c r="H2822" s="234">
        <v>36419</v>
      </c>
      <c r="I2822" s="28"/>
    </row>
    <row r="2823" spans="1:9" x14ac:dyDescent="0.25">
      <c r="A2823" s="231" t="s">
        <v>335</v>
      </c>
      <c r="B2823" s="232" t="s">
        <v>383</v>
      </c>
      <c r="C2823" s="233" t="s">
        <v>347</v>
      </c>
      <c r="D2823" s="233">
        <v>8</v>
      </c>
      <c r="E2823" s="233" t="s">
        <v>271</v>
      </c>
      <c r="F2823" s="234" t="s">
        <v>373</v>
      </c>
      <c r="G2823" s="235">
        <v>178</v>
      </c>
      <c r="H2823" s="234">
        <v>36420</v>
      </c>
      <c r="I2823" s="28"/>
    </row>
    <row r="2824" spans="1:9" x14ac:dyDescent="0.25">
      <c r="A2824" s="231" t="s">
        <v>331</v>
      </c>
      <c r="B2824" s="232" t="s">
        <v>353</v>
      </c>
      <c r="C2824" s="233" t="s">
        <v>337</v>
      </c>
      <c r="D2824" s="233">
        <v>16</v>
      </c>
      <c r="E2824" s="233" t="s">
        <v>262</v>
      </c>
      <c r="F2824" s="234" t="s">
        <v>342</v>
      </c>
      <c r="G2824" s="235">
        <v>154</v>
      </c>
      <c r="H2824" s="234">
        <v>36422</v>
      </c>
      <c r="I2824" s="28"/>
    </row>
    <row r="2825" spans="1:9" x14ac:dyDescent="0.25">
      <c r="A2825" s="231" t="s">
        <v>371</v>
      </c>
      <c r="B2825" s="232" t="s">
        <v>372</v>
      </c>
      <c r="C2825" s="233" t="s">
        <v>364</v>
      </c>
      <c r="D2825" s="233">
        <v>8</v>
      </c>
      <c r="E2825" s="233" t="s">
        <v>271</v>
      </c>
      <c r="F2825" s="234" t="s">
        <v>373</v>
      </c>
      <c r="G2825" s="235">
        <v>163</v>
      </c>
      <c r="H2825" s="234">
        <v>36423</v>
      </c>
      <c r="I2825" s="28"/>
    </row>
    <row r="2826" spans="1:9" x14ac:dyDescent="0.25">
      <c r="A2826" s="231" t="s">
        <v>371</v>
      </c>
      <c r="B2826" s="232" t="s">
        <v>388</v>
      </c>
      <c r="C2826" s="233" t="s">
        <v>364</v>
      </c>
      <c r="D2826" s="233">
        <v>12</v>
      </c>
      <c r="E2826" s="233" t="s">
        <v>271</v>
      </c>
      <c r="F2826" s="234" t="s">
        <v>359</v>
      </c>
      <c r="G2826" s="235">
        <v>114</v>
      </c>
      <c r="H2826" s="234">
        <v>36428</v>
      </c>
      <c r="I2826" s="28"/>
    </row>
    <row r="2827" spans="1:9" x14ac:dyDescent="0.25">
      <c r="A2827" s="231" t="s">
        <v>335</v>
      </c>
      <c r="B2827" s="232" t="s">
        <v>394</v>
      </c>
      <c r="C2827" s="233" t="s">
        <v>364</v>
      </c>
      <c r="D2827" s="233">
        <v>8</v>
      </c>
      <c r="E2827" s="233" t="s">
        <v>264</v>
      </c>
      <c r="F2827" s="234" t="s">
        <v>396</v>
      </c>
      <c r="G2827" s="235">
        <v>197</v>
      </c>
      <c r="H2827" s="234">
        <v>36431</v>
      </c>
      <c r="I2827" s="28"/>
    </row>
    <row r="2828" spans="1:9" x14ac:dyDescent="0.25">
      <c r="A2828" s="231" t="s">
        <v>385</v>
      </c>
      <c r="B2828" s="232" t="s">
        <v>389</v>
      </c>
      <c r="C2828" s="233" t="s">
        <v>375</v>
      </c>
      <c r="D2828" s="233">
        <v>16</v>
      </c>
      <c r="E2828" s="233" t="s">
        <v>334</v>
      </c>
      <c r="F2828" s="234" t="s">
        <v>276</v>
      </c>
      <c r="G2828" s="235">
        <v>114</v>
      </c>
      <c r="H2828" s="234">
        <v>36432</v>
      </c>
      <c r="I2828" s="28"/>
    </row>
    <row r="2829" spans="1:9" x14ac:dyDescent="0.25">
      <c r="A2829" s="231" t="s">
        <v>335</v>
      </c>
      <c r="B2829" s="232" t="s">
        <v>357</v>
      </c>
      <c r="C2829" s="233" t="s">
        <v>358</v>
      </c>
      <c r="D2829" s="233">
        <v>16</v>
      </c>
      <c r="E2829" s="233" t="s">
        <v>271</v>
      </c>
      <c r="F2829" s="234" t="s">
        <v>359</v>
      </c>
      <c r="G2829" s="235">
        <v>68</v>
      </c>
      <c r="H2829" s="234">
        <v>36436</v>
      </c>
      <c r="I2829" s="28"/>
    </row>
    <row r="2830" spans="1:9" x14ac:dyDescent="0.25">
      <c r="A2830" s="231" t="s">
        <v>362</v>
      </c>
      <c r="B2830" s="232" t="s">
        <v>363</v>
      </c>
      <c r="C2830" s="233" t="s">
        <v>364</v>
      </c>
      <c r="D2830" s="233">
        <v>8</v>
      </c>
      <c r="E2830" s="233" t="s">
        <v>264</v>
      </c>
      <c r="F2830" s="234" t="s">
        <v>396</v>
      </c>
      <c r="G2830" s="235">
        <v>166</v>
      </c>
      <c r="H2830" s="234">
        <v>36436</v>
      </c>
      <c r="I2830" s="28"/>
    </row>
    <row r="2831" spans="1:9" x14ac:dyDescent="0.25">
      <c r="A2831" s="231" t="s">
        <v>362</v>
      </c>
      <c r="B2831" s="232" t="s">
        <v>407</v>
      </c>
      <c r="C2831" s="233" t="s">
        <v>380</v>
      </c>
      <c r="D2831" s="233">
        <v>16</v>
      </c>
      <c r="E2831" s="233" t="s">
        <v>264</v>
      </c>
      <c r="F2831" s="234" t="s">
        <v>396</v>
      </c>
      <c r="G2831" s="235">
        <v>142</v>
      </c>
      <c r="H2831" s="234">
        <v>36437</v>
      </c>
      <c r="I2831" s="28"/>
    </row>
    <row r="2832" spans="1:9" x14ac:dyDescent="0.25">
      <c r="A2832" s="231" t="s">
        <v>362</v>
      </c>
      <c r="B2832" s="232" t="s">
        <v>407</v>
      </c>
      <c r="C2832" s="233" t="s">
        <v>380</v>
      </c>
      <c r="D2832" s="233">
        <v>16</v>
      </c>
      <c r="E2832" s="233" t="s">
        <v>264</v>
      </c>
      <c r="F2832" s="234" t="s">
        <v>396</v>
      </c>
      <c r="G2832" s="235">
        <v>64</v>
      </c>
      <c r="H2832" s="234">
        <v>36437</v>
      </c>
      <c r="I2832" s="28"/>
    </row>
    <row r="2833" spans="1:9" x14ac:dyDescent="0.25">
      <c r="A2833" s="231" t="s">
        <v>339</v>
      </c>
      <c r="B2833" s="232" t="s">
        <v>340</v>
      </c>
      <c r="C2833" s="233" t="s">
        <v>341</v>
      </c>
      <c r="D2833" s="233">
        <v>8</v>
      </c>
      <c r="E2833" s="233" t="s">
        <v>262</v>
      </c>
      <c r="F2833" s="234" t="s">
        <v>342</v>
      </c>
      <c r="G2833" s="235">
        <v>69</v>
      </c>
      <c r="H2833" s="234">
        <v>36444</v>
      </c>
      <c r="I2833" s="28"/>
    </row>
    <row r="2834" spans="1:9" x14ac:dyDescent="0.25">
      <c r="A2834" s="231" t="s">
        <v>348</v>
      </c>
      <c r="B2834" s="232" t="s">
        <v>349</v>
      </c>
      <c r="C2834" s="233" t="s">
        <v>347</v>
      </c>
      <c r="D2834" s="233">
        <v>8</v>
      </c>
      <c r="E2834" s="233" t="s">
        <v>262</v>
      </c>
      <c r="F2834" s="234" t="s">
        <v>342</v>
      </c>
      <c r="G2834" s="235">
        <v>128</v>
      </c>
      <c r="H2834" s="234">
        <v>36444</v>
      </c>
      <c r="I2834" s="28"/>
    </row>
    <row r="2835" spans="1:9" x14ac:dyDescent="0.25">
      <c r="A2835" s="231" t="s">
        <v>345</v>
      </c>
      <c r="B2835" s="232" t="s">
        <v>391</v>
      </c>
      <c r="C2835" s="233" t="s">
        <v>337</v>
      </c>
      <c r="D2835" s="233">
        <v>16</v>
      </c>
      <c r="E2835" s="233" t="s">
        <v>334</v>
      </c>
      <c r="F2835" s="234" t="s">
        <v>405</v>
      </c>
      <c r="G2835" s="235">
        <v>52</v>
      </c>
      <c r="H2835" s="234">
        <v>36445</v>
      </c>
      <c r="I2835" s="28"/>
    </row>
    <row r="2836" spans="1:9" x14ac:dyDescent="0.25">
      <c r="A2836" s="231" t="s">
        <v>335</v>
      </c>
      <c r="B2836" s="232" t="s">
        <v>394</v>
      </c>
      <c r="C2836" s="233" t="s">
        <v>364</v>
      </c>
      <c r="D2836" s="233">
        <v>8</v>
      </c>
      <c r="E2836" s="233" t="s">
        <v>264</v>
      </c>
      <c r="F2836" s="234" t="s">
        <v>365</v>
      </c>
      <c r="G2836" s="235">
        <v>170</v>
      </c>
      <c r="H2836" s="234">
        <v>36448</v>
      </c>
      <c r="I2836" s="28"/>
    </row>
    <row r="2837" spans="1:9" x14ac:dyDescent="0.25">
      <c r="A2837" s="231" t="s">
        <v>371</v>
      </c>
      <c r="B2837" s="232" t="s">
        <v>372</v>
      </c>
      <c r="C2837" s="233" t="s">
        <v>364</v>
      </c>
      <c r="D2837" s="233">
        <v>8</v>
      </c>
      <c r="E2837" s="233" t="s">
        <v>271</v>
      </c>
      <c r="F2837" s="234" t="s">
        <v>338</v>
      </c>
      <c r="G2837" s="235">
        <v>116</v>
      </c>
      <c r="H2837" s="234">
        <v>36448</v>
      </c>
      <c r="I2837" s="28"/>
    </row>
    <row r="2838" spans="1:9" x14ac:dyDescent="0.25">
      <c r="A2838" s="231" t="s">
        <v>331</v>
      </c>
      <c r="B2838" s="232" t="s">
        <v>332</v>
      </c>
      <c r="C2838" s="233" t="s">
        <v>333</v>
      </c>
      <c r="D2838" s="233">
        <v>16</v>
      </c>
      <c r="E2838" s="233" t="s">
        <v>334</v>
      </c>
      <c r="F2838" s="234" t="s">
        <v>278</v>
      </c>
      <c r="G2838" s="235">
        <v>61</v>
      </c>
      <c r="H2838" s="234">
        <v>36448</v>
      </c>
      <c r="I2838" s="28"/>
    </row>
    <row r="2839" spans="1:9" x14ac:dyDescent="0.25">
      <c r="A2839" s="231" t="s">
        <v>385</v>
      </c>
      <c r="B2839" s="232" t="s">
        <v>389</v>
      </c>
      <c r="C2839" s="233" t="s">
        <v>375</v>
      </c>
      <c r="D2839" s="233">
        <v>16</v>
      </c>
      <c r="E2839" s="233" t="s">
        <v>334</v>
      </c>
      <c r="F2839" s="234" t="s">
        <v>278</v>
      </c>
      <c r="G2839" s="235">
        <v>112</v>
      </c>
      <c r="H2839" s="234">
        <v>36455</v>
      </c>
      <c r="I2839" s="28"/>
    </row>
    <row r="2840" spans="1:9" x14ac:dyDescent="0.25">
      <c r="A2840" s="231" t="s">
        <v>345</v>
      </c>
      <c r="B2840" s="232" t="s">
        <v>406</v>
      </c>
      <c r="C2840" s="233" t="s">
        <v>337</v>
      </c>
      <c r="D2840" s="233">
        <v>16</v>
      </c>
      <c r="E2840" s="233" t="s">
        <v>271</v>
      </c>
      <c r="F2840" s="234" t="s">
        <v>338</v>
      </c>
      <c r="G2840" s="235">
        <v>153</v>
      </c>
      <c r="H2840" s="234">
        <v>36456</v>
      </c>
      <c r="I2840" s="28"/>
    </row>
    <row r="2841" spans="1:9" x14ac:dyDescent="0.25">
      <c r="A2841" s="231" t="s">
        <v>345</v>
      </c>
      <c r="B2841" s="232" t="s">
        <v>406</v>
      </c>
      <c r="C2841" s="233" t="s">
        <v>337</v>
      </c>
      <c r="D2841" s="233">
        <v>16</v>
      </c>
      <c r="E2841" s="233" t="s">
        <v>271</v>
      </c>
      <c r="F2841" s="234" t="s">
        <v>359</v>
      </c>
      <c r="G2841" s="235">
        <v>53</v>
      </c>
      <c r="H2841" s="234">
        <v>36462</v>
      </c>
      <c r="I2841" s="28"/>
    </row>
    <row r="2842" spans="1:9" x14ac:dyDescent="0.25">
      <c r="A2842" s="231" t="s">
        <v>335</v>
      </c>
      <c r="B2842" s="232" t="s">
        <v>367</v>
      </c>
      <c r="C2842" s="233" t="s">
        <v>337</v>
      </c>
      <c r="D2842" s="233">
        <v>8</v>
      </c>
      <c r="E2842" s="233" t="s">
        <v>262</v>
      </c>
      <c r="F2842" s="234" t="s">
        <v>342</v>
      </c>
      <c r="G2842" s="235">
        <v>119</v>
      </c>
      <c r="H2842" s="234">
        <v>36464</v>
      </c>
      <c r="I2842" s="28"/>
    </row>
    <row r="2843" spans="1:9" x14ac:dyDescent="0.25">
      <c r="A2843" s="231" t="s">
        <v>397</v>
      </c>
      <c r="B2843" s="232" t="s">
        <v>398</v>
      </c>
      <c r="C2843" s="233" t="s">
        <v>399</v>
      </c>
      <c r="D2843" s="233">
        <v>8</v>
      </c>
      <c r="E2843" s="233" t="s">
        <v>334</v>
      </c>
      <c r="F2843" s="234" t="s">
        <v>276</v>
      </c>
      <c r="G2843" s="235">
        <v>23</v>
      </c>
      <c r="H2843" s="234">
        <v>36465</v>
      </c>
      <c r="I2843" s="28"/>
    </row>
    <row r="2844" spans="1:9" x14ac:dyDescent="0.25">
      <c r="A2844" s="231" t="s">
        <v>335</v>
      </c>
      <c r="B2844" s="232" t="s">
        <v>382</v>
      </c>
      <c r="C2844" s="233" t="s">
        <v>337</v>
      </c>
      <c r="D2844" s="233">
        <v>16</v>
      </c>
      <c r="E2844" s="233" t="s">
        <v>264</v>
      </c>
      <c r="F2844" s="234" t="s">
        <v>365</v>
      </c>
      <c r="G2844" s="235">
        <v>136</v>
      </c>
      <c r="H2844" s="234">
        <v>36471</v>
      </c>
      <c r="I2844" s="28"/>
    </row>
    <row r="2845" spans="1:9" x14ac:dyDescent="0.25">
      <c r="A2845" s="231" t="s">
        <v>335</v>
      </c>
      <c r="B2845" s="232" t="s">
        <v>400</v>
      </c>
      <c r="C2845" s="233" t="s">
        <v>364</v>
      </c>
      <c r="D2845" s="233">
        <v>8</v>
      </c>
      <c r="E2845" s="233" t="s">
        <v>264</v>
      </c>
      <c r="F2845" s="234" t="s">
        <v>365</v>
      </c>
      <c r="G2845" s="235">
        <v>130</v>
      </c>
      <c r="H2845" s="234">
        <v>36471</v>
      </c>
      <c r="I2845" s="28"/>
    </row>
    <row r="2846" spans="1:9" x14ac:dyDescent="0.25">
      <c r="A2846" s="231" t="s">
        <v>408</v>
      </c>
      <c r="B2846" s="232" t="s">
        <v>409</v>
      </c>
      <c r="C2846" s="233" t="s">
        <v>380</v>
      </c>
      <c r="D2846" s="233">
        <v>16</v>
      </c>
      <c r="E2846" s="233" t="s">
        <v>334</v>
      </c>
      <c r="F2846" s="234" t="s">
        <v>276</v>
      </c>
      <c r="G2846" s="235">
        <v>49</v>
      </c>
      <c r="H2846" s="234">
        <v>36475</v>
      </c>
      <c r="I2846" s="28"/>
    </row>
    <row r="2847" spans="1:9" x14ac:dyDescent="0.25">
      <c r="A2847" s="231" t="s">
        <v>345</v>
      </c>
      <c r="B2847" s="232" t="s">
        <v>406</v>
      </c>
      <c r="C2847" s="233" t="s">
        <v>337</v>
      </c>
      <c r="D2847" s="233">
        <v>16</v>
      </c>
      <c r="E2847" s="233" t="s">
        <v>271</v>
      </c>
      <c r="F2847" s="234" t="s">
        <v>359</v>
      </c>
      <c r="G2847" s="235">
        <v>148</v>
      </c>
      <c r="H2847" s="234">
        <v>36477</v>
      </c>
      <c r="I2847" s="28"/>
    </row>
    <row r="2848" spans="1:9" x14ac:dyDescent="0.25">
      <c r="A2848" s="231" t="s">
        <v>335</v>
      </c>
      <c r="B2848" s="232" t="s">
        <v>383</v>
      </c>
      <c r="C2848" s="233" t="s">
        <v>347</v>
      </c>
      <c r="D2848" s="233">
        <v>8</v>
      </c>
      <c r="E2848" s="233" t="s">
        <v>271</v>
      </c>
      <c r="F2848" s="234" t="s">
        <v>359</v>
      </c>
      <c r="G2848" s="235">
        <v>28</v>
      </c>
      <c r="H2848" s="234">
        <v>36483</v>
      </c>
      <c r="I2848" s="28"/>
    </row>
    <row r="2849" spans="1:9" x14ac:dyDescent="0.25">
      <c r="A2849" s="231" t="s">
        <v>339</v>
      </c>
      <c r="B2849" s="232" t="s">
        <v>340</v>
      </c>
      <c r="C2849" s="233" t="s">
        <v>341</v>
      </c>
      <c r="D2849" s="233">
        <v>8</v>
      </c>
      <c r="E2849" s="233" t="s">
        <v>262</v>
      </c>
      <c r="F2849" s="234" t="s">
        <v>342</v>
      </c>
      <c r="G2849" s="235">
        <v>35</v>
      </c>
      <c r="H2849" s="234">
        <v>36484</v>
      </c>
      <c r="I2849" s="28"/>
    </row>
    <row r="2850" spans="1:9" x14ac:dyDescent="0.25">
      <c r="A2850" s="231" t="s">
        <v>371</v>
      </c>
      <c r="B2850" s="232" t="s">
        <v>372</v>
      </c>
      <c r="C2850" s="233" t="s">
        <v>364</v>
      </c>
      <c r="D2850" s="233">
        <v>8</v>
      </c>
      <c r="E2850" s="233" t="s">
        <v>271</v>
      </c>
      <c r="F2850" s="234" t="s">
        <v>373</v>
      </c>
      <c r="G2850" s="235">
        <v>176</v>
      </c>
      <c r="H2850" s="234">
        <v>36485</v>
      </c>
      <c r="I2850" s="28"/>
    </row>
    <row r="2851" spans="1:9" x14ac:dyDescent="0.25">
      <c r="A2851" s="231" t="s">
        <v>371</v>
      </c>
      <c r="B2851" s="232" t="s">
        <v>388</v>
      </c>
      <c r="C2851" s="233" t="s">
        <v>364</v>
      </c>
      <c r="D2851" s="233">
        <v>12</v>
      </c>
      <c r="E2851" s="233" t="s">
        <v>271</v>
      </c>
      <c r="F2851" s="234" t="s">
        <v>359</v>
      </c>
      <c r="G2851" s="235">
        <v>96</v>
      </c>
      <c r="H2851" s="234">
        <v>36486</v>
      </c>
      <c r="I2851" s="28"/>
    </row>
    <row r="2852" spans="1:9" x14ac:dyDescent="0.25">
      <c r="A2852" s="231" t="s">
        <v>362</v>
      </c>
      <c r="B2852" s="232" t="s">
        <v>369</v>
      </c>
      <c r="C2852" s="233" t="s">
        <v>370</v>
      </c>
      <c r="D2852" s="233">
        <v>16</v>
      </c>
      <c r="E2852" s="233" t="s">
        <v>264</v>
      </c>
      <c r="F2852" s="234" t="s">
        <v>365</v>
      </c>
      <c r="G2852" s="235">
        <v>133</v>
      </c>
      <c r="H2852" s="234">
        <v>36488</v>
      </c>
      <c r="I2852" s="28"/>
    </row>
    <row r="2853" spans="1:9" x14ac:dyDescent="0.25">
      <c r="A2853" s="231" t="s">
        <v>408</v>
      </c>
      <c r="B2853" s="232" t="s">
        <v>409</v>
      </c>
      <c r="C2853" s="233" t="s">
        <v>380</v>
      </c>
      <c r="D2853" s="233">
        <v>16</v>
      </c>
      <c r="E2853" s="233" t="s">
        <v>334</v>
      </c>
      <c r="F2853" s="234" t="s">
        <v>276</v>
      </c>
      <c r="G2853" s="235">
        <v>160</v>
      </c>
      <c r="H2853" s="234">
        <v>36488</v>
      </c>
      <c r="I2853" s="28"/>
    </row>
    <row r="2854" spans="1:9" x14ac:dyDescent="0.25">
      <c r="A2854" s="231" t="s">
        <v>331</v>
      </c>
      <c r="B2854" s="232" t="s">
        <v>353</v>
      </c>
      <c r="C2854" s="233" t="s">
        <v>337</v>
      </c>
      <c r="D2854" s="233">
        <v>16</v>
      </c>
      <c r="E2854" s="233" t="s">
        <v>262</v>
      </c>
      <c r="F2854" s="234" t="s">
        <v>356</v>
      </c>
      <c r="G2854" s="235">
        <v>157</v>
      </c>
      <c r="H2854" s="234">
        <v>36488</v>
      </c>
      <c r="I2854" s="28"/>
    </row>
    <row r="2855" spans="1:9" x14ac:dyDescent="0.25">
      <c r="A2855" s="231" t="s">
        <v>335</v>
      </c>
      <c r="B2855" s="232" t="s">
        <v>400</v>
      </c>
      <c r="C2855" s="233" t="s">
        <v>364</v>
      </c>
      <c r="D2855" s="233">
        <v>8</v>
      </c>
      <c r="E2855" s="233" t="s">
        <v>264</v>
      </c>
      <c r="F2855" s="234" t="s">
        <v>365</v>
      </c>
      <c r="G2855" s="235">
        <v>194</v>
      </c>
      <c r="H2855" s="234">
        <v>36489</v>
      </c>
      <c r="I2855" s="28"/>
    </row>
    <row r="2856" spans="1:9" x14ac:dyDescent="0.25">
      <c r="A2856" s="231" t="s">
        <v>345</v>
      </c>
      <c r="B2856" s="232" t="s">
        <v>346</v>
      </c>
      <c r="C2856" s="233" t="s">
        <v>347</v>
      </c>
      <c r="D2856" s="233">
        <v>16</v>
      </c>
      <c r="E2856" s="233" t="s">
        <v>271</v>
      </c>
      <c r="F2856" s="234" t="s">
        <v>338</v>
      </c>
      <c r="G2856" s="235">
        <v>97</v>
      </c>
      <c r="H2856" s="234">
        <v>36495</v>
      </c>
      <c r="I2856" s="28"/>
    </row>
    <row r="2857" spans="1:9" x14ac:dyDescent="0.25">
      <c r="A2857" s="231" t="s">
        <v>362</v>
      </c>
      <c r="B2857" s="232" t="s">
        <v>374</v>
      </c>
      <c r="C2857" s="233" t="s">
        <v>375</v>
      </c>
      <c r="D2857" s="233">
        <v>16</v>
      </c>
      <c r="E2857" s="233" t="s">
        <v>271</v>
      </c>
      <c r="F2857" s="234" t="s">
        <v>338</v>
      </c>
      <c r="G2857" s="235">
        <v>141</v>
      </c>
      <c r="H2857" s="234">
        <v>36495</v>
      </c>
      <c r="I2857" s="28"/>
    </row>
    <row r="2858" spans="1:9" x14ac:dyDescent="0.25">
      <c r="A2858" s="231" t="s">
        <v>339</v>
      </c>
      <c r="B2858" s="232" t="s">
        <v>340</v>
      </c>
      <c r="C2858" s="233" t="s">
        <v>341</v>
      </c>
      <c r="D2858" s="233">
        <v>8</v>
      </c>
      <c r="E2858" s="233" t="s">
        <v>262</v>
      </c>
      <c r="F2858" s="234" t="s">
        <v>342</v>
      </c>
      <c r="G2858" s="235">
        <v>188</v>
      </c>
      <c r="H2858" s="234">
        <v>36499</v>
      </c>
      <c r="I2858" s="28"/>
    </row>
    <row r="2859" spans="1:9" x14ac:dyDescent="0.25">
      <c r="A2859" s="231" t="s">
        <v>362</v>
      </c>
      <c r="B2859" s="232" t="s">
        <v>374</v>
      </c>
      <c r="C2859" s="233" t="s">
        <v>375</v>
      </c>
      <c r="D2859" s="233">
        <v>16</v>
      </c>
      <c r="E2859" s="233" t="s">
        <v>271</v>
      </c>
      <c r="F2859" s="234" t="s">
        <v>338</v>
      </c>
      <c r="G2859" s="235">
        <v>85</v>
      </c>
      <c r="H2859" s="234">
        <v>36501</v>
      </c>
      <c r="I2859" s="28"/>
    </row>
    <row r="2860" spans="1:9" x14ac:dyDescent="0.25">
      <c r="A2860" s="231" t="s">
        <v>354</v>
      </c>
      <c r="B2860" s="232" t="s">
        <v>355</v>
      </c>
      <c r="C2860" s="233" t="s">
        <v>347</v>
      </c>
      <c r="D2860" s="233">
        <v>16</v>
      </c>
      <c r="E2860" s="233" t="s">
        <v>262</v>
      </c>
      <c r="F2860" s="234" t="s">
        <v>356</v>
      </c>
      <c r="G2860" s="235">
        <v>180</v>
      </c>
      <c r="H2860" s="234">
        <v>36501</v>
      </c>
      <c r="I2860" s="28"/>
    </row>
    <row r="2861" spans="1:9" x14ac:dyDescent="0.25">
      <c r="A2861" s="231" t="s">
        <v>331</v>
      </c>
      <c r="B2861" s="232" t="s">
        <v>403</v>
      </c>
      <c r="C2861" s="233" t="s">
        <v>380</v>
      </c>
      <c r="D2861" s="233">
        <v>32</v>
      </c>
      <c r="E2861" s="233" t="s">
        <v>262</v>
      </c>
      <c r="F2861" s="234" t="s">
        <v>356</v>
      </c>
      <c r="G2861" s="235">
        <v>175</v>
      </c>
      <c r="H2861" s="234">
        <v>36502</v>
      </c>
      <c r="I2861" s="28"/>
    </row>
    <row r="2862" spans="1:9" x14ac:dyDescent="0.25">
      <c r="A2862" s="231" t="s">
        <v>408</v>
      </c>
      <c r="B2862" s="232" t="s">
        <v>409</v>
      </c>
      <c r="C2862" s="233" t="s">
        <v>380</v>
      </c>
      <c r="D2862" s="233">
        <v>16</v>
      </c>
      <c r="E2862" s="233" t="s">
        <v>334</v>
      </c>
      <c r="F2862" s="234" t="s">
        <v>278</v>
      </c>
      <c r="G2862" s="235">
        <v>73</v>
      </c>
      <c r="H2862" s="234">
        <v>36503</v>
      </c>
      <c r="I2862" s="28"/>
    </row>
    <row r="2863" spans="1:9" x14ac:dyDescent="0.25">
      <c r="A2863" s="231" t="s">
        <v>362</v>
      </c>
      <c r="B2863" s="232" t="s">
        <v>407</v>
      </c>
      <c r="C2863" s="233" t="s">
        <v>380</v>
      </c>
      <c r="D2863" s="233">
        <v>16</v>
      </c>
      <c r="E2863" s="233" t="s">
        <v>264</v>
      </c>
      <c r="F2863" s="234" t="s">
        <v>396</v>
      </c>
      <c r="G2863" s="235">
        <v>113</v>
      </c>
      <c r="H2863" s="234">
        <v>36504</v>
      </c>
      <c r="I2863" s="28"/>
    </row>
    <row r="2864" spans="1:9" x14ac:dyDescent="0.25">
      <c r="A2864" s="231" t="s">
        <v>335</v>
      </c>
      <c r="B2864" s="232" t="s">
        <v>382</v>
      </c>
      <c r="C2864" s="233" t="s">
        <v>337</v>
      </c>
      <c r="D2864" s="233">
        <v>16</v>
      </c>
      <c r="E2864" s="233" t="s">
        <v>264</v>
      </c>
      <c r="F2864" s="234" t="s">
        <v>365</v>
      </c>
      <c r="G2864" s="235">
        <v>144</v>
      </c>
      <c r="H2864" s="234">
        <v>36507</v>
      </c>
      <c r="I2864" s="28"/>
    </row>
    <row r="2865" spans="1:9" x14ac:dyDescent="0.25">
      <c r="A2865" s="231" t="s">
        <v>331</v>
      </c>
      <c r="B2865" s="232" t="s">
        <v>404</v>
      </c>
      <c r="C2865" s="233" t="s">
        <v>333</v>
      </c>
      <c r="D2865" s="233">
        <v>16</v>
      </c>
      <c r="E2865" s="233" t="s">
        <v>334</v>
      </c>
      <c r="F2865" s="234" t="s">
        <v>405</v>
      </c>
      <c r="G2865" s="235">
        <v>115</v>
      </c>
      <c r="H2865" s="234">
        <v>36507</v>
      </c>
      <c r="I2865" s="28"/>
    </row>
    <row r="2866" spans="1:9" x14ac:dyDescent="0.25">
      <c r="A2866" s="231" t="s">
        <v>362</v>
      </c>
      <c r="B2866" s="232" t="s">
        <v>366</v>
      </c>
      <c r="C2866" s="233" t="s">
        <v>337</v>
      </c>
      <c r="D2866" s="233">
        <v>8</v>
      </c>
      <c r="E2866" s="233" t="s">
        <v>262</v>
      </c>
      <c r="F2866" s="234" t="s">
        <v>342</v>
      </c>
      <c r="G2866" s="235">
        <v>78</v>
      </c>
      <c r="H2866" s="234">
        <v>36510</v>
      </c>
      <c r="I2866" s="28"/>
    </row>
    <row r="2867" spans="1:9" x14ac:dyDescent="0.25">
      <c r="A2867" s="231" t="s">
        <v>335</v>
      </c>
      <c r="B2867" s="232" t="s">
        <v>384</v>
      </c>
      <c r="C2867" s="233" t="s">
        <v>364</v>
      </c>
      <c r="D2867" s="233">
        <v>8</v>
      </c>
      <c r="E2867" s="233" t="s">
        <v>262</v>
      </c>
      <c r="F2867" s="234" t="s">
        <v>356</v>
      </c>
      <c r="G2867" s="235">
        <v>89</v>
      </c>
      <c r="H2867" s="234">
        <v>36510</v>
      </c>
      <c r="I2867" s="28"/>
    </row>
    <row r="2868" spans="1:9" x14ac:dyDescent="0.25">
      <c r="A2868" s="231" t="s">
        <v>362</v>
      </c>
      <c r="B2868" s="232" t="s">
        <v>369</v>
      </c>
      <c r="C2868" s="233" t="s">
        <v>370</v>
      </c>
      <c r="D2868" s="233">
        <v>16</v>
      </c>
      <c r="E2868" s="233" t="s">
        <v>264</v>
      </c>
      <c r="F2868" s="234" t="s">
        <v>365</v>
      </c>
      <c r="G2868" s="235">
        <v>42</v>
      </c>
      <c r="H2868" s="234">
        <v>36512</v>
      </c>
      <c r="I2868" s="28"/>
    </row>
    <row r="2869" spans="1:9" x14ac:dyDescent="0.25">
      <c r="A2869" s="231" t="s">
        <v>335</v>
      </c>
      <c r="B2869" s="232" t="s">
        <v>395</v>
      </c>
      <c r="C2869" s="233" t="s">
        <v>337</v>
      </c>
      <c r="D2869" s="233">
        <v>16</v>
      </c>
      <c r="E2869" s="233" t="s">
        <v>264</v>
      </c>
      <c r="F2869" s="234" t="s">
        <v>365</v>
      </c>
      <c r="G2869" s="235">
        <v>100</v>
      </c>
      <c r="H2869" s="234">
        <v>36515</v>
      </c>
      <c r="I2869" s="28"/>
    </row>
    <row r="2870" spans="1:9" x14ac:dyDescent="0.25">
      <c r="A2870" s="231" t="s">
        <v>345</v>
      </c>
      <c r="B2870" s="232" t="s">
        <v>401</v>
      </c>
      <c r="C2870" s="233" t="s">
        <v>380</v>
      </c>
      <c r="D2870" s="233">
        <v>16</v>
      </c>
      <c r="E2870" s="233" t="s">
        <v>271</v>
      </c>
      <c r="F2870" s="234" t="s">
        <v>338</v>
      </c>
      <c r="G2870" s="235">
        <v>163</v>
      </c>
      <c r="H2870" s="234">
        <v>36517</v>
      </c>
      <c r="I2870" s="28"/>
    </row>
    <row r="2871" spans="1:9" x14ac:dyDescent="0.25">
      <c r="A2871" s="231" t="s">
        <v>335</v>
      </c>
      <c r="B2871" s="232" t="s">
        <v>384</v>
      </c>
      <c r="C2871" s="233" t="s">
        <v>364</v>
      </c>
      <c r="D2871" s="233">
        <v>8</v>
      </c>
      <c r="E2871" s="233" t="s">
        <v>262</v>
      </c>
      <c r="F2871" s="234" t="s">
        <v>356</v>
      </c>
      <c r="G2871" s="235">
        <v>104</v>
      </c>
      <c r="H2871" s="234">
        <v>36530</v>
      </c>
      <c r="I2871" s="28"/>
    </row>
    <row r="2872" spans="1:9" x14ac:dyDescent="0.25">
      <c r="A2872" s="231" t="s">
        <v>385</v>
      </c>
      <c r="B2872" s="232" t="s">
        <v>389</v>
      </c>
      <c r="C2872" s="233" t="s">
        <v>375</v>
      </c>
      <c r="D2872" s="233">
        <v>16</v>
      </c>
      <c r="E2872" s="233" t="s">
        <v>334</v>
      </c>
      <c r="F2872" s="234" t="s">
        <v>276</v>
      </c>
      <c r="G2872" s="235">
        <v>35</v>
      </c>
      <c r="H2872" s="234">
        <v>36530</v>
      </c>
      <c r="I2872" s="28"/>
    </row>
    <row r="2873" spans="1:9" x14ac:dyDescent="0.25">
      <c r="A2873" s="231" t="s">
        <v>335</v>
      </c>
      <c r="B2873" s="232" t="s">
        <v>383</v>
      </c>
      <c r="C2873" s="233" t="s">
        <v>347</v>
      </c>
      <c r="D2873" s="233">
        <v>8</v>
      </c>
      <c r="E2873" s="233" t="s">
        <v>271</v>
      </c>
      <c r="F2873" s="234" t="s">
        <v>359</v>
      </c>
      <c r="G2873" s="235">
        <v>67</v>
      </c>
      <c r="H2873" s="234">
        <v>36534</v>
      </c>
      <c r="I2873" s="28"/>
    </row>
    <row r="2874" spans="1:9" x14ac:dyDescent="0.25">
      <c r="A2874" s="231" t="s">
        <v>392</v>
      </c>
      <c r="B2874" s="232" t="s">
        <v>393</v>
      </c>
      <c r="C2874" s="233" t="s">
        <v>337</v>
      </c>
      <c r="D2874" s="233">
        <v>16</v>
      </c>
      <c r="E2874" s="233" t="s">
        <v>271</v>
      </c>
      <c r="F2874" s="234" t="s">
        <v>359</v>
      </c>
      <c r="G2874" s="235">
        <v>94</v>
      </c>
      <c r="H2874" s="234">
        <v>36534</v>
      </c>
      <c r="I2874" s="28"/>
    </row>
    <row r="2875" spans="1:9" x14ac:dyDescent="0.25">
      <c r="A2875" s="231" t="s">
        <v>362</v>
      </c>
      <c r="B2875" s="232" t="s">
        <v>366</v>
      </c>
      <c r="C2875" s="233" t="s">
        <v>337</v>
      </c>
      <c r="D2875" s="233">
        <v>8</v>
      </c>
      <c r="E2875" s="233" t="s">
        <v>262</v>
      </c>
      <c r="F2875" s="234" t="s">
        <v>342</v>
      </c>
      <c r="G2875" s="235">
        <v>94</v>
      </c>
      <c r="H2875" s="234">
        <v>36537</v>
      </c>
      <c r="I2875" s="28"/>
    </row>
    <row r="2876" spans="1:9" x14ac:dyDescent="0.25">
      <c r="A2876" s="231" t="s">
        <v>331</v>
      </c>
      <c r="B2876" s="232" t="s">
        <v>353</v>
      </c>
      <c r="C2876" s="233" t="s">
        <v>337</v>
      </c>
      <c r="D2876" s="233">
        <v>16</v>
      </c>
      <c r="E2876" s="233" t="s">
        <v>262</v>
      </c>
      <c r="F2876" s="234" t="s">
        <v>356</v>
      </c>
      <c r="G2876" s="235">
        <v>17</v>
      </c>
      <c r="H2876" s="234">
        <v>36538</v>
      </c>
      <c r="I2876" s="28"/>
    </row>
    <row r="2877" spans="1:9" x14ac:dyDescent="0.25">
      <c r="A2877" s="231" t="s">
        <v>335</v>
      </c>
      <c r="B2877" s="232" t="s">
        <v>350</v>
      </c>
      <c r="C2877" s="233" t="s">
        <v>347</v>
      </c>
      <c r="D2877" s="233">
        <v>8</v>
      </c>
      <c r="E2877" s="233" t="s">
        <v>271</v>
      </c>
      <c r="F2877" s="234" t="s">
        <v>338</v>
      </c>
      <c r="G2877" s="235">
        <v>79</v>
      </c>
      <c r="H2877" s="234">
        <v>36539</v>
      </c>
      <c r="I2877" s="28"/>
    </row>
    <row r="2878" spans="1:9" x14ac:dyDescent="0.25">
      <c r="A2878" s="231" t="s">
        <v>335</v>
      </c>
      <c r="B2878" s="232" t="s">
        <v>367</v>
      </c>
      <c r="C2878" s="233" t="s">
        <v>337</v>
      </c>
      <c r="D2878" s="233">
        <v>8</v>
      </c>
      <c r="E2878" s="233" t="s">
        <v>262</v>
      </c>
      <c r="F2878" s="234" t="s">
        <v>356</v>
      </c>
      <c r="G2878" s="235">
        <v>160</v>
      </c>
      <c r="H2878" s="234">
        <v>36543</v>
      </c>
      <c r="I2878" s="28"/>
    </row>
    <row r="2879" spans="1:9" x14ac:dyDescent="0.25">
      <c r="A2879" s="231" t="s">
        <v>335</v>
      </c>
      <c r="B2879" s="232" t="s">
        <v>383</v>
      </c>
      <c r="C2879" s="233" t="s">
        <v>347</v>
      </c>
      <c r="D2879" s="233">
        <v>8</v>
      </c>
      <c r="E2879" s="233" t="s">
        <v>271</v>
      </c>
      <c r="F2879" s="234" t="s">
        <v>373</v>
      </c>
      <c r="G2879" s="235">
        <v>152</v>
      </c>
      <c r="H2879" s="234">
        <v>36543</v>
      </c>
      <c r="I2879" s="28"/>
    </row>
    <row r="2880" spans="1:9" x14ac:dyDescent="0.25">
      <c r="A2880" s="231" t="s">
        <v>371</v>
      </c>
      <c r="B2880" s="232" t="s">
        <v>372</v>
      </c>
      <c r="C2880" s="233" t="s">
        <v>364</v>
      </c>
      <c r="D2880" s="233">
        <v>8</v>
      </c>
      <c r="E2880" s="233" t="s">
        <v>271</v>
      </c>
      <c r="F2880" s="234" t="s">
        <v>338</v>
      </c>
      <c r="G2880" s="235">
        <v>138</v>
      </c>
      <c r="H2880" s="234">
        <v>36544</v>
      </c>
      <c r="I2880" s="28"/>
    </row>
    <row r="2881" spans="1:9" x14ac:dyDescent="0.25">
      <c r="A2881" s="231" t="s">
        <v>331</v>
      </c>
      <c r="B2881" s="232" t="s">
        <v>403</v>
      </c>
      <c r="C2881" s="233" t="s">
        <v>380</v>
      </c>
      <c r="D2881" s="233">
        <v>32</v>
      </c>
      <c r="E2881" s="233" t="s">
        <v>262</v>
      </c>
      <c r="F2881" s="234" t="s">
        <v>356</v>
      </c>
      <c r="G2881" s="235">
        <v>91</v>
      </c>
      <c r="H2881" s="234">
        <v>36553</v>
      </c>
      <c r="I2881" s="28"/>
    </row>
    <row r="2882" spans="1:9" x14ac:dyDescent="0.25">
      <c r="A2882" s="231" t="s">
        <v>335</v>
      </c>
      <c r="B2882" s="232" t="s">
        <v>382</v>
      </c>
      <c r="C2882" s="233" t="s">
        <v>337</v>
      </c>
      <c r="D2882" s="233">
        <v>16</v>
      </c>
      <c r="E2882" s="233" t="s">
        <v>264</v>
      </c>
      <c r="F2882" s="234" t="s">
        <v>365</v>
      </c>
      <c r="G2882" s="235">
        <v>188</v>
      </c>
      <c r="H2882" s="234">
        <v>36555</v>
      </c>
      <c r="I2882" s="28"/>
    </row>
    <row r="2883" spans="1:9" x14ac:dyDescent="0.25">
      <c r="A2883" s="231" t="s">
        <v>335</v>
      </c>
      <c r="B2883" s="232" t="s">
        <v>357</v>
      </c>
      <c r="C2883" s="233" t="s">
        <v>358</v>
      </c>
      <c r="D2883" s="233">
        <v>16</v>
      </c>
      <c r="E2883" s="233" t="s">
        <v>271</v>
      </c>
      <c r="F2883" s="234" t="s">
        <v>359</v>
      </c>
      <c r="G2883" s="235">
        <v>81</v>
      </c>
      <c r="H2883" s="234">
        <v>36559</v>
      </c>
      <c r="I2883" s="28"/>
    </row>
    <row r="2884" spans="1:9" x14ac:dyDescent="0.25">
      <c r="A2884" s="231" t="s">
        <v>331</v>
      </c>
      <c r="B2884" s="232" t="s">
        <v>404</v>
      </c>
      <c r="C2884" s="233" t="s">
        <v>333</v>
      </c>
      <c r="D2884" s="233">
        <v>16</v>
      </c>
      <c r="E2884" s="233" t="s">
        <v>334</v>
      </c>
      <c r="F2884" s="234" t="s">
        <v>405</v>
      </c>
      <c r="G2884" s="235">
        <v>71</v>
      </c>
      <c r="H2884" s="234">
        <v>36563</v>
      </c>
      <c r="I2884" s="28"/>
    </row>
    <row r="2885" spans="1:9" x14ac:dyDescent="0.25">
      <c r="A2885" s="231" t="s">
        <v>331</v>
      </c>
      <c r="B2885" s="232" t="s">
        <v>403</v>
      </c>
      <c r="C2885" s="233" t="s">
        <v>380</v>
      </c>
      <c r="D2885" s="233">
        <v>32</v>
      </c>
      <c r="E2885" s="233" t="s">
        <v>262</v>
      </c>
      <c r="F2885" s="234" t="s">
        <v>356</v>
      </c>
      <c r="G2885" s="235">
        <v>99</v>
      </c>
      <c r="H2885" s="234">
        <v>36566</v>
      </c>
      <c r="I2885" s="28"/>
    </row>
    <row r="2886" spans="1:9" x14ac:dyDescent="0.25">
      <c r="A2886" s="231" t="s">
        <v>335</v>
      </c>
      <c r="B2886" s="232" t="s">
        <v>336</v>
      </c>
      <c r="C2886" s="233" t="s">
        <v>337</v>
      </c>
      <c r="D2886" s="233">
        <v>16</v>
      </c>
      <c r="E2886" s="233" t="s">
        <v>271</v>
      </c>
      <c r="F2886" s="234" t="s">
        <v>338</v>
      </c>
      <c r="G2886" s="235">
        <v>64</v>
      </c>
      <c r="H2886" s="234">
        <v>36568</v>
      </c>
      <c r="I2886" s="28"/>
    </row>
    <row r="2887" spans="1:9" x14ac:dyDescent="0.25">
      <c r="A2887" s="231" t="s">
        <v>335</v>
      </c>
      <c r="B2887" s="232" t="s">
        <v>357</v>
      </c>
      <c r="C2887" s="233" t="s">
        <v>358</v>
      </c>
      <c r="D2887" s="233">
        <v>16</v>
      </c>
      <c r="E2887" s="233" t="s">
        <v>271</v>
      </c>
      <c r="F2887" s="234" t="s">
        <v>359</v>
      </c>
      <c r="G2887" s="235">
        <v>157</v>
      </c>
      <c r="H2887" s="234">
        <v>36568</v>
      </c>
      <c r="I2887" s="28"/>
    </row>
    <row r="2888" spans="1:9" x14ac:dyDescent="0.25">
      <c r="A2888" s="231" t="s">
        <v>345</v>
      </c>
      <c r="B2888" s="232" t="s">
        <v>391</v>
      </c>
      <c r="C2888" s="233" t="s">
        <v>337</v>
      </c>
      <c r="D2888" s="233">
        <v>16</v>
      </c>
      <c r="E2888" s="233" t="s">
        <v>334</v>
      </c>
      <c r="F2888" s="234" t="s">
        <v>405</v>
      </c>
      <c r="G2888" s="235">
        <v>159</v>
      </c>
      <c r="H2888" s="234">
        <v>36568</v>
      </c>
      <c r="I2888" s="28"/>
    </row>
    <row r="2889" spans="1:9" x14ac:dyDescent="0.25">
      <c r="A2889" s="231" t="s">
        <v>335</v>
      </c>
      <c r="B2889" s="232" t="s">
        <v>384</v>
      </c>
      <c r="C2889" s="233" t="s">
        <v>364</v>
      </c>
      <c r="D2889" s="233">
        <v>8</v>
      </c>
      <c r="E2889" s="233" t="s">
        <v>262</v>
      </c>
      <c r="F2889" s="234" t="s">
        <v>356</v>
      </c>
      <c r="G2889" s="235">
        <v>157</v>
      </c>
      <c r="H2889" s="234">
        <v>36570</v>
      </c>
      <c r="I2889" s="28"/>
    </row>
    <row r="2890" spans="1:9" x14ac:dyDescent="0.25">
      <c r="A2890" s="231" t="s">
        <v>345</v>
      </c>
      <c r="B2890" s="232" t="s">
        <v>391</v>
      </c>
      <c r="C2890" s="233" t="s">
        <v>337</v>
      </c>
      <c r="D2890" s="233">
        <v>16</v>
      </c>
      <c r="E2890" s="233" t="s">
        <v>334</v>
      </c>
      <c r="F2890" s="234" t="s">
        <v>405</v>
      </c>
      <c r="G2890" s="235">
        <v>42</v>
      </c>
      <c r="H2890" s="234">
        <v>36570</v>
      </c>
      <c r="I2890" s="28"/>
    </row>
    <row r="2891" spans="1:9" x14ac:dyDescent="0.25">
      <c r="A2891" s="231" t="s">
        <v>335</v>
      </c>
      <c r="B2891" s="232" t="s">
        <v>400</v>
      </c>
      <c r="C2891" s="233" t="s">
        <v>364</v>
      </c>
      <c r="D2891" s="233">
        <v>8</v>
      </c>
      <c r="E2891" s="233" t="s">
        <v>264</v>
      </c>
      <c r="F2891" s="234" t="s">
        <v>365</v>
      </c>
      <c r="G2891" s="235">
        <v>47</v>
      </c>
      <c r="H2891" s="234">
        <v>36571</v>
      </c>
      <c r="I2891" s="28"/>
    </row>
    <row r="2892" spans="1:9" x14ac:dyDescent="0.25">
      <c r="A2892" s="231" t="s">
        <v>345</v>
      </c>
      <c r="B2892" s="232" t="s">
        <v>401</v>
      </c>
      <c r="C2892" s="233" t="s">
        <v>380</v>
      </c>
      <c r="D2892" s="233">
        <v>16</v>
      </c>
      <c r="E2892" s="233" t="s">
        <v>271</v>
      </c>
      <c r="F2892" s="234" t="s">
        <v>338</v>
      </c>
      <c r="G2892" s="235">
        <v>103</v>
      </c>
      <c r="H2892" s="234">
        <v>36572</v>
      </c>
      <c r="I2892" s="28"/>
    </row>
    <row r="2893" spans="1:9" x14ac:dyDescent="0.25">
      <c r="A2893" s="231" t="s">
        <v>392</v>
      </c>
      <c r="B2893" s="232" t="s">
        <v>393</v>
      </c>
      <c r="C2893" s="233" t="s">
        <v>337</v>
      </c>
      <c r="D2893" s="233">
        <v>16</v>
      </c>
      <c r="E2893" s="233" t="s">
        <v>271</v>
      </c>
      <c r="F2893" s="234" t="s">
        <v>338</v>
      </c>
      <c r="G2893" s="235">
        <v>81</v>
      </c>
      <c r="H2893" s="234">
        <v>36573</v>
      </c>
      <c r="I2893" s="28"/>
    </row>
    <row r="2894" spans="1:9" x14ac:dyDescent="0.25">
      <c r="A2894" s="231" t="s">
        <v>335</v>
      </c>
      <c r="B2894" s="232" t="s">
        <v>357</v>
      </c>
      <c r="C2894" s="233" t="s">
        <v>358</v>
      </c>
      <c r="D2894" s="233">
        <v>16</v>
      </c>
      <c r="E2894" s="233" t="s">
        <v>271</v>
      </c>
      <c r="F2894" s="234" t="s">
        <v>359</v>
      </c>
      <c r="G2894" s="235">
        <v>191</v>
      </c>
      <c r="H2894" s="234">
        <v>36574</v>
      </c>
      <c r="I2894" s="28"/>
    </row>
    <row r="2895" spans="1:9" x14ac:dyDescent="0.25">
      <c r="A2895" s="231" t="s">
        <v>371</v>
      </c>
      <c r="B2895" s="232" t="s">
        <v>372</v>
      </c>
      <c r="C2895" s="233" t="s">
        <v>364</v>
      </c>
      <c r="D2895" s="233">
        <v>8</v>
      </c>
      <c r="E2895" s="233" t="s">
        <v>271</v>
      </c>
      <c r="F2895" s="234" t="s">
        <v>338</v>
      </c>
      <c r="G2895" s="235">
        <v>33</v>
      </c>
      <c r="H2895" s="234">
        <v>36578</v>
      </c>
      <c r="I2895" s="28"/>
    </row>
    <row r="2896" spans="1:9" x14ac:dyDescent="0.25">
      <c r="A2896" s="231" t="s">
        <v>335</v>
      </c>
      <c r="B2896" s="232" t="s">
        <v>395</v>
      </c>
      <c r="C2896" s="233" t="s">
        <v>337</v>
      </c>
      <c r="D2896" s="233">
        <v>16</v>
      </c>
      <c r="E2896" s="233" t="s">
        <v>264</v>
      </c>
      <c r="F2896" s="234" t="s">
        <v>396</v>
      </c>
      <c r="G2896" s="235">
        <v>6</v>
      </c>
      <c r="H2896" s="234">
        <v>36580</v>
      </c>
      <c r="I2896" s="28"/>
    </row>
    <row r="2897" spans="1:9" x14ac:dyDescent="0.25">
      <c r="A2897" s="231" t="s">
        <v>335</v>
      </c>
      <c r="B2897" s="232" t="s">
        <v>357</v>
      </c>
      <c r="C2897" s="233" t="s">
        <v>358</v>
      </c>
      <c r="D2897" s="233">
        <v>16</v>
      </c>
      <c r="E2897" s="233" t="s">
        <v>271</v>
      </c>
      <c r="F2897" s="234" t="s">
        <v>359</v>
      </c>
      <c r="G2897" s="235">
        <v>144</v>
      </c>
      <c r="H2897" s="234">
        <v>36585</v>
      </c>
      <c r="I2897" s="28"/>
    </row>
    <row r="2898" spans="1:9" x14ac:dyDescent="0.25">
      <c r="A2898" s="231" t="s">
        <v>335</v>
      </c>
      <c r="B2898" s="232" t="s">
        <v>384</v>
      </c>
      <c r="C2898" s="233" t="s">
        <v>364</v>
      </c>
      <c r="D2898" s="233">
        <v>8</v>
      </c>
      <c r="E2898" s="233" t="s">
        <v>262</v>
      </c>
      <c r="F2898" s="234" t="s">
        <v>356</v>
      </c>
      <c r="G2898" s="235">
        <v>153</v>
      </c>
      <c r="H2898" s="234">
        <v>36586</v>
      </c>
      <c r="I2898" s="28"/>
    </row>
    <row r="2899" spans="1:9" x14ac:dyDescent="0.25">
      <c r="A2899" s="231" t="s">
        <v>331</v>
      </c>
      <c r="B2899" s="232" t="s">
        <v>332</v>
      </c>
      <c r="C2899" s="233" t="s">
        <v>333</v>
      </c>
      <c r="D2899" s="233">
        <v>16</v>
      </c>
      <c r="E2899" s="233" t="s">
        <v>334</v>
      </c>
      <c r="F2899" s="234" t="s">
        <v>278</v>
      </c>
      <c r="G2899" s="235">
        <v>135</v>
      </c>
      <c r="H2899" s="234">
        <v>36589</v>
      </c>
      <c r="I2899" s="28"/>
    </row>
    <row r="2900" spans="1:9" x14ac:dyDescent="0.25">
      <c r="A2900" s="231" t="s">
        <v>385</v>
      </c>
      <c r="B2900" s="232" t="s">
        <v>389</v>
      </c>
      <c r="C2900" s="233" t="s">
        <v>375</v>
      </c>
      <c r="D2900" s="233">
        <v>16</v>
      </c>
      <c r="E2900" s="233" t="s">
        <v>334</v>
      </c>
      <c r="F2900" s="234" t="s">
        <v>278</v>
      </c>
      <c r="G2900" s="235">
        <v>183</v>
      </c>
      <c r="H2900" s="234">
        <v>36591</v>
      </c>
      <c r="I2900" s="28"/>
    </row>
    <row r="2901" spans="1:9" x14ac:dyDescent="0.25">
      <c r="A2901" s="231" t="s">
        <v>376</v>
      </c>
      <c r="B2901" s="232" t="s">
        <v>390</v>
      </c>
      <c r="C2901" s="233" t="s">
        <v>370</v>
      </c>
      <c r="D2901" s="233">
        <v>8</v>
      </c>
      <c r="E2901" s="233" t="s">
        <v>334</v>
      </c>
      <c r="F2901" s="234" t="s">
        <v>278</v>
      </c>
      <c r="G2901" s="235">
        <v>159</v>
      </c>
      <c r="H2901" s="234">
        <v>36591</v>
      </c>
      <c r="I2901" s="28"/>
    </row>
    <row r="2902" spans="1:9" x14ac:dyDescent="0.25">
      <c r="A2902" s="231" t="s">
        <v>331</v>
      </c>
      <c r="B2902" s="232" t="s">
        <v>332</v>
      </c>
      <c r="C2902" s="233" t="s">
        <v>333</v>
      </c>
      <c r="D2902" s="233">
        <v>16</v>
      </c>
      <c r="E2902" s="233" t="s">
        <v>334</v>
      </c>
      <c r="F2902" s="234" t="s">
        <v>405</v>
      </c>
      <c r="G2902" s="235">
        <v>30</v>
      </c>
      <c r="H2902" s="234">
        <v>36597</v>
      </c>
      <c r="I2902" s="28"/>
    </row>
    <row r="2903" spans="1:9" x14ac:dyDescent="0.25">
      <c r="A2903" s="231" t="s">
        <v>362</v>
      </c>
      <c r="B2903" s="232" t="s">
        <v>407</v>
      </c>
      <c r="C2903" s="233" t="s">
        <v>380</v>
      </c>
      <c r="D2903" s="233">
        <v>16</v>
      </c>
      <c r="E2903" s="233" t="s">
        <v>264</v>
      </c>
      <c r="F2903" s="234" t="s">
        <v>365</v>
      </c>
      <c r="G2903" s="235">
        <v>44</v>
      </c>
      <c r="H2903" s="234">
        <v>36599</v>
      </c>
      <c r="I2903" s="28"/>
    </row>
    <row r="2904" spans="1:9" x14ac:dyDescent="0.25">
      <c r="A2904" s="231" t="s">
        <v>335</v>
      </c>
      <c r="B2904" s="232" t="s">
        <v>394</v>
      </c>
      <c r="C2904" s="233" t="s">
        <v>364</v>
      </c>
      <c r="D2904" s="233">
        <v>8</v>
      </c>
      <c r="E2904" s="233" t="s">
        <v>264</v>
      </c>
      <c r="F2904" s="234" t="s">
        <v>396</v>
      </c>
      <c r="G2904" s="235">
        <v>26</v>
      </c>
      <c r="H2904" s="234">
        <v>36600</v>
      </c>
      <c r="I2904" s="28"/>
    </row>
    <row r="2905" spans="1:9" x14ac:dyDescent="0.25">
      <c r="A2905" s="231" t="s">
        <v>335</v>
      </c>
      <c r="B2905" s="232" t="s">
        <v>350</v>
      </c>
      <c r="C2905" s="233" t="s">
        <v>347</v>
      </c>
      <c r="D2905" s="233">
        <v>8</v>
      </c>
      <c r="E2905" s="233" t="s">
        <v>271</v>
      </c>
      <c r="F2905" s="234" t="s">
        <v>338</v>
      </c>
      <c r="G2905" s="235">
        <v>64</v>
      </c>
      <c r="H2905" s="234">
        <v>36600</v>
      </c>
      <c r="I2905" s="28"/>
    </row>
    <row r="2906" spans="1:9" x14ac:dyDescent="0.25">
      <c r="A2906" s="231" t="s">
        <v>362</v>
      </c>
      <c r="B2906" s="232" t="s">
        <v>369</v>
      </c>
      <c r="C2906" s="233" t="s">
        <v>370</v>
      </c>
      <c r="D2906" s="233">
        <v>16</v>
      </c>
      <c r="E2906" s="233" t="s">
        <v>264</v>
      </c>
      <c r="F2906" s="234" t="s">
        <v>365</v>
      </c>
      <c r="G2906" s="235">
        <v>97</v>
      </c>
      <c r="H2906" s="234">
        <v>36604</v>
      </c>
      <c r="I2906" s="28"/>
    </row>
    <row r="2907" spans="1:9" x14ac:dyDescent="0.25">
      <c r="A2907" s="231" t="s">
        <v>345</v>
      </c>
      <c r="B2907" s="232" t="s">
        <v>346</v>
      </c>
      <c r="C2907" s="233" t="s">
        <v>347</v>
      </c>
      <c r="D2907" s="233">
        <v>16</v>
      </c>
      <c r="E2907" s="233" t="s">
        <v>271</v>
      </c>
      <c r="F2907" s="234" t="s">
        <v>338</v>
      </c>
      <c r="G2907" s="235">
        <v>141</v>
      </c>
      <c r="H2907" s="234">
        <v>36607</v>
      </c>
      <c r="I2907" s="28"/>
    </row>
    <row r="2908" spans="1:9" x14ac:dyDescent="0.25">
      <c r="A2908" s="231" t="s">
        <v>362</v>
      </c>
      <c r="B2908" s="232" t="s">
        <v>374</v>
      </c>
      <c r="C2908" s="233" t="s">
        <v>375</v>
      </c>
      <c r="D2908" s="233">
        <v>16</v>
      </c>
      <c r="E2908" s="233" t="s">
        <v>271</v>
      </c>
      <c r="F2908" s="234" t="s">
        <v>338</v>
      </c>
      <c r="G2908" s="235">
        <v>29</v>
      </c>
      <c r="H2908" s="234">
        <v>36608</v>
      </c>
      <c r="I2908" s="28"/>
    </row>
    <row r="2909" spans="1:9" x14ac:dyDescent="0.25">
      <c r="A2909" s="231" t="s">
        <v>345</v>
      </c>
      <c r="B2909" s="232" t="s">
        <v>406</v>
      </c>
      <c r="C2909" s="233" t="s">
        <v>337</v>
      </c>
      <c r="D2909" s="233">
        <v>16</v>
      </c>
      <c r="E2909" s="233" t="s">
        <v>271</v>
      </c>
      <c r="F2909" s="234" t="s">
        <v>338</v>
      </c>
      <c r="G2909" s="235">
        <v>143</v>
      </c>
      <c r="H2909" s="234">
        <v>36610</v>
      </c>
      <c r="I2909" s="28"/>
    </row>
    <row r="2910" spans="1:9" x14ac:dyDescent="0.25">
      <c r="A2910" s="231" t="s">
        <v>362</v>
      </c>
      <c r="B2910" s="232" t="s">
        <v>374</v>
      </c>
      <c r="C2910" s="233" t="s">
        <v>375</v>
      </c>
      <c r="D2910" s="233">
        <v>16</v>
      </c>
      <c r="E2910" s="233" t="s">
        <v>271</v>
      </c>
      <c r="F2910" s="234" t="s">
        <v>338</v>
      </c>
      <c r="G2910" s="235">
        <v>44</v>
      </c>
      <c r="H2910" s="234">
        <v>36611</v>
      </c>
      <c r="I2910" s="28"/>
    </row>
    <row r="2911" spans="1:9" x14ac:dyDescent="0.25">
      <c r="A2911" s="231" t="s">
        <v>345</v>
      </c>
      <c r="B2911" s="232" t="s">
        <v>391</v>
      </c>
      <c r="C2911" s="233" t="s">
        <v>337</v>
      </c>
      <c r="D2911" s="233">
        <v>16</v>
      </c>
      <c r="E2911" s="233" t="s">
        <v>334</v>
      </c>
      <c r="F2911" s="234" t="s">
        <v>405</v>
      </c>
      <c r="G2911" s="235">
        <v>26</v>
      </c>
      <c r="H2911" s="234">
        <v>36612</v>
      </c>
      <c r="I2911" s="28"/>
    </row>
    <row r="2912" spans="1:9" x14ac:dyDescent="0.25">
      <c r="A2912" s="231" t="s">
        <v>392</v>
      </c>
      <c r="B2912" s="232" t="s">
        <v>393</v>
      </c>
      <c r="C2912" s="233" t="s">
        <v>337</v>
      </c>
      <c r="D2912" s="233">
        <v>16</v>
      </c>
      <c r="E2912" s="233" t="s">
        <v>271</v>
      </c>
      <c r="F2912" s="234" t="s">
        <v>359</v>
      </c>
      <c r="G2912" s="235">
        <v>25</v>
      </c>
      <c r="H2912" s="234">
        <v>36620</v>
      </c>
      <c r="I2912" s="28"/>
    </row>
    <row r="2913" spans="1:9" x14ac:dyDescent="0.25">
      <c r="A2913" s="231" t="s">
        <v>362</v>
      </c>
      <c r="B2913" s="232" t="s">
        <v>374</v>
      </c>
      <c r="C2913" s="233" t="s">
        <v>375</v>
      </c>
      <c r="D2913" s="233">
        <v>16</v>
      </c>
      <c r="E2913" s="233" t="s">
        <v>271</v>
      </c>
      <c r="F2913" s="234" t="s">
        <v>338</v>
      </c>
      <c r="G2913" s="235">
        <v>13</v>
      </c>
      <c r="H2913" s="234">
        <v>36634</v>
      </c>
      <c r="I2913" s="28"/>
    </row>
    <row r="2914" spans="1:9" x14ac:dyDescent="0.25">
      <c r="A2914" s="231" t="s">
        <v>335</v>
      </c>
      <c r="B2914" s="232" t="s">
        <v>384</v>
      </c>
      <c r="C2914" s="233" t="s">
        <v>364</v>
      </c>
      <c r="D2914" s="233">
        <v>8</v>
      </c>
      <c r="E2914" s="233" t="s">
        <v>262</v>
      </c>
      <c r="F2914" s="234" t="s">
        <v>356</v>
      </c>
      <c r="G2914" s="235">
        <v>58</v>
      </c>
      <c r="H2914" s="234">
        <v>36635</v>
      </c>
      <c r="I2914" s="28"/>
    </row>
    <row r="2915" spans="1:9" x14ac:dyDescent="0.25">
      <c r="A2915" s="231" t="s">
        <v>397</v>
      </c>
      <c r="B2915" s="232" t="s">
        <v>402</v>
      </c>
      <c r="C2915" s="233" t="s">
        <v>380</v>
      </c>
      <c r="D2915" s="233">
        <v>8</v>
      </c>
      <c r="E2915" s="233" t="s">
        <v>262</v>
      </c>
      <c r="F2915" s="234" t="s">
        <v>342</v>
      </c>
      <c r="G2915" s="235">
        <v>122</v>
      </c>
      <c r="H2915" s="234">
        <v>36635</v>
      </c>
      <c r="I2915" s="28"/>
    </row>
    <row r="2916" spans="1:9" x14ac:dyDescent="0.25">
      <c r="A2916" s="231" t="s">
        <v>335</v>
      </c>
      <c r="B2916" s="232" t="s">
        <v>384</v>
      </c>
      <c r="C2916" s="233" t="s">
        <v>364</v>
      </c>
      <c r="D2916" s="233">
        <v>8</v>
      </c>
      <c r="E2916" s="233" t="s">
        <v>262</v>
      </c>
      <c r="F2916" s="234" t="s">
        <v>356</v>
      </c>
      <c r="G2916" s="235">
        <v>67</v>
      </c>
      <c r="H2916" s="234">
        <v>36636</v>
      </c>
      <c r="I2916" s="28"/>
    </row>
    <row r="2917" spans="1:9" x14ac:dyDescent="0.25">
      <c r="A2917" s="231" t="s">
        <v>385</v>
      </c>
      <c r="B2917" s="232" t="s">
        <v>389</v>
      </c>
      <c r="C2917" s="233" t="s">
        <v>375</v>
      </c>
      <c r="D2917" s="233">
        <v>16</v>
      </c>
      <c r="E2917" s="233" t="s">
        <v>334</v>
      </c>
      <c r="F2917" s="234" t="s">
        <v>276</v>
      </c>
      <c r="G2917" s="235">
        <v>152</v>
      </c>
      <c r="H2917" s="234">
        <v>36636</v>
      </c>
      <c r="I2917" s="28"/>
    </row>
    <row r="2918" spans="1:9" x14ac:dyDescent="0.25">
      <c r="A2918" s="231" t="s">
        <v>348</v>
      </c>
      <c r="B2918" s="232" t="s">
        <v>349</v>
      </c>
      <c r="C2918" s="233" t="s">
        <v>347</v>
      </c>
      <c r="D2918" s="233">
        <v>8</v>
      </c>
      <c r="E2918" s="233" t="s">
        <v>262</v>
      </c>
      <c r="F2918" s="234" t="s">
        <v>356</v>
      </c>
      <c r="G2918" s="235">
        <v>29</v>
      </c>
      <c r="H2918" s="234">
        <v>36642</v>
      </c>
      <c r="I2918" s="28"/>
    </row>
    <row r="2919" spans="1:9" x14ac:dyDescent="0.25">
      <c r="A2919" s="231" t="s">
        <v>345</v>
      </c>
      <c r="B2919" s="232" t="s">
        <v>391</v>
      </c>
      <c r="C2919" s="233" t="s">
        <v>337</v>
      </c>
      <c r="D2919" s="233">
        <v>16</v>
      </c>
      <c r="E2919" s="233" t="s">
        <v>334</v>
      </c>
      <c r="F2919" s="234" t="s">
        <v>405</v>
      </c>
      <c r="G2919" s="235">
        <v>39</v>
      </c>
      <c r="H2919" s="234">
        <v>36643</v>
      </c>
      <c r="I2919" s="28"/>
    </row>
    <row r="2920" spans="1:9" x14ac:dyDescent="0.25">
      <c r="A2920" s="231" t="s">
        <v>397</v>
      </c>
      <c r="B2920" s="232" t="s">
        <v>402</v>
      </c>
      <c r="C2920" s="233" t="s">
        <v>380</v>
      </c>
      <c r="D2920" s="233">
        <v>8</v>
      </c>
      <c r="E2920" s="233" t="s">
        <v>262</v>
      </c>
      <c r="F2920" s="234" t="s">
        <v>342</v>
      </c>
      <c r="G2920" s="235">
        <v>133</v>
      </c>
      <c r="H2920" s="234">
        <v>36650</v>
      </c>
      <c r="I2920" s="28"/>
    </row>
    <row r="2921" spans="1:9" x14ac:dyDescent="0.25">
      <c r="A2921" s="231" t="s">
        <v>371</v>
      </c>
      <c r="B2921" s="232" t="s">
        <v>388</v>
      </c>
      <c r="C2921" s="233" t="s">
        <v>364</v>
      </c>
      <c r="D2921" s="233">
        <v>12</v>
      </c>
      <c r="E2921" s="233" t="s">
        <v>271</v>
      </c>
      <c r="F2921" s="234" t="s">
        <v>359</v>
      </c>
      <c r="G2921" s="235">
        <v>174</v>
      </c>
      <c r="H2921" s="234">
        <v>36651</v>
      </c>
      <c r="I2921" s="28"/>
    </row>
    <row r="2922" spans="1:9" x14ac:dyDescent="0.25">
      <c r="A2922" s="231" t="s">
        <v>339</v>
      </c>
      <c r="B2922" s="232" t="s">
        <v>340</v>
      </c>
      <c r="C2922" s="233" t="s">
        <v>341</v>
      </c>
      <c r="D2922" s="233">
        <v>8</v>
      </c>
      <c r="E2922" s="233" t="s">
        <v>262</v>
      </c>
      <c r="F2922" s="234" t="s">
        <v>342</v>
      </c>
      <c r="G2922" s="235">
        <v>150</v>
      </c>
      <c r="H2922" s="234">
        <v>36655</v>
      </c>
      <c r="I2922" s="28"/>
    </row>
    <row r="2923" spans="1:9" x14ac:dyDescent="0.25">
      <c r="A2923" s="231" t="s">
        <v>345</v>
      </c>
      <c r="B2923" s="232" t="s">
        <v>406</v>
      </c>
      <c r="C2923" s="233" t="s">
        <v>337</v>
      </c>
      <c r="D2923" s="233">
        <v>16</v>
      </c>
      <c r="E2923" s="233" t="s">
        <v>271</v>
      </c>
      <c r="F2923" s="234" t="s">
        <v>338</v>
      </c>
      <c r="G2923" s="235">
        <v>20</v>
      </c>
      <c r="H2923" s="234">
        <v>36661</v>
      </c>
      <c r="I2923" s="28"/>
    </row>
    <row r="2924" spans="1:9" x14ac:dyDescent="0.25">
      <c r="A2924" s="231" t="s">
        <v>335</v>
      </c>
      <c r="B2924" s="232" t="s">
        <v>384</v>
      </c>
      <c r="C2924" s="233" t="s">
        <v>364</v>
      </c>
      <c r="D2924" s="233">
        <v>8</v>
      </c>
      <c r="E2924" s="233" t="s">
        <v>262</v>
      </c>
      <c r="F2924" s="234" t="s">
        <v>356</v>
      </c>
      <c r="G2924" s="235">
        <v>113</v>
      </c>
      <c r="H2924" s="234">
        <v>36662</v>
      </c>
      <c r="I2924" s="28"/>
    </row>
    <row r="2925" spans="1:9" x14ac:dyDescent="0.25">
      <c r="A2925" s="231" t="s">
        <v>397</v>
      </c>
      <c r="B2925" s="232" t="s">
        <v>402</v>
      </c>
      <c r="C2925" s="233" t="s">
        <v>380</v>
      </c>
      <c r="D2925" s="233">
        <v>8</v>
      </c>
      <c r="E2925" s="233" t="s">
        <v>262</v>
      </c>
      <c r="F2925" s="234" t="s">
        <v>50</v>
      </c>
      <c r="G2925" s="235">
        <v>76</v>
      </c>
      <c r="H2925" s="234">
        <v>36668</v>
      </c>
      <c r="I2925" s="28"/>
    </row>
    <row r="2926" spans="1:9" x14ac:dyDescent="0.25">
      <c r="A2926" s="231" t="s">
        <v>335</v>
      </c>
      <c r="B2926" s="232" t="s">
        <v>387</v>
      </c>
      <c r="C2926" s="233" t="s">
        <v>347</v>
      </c>
      <c r="D2926" s="233">
        <v>8</v>
      </c>
      <c r="E2926" s="233" t="s">
        <v>264</v>
      </c>
      <c r="F2926" s="234" t="s">
        <v>365</v>
      </c>
      <c r="G2926" s="235">
        <v>53</v>
      </c>
      <c r="H2926" s="234">
        <v>36669</v>
      </c>
      <c r="I2926" s="28"/>
    </row>
    <row r="2927" spans="1:9" x14ac:dyDescent="0.25">
      <c r="A2927" s="231" t="s">
        <v>335</v>
      </c>
      <c r="B2927" s="232" t="s">
        <v>394</v>
      </c>
      <c r="C2927" s="233" t="s">
        <v>364</v>
      </c>
      <c r="D2927" s="233">
        <v>8</v>
      </c>
      <c r="E2927" s="233" t="s">
        <v>264</v>
      </c>
      <c r="F2927" s="234" t="s">
        <v>365</v>
      </c>
      <c r="G2927" s="235">
        <v>108</v>
      </c>
      <c r="H2927" s="234">
        <v>36669</v>
      </c>
      <c r="I2927" s="28"/>
    </row>
    <row r="2928" spans="1:9" x14ac:dyDescent="0.25">
      <c r="A2928" s="231" t="s">
        <v>345</v>
      </c>
      <c r="B2928" s="232" t="s">
        <v>406</v>
      </c>
      <c r="C2928" s="233" t="s">
        <v>337</v>
      </c>
      <c r="D2928" s="233">
        <v>16</v>
      </c>
      <c r="E2928" s="233" t="s">
        <v>271</v>
      </c>
      <c r="F2928" s="234" t="s">
        <v>359</v>
      </c>
      <c r="G2928" s="235">
        <v>147</v>
      </c>
      <c r="H2928" s="234">
        <v>36674</v>
      </c>
      <c r="I2928" s="28"/>
    </row>
    <row r="2929" spans="1:9" x14ac:dyDescent="0.25">
      <c r="A2929" s="231" t="s">
        <v>335</v>
      </c>
      <c r="B2929" s="232" t="s">
        <v>382</v>
      </c>
      <c r="C2929" s="233" t="s">
        <v>337</v>
      </c>
      <c r="D2929" s="233">
        <v>16</v>
      </c>
      <c r="E2929" s="233" t="s">
        <v>264</v>
      </c>
      <c r="F2929" s="234" t="s">
        <v>365</v>
      </c>
      <c r="G2929" s="235">
        <v>61</v>
      </c>
      <c r="H2929" s="234">
        <v>36676</v>
      </c>
      <c r="I2929" s="28"/>
    </row>
    <row r="2930" spans="1:9" x14ac:dyDescent="0.25">
      <c r="A2930" s="231" t="s">
        <v>335</v>
      </c>
      <c r="B2930" s="232" t="s">
        <v>368</v>
      </c>
      <c r="C2930" s="233" t="s">
        <v>364</v>
      </c>
      <c r="D2930" s="233">
        <v>8</v>
      </c>
      <c r="E2930" s="233" t="s">
        <v>262</v>
      </c>
      <c r="F2930" s="234" t="s">
        <v>356</v>
      </c>
      <c r="G2930" s="235">
        <v>108</v>
      </c>
      <c r="H2930" s="234">
        <v>36679</v>
      </c>
      <c r="I2930" s="28"/>
    </row>
    <row r="2931" spans="1:9" x14ac:dyDescent="0.25">
      <c r="A2931" s="231" t="s">
        <v>335</v>
      </c>
      <c r="B2931" s="232" t="s">
        <v>368</v>
      </c>
      <c r="C2931" s="233" t="s">
        <v>364</v>
      </c>
      <c r="D2931" s="233">
        <v>8</v>
      </c>
      <c r="E2931" s="233" t="s">
        <v>262</v>
      </c>
      <c r="F2931" s="234" t="s">
        <v>356</v>
      </c>
      <c r="G2931" s="235">
        <v>55</v>
      </c>
      <c r="H2931" s="234">
        <v>36680</v>
      </c>
      <c r="I2931" s="28"/>
    </row>
    <row r="2932" spans="1:9" x14ac:dyDescent="0.25">
      <c r="A2932" s="231" t="s">
        <v>335</v>
      </c>
      <c r="B2932" s="232" t="s">
        <v>350</v>
      </c>
      <c r="C2932" s="233" t="s">
        <v>347</v>
      </c>
      <c r="D2932" s="233">
        <v>8</v>
      </c>
      <c r="E2932" s="233" t="s">
        <v>271</v>
      </c>
      <c r="F2932" s="234" t="s">
        <v>338</v>
      </c>
      <c r="G2932" s="235">
        <v>75</v>
      </c>
      <c r="H2932" s="234">
        <v>36680</v>
      </c>
      <c r="I2932" s="28"/>
    </row>
    <row r="2933" spans="1:9" x14ac:dyDescent="0.25">
      <c r="A2933" s="231" t="s">
        <v>362</v>
      </c>
      <c r="B2933" s="232" t="s">
        <v>407</v>
      </c>
      <c r="C2933" s="233" t="s">
        <v>380</v>
      </c>
      <c r="D2933" s="233">
        <v>16</v>
      </c>
      <c r="E2933" s="233" t="s">
        <v>264</v>
      </c>
      <c r="F2933" s="234" t="s">
        <v>365</v>
      </c>
      <c r="G2933" s="235">
        <v>10</v>
      </c>
      <c r="H2933" s="234">
        <v>36682</v>
      </c>
      <c r="I2933" s="28"/>
    </row>
    <row r="2934" spans="1:9" x14ac:dyDescent="0.25">
      <c r="A2934" s="231" t="s">
        <v>345</v>
      </c>
      <c r="B2934" s="232" t="s">
        <v>379</v>
      </c>
      <c r="C2934" s="233" t="s">
        <v>380</v>
      </c>
      <c r="D2934" s="233">
        <v>16</v>
      </c>
      <c r="E2934" s="233" t="s">
        <v>271</v>
      </c>
      <c r="F2934" s="234" t="s">
        <v>338</v>
      </c>
      <c r="G2934" s="235">
        <v>18</v>
      </c>
      <c r="H2934" s="234">
        <v>36683</v>
      </c>
      <c r="I2934" s="28"/>
    </row>
    <row r="2935" spans="1:9" x14ac:dyDescent="0.25">
      <c r="A2935" s="231" t="s">
        <v>354</v>
      </c>
      <c r="B2935" s="232" t="s">
        <v>355</v>
      </c>
      <c r="C2935" s="233" t="s">
        <v>347</v>
      </c>
      <c r="D2935" s="233">
        <v>16</v>
      </c>
      <c r="E2935" s="233" t="s">
        <v>262</v>
      </c>
      <c r="F2935" s="234" t="s">
        <v>356</v>
      </c>
      <c r="G2935" s="235">
        <v>121</v>
      </c>
      <c r="H2935" s="234">
        <v>36683</v>
      </c>
      <c r="I2935" s="28"/>
    </row>
    <row r="2936" spans="1:9" x14ac:dyDescent="0.25">
      <c r="A2936" s="231" t="s">
        <v>345</v>
      </c>
      <c r="B2936" s="232" t="s">
        <v>401</v>
      </c>
      <c r="C2936" s="233" t="s">
        <v>380</v>
      </c>
      <c r="D2936" s="233">
        <v>16</v>
      </c>
      <c r="E2936" s="233" t="s">
        <v>271</v>
      </c>
      <c r="F2936" s="234" t="s">
        <v>338</v>
      </c>
      <c r="G2936" s="235">
        <v>121</v>
      </c>
      <c r="H2936" s="234">
        <v>36684</v>
      </c>
      <c r="I2936" s="28"/>
    </row>
    <row r="2937" spans="1:9" x14ac:dyDescent="0.25">
      <c r="A2937" s="231" t="s">
        <v>354</v>
      </c>
      <c r="B2937" s="232" t="s">
        <v>355</v>
      </c>
      <c r="C2937" s="233" t="s">
        <v>347</v>
      </c>
      <c r="D2937" s="233">
        <v>16</v>
      </c>
      <c r="E2937" s="233" t="s">
        <v>262</v>
      </c>
      <c r="F2937" s="234" t="s">
        <v>356</v>
      </c>
      <c r="G2937" s="235">
        <v>31</v>
      </c>
      <c r="H2937" s="234">
        <v>36687</v>
      </c>
      <c r="I2937" s="28"/>
    </row>
    <row r="2938" spans="1:9" x14ac:dyDescent="0.25">
      <c r="A2938" s="231" t="s">
        <v>335</v>
      </c>
      <c r="B2938" s="232" t="s">
        <v>357</v>
      </c>
      <c r="C2938" s="233" t="s">
        <v>358</v>
      </c>
      <c r="D2938" s="233">
        <v>16</v>
      </c>
      <c r="E2938" s="233" t="s">
        <v>271</v>
      </c>
      <c r="F2938" s="234" t="s">
        <v>359</v>
      </c>
      <c r="G2938" s="235">
        <v>11</v>
      </c>
      <c r="H2938" s="234">
        <v>36688</v>
      </c>
      <c r="I2938" s="28"/>
    </row>
    <row r="2939" spans="1:9" x14ac:dyDescent="0.25">
      <c r="A2939" s="231" t="s">
        <v>392</v>
      </c>
      <c r="B2939" s="232" t="s">
        <v>393</v>
      </c>
      <c r="C2939" s="233" t="s">
        <v>337</v>
      </c>
      <c r="D2939" s="233">
        <v>16</v>
      </c>
      <c r="E2939" s="233" t="s">
        <v>271</v>
      </c>
      <c r="F2939" s="234" t="s">
        <v>338</v>
      </c>
      <c r="G2939" s="235">
        <v>182</v>
      </c>
      <c r="H2939" s="234">
        <v>36688</v>
      </c>
      <c r="I2939" s="28"/>
    </row>
    <row r="2940" spans="1:9" x14ac:dyDescent="0.25">
      <c r="A2940" s="231" t="s">
        <v>335</v>
      </c>
      <c r="B2940" s="232" t="s">
        <v>387</v>
      </c>
      <c r="C2940" s="233" t="s">
        <v>347</v>
      </c>
      <c r="D2940" s="233">
        <v>8</v>
      </c>
      <c r="E2940" s="233" t="s">
        <v>264</v>
      </c>
      <c r="F2940" s="234" t="s">
        <v>365</v>
      </c>
      <c r="G2940" s="235">
        <v>145</v>
      </c>
      <c r="H2940" s="234">
        <v>36691</v>
      </c>
      <c r="I2940" s="28"/>
    </row>
    <row r="2941" spans="1:9" x14ac:dyDescent="0.25">
      <c r="A2941" s="231" t="s">
        <v>335</v>
      </c>
      <c r="B2941" s="232" t="s">
        <v>382</v>
      </c>
      <c r="C2941" s="233" t="s">
        <v>337</v>
      </c>
      <c r="D2941" s="233">
        <v>16</v>
      </c>
      <c r="E2941" s="233" t="s">
        <v>264</v>
      </c>
      <c r="F2941" s="234" t="s">
        <v>365</v>
      </c>
      <c r="G2941" s="235">
        <v>10</v>
      </c>
      <c r="H2941" s="234">
        <v>36691</v>
      </c>
      <c r="I2941" s="28"/>
    </row>
    <row r="2942" spans="1:9" x14ac:dyDescent="0.25">
      <c r="A2942" s="231" t="s">
        <v>385</v>
      </c>
      <c r="B2942" s="232" t="s">
        <v>389</v>
      </c>
      <c r="C2942" s="233" t="s">
        <v>375</v>
      </c>
      <c r="D2942" s="233">
        <v>16</v>
      </c>
      <c r="E2942" s="233" t="s">
        <v>334</v>
      </c>
      <c r="F2942" s="234" t="s">
        <v>278</v>
      </c>
      <c r="G2942" s="235">
        <v>120</v>
      </c>
      <c r="H2942" s="234">
        <v>36691</v>
      </c>
      <c r="I2942" s="28"/>
    </row>
    <row r="2943" spans="1:9" x14ac:dyDescent="0.25">
      <c r="A2943" s="231" t="s">
        <v>335</v>
      </c>
      <c r="B2943" s="232" t="s">
        <v>368</v>
      </c>
      <c r="C2943" s="233" t="s">
        <v>364</v>
      </c>
      <c r="D2943" s="233">
        <v>8</v>
      </c>
      <c r="E2943" s="233" t="s">
        <v>262</v>
      </c>
      <c r="F2943" s="234" t="s">
        <v>356</v>
      </c>
      <c r="G2943" s="235">
        <v>20</v>
      </c>
      <c r="H2943" s="234">
        <v>36696</v>
      </c>
      <c r="I2943" s="28"/>
    </row>
    <row r="2944" spans="1:9" x14ac:dyDescent="0.25">
      <c r="A2944" s="231" t="s">
        <v>362</v>
      </c>
      <c r="B2944" s="232" t="s">
        <v>407</v>
      </c>
      <c r="C2944" s="233" t="s">
        <v>380</v>
      </c>
      <c r="D2944" s="233">
        <v>16</v>
      </c>
      <c r="E2944" s="233" t="s">
        <v>264</v>
      </c>
      <c r="F2944" s="234" t="s">
        <v>396</v>
      </c>
      <c r="G2944" s="235">
        <v>38</v>
      </c>
      <c r="H2944" s="234">
        <v>36696</v>
      </c>
      <c r="I2944" s="28"/>
    </row>
    <row r="2945" spans="1:9" x14ac:dyDescent="0.25">
      <c r="A2945" s="231" t="s">
        <v>376</v>
      </c>
      <c r="B2945" s="232" t="s">
        <v>377</v>
      </c>
      <c r="C2945" s="233" t="s">
        <v>378</v>
      </c>
      <c r="D2945" s="233">
        <v>10</v>
      </c>
      <c r="E2945" s="233" t="s">
        <v>262</v>
      </c>
      <c r="F2945" s="234" t="s">
        <v>342</v>
      </c>
      <c r="G2945" s="235">
        <v>46</v>
      </c>
      <c r="H2945" s="234">
        <v>36700</v>
      </c>
      <c r="I2945" s="28"/>
    </row>
    <row r="2946" spans="1:9" x14ac:dyDescent="0.25">
      <c r="A2946" s="231" t="s">
        <v>408</v>
      </c>
      <c r="B2946" s="232" t="s">
        <v>409</v>
      </c>
      <c r="C2946" s="233" t="s">
        <v>380</v>
      </c>
      <c r="D2946" s="233">
        <v>16</v>
      </c>
      <c r="E2946" s="233" t="s">
        <v>334</v>
      </c>
      <c r="F2946" s="234" t="s">
        <v>278</v>
      </c>
      <c r="G2946" s="235">
        <v>155</v>
      </c>
      <c r="H2946" s="234">
        <v>36701</v>
      </c>
      <c r="I2946" s="28"/>
    </row>
    <row r="2947" spans="1:9" x14ac:dyDescent="0.25">
      <c r="A2947" s="231" t="s">
        <v>362</v>
      </c>
      <c r="B2947" s="232" t="s">
        <v>363</v>
      </c>
      <c r="C2947" s="233" t="s">
        <v>364</v>
      </c>
      <c r="D2947" s="233">
        <v>8</v>
      </c>
      <c r="E2947" s="233" t="s">
        <v>264</v>
      </c>
      <c r="F2947" s="234" t="s">
        <v>365</v>
      </c>
      <c r="G2947" s="235">
        <v>126</v>
      </c>
      <c r="H2947" s="234">
        <v>36703</v>
      </c>
      <c r="I2947" s="28"/>
    </row>
    <row r="2948" spans="1:9" x14ac:dyDescent="0.25">
      <c r="A2948" s="231" t="s">
        <v>345</v>
      </c>
      <c r="B2948" s="232" t="s">
        <v>391</v>
      </c>
      <c r="C2948" s="233" t="s">
        <v>337</v>
      </c>
      <c r="D2948" s="233">
        <v>16</v>
      </c>
      <c r="E2948" s="233" t="s">
        <v>334</v>
      </c>
      <c r="F2948" s="234" t="s">
        <v>405</v>
      </c>
      <c r="G2948" s="235">
        <v>94</v>
      </c>
      <c r="H2948" s="234">
        <v>36706</v>
      </c>
      <c r="I2948" s="28"/>
    </row>
    <row r="2949" spans="1:9" x14ac:dyDescent="0.25">
      <c r="A2949" s="231" t="s">
        <v>335</v>
      </c>
      <c r="B2949" s="232" t="s">
        <v>350</v>
      </c>
      <c r="C2949" s="233" t="s">
        <v>347</v>
      </c>
      <c r="D2949" s="233">
        <v>8</v>
      </c>
      <c r="E2949" s="233" t="s">
        <v>271</v>
      </c>
      <c r="F2949" s="234" t="s">
        <v>338</v>
      </c>
      <c r="G2949" s="235">
        <v>150</v>
      </c>
      <c r="H2949" s="234">
        <v>36708</v>
      </c>
      <c r="I2949" s="28"/>
    </row>
    <row r="2950" spans="1:9" x14ac:dyDescent="0.25">
      <c r="A2950" s="231" t="s">
        <v>362</v>
      </c>
      <c r="B2950" s="232" t="s">
        <v>369</v>
      </c>
      <c r="C2950" s="233" t="s">
        <v>370</v>
      </c>
      <c r="D2950" s="233">
        <v>16</v>
      </c>
      <c r="E2950" s="233" t="s">
        <v>264</v>
      </c>
      <c r="F2950" s="234" t="s">
        <v>365</v>
      </c>
      <c r="G2950" s="235">
        <v>44</v>
      </c>
      <c r="H2950" s="234">
        <v>36711</v>
      </c>
      <c r="I2950" s="28"/>
    </row>
    <row r="2951" spans="1:9" x14ac:dyDescent="0.25">
      <c r="A2951" s="231" t="s">
        <v>362</v>
      </c>
      <c r="B2951" s="232" t="s">
        <v>363</v>
      </c>
      <c r="C2951" s="233" t="s">
        <v>364</v>
      </c>
      <c r="D2951" s="233">
        <v>8</v>
      </c>
      <c r="E2951" s="233" t="s">
        <v>264</v>
      </c>
      <c r="F2951" s="234" t="s">
        <v>396</v>
      </c>
      <c r="G2951" s="235">
        <v>92</v>
      </c>
      <c r="H2951" s="234">
        <v>36717</v>
      </c>
      <c r="I2951" s="28"/>
    </row>
    <row r="2952" spans="1:9" x14ac:dyDescent="0.25">
      <c r="A2952" s="231" t="s">
        <v>331</v>
      </c>
      <c r="B2952" s="232" t="s">
        <v>403</v>
      </c>
      <c r="C2952" s="233" t="s">
        <v>380</v>
      </c>
      <c r="D2952" s="233">
        <v>32</v>
      </c>
      <c r="E2952" s="233" t="s">
        <v>262</v>
      </c>
      <c r="F2952" s="234" t="s">
        <v>356</v>
      </c>
      <c r="G2952" s="235">
        <v>56</v>
      </c>
      <c r="H2952" s="234">
        <v>36720</v>
      </c>
      <c r="I2952" s="28"/>
    </row>
    <row r="2953" spans="1:9" x14ac:dyDescent="0.25">
      <c r="A2953" s="231" t="s">
        <v>345</v>
      </c>
      <c r="B2953" s="232" t="s">
        <v>379</v>
      </c>
      <c r="C2953" s="233" t="s">
        <v>380</v>
      </c>
      <c r="D2953" s="233">
        <v>16</v>
      </c>
      <c r="E2953" s="233" t="s">
        <v>271</v>
      </c>
      <c r="F2953" s="234" t="s">
        <v>338</v>
      </c>
      <c r="G2953" s="235">
        <v>78</v>
      </c>
      <c r="H2953" s="234">
        <v>36722</v>
      </c>
      <c r="I2953" s="28"/>
    </row>
    <row r="2954" spans="1:9" x14ac:dyDescent="0.25">
      <c r="A2954" s="231" t="s">
        <v>362</v>
      </c>
      <c r="B2954" s="232" t="s">
        <v>374</v>
      </c>
      <c r="C2954" s="233" t="s">
        <v>375</v>
      </c>
      <c r="D2954" s="233">
        <v>16</v>
      </c>
      <c r="E2954" s="233" t="s">
        <v>271</v>
      </c>
      <c r="F2954" s="234" t="s">
        <v>338</v>
      </c>
      <c r="G2954" s="235">
        <v>55</v>
      </c>
      <c r="H2954" s="234">
        <v>36727</v>
      </c>
      <c r="I2954" s="28"/>
    </row>
    <row r="2955" spans="1:9" x14ac:dyDescent="0.25">
      <c r="A2955" s="231" t="s">
        <v>345</v>
      </c>
      <c r="B2955" s="232" t="s">
        <v>406</v>
      </c>
      <c r="C2955" s="233" t="s">
        <v>337</v>
      </c>
      <c r="D2955" s="233">
        <v>16</v>
      </c>
      <c r="E2955" s="233" t="s">
        <v>271</v>
      </c>
      <c r="F2955" s="234" t="s">
        <v>338</v>
      </c>
      <c r="G2955" s="235">
        <v>129</v>
      </c>
      <c r="H2955" s="234">
        <v>36727</v>
      </c>
      <c r="I2955" s="28"/>
    </row>
    <row r="2956" spans="1:9" x14ac:dyDescent="0.25">
      <c r="A2956" s="231" t="s">
        <v>335</v>
      </c>
      <c r="B2956" s="232" t="s">
        <v>384</v>
      </c>
      <c r="C2956" s="233" t="s">
        <v>364</v>
      </c>
      <c r="D2956" s="233">
        <v>8</v>
      </c>
      <c r="E2956" s="233" t="s">
        <v>262</v>
      </c>
      <c r="F2956" s="234" t="s">
        <v>356</v>
      </c>
      <c r="G2956" s="235">
        <v>197</v>
      </c>
      <c r="H2956" s="234">
        <v>36730</v>
      </c>
      <c r="I2956" s="28"/>
    </row>
    <row r="2957" spans="1:9" x14ac:dyDescent="0.25">
      <c r="A2957" s="231" t="s">
        <v>376</v>
      </c>
      <c r="B2957" s="232" t="s">
        <v>390</v>
      </c>
      <c r="C2957" s="233" t="s">
        <v>370</v>
      </c>
      <c r="D2957" s="233">
        <v>8</v>
      </c>
      <c r="E2957" s="233" t="s">
        <v>334</v>
      </c>
      <c r="F2957" s="234" t="s">
        <v>278</v>
      </c>
      <c r="G2957" s="235">
        <v>165</v>
      </c>
      <c r="H2957" s="234">
        <v>36736</v>
      </c>
      <c r="I2957" s="28"/>
    </row>
    <row r="2958" spans="1:9" x14ac:dyDescent="0.25">
      <c r="A2958" s="231" t="s">
        <v>362</v>
      </c>
      <c r="B2958" s="232" t="s">
        <v>407</v>
      </c>
      <c r="C2958" s="233" t="s">
        <v>380</v>
      </c>
      <c r="D2958" s="233">
        <v>16</v>
      </c>
      <c r="E2958" s="233" t="s">
        <v>264</v>
      </c>
      <c r="F2958" s="234" t="s">
        <v>365</v>
      </c>
      <c r="G2958" s="235">
        <v>183</v>
      </c>
      <c r="H2958" s="234">
        <v>36738</v>
      </c>
      <c r="I2958" s="28"/>
    </row>
    <row r="2959" spans="1:9" x14ac:dyDescent="0.25">
      <c r="A2959" s="231" t="s">
        <v>345</v>
      </c>
      <c r="B2959" s="232" t="s">
        <v>401</v>
      </c>
      <c r="C2959" s="233" t="s">
        <v>380</v>
      </c>
      <c r="D2959" s="233">
        <v>16</v>
      </c>
      <c r="E2959" s="233" t="s">
        <v>271</v>
      </c>
      <c r="F2959" s="234" t="s">
        <v>338</v>
      </c>
      <c r="G2959" s="235">
        <v>41</v>
      </c>
      <c r="H2959" s="234">
        <v>36740</v>
      </c>
      <c r="I2959" s="28"/>
    </row>
    <row r="2960" spans="1:9" x14ac:dyDescent="0.25">
      <c r="A2960" s="231" t="s">
        <v>335</v>
      </c>
      <c r="B2960" s="232" t="s">
        <v>336</v>
      </c>
      <c r="C2960" s="233" t="s">
        <v>337</v>
      </c>
      <c r="D2960" s="233">
        <v>16</v>
      </c>
      <c r="E2960" s="233" t="s">
        <v>271</v>
      </c>
      <c r="F2960" s="234" t="s">
        <v>338</v>
      </c>
      <c r="G2960" s="235">
        <v>30</v>
      </c>
      <c r="H2960" s="234">
        <v>36742</v>
      </c>
      <c r="I2960" s="28"/>
    </row>
    <row r="2961" spans="1:9" x14ac:dyDescent="0.25">
      <c r="A2961" s="231" t="s">
        <v>354</v>
      </c>
      <c r="B2961" s="232" t="s">
        <v>355</v>
      </c>
      <c r="C2961" s="233" t="s">
        <v>347</v>
      </c>
      <c r="D2961" s="233">
        <v>16</v>
      </c>
      <c r="E2961" s="233" t="s">
        <v>262</v>
      </c>
      <c r="F2961" s="234" t="s">
        <v>356</v>
      </c>
      <c r="G2961" s="235">
        <v>5</v>
      </c>
      <c r="H2961" s="234">
        <v>36743</v>
      </c>
      <c r="I2961" s="28"/>
    </row>
    <row r="2962" spans="1:9" x14ac:dyDescent="0.25">
      <c r="A2962" s="231" t="s">
        <v>376</v>
      </c>
      <c r="B2962" s="232" t="s">
        <v>377</v>
      </c>
      <c r="C2962" s="233" t="s">
        <v>378</v>
      </c>
      <c r="D2962" s="233">
        <v>10</v>
      </c>
      <c r="E2962" s="233" t="s">
        <v>262</v>
      </c>
      <c r="F2962" s="234" t="s">
        <v>342</v>
      </c>
      <c r="G2962" s="235">
        <v>88</v>
      </c>
      <c r="H2962" s="234">
        <v>36746</v>
      </c>
      <c r="I2962" s="28"/>
    </row>
    <row r="2963" spans="1:9" x14ac:dyDescent="0.25">
      <c r="A2963" s="231" t="s">
        <v>335</v>
      </c>
      <c r="B2963" s="232" t="s">
        <v>367</v>
      </c>
      <c r="C2963" s="233" t="s">
        <v>337</v>
      </c>
      <c r="D2963" s="233">
        <v>8</v>
      </c>
      <c r="E2963" s="233" t="s">
        <v>262</v>
      </c>
      <c r="F2963" s="234" t="s">
        <v>342</v>
      </c>
      <c r="G2963" s="235">
        <v>56</v>
      </c>
      <c r="H2963" s="234">
        <v>36749</v>
      </c>
      <c r="I2963" s="28"/>
    </row>
    <row r="2964" spans="1:9" x14ac:dyDescent="0.25">
      <c r="A2964" s="231" t="s">
        <v>331</v>
      </c>
      <c r="B2964" s="232" t="s">
        <v>332</v>
      </c>
      <c r="C2964" s="233" t="s">
        <v>333</v>
      </c>
      <c r="D2964" s="233">
        <v>16</v>
      </c>
      <c r="E2964" s="233" t="s">
        <v>334</v>
      </c>
      <c r="F2964" s="234" t="s">
        <v>278</v>
      </c>
      <c r="G2964" s="235">
        <v>16</v>
      </c>
      <c r="H2964" s="234">
        <v>36756</v>
      </c>
      <c r="I2964" s="28"/>
    </row>
    <row r="2965" spans="1:9" x14ac:dyDescent="0.25">
      <c r="A2965" s="231" t="s">
        <v>331</v>
      </c>
      <c r="B2965" s="232" t="s">
        <v>353</v>
      </c>
      <c r="C2965" s="233" t="s">
        <v>337</v>
      </c>
      <c r="D2965" s="233">
        <v>16</v>
      </c>
      <c r="E2965" s="233" t="s">
        <v>262</v>
      </c>
      <c r="F2965" s="234" t="s">
        <v>342</v>
      </c>
      <c r="G2965" s="235">
        <v>50</v>
      </c>
      <c r="H2965" s="234">
        <v>36758</v>
      </c>
      <c r="I2965" s="28"/>
    </row>
    <row r="2966" spans="1:9" x14ac:dyDescent="0.25">
      <c r="A2966" s="231" t="s">
        <v>392</v>
      </c>
      <c r="B2966" s="232" t="s">
        <v>393</v>
      </c>
      <c r="C2966" s="233" t="s">
        <v>337</v>
      </c>
      <c r="D2966" s="233">
        <v>16</v>
      </c>
      <c r="E2966" s="233" t="s">
        <v>271</v>
      </c>
      <c r="F2966" s="234" t="s">
        <v>338</v>
      </c>
      <c r="G2966" s="235">
        <v>172</v>
      </c>
      <c r="H2966" s="234">
        <v>36761</v>
      </c>
      <c r="I2966" s="28"/>
    </row>
    <row r="2967" spans="1:9" x14ac:dyDescent="0.25">
      <c r="A2967" s="231" t="s">
        <v>392</v>
      </c>
      <c r="B2967" s="232" t="s">
        <v>393</v>
      </c>
      <c r="C2967" s="233" t="s">
        <v>337</v>
      </c>
      <c r="D2967" s="233">
        <v>16</v>
      </c>
      <c r="E2967" s="233" t="s">
        <v>271</v>
      </c>
      <c r="F2967" s="234" t="s">
        <v>359</v>
      </c>
      <c r="G2967" s="235">
        <v>24</v>
      </c>
      <c r="H2967" s="234">
        <v>36763</v>
      </c>
      <c r="I2967" s="28"/>
    </row>
    <row r="2968" spans="1:9" x14ac:dyDescent="0.25">
      <c r="A2968" s="231" t="s">
        <v>376</v>
      </c>
      <c r="B2968" s="232" t="s">
        <v>390</v>
      </c>
      <c r="C2968" s="233" t="s">
        <v>370</v>
      </c>
      <c r="D2968" s="233">
        <v>8</v>
      </c>
      <c r="E2968" s="233" t="s">
        <v>334</v>
      </c>
      <c r="F2968" s="234" t="s">
        <v>278</v>
      </c>
      <c r="G2968" s="235">
        <v>90</v>
      </c>
      <c r="H2968" s="234">
        <v>36763</v>
      </c>
      <c r="I2968" s="28"/>
    </row>
    <row r="2969" spans="1:9" x14ac:dyDescent="0.25">
      <c r="A2969" s="231" t="s">
        <v>331</v>
      </c>
      <c r="B2969" s="232" t="s">
        <v>404</v>
      </c>
      <c r="C2969" s="233" t="s">
        <v>333</v>
      </c>
      <c r="D2969" s="233">
        <v>16</v>
      </c>
      <c r="E2969" s="233" t="s">
        <v>334</v>
      </c>
      <c r="F2969" s="234" t="s">
        <v>405</v>
      </c>
      <c r="G2969" s="235">
        <v>140</v>
      </c>
      <c r="H2969" s="234">
        <v>36765</v>
      </c>
      <c r="I2969" s="28"/>
    </row>
    <row r="2970" spans="1:9" x14ac:dyDescent="0.25">
      <c r="A2970" s="231" t="s">
        <v>362</v>
      </c>
      <c r="B2970" s="232" t="s">
        <v>407</v>
      </c>
      <c r="C2970" s="233" t="s">
        <v>380</v>
      </c>
      <c r="D2970" s="233">
        <v>16</v>
      </c>
      <c r="E2970" s="233" t="s">
        <v>264</v>
      </c>
      <c r="F2970" s="234" t="s">
        <v>396</v>
      </c>
      <c r="G2970" s="235">
        <v>126</v>
      </c>
      <c r="H2970" s="234">
        <v>36767</v>
      </c>
      <c r="I2970" s="28"/>
    </row>
    <row r="2971" spans="1:9" x14ac:dyDescent="0.25">
      <c r="A2971" s="231" t="s">
        <v>331</v>
      </c>
      <c r="B2971" s="232" t="s">
        <v>403</v>
      </c>
      <c r="C2971" s="233" t="s">
        <v>380</v>
      </c>
      <c r="D2971" s="233">
        <v>32</v>
      </c>
      <c r="E2971" s="233" t="s">
        <v>262</v>
      </c>
      <c r="F2971" s="234" t="s">
        <v>356</v>
      </c>
      <c r="G2971" s="235">
        <v>135</v>
      </c>
      <c r="H2971" s="234">
        <v>36767</v>
      </c>
      <c r="I2971" s="28"/>
    </row>
    <row r="2972" spans="1:9" x14ac:dyDescent="0.25">
      <c r="A2972" s="231" t="s">
        <v>335</v>
      </c>
      <c r="B2972" s="232" t="s">
        <v>400</v>
      </c>
      <c r="C2972" s="233" t="s">
        <v>364</v>
      </c>
      <c r="D2972" s="233">
        <v>8</v>
      </c>
      <c r="E2972" s="233" t="s">
        <v>264</v>
      </c>
      <c r="F2972" s="234" t="s">
        <v>365</v>
      </c>
      <c r="G2972" s="235">
        <v>126</v>
      </c>
      <c r="H2972" s="234">
        <v>36768</v>
      </c>
      <c r="I2972" s="28"/>
    </row>
    <row r="2973" spans="1:9" x14ac:dyDescent="0.25">
      <c r="A2973" s="231" t="s">
        <v>335</v>
      </c>
      <c r="B2973" s="232" t="s">
        <v>387</v>
      </c>
      <c r="C2973" s="233" t="s">
        <v>347</v>
      </c>
      <c r="D2973" s="233">
        <v>8</v>
      </c>
      <c r="E2973" s="233" t="s">
        <v>264</v>
      </c>
      <c r="F2973" s="234" t="s">
        <v>365</v>
      </c>
      <c r="G2973" s="235">
        <v>179</v>
      </c>
      <c r="H2973" s="234">
        <v>36769</v>
      </c>
      <c r="I2973" s="28"/>
    </row>
    <row r="2974" spans="1:9" x14ac:dyDescent="0.25">
      <c r="A2974" s="231" t="s">
        <v>397</v>
      </c>
      <c r="B2974" s="232" t="s">
        <v>398</v>
      </c>
      <c r="C2974" s="233" t="s">
        <v>399</v>
      </c>
      <c r="D2974" s="233">
        <v>8</v>
      </c>
      <c r="E2974" s="233" t="s">
        <v>334</v>
      </c>
      <c r="F2974" s="234" t="s">
        <v>276</v>
      </c>
      <c r="G2974" s="235">
        <v>93</v>
      </c>
      <c r="H2974" s="234">
        <v>36770</v>
      </c>
      <c r="I2974" s="28"/>
    </row>
    <row r="2975" spans="1:9" x14ac:dyDescent="0.25">
      <c r="A2975" s="231" t="s">
        <v>345</v>
      </c>
      <c r="B2975" s="232" t="s">
        <v>346</v>
      </c>
      <c r="C2975" s="233" t="s">
        <v>347</v>
      </c>
      <c r="D2975" s="233">
        <v>16</v>
      </c>
      <c r="E2975" s="233" t="s">
        <v>271</v>
      </c>
      <c r="F2975" s="234" t="s">
        <v>338</v>
      </c>
      <c r="G2975" s="235">
        <v>180</v>
      </c>
      <c r="H2975" s="234">
        <v>36773</v>
      </c>
      <c r="I2975" s="28"/>
    </row>
    <row r="2976" spans="1:9" x14ac:dyDescent="0.25">
      <c r="A2976" s="231" t="s">
        <v>345</v>
      </c>
      <c r="B2976" s="232" t="s">
        <v>406</v>
      </c>
      <c r="C2976" s="233" t="s">
        <v>337</v>
      </c>
      <c r="D2976" s="233">
        <v>16</v>
      </c>
      <c r="E2976" s="233" t="s">
        <v>271</v>
      </c>
      <c r="F2976" s="234" t="s">
        <v>359</v>
      </c>
      <c r="G2976" s="235">
        <v>80</v>
      </c>
      <c r="H2976" s="234">
        <v>36774</v>
      </c>
      <c r="I2976" s="28"/>
    </row>
    <row r="2977" spans="1:9" x14ac:dyDescent="0.25">
      <c r="A2977" s="231" t="s">
        <v>345</v>
      </c>
      <c r="B2977" s="232" t="s">
        <v>379</v>
      </c>
      <c r="C2977" s="233" t="s">
        <v>380</v>
      </c>
      <c r="D2977" s="233">
        <v>16</v>
      </c>
      <c r="E2977" s="233" t="s">
        <v>271</v>
      </c>
      <c r="F2977" s="234" t="s">
        <v>373</v>
      </c>
      <c r="G2977" s="235">
        <v>80</v>
      </c>
      <c r="H2977" s="234">
        <v>36779</v>
      </c>
      <c r="I2977" s="28"/>
    </row>
    <row r="2978" spans="1:9" x14ac:dyDescent="0.25">
      <c r="A2978" s="231" t="s">
        <v>331</v>
      </c>
      <c r="B2978" s="232" t="s">
        <v>381</v>
      </c>
      <c r="C2978" s="233" t="s">
        <v>380</v>
      </c>
      <c r="D2978" s="233">
        <v>16</v>
      </c>
      <c r="E2978" s="233" t="s">
        <v>262</v>
      </c>
      <c r="F2978" s="234" t="s">
        <v>342</v>
      </c>
      <c r="G2978" s="235">
        <v>9</v>
      </c>
      <c r="H2978" s="234">
        <v>36780</v>
      </c>
      <c r="I2978" s="28"/>
    </row>
    <row r="2979" spans="1:9" x14ac:dyDescent="0.25">
      <c r="A2979" s="231" t="s">
        <v>335</v>
      </c>
      <c r="B2979" s="232" t="s">
        <v>394</v>
      </c>
      <c r="C2979" s="233" t="s">
        <v>364</v>
      </c>
      <c r="D2979" s="233">
        <v>8</v>
      </c>
      <c r="E2979" s="233" t="s">
        <v>264</v>
      </c>
      <c r="F2979" s="234" t="s">
        <v>396</v>
      </c>
      <c r="G2979" s="235">
        <v>78</v>
      </c>
      <c r="H2979" s="234">
        <v>36781</v>
      </c>
      <c r="I2979" s="28"/>
    </row>
    <row r="2980" spans="1:9" x14ac:dyDescent="0.25">
      <c r="A2980" s="231" t="s">
        <v>371</v>
      </c>
      <c r="B2980" s="232" t="s">
        <v>388</v>
      </c>
      <c r="C2980" s="233" t="s">
        <v>364</v>
      </c>
      <c r="D2980" s="233">
        <v>12</v>
      </c>
      <c r="E2980" s="233" t="s">
        <v>271</v>
      </c>
      <c r="F2980" s="234" t="s">
        <v>338</v>
      </c>
      <c r="G2980" s="235">
        <v>98</v>
      </c>
      <c r="H2980" s="234">
        <v>36781</v>
      </c>
      <c r="I2980" s="28"/>
    </row>
    <row r="2981" spans="1:9" x14ac:dyDescent="0.25">
      <c r="A2981" s="231" t="s">
        <v>397</v>
      </c>
      <c r="B2981" s="232" t="s">
        <v>402</v>
      </c>
      <c r="C2981" s="233" t="s">
        <v>380</v>
      </c>
      <c r="D2981" s="233">
        <v>8</v>
      </c>
      <c r="E2981" s="233" t="s">
        <v>262</v>
      </c>
      <c r="F2981" s="234" t="s">
        <v>50</v>
      </c>
      <c r="G2981" s="235">
        <v>200</v>
      </c>
      <c r="H2981" s="234">
        <v>36782</v>
      </c>
      <c r="I2981" s="28"/>
    </row>
    <row r="2982" spans="1:9" x14ac:dyDescent="0.25">
      <c r="A2982" s="231" t="s">
        <v>335</v>
      </c>
      <c r="B2982" s="232" t="s">
        <v>383</v>
      </c>
      <c r="C2982" s="233" t="s">
        <v>347</v>
      </c>
      <c r="D2982" s="233">
        <v>8</v>
      </c>
      <c r="E2982" s="233" t="s">
        <v>271</v>
      </c>
      <c r="F2982" s="234" t="s">
        <v>373</v>
      </c>
      <c r="G2982" s="235">
        <v>44</v>
      </c>
      <c r="H2982" s="234">
        <v>36789</v>
      </c>
      <c r="I2982" s="28"/>
    </row>
    <row r="2983" spans="1:9" x14ac:dyDescent="0.25">
      <c r="A2983" s="231" t="s">
        <v>335</v>
      </c>
      <c r="B2983" s="232" t="s">
        <v>384</v>
      </c>
      <c r="C2983" s="233" t="s">
        <v>364</v>
      </c>
      <c r="D2983" s="233">
        <v>8</v>
      </c>
      <c r="E2983" s="233" t="s">
        <v>262</v>
      </c>
      <c r="F2983" s="234" t="s">
        <v>356</v>
      </c>
      <c r="G2983" s="235">
        <v>153</v>
      </c>
      <c r="H2983" s="234">
        <v>36793</v>
      </c>
      <c r="I2983" s="28"/>
    </row>
    <row r="2984" spans="1:9" x14ac:dyDescent="0.25">
      <c r="A2984" s="231" t="s">
        <v>345</v>
      </c>
      <c r="B2984" s="232" t="s">
        <v>346</v>
      </c>
      <c r="C2984" s="233" t="s">
        <v>347</v>
      </c>
      <c r="D2984" s="233">
        <v>16</v>
      </c>
      <c r="E2984" s="233" t="s">
        <v>271</v>
      </c>
      <c r="F2984" s="234" t="s">
        <v>338</v>
      </c>
      <c r="G2984" s="235">
        <v>52</v>
      </c>
      <c r="H2984" s="234">
        <v>36798</v>
      </c>
      <c r="I2984" s="28"/>
    </row>
    <row r="2985" spans="1:9" x14ac:dyDescent="0.25">
      <c r="A2985" s="231" t="s">
        <v>335</v>
      </c>
      <c r="B2985" s="232" t="s">
        <v>384</v>
      </c>
      <c r="C2985" s="233" t="s">
        <v>364</v>
      </c>
      <c r="D2985" s="233">
        <v>8</v>
      </c>
      <c r="E2985" s="233" t="s">
        <v>262</v>
      </c>
      <c r="F2985" s="234" t="s">
        <v>356</v>
      </c>
      <c r="G2985" s="235">
        <v>94</v>
      </c>
      <c r="H2985" s="234">
        <v>36799</v>
      </c>
      <c r="I2985" s="28"/>
    </row>
    <row r="2986" spans="1:9" x14ac:dyDescent="0.25">
      <c r="A2986" s="231" t="s">
        <v>335</v>
      </c>
      <c r="B2986" s="232" t="s">
        <v>400</v>
      </c>
      <c r="C2986" s="233" t="s">
        <v>364</v>
      </c>
      <c r="D2986" s="233">
        <v>8</v>
      </c>
      <c r="E2986" s="233" t="s">
        <v>264</v>
      </c>
      <c r="F2986" s="234" t="s">
        <v>365</v>
      </c>
      <c r="G2986" s="235">
        <v>141</v>
      </c>
      <c r="H2986" s="234">
        <v>36799</v>
      </c>
      <c r="I2986" s="28"/>
    </row>
    <row r="2987" spans="1:9" x14ac:dyDescent="0.25">
      <c r="A2987" s="231" t="s">
        <v>331</v>
      </c>
      <c r="B2987" s="232" t="s">
        <v>353</v>
      </c>
      <c r="C2987" s="233" t="s">
        <v>337</v>
      </c>
      <c r="D2987" s="233">
        <v>16</v>
      </c>
      <c r="E2987" s="233" t="s">
        <v>262</v>
      </c>
      <c r="F2987" s="234" t="s">
        <v>356</v>
      </c>
      <c r="G2987" s="235">
        <v>80</v>
      </c>
      <c r="H2987" s="234">
        <v>36800</v>
      </c>
      <c r="I2987" s="28"/>
    </row>
    <row r="2988" spans="1:9" x14ac:dyDescent="0.25">
      <c r="A2988" s="231" t="s">
        <v>335</v>
      </c>
      <c r="B2988" s="232" t="s">
        <v>368</v>
      </c>
      <c r="C2988" s="233" t="s">
        <v>364</v>
      </c>
      <c r="D2988" s="233">
        <v>8</v>
      </c>
      <c r="E2988" s="233" t="s">
        <v>262</v>
      </c>
      <c r="F2988" s="234" t="s">
        <v>356</v>
      </c>
      <c r="G2988" s="235">
        <v>23</v>
      </c>
      <c r="H2988" s="234">
        <v>36803</v>
      </c>
      <c r="I2988" s="28"/>
    </row>
    <row r="2989" spans="1:9" x14ac:dyDescent="0.25">
      <c r="A2989" s="231" t="s">
        <v>335</v>
      </c>
      <c r="B2989" s="232" t="s">
        <v>400</v>
      </c>
      <c r="C2989" s="233" t="s">
        <v>364</v>
      </c>
      <c r="D2989" s="233">
        <v>8</v>
      </c>
      <c r="E2989" s="233" t="s">
        <v>264</v>
      </c>
      <c r="F2989" s="234" t="s">
        <v>365</v>
      </c>
      <c r="G2989" s="235">
        <v>72</v>
      </c>
      <c r="H2989" s="234">
        <v>36806</v>
      </c>
      <c r="I2989" s="28"/>
    </row>
    <row r="2990" spans="1:9" x14ac:dyDescent="0.25">
      <c r="A2990" s="231" t="s">
        <v>335</v>
      </c>
      <c r="B2990" s="232" t="s">
        <v>350</v>
      </c>
      <c r="C2990" s="233" t="s">
        <v>347</v>
      </c>
      <c r="D2990" s="233">
        <v>8</v>
      </c>
      <c r="E2990" s="233" t="s">
        <v>271</v>
      </c>
      <c r="F2990" s="234" t="s">
        <v>338</v>
      </c>
      <c r="G2990" s="235">
        <v>145</v>
      </c>
      <c r="H2990" s="234">
        <v>36814</v>
      </c>
      <c r="I2990" s="28"/>
    </row>
    <row r="2991" spans="1:9" x14ac:dyDescent="0.25">
      <c r="A2991" s="231" t="s">
        <v>345</v>
      </c>
      <c r="B2991" s="232" t="s">
        <v>391</v>
      </c>
      <c r="C2991" s="233" t="s">
        <v>337</v>
      </c>
      <c r="D2991" s="233">
        <v>16</v>
      </c>
      <c r="E2991" s="233" t="s">
        <v>334</v>
      </c>
      <c r="F2991" s="234" t="s">
        <v>276</v>
      </c>
      <c r="G2991" s="235">
        <v>196</v>
      </c>
      <c r="H2991" s="234">
        <v>36815</v>
      </c>
      <c r="I2991" s="28"/>
    </row>
    <row r="2992" spans="1:9" x14ac:dyDescent="0.25">
      <c r="A2992" s="231" t="s">
        <v>362</v>
      </c>
      <c r="B2992" s="232" t="s">
        <v>363</v>
      </c>
      <c r="C2992" s="233" t="s">
        <v>364</v>
      </c>
      <c r="D2992" s="233">
        <v>8</v>
      </c>
      <c r="E2992" s="233" t="s">
        <v>264</v>
      </c>
      <c r="F2992" s="234" t="s">
        <v>396</v>
      </c>
      <c r="G2992" s="235">
        <v>16</v>
      </c>
      <c r="H2992" s="234">
        <v>36817</v>
      </c>
      <c r="I2992" s="28"/>
    </row>
    <row r="2993" spans="1:9" x14ac:dyDescent="0.25">
      <c r="A2993" s="231" t="s">
        <v>362</v>
      </c>
      <c r="B2993" s="232" t="s">
        <v>363</v>
      </c>
      <c r="C2993" s="233" t="s">
        <v>364</v>
      </c>
      <c r="D2993" s="233">
        <v>8</v>
      </c>
      <c r="E2993" s="233" t="s">
        <v>264</v>
      </c>
      <c r="F2993" s="234" t="s">
        <v>396</v>
      </c>
      <c r="G2993" s="235">
        <v>25</v>
      </c>
      <c r="H2993" s="234">
        <v>36817</v>
      </c>
      <c r="I2993" s="28"/>
    </row>
    <row r="2994" spans="1:9" x14ac:dyDescent="0.25">
      <c r="A2994" s="231" t="s">
        <v>331</v>
      </c>
      <c r="B2994" s="232" t="s">
        <v>332</v>
      </c>
      <c r="C2994" s="233" t="s">
        <v>333</v>
      </c>
      <c r="D2994" s="233">
        <v>16</v>
      </c>
      <c r="E2994" s="233" t="s">
        <v>334</v>
      </c>
      <c r="F2994" s="234" t="s">
        <v>278</v>
      </c>
      <c r="G2994" s="235">
        <v>22</v>
      </c>
      <c r="H2994" s="234">
        <v>36820</v>
      </c>
      <c r="I2994" s="28"/>
    </row>
    <row r="2995" spans="1:9" x14ac:dyDescent="0.25">
      <c r="A2995" s="231" t="s">
        <v>331</v>
      </c>
      <c r="B2995" s="232" t="s">
        <v>404</v>
      </c>
      <c r="C2995" s="233" t="s">
        <v>333</v>
      </c>
      <c r="D2995" s="233">
        <v>16</v>
      </c>
      <c r="E2995" s="233" t="s">
        <v>334</v>
      </c>
      <c r="F2995" s="234" t="s">
        <v>405</v>
      </c>
      <c r="G2995" s="235">
        <v>90</v>
      </c>
      <c r="H2995" s="234">
        <v>36820</v>
      </c>
      <c r="I2995" s="28"/>
    </row>
    <row r="2996" spans="1:9" x14ac:dyDescent="0.25">
      <c r="A2996" s="231" t="s">
        <v>376</v>
      </c>
      <c r="B2996" s="232" t="s">
        <v>390</v>
      </c>
      <c r="C2996" s="233" t="s">
        <v>370</v>
      </c>
      <c r="D2996" s="233">
        <v>8</v>
      </c>
      <c r="E2996" s="233" t="s">
        <v>334</v>
      </c>
      <c r="F2996" s="234" t="s">
        <v>278</v>
      </c>
      <c r="G2996" s="235">
        <v>192</v>
      </c>
      <c r="H2996" s="234">
        <v>36820</v>
      </c>
      <c r="I2996" s="28"/>
    </row>
    <row r="2997" spans="1:9" x14ac:dyDescent="0.25">
      <c r="A2997" s="231" t="s">
        <v>345</v>
      </c>
      <c r="B2997" s="232" t="s">
        <v>391</v>
      </c>
      <c r="C2997" s="233" t="s">
        <v>337</v>
      </c>
      <c r="D2997" s="233">
        <v>16</v>
      </c>
      <c r="E2997" s="233" t="s">
        <v>334</v>
      </c>
      <c r="F2997" s="234" t="s">
        <v>276</v>
      </c>
      <c r="G2997" s="235">
        <v>184</v>
      </c>
      <c r="H2997" s="234">
        <v>36821</v>
      </c>
      <c r="I2997" s="28"/>
    </row>
    <row r="2998" spans="1:9" x14ac:dyDescent="0.25">
      <c r="A2998" s="231" t="s">
        <v>385</v>
      </c>
      <c r="B2998" s="232" t="s">
        <v>389</v>
      </c>
      <c r="C2998" s="233" t="s">
        <v>375</v>
      </c>
      <c r="D2998" s="233">
        <v>16</v>
      </c>
      <c r="E2998" s="233" t="s">
        <v>334</v>
      </c>
      <c r="F2998" s="234" t="s">
        <v>278</v>
      </c>
      <c r="G2998" s="235">
        <v>87</v>
      </c>
      <c r="H2998" s="234">
        <v>36821</v>
      </c>
      <c r="I2998" s="28"/>
    </row>
    <row r="2999" spans="1:9" x14ac:dyDescent="0.25">
      <c r="A2999" s="231" t="s">
        <v>331</v>
      </c>
      <c r="B2999" s="232" t="s">
        <v>353</v>
      </c>
      <c r="C2999" s="233" t="s">
        <v>337</v>
      </c>
      <c r="D2999" s="233">
        <v>16</v>
      </c>
      <c r="E2999" s="233" t="s">
        <v>262</v>
      </c>
      <c r="F2999" s="234" t="s">
        <v>356</v>
      </c>
      <c r="G2999" s="235">
        <v>13</v>
      </c>
      <c r="H2999" s="234">
        <v>36822</v>
      </c>
      <c r="I2999" s="28"/>
    </row>
    <row r="3000" spans="1:9" x14ac:dyDescent="0.25">
      <c r="A3000" s="231" t="s">
        <v>335</v>
      </c>
      <c r="B3000" s="232" t="s">
        <v>367</v>
      </c>
      <c r="C3000" s="233" t="s">
        <v>337</v>
      </c>
      <c r="D3000" s="233">
        <v>8</v>
      </c>
      <c r="E3000" s="233" t="s">
        <v>262</v>
      </c>
      <c r="F3000" s="234" t="s">
        <v>342</v>
      </c>
      <c r="G3000" s="235">
        <v>174</v>
      </c>
      <c r="H3000" s="234">
        <v>36823</v>
      </c>
      <c r="I3000" s="28"/>
    </row>
    <row r="3001" spans="1:9" x14ac:dyDescent="0.25">
      <c r="A3001" s="231" t="s">
        <v>331</v>
      </c>
      <c r="B3001" s="232" t="s">
        <v>403</v>
      </c>
      <c r="C3001" s="233" t="s">
        <v>380</v>
      </c>
      <c r="D3001" s="233">
        <v>32</v>
      </c>
      <c r="E3001" s="233" t="s">
        <v>262</v>
      </c>
      <c r="F3001" s="234" t="s">
        <v>356</v>
      </c>
      <c r="G3001" s="235">
        <v>153</v>
      </c>
      <c r="H3001" s="234">
        <v>36828</v>
      </c>
      <c r="I3001" s="28"/>
    </row>
    <row r="3002" spans="1:9" x14ac:dyDescent="0.25">
      <c r="A3002" s="231" t="s">
        <v>335</v>
      </c>
      <c r="B3002" s="232" t="s">
        <v>336</v>
      </c>
      <c r="C3002" s="233" t="s">
        <v>337</v>
      </c>
      <c r="D3002" s="233">
        <v>16</v>
      </c>
      <c r="E3002" s="233" t="s">
        <v>271</v>
      </c>
      <c r="F3002" s="234" t="s">
        <v>338</v>
      </c>
      <c r="G3002" s="235">
        <v>59</v>
      </c>
      <c r="H3002" s="234">
        <v>36831</v>
      </c>
      <c r="I3002" s="28"/>
    </row>
    <row r="3003" spans="1:9" x14ac:dyDescent="0.25">
      <c r="A3003" s="231" t="s">
        <v>362</v>
      </c>
      <c r="B3003" s="232" t="s">
        <v>366</v>
      </c>
      <c r="C3003" s="233" t="s">
        <v>337</v>
      </c>
      <c r="D3003" s="233">
        <v>8</v>
      </c>
      <c r="E3003" s="233" t="s">
        <v>262</v>
      </c>
      <c r="F3003" s="234" t="s">
        <v>342</v>
      </c>
      <c r="G3003" s="235">
        <v>111</v>
      </c>
      <c r="H3003" s="234">
        <v>36833</v>
      </c>
      <c r="I3003" s="28"/>
    </row>
    <row r="3004" spans="1:9" x14ac:dyDescent="0.25">
      <c r="A3004" s="231" t="s">
        <v>335</v>
      </c>
      <c r="B3004" s="232" t="s">
        <v>387</v>
      </c>
      <c r="C3004" s="233" t="s">
        <v>347</v>
      </c>
      <c r="D3004" s="233">
        <v>8</v>
      </c>
      <c r="E3004" s="233" t="s">
        <v>264</v>
      </c>
      <c r="F3004" s="234" t="s">
        <v>365</v>
      </c>
      <c r="G3004" s="235">
        <v>138</v>
      </c>
      <c r="H3004" s="234">
        <v>36834</v>
      </c>
      <c r="I3004" s="28"/>
    </row>
    <row r="3005" spans="1:9" x14ac:dyDescent="0.25">
      <c r="A3005" s="231" t="s">
        <v>331</v>
      </c>
      <c r="B3005" s="232" t="s">
        <v>381</v>
      </c>
      <c r="C3005" s="233" t="s">
        <v>380</v>
      </c>
      <c r="D3005" s="233">
        <v>16</v>
      </c>
      <c r="E3005" s="233" t="s">
        <v>262</v>
      </c>
      <c r="F3005" s="234" t="s">
        <v>342</v>
      </c>
      <c r="G3005" s="235">
        <v>53</v>
      </c>
      <c r="H3005" s="234">
        <v>36834</v>
      </c>
      <c r="I3005" s="28"/>
    </row>
    <row r="3006" spans="1:9" x14ac:dyDescent="0.25">
      <c r="A3006" s="231" t="s">
        <v>335</v>
      </c>
      <c r="B3006" s="232" t="s">
        <v>357</v>
      </c>
      <c r="C3006" s="233" t="s">
        <v>358</v>
      </c>
      <c r="D3006" s="233">
        <v>16</v>
      </c>
      <c r="E3006" s="233" t="s">
        <v>271</v>
      </c>
      <c r="F3006" s="234" t="s">
        <v>359</v>
      </c>
      <c r="G3006" s="235">
        <v>24</v>
      </c>
      <c r="H3006" s="234">
        <v>36835</v>
      </c>
      <c r="I3006" s="28"/>
    </row>
    <row r="3007" spans="1:9" x14ac:dyDescent="0.25">
      <c r="A3007" s="231" t="s">
        <v>331</v>
      </c>
      <c r="B3007" s="232" t="s">
        <v>381</v>
      </c>
      <c r="C3007" s="233" t="s">
        <v>380</v>
      </c>
      <c r="D3007" s="233">
        <v>16</v>
      </c>
      <c r="E3007" s="233" t="s">
        <v>262</v>
      </c>
      <c r="F3007" s="234" t="s">
        <v>342</v>
      </c>
      <c r="G3007" s="235">
        <v>93</v>
      </c>
      <c r="H3007" s="234">
        <v>36835</v>
      </c>
      <c r="I3007" s="28"/>
    </row>
    <row r="3008" spans="1:9" x14ac:dyDescent="0.25">
      <c r="A3008" s="231" t="s">
        <v>339</v>
      </c>
      <c r="B3008" s="232" t="s">
        <v>340</v>
      </c>
      <c r="C3008" s="233" t="s">
        <v>341</v>
      </c>
      <c r="D3008" s="233">
        <v>8</v>
      </c>
      <c r="E3008" s="233" t="s">
        <v>262</v>
      </c>
      <c r="F3008" s="234" t="s">
        <v>342</v>
      </c>
      <c r="G3008" s="235">
        <v>12</v>
      </c>
      <c r="H3008" s="234">
        <v>36836</v>
      </c>
      <c r="I3008" s="28"/>
    </row>
    <row r="3009" spans="1:9" x14ac:dyDescent="0.25">
      <c r="A3009" s="231" t="s">
        <v>335</v>
      </c>
      <c r="B3009" s="232" t="s">
        <v>383</v>
      </c>
      <c r="C3009" s="233" t="s">
        <v>347</v>
      </c>
      <c r="D3009" s="233">
        <v>8</v>
      </c>
      <c r="E3009" s="233" t="s">
        <v>271</v>
      </c>
      <c r="F3009" s="234" t="s">
        <v>373</v>
      </c>
      <c r="G3009" s="235">
        <v>77</v>
      </c>
      <c r="H3009" s="234">
        <v>36838</v>
      </c>
      <c r="I3009" s="28"/>
    </row>
    <row r="3010" spans="1:9" x14ac:dyDescent="0.25">
      <c r="A3010" s="231" t="s">
        <v>345</v>
      </c>
      <c r="B3010" s="232" t="s">
        <v>401</v>
      </c>
      <c r="C3010" s="233" t="s">
        <v>380</v>
      </c>
      <c r="D3010" s="233">
        <v>16</v>
      </c>
      <c r="E3010" s="233" t="s">
        <v>271</v>
      </c>
      <c r="F3010" s="234" t="s">
        <v>338</v>
      </c>
      <c r="G3010" s="235">
        <v>10</v>
      </c>
      <c r="H3010" s="234">
        <v>36843</v>
      </c>
      <c r="I3010" s="28"/>
    </row>
    <row r="3011" spans="1:9" x14ac:dyDescent="0.25">
      <c r="A3011" s="231" t="s">
        <v>362</v>
      </c>
      <c r="B3011" s="232" t="s">
        <v>363</v>
      </c>
      <c r="C3011" s="233" t="s">
        <v>364</v>
      </c>
      <c r="D3011" s="233">
        <v>8</v>
      </c>
      <c r="E3011" s="233" t="s">
        <v>264</v>
      </c>
      <c r="F3011" s="234" t="s">
        <v>365</v>
      </c>
      <c r="G3011" s="235">
        <v>136</v>
      </c>
      <c r="H3011" s="234">
        <v>36846</v>
      </c>
      <c r="I3011" s="28"/>
    </row>
    <row r="3012" spans="1:9" x14ac:dyDescent="0.25">
      <c r="A3012" s="231" t="s">
        <v>335</v>
      </c>
      <c r="B3012" s="232" t="s">
        <v>357</v>
      </c>
      <c r="C3012" s="233" t="s">
        <v>358</v>
      </c>
      <c r="D3012" s="233">
        <v>16</v>
      </c>
      <c r="E3012" s="233" t="s">
        <v>271</v>
      </c>
      <c r="F3012" s="234" t="s">
        <v>359</v>
      </c>
      <c r="G3012" s="235">
        <v>184</v>
      </c>
      <c r="H3012" s="234">
        <v>36850</v>
      </c>
      <c r="I3012" s="28"/>
    </row>
    <row r="3013" spans="1:9" x14ac:dyDescent="0.25">
      <c r="A3013" s="231" t="s">
        <v>376</v>
      </c>
      <c r="B3013" s="232" t="s">
        <v>377</v>
      </c>
      <c r="C3013" s="233" t="s">
        <v>378</v>
      </c>
      <c r="D3013" s="233">
        <v>10</v>
      </c>
      <c r="E3013" s="233" t="s">
        <v>262</v>
      </c>
      <c r="F3013" s="234" t="s">
        <v>50</v>
      </c>
      <c r="G3013" s="235">
        <v>177</v>
      </c>
      <c r="H3013" s="234">
        <v>36851</v>
      </c>
      <c r="I3013" s="28"/>
    </row>
    <row r="3014" spans="1:9" x14ac:dyDescent="0.25">
      <c r="A3014" s="231" t="s">
        <v>345</v>
      </c>
      <c r="B3014" s="232" t="s">
        <v>391</v>
      </c>
      <c r="C3014" s="233" t="s">
        <v>337</v>
      </c>
      <c r="D3014" s="233">
        <v>16</v>
      </c>
      <c r="E3014" s="233" t="s">
        <v>334</v>
      </c>
      <c r="F3014" s="234" t="s">
        <v>276</v>
      </c>
      <c r="G3014" s="235">
        <v>44</v>
      </c>
      <c r="H3014" s="234">
        <v>36858</v>
      </c>
      <c r="I3014" s="28"/>
    </row>
    <row r="3015" spans="1:9" x14ac:dyDescent="0.25">
      <c r="A3015" s="231" t="s">
        <v>335</v>
      </c>
      <c r="B3015" s="232" t="s">
        <v>383</v>
      </c>
      <c r="C3015" s="233" t="s">
        <v>347</v>
      </c>
      <c r="D3015" s="233">
        <v>8</v>
      </c>
      <c r="E3015" s="233" t="s">
        <v>271</v>
      </c>
      <c r="F3015" s="234" t="s">
        <v>373</v>
      </c>
      <c r="G3015" s="235">
        <v>84</v>
      </c>
      <c r="H3015" s="234">
        <v>36859</v>
      </c>
      <c r="I3015" s="28"/>
    </row>
    <row r="3016" spans="1:9" x14ac:dyDescent="0.25">
      <c r="A3016" s="231" t="s">
        <v>335</v>
      </c>
      <c r="B3016" s="232" t="s">
        <v>383</v>
      </c>
      <c r="C3016" s="233" t="s">
        <v>347</v>
      </c>
      <c r="D3016" s="233">
        <v>8</v>
      </c>
      <c r="E3016" s="233" t="s">
        <v>271</v>
      </c>
      <c r="F3016" s="234" t="s">
        <v>359</v>
      </c>
      <c r="G3016" s="235">
        <v>125</v>
      </c>
      <c r="H3016" s="234">
        <v>36861</v>
      </c>
      <c r="I3016" s="28"/>
    </row>
    <row r="3017" spans="1:9" x14ac:dyDescent="0.25">
      <c r="A3017" s="231" t="s">
        <v>362</v>
      </c>
      <c r="B3017" s="232" t="s">
        <v>374</v>
      </c>
      <c r="C3017" s="233" t="s">
        <v>375</v>
      </c>
      <c r="D3017" s="233">
        <v>16</v>
      </c>
      <c r="E3017" s="233" t="s">
        <v>271</v>
      </c>
      <c r="F3017" s="234" t="s">
        <v>338</v>
      </c>
      <c r="G3017" s="235">
        <v>113</v>
      </c>
      <c r="H3017" s="234">
        <v>36862</v>
      </c>
      <c r="I3017" s="28"/>
    </row>
    <row r="3018" spans="1:9" x14ac:dyDescent="0.25">
      <c r="A3018" s="231" t="s">
        <v>339</v>
      </c>
      <c r="B3018" s="232" t="s">
        <v>340</v>
      </c>
      <c r="C3018" s="233" t="s">
        <v>341</v>
      </c>
      <c r="D3018" s="233">
        <v>8</v>
      </c>
      <c r="E3018" s="233" t="s">
        <v>262</v>
      </c>
      <c r="F3018" s="234" t="s">
        <v>342</v>
      </c>
      <c r="G3018" s="235">
        <v>97</v>
      </c>
      <c r="H3018" s="234">
        <v>36863</v>
      </c>
      <c r="I3018" s="28"/>
    </row>
    <row r="3019" spans="1:9" x14ac:dyDescent="0.25">
      <c r="A3019" s="231" t="s">
        <v>362</v>
      </c>
      <c r="B3019" s="232" t="s">
        <v>369</v>
      </c>
      <c r="C3019" s="233" t="s">
        <v>370</v>
      </c>
      <c r="D3019" s="233">
        <v>16</v>
      </c>
      <c r="E3019" s="233" t="s">
        <v>264</v>
      </c>
      <c r="F3019" s="234" t="s">
        <v>365</v>
      </c>
      <c r="G3019" s="235">
        <v>43</v>
      </c>
      <c r="H3019" s="234">
        <v>36869</v>
      </c>
      <c r="I3019" s="28"/>
    </row>
    <row r="3020" spans="1:9" x14ac:dyDescent="0.25">
      <c r="A3020" s="231" t="s">
        <v>331</v>
      </c>
      <c r="B3020" s="232" t="s">
        <v>332</v>
      </c>
      <c r="C3020" s="233" t="s">
        <v>333</v>
      </c>
      <c r="D3020" s="233">
        <v>16</v>
      </c>
      <c r="E3020" s="233" t="s">
        <v>334</v>
      </c>
      <c r="F3020" s="234" t="s">
        <v>405</v>
      </c>
      <c r="G3020" s="235">
        <v>130</v>
      </c>
      <c r="H3020" s="234">
        <v>36871</v>
      </c>
      <c r="I3020" s="28"/>
    </row>
    <row r="3021" spans="1:9" x14ac:dyDescent="0.25">
      <c r="A3021" s="231" t="s">
        <v>345</v>
      </c>
      <c r="B3021" s="232" t="s">
        <v>379</v>
      </c>
      <c r="C3021" s="233" t="s">
        <v>380</v>
      </c>
      <c r="D3021" s="233">
        <v>16</v>
      </c>
      <c r="E3021" s="233" t="s">
        <v>271</v>
      </c>
      <c r="F3021" s="234" t="s">
        <v>373</v>
      </c>
      <c r="G3021" s="235">
        <v>159</v>
      </c>
      <c r="H3021" s="234">
        <v>36874</v>
      </c>
      <c r="I3021" s="28"/>
    </row>
    <row r="3022" spans="1:9" x14ac:dyDescent="0.25">
      <c r="A3022" s="231" t="s">
        <v>348</v>
      </c>
      <c r="B3022" s="232" t="s">
        <v>349</v>
      </c>
      <c r="C3022" s="233" t="s">
        <v>347</v>
      </c>
      <c r="D3022" s="233">
        <v>8</v>
      </c>
      <c r="E3022" s="233" t="s">
        <v>262</v>
      </c>
      <c r="F3022" s="234" t="s">
        <v>356</v>
      </c>
      <c r="G3022" s="235">
        <v>182</v>
      </c>
      <c r="H3022" s="234">
        <v>36874</v>
      </c>
      <c r="I3022" s="28"/>
    </row>
    <row r="3023" spans="1:9" x14ac:dyDescent="0.25">
      <c r="A3023" s="231" t="s">
        <v>335</v>
      </c>
      <c r="B3023" s="232" t="s">
        <v>382</v>
      </c>
      <c r="C3023" s="233" t="s">
        <v>337</v>
      </c>
      <c r="D3023" s="233">
        <v>16</v>
      </c>
      <c r="E3023" s="233" t="s">
        <v>264</v>
      </c>
      <c r="F3023" s="234" t="s">
        <v>365</v>
      </c>
      <c r="G3023" s="235">
        <v>155</v>
      </c>
      <c r="H3023" s="234">
        <v>36878</v>
      </c>
      <c r="I3023" s="28"/>
    </row>
    <row r="3024" spans="1:9" x14ac:dyDescent="0.25">
      <c r="A3024" s="231" t="s">
        <v>362</v>
      </c>
      <c r="B3024" s="232" t="s">
        <v>366</v>
      </c>
      <c r="C3024" s="233" t="s">
        <v>337</v>
      </c>
      <c r="D3024" s="233">
        <v>8</v>
      </c>
      <c r="E3024" s="233" t="s">
        <v>262</v>
      </c>
      <c r="F3024" s="234" t="s">
        <v>342</v>
      </c>
      <c r="G3024" s="235">
        <v>200</v>
      </c>
      <c r="H3024" s="234">
        <v>36882</v>
      </c>
      <c r="I3024" s="28"/>
    </row>
    <row r="3025" spans="1:9" x14ac:dyDescent="0.25">
      <c r="A3025" s="231" t="s">
        <v>345</v>
      </c>
      <c r="B3025" s="232" t="s">
        <v>401</v>
      </c>
      <c r="C3025" s="233" t="s">
        <v>380</v>
      </c>
      <c r="D3025" s="233">
        <v>16</v>
      </c>
      <c r="E3025" s="233" t="s">
        <v>271</v>
      </c>
      <c r="F3025" s="234" t="s">
        <v>338</v>
      </c>
      <c r="G3025" s="235">
        <v>153</v>
      </c>
      <c r="H3025" s="234">
        <v>36882</v>
      </c>
      <c r="I3025" s="28"/>
    </row>
    <row r="3026" spans="1:9" x14ac:dyDescent="0.25">
      <c r="A3026" s="231" t="s">
        <v>335</v>
      </c>
      <c r="B3026" s="232" t="s">
        <v>382</v>
      </c>
      <c r="C3026" s="233" t="s">
        <v>337</v>
      </c>
      <c r="D3026" s="233">
        <v>16</v>
      </c>
      <c r="E3026" s="233" t="s">
        <v>264</v>
      </c>
      <c r="F3026" s="234" t="s">
        <v>365</v>
      </c>
      <c r="G3026" s="235">
        <v>11</v>
      </c>
      <c r="H3026" s="234">
        <v>36884</v>
      </c>
      <c r="I3026" s="28"/>
    </row>
    <row r="3027" spans="1:9" x14ac:dyDescent="0.25">
      <c r="A3027" s="231" t="s">
        <v>335</v>
      </c>
      <c r="B3027" s="232" t="s">
        <v>382</v>
      </c>
      <c r="C3027" s="233" t="s">
        <v>337</v>
      </c>
      <c r="D3027" s="233">
        <v>16</v>
      </c>
      <c r="E3027" s="233" t="s">
        <v>264</v>
      </c>
      <c r="F3027" s="234" t="s">
        <v>365</v>
      </c>
      <c r="G3027" s="235">
        <v>118</v>
      </c>
      <c r="H3027" s="234">
        <v>36885</v>
      </c>
      <c r="I3027" s="28"/>
    </row>
    <row r="3028" spans="1:9" x14ac:dyDescent="0.25">
      <c r="A3028" s="231" t="s">
        <v>371</v>
      </c>
      <c r="B3028" s="232" t="s">
        <v>388</v>
      </c>
      <c r="C3028" s="233" t="s">
        <v>364</v>
      </c>
      <c r="D3028" s="233">
        <v>12</v>
      </c>
      <c r="E3028" s="233" t="s">
        <v>271</v>
      </c>
      <c r="F3028" s="234" t="s">
        <v>338</v>
      </c>
      <c r="G3028" s="235">
        <v>82</v>
      </c>
      <c r="H3028" s="234">
        <v>36886</v>
      </c>
      <c r="I3028" s="28"/>
    </row>
    <row r="3029" spans="1:9" x14ac:dyDescent="0.25">
      <c r="A3029" s="231" t="s">
        <v>392</v>
      </c>
      <c r="B3029" s="232" t="s">
        <v>393</v>
      </c>
      <c r="C3029" s="233" t="s">
        <v>337</v>
      </c>
      <c r="D3029" s="233">
        <v>16</v>
      </c>
      <c r="E3029" s="233" t="s">
        <v>271</v>
      </c>
      <c r="F3029" s="234" t="s">
        <v>338</v>
      </c>
      <c r="G3029" s="235">
        <v>185</v>
      </c>
      <c r="H3029" s="234">
        <v>36893</v>
      </c>
      <c r="I3029" s="28"/>
    </row>
    <row r="3030" spans="1:9" x14ac:dyDescent="0.25">
      <c r="A3030" s="231" t="s">
        <v>331</v>
      </c>
      <c r="B3030" s="232" t="s">
        <v>381</v>
      </c>
      <c r="C3030" s="233" t="s">
        <v>380</v>
      </c>
      <c r="D3030" s="233">
        <v>16</v>
      </c>
      <c r="E3030" s="233" t="s">
        <v>262</v>
      </c>
      <c r="F3030" s="234" t="s">
        <v>342</v>
      </c>
      <c r="G3030" s="235">
        <v>45</v>
      </c>
      <c r="H3030" s="234">
        <v>36897</v>
      </c>
      <c r="I3030" s="28"/>
    </row>
    <row r="3031" spans="1:9" x14ac:dyDescent="0.25">
      <c r="A3031" s="231" t="s">
        <v>392</v>
      </c>
      <c r="B3031" s="232" t="s">
        <v>393</v>
      </c>
      <c r="C3031" s="233" t="s">
        <v>337</v>
      </c>
      <c r="D3031" s="233">
        <v>16</v>
      </c>
      <c r="E3031" s="233" t="s">
        <v>271</v>
      </c>
      <c r="F3031" s="234" t="s">
        <v>359</v>
      </c>
      <c r="G3031" s="235">
        <v>162</v>
      </c>
      <c r="H3031" s="234">
        <v>36897</v>
      </c>
      <c r="I3031" s="28"/>
    </row>
    <row r="3032" spans="1:9" x14ac:dyDescent="0.25">
      <c r="A3032" s="231" t="s">
        <v>331</v>
      </c>
      <c r="B3032" s="232" t="s">
        <v>353</v>
      </c>
      <c r="C3032" s="233" t="s">
        <v>337</v>
      </c>
      <c r="D3032" s="233">
        <v>16</v>
      </c>
      <c r="E3032" s="233" t="s">
        <v>262</v>
      </c>
      <c r="F3032" s="234" t="s">
        <v>342</v>
      </c>
      <c r="G3032" s="235">
        <v>169</v>
      </c>
      <c r="H3032" s="234">
        <v>36901</v>
      </c>
      <c r="I3032" s="28"/>
    </row>
    <row r="3033" spans="1:9" x14ac:dyDescent="0.25">
      <c r="A3033" s="231" t="s">
        <v>371</v>
      </c>
      <c r="B3033" s="232" t="s">
        <v>372</v>
      </c>
      <c r="C3033" s="233" t="s">
        <v>364</v>
      </c>
      <c r="D3033" s="233">
        <v>8</v>
      </c>
      <c r="E3033" s="233" t="s">
        <v>271</v>
      </c>
      <c r="F3033" s="234" t="s">
        <v>338</v>
      </c>
      <c r="G3033" s="235">
        <v>152</v>
      </c>
      <c r="H3033" s="234">
        <v>36903</v>
      </c>
      <c r="I3033" s="28"/>
    </row>
    <row r="3034" spans="1:9" x14ac:dyDescent="0.25">
      <c r="A3034" s="231" t="s">
        <v>385</v>
      </c>
      <c r="B3034" s="232" t="s">
        <v>386</v>
      </c>
      <c r="C3034" s="233" t="s">
        <v>358</v>
      </c>
      <c r="D3034" s="233">
        <v>16</v>
      </c>
      <c r="E3034" s="233" t="s">
        <v>334</v>
      </c>
      <c r="F3034" s="234" t="s">
        <v>276</v>
      </c>
      <c r="G3034" s="235">
        <v>196</v>
      </c>
      <c r="H3034" s="234">
        <v>36907</v>
      </c>
      <c r="I3034" s="28"/>
    </row>
    <row r="3035" spans="1:9" x14ac:dyDescent="0.25">
      <c r="A3035" s="231" t="s">
        <v>335</v>
      </c>
      <c r="B3035" s="232" t="s">
        <v>336</v>
      </c>
      <c r="C3035" s="233" t="s">
        <v>337</v>
      </c>
      <c r="D3035" s="233">
        <v>16</v>
      </c>
      <c r="E3035" s="233" t="s">
        <v>271</v>
      </c>
      <c r="F3035" s="234" t="s">
        <v>338</v>
      </c>
      <c r="G3035" s="235">
        <v>97</v>
      </c>
      <c r="H3035" s="234">
        <v>36913</v>
      </c>
      <c r="I3035" s="28"/>
    </row>
    <row r="3036" spans="1:9" x14ac:dyDescent="0.25">
      <c r="A3036" s="231" t="s">
        <v>362</v>
      </c>
      <c r="B3036" s="232" t="s">
        <v>366</v>
      </c>
      <c r="C3036" s="233" t="s">
        <v>337</v>
      </c>
      <c r="D3036" s="233">
        <v>8</v>
      </c>
      <c r="E3036" s="233" t="s">
        <v>262</v>
      </c>
      <c r="F3036" s="234" t="s">
        <v>50</v>
      </c>
      <c r="G3036" s="235">
        <v>55</v>
      </c>
      <c r="H3036" s="234">
        <v>36919</v>
      </c>
      <c r="I3036" s="28"/>
    </row>
    <row r="3037" spans="1:9" x14ac:dyDescent="0.25">
      <c r="A3037" s="231" t="s">
        <v>335</v>
      </c>
      <c r="B3037" s="232" t="s">
        <v>384</v>
      </c>
      <c r="C3037" s="233" t="s">
        <v>364</v>
      </c>
      <c r="D3037" s="233">
        <v>8</v>
      </c>
      <c r="E3037" s="233" t="s">
        <v>262</v>
      </c>
      <c r="F3037" s="234" t="s">
        <v>356</v>
      </c>
      <c r="G3037" s="235">
        <v>174</v>
      </c>
      <c r="H3037" s="234">
        <v>36921</v>
      </c>
      <c r="I3037" s="28"/>
    </row>
    <row r="3038" spans="1:9" x14ac:dyDescent="0.25">
      <c r="A3038" s="231" t="s">
        <v>397</v>
      </c>
      <c r="B3038" s="232" t="s">
        <v>402</v>
      </c>
      <c r="C3038" s="233" t="s">
        <v>380</v>
      </c>
      <c r="D3038" s="233">
        <v>8</v>
      </c>
      <c r="E3038" s="233" t="s">
        <v>262</v>
      </c>
      <c r="F3038" s="234" t="s">
        <v>50</v>
      </c>
      <c r="G3038" s="235">
        <v>109</v>
      </c>
      <c r="H3038" s="234">
        <v>36921</v>
      </c>
      <c r="I3038" s="28"/>
    </row>
    <row r="3039" spans="1:9" x14ac:dyDescent="0.25">
      <c r="A3039" s="231" t="s">
        <v>385</v>
      </c>
      <c r="B3039" s="232" t="s">
        <v>386</v>
      </c>
      <c r="C3039" s="233" t="s">
        <v>358</v>
      </c>
      <c r="D3039" s="233">
        <v>16</v>
      </c>
      <c r="E3039" s="233" t="s">
        <v>334</v>
      </c>
      <c r="F3039" s="234" t="s">
        <v>405</v>
      </c>
      <c r="G3039" s="235">
        <v>142</v>
      </c>
      <c r="H3039" s="234">
        <v>36922</v>
      </c>
      <c r="I3039" s="28"/>
    </row>
    <row r="3040" spans="1:9" x14ac:dyDescent="0.25">
      <c r="A3040" s="231" t="s">
        <v>335</v>
      </c>
      <c r="B3040" s="232" t="s">
        <v>387</v>
      </c>
      <c r="C3040" s="233" t="s">
        <v>347</v>
      </c>
      <c r="D3040" s="233">
        <v>8</v>
      </c>
      <c r="E3040" s="233" t="s">
        <v>264</v>
      </c>
      <c r="F3040" s="234" t="s">
        <v>365</v>
      </c>
      <c r="G3040" s="235">
        <v>66</v>
      </c>
      <c r="H3040" s="234">
        <v>36925</v>
      </c>
      <c r="I3040" s="28"/>
    </row>
    <row r="3041" spans="1:9" x14ac:dyDescent="0.25">
      <c r="A3041" s="231" t="s">
        <v>335</v>
      </c>
      <c r="B3041" s="232" t="s">
        <v>383</v>
      </c>
      <c r="C3041" s="233" t="s">
        <v>347</v>
      </c>
      <c r="D3041" s="233">
        <v>8</v>
      </c>
      <c r="E3041" s="233" t="s">
        <v>271</v>
      </c>
      <c r="F3041" s="234" t="s">
        <v>359</v>
      </c>
      <c r="G3041" s="235">
        <v>186</v>
      </c>
      <c r="H3041" s="234">
        <v>36925</v>
      </c>
      <c r="I3041" s="28"/>
    </row>
    <row r="3042" spans="1:9" x14ac:dyDescent="0.25">
      <c r="A3042" s="231" t="s">
        <v>362</v>
      </c>
      <c r="B3042" s="232" t="s">
        <v>366</v>
      </c>
      <c r="C3042" s="233" t="s">
        <v>337</v>
      </c>
      <c r="D3042" s="233">
        <v>8</v>
      </c>
      <c r="E3042" s="233" t="s">
        <v>262</v>
      </c>
      <c r="F3042" s="234" t="s">
        <v>50</v>
      </c>
      <c r="G3042" s="235">
        <v>114</v>
      </c>
      <c r="H3042" s="234">
        <v>36926</v>
      </c>
      <c r="I3042" s="28"/>
    </row>
    <row r="3043" spans="1:9" x14ac:dyDescent="0.25">
      <c r="A3043" s="231" t="s">
        <v>335</v>
      </c>
      <c r="B3043" s="232" t="s">
        <v>336</v>
      </c>
      <c r="C3043" s="233" t="s">
        <v>337</v>
      </c>
      <c r="D3043" s="233">
        <v>16</v>
      </c>
      <c r="E3043" s="233" t="s">
        <v>271</v>
      </c>
      <c r="F3043" s="234" t="s">
        <v>338</v>
      </c>
      <c r="G3043" s="235">
        <v>27</v>
      </c>
      <c r="H3043" s="234">
        <v>36927</v>
      </c>
      <c r="I3043" s="28"/>
    </row>
    <row r="3044" spans="1:9" x14ac:dyDescent="0.25">
      <c r="A3044" s="231" t="s">
        <v>335</v>
      </c>
      <c r="B3044" s="232" t="s">
        <v>350</v>
      </c>
      <c r="C3044" s="233" t="s">
        <v>347</v>
      </c>
      <c r="D3044" s="233">
        <v>8</v>
      </c>
      <c r="E3044" s="233" t="s">
        <v>271</v>
      </c>
      <c r="F3044" s="234" t="s">
        <v>338</v>
      </c>
      <c r="G3044" s="235">
        <v>141</v>
      </c>
      <c r="H3044" s="234">
        <v>36927</v>
      </c>
      <c r="I3044" s="28"/>
    </row>
    <row r="3045" spans="1:9" x14ac:dyDescent="0.25">
      <c r="A3045" s="231" t="s">
        <v>345</v>
      </c>
      <c r="B3045" s="232" t="s">
        <v>379</v>
      </c>
      <c r="C3045" s="233" t="s">
        <v>380</v>
      </c>
      <c r="D3045" s="233">
        <v>16</v>
      </c>
      <c r="E3045" s="233" t="s">
        <v>271</v>
      </c>
      <c r="F3045" s="234" t="s">
        <v>373</v>
      </c>
      <c r="G3045" s="235">
        <v>136</v>
      </c>
      <c r="H3045" s="234">
        <v>36930</v>
      </c>
      <c r="I3045" s="28"/>
    </row>
    <row r="3046" spans="1:9" x14ac:dyDescent="0.25">
      <c r="A3046" s="231" t="s">
        <v>335</v>
      </c>
      <c r="B3046" s="232" t="s">
        <v>384</v>
      </c>
      <c r="C3046" s="233" t="s">
        <v>364</v>
      </c>
      <c r="D3046" s="233">
        <v>8</v>
      </c>
      <c r="E3046" s="233" t="s">
        <v>262</v>
      </c>
      <c r="F3046" s="234" t="s">
        <v>356</v>
      </c>
      <c r="G3046" s="235">
        <v>176</v>
      </c>
      <c r="H3046" s="234">
        <v>36932</v>
      </c>
      <c r="I3046" s="28"/>
    </row>
    <row r="3047" spans="1:9" x14ac:dyDescent="0.25">
      <c r="A3047" s="231" t="s">
        <v>345</v>
      </c>
      <c r="B3047" s="232" t="s">
        <v>406</v>
      </c>
      <c r="C3047" s="233" t="s">
        <v>337</v>
      </c>
      <c r="D3047" s="233">
        <v>16</v>
      </c>
      <c r="E3047" s="233" t="s">
        <v>271</v>
      </c>
      <c r="F3047" s="234" t="s">
        <v>338</v>
      </c>
      <c r="G3047" s="235">
        <v>180</v>
      </c>
      <c r="H3047" s="234">
        <v>36932</v>
      </c>
      <c r="I3047" s="28"/>
    </row>
    <row r="3048" spans="1:9" x14ac:dyDescent="0.25">
      <c r="A3048" s="231" t="s">
        <v>335</v>
      </c>
      <c r="B3048" s="232" t="s">
        <v>336</v>
      </c>
      <c r="C3048" s="233" t="s">
        <v>337</v>
      </c>
      <c r="D3048" s="233">
        <v>16</v>
      </c>
      <c r="E3048" s="233" t="s">
        <v>271</v>
      </c>
      <c r="F3048" s="234" t="s">
        <v>338</v>
      </c>
      <c r="G3048" s="235">
        <v>118</v>
      </c>
      <c r="H3048" s="234">
        <v>36933</v>
      </c>
      <c r="I3048" s="28"/>
    </row>
    <row r="3049" spans="1:9" x14ac:dyDescent="0.25">
      <c r="A3049" s="231" t="s">
        <v>331</v>
      </c>
      <c r="B3049" s="232" t="s">
        <v>332</v>
      </c>
      <c r="C3049" s="233" t="s">
        <v>333</v>
      </c>
      <c r="D3049" s="233">
        <v>16</v>
      </c>
      <c r="E3049" s="233" t="s">
        <v>334</v>
      </c>
      <c r="F3049" s="234" t="s">
        <v>405</v>
      </c>
      <c r="G3049" s="235">
        <v>27</v>
      </c>
      <c r="H3049" s="234">
        <v>36936</v>
      </c>
      <c r="I3049" s="28"/>
    </row>
    <row r="3050" spans="1:9" x14ac:dyDescent="0.25">
      <c r="A3050" s="231" t="s">
        <v>354</v>
      </c>
      <c r="B3050" s="232" t="s">
        <v>355</v>
      </c>
      <c r="C3050" s="233" t="s">
        <v>347</v>
      </c>
      <c r="D3050" s="233">
        <v>16</v>
      </c>
      <c r="E3050" s="233" t="s">
        <v>262</v>
      </c>
      <c r="F3050" s="234" t="s">
        <v>356</v>
      </c>
      <c r="G3050" s="235">
        <v>136</v>
      </c>
      <c r="H3050" s="234">
        <v>36936</v>
      </c>
      <c r="I3050" s="28"/>
    </row>
    <row r="3051" spans="1:9" x14ac:dyDescent="0.25">
      <c r="A3051" s="231" t="s">
        <v>385</v>
      </c>
      <c r="B3051" s="232" t="s">
        <v>389</v>
      </c>
      <c r="C3051" s="233" t="s">
        <v>375</v>
      </c>
      <c r="D3051" s="233">
        <v>16</v>
      </c>
      <c r="E3051" s="233" t="s">
        <v>334</v>
      </c>
      <c r="F3051" s="234" t="s">
        <v>278</v>
      </c>
      <c r="G3051" s="235">
        <v>135</v>
      </c>
      <c r="H3051" s="234">
        <v>36937</v>
      </c>
      <c r="I3051" s="28"/>
    </row>
    <row r="3052" spans="1:9" x14ac:dyDescent="0.25">
      <c r="A3052" s="231" t="s">
        <v>335</v>
      </c>
      <c r="B3052" s="232" t="s">
        <v>387</v>
      </c>
      <c r="C3052" s="233" t="s">
        <v>347</v>
      </c>
      <c r="D3052" s="233">
        <v>8</v>
      </c>
      <c r="E3052" s="233" t="s">
        <v>264</v>
      </c>
      <c r="F3052" s="234" t="s">
        <v>365</v>
      </c>
      <c r="G3052" s="235">
        <v>93</v>
      </c>
      <c r="H3052" s="234">
        <v>36940</v>
      </c>
      <c r="I3052" s="28"/>
    </row>
    <row r="3053" spans="1:9" x14ac:dyDescent="0.25">
      <c r="A3053" s="231" t="s">
        <v>362</v>
      </c>
      <c r="B3053" s="232" t="s">
        <v>369</v>
      </c>
      <c r="C3053" s="233" t="s">
        <v>370</v>
      </c>
      <c r="D3053" s="233">
        <v>16</v>
      </c>
      <c r="E3053" s="233" t="s">
        <v>264</v>
      </c>
      <c r="F3053" s="234" t="s">
        <v>365</v>
      </c>
      <c r="G3053" s="235">
        <v>83</v>
      </c>
      <c r="H3053" s="234">
        <v>36945</v>
      </c>
      <c r="I3053" s="28"/>
    </row>
    <row r="3054" spans="1:9" x14ac:dyDescent="0.25">
      <c r="A3054" s="231" t="s">
        <v>397</v>
      </c>
      <c r="B3054" s="232" t="s">
        <v>398</v>
      </c>
      <c r="C3054" s="233" t="s">
        <v>399</v>
      </c>
      <c r="D3054" s="233">
        <v>8</v>
      </c>
      <c r="E3054" s="233" t="s">
        <v>334</v>
      </c>
      <c r="F3054" s="234" t="s">
        <v>276</v>
      </c>
      <c r="G3054" s="235">
        <v>72</v>
      </c>
      <c r="H3054" s="234">
        <v>36947</v>
      </c>
      <c r="I3054" s="28"/>
    </row>
    <row r="3055" spans="1:9" x14ac:dyDescent="0.25">
      <c r="A3055" s="231" t="s">
        <v>371</v>
      </c>
      <c r="B3055" s="232" t="s">
        <v>372</v>
      </c>
      <c r="C3055" s="233" t="s">
        <v>364</v>
      </c>
      <c r="D3055" s="233">
        <v>8</v>
      </c>
      <c r="E3055" s="233" t="s">
        <v>271</v>
      </c>
      <c r="F3055" s="234" t="s">
        <v>338</v>
      </c>
      <c r="G3055" s="235">
        <v>173</v>
      </c>
      <c r="H3055" s="234">
        <v>36950</v>
      </c>
      <c r="I3055" s="28"/>
    </row>
    <row r="3056" spans="1:9" x14ac:dyDescent="0.25">
      <c r="A3056" s="231" t="s">
        <v>335</v>
      </c>
      <c r="B3056" s="232" t="s">
        <v>383</v>
      </c>
      <c r="C3056" s="233" t="s">
        <v>347</v>
      </c>
      <c r="D3056" s="233">
        <v>8</v>
      </c>
      <c r="E3056" s="233" t="s">
        <v>271</v>
      </c>
      <c r="F3056" s="234" t="s">
        <v>359</v>
      </c>
      <c r="G3056" s="235">
        <v>156</v>
      </c>
      <c r="H3056" s="234">
        <v>36958</v>
      </c>
      <c r="I3056" s="28"/>
    </row>
    <row r="3057" spans="1:9" x14ac:dyDescent="0.25">
      <c r="A3057" s="231" t="s">
        <v>371</v>
      </c>
      <c r="B3057" s="232" t="s">
        <v>388</v>
      </c>
      <c r="C3057" s="233" t="s">
        <v>364</v>
      </c>
      <c r="D3057" s="233">
        <v>12</v>
      </c>
      <c r="E3057" s="233" t="s">
        <v>271</v>
      </c>
      <c r="F3057" s="234" t="s">
        <v>359</v>
      </c>
      <c r="G3057" s="235">
        <v>183</v>
      </c>
      <c r="H3057" s="234">
        <v>36958</v>
      </c>
      <c r="I3057" s="28"/>
    </row>
    <row r="3058" spans="1:9" x14ac:dyDescent="0.25">
      <c r="A3058" s="231" t="s">
        <v>345</v>
      </c>
      <c r="B3058" s="232" t="s">
        <v>379</v>
      </c>
      <c r="C3058" s="233" t="s">
        <v>380</v>
      </c>
      <c r="D3058" s="233">
        <v>16</v>
      </c>
      <c r="E3058" s="233" t="s">
        <v>271</v>
      </c>
      <c r="F3058" s="234" t="s">
        <v>373</v>
      </c>
      <c r="G3058" s="235">
        <v>35</v>
      </c>
      <c r="H3058" s="234">
        <v>36963</v>
      </c>
      <c r="I3058" s="28"/>
    </row>
    <row r="3059" spans="1:9" x14ac:dyDescent="0.25">
      <c r="A3059" s="231" t="s">
        <v>345</v>
      </c>
      <c r="B3059" s="232" t="s">
        <v>379</v>
      </c>
      <c r="C3059" s="233" t="s">
        <v>380</v>
      </c>
      <c r="D3059" s="233">
        <v>16</v>
      </c>
      <c r="E3059" s="233" t="s">
        <v>271</v>
      </c>
      <c r="F3059" s="234" t="s">
        <v>338</v>
      </c>
      <c r="G3059" s="235">
        <v>100</v>
      </c>
      <c r="H3059" s="234">
        <v>36966</v>
      </c>
      <c r="I3059" s="28"/>
    </row>
    <row r="3060" spans="1:9" x14ac:dyDescent="0.25">
      <c r="A3060" s="231" t="s">
        <v>362</v>
      </c>
      <c r="B3060" s="232" t="s">
        <v>374</v>
      </c>
      <c r="C3060" s="233" t="s">
        <v>375</v>
      </c>
      <c r="D3060" s="233">
        <v>16</v>
      </c>
      <c r="E3060" s="233" t="s">
        <v>271</v>
      </c>
      <c r="F3060" s="234" t="s">
        <v>338</v>
      </c>
      <c r="G3060" s="235">
        <v>127</v>
      </c>
      <c r="H3060" s="234">
        <v>36976</v>
      </c>
      <c r="I3060" s="28"/>
    </row>
    <row r="3061" spans="1:9" x14ac:dyDescent="0.25">
      <c r="A3061" s="231" t="s">
        <v>335</v>
      </c>
      <c r="B3061" s="232" t="s">
        <v>368</v>
      </c>
      <c r="C3061" s="233" t="s">
        <v>364</v>
      </c>
      <c r="D3061" s="233">
        <v>8</v>
      </c>
      <c r="E3061" s="233" t="s">
        <v>262</v>
      </c>
      <c r="F3061" s="234" t="s">
        <v>356</v>
      </c>
      <c r="G3061" s="235">
        <v>37</v>
      </c>
      <c r="H3061" s="234">
        <v>36979</v>
      </c>
      <c r="I3061" s="28"/>
    </row>
    <row r="3062" spans="1:9" x14ac:dyDescent="0.25">
      <c r="A3062" s="231" t="s">
        <v>362</v>
      </c>
      <c r="B3062" s="232" t="s">
        <v>374</v>
      </c>
      <c r="C3062" s="233" t="s">
        <v>375</v>
      </c>
      <c r="D3062" s="233">
        <v>16</v>
      </c>
      <c r="E3062" s="233" t="s">
        <v>271</v>
      </c>
      <c r="F3062" s="234" t="s">
        <v>338</v>
      </c>
      <c r="G3062" s="235">
        <v>50</v>
      </c>
      <c r="H3062" s="234">
        <v>36979</v>
      </c>
      <c r="I3062" s="28"/>
    </row>
    <row r="3063" spans="1:9" x14ac:dyDescent="0.25">
      <c r="A3063" s="231" t="s">
        <v>345</v>
      </c>
      <c r="B3063" s="232" t="s">
        <v>401</v>
      </c>
      <c r="C3063" s="233" t="s">
        <v>380</v>
      </c>
      <c r="D3063" s="233">
        <v>16</v>
      </c>
      <c r="E3063" s="233" t="s">
        <v>271</v>
      </c>
      <c r="F3063" s="234" t="s">
        <v>338</v>
      </c>
      <c r="G3063" s="235">
        <v>101</v>
      </c>
      <c r="H3063" s="234">
        <v>36984</v>
      </c>
      <c r="I3063" s="28"/>
    </row>
    <row r="3064" spans="1:9" x14ac:dyDescent="0.25">
      <c r="A3064" s="231" t="s">
        <v>335</v>
      </c>
      <c r="B3064" s="232" t="s">
        <v>387</v>
      </c>
      <c r="C3064" s="233" t="s">
        <v>347</v>
      </c>
      <c r="D3064" s="233">
        <v>8</v>
      </c>
      <c r="E3064" s="233" t="s">
        <v>264</v>
      </c>
      <c r="F3064" s="234" t="s">
        <v>365</v>
      </c>
      <c r="G3064" s="235">
        <v>148</v>
      </c>
      <c r="H3064" s="234">
        <v>36987</v>
      </c>
      <c r="I3064" s="28"/>
    </row>
    <row r="3065" spans="1:9" x14ac:dyDescent="0.25">
      <c r="A3065" s="231" t="s">
        <v>371</v>
      </c>
      <c r="B3065" s="232" t="s">
        <v>388</v>
      </c>
      <c r="C3065" s="233" t="s">
        <v>364</v>
      </c>
      <c r="D3065" s="233">
        <v>12</v>
      </c>
      <c r="E3065" s="233" t="s">
        <v>271</v>
      </c>
      <c r="F3065" s="234" t="s">
        <v>338</v>
      </c>
      <c r="G3065" s="235">
        <v>42</v>
      </c>
      <c r="H3065" s="234">
        <v>36987</v>
      </c>
      <c r="I3065" s="28"/>
    </row>
    <row r="3066" spans="1:9" x14ac:dyDescent="0.25">
      <c r="A3066" s="231" t="s">
        <v>408</v>
      </c>
      <c r="B3066" s="232" t="s">
        <v>409</v>
      </c>
      <c r="C3066" s="233" t="s">
        <v>380</v>
      </c>
      <c r="D3066" s="233">
        <v>16</v>
      </c>
      <c r="E3066" s="233" t="s">
        <v>334</v>
      </c>
      <c r="F3066" s="234" t="s">
        <v>276</v>
      </c>
      <c r="G3066" s="235">
        <v>144</v>
      </c>
      <c r="H3066" s="234">
        <v>36995</v>
      </c>
      <c r="I3066" s="28"/>
    </row>
    <row r="3067" spans="1:9" x14ac:dyDescent="0.25">
      <c r="A3067" s="231" t="s">
        <v>345</v>
      </c>
      <c r="B3067" s="232" t="s">
        <v>401</v>
      </c>
      <c r="C3067" s="233" t="s">
        <v>380</v>
      </c>
      <c r="D3067" s="233">
        <v>16</v>
      </c>
      <c r="E3067" s="233" t="s">
        <v>271</v>
      </c>
      <c r="F3067" s="234" t="s">
        <v>338</v>
      </c>
      <c r="G3067" s="235">
        <v>21</v>
      </c>
      <c r="H3067" s="234">
        <v>36997</v>
      </c>
      <c r="I3067" s="28"/>
    </row>
    <row r="3068" spans="1:9" x14ac:dyDescent="0.25">
      <c r="A3068" s="231" t="s">
        <v>345</v>
      </c>
      <c r="B3068" s="232" t="s">
        <v>406</v>
      </c>
      <c r="C3068" s="233" t="s">
        <v>337</v>
      </c>
      <c r="D3068" s="233">
        <v>16</v>
      </c>
      <c r="E3068" s="233" t="s">
        <v>271</v>
      </c>
      <c r="F3068" s="234" t="s">
        <v>359</v>
      </c>
      <c r="G3068" s="235">
        <v>41</v>
      </c>
      <c r="H3068" s="234">
        <v>36997</v>
      </c>
      <c r="I3068" s="28"/>
    </row>
    <row r="3069" spans="1:9" x14ac:dyDescent="0.25">
      <c r="A3069" s="231" t="s">
        <v>362</v>
      </c>
      <c r="B3069" s="232" t="s">
        <v>363</v>
      </c>
      <c r="C3069" s="233" t="s">
        <v>364</v>
      </c>
      <c r="D3069" s="233">
        <v>8</v>
      </c>
      <c r="E3069" s="233" t="s">
        <v>264</v>
      </c>
      <c r="F3069" s="234" t="s">
        <v>365</v>
      </c>
      <c r="G3069" s="235">
        <v>154</v>
      </c>
      <c r="H3069" s="234">
        <v>36998</v>
      </c>
      <c r="I3069" s="28"/>
    </row>
    <row r="3070" spans="1:9" x14ac:dyDescent="0.25">
      <c r="A3070" s="231" t="s">
        <v>385</v>
      </c>
      <c r="B3070" s="232" t="s">
        <v>386</v>
      </c>
      <c r="C3070" s="233" t="s">
        <v>358</v>
      </c>
      <c r="D3070" s="233">
        <v>16</v>
      </c>
      <c r="E3070" s="233" t="s">
        <v>334</v>
      </c>
      <c r="F3070" s="234" t="s">
        <v>276</v>
      </c>
      <c r="G3070" s="235">
        <v>160</v>
      </c>
      <c r="H3070" s="234">
        <v>36998</v>
      </c>
      <c r="I3070" s="28"/>
    </row>
    <row r="3071" spans="1:9" x14ac:dyDescent="0.25">
      <c r="A3071" s="231" t="s">
        <v>335</v>
      </c>
      <c r="B3071" s="232" t="s">
        <v>382</v>
      </c>
      <c r="C3071" s="233" t="s">
        <v>337</v>
      </c>
      <c r="D3071" s="233">
        <v>16</v>
      </c>
      <c r="E3071" s="233" t="s">
        <v>264</v>
      </c>
      <c r="F3071" s="234" t="s">
        <v>365</v>
      </c>
      <c r="G3071" s="235">
        <v>136</v>
      </c>
      <c r="H3071" s="234">
        <v>36999</v>
      </c>
      <c r="I3071" s="28"/>
    </row>
    <row r="3072" spans="1:9" x14ac:dyDescent="0.25">
      <c r="A3072" s="231" t="s">
        <v>376</v>
      </c>
      <c r="B3072" s="232" t="s">
        <v>390</v>
      </c>
      <c r="C3072" s="233" t="s">
        <v>370</v>
      </c>
      <c r="D3072" s="233">
        <v>8</v>
      </c>
      <c r="E3072" s="233" t="s">
        <v>334</v>
      </c>
      <c r="F3072" s="234" t="s">
        <v>278</v>
      </c>
      <c r="G3072" s="235">
        <v>129</v>
      </c>
      <c r="H3072" s="234">
        <v>36999</v>
      </c>
      <c r="I3072" s="28"/>
    </row>
    <row r="3073" spans="1:9" x14ac:dyDescent="0.25">
      <c r="A3073" s="231" t="s">
        <v>335</v>
      </c>
      <c r="B3073" s="232" t="s">
        <v>384</v>
      </c>
      <c r="C3073" s="233" t="s">
        <v>364</v>
      </c>
      <c r="D3073" s="233">
        <v>8</v>
      </c>
      <c r="E3073" s="233" t="s">
        <v>262</v>
      </c>
      <c r="F3073" s="234" t="s">
        <v>356</v>
      </c>
      <c r="G3073" s="235">
        <v>163</v>
      </c>
      <c r="H3073" s="234">
        <v>37000</v>
      </c>
      <c r="I3073" s="28"/>
    </row>
    <row r="3074" spans="1:9" x14ac:dyDescent="0.25">
      <c r="A3074" s="231" t="s">
        <v>397</v>
      </c>
      <c r="B3074" s="232" t="s">
        <v>402</v>
      </c>
      <c r="C3074" s="233" t="s">
        <v>380</v>
      </c>
      <c r="D3074" s="233">
        <v>8</v>
      </c>
      <c r="E3074" s="233" t="s">
        <v>262</v>
      </c>
      <c r="F3074" s="234" t="s">
        <v>342</v>
      </c>
      <c r="G3074" s="235">
        <v>174</v>
      </c>
      <c r="H3074" s="234">
        <v>37000</v>
      </c>
      <c r="I3074" s="28"/>
    </row>
    <row r="3075" spans="1:9" x14ac:dyDescent="0.25">
      <c r="A3075" s="231" t="s">
        <v>371</v>
      </c>
      <c r="B3075" s="232" t="s">
        <v>388</v>
      </c>
      <c r="C3075" s="233" t="s">
        <v>364</v>
      </c>
      <c r="D3075" s="233">
        <v>12</v>
      </c>
      <c r="E3075" s="233" t="s">
        <v>271</v>
      </c>
      <c r="F3075" s="234" t="s">
        <v>359</v>
      </c>
      <c r="G3075" s="235">
        <v>21</v>
      </c>
      <c r="H3075" s="234">
        <v>37001</v>
      </c>
      <c r="I3075" s="28"/>
    </row>
    <row r="3076" spans="1:9" x14ac:dyDescent="0.25">
      <c r="A3076" s="231" t="s">
        <v>362</v>
      </c>
      <c r="B3076" s="232" t="s">
        <v>369</v>
      </c>
      <c r="C3076" s="233" t="s">
        <v>370</v>
      </c>
      <c r="D3076" s="233">
        <v>16</v>
      </c>
      <c r="E3076" s="233" t="s">
        <v>264</v>
      </c>
      <c r="F3076" s="234" t="s">
        <v>365</v>
      </c>
      <c r="G3076" s="235">
        <v>53</v>
      </c>
      <c r="H3076" s="234">
        <v>37006</v>
      </c>
      <c r="I3076" s="28"/>
    </row>
    <row r="3077" spans="1:9" x14ac:dyDescent="0.25">
      <c r="A3077" s="231" t="s">
        <v>376</v>
      </c>
      <c r="B3077" s="232" t="s">
        <v>377</v>
      </c>
      <c r="C3077" s="233" t="s">
        <v>378</v>
      </c>
      <c r="D3077" s="233">
        <v>10</v>
      </c>
      <c r="E3077" s="233" t="s">
        <v>262</v>
      </c>
      <c r="F3077" s="234" t="s">
        <v>342</v>
      </c>
      <c r="G3077" s="235">
        <v>165</v>
      </c>
      <c r="H3077" s="234">
        <v>37008</v>
      </c>
      <c r="I3077" s="28"/>
    </row>
    <row r="3078" spans="1:9" x14ac:dyDescent="0.25">
      <c r="A3078" s="231" t="s">
        <v>345</v>
      </c>
      <c r="B3078" s="232" t="s">
        <v>406</v>
      </c>
      <c r="C3078" s="233" t="s">
        <v>337</v>
      </c>
      <c r="D3078" s="233">
        <v>16</v>
      </c>
      <c r="E3078" s="233" t="s">
        <v>271</v>
      </c>
      <c r="F3078" s="234" t="s">
        <v>338</v>
      </c>
      <c r="G3078" s="235">
        <v>186</v>
      </c>
      <c r="H3078" s="234">
        <v>37012</v>
      </c>
      <c r="I3078" s="28"/>
    </row>
    <row r="3079" spans="1:9" x14ac:dyDescent="0.25">
      <c r="A3079" s="231" t="s">
        <v>348</v>
      </c>
      <c r="B3079" s="232" t="s">
        <v>349</v>
      </c>
      <c r="C3079" s="233" t="s">
        <v>347</v>
      </c>
      <c r="D3079" s="233">
        <v>8</v>
      </c>
      <c r="E3079" s="233" t="s">
        <v>262</v>
      </c>
      <c r="F3079" s="234" t="s">
        <v>356</v>
      </c>
      <c r="G3079" s="235">
        <v>149</v>
      </c>
      <c r="H3079" s="234">
        <v>37022</v>
      </c>
      <c r="I3079" s="28"/>
    </row>
    <row r="3080" spans="1:9" x14ac:dyDescent="0.25">
      <c r="A3080" s="231" t="s">
        <v>371</v>
      </c>
      <c r="B3080" s="232" t="s">
        <v>388</v>
      </c>
      <c r="C3080" s="233" t="s">
        <v>364</v>
      </c>
      <c r="D3080" s="233">
        <v>12</v>
      </c>
      <c r="E3080" s="233" t="s">
        <v>271</v>
      </c>
      <c r="F3080" s="234" t="s">
        <v>359</v>
      </c>
      <c r="G3080" s="235">
        <v>85</v>
      </c>
      <c r="H3080" s="234">
        <v>37026</v>
      </c>
      <c r="I3080" s="28"/>
    </row>
    <row r="3081" spans="1:9" x14ac:dyDescent="0.25">
      <c r="A3081" s="231" t="s">
        <v>335</v>
      </c>
      <c r="B3081" s="232" t="s">
        <v>350</v>
      </c>
      <c r="C3081" s="233" t="s">
        <v>347</v>
      </c>
      <c r="D3081" s="233">
        <v>8</v>
      </c>
      <c r="E3081" s="233" t="s">
        <v>271</v>
      </c>
      <c r="F3081" s="234" t="s">
        <v>338</v>
      </c>
      <c r="G3081" s="235">
        <v>27</v>
      </c>
      <c r="H3081" s="234">
        <v>37031</v>
      </c>
      <c r="I3081" s="28"/>
    </row>
    <row r="3082" spans="1:9" x14ac:dyDescent="0.25">
      <c r="A3082" s="231" t="s">
        <v>397</v>
      </c>
      <c r="B3082" s="232" t="s">
        <v>398</v>
      </c>
      <c r="C3082" s="233" t="s">
        <v>399</v>
      </c>
      <c r="D3082" s="233">
        <v>8</v>
      </c>
      <c r="E3082" s="233" t="s">
        <v>334</v>
      </c>
      <c r="F3082" s="234" t="s">
        <v>276</v>
      </c>
      <c r="G3082" s="235">
        <v>175</v>
      </c>
      <c r="H3082" s="234">
        <v>37032</v>
      </c>
      <c r="I3082" s="28"/>
    </row>
    <row r="3083" spans="1:9" x14ac:dyDescent="0.25">
      <c r="A3083" s="231" t="s">
        <v>362</v>
      </c>
      <c r="B3083" s="232" t="s">
        <v>407</v>
      </c>
      <c r="C3083" s="233" t="s">
        <v>380</v>
      </c>
      <c r="D3083" s="233">
        <v>16</v>
      </c>
      <c r="E3083" s="233" t="s">
        <v>264</v>
      </c>
      <c r="F3083" s="234" t="s">
        <v>396</v>
      </c>
      <c r="G3083" s="235">
        <v>122</v>
      </c>
      <c r="H3083" s="234">
        <v>37034</v>
      </c>
      <c r="I3083" s="28"/>
    </row>
    <row r="3084" spans="1:9" x14ac:dyDescent="0.25">
      <c r="A3084" s="231" t="s">
        <v>376</v>
      </c>
      <c r="B3084" s="232" t="s">
        <v>377</v>
      </c>
      <c r="C3084" s="233" t="s">
        <v>378</v>
      </c>
      <c r="D3084" s="233">
        <v>10</v>
      </c>
      <c r="E3084" s="233" t="s">
        <v>262</v>
      </c>
      <c r="F3084" s="234" t="s">
        <v>342</v>
      </c>
      <c r="G3084" s="235">
        <v>102</v>
      </c>
      <c r="H3084" s="234">
        <v>37035</v>
      </c>
      <c r="I3084" s="28"/>
    </row>
    <row r="3085" spans="1:9" x14ac:dyDescent="0.25">
      <c r="A3085" s="231" t="s">
        <v>385</v>
      </c>
      <c r="B3085" s="232" t="s">
        <v>386</v>
      </c>
      <c r="C3085" s="233" t="s">
        <v>358</v>
      </c>
      <c r="D3085" s="233">
        <v>16</v>
      </c>
      <c r="E3085" s="233" t="s">
        <v>334</v>
      </c>
      <c r="F3085" s="234" t="s">
        <v>405</v>
      </c>
      <c r="G3085" s="235">
        <v>50</v>
      </c>
      <c r="H3085" s="234">
        <v>37039</v>
      </c>
      <c r="I3085" s="28"/>
    </row>
    <row r="3086" spans="1:9" x14ac:dyDescent="0.25">
      <c r="A3086" s="231" t="s">
        <v>397</v>
      </c>
      <c r="B3086" s="232" t="s">
        <v>402</v>
      </c>
      <c r="C3086" s="233" t="s">
        <v>380</v>
      </c>
      <c r="D3086" s="233">
        <v>8</v>
      </c>
      <c r="E3086" s="233" t="s">
        <v>262</v>
      </c>
      <c r="F3086" s="234" t="s">
        <v>50</v>
      </c>
      <c r="G3086" s="235">
        <v>104</v>
      </c>
      <c r="H3086" s="234">
        <v>37041</v>
      </c>
      <c r="I3086" s="28"/>
    </row>
    <row r="3087" spans="1:9" x14ac:dyDescent="0.25">
      <c r="A3087" s="231" t="s">
        <v>335</v>
      </c>
      <c r="B3087" s="232" t="s">
        <v>387</v>
      </c>
      <c r="C3087" s="233" t="s">
        <v>347</v>
      </c>
      <c r="D3087" s="233">
        <v>8</v>
      </c>
      <c r="E3087" s="233" t="s">
        <v>264</v>
      </c>
      <c r="F3087" s="234" t="s">
        <v>365</v>
      </c>
      <c r="G3087" s="235">
        <v>26</v>
      </c>
      <c r="H3087" s="234">
        <v>37042</v>
      </c>
      <c r="I3087" s="28"/>
    </row>
    <row r="3088" spans="1:9" x14ac:dyDescent="0.25">
      <c r="A3088" s="231" t="s">
        <v>385</v>
      </c>
      <c r="B3088" s="232" t="s">
        <v>386</v>
      </c>
      <c r="C3088" s="233" t="s">
        <v>358</v>
      </c>
      <c r="D3088" s="233">
        <v>16</v>
      </c>
      <c r="E3088" s="233" t="s">
        <v>334</v>
      </c>
      <c r="F3088" s="234" t="s">
        <v>276</v>
      </c>
      <c r="G3088" s="235">
        <v>69</v>
      </c>
      <c r="H3088" s="234">
        <v>37047</v>
      </c>
      <c r="I3088" s="28"/>
    </row>
    <row r="3089" spans="1:9" x14ac:dyDescent="0.25">
      <c r="A3089" s="231" t="s">
        <v>335</v>
      </c>
      <c r="B3089" s="232" t="s">
        <v>368</v>
      </c>
      <c r="C3089" s="233" t="s">
        <v>364</v>
      </c>
      <c r="D3089" s="233">
        <v>8</v>
      </c>
      <c r="E3089" s="233" t="s">
        <v>262</v>
      </c>
      <c r="F3089" s="234" t="s">
        <v>356</v>
      </c>
      <c r="G3089" s="235">
        <v>92</v>
      </c>
      <c r="H3089" s="234">
        <v>37050</v>
      </c>
      <c r="I3089" s="28"/>
    </row>
    <row r="3090" spans="1:9" x14ac:dyDescent="0.25">
      <c r="A3090" s="231" t="s">
        <v>362</v>
      </c>
      <c r="B3090" s="232" t="s">
        <v>374</v>
      </c>
      <c r="C3090" s="233" t="s">
        <v>375</v>
      </c>
      <c r="D3090" s="233">
        <v>16</v>
      </c>
      <c r="E3090" s="233" t="s">
        <v>271</v>
      </c>
      <c r="F3090" s="234" t="s">
        <v>338</v>
      </c>
      <c r="G3090" s="235">
        <v>178</v>
      </c>
      <c r="H3090" s="234">
        <v>37050</v>
      </c>
      <c r="I3090" s="28"/>
    </row>
    <row r="3091" spans="1:9" x14ac:dyDescent="0.25">
      <c r="A3091" s="231" t="s">
        <v>362</v>
      </c>
      <c r="B3091" s="232" t="s">
        <v>369</v>
      </c>
      <c r="C3091" s="233" t="s">
        <v>370</v>
      </c>
      <c r="D3091" s="233">
        <v>16</v>
      </c>
      <c r="E3091" s="233" t="s">
        <v>264</v>
      </c>
      <c r="F3091" s="234" t="s">
        <v>365</v>
      </c>
      <c r="G3091" s="235">
        <v>188</v>
      </c>
      <c r="H3091" s="234">
        <v>37056</v>
      </c>
      <c r="I3091" s="28"/>
    </row>
    <row r="3092" spans="1:9" x14ac:dyDescent="0.25">
      <c r="A3092" s="231" t="s">
        <v>331</v>
      </c>
      <c r="B3092" s="232" t="s">
        <v>332</v>
      </c>
      <c r="C3092" s="233" t="s">
        <v>333</v>
      </c>
      <c r="D3092" s="233">
        <v>16</v>
      </c>
      <c r="E3092" s="233" t="s">
        <v>334</v>
      </c>
      <c r="F3092" s="234" t="s">
        <v>278</v>
      </c>
      <c r="G3092" s="235">
        <v>159</v>
      </c>
      <c r="H3092" s="234">
        <v>37057</v>
      </c>
      <c r="I3092" s="28"/>
    </row>
    <row r="3093" spans="1:9" x14ac:dyDescent="0.25">
      <c r="A3093" s="231" t="s">
        <v>345</v>
      </c>
      <c r="B3093" s="232" t="s">
        <v>401</v>
      </c>
      <c r="C3093" s="233" t="s">
        <v>380</v>
      </c>
      <c r="D3093" s="233">
        <v>16</v>
      </c>
      <c r="E3093" s="233" t="s">
        <v>271</v>
      </c>
      <c r="F3093" s="234" t="s">
        <v>338</v>
      </c>
      <c r="G3093" s="235">
        <v>19</v>
      </c>
      <c r="H3093" s="234">
        <v>37058</v>
      </c>
      <c r="I3093" s="28"/>
    </row>
    <row r="3094" spans="1:9" x14ac:dyDescent="0.25">
      <c r="A3094" s="231" t="s">
        <v>335</v>
      </c>
      <c r="B3094" s="232" t="s">
        <v>395</v>
      </c>
      <c r="C3094" s="233" t="s">
        <v>337</v>
      </c>
      <c r="D3094" s="233">
        <v>16</v>
      </c>
      <c r="E3094" s="233" t="s">
        <v>264</v>
      </c>
      <c r="F3094" s="234" t="s">
        <v>396</v>
      </c>
      <c r="G3094" s="235">
        <v>172</v>
      </c>
      <c r="H3094" s="234">
        <v>37061</v>
      </c>
      <c r="I3094" s="28"/>
    </row>
    <row r="3095" spans="1:9" x14ac:dyDescent="0.25">
      <c r="A3095" s="231" t="s">
        <v>335</v>
      </c>
      <c r="B3095" s="232" t="s">
        <v>368</v>
      </c>
      <c r="C3095" s="233" t="s">
        <v>364</v>
      </c>
      <c r="D3095" s="233">
        <v>8</v>
      </c>
      <c r="E3095" s="233" t="s">
        <v>262</v>
      </c>
      <c r="F3095" s="234" t="s">
        <v>356</v>
      </c>
      <c r="G3095" s="235">
        <v>186</v>
      </c>
      <c r="H3095" s="234">
        <v>37062</v>
      </c>
      <c r="I3095" s="28"/>
    </row>
    <row r="3096" spans="1:9" x14ac:dyDescent="0.25">
      <c r="A3096" s="231" t="s">
        <v>348</v>
      </c>
      <c r="B3096" s="232" t="s">
        <v>349</v>
      </c>
      <c r="C3096" s="233" t="s">
        <v>347</v>
      </c>
      <c r="D3096" s="233">
        <v>8</v>
      </c>
      <c r="E3096" s="233" t="s">
        <v>262</v>
      </c>
      <c r="F3096" s="234" t="s">
        <v>356</v>
      </c>
      <c r="G3096" s="235">
        <v>118</v>
      </c>
      <c r="H3096" s="234">
        <v>37062</v>
      </c>
      <c r="I3096" s="28"/>
    </row>
    <row r="3097" spans="1:9" x14ac:dyDescent="0.25">
      <c r="A3097" s="231" t="s">
        <v>348</v>
      </c>
      <c r="B3097" s="232" t="s">
        <v>349</v>
      </c>
      <c r="C3097" s="233" t="s">
        <v>347</v>
      </c>
      <c r="D3097" s="233">
        <v>8</v>
      </c>
      <c r="E3097" s="233" t="s">
        <v>262</v>
      </c>
      <c r="F3097" s="234" t="s">
        <v>356</v>
      </c>
      <c r="G3097" s="235">
        <v>37</v>
      </c>
      <c r="H3097" s="234">
        <v>37064</v>
      </c>
      <c r="I3097" s="28"/>
    </row>
    <row r="3098" spans="1:9" x14ac:dyDescent="0.25">
      <c r="A3098" s="231" t="s">
        <v>408</v>
      </c>
      <c r="B3098" s="232" t="s">
        <v>409</v>
      </c>
      <c r="C3098" s="233" t="s">
        <v>380</v>
      </c>
      <c r="D3098" s="233">
        <v>16</v>
      </c>
      <c r="E3098" s="233" t="s">
        <v>334</v>
      </c>
      <c r="F3098" s="234" t="s">
        <v>276</v>
      </c>
      <c r="G3098" s="235">
        <v>158</v>
      </c>
      <c r="H3098" s="234">
        <v>37067</v>
      </c>
      <c r="I3098" s="28"/>
    </row>
    <row r="3099" spans="1:9" x14ac:dyDescent="0.25">
      <c r="A3099" s="231" t="s">
        <v>362</v>
      </c>
      <c r="B3099" s="232" t="s">
        <v>369</v>
      </c>
      <c r="C3099" s="233" t="s">
        <v>370</v>
      </c>
      <c r="D3099" s="233">
        <v>16</v>
      </c>
      <c r="E3099" s="233" t="s">
        <v>264</v>
      </c>
      <c r="F3099" s="234" t="s">
        <v>365</v>
      </c>
      <c r="G3099" s="235">
        <v>126</v>
      </c>
      <c r="H3099" s="234">
        <v>37072</v>
      </c>
      <c r="I3099" s="28"/>
    </row>
    <row r="3100" spans="1:9" x14ac:dyDescent="0.25">
      <c r="A3100" s="231" t="s">
        <v>335</v>
      </c>
      <c r="B3100" s="232" t="s">
        <v>368</v>
      </c>
      <c r="C3100" s="233" t="s">
        <v>364</v>
      </c>
      <c r="D3100" s="233">
        <v>8</v>
      </c>
      <c r="E3100" s="233" t="s">
        <v>262</v>
      </c>
      <c r="F3100" s="234" t="s">
        <v>356</v>
      </c>
      <c r="G3100" s="235">
        <v>20</v>
      </c>
      <c r="H3100" s="234">
        <v>37072</v>
      </c>
      <c r="I3100" s="28"/>
    </row>
    <row r="3101" spans="1:9" x14ac:dyDescent="0.25">
      <c r="A3101" s="231" t="s">
        <v>345</v>
      </c>
      <c r="B3101" s="232" t="s">
        <v>401</v>
      </c>
      <c r="C3101" s="233" t="s">
        <v>380</v>
      </c>
      <c r="D3101" s="233">
        <v>16</v>
      </c>
      <c r="E3101" s="233" t="s">
        <v>271</v>
      </c>
      <c r="F3101" s="234" t="s">
        <v>338</v>
      </c>
      <c r="G3101" s="235">
        <v>47</v>
      </c>
      <c r="H3101" s="234">
        <v>37076</v>
      </c>
      <c r="I3101" s="28"/>
    </row>
    <row r="3102" spans="1:9" x14ac:dyDescent="0.25">
      <c r="A3102" s="231" t="s">
        <v>335</v>
      </c>
      <c r="B3102" s="232" t="s">
        <v>357</v>
      </c>
      <c r="C3102" s="233" t="s">
        <v>358</v>
      </c>
      <c r="D3102" s="233">
        <v>16</v>
      </c>
      <c r="E3102" s="233" t="s">
        <v>271</v>
      </c>
      <c r="F3102" s="234" t="s">
        <v>359</v>
      </c>
      <c r="G3102" s="235">
        <v>65</v>
      </c>
      <c r="H3102" s="234">
        <v>37080</v>
      </c>
      <c r="I3102" s="28"/>
    </row>
    <row r="3103" spans="1:9" x14ac:dyDescent="0.25">
      <c r="A3103" s="231" t="s">
        <v>335</v>
      </c>
      <c r="B3103" s="232" t="s">
        <v>350</v>
      </c>
      <c r="C3103" s="233" t="s">
        <v>347</v>
      </c>
      <c r="D3103" s="233">
        <v>8</v>
      </c>
      <c r="E3103" s="233" t="s">
        <v>271</v>
      </c>
      <c r="F3103" s="234" t="s">
        <v>338</v>
      </c>
      <c r="G3103" s="235">
        <v>110</v>
      </c>
      <c r="H3103" s="234">
        <v>37081</v>
      </c>
      <c r="I3103" s="28"/>
    </row>
    <row r="3104" spans="1:9" x14ac:dyDescent="0.25">
      <c r="A3104" s="231" t="s">
        <v>397</v>
      </c>
      <c r="B3104" s="232" t="s">
        <v>398</v>
      </c>
      <c r="C3104" s="233" t="s">
        <v>399</v>
      </c>
      <c r="D3104" s="233">
        <v>8</v>
      </c>
      <c r="E3104" s="233" t="s">
        <v>334</v>
      </c>
      <c r="F3104" s="234" t="s">
        <v>276</v>
      </c>
      <c r="G3104" s="235">
        <v>167</v>
      </c>
      <c r="H3104" s="234">
        <v>37083</v>
      </c>
      <c r="I3104" s="28"/>
    </row>
    <row r="3105" spans="1:9" x14ac:dyDescent="0.25">
      <c r="A3105" s="231" t="s">
        <v>339</v>
      </c>
      <c r="B3105" s="232" t="s">
        <v>340</v>
      </c>
      <c r="C3105" s="233" t="s">
        <v>341</v>
      </c>
      <c r="D3105" s="233">
        <v>8</v>
      </c>
      <c r="E3105" s="233" t="s">
        <v>262</v>
      </c>
      <c r="F3105" s="234" t="s">
        <v>342</v>
      </c>
      <c r="G3105" s="235">
        <v>65</v>
      </c>
      <c r="H3105" s="234">
        <v>37095</v>
      </c>
      <c r="I3105" s="28"/>
    </row>
    <row r="3106" spans="1:9" x14ac:dyDescent="0.25">
      <c r="A3106" s="231" t="s">
        <v>335</v>
      </c>
      <c r="B3106" s="232" t="s">
        <v>336</v>
      </c>
      <c r="C3106" s="233" t="s">
        <v>337</v>
      </c>
      <c r="D3106" s="233">
        <v>16</v>
      </c>
      <c r="E3106" s="233" t="s">
        <v>271</v>
      </c>
      <c r="F3106" s="234" t="s">
        <v>338</v>
      </c>
      <c r="G3106" s="235">
        <v>121</v>
      </c>
      <c r="H3106" s="234">
        <v>37101</v>
      </c>
      <c r="I3106" s="28"/>
    </row>
    <row r="3107" spans="1:9" x14ac:dyDescent="0.25">
      <c r="A3107" s="231" t="s">
        <v>362</v>
      </c>
      <c r="B3107" s="232" t="s">
        <v>363</v>
      </c>
      <c r="C3107" s="233" t="s">
        <v>364</v>
      </c>
      <c r="D3107" s="233">
        <v>8</v>
      </c>
      <c r="E3107" s="233" t="s">
        <v>264</v>
      </c>
      <c r="F3107" s="234" t="s">
        <v>365</v>
      </c>
      <c r="G3107" s="235">
        <v>161</v>
      </c>
      <c r="H3107" s="234">
        <v>37103</v>
      </c>
      <c r="I3107" s="28"/>
    </row>
    <row r="3108" spans="1:9" x14ac:dyDescent="0.25">
      <c r="A3108" s="231" t="s">
        <v>362</v>
      </c>
      <c r="B3108" s="232" t="s">
        <v>407</v>
      </c>
      <c r="C3108" s="233" t="s">
        <v>380</v>
      </c>
      <c r="D3108" s="233">
        <v>16</v>
      </c>
      <c r="E3108" s="233" t="s">
        <v>264</v>
      </c>
      <c r="F3108" s="234" t="s">
        <v>365</v>
      </c>
      <c r="G3108" s="235">
        <v>64</v>
      </c>
      <c r="H3108" s="234">
        <v>37106</v>
      </c>
      <c r="I3108" s="28"/>
    </row>
    <row r="3109" spans="1:9" x14ac:dyDescent="0.25">
      <c r="A3109" s="231" t="s">
        <v>335</v>
      </c>
      <c r="B3109" s="232" t="s">
        <v>383</v>
      </c>
      <c r="C3109" s="233" t="s">
        <v>347</v>
      </c>
      <c r="D3109" s="233">
        <v>8</v>
      </c>
      <c r="E3109" s="233" t="s">
        <v>271</v>
      </c>
      <c r="F3109" s="234" t="s">
        <v>373</v>
      </c>
      <c r="G3109" s="235">
        <v>119</v>
      </c>
      <c r="H3109" s="234">
        <v>37107</v>
      </c>
      <c r="I3109" s="28"/>
    </row>
    <row r="3110" spans="1:9" x14ac:dyDescent="0.25">
      <c r="A3110" s="231" t="s">
        <v>331</v>
      </c>
      <c r="B3110" s="232" t="s">
        <v>403</v>
      </c>
      <c r="C3110" s="233" t="s">
        <v>380</v>
      </c>
      <c r="D3110" s="233">
        <v>32</v>
      </c>
      <c r="E3110" s="233" t="s">
        <v>262</v>
      </c>
      <c r="F3110" s="234" t="s">
        <v>356</v>
      </c>
      <c r="G3110" s="235">
        <v>127</v>
      </c>
      <c r="H3110" s="234">
        <v>37107</v>
      </c>
      <c r="I3110" s="28"/>
    </row>
    <row r="3111" spans="1:9" x14ac:dyDescent="0.25">
      <c r="A3111" s="231" t="s">
        <v>339</v>
      </c>
      <c r="B3111" s="232" t="s">
        <v>340</v>
      </c>
      <c r="C3111" s="233" t="s">
        <v>341</v>
      </c>
      <c r="D3111" s="233">
        <v>8</v>
      </c>
      <c r="E3111" s="233" t="s">
        <v>262</v>
      </c>
      <c r="F3111" s="234" t="s">
        <v>342</v>
      </c>
      <c r="G3111" s="235">
        <v>34</v>
      </c>
      <c r="H3111" s="234">
        <v>37108</v>
      </c>
      <c r="I3111" s="28"/>
    </row>
    <row r="3112" spans="1:9" x14ac:dyDescent="0.25">
      <c r="A3112" s="231" t="s">
        <v>335</v>
      </c>
      <c r="B3112" s="232" t="s">
        <v>350</v>
      </c>
      <c r="C3112" s="233" t="s">
        <v>347</v>
      </c>
      <c r="D3112" s="233">
        <v>8</v>
      </c>
      <c r="E3112" s="233" t="s">
        <v>271</v>
      </c>
      <c r="F3112" s="234" t="s">
        <v>338</v>
      </c>
      <c r="G3112" s="235">
        <v>52</v>
      </c>
      <c r="H3112" s="234">
        <v>37109</v>
      </c>
      <c r="I3112" s="28"/>
    </row>
    <row r="3113" spans="1:9" x14ac:dyDescent="0.25">
      <c r="A3113" s="231" t="s">
        <v>335</v>
      </c>
      <c r="B3113" s="232" t="s">
        <v>357</v>
      </c>
      <c r="C3113" s="233" t="s">
        <v>358</v>
      </c>
      <c r="D3113" s="233">
        <v>16</v>
      </c>
      <c r="E3113" s="233" t="s">
        <v>271</v>
      </c>
      <c r="F3113" s="234" t="s">
        <v>359</v>
      </c>
      <c r="G3113" s="235">
        <v>170</v>
      </c>
      <c r="H3113" s="234">
        <v>37116</v>
      </c>
      <c r="I3113" s="28"/>
    </row>
    <row r="3114" spans="1:9" x14ac:dyDescent="0.25">
      <c r="A3114" s="231" t="s">
        <v>345</v>
      </c>
      <c r="B3114" s="232" t="s">
        <v>346</v>
      </c>
      <c r="C3114" s="233" t="s">
        <v>347</v>
      </c>
      <c r="D3114" s="233">
        <v>16</v>
      </c>
      <c r="E3114" s="233" t="s">
        <v>271</v>
      </c>
      <c r="F3114" s="234" t="s">
        <v>338</v>
      </c>
      <c r="G3114" s="235">
        <v>98</v>
      </c>
      <c r="H3114" s="234">
        <v>37116</v>
      </c>
      <c r="I3114" s="28"/>
    </row>
    <row r="3115" spans="1:9" x14ac:dyDescent="0.25">
      <c r="A3115" s="231" t="s">
        <v>362</v>
      </c>
      <c r="B3115" s="232" t="s">
        <v>374</v>
      </c>
      <c r="C3115" s="233" t="s">
        <v>375</v>
      </c>
      <c r="D3115" s="233">
        <v>16</v>
      </c>
      <c r="E3115" s="233" t="s">
        <v>271</v>
      </c>
      <c r="F3115" s="234" t="s">
        <v>338</v>
      </c>
      <c r="G3115" s="235">
        <v>96</v>
      </c>
      <c r="H3115" s="234">
        <v>37116</v>
      </c>
      <c r="I3115" s="28"/>
    </row>
    <row r="3116" spans="1:9" x14ac:dyDescent="0.25">
      <c r="A3116" s="231" t="s">
        <v>335</v>
      </c>
      <c r="B3116" s="232" t="s">
        <v>382</v>
      </c>
      <c r="C3116" s="233" t="s">
        <v>337</v>
      </c>
      <c r="D3116" s="233">
        <v>16</v>
      </c>
      <c r="E3116" s="233" t="s">
        <v>264</v>
      </c>
      <c r="F3116" s="234" t="s">
        <v>365</v>
      </c>
      <c r="G3116" s="235">
        <v>174</v>
      </c>
      <c r="H3116" s="234">
        <v>37118</v>
      </c>
      <c r="I3116" s="28"/>
    </row>
    <row r="3117" spans="1:9" x14ac:dyDescent="0.25">
      <c r="A3117" s="231" t="s">
        <v>362</v>
      </c>
      <c r="B3117" s="232" t="s">
        <v>407</v>
      </c>
      <c r="C3117" s="233" t="s">
        <v>380</v>
      </c>
      <c r="D3117" s="233">
        <v>16</v>
      </c>
      <c r="E3117" s="233" t="s">
        <v>264</v>
      </c>
      <c r="F3117" s="234" t="s">
        <v>365</v>
      </c>
      <c r="G3117" s="235">
        <v>58</v>
      </c>
      <c r="H3117" s="234">
        <v>37119</v>
      </c>
      <c r="I3117" s="28"/>
    </row>
    <row r="3118" spans="1:9" x14ac:dyDescent="0.25">
      <c r="A3118" s="231" t="s">
        <v>397</v>
      </c>
      <c r="B3118" s="232" t="s">
        <v>398</v>
      </c>
      <c r="C3118" s="233" t="s">
        <v>399</v>
      </c>
      <c r="D3118" s="233">
        <v>8</v>
      </c>
      <c r="E3118" s="233" t="s">
        <v>334</v>
      </c>
      <c r="F3118" s="234" t="s">
        <v>276</v>
      </c>
      <c r="G3118" s="235">
        <v>166</v>
      </c>
      <c r="H3118" s="234">
        <v>37119</v>
      </c>
      <c r="I3118" s="28"/>
    </row>
    <row r="3119" spans="1:9" x14ac:dyDescent="0.25">
      <c r="A3119" s="231" t="s">
        <v>397</v>
      </c>
      <c r="B3119" s="232" t="s">
        <v>398</v>
      </c>
      <c r="C3119" s="233" t="s">
        <v>399</v>
      </c>
      <c r="D3119" s="233">
        <v>8</v>
      </c>
      <c r="E3119" s="233" t="s">
        <v>334</v>
      </c>
      <c r="F3119" s="234" t="s">
        <v>276</v>
      </c>
      <c r="G3119" s="235">
        <v>44</v>
      </c>
      <c r="H3119" s="234">
        <v>37123</v>
      </c>
      <c r="I3119" s="28"/>
    </row>
    <row r="3120" spans="1:9" x14ac:dyDescent="0.25">
      <c r="A3120" s="231" t="s">
        <v>362</v>
      </c>
      <c r="B3120" s="232" t="s">
        <v>374</v>
      </c>
      <c r="C3120" s="233" t="s">
        <v>375</v>
      </c>
      <c r="D3120" s="233">
        <v>16</v>
      </c>
      <c r="E3120" s="233" t="s">
        <v>271</v>
      </c>
      <c r="F3120" s="234" t="s">
        <v>338</v>
      </c>
      <c r="G3120" s="235">
        <v>120</v>
      </c>
      <c r="H3120" s="234">
        <v>37126</v>
      </c>
      <c r="I3120" s="28"/>
    </row>
    <row r="3121" spans="1:9" x14ac:dyDescent="0.25">
      <c r="A3121" s="231" t="s">
        <v>335</v>
      </c>
      <c r="B3121" s="232" t="s">
        <v>383</v>
      </c>
      <c r="C3121" s="233" t="s">
        <v>347</v>
      </c>
      <c r="D3121" s="233">
        <v>8</v>
      </c>
      <c r="E3121" s="233" t="s">
        <v>271</v>
      </c>
      <c r="F3121" s="234" t="s">
        <v>373</v>
      </c>
      <c r="G3121" s="235">
        <v>168</v>
      </c>
      <c r="H3121" s="234">
        <v>37130</v>
      </c>
      <c r="I3121" s="28"/>
    </row>
    <row r="3122" spans="1:9" x14ac:dyDescent="0.25">
      <c r="A3122" s="231" t="s">
        <v>335</v>
      </c>
      <c r="B3122" s="232" t="s">
        <v>336</v>
      </c>
      <c r="C3122" s="233" t="s">
        <v>337</v>
      </c>
      <c r="D3122" s="233">
        <v>16</v>
      </c>
      <c r="E3122" s="233" t="s">
        <v>271</v>
      </c>
      <c r="F3122" s="234" t="s">
        <v>338</v>
      </c>
      <c r="G3122" s="235">
        <v>184</v>
      </c>
      <c r="H3122" s="234">
        <v>37131</v>
      </c>
      <c r="I3122" s="28"/>
    </row>
    <row r="3123" spans="1:9" x14ac:dyDescent="0.25">
      <c r="A3123" s="231" t="s">
        <v>335</v>
      </c>
      <c r="B3123" s="232" t="s">
        <v>336</v>
      </c>
      <c r="C3123" s="233" t="s">
        <v>337</v>
      </c>
      <c r="D3123" s="233">
        <v>16</v>
      </c>
      <c r="E3123" s="233" t="s">
        <v>271</v>
      </c>
      <c r="F3123" s="234" t="s">
        <v>338</v>
      </c>
      <c r="G3123" s="235">
        <v>34</v>
      </c>
      <c r="H3123" s="234">
        <v>37132</v>
      </c>
      <c r="I3123" s="28"/>
    </row>
    <row r="3124" spans="1:9" x14ac:dyDescent="0.25">
      <c r="A3124" s="231" t="s">
        <v>345</v>
      </c>
      <c r="B3124" s="232" t="s">
        <v>391</v>
      </c>
      <c r="C3124" s="233" t="s">
        <v>337</v>
      </c>
      <c r="D3124" s="233">
        <v>16</v>
      </c>
      <c r="E3124" s="233" t="s">
        <v>334</v>
      </c>
      <c r="F3124" s="234" t="s">
        <v>276</v>
      </c>
      <c r="G3124" s="235">
        <v>102</v>
      </c>
      <c r="H3124" s="234">
        <v>37134</v>
      </c>
      <c r="I3124" s="28"/>
    </row>
    <row r="3125" spans="1:9" x14ac:dyDescent="0.25">
      <c r="A3125" s="231" t="s">
        <v>335</v>
      </c>
      <c r="B3125" s="232" t="s">
        <v>350</v>
      </c>
      <c r="C3125" s="233" t="s">
        <v>347</v>
      </c>
      <c r="D3125" s="233">
        <v>8</v>
      </c>
      <c r="E3125" s="233" t="s">
        <v>271</v>
      </c>
      <c r="F3125" s="234" t="s">
        <v>338</v>
      </c>
      <c r="G3125" s="235">
        <v>193</v>
      </c>
      <c r="H3125" s="234">
        <v>37138</v>
      </c>
      <c r="I3125" s="28"/>
    </row>
    <row r="3126" spans="1:9" x14ac:dyDescent="0.25">
      <c r="A3126" s="231" t="s">
        <v>345</v>
      </c>
      <c r="B3126" s="232" t="s">
        <v>346</v>
      </c>
      <c r="C3126" s="233" t="s">
        <v>347</v>
      </c>
      <c r="D3126" s="233">
        <v>16</v>
      </c>
      <c r="E3126" s="233" t="s">
        <v>271</v>
      </c>
      <c r="F3126" s="234" t="s">
        <v>338</v>
      </c>
      <c r="G3126" s="235">
        <v>94</v>
      </c>
      <c r="H3126" s="234">
        <v>37139</v>
      </c>
      <c r="I3126" s="28"/>
    </row>
    <row r="3127" spans="1:9" x14ac:dyDescent="0.25">
      <c r="A3127" s="231" t="s">
        <v>335</v>
      </c>
      <c r="B3127" s="232" t="s">
        <v>384</v>
      </c>
      <c r="C3127" s="233" t="s">
        <v>364</v>
      </c>
      <c r="D3127" s="233">
        <v>8</v>
      </c>
      <c r="E3127" s="233" t="s">
        <v>262</v>
      </c>
      <c r="F3127" s="234" t="s">
        <v>356</v>
      </c>
      <c r="G3127" s="235">
        <v>56</v>
      </c>
      <c r="H3127" s="234">
        <v>37140</v>
      </c>
      <c r="I3127" s="28"/>
    </row>
    <row r="3128" spans="1:9" x14ac:dyDescent="0.25">
      <c r="A3128" s="231" t="s">
        <v>331</v>
      </c>
      <c r="B3128" s="232" t="s">
        <v>332</v>
      </c>
      <c r="C3128" s="233" t="s">
        <v>333</v>
      </c>
      <c r="D3128" s="233">
        <v>16</v>
      </c>
      <c r="E3128" s="233" t="s">
        <v>334</v>
      </c>
      <c r="F3128" s="234" t="s">
        <v>278</v>
      </c>
      <c r="G3128" s="235">
        <v>104</v>
      </c>
      <c r="H3128" s="234">
        <v>37140</v>
      </c>
      <c r="I3128" s="28"/>
    </row>
    <row r="3129" spans="1:9" x14ac:dyDescent="0.25">
      <c r="A3129" s="231" t="s">
        <v>331</v>
      </c>
      <c r="B3129" s="232" t="s">
        <v>404</v>
      </c>
      <c r="C3129" s="233" t="s">
        <v>333</v>
      </c>
      <c r="D3129" s="233">
        <v>16</v>
      </c>
      <c r="E3129" s="233" t="s">
        <v>334</v>
      </c>
      <c r="F3129" s="234" t="s">
        <v>405</v>
      </c>
      <c r="G3129" s="235">
        <v>150</v>
      </c>
      <c r="H3129" s="234">
        <v>37143</v>
      </c>
      <c r="I3129" s="28"/>
    </row>
    <row r="3130" spans="1:9" x14ac:dyDescent="0.25">
      <c r="A3130" s="231" t="s">
        <v>345</v>
      </c>
      <c r="B3130" s="232" t="s">
        <v>391</v>
      </c>
      <c r="C3130" s="233" t="s">
        <v>337</v>
      </c>
      <c r="D3130" s="233">
        <v>16</v>
      </c>
      <c r="E3130" s="233" t="s">
        <v>334</v>
      </c>
      <c r="F3130" s="234" t="s">
        <v>405</v>
      </c>
      <c r="G3130" s="235">
        <v>164</v>
      </c>
      <c r="H3130" s="234">
        <v>37146</v>
      </c>
      <c r="I3130" s="28"/>
    </row>
    <row r="3131" spans="1:9" x14ac:dyDescent="0.25">
      <c r="A3131" s="231" t="s">
        <v>362</v>
      </c>
      <c r="B3131" s="232" t="s">
        <v>366</v>
      </c>
      <c r="C3131" s="233" t="s">
        <v>337</v>
      </c>
      <c r="D3131" s="233">
        <v>8</v>
      </c>
      <c r="E3131" s="233" t="s">
        <v>262</v>
      </c>
      <c r="F3131" s="234" t="s">
        <v>50</v>
      </c>
      <c r="G3131" s="235">
        <v>43</v>
      </c>
      <c r="H3131" s="234">
        <v>37147</v>
      </c>
      <c r="I3131" s="28"/>
    </row>
    <row r="3132" spans="1:9" x14ac:dyDescent="0.25">
      <c r="A3132" s="231" t="s">
        <v>362</v>
      </c>
      <c r="B3132" s="232" t="s">
        <v>407</v>
      </c>
      <c r="C3132" s="233" t="s">
        <v>380</v>
      </c>
      <c r="D3132" s="233">
        <v>16</v>
      </c>
      <c r="E3132" s="233" t="s">
        <v>264</v>
      </c>
      <c r="F3132" s="234" t="s">
        <v>396</v>
      </c>
      <c r="G3132" s="235">
        <v>169</v>
      </c>
      <c r="H3132" s="234">
        <v>37150</v>
      </c>
      <c r="I3132" s="28"/>
    </row>
    <row r="3133" spans="1:9" x14ac:dyDescent="0.25">
      <c r="A3133" s="231" t="s">
        <v>345</v>
      </c>
      <c r="B3133" s="232" t="s">
        <v>346</v>
      </c>
      <c r="C3133" s="233" t="s">
        <v>347</v>
      </c>
      <c r="D3133" s="233">
        <v>16</v>
      </c>
      <c r="E3133" s="233" t="s">
        <v>271</v>
      </c>
      <c r="F3133" s="234" t="s">
        <v>338</v>
      </c>
      <c r="G3133" s="235">
        <v>26</v>
      </c>
      <c r="H3133" s="234">
        <v>37151</v>
      </c>
      <c r="I3133" s="28"/>
    </row>
    <row r="3134" spans="1:9" x14ac:dyDescent="0.25">
      <c r="A3134" s="231" t="s">
        <v>376</v>
      </c>
      <c r="B3134" s="232" t="s">
        <v>390</v>
      </c>
      <c r="C3134" s="233" t="s">
        <v>370</v>
      </c>
      <c r="D3134" s="233">
        <v>8</v>
      </c>
      <c r="E3134" s="233" t="s">
        <v>334</v>
      </c>
      <c r="F3134" s="234" t="s">
        <v>278</v>
      </c>
      <c r="G3134" s="235">
        <v>111</v>
      </c>
      <c r="H3134" s="234">
        <v>37152</v>
      </c>
      <c r="I3134" s="28"/>
    </row>
    <row r="3135" spans="1:9" x14ac:dyDescent="0.25">
      <c r="A3135" s="231" t="s">
        <v>331</v>
      </c>
      <c r="B3135" s="232" t="s">
        <v>332</v>
      </c>
      <c r="C3135" s="233" t="s">
        <v>333</v>
      </c>
      <c r="D3135" s="233">
        <v>16</v>
      </c>
      <c r="E3135" s="233" t="s">
        <v>334</v>
      </c>
      <c r="F3135" s="234" t="s">
        <v>405</v>
      </c>
      <c r="G3135" s="235">
        <v>83</v>
      </c>
      <c r="H3135" s="234">
        <v>37153</v>
      </c>
      <c r="I3135" s="28"/>
    </row>
    <row r="3136" spans="1:9" x14ac:dyDescent="0.25">
      <c r="A3136" s="231" t="s">
        <v>335</v>
      </c>
      <c r="B3136" s="232" t="s">
        <v>350</v>
      </c>
      <c r="C3136" s="233" t="s">
        <v>347</v>
      </c>
      <c r="D3136" s="233">
        <v>8</v>
      </c>
      <c r="E3136" s="233" t="s">
        <v>271</v>
      </c>
      <c r="F3136" s="234" t="s">
        <v>338</v>
      </c>
      <c r="G3136" s="235">
        <v>44</v>
      </c>
      <c r="H3136" s="234">
        <v>37154</v>
      </c>
      <c r="I3136" s="28"/>
    </row>
    <row r="3137" spans="1:9" x14ac:dyDescent="0.25">
      <c r="A3137" s="231" t="s">
        <v>362</v>
      </c>
      <c r="B3137" s="232" t="s">
        <v>369</v>
      </c>
      <c r="C3137" s="233" t="s">
        <v>370</v>
      </c>
      <c r="D3137" s="233">
        <v>16</v>
      </c>
      <c r="E3137" s="233" t="s">
        <v>264</v>
      </c>
      <c r="F3137" s="234" t="s">
        <v>365</v>
      </c>
      <c r="G3137" s="235">
        <v>98</v>
      </c>
      <c r="H3137" s="234">
        <v>37158</v>
      </c>
      <c r="I3137" s="28"/>
    </row>
    <row r="3138" spans="1:9" x14ac:dyDescent="0.25">
      <c r="A3138" s="231" t="s">
        <v>392</v>
      </c>
      <c r="B3138" s="232" t="s">
        <v>393</v>
      </c>
      <c r="C3138" s="233" t="s">
        <v>337</v>
      </c>
      <c r="D3138" s="233">
        <v>16</v>
      </c>
      <c r="E3138" s="233" t="s">
        <v>271</v>
      </c>
      <c r="F3138" s="234" t="s">
        <v>338</v>
      </c>
      <c r="G3138" s="235">
        <v>195</v>
      </c>
      <c r="H3138" s="234">
        <v>37158</v>
      </c>
      <c r="I3138" s="28"/>
    </row>
    <row r="3139" spans="1:9" x14ac:dyDescent="0.25">
      <c r="A3139" s="231" t="s">
        <v>376</v>
      </c>
      <c r="B3139" s="232" t="s">
        <v>390</v>
      </c>
      <c r="C3139" s="233" t="s">
        <v>370</v>
      </c>
      <c r="D3139" s="233">
        <v>8</v>
      </c>
      <c r="E3139" s="233" t="s">
        <v>334</v>
      </c>
      <c r="F3139" s="234" t="s">
        <v>278</v>
      </c>
      <c r="G3139" s="235">
        <v>30</v>
      </c>
      <c r="H3139" s="234">
        <v>37158</v>
      </c>
      <c r="I3139" s="28"/>
    </row>
    <row r="3140" spans="1:9" x14ac:dyDescent="0.25">
      <c r="A3140" s="231" t="s">
        <v>335</v>
      </c>
      <c r="B3140" s="232" t="s">
        <v>384</v>
      </c>
      <c r="C3140" s="233" t="s">
        <v>364</v>
      </c>
      <c r="D3140" s="233">
        <v>8</v>
      </c>
      <c r="E3140" s="233" t="s">
        <v>262</v>
      </c>
      <c r="F3140" s="234" t="s">
        <v>356</v>
      </c>
      <c r="G3140" s="235">
        <v>188</v>
      </c>
      <c r="H3140" s="234">
        <v>37162</v>
      </c>
      <c r="I3140" s="28"/>
    </row>
    <row r="3141" spans="1:9" x14ac:dyDescent="0.25">
      <c r="A3141" s="231" t="s">
        <v>331</v>
      </c>
      <c r="B3141" s="232" t="s">
        <v>353</v>
      </c>
      <c r="C3141" s="233" t="s">
        <v>337</v>
      </c>
      <c r="D3141" s="233">
        <v>16</v>
      </c>
      <c r="E3141" s="233" t="s">
        <v>262</v>
      </c>
      <c r="F3141" s="234" t="s">
        <v>342</v>
      </c>
      <c r="G3141" s="235">
        <v>40</v>
      </c>
      <c r="H3141" s="234">
        <v>37163</v>
      </c>
      <c r="I3141" s="28"/>
    </row>
    <row r="3142" spans="1:9" x14ac:dyDescent="0.25">
      <c r="A3142" s="231" t="s">
        <v>345</v>
      </c>
      <c r="B3142" s="232" t="s">
        <v>406</v>
      </c>
      <c r="C3142" s="233" t="s">
        <v>337</v>
      </c>
      <c r="D3142" s="233">
        <v>16</v>
      </c>
      <c r="E3142" s="233" t="s">
        <v>271</v>
      </c>
      <c r="F3142" s="234" t="s">
        <v>359</v>
      </c>
      <c r="G3142" s="235">
        <v>20</v>
      </c>
      <c r="H3142" s="234">
        <v>37164</v>
      </c>
      <c r="I3142" s="28"/>
    </row>
    <row r="3143" spans="1:9" x14ac:dyDescent="0.25">
      <c r="A3143" s="231" t="s">
        <v>376</v>
      </c>
      <c r="B3143" s="232" t="s">
        <v>390</v>
      </c>
      <c r="C3143" s="233" t="s">
        <v>370</v>
      </c>
      <c r="D3143" s="233">
        <v>8</v>
      </c>
      <c r="E3143" s="233" t="s">
        <v>334</v>
      </c>
      <c r="F3143" s="234" t="s">
        <v>278</v>
      </c>
      <c r="G3143" s="235">
        <v>167</v>
      </c>
      <c r="H3143" s="234">
        <v>37164</v>
      </c>
      <c r="I3143" s="28"/>
    </row>
    <row r="3144" spans="1:9" x14ac:dyDescent="0.25">
      <c r="A3144" s="231" t="s">
        <v>335</v>
      </c>
      <c r="B3144" s="232" t="s">
        <v>384</v>
      </c>
      <c r="C3144" s="233" t="s">
        <v>364</v>
      </c>
      <c r="D3144" s="233">
        <v>8</v>
      </c>
      <c r="E3144" s="233" t="s">
        <v>262</v>
      </c>
      <c r="F3144" s="234" t="s">
        <v>356</v>
      </c>
      <c r="G3144" s="235">
        <v>12</v>
      </c>
      <c r="H3144" s="234">
        <v>37172</v>
      </c>
      <c r="I3144" s="28"/>
    </row>
    <row r="3145" spans="1:9" x14ac:dyDescent="0.25">
      <c r="A3145" s="231" t="s">
        <v>335</v>
      </c>
      <c r="B3145" s="232" t="s">
        <v>400</v>
      </c>
      <c r="C3145" s="233" t="s">
        <v>364</v>
      </c>
      <c r="D3145" s="233">
        <v>8</v>
      </c>
      <c r="E3145" s="233" t="s">
        <v>264</v>
      </c>
      <c r="F3145" s="234" t="s">
        <v>365</v>
      </c>
      <c r="G3145" s="235">
        <v>53</v>
      </c>
      <c r="H3145" s="234">
        <v>37173</v>
      </c>
      <c r="I3145" s="28"/>
    </row>
    <row r="3146" spans="1:9" x14ac:dyDescent="0.25">
      <c r="A3146" s="231" t="s">
        <v>335</v>
      </c>
      <c r="B3146" s="232" t="s">
        <v>394</v>
      </c>
      <c r="C3146" s="233" t="s">
        <v>364</v>
      </c>
      <c r="D3146" s="233">
        <v>8</v>
      </c>
      <c r="E3146" s="233" t="s">
        <v>264</v>
      </c>
      <c r="F3146" s="234" t="s">
        <v>365</v>
      </c>
      <c r="G3146" s="235">
        <v>20</v>
      </c>
      <c r="H3146" s="234">
        <v>37175</v>
      </c>
      <c r="I3146" s="28"/>
    </row>
    <row r="3147" spans="1:9" x14ac:dyDescent="0.25">
      <c r="A3147" s="231" t="s">
        <v>392</v>
      </c>
      <c r="B3147" s="232" t="s">
        <v>393</v>
      </c>
      <c r="C3147" s="233" t="s">
        <v>337</v>
      </c>
      <c r="D3147" s="233">
        <v>16</v>
      </c>
      <c r="E3147" s="233" t="s">
        <v>271</v>
      </c>
      <c r="F3147" s="234" t="s">
        <v>338</v>
      </c>
      <c r="G3147" s="235">
        <v>54</v>
      </c>
      <c r="H3147" s="234">
        <v>37177</v>
      </c>
      <c r="I3147" s="28"/>
    </row>
    <row r="3148" spans="1:9" x14ac:dyDescent="0.25">
      <c r="A3148" s="231" t="s">
        <v>335</v>
      </c>
      <c r="B3148" s="232" t="s">
        <v>367</v>
      </c>
      <c r="C3148" s="233" t="s">
        <v>337</v>
      </c>
      <c r="D3148" s="233">
        <v>8</v>
      </c>
      <c r="E3148" s="233" t="s">
        <v>262</v>
      </c>
      <c r="F3148" s="234" t="s">
        <v>356</v>
      </c>
      <c r="G3148" s="235">
        <v>147</v>
      </c>
      <c r="H3148" s="234">
        <v>37180</v>
      </c>
      <c r="I3148" s="28"/>
    </row>
    <row r="3149" spans="1:9" x14ac:dyDescent="0.25">
      <c r="A3149" s="231" t="s">
        <v>397</v>
      </c>
      <c r="B3149" s="232" t="s">
        <v>398</v>
      </c>
      <c r="C3149" s="233" t="s">
        <v>399</v>
      </c>
      <c r="D3149" s="233">
        <v>8</v>
      </c>
      <c r="E3149" s="233" t="s">
        <v>334</v>
      </c>
      <c r="F3149" s="234" t="s">
        <v>276</v>
      </c>
      <c r="G3149" s="235">
        <v>125</v>
      </c>
      <c r="H3149" s="234">
        <v>37180</v>
      </c>
      <c r="I3149" s="28"/>
    </row>
    <row r="3150" spans="1:9" x14ac:dyDescent="0.25">
      <c r="A3150" s="231" t="s">
        <v>345</v>
      </c>
      <c r="B3150" s="232" t="s">
        <v>391</v>
      </c>
      <c r="C3150" s="233" t="s">
        <v>337</v>
      </c>
      <c r="D3150" s="233">
        <v>16</v>
      </c>
      <c r="E3150" s="233" t="s">
        <v>334</v>
      </c>
      <c r="F3150" s="234" t="s">
        <v>405</v>
      </c>
      <c r="G3150" s="235">
        <v>155</v>
      </c>
      <c r="H3150" s="234">
        <v>37181</v>
      </c>
      <c r="I3150" s="28"/>
    </row>
    <row r="3151" spans="1:9" x14ac:dyDescent="0.25">
      <c r="A3151" s="231" t="s">
        <v>335</v>
      </c>
      <c r="B3151" s="232" t="s">
        <v>382</v>
      </c>
      <c r="C3151" s="233" t="s">
        <v>337</v>
      </c>
      <c r="D3151" s="233">
        <v>16</v>
      </c>
      <c r="E3151" s="233" t="s">
        <v>264</v>
      </c>
      <c r="F3151" s="234" t="s">
        <v>365</v>
      </c>
      <c r="G3151" s="235">
        <v>96</v>
      </c>
      <c r="H3151" s="234">
        <v>37181</v>
      </c>
      <c r="I3151" s="28"/>
    </row>
    <row r="3152" spans="1:9" x14ac:dyDescent="0.25">
      <c r="A3152" s="231" t="s">
        <v>335</v>
      </c>
      <c r="B3152" s="232" t="s">
        <v>400</v>
      </c>
      <c r="C3152" s="233" t="s">
        <v>364</v>
      </c>
      <c r="D3152" s="233">
        <v>8</v>
      </c>
      <c r="E3152" s="233" t="s">
        <v>264</v>
      </c>
      <c r="F3152" s="234" t="s">
        <v>365</v>
      </c>
      <c r="G3152" s="235">
        <v>117</v>
      </c>
      <c r="H3152" s="234">
        <v>37181</v>
      </c>
      <c r="I3152" s="28"/>
    </row>
    <row r="3153" spans="1:9" x14ac:dyDescent="0.25">
      <c r="A3153" s="231" t="s">
        <v>362</v>
      </c>
      <c r="B3153" s="232" t="s">
        <v>374</v>
      </c>
      <c r="C3153" s="233" t="s">
        <v>375</v>
      </c>
      <c r="D3153" s="233">
        <v>16</v>
      </c>
      <c r="E3153" s="233" t="s">
        <v>271</v>
      </c>
      <c r="F3153" s="234" t="s">
        <v>338</v>
      </c>
      <c r="G3153" s="235">
        <v>168</v>
      </c>
      <c r="H3153" s="234">
        <v>37181</v>
      </c>
      <c r="I3153" s="28"/>
    </row>
    <row r="3154" spans="1:9" x14ac:dyDescent="0.25">
      <c r="A3154" s="231" t="s">
        <v>362</v>
      </c>
      <c r="B3154" s="232" t="s">
        <v>363</v>
      </c>
      <c r="C3154" s="233" t="s">
        <v>364</v>
      </c>
      <c r="D3154" s="233">
        <v>8</v>
      </c>
      <c r="E3154" s="233" t="s">
        <v>264</v>
      </c>
      <c r="F3154" s="234" t="s">
        <v>396</v>
      </c>
      <c r="G3154" s="235">
        <v>70</v>
      </c>
      <c r="H3154" s="234">
        <v>37182</v>
      </c>
      <c r="I3154" s="28"/>
    </row>
    <row r="3155" spans="1:9" x14ac:dyDescent="0.25">
      <c r="A3155" s="231" t="s">
        <v>345</v>
      </c>
      <c r="B3155" s="232" t="s">
        <v>401</v>
      </c>
      <c r="C3155" s="233" t="s">
        <v>380</v>
      </c>
      <c r="D3155" s="233">
        <v>16</v>
      </c>
      <c r="E3155" s="233" t="s">
        <v>271</v>
      </c>
      <c r="F3155" s="234" t="s">
        <v>338</v>
      </c>
      <c r="G3155" s="235">
        <v>26</v>
      </c>
      <c r="H3155" s="234">
        <v>37185</v>
      </c>
      <c r="I3155" s="28"/>
    </row>
    <row r="3156" spans="1:9" x14ac:dyDescent="0.25">
      <c r="A3156" s="231" t="s">
        <v>345</v>
      </c>
      <c r="B3156" s="232" t="s">
        <v>401</v>
      </c>
      <c r="C3156" s="233" t="s">
        <v>380</v>
      </c>
      <c r="D3156" s="233">
        <v>16</v>
      </c>
      <c r="E3156" s="233" t="s">
        <v>271</v>
      </c>
      <c r="F3156" s="234" t="s">
        <v>338</v>
      </c>
      <c r="G3156" s="235">
        <v>49</v>
      </c>
      <c r="H3156" s="234">
        <v>37187</v>
      </c>
      <c r="I3156" s="28"/>
    </row>
    <row r="3157" spans="1:9" x14ac:dyDescent="0.25">
      <c r="A3157" s="231" t="s">
        <v>397</v>
      </c>
      <c r="B3157" s="232" t="s">
        <v>402</v>
      </c>
      <c r="C3157" s="233" t="s">
        <v>380</v>
      </c>
      <c r="D3157" s="233">
        <v>8</v>
      </c>
      <c r="E3157" s="233" t="s">
        <v>262</v>
      </c>
      <c r="F3157" s="234" t="s">
        <v>50</v>
      </c>
      <c r="G3157" s="235">
        <v>159</v>
      </c>
      <c r="H3157" s="234">
        <v>37188</v>
      </c>
      <c r="I3157" s="28"/>
    </row>
    <row r="3158" spans="1:9" x14ac:dyDescent="0.25">
      <c r="A3158" s="231" t="s">
        <v>335</v>
      </c>
      <c r="B3158" s="232" t="s">
        <v>367</v>
      </c>
      <c r="C3158" s="233" t="s">
        <v>337</v>
      </c>
      <c r="D3158" s="233">
        <v>8</v>
      </c>
      <c r="E3158" s="233" t="s">
        <v>262</v>
      </c>
      <c r="F3158" s="234" t="s">
        <v>342</v>
      </c>
      <c r="G3158" s="235">
        <v>161</v>
      </c>
      <c r="H3158" s="234">
        <v>37191</v>
      </c>
      <c r="I3158" s="28"/>
    </row>
    <row r="3159" spans="1:9" x14ac:dyDescent="0.25">
      <c r="A3159" s="231" t="s">
        <v>331</v>
      </c>
      <c r="B3159" s="232" t="s">
        <v>332</v>
      </c>
      <c r="C3159" s="233" t="s">
        <v>333</v>
      </c>
      <c r="D3159" s="233">
        <v>16</v>
      </c>
      <c r="E3159" s="233" t="s">
        <v>334</v>
      </c>
      <c r="F3159" s="234" t="s">
        <v>405</v>
      </c>
      <c r="G3159" s="235">
        <v>139</v>
      </c>
      <c r="H3159" s="234">
        <v>37193</v>
      </c>
      <c r="I3159" s="28"/>
    </row>
    <row r="3160" spans="1:9" x14ac:dyDescent="0.25">
      <c r="A3160" s="231" t="s">
        <v>335</v>
      </c>
      <c r="B3160" s="232" t="s">
        <v>367</v>
      </c>
      <c r="C3160" s="233" t="s">
        <v>337</v>
      </c>
      <c r="D3160" s="233">
        <v>8</v>
      </c>
      <c r="E3160" s="233" t="s">
        <v>262</v>
      </c>
      <c r="F3160" s="234" t="s">
        <v>356</v>
      </c>
      <c r="G3160" s="235">
        <v>80</v>
      </c>
      <c r="H3160" s="234">
        <v>37197</v>
      </c>
      <c r="I3160" s="28"/>
    </row>
    <row r="3161" spans="1:9" x14ac:dyDescent="0.25">
      <c r="A3161" s="231" t="s">
        <v>331</v>
      </c>
      <c r="B3161" s="232" t="s">
        <v>353</v>
      </c>
      <c r="C3161" s="233" t="s">
        <v>337</v>
      </c>
      <c r="D3161" s="233">
        <v>16</v>
      </c>
      <c r="E3161" s="233" t="s">
        <v>262</v>
      </c>
      <c r="F3161" s="234" t="s">
        <v>342</v>
      </c>
      <c r="G3161" s="235">
        <v>62</v>
      </c>
      <c r="H3161" s="234">
        <v>37201</v>
      </c>
      <c r="I3161" s="28"/>
    </row>
    <row r="3162" spans="1:9" x14ac:dyDescent="0.25">
      <c r="A3162" s="231" t="s">
        <v>331</v>
      </c>
      <c r="B3162" s="232" t="s">
        <v>381</v>
      </c>
      <c r="C3162" s="233" t="s">
        <v>380</v>
      </c>
      <c r="D3162" s="233">
        <v>16</v>
      </c>
      <c r="E3162" s="233" t="s">
        <v>262</v>
      </c>
      <c r="F3162" s="234" t="s">
        <v>342</v>
      </c>
      <c r="G3162" s="235">
        <v>166</v>
      </c>
      <c r="H3162" s="234">
        <v>37204</v>
      </c>
      <c r="I3162" s="28"/>
    </row>
    <row r="3163" spans="1:9" x14ac:dyDescent="0.25">
      <c r="A3163" s="231" t="s">
        <v>376</v>
      </c>
      <c r="B3163" s="232" t="s">
        <v>377</v>
      </c>
      <c r="C3163" s="233" t="s">
        <v>378</v>
      </c>
      <c r="D3163" s="233">
        <v>10</v>
      </c>
      <c r="E3163" s="233" t="s">
        <v>262</v>
      </c>
      <c r="F3163" s="234" t="s">
        <v>50</v>
      </c>
      <c r="G3163" s="235">
        <v>151</v>
      </c>
      <c r="H3163" s="234">
        <v>37206</v>
      </c>
      <c r="I3163" s="28"/>
    </row>
    <row r="3164" spans="1:9" x14ac:dyDescent="0.25">
      <c r="A3164" s="231" t="s">
        <v>335</v>
      </c>
      <c r="B3164" s="232" t="s">
        <v>395</v>
      </c>
      <c r="C3164" s="233" t="s">
        <v>337</v>
      </c>
      <c r="D3164" s="233">
        <v>16</v>
      </c>
      <c r="E3164" s="233" t="s">
        <v>264</v>
      </c>
      <c r="F3164" s="234" t="s">
        <v>396</v>
      </c>
      <c r="G3164" s="235">
        <v>67</v>
      </c>
      <c r="H3164" s="234">
        <v>37207</v>
      </c>
      <c r="I3164" s="28"/>
    </row>
    <row r="3165" spans="1:9" x14ac:dyDescent="0.25">
      <c r="A3165" s="231" t="s">
        <v>345</v>
      </c>
      <c r="B3165" s="232" t="s">
        <v>379</v>
      </c>
      <c r="C3165" s="233" t="s">
        <v>380</v>
      </c>
      <c r="D3165" s="233">
        <v>16</v>
      </c>
      <c r="E3165" s="233" t="s">
        <v>271</v>
      </c>
      <c r="F3165" s="234" t="s">
        <v>373</v>
      </c>
      <c r="G3165" s="235">
        <v>65</v>
      </c>
      <c r="H3165" s="234">
        <v>37207</v>
      </c>
      <c r="I3165" s="28"/>
    </row>
    <row r="3166" spans="1:9" x14ac:dyDescent="0.25">
      <c r="A3166" s="231" t="s">
        <v>335</v>
      </c>
      <c r="B3166" s="232" t="s">
        <v>383</v>
      </c>
      <c r="C3166" s="233" t="s">
        <v>347</v>
      </c>
      <c r="D3166" s="233">
        <v>8</v>
      </c>
      <c r="E3166" s="233" t="s">
        <v>271</v>
      </c>
      <c r="F3166" s="234" t="s">
        <v>359</v>
      </c>
      <c r="G3166" s="235">
        <v>91</v>
      </c>
      <c r="H3166" s="234">
        <v>37212</v>
      </c>
      <c r="I3166" s="28"/>
    </row>
    <row r="3167" spans="1:9" x14ac:dyDescent="0.25">
      <c r="A3167" s="231" t="s">
        <v>331</v>
      </c>
      <c r="B3167" s="232" t="s">
        <v>381</v>
      </c>
      <c r="C3167" s="233" t="s">
        <v>380</v>
      </c>
      <c r="D3167" s="233">
        <v>16</v>
      </c>
      <c r="E3167" s="233" t="s">
        <v>262</v>
      </c>
      <c r="F3167" s="234" t="s">
        <v>342</v>
      </c>
      <c r="G3167" s="235">
        <v>169</v>
      </c>
      <c r="H3167" s="234">
        <v>37212</v>
      </c>
      <c r="I3167" s="28"/>
    </row>
    <row r="3168" spans="1:9" x14ac:dyDescent="0.25">
      <c r="A3168" s="231" t="s">
        <v>331</v>
      </c>
      <c r="B3168" s="232" t="s">
        <v>332</v>
      </c>
      <c r="C3168" s="233" t="s">
        <v>333</v>
      </c>
      <c r="D3168" s="233">
        <v>16</v>
      </c>
      <c r="E3168" s="233" t="s">
        <v>334</v>
      </c>
      <c r="F3168" s="234" t="s">
        <v>405</v>
      </c>
      <c r="G3168" s="235">
        <v>134</v>
      </c>
      <c r="H3168" s="234">
        <v>37212</v>
      </c>
      <c r="I3168" s="28"/>
    </row>
    <row r="3169" spans="1:9" x14ac:dyDescent="0.25">
      <c r="A3169" s="231" t="s">
        <v>331</v>
      </c>
      <c r="B3169" s="232" t="s">
        <v>404</v>
      </c>
      <c r="C3169" s="233" t="s">
        <v>333</v>
      </c>
      <c r="D3169" s="233">
        <v>16</v>
      </c>
      <c r="E3169" s="233" t="s">
        <v>334</v>
      </c>
      <c r="F3169" s="234" t="s">
        <v>405</v>
      </c>
      <c r="G3169" s="235">
        <v>160</v>
      </c>
      <c r="H3169" s="234">
        <v>37213</v>
      </c>
      <c r="I3169" s="28"/>
    </row>
    <row r="3170" spans="1:9" x14ac:dyDescent="0.25">
      <c r="A3170" s="231" t="s">
        <v>397</v>
      </c>
      <c r="B3170" s="232" t="s">
        <v>402</v>
      </c>
      <c r="C3170" s="233" t="s">
        <v>380</v>
      </c>
      <c r="D3170" s="233">
        <v>8</v>
      </c>
      <c r="E3170" s="233" t="s">
        <v>262</v>
      </c>
      <c r="F3170" s="234" t="s">
        <v>342</v>
      </c>
      <c r="G3170" s="235">
        <v>101</v>
      </c>
      <c r="H3170" s="234">
        <v>37214</v>
      </c>
      <c r="I3170" s="28"/>
    </row>
    <row r="3171" spans="1:9" x14ac:dyDescent="0.25">
      <c r="A3171" s="231" t="s">
        <v>331</v>
      </c>
      <c r="B3171" s="232" t="s">
        <v>353</v>
      </c>
      <c r="C3171" s="233" t="s">
        <v>337</v>
      </c>
      <c r="D3171" s="233">
        <v>16</v>
      </c>
      <c r="E3171" s="233" t="s">
        <v>262</v>
      </c>
      <c r="F3171" s="234" t="s">
        <v>342</v>
      </c>
      <c r="G3171" s="235">
        <v>37</v>
      </c>
      <c r="H3171" s="234">
        <v>37218</v>
      </c>
      <c r="I3171" s="28"/>
    </row>
    <row r="3172" spans="1:9" x14ac:dyDescent="0.25">
      <c r="A3172" s="231" t="s">
        <v>335</v>
      </c>
      <c r="B3172" s="232" t="s">
        <v>367</v>
      </c>
      <c r="C3172" s="233" t="s">
        <v>337</v>
      </c>
      <c r="D3172" s="233">
        <v>8</v>
      </c>
      <c r="E3172" s="233" t="s">
        <v>262</v>
      </c>
      <c r="F3172" s="234" t="s">
        <v>342</v>
      </c>
      <c r="G3172" s="235">
        <v>105</v>
      </c>
      <c r="H3172" s="234">
        <v>37221</v>
      </c>
      <c r="I3172" s="28"/>
    </row>
    <row r="3173" spans="1:9" x14ac:dyDescent="0.25">
      <c r="A3173" s="231" t="s">
        <v>331</v>
      </c>
      <c r="B3173" s="232" t="s">
        <v>403</v>
      </c>
      <c r="C3173" s="233" t="s">
        <v>380</v>
      </c>
      <c r="D3173" s="233">
        <v>32</v>
      </c>
      <c r="E3173" s="233" t="s">
        <v>262</v>
      </c>
      <c r="F3173" s="234" t="s">
        <v>356</v>
      </c>
      <c r="G3173" s="235">
        <v>155</v>
      </c>
      <c r="H3173" s="234">
        <v>37221</v>
      </c>
      <c r="I3173" s="28"/>
    </row>
    <row r="3174" spans="1:9" x14ac:dyDescent="0.25">
      <c r="A3174" s="231" t="s">
        <v>371</v>
      </c>
      <c r="B3174" s="232" t="s">
        <v>388</v>
      </c>
      <c r="C3174" s="233" t="s">
        <v>364</v>
      </c>
      <c r="D3174" s="233">
        <v>12</v>
      </c>
      <c r="E3174" s="233" t="s">
        <v>271</v>
      </c>
      <c r="F3174" s="234" t="s">
        <v>359</v>
      </c>
      <c r="G3174" s="235">
        <v>43</v>
      </c>
      <c r="H3174" s="234">
        <v>37226</v>
      </c>
      <c r="I3174" s="28"/>
    </row>
    <row r="3175" spans="1:9" x14ac:dyDescent="0.25">
      <c r="A3175" s="231" t="s">
        <v>385</v>
      </c>
      <c r="B3175" s="232" t="s">
        <v>389</v>
      </c>
      <c r="C3175" s="233" t="s">
        <v>375</v>
      </c>
      <c r="D3175" s="233">
        <v>16</v>
      </c>
      <c r="E3175" s="233" t="s">
        <v>334</v>
      </c>
      <c r="F3175" s="234" t="s">
        <v>278</v>
      </c>
      <c r="G3175" s="235">
        <v>144</v>
      </c>
      <c r="H3175" s="234">
        <v>37228</v>
      </c>
      <c r="I3175" s="28"/>
    </row>
    <row r="3176" spans="1:9" x14ac:dyDescent="0.25">
      <c r="A3176" s="231" t="s">
        <v>362</v>
      </c>
      <c r="B3176" s="232" t="s">
        <v>366</v>
      </c>
      <c r="C3176" s="233" t="s">
        <v>337</v>
      </c>
      <c r="D3176" s="233">
        <v>8</v>
      </c>
      <c r="E3176" s="233" t="s">
        <v>262</v>
      </c>
      <c r="F3176" s="234" t="s">
        <v>50</v>
      </c>
      <c r="G3176" s="235">
        <v>34</v>
      </c>
      <c r="H3176" s="234">
        <v>37229</v>
      </c>
      <c r="I3176" s="28"/>
    </row>
    <row r="3177" spans="1:9" x14ac:dyDescent="0.25">
      <c r="A3177" s="231" t="s">
        <v>335</v>
      </c>
      <c r="B3177" s="232" t="s">
        <v>350</v>
      </c>
      <c r="C3177" s="233" t="s">
        <v>347</v>
      </c>
      <c r="D3177" s="233">
        <v>8</v>
      </c>
      <c r="E3177" s="233" t="s">
        <v>271</v>
      </c>
      <c r="F3177" s="234" t="s">
        <v>338</v>
      </c>
      <c r="G3177" s="235">
        <v>158</v>
      </c>
      <c r="H3177" s="234">
        <v>37231</v>
      </c>
      <c r="I3177" s="28"/>
    </row>
    <row r="3178" spans="1:9" x14ac:dyDescent="0.25">
      <c r="A3178" s="231" t="s">
        <v>335</v>
      </c>
      <c r="B3178" s="232" t="s">
        <v>395</v>
      </c>
      <c r="C3178" s="233" t="s">
        <v>337</v>
      </c>
      <c r="D3178" s="233">
        <v>16</v>
      </c>
      <c r="E3178" s="233" t="s">
        <v>264</v>
      </c>
      <c r="F3178" s="234" t="s">
        <v>365</v>
      </c>
      <c r="G3178" s="235">
        <v>29</v>
      </c>
      <c r="H3178" s="234">
        <v>37233</v>
      </c>
      <c r="I3178" s="28"/>
    </row>
    <row r="3179" spans="1:9" x14ac:dyDescent="0.25">
      <c r="A3179" s="231" t="s">
        <v>345</v>
      </c>
      <c r="B3179" s="232" t="s">
        <v>379</v>
      </c>
      <c r="C3179" s="233" t="s">
        <v>380</v>
      </c>
      <c r="D3179" s="233">
        <v>16</v>
      </c>
      <c r="E3179" s="233" t="s">
        <v>271</v>
      </c>
      <c r="F3179" s="234" t="s">
        <v>338</v>
      </c>
      <c r="G3179" s="235">
        <v>195</v>
      </c>
      <c r="H3179" s="234">
        <v>37234</v>
      </c>
      <c r="I3179" s="28"/>
    </row>
    <row r="3180" spans="1:9" x14ac:dyDescent="0.25">
      <c r="A3180" s="231" t="s">
        <v>397</v>
      </c>
      <c r="B3180" s="232" t="s">
        <v>398</v>
      </c>
      <c r="C3180" s="233" t="s">
        <v>399</v>
      </c>
      <c r="D3180" s="233">
        <v>8</v>
      </c>
      <c r="E3180" s="233" t="s">
        <v>334</v>
      </c>
      <c r="F3180" s="234" t="s">
        <v>276</v>
      </c>
      <c r="G3180" s="235">
        <v>144</v>
      </c>
      <c r="H3180" s="234">
        <v>37237</v>
      </c>
      <c r="I3180" s="28"/>
    </row>
    <row r="3181" spans="1:9" x14ac:dyDescent="0.25">
      <c r="A3181" s="231" t="s">
        <v>408</v>
      </c>
      <c r="B3181" s="232" t="s">
        <v>409</v>
      </c>
      <c r="C3181" s="233" t="s">
        <v>380</v>
      </c>
      <c r="D3181" s="233">
        <v>16</v>
      </c>
      <c r="E3181" s="233" t="s">
        <v>334</v>
      </c>
      <c r="F3181" s="234" t="s">
        <v>276</v>
      </c>
      <c r="G3181" s="235">
        <v>73</v>
      </c>
      <c r="H3181" s="234">
        <v>37239</v>
      </c>
      <c r="I3181" s="28"/>
    </row>
    <row r="3182" spans="1:9" x14ac:dyDescent="0.25">
      <c r="A3182" s="231" t="s">
        <v>339</v>
      </c>
      <c r="B3182" s="232" t="s">
        <v>340</v>
      </c>
      <c r="C3182" s="233" t="s">
        <v>341</v>
      </c>
      <c r="D3182" s="233">
        <v>8</v>
      </c>
      <c r="E3182" s="233" t="s">
        <v>262</v>
      </c>
      <c r="F3182" s="234" t="s">
        <v>342</v>
      </c>
      <c r="G3182" s="235">
        <v>145</v>
      </c>
      <c r="H3182" s="234">
        <v>37243</v>
      </c>
      <c r="I3182" s="28"/>
    </row>
    <row r="3183" spans="1:9" x14ac:dyDescent="0.25">
      <c r="A3183" s="231" t="s">
        <v>335</v>
      </c>
      <c r="B3183" s="232" t="s">
        <v>384</v>
      </c>
      <c r="C3183" s="233" t="s">
        <v>364</v>
      </c>
      <c r="D3183" s="233">
        <v>8</v>
      </c>
      <c r="E3183" s="233" t="s">
        <v>262</v>
      </c>
      <c r="F3183" s="234" t="s">
        <v>356</v>
      </c>
      <c r="G3183" s="235">
        <v>135</v>
      </c>
      <c r="H3183" s="234">
        <v>37247</v>
      </c>
      <c r="I3183" s="28"/>
    </row>
    <row r="3184" spans="1:9" x14ac:dyDescent="0.25">
      <c r="A3184" s="231" t="s">
        <v>362</v>
      </c>
      <c r="B3184" s="232" t="s">
        <v>374</v>
      </c>
      <c r="C3184" s="233" t="s">
        <v>375</v>
      </c>
      <c r="D3184" s="233">
        <v>16</v>
      </c>
      <c r="E3184" s="233" t="s">
        <v>271</v>
      </c>
      <c r="F3184" s="234" t="s">
        <v>338</v>
      </c>
      <c r="G3184" s="235">
        <v>124</v>
      </c>
      <c r="H3184" s="234">
        <v>37255</v>
      </c>
      <c r="I3184" s="28"/>
    </row>
    <row r="3185" spans="1:9" x14ac:dyDescent="0.25">
      <c r="A3185" s="231" t="s">
        <v>397</v>
      </c>
      <c r="B3185" s="232" t="s">
        <v>398</v>
      </c>
      <c r="C3185" s="233" t="s">
        <v>399</v>
      </c>
      <c r="D3185" s="233">
        <v>8</v>
      </c>
      <c r="E3185" s="233" t="s">
        <v>334</v>
      </c>
      <c r="F3185" s="234" t="s">
        <v>276</v>
      </c>
      <c r="G3185" s="235">
        <v>200</v>
      </c>
      <c r="H3185" s="234">
        <v>37255</v>
      </c>
      <c r="I3185" s="28"/>
    </row>
    <row r="3186" spans="1:9" x14ac:dyDescent="0.25">
      <c r="A3186" s="231" t="s">
        <v>335</v>
      </c>
      <c r="B3186" s="232" t="s">
        <v>387</v>
      </c>
      <c r="C3186" s="233" t="s">
        <v>347</v>
      </c>
      <c r="D3186" s="233">
        <v>8</v>
      </c>
      <c r="E3186" s="233" t="s">
        <v>264</v>
      </c>
      <c r="F3186" s="234" t="s">
        <v>365</v>
      </c>
      <c r="G3186" s="235">
        <v>79</v>
      </c>
      <c r="H3186" s="234">
        <v>37260</v>
      </c>
      <c r="I3186" s="28"/>
    </row>
    <row r="3187" spans="1:9" x14ac:dyDescent="0.25">
      <c r="A3187" s="231" t="s">
        <v>397</v>
      </c>
      <c r="B3187" s="232" t="s">
        <v>402</v>
      </c>
      <c r="C3187" s="233" t="s">
        <v>380</v>
      </c>
      <c r="D3187" s="233">
        <v>8</v>
      </c>
      <c r="E3187" s="233" t="s">
        <v>262</v>
      </c>
      <c r="F3187" s="234" t="s">
        <v>50</v>
      </c>
      <c r="G3187" s="235">
        <v>179</v>
      </c>
      <c r="H3187" s="234">
        <v>37261</v>
      </c>
      <c r="I3187" s="28"/>
    </row>
    <row r="3188" spans="1:9" x14ac:dyDescent="0.25">
      <c r="A3188" s="231" t="s">
        <v>362</v>
      </c>
      <c r="B3188" s="232" t="s">
        <v>374</v>
      </c>
      <c r="C3188" s="233" t="s">
        <v>375</v>
      </c>
      <c r="D3188" s="233">
        <v>16</v>
      </c>
      <c r="E3188" s="233" t="s">
        <v>271</v>
      </c>
      <c r="F3188" s="234" t="s">
        <v>338</v>
      </c>
      <c r="G3188" s="235">
        <v>151</v>
      </c>
      <c r="H3188" s="234">
        <v>37262</v>
      </c>
      <c r="I3188" s="28"/>
    </row>
    <row r="3189" spans="1:9" x14ac:dyDescent="0.25">
      <c r="A3189" s="231" t="s">
        <v>397</v>
      </c>
      <c r="B3189" s="232" t="s">
        <v>398</v>
      </c>
      <c r="C3189" s="233" t="s">
        <v>399</v>
      </c>
      <c r="D3189" s="233">
        <v>8</v>
      </c>
      <c r="E3189" s="233" t="s">
        <v>334</v>
      </c>
      <c r="F3189" s="234" t="s">
        <v>276</v>
      </c>
      <c r="G3189" s="235">
        <v>176</v>
      </c>
      <c r="H3189" s="234">
        <v>37262</v>
      </c>
      <c r="I3189" s="28"/>
    </row>
    <row r="3190" spans="1:9" x14ac:dyDescent="0.25">
      <c r="A3190" s="231" t="s">
        <v>371</v>
      </c>
      <c r="B3190" s="232" t="s">
        <v>388</v>
      </c>
      <c r="C3190" s="233" t="s">
        <v>364</v>
      </c>
      <c r="D3190" s="233">
        <v>12</v>
      </c>
      <c r="E3190" s="233" t="s">
        <v>271</v>
      </c>
      <c r="F3190" s="234" t="s">
        <v>359</v>
      </c>
      <c r="G3190" s="235">
        <v>10</v>
      </c>
      <c r="H3190" s="234">
        <v>37264</v>
      </c>
      <c r="I3190" s="28"/>
    </row>
    <row r="3191" spans="1:9" x14ac:dyDescent="0.25">
      <c r="A3191" s="231" t="s">
        <v>362</v>
      </c>
      <c r="B3191" s="232" t="s">
        <v>369</v>
      </c>
      <c r="C3191" s="233" t="s">
        <v>370</v>
      </c>
      <c r="D3191" s="233">
        <v>16</v>
      </c>
      <c r="E3191" s="233" t="s">
        <v>264</v>
      </c>
      <c r="F3191" s="234" t="s">
        <v>365</v>
      </c>
      <c r="G3191" s="235">
        <v>102</v>
      </c>
      <c r="H3191" s="234">
        <v>37265</v>
      </c>
      <c r="I3191" s="28"/>
    </row>
    <row r="3192" spans="1:9" x14ac:dyDescent="0.25">
      <c r="A3192" s="231" t="s">
        <v>335</v>
      </c>
      <c r="B3192" s="232" t="s">
        <v>382</v>
      </c>
      <c r="C3192" s="233" t="s">
        <v>337</v>
      </c>
      <c r="D3192" s="233">
        <v>16</v>
      </c>
      <c r="E3192" s="233" t="s">
        <v>264</v>
      </c>
      <c r="F3192" s="234" t="s">
        <v>365</v>
      </c>
      <c r="G3192" s="235">
        <v>139</v>
      </c>
      <c r="H3192" s="234">
        <v>37270</v>
      </c>
      <c r="I3192" s="28"/>
    </row>
    <row r="3193" spans="1:9" x14ac:dyDescent="0.25">
      <c r="A3193" s="231" t="s">
        <v>362</v>
      </c>
      <c r="B3193" s="232" t="s">
        <v>407</v>
      </c>
      <c r="C3193" s="233" t="s">
        <v>380</v>
      </c>
      <c r="D3193" s="233">
        <v>16</v>
      </c>
      <c r="E3193" s="233" t="s">
        <v>264</v>
      </c>
      <c r="F3193" s="234" t="s">
        <v>396</v>
      </c>
      <c r="G3193" s="235">
        <v>11</v>
      </c>
      <c r="H3193" s="234">
        <v>37270</v>
      </c>
      <c r="I3193" s="28"/>
    </row>
    <row r="3194" spans="1:9" x14ac:dyDescent="0.25">
      <c r="A3194" s="231" t="s">
        <v>335</v>
      </c>
      <c r="B3194" s="232" t="s">
        <v>384</v>
      </c>
      <c r="C3194" s="233" t="s">
        <v>364</v>
      </c>
      <c r="D3194" s="233">
        <v>8</v>
      </c>
      <c r="E3194" s="233" t="s">
        <v>262</v>
      </c>
      <c r="F3194" s="234" t="s">
        <v>356</v>
      </c>
      <c r="G3194" s="235">
        <v>71</v>
      </c>
      <c r="H3194" s="234">
        <v>37274</v>
      </c>
      <c r="I3194" s="28"/>
    </row>
    <row r="3195" spans="1:9" x14ac:dyDescent="0.25">
      <c r="A3195" s="231" t="s">
        <v>371</v>
      </c>
      <c r="B3195" s="232" t="s">
        <v>388</v>
      </c>
      <c r="C3195" s="233" t="s">
        <v>364</v>
      </c>
      <c r="D3195" s="233">
        <v>12</v>
      </c>
      <c r="E3195" s="233" t="s">
        <v>271</v>
      </c>
      <c r="F3195" s="234" t="s">
        <v>338</v>
      </c>
      <c r="G3195" s="235">
        <v>122</v>
      </c>
      <c r="H3195" s="234">
        <v>37275</v>
      </c>
      <c r="I3195" s="28"/>
    </row>
    <row r="3196" spans="1:9" x14ac:dyDescent="0.25">
      <c r="A3196" s="231" t="s">
        <v>339</v>
      </c>
      <c r="B3196" s="232" t="s">
        <v>340</v>
      </c>
      <c r="C3196" s="233" t="s">
        <v>341</v>
      </c>
      <c r="D3196" s="233">
        <v>8</v>
      </c>
      <c r="E3196" s="233" t="s">
        <v>262</v>
      </c>
      <c r="F3196" s="234" t="s">
        <v>342</v>
      </c>
      <c r="G3196" s="235">
        <v>80</v>
      </c>
      <c r="H3196" s="234">
        <v>37277</v>
      </c>
      <c r="I3196" s="28"/>
    </row>
    <row r="3197" spans="1:9" x14ac:dyDescent="0.25">
      <c r="A3197" s="231" t="s">
        <v>335</v>
      </c>
      <c r="B3197" s="232" t="s">
        <v>357</v>
      </c>
      <c r="C3197" s="233" t="s">
        <v>358</v>
      </c>
      <c r="D3197" s="233">
        <v>16</v>
      </c>
      <c r="E3197" s="233" t="s">
        <v>271</v>
      </c>
      <c r="F3197" s="234" t="s">
        <v>359</v>
      </c>
      <c r="G3197" s="235">
        <v>177</v>
      </c>
      <c r="H3197" s="234">
        <v>37285</v>
      </c>
      <c r="I3197" s="28"/>
    </row>
    <row r="3198" spans="1:9" x14ac:dyDescent="0.25">
      <c r="A3198" s="231" t="s">
        <v>335</v>
      </c>
      <c r="B3198" s="232" t="s">
        <v>357</v>
      </c>
      <c r="C3198" s="233" t="s">
        <v>358</v>
      </c>
      <c r="D3198" s="233">
        <v>16</v>
      </c>
      <c r="E3198" s="233" t="s">
        <v>271</v>
      </c>
      <c r="F3198" s="234" t="s">
        <v>359</v>
      </c>
      <c r="G3198" s="235">
        <v>188</v>
      </c>
      <c r="H3198" s="234">
        <v>37287</v>
      </c>
      <c r="I3198" s="28"/>
    </row>
    <row r="3199" spans="1:9" x14ac:dyDescent="0.25">
      <c r="A3199" s="231" t="s">
        <v>345</v>
      </c>
      <c r="B3199" s="232" t="s">
        <v>379</v>
      </c>
      <c r="C3199" s="233" t="s">
        <v>380</v>
      </c>
      <c r="D3199" s="233">
        <v>16</v>
      </c>
      <c r="E3199" s="233" t="s">
        <v>271</v>
      </c>
      <c r="F3199" s="234" t="s">
        <v>373</v>
      </c>
      <c r="G3199" s="235">
        <v>155</v>
      </c>
      <c r="H3199" s="234">
        <v>37289</v>
      </c>
      <c r="I3199" s="28"/>
    </row>
    <row r="3200" spans="1:9" x14ac:dyDescent="0.25">
      <c r="A3200" s="231" t="s">
        <v>362</v>
      </c>
      <c r="B3200" s="232" t="s">
        <v>366</v>
      </c>
      <c r="C3200" s="233" t="s">
        <v>337</v>
      </c>
      <c r="D3200" s="233">
        <v>8</v>
      </c>
      <c r="E3200" s="233" t="s">
        <v>262</v>
      </c>
      <c r="F3200" s="234" t="s">
        <v>342</v>
      </c>
      <c r="G3200" s="235">
        <v>182</v>
      </c>
      <c r="H3200" s="234">
        <v>37293</v>
      </c>
      <c r="I3200" s="28"/>
    </row>
    <row r="3201" spans="1:9" x14ac:dyDescent="0.25">
      <c r="A3201" s="231" t="s">
        <v>362</v>
      </c>
      <c r="B3201" s="232" t="s">
        <v>366</v>
      </c>
      <c r="C3201" s="233" t="s">
        <v>337</v>
      </c>
      <c r="D3201" s="233">
        <v>8</v>
      </c>
      <c r="E3201" s="233" t="s">
        <v>262</v>
      </c>
      <c r="F3201" s="234" t="s">
        <v>50</v>
      </c>
      <c r="G3201" s="235">
        <v>18</v>
      </c>
      <c r="H3201" s="234">
        <v>37293</v>
      </c>
      <c r="I3201" s="28"/>
    </row>
    <row r="3202" spans="1:9" x14ac:dyDescent="0.25">
      <c r="A3202" s="231" t="s">
        <v>335</v>
      </c>
      <c r="B3202" s="232" t="s">
        <v>387</v>
      </c>
      <c r="C3202" s="233" t="s">
        <v>347</v>
      </c>
      <c r="D3202" s="233">
        <v>8</v>
      </c>
      <c r="E3202" s="233" t="s">
        <v>264</v>
      </c>
      <c r="F3202" s="234" t="s">
        <v>365</v>
      </c>
      <c r="G3202" s="235">
        <v>156</v>
      </c>
      <c r="H3202" s="234">
        <v>37294</v>
      </c>
      <c r="I3202" s="28"/>
    </row>
    <row r="3203" spans="1:9" x14ac:dyDescent="0.25">
      <c r="A3203" s="231" t="s">
        <v>376</v>
      </c>
      <c r="B3203" s="232" t="s">
        <v>377</v>
      </c>
      <c r="C3203" s="233" t="s">
        <v>378</v>
      </c>
      <c r="D3203" s="233">
        <v>10</v>
      </c>
      <c r="E3203" s="233" t="s">
        <v>262</v>
      </c>
      <c r="F3203" s="234" t="s">
        <v>50</v>
      </c>
      <c r="G3203" s="235">
        <v>72</v>
      </c>
      <c r="H3203" s="234">
        <v>37294</v>
      </c>
      <c r="I3203" s="28"/>
    </row>
    <row r="3204" spans="1:9" x14ac:dyDescent="0.25">
      <c r="A3204" s="231" t="s">
        <v>354</v>
      </c>
      <c r="B3204" s="232" t="s">
        <v>355</v>
      </c>
      <c r="C3204" s="233" t="s">
        <v>347</v>
      </c>
      <c r="D3204" s="233">
        <v>16</v>
      </c>
      <c r="E3204" s="233" t="s">
        <v>262</v>
      </c>
      <c r="F3204" s="234" t="s">
        <v>356</v>
      </c>
      <c r="G3204" s="235">
        <v>155</v>
      </c>
      <c r="H3204" s="234">
        <v>37295</v>
      </c>
      <c r="I3204" s="28"/>
    </row>
    <row r="3205" spans="1:9" x14ac:dyDescent="0.25">
      <c r="A3205" s="231" t="s">
        <v>376</v>
      </c>
      <c r="B3205" s="232" t="s">
        <v>390</v>
      </c>
      <c r="C3205" s="233" t="s">
        <v>370</v>
      </c>
      <c r="D3205" s="233">
        <v>8</v>
      </c>
      <c r="E3205" s="233" t="s">
        <v>334</v>
      </c>
      <c r="F3205" s="234" t="s">
        <v>278</v>
      </c>
      <c r="G3205" s="235">
        <v>87</v>
      </c>
      <c r="H3205" s="234">
        <v>37295</v>
      </c>
      <c r="I3205" s="28"/>
    </row>
    <row r="3206" spans="1:9" x14ac:dyDescent="0.25">
      <c r="A3206" s="231" t="s">
        <v>335</v>
      </c>
      <c r="B3206" s="232" t="s">
        <v>382</v>
      </c>
      <c r="C3206" s="233" t="s">
        <v>337</v>
      </c>
      <c r="D3206" s="233">
        <v>16</v>
      </c>
      <c r="E3206" s="233" t="s">
        <v>264</v>
      </c>
      <c r="F3206" s="234" t="s">
        <v>365</v>
      </c>
      <c r="G3206" s="235">
        <v>127</v>
      </c>
      <c r="H3206" s="234">
        <v>37297</v>
      </c>
      <c r="I3206" s="28"/>
    </row>
    <row r="3207" spans="1:9" x14ac:dyDescent="0.25">
      <c r="A3207" s="231" t="s">
        <v>362</v>
      </c>
      <c r="B3207" s="232" t="s">
        <v>369</v>
      </c>
      <c r="C3207" s="233" t="s">
        <v>370</v>
      </c>
      <c r="D3207" s="233">
        <v>16</v>
      </c>
      <c r="E3207" s="233" t="s">
        <v>264</v>
      </c>
      <c r="F3207" s="234" t="s">
        <v>365</v>
      </c>
      <c r="G3207" s="235">
        <v>42</v>
      </c>
      <c r="H3207" s="234">
        <v>37300</v>
      </c>
      <c r="I3207" s="28"/>
    </row>
    <row r="3208" spans="1:9" x14ac:dyDescent="0.25">
      <c r="A3208" s="231" t="s">
        <v>331</v>
      </c>
      <c r="B3208" s="232" t="s">
        <v>353</v>
      </c>
      <c r="C3208" s="233" t="s">
        <v>337</v>
      </c>
      <c r="D3208" s="233">
        <v>16</v>
      </c>
      <c r="E3208" s="233" t="s">
        <v>262</v>
      </c>
      <c r="F3208" s="234" t="s">
        <v>342</v>
      </c>
      <c r="G3208" s="235">
        <v>138</v>
      </c>
      <c r="H3208" s="234">
        <v>37300</v>
      </c>
      <c r="I3208" s="28"/>
    </row>
    <row r="3209" spans="1:9" x14ac:dyDescent="0.25">
      <c r="A3209" s="231" t="s">
        <v>397</v>
      </c>
      <c r="B3209" s="232" t="s">
        <v>398</v>
      </c>
      <c r="C3209" s="233" t="s">
        <v>399</v>
      </c>
      <c r="D3209" s="233">
        <v>8</v>
      </c>
      <c r="E3209" s="233" t="s">
        <v>334</v>
      </c>
      <c r="F3209" s="234" t="s">
        <v>276</v>
      </c>
      <c r="G3209" s="235">
        <v>99</v>
      </c>
      <c r="H3209" s="234">
        <v>37300</v>
      </c>
      <c r="I3209" s="28"/>
    </row>
    <row r="3210" spans="1:9" x14ac:dyDescent="0.25">
      <c r="A3210" s="231" t="s">
        <v>335</v>
      </c>
      <c r="B3210" s="232" t="s">
        <v>383</v>
      </c>
      <c r="C3210" s="233" t="s">
        <v>347</v>
      </c>
      <c r="D3210" s="233">
        <v>8</v>
      </c>
      <c r="E3210" s="233" t="s">
        <v>271</v>
      </c>
      <c r="F3210" s="234" t="s">
        <v>359</v>
      </c>
      <c r="G3210" s="235">
        <v>163</v>
      </c>
      <c r="H3210" s="234">
        <v>37303</v>
      </c>
      <c r="I3210" s="28"/>
    </row>
    <row r="3211" spans="1:9" x14ac:dyDescent="0.25">
      <c r="A3211" s="231" t="s">
        <v>335</v>
      </c>
      <c r="B3211" s="232" t="s">
        <v>350</v>
      </c>
      <c r="C3211" s="233" t="s">
        <v>347</v>
      </c>
      <c r="D3211" s="233">
        <v>8</v>
      </c>
      <c r="E3211" s="233" t="s">
        <v>271</v>
      </c>
      <c r="F3211" s="234" t="s">
        <v>338</v>
      </c>
      <c r="G3211" s="235">
        <v>17</v>
      </c>
      <c r="H3211" s="234">
        <v>37304</v>
      </c>
      <c r="I3211" s="28"/>
    </row>
    <row r="3212" spans="1:9" x14ac:dyDescent="0.25">
      <c r="A3212" s="231" t="s">
        <v>335</v>
      </c>
      <c r="B3212" s="232" t="s">
        <v>383</v>
      </c>
      <c r="C3212" s="233" t="s">
        <v>347</v>
      </c>
      <c r="D3212" s="233">
        <v>8</v>
      </c>
      <c r="E3212" s="233" t="s">
        <v>271</v>
      </c>
      <c r="F3212" s="234" t="s">
        <v>359</v>
      </c>
      <c r="G3212" s="235">
        <v>134</v>
      </c>
      <c r="H3212" s="234">
        <v>37306</v>
      </c>
      <c r="I3212" s="28"/>
    </row>
    <row r="3213" spans="1:9" x14ac:dyDescent="0.25">
      <c r="A3213" s="231" t="s">
        <v>362</v>
      </c>
      <c r="B3213" s="232" t="s">
        <v>374</v>
      </c>
      <c r="C3213" s="233" t="s">
        <v>375</v>
      </c>
      <c r="D3213" s="233">
        <v>16</v>
      </c>
      <c r="E3213" s="233" t="s">
        <v>271</v>
      </c>
      <c r="F3213" s="234" t="s">
        <v>338</v>
      </c>
      <c r="G3213" s="235">
        <v>164</v>
      </c>
      <c r="H3213" s="234">
        <v>37307</v>
      </c>
      <c r="I3213" s="28"/>
    </row>
    <row r="3214" spans="1:9" x14ac:dyDescent="0.25">
      <c r="A3214" s="231" t="s">
        <v>348</v>
      </c>
      <c r="B3214" s="232" t="s">
        <v>349</v>
      </c>
      <c r="C3214" s="233" t="s">
        <v>347</v>
      </c>
      <c r="D3214" s="233">
        <v>8</v>
      </c>
      <c r="E3214" s="233" t="s">
        <v>262</v>
      </c>
      <c r="F3214" s="234" t="s">
        <v>342</v>
      </c>
      <c r="G3214" s="235">
        <v>51</v>
      </c>
      <c r="H3214" s="234">
        <v>37309</v>
      </c>
      <c r="I3214" s="28"/>
    </row>
    <row r="3215" spans="1:9" x14ac:dyDescent="0.25">
      <c r="A3215" s="231" t="s">
        <v>335</v>
      </c>
      <c r="B3215" s="232" t="s">
        <v>368</v>
      </c>
      <c r="C3215" s="233" t="s">
        <v>364</v>
      </c>
      <c r="D3215" s="233">
        <v>8</v>
      </c>
      <c r="E3215" s="233" t="s">
        <v>262</v>
      </c>
      <c r="F3215" s="234" t="s">
        <v>356</v>
      </c>
      <c r="G3215" s="235">
        <v>70</v>
      </c>
      <c r="H3215" s="234">
        <v>37313</v>
      </c>
      <c r="I3215" s="28"/>
    </row>
    <row r="3216" spans="1:9" x14ac:dyDescent="0.25">
      <c r="A3216" s="231" t="s">
        <v>371</v>
      </c>
      <c r="B3216" s="232" t="s">
        <v>372</v>
      </c>
      <c r="C3216" s="233" t="s">
        <v>364</v>
      </c>
      <c r="D3216" s="233">
        <v>8</v>
      </c>
      <c r="E3216" s="233" t="s">
        <v>271</v>
      </c>
      <c r="F3216" s="234" t="s">
        <v>373</v>
      </c>
      <c r="G3216" s="235">
        <v>124</v>
      </c>
      <c r="H3216" s="234">
        <v>37313</v>
      </c>
      <c r="I3216" s="28"/>
    </row>
    <row r="3217" spans="1:9" x14ac:dyDescent="0.25">
      <c r="A3217" s="231" t="s">
        <v>362</v>
      </c>
      <c r="B3217" s="232" t="s">
        <v>366</v>
      </c>
      <c r="C3217" s="233" t="s">
        <v>337</v>
      </c>
      <c r="D3217" s="233">
        <v>8</v>
      </c>
      <c r="E3217" s="233" t="s">
        <v>262</v>
      </c>
      <c r="F3217" s="234" t="s">
        <v>342</v>
      </c>
      <c r="G3217" s="235">
        <v>34</v>
      </c>
      <c r="H3217" s="234">
        <v>37314</v>
      </c>
      <c r="I3217" s="28"/>
    </row>
    <row r="3218" spans="1:9" x14ac:dyDescent="0.25">
      <c r="A3218" s="231" t="s">
        <v>335</v>
      </c>
      <c r="B3218" s="232" t="s">
        <v>395</v>
      </c>
      <c r="C3218" s="233" t="s">
        <v>337</v>
      </c>
      <c r="D3218" s="233">
        <v>16</v>
      </c>
      <c r="E3218" s="233" t="s">
        <v>264</v>
      </c>
      <c r="F3218" s="234" t="s">
        <v>365</v>
      </c>
      <c r="G3218" s="235">
        <v>16</v>
      </c>
      <c r="H3218" s="234">
        <v>37314</v>
      </c>
      <c r="I3218" s="28"/>
    </row>
    <row r="3219" spans="1:9" x14ac:dyDescent="0.25">
      <c r="A3219" s="231" t="s">
        <v>362</v>
      </c>
      <c r="B3219" s="232" t="s">
        <v>366</v>
      </c>
      <c r="C3219" s="233" t="s">
        <v>337</v>
      </c>
      <c r="D3219" s="233">
        <v>8</v>
      </c>
      <c r="E3219" s="233" t="s">
        <v>262</v>
      </c>
      <c r="F3219" s="234" t="s">
        <v>50</v>
      </c>
      <c r="G3219" s="235">
        <v>174</v>
      </c>
      <c r="H3219" s="234">
        <v>37315</v>
      </c>
      <c r="I3219" s="28"/>
    </row>
    <row r="3220" spans="1:9" x14ac:dyDescent="0.25">
      <c r="A3220" s="231" t="s">
        <v>354</v>
      </c>
      <c r="B3220" s="232" t="s">
        <v>355</v>
      </c>
      <c r="C3220" s="233" t="s">
        <v>347</v>
      </c>
      <c r="D3220" s="233">
        <v>16</v>
      </c>
      <c r="E3220" s="233" t="s">
        <v>262</v>
      </c>
      <c r="F3220" s="234" t="s">
        <v>356</v>
      </c>
      <c r="G3220" s="235">
        <v>126</v>
      </c>
      <c r="H3220" s="234">
        <v>37323</v>
      </c>
      <c r="I3220" s="28"/>
    </row>
    <row r="3221" spans="1:9" x14ac:dyDescent="0.25">
      <c r="A3221" s="231" t="s">
        <v>362</v>
      </c>
      <c r="B3221" s="232" t="s">
        <v>366</v>
      </c>
      <c r="C3221" s="233" t="s">
        <v>337</v>
      </c>
      <c r="D3221" s="233">
        <v>8</v>
      </c>
      <c r="E3221" s="233" t="s">
        <v>262</v>
      </c>
      <c r="F3221" s="234" t="s">
        <v>50</v>
      </c>
      <c r="G3221" s="235">
        <v>182</v>
      </c>
      <c r="H3221" s="234">
        <v>37324</v>
      </c>
      <c r="I3221" s="28"/>
    </row>
    <row r="3222" spans="1:9" x14ac:dyDescent="0.25">
      <c r="A3222" s="231" t="s">
        <v>385</v>
      </c>
      <c r="B3222" s="232" t="s">
        <v>389</v>
      </c>
      <c r="C3222" s="233" t="s">
        <v>375</v>
      </c>
      <c r="D3222" s="233">
        <v>16</v>
      </c>
      <c r="E3222" s="233" t="s">
        <v>334</v>
      </c>
      <c r="F3222" s="234" t="s">
        <v>278</v>
      </c>
      <c r="G3222" s="235">
        <v>192</v>
      </c>
      <c r="H3222" s="234">
        <v>37327</v>
      </c>
      <c r="I3222" s="28"/>
    </row>
    <row r="3223" spans="1:9" x14ac:dyDescent="0.25">
      <c r="A3223" s="231" t="s">
        <v>385</v>
      </c>
      <c r="B3223" s="232" t="s">
        <v>389</v>
      </c>
      <c r="C3223" s="233" t="s">
        <v>375</v>
      </c>
      <c r="D3223" s="233">
        <v>16</v>
      </c>
      <c r="E3223" s="233" t="s">
        <v>334</v>
      </c>
      <c r="F3223" s="234" t="s">
        <v>278</v>
      </c>
      <c r="G3223" s="235">
        <v>57</v>
      </c>
      <c r="H3223" s="234">
        <v>37328</v>
      </c>
      <c r="I3223" s="28"/>
    </row>
    <row r="3224" spans="1:9" x14ac:dyDescent="0.25">
      <c r="A3224" s="231" t="s">
        <v>335</v>
      </c>
      <c r="B3224" s="232" t="s">
        <v>368</v>
      </c>
      <c r="C3224" s="233" t="s">
        <v>364</v>
      </c>
      <c r="D3224" s="233">
        <v>8</v>
      </c>
      <c r="E3224" s="233" t="s">
        <v>262</v>
      </c>
      <c r="F3224" s="234" t="s">
        <v>356</v>
      </c>
      <c r="G3224" s="235">
        <v>107</v>
      </c>
      <c r="H3224" s="234">
        <v>37333</v>
      </c>
      <c r="I3224" s="28"/>
    </row>
    <row r="3225" spans="1:9" x14ac:dyDescent="0.25">
      <c r="A3225" s="231" t="s">
        <v>335</v>
      </c>
      <c r="B3225" s="232" t="s">
        <v>383</v>
      </c>
      <c r="C3225" s="233" t="s">
        <v>347</v>
      </c>
      <c r="D3225" s="233">
        <v>8</v>
      </c>
      <c r="E3225" s="233" t="s">
        <v>271</v>
      </c>
      <c r="F3225" s="234" t="s">
        <v>373</v>
      </c>
      <c r="G3225" s="235">
        <v>134</v>
      </c>
      <c r="H3225" s="234">
        <v>37334</v>
      </c>
      <c r="I3225" s="28"/>
    </row>
    <row r="3226" spans="1:9" x14ac:dyDescent="0.25">
      <c r="A3226" s="231" t="s">
        <v>335</v>
      </c>
      <c r="B3226" s="232" t="s">
        <v>382</v>
      </c>
      <c r="C3226" s="233" t="s">
        <v>337</v>
      </c>
      <c r="D3226" s="233">
        <v>16</v>
      </c>
      <c r="E3226" s="233" t="s">
        <v>264</v>
      </c>
      <c r="F3226" s="234" t="s">
        <v>365</v>
      </c>
      <c r="G3226" s="235">
        <v>57</v>
      </c>
      <c r="H3226" s="234">
        <v>37335</v>
      </c>
      <c r="I3226" s="28"/>
    </row>
    <row r="3227" spans="1:9" x14ac:dyDescent="0.25">
      <c r="A3227" s="231" t="s">
        <v>345</v>
      </c>
      <c r="B3227" s="232" t="s">
        <v>401</v>
      </c>
      <c r="C3227" s="233" t="s">
        <v>380</v>
      </c>
      <c r="D3227" s="233">
        <v>16</v>
      </c>
      <c r="E3227" s="233" t="s">
        <v>271</v>
      </c>
      <c r="F3227" s="234" t="s">
        <v>338</v>
      </c>
      <c r="G3227" s="235">
        <v>40</v>
      </c>
      <c r="H3227" s="234">
        <v>37337</v>
      </c>
      <c r="I3227" s="28"/>
    </row>
    <row r="3228" spans="1:9" x14ac:dyDescent="0.25">
      <c r="A3228" s="231" t="s">
        <v>397</v>
      </c>
      <c r="B3228" s="232" t="s">
        <v>402</v>
      </c>
      <c r="C3228" s="233" t="s">
        <v>380</v>
      </c>
      <c r="D3228" s="233">
        <v>8</v>
      </c>
      <c r="E3228" s="233" t="s">
        <v>262</v>
      </c>
      <c r="F3228" s="234" t="s">
        <v>50</v>
      </c>
      <c r="G3228" s="235">
        <v>11</v>
      </c>
      <c r="H3228" s="234">
        <v>37338</v>
      </c>
      <c r="I3228" s="28"/>
    </row>
    <row r="3229" spans="1:9" x14ac:dyDescent="0.25">
      <c r="A3229" s="231" t="s">
        <v>331</v>
      </c>
      <c r="B3229" s="232" t="s">
        <v>381</v>
      </c>
      <c r="C3229" s="233" t="s">
        <v>380</v>
      </c>
      <c r="D3229" s="233">
        <v>16</v>
      </c>
      <c r="E3229" s="233" t="s">
        <v>262</v>
      </c>
      <c r="F3229" s="234" t="s">
        <v>342</v>
      </c>
      <c r="G3229" s="235">
        <v>188</v>
      </c>
      <c r="H3229" s="234">
        <v>37341</v>
      </c>
      <c r="I3229" s="28"/>
    </row>
    <row r="3230" spans="1:9" x14ac:dyDescent="0.25">
      <c r="A3230" s="231" t="s">
        <v>335</v>
      </c>
      <c r="B3230" s="232" t="s">
        <v>384</v>
      </c>
      <c r="C3230" s="233" t="s">
        <v>364</v>
      </c>
      <c r="D3230" s="233">
        <v>8</v>
      </c>
      <c r="E3230" s="233" t="s">
        <v>262</v>
      </c>
      <c r="F3230" s="234" t="s">
        <v>356</v>
      </c>
      <c r="G3230" s="235">
        <v>118</v>
      </c>
      <c r="H3230" s="234">
        <v>37343</v>
      </c>
      <c r="I3230" s="28"/>
    </row>
    <row r="3231" spans="1:9" x14ac:dyDescent="0.25">
      <c r="A3231" s="231" t="s">
        <v>376</v>
      </c>
      <c r="B3231" s="232" t="s">
        <v>390</v>
      </c>
      <c r="C3231" s="233" t="s">
        <v>370</v>
      </c>
      <c r="D3231" s="233">
        <v>8</v>
      </c>
      <c r="E3231" s="233" t="s">
        <v>334</v>
      </c>
      <c r="F3231" s="234" t="s">
        <v>278</v>
      </c>
      <c r="G3231" s="235">
        <v>147</v>
      </c>
      <c r="H3231" s="234">
        <v>37343</v>
      </c>
      <c r="I3231" s="28"/>
    </row>
    <row r="3232" spans="1:9" x14ac:dyDescent="0.25">
      <c r="A3232" s="231" t="s">
        <v>362</v>
      </c>
      <c r="B3232" s="232" t="s">
        <v>374</v>
      </c>
      <c r="C3232" s="233" t="s">
        <v>375</v>
      </c>
      <c r="D3232" s="233">
        <v>16</v>
      </c>
      <c r="E3232" s="233" t="s">
        <v>271</v>
      </c>
      <c r="F3232" s="234" t="s">
        <v>338</v>
      </c>
      <c r="G3232" s="235">
        <v>132</v>
      </c>
      <c r="H3232" s="234">
        <v>37346</v>
      </c>
      <c r="I3232" s="28"/>
    </row>
    <row r="3233" spans="1:9" x14ac:dyDescent="0.25">
      <c r="A3233" s="231" t="s">
        <v>331</v>
      </c>
      <c r="B3233" s="232" t="s">
        <v>403</v>
      </c>
      <c r="C3233" s="233" t="s">
        <v>380</v>
      </c>
      <c r="D3233" s="233">
        <v>32</v>
      </c>
      <c r="E3233" s="233" t="s">
        <v>262</v>
      </c>
      <c r="F3233" s="234" t="s">
        <v>356</v>
      </c>
      <c r="G3233" s="235">
        <v>147</v>
      </c>
      <c r="H3233" s="234">
        <v>37347</v>
      </c>
      <c r="I3233" s="28"/>
    </row>
    <row r="3234" spans="1:9" x14ac:dyDescent="0.25">
      <c r="A3234" s="231" t="s">
        <v>335</v>
      </c>
      <c r="B3234" s="232" t="s">
        <v>394</v>
      </c>
      <c r="C3234" s="233" t="s">
        <v>364</v>
      </c>
      <c r="D3234" s="233">
        <v>8</v>
      </c>
      <c r="E3234" s="233" t="s">
        <v>264</v>
      </c>
      <c r="F3234" s="234" t="s">
        <v>365</v>
      </c>
      <c r="G3234" s="235">
        <v>101</v>
      </c>
      <c r="H3234" s="234">
        <v>37357</v>
      </c>
      <c r="I3234" s="28"/>
    </row>
    <row r="3235" spans="1:9" x14ac:dyDescent="0.25">
      <c r="A3235" s="231" t="s">
        <v>385</v>
      </c>
      <c r="B3235" s="232" t="s">
        <v>389</v>
      </c>
      <c r="C3235" s="233" t="s">
        <v>375</v>
      </c>
      <c r="D3235" s="233">
        <v>16</v>
      </c>
      <c r="E3235" s="233" t="s">
        <v>334</v>
      </c>
      <c r="F3235" s="234" t="s">
        <v>278</v>
      </c>
      <c r="G3235" s="235">
        <v>25</v>
      </c>
      <c r="H3235" s="234">
        <v>37359</v>
      </c>
      <c r="I3235" s="28"/>
    </row>
    <row r="3236" spans="1:9" x14ac:dyDescent="0.25">
      <c r="A3236" s="231" t="s">
        <v>392</v>
      </c>
      <c r="B3236" s="232" t="s">
        <v>393</v>
      </c>
      <c r="C3236" s="233" t="s">
        <v>337</v>
      </c>
      <c r="D3236" s="233">
        <v>16</v>
      </c>
      <c r="E3236" s="233" t="s">
        <v>271</v>
      </c>
      <c r="F3236" s="234" t="s">
        <v>359</v>
      </c>
      <c r="G3236" s="235">
        <v>150</v>
      </c>
      <c r="H3236" s="234">
        <v>37362</v>
      </c>
      <c r="I3236" s="28"/>
    </row>
    <row r="3237" spans="1:9" x14ac:dyDescent="0.25">
      <c r="A3237" s="231" t="s">
        <v>335</v>
      </c>
      <c r="B3237" s="232" t="s">
        <v>336</v>
      </c>
      <c r="C3237" s="233" t="s">
        <v>337</v>
      </c>
      <c r="D3237" s="233">
        <v>16</v>
      </c>
      <c r="E3237" s="233" t="s">
        <v>271</v>
      </c>
      <c r="F3237" s="234" t="s">
        <v>338</v>
      </c>
      <c r="G3237" s="235">
        <v>136</v>
      </c>
      <c r="H3237" s="234">
        <v>37366</v>
      </c>
      <c r="I3237" s="28"/>
    </row>
    <row r="3238" spans="1:9" x14ac:dyDescent="0.25">
      <c r="A3238" s="231" t="s">
        <v>392</v>
      </c>
      <c r="B3238" s="232" t="s">
        <v>393</v>
      </c>
      <c r="C3238" s="233" t="s">
        <v>337</v>
      </c>
      <c r="D3238" s="233">
        <v>16</v>
      </c>
      <c r="E3238" s="233" t="s">
        <v>271</v>
      </c>
      <c r="F3238" s="234" t="s">
        <v>338</v>
      </c>
      <c r="G3238" s="235">
        <v>8</v>
      </c>
      <c r="H3238" s="234">
        <v>37368</v>
      </c>
      <c r="I3238" s="28"/>
    </row>
    <row r="3239" spans="1:9" x14ac:dyDescent="0.25">
      <c r="A3239" s="231" t="s">
        <v>376</v>
      </c>
      <c r="B3239" s="232" t="s">
        <v>390</v>
      </c>
      <c r="C3239" s="233" t="s">
        <v>370</v>
      </c>
      <c r="D3239" s="233">
        <v>8</v>
      </c>
      <c r="E3239" s="233" t="s">
        <v>334</v>
      </c>
      <c r="F3239" s="234" t="s">
        <v>278</v>
      </c>
      <c r="G3239" s="235">
        <v>103</v>
      </c>
      <c r="H3239" s="234">
        <v>37371</v>
      </c>
      <c r="I3239" s="28"/>
    </row>
    <row r="3240" spans="1:9" x14ac:dyDescent="0.25">
      <c r="A3240" s="231" t="s">
        <v>335</v>
      </c>
      <c r="B3240" s="232" t="s">
        <v>400</v>
      </c>
      <c r="C3240" s="233" t="s">
        <v>364</v>
      </c>
      <c r="D3240" s="233">
        <v>8</v>
      </c>
      <c r="E3240" s="233" t="s">
        <v>264</v>
      </c>
      <c r="F3240" s="234" t="s">
        <v>365</v>
      </c>
      <c r="G3240" s="235">
        <v>34</v>
      </c>
      <c r="H3240" s="234">
        <v>37373</v>
      </c>
      <c r="I3240" s="28"/>
    </row>
    <row r="3241" spans="1:9" x14ac:dyDescent="0.25">
      <c r="A3241" s="231" t="s">
        <v>362</v>
      </c>
      <c r="B3241" s="232" t="s">
        <v>363</v>
      </c>
      <c r="C3241" s="233" t="s">
        <v>364</v>
      </c>
      <c r="D3241" s="233">
        <v>8</v>
      </c>
      <c r="E3241" s="233" t="s">
        <v>264</v>
      </c>
      <c r="F3241" s="234" t="s">
        <v>396</v>
      </c>
      <c r="G3241" s="235">
        <v>66</v>
      </c>
      <c r="H3241" s="234">
        <v>37373</v>
      </c>
      <c r="I3241" s="28"/>
    </row>
    <row r="3242" spans="1:9" x14ac:dyDescent="0.25">
      <c r="A3242" s="231" t="s">
        <v>408</v>
      </c>
      <c r="B3242" s="232" t="s">
        <v>409</v>
      </c>
      <c r="C3242" s="233" t="s">
        <v>380</v>
      </c>
      <c r="D3242" s="233">
        <v>16</v>
      </c>
      <c r="E3242" s="233" t="s">
        <v>334</v>
      </c>
      <c r="F3242" s="234" t="s">
        <v>278</v>
      </c>
      <c r="G3242" s="235">
        <v>34</v>
      </c>
      <c r="H3242" s="234">
        <v>37377</v>
      </c>
      <c r="I3242" s="28"/>
    </row>
    <row r="3243" spans="1:9" x14ac:dyDescent="0.25">
      <c r="A3243" s="231" t="s">
        <v>392</v>
      </c>
      <c r="B3243" s="232" t="s">
        <v>393</v>
      </c>
      <c r="C3243" s="233" t="s">
        <v>337</v>
      </c>
      <c r="D3243" s="233">
        <v>16</v>
      </c>
      <c r="E3243" s="233" t="s">
        <v>271</v>
      </c>
      <c r="F3243" s="234" t="s">
        <v>338</v>
      </c>
      <c r="G3243" s="235">
        <v>114</v>
      </c>
      <c r="H3243" s="234">
        <v>37379</v>
      </c>
      <c r="I3243" s="28"/>
    </row>
    <row r="3244" spans="1:9" x14ac:dyDescent="0.25">
      <c r="A3244" s="231" t="s">
        <v>397</v>
      </c>
      <c r="B3244" s="232" t="s">
        <v>398</v>
      </c>
      <c r="C3244" s="233" t="s">
        <v>399</v>
      </c>
      <c r="D3244" s="233">
        <v>8</v>
      </c>
      <c r="E3244" s="233" t="s">
        <v>334</v>
      </c>
      <c r="F3244" s="234" t="s">
        <v>276</v>
      </c>
      <c r="G3244" s="235">
        <v>58</v>
      </c>
      <c r="H3244" s="234">
        <v>37381</v>
      </c>
      <c r="I3244" s="28"/>
    </row>
    <row r="3245" spans="1:9" x14ac:dyDescent="0.25">
      <c r="A3245" s="231" t="s">
        <v>362</v>
      </c>
      <c r="B3245" s="232" t="s">
        <v>374</v>
      </c>
      <c r="C3245" s="233" t="s">
        <v>375</v>
      </c>
      <c r="D3245" s="233">
        <v>16</v>
      </c>
      <c r="E3245" s="233" t="s">
        <v>271</v>
      </c>
      <c r="F3245" s="234" t="s">
        <v>338</v>
      </c>
      <c r="G3245" s="235">
        <v>178</v>
      </c>
      <c r="H3245" s="234">
        <v>37382</v>
      </c>
      <c r="I3245" s="28"/>
    </row>
    <row r="3246" spans="1:9" x14ac:dyDescent="0.25">
      <c r="A3246" s="231" t="s">
        <v>362</v>
      </c>
      <c r="B3246" s="232" t="s">
        <v>363</v>
      </c>
      <c r="C3246" s="233" t="s">
        <v>364</v>
      </c>
      <c r="D3246" s="233">
        <v>8</v>
      </c>
      <c r="E3246" s="233" t="s">
        <v>264</v>
      </c>
      <c r="F3246" s="234" t="s">
        <v>396</v>
      </c>
      <c r="G3246" s="235">
        <v>140</v>
      </c>
      <c r="H3246" s="234">
        <v>37384</v>
      </c>
      <c r="I3246" s="28"/>
    </row>
    <row r="3247" spans="1:9" x14ac:dyDescent="0.25">
      <c r="A3247" s="231" t="s">
        <v>345</v>
      </c>
      <c r="B3247" s="232" t="s">
        <v>401</v>
      </c>
      <c r="C3247" s="233" t="s">
        <v>380</v>
      </c>
      <c r="D3247" s="233">
        <v>16</v>
      </c>
      <c r="E3247" s="233" t="s">
        <v>271</v>
      </c>
      <c r="F3247" s="234" t="s">
        <v>338</v>
      </c>
      <c r="G3247" s="235">
        <v>90</v>
      </c>
      <c r="H3247" s="234">
        <v>37385</v>
      </c>
      <c r="I3247" s="28"/>
    </row>
    <row r="3248" spans="1:9" x14ac:dyDescent="0.25">
      <c r="A3248" s="231" t="s">
        <v>335</v>
      </c>
      <c r="B3248" s="232" t="s">
        <v>350</v>
      </c>
      <c r="C3248" s="233" t="s">
        <v>347</v>
      </c>
      <c r="D3248" s="233">
        <v>8</v>
      </c>
      <c r="E3248" s="233" t="s">
        <v>271</v>
      </c>
      <c r="F3248" s="234" t="s">
        <v>338</v>
      </c>
      <c r="G3248" s="235">
        <v>127</v>
      </c>
      <c r="H3248" s="234">
        <v>37386</v>
      </c>
      <c r="I3248" s="28"/>
    </row>
    <row r="3249" spans="1:9" x14ac:dyDescent="0.25">
      <c r="A3249" s="231" t="s">
        <v>385</v>
      </c>
      <c r="B3249" s="232" t="s">
        <v>389</v>
      </c>
      <c r="C3249" s="233" t="s">
        <v>375</v>
      </c>
      <c r="D3249" s="233">
        <v>16</v>
      </c>
      <c r="E3249" s="233" t="s">
        <v>334</v>
      </c>
      <c r="F3249" s="234" t="s">
        <v>276</v>
      </c>
      <c r="G3249" s="235">
        <v>21</v>
      </c>
      <c r="H3249" s="234">
        <v>37387</v>
      </c>
      <c r="I3249" s="28"/>
    </row>
    <row r="3250" spans="1:9" x14ac:dyDescent="0.25">
      <c r="A3250" s="231" t="s">
        <v>392</v>
      </c>
      <c r="B3250" s="232" t="s">
        <v>393</v>
      </c>
      <c r="C3250" s="233" t="s">
        <v>337</v>
      </c>
      <c r="D3250" s="233">
        <v>16</v>
      </c>
      <c r="E3250" s="233" t="s">
        <v>271</v>
      </c>
      <c r="F3250" s="234" t="s">
        <v>338</v>
      </c>
      <c r="G3250" s="235">
        <v>92</v>
      </c>
      <c r="H3250" s="234">
        <v>37390</v>
      </c>
      <c r="I3250" s="28"/>
    </row>
    <row r="3251" spans="1:9" x14ac:dyDescent="0.25">
      <c r="A3251" s="231" t="s">
        <v>345</v>
      </c>
      <c r="B3251" s="232" t="s">
        <v>379</v>
      </c>
      <c r="C3251" s="233" t="s">
        <v>380</v>
      </c>
      <c r="D3251" s="233">
        <v>16</v>
      </c>
      <c r="E3251" s="233" t="s">
        <v>271</v>
      </c>
      <c r="F3251" s="234" t="s">
        <v>338</v>
      </c>
      <c r="G3251" s="235">
        <v>177</v>
      </c>
      <c r="H3251" s="234">
        <v>37391</v>
      </c>
      <c r="I3251" s="28"/>
    </row>
    <row r="3252" spans="1:9" x14ac:dyDescent="0.25">
      <c r="A3252" s="231" t="s">
        <v>362</v>
      </c>
      <c r="B3252" s="232" t="s">
        <v>374</v>
      </c>
      <c r="C3252" s="233" t="s">
        <v>375</v>
      </c>
      <c r="D3252" s="233">
        <v>16</v>
      </c>
      <c r="E3252" s="233" t="s">
        <v>271</v>
      </c>
      <c r="F3252" s="234" t="s">
        <v>338</v>
      </c>
      <c r="G3252" s="235">
        <v>91</v>
      </c>
      <c r="H3252" s="234">
        <v>37392</v>
      </c>
      <c r="I3252" s="28"/>
    </row>
    <row r="3253" spans="1:9" x14ac:dyDescent="0.25">
      <c r="A3253" s="231" t="s">
        <v>335</v>
      </c>
      <c r="B3253" s="232" t="s">
        <v>350</v>
      </c>
      <c r="C3253" s="233" t="s">
        <v>347</v>
      </c>
      <c r="D3253" s="233">
        <v>8</v>
      </c>
      <c r="E3253" s="233" t="s">
        <v>271</v>
      </c>
      <c r="F3253" s="234" t="s">
        <v>338</v>
      </c>
      <c r="G3253" s="235">
        <v>158</v>
      </c>
      <c r="H3253" s="234">
        <v>37394</v>
      </c>
      <c r="I3253" s="28"/>
    </row>
    <row r="3254" spans="1:9" x14ac:dyDescent="0.25">
      <c r="A3254" s="231" t="s">
        <v>362</v>
      </c>
      <c r="B3254" s="232" t="s">
        <v>366</v>
      </c>
      <c r="C3254" s="233" t="s">
        <v>337</v>
      </c>
      <c r="D3254" s="233">
        <v>8</v>
      </c>
      <c r="E3254" s="233" t="s">
        <v>262</v>
      </c>
      <c r="F3254" s="234" t="s">
        <v>342</v>
      </c>
      <c r="G3254" s="235">
        <v>177</v>
      </c>
      <c r="H3254" s="234">
        <v>37396</v>
      </c>
      <c r="I3254" s="28"/>
    </row>
    <row r="3255" spans="1:9" x14ac:dyDescent="0.25">
      <c r="A3255" s="231" t="s">
        <v>392</v>
      </c>
      <c r="B3255" s="232" t="s">
        <v>393</v>
      </c>
      <c r="C3255" s="233" t="s">
        <v>337</v>
      </c>
      <c r="D3255" s="233">
        <v>16</v>
      </c>
      <c r="E3255" s="233" t="s">
        <v>271</v>
      </c>
      <c r="F3255" s="234" t="s">
        <v>338</v>
      </c>
      <c r="G3255" s="235">
        <v>90</v>
      </c>
      <c r="H3255" s="234">
        <v>37398</v>
      </c>
      <c r="I3255" s="28"/>
    </row>
    <row r="3256" spans="1:9" x14ac:dyDescent="0.25">
      <c r="A3256" s="231" t="s">
        <v>362</v>
      </c>
      <c r="B3256" s="232" t="s">
        <v>363</v>
      </c>
      <c r="C3256" s="233" t="s">
        <v>364</v>
      </c>
      <c r="D3256" s="233">
        <v>8</v>
      </c>
      <c r="E3256" s="233" t="s">
        <v>264</v>
      </c>
      <c r="F3256" s="234" t="s">
        <v>396</v>
      </c>
      <c r="G3256" s="235">
        <v>183</v>
      </c>
      <c r="H3256" s="234">
        <v>37400</v>
      </c>
      <c r="I3256" s="28"/>
    </row>
    <row r="3257" spans="1:9" x14ac:dyDescent="0.25">
      <c r="A3257" s="231" t="s">
        <v>345</v>
      </c>
      <c r="B3257" s="232" t="s">
        <v>406</v>
      </c>
      <c r="C3257" s="233" t="s">
        <v>337</v>
      </c>
      <c r="D3257" s="233">
        <v>16</v>
      </c>
      <c r="E3257" s="233" t="s">
        <v>271</v>
      </c>
      <c r="F3257" s="234" t="s">
        <v>359</v>
      </c>
      <c r="G3257" s="235">
        <v>133</v>
      </c>
      <c r="H3257" s="234">
        <v>37402</v>
      </c>
      <c r="I3257" s="28"/>
    </row>
    <row r="3258" spans="1:9" x14ac:dyDescent="0.25">
      <c r="A3258" s="231" t="s">
        <v>335</v>
      </c>
      <c r="B3258" s="232" t="s">
        <v>336</v>
      </c>
      <c r="C3258" s="233" t="s">
        <v>337</v>
      </c>
      <c r="D3258" s="233">
        <v>16</v>
      </c>
      <c r="E3258" s="233" t="s">
        <v>271</v>
      </c>
      <c r="F3258" s="234" t="s">
        <v>338</v>
      </c>
      <c r="G3258" s="235">
        <v>28</v>
      </c>
      <c r="H3258" s="234">
        <v>37404</v>
      </c>
      <c r="I3258" s="28"/>
    </row>
    <row r="3259" spans="1:9" x14ac:dyDescent="0.25">
      <c r="A3259" s="231" t="s">
        <v>335</v>
      </c>
      <c r="B3259" s="232" t="s">
        <v>336</v>
      </c>
      <c r="C3259" s="233" t="s">
        <v>337</v>
      </c>
      <c r="D3259" s="233">
        <v>16</v>
      </c>
      <c r="E3259" s="233" t="s">
        <v>271</v>
      </c>
      <c r="F3259" s="234" t="s">
        <v>338</v>
      </c>
      <c r="G3259" s="235">
        <v>18</v>
      </c>
      <c r="H3259" s="234">
        <v>37406</v>
      </c>
      <c r="I3259" s="28"/>
    </row>
    <row r="3260" spans="1:9" x14ac:dyDescent="0.25">
      <c r="A3260" s="231" t="s">
        <v>335</v>
      </c>
      <c r="B3260" s="232" t="s">
        <v>368</v>
      </c>
      <c r="C3260" s="233" t="s">
        <v>364</v>
      </c>
      <c r="D3260" s="233">
        <v>8</v>
      </c>
      <c r="E3260" s="233" t="s">
        <v>262</v>
      </c>
      <c r="F3260" s="234" t="s">
        <v>356</v>
      </c>
      <c r="G3260" s="235">
        <v>99</v>
      </c>
      <c r="H3260" s="234">
        <v>37406</v>
      </c>
      <c r="I3260" s="28"/>
    </row>
    <row r="3261" spans="1:9" x14ac:dyDescent="0.25">
      <c r="A3261" s="231" t="s">
        <v>331</v>
      </c>
      <c r="B3261" s="232" t="s">
        <v>381</v>
      </c>
      <c r="C3261" s="233" t="s">
        <v>380</v>
      </c>
      <c r="D3261" s="233">
        <v>16</v>
      </c>
      <c r="E3261" s="233" t="s">
        <v>262</v>
      </c>
      <c r="F3261" s="234" t="s">
        <v>342</v>
      </c>
      <c r="G3261" s="235">
        <v>139</v>
      </c>
      <c r="H3261" s="234">
        <v>37406</v>
      </c>
      <c r="I3261" s="28"/>
    </row>
    <row r="3262" spans="1:9" x14ac:dyDescent="0.25">
      <c r="A3262" s="231" t="s">
        <v>335</v>
      </c>
      <c r="B3262" s="232" t="s">
        <v>336</v>
      </c>
      <c r="C3262" s="233" t="s">
        <v>337</v>
      </c>
      <c r="D3262" s="233">
        <v>16</v>
      </c>
      <c r="E3262" s="233" t="s">
        <v>271</v>
      </c>
      <c r="F3262" s="234" t="s">
        <v>338</v>
      </c>
      <c r="G3262" s="235">
        <v>101</v>
      </c>
      <c r="H3262" s="234">
        <v>37407</v>
      </c>
      <c r="I3262" s="28"/>
    </row>
    <row r="3263" spans="1:9" x14ac:dyDescent="0.25">
      <c r="A3263" s="231" t="s">
        <v>345</v>
      </c>
      <c r="B3263" s="232" t="s">
        <v>391</v>
      </c>
      <c r="C3263" s="233" t="s">
        <v>337</v>
      </c>
      <c r="D3263" s="233">
        <v>16</v>
      </c>
      <c r="E3263" s="233" t="s">
        <v>334</v>
      </c>
      <c r="F3263" s="234" t="s">
        <v>405</v>
      </c>
      <c r="G3263" s="235">
        <v>111</v>
      </c>
      <c r="H3263" s="234">
        <v>37408</v>
      </c>
      <c r="I3263" s="28"/>
    </row>
    <row r="3264" spans="1:9" x14ac:dyDescent="0.25">
      <c r="A3264" s="231" t="s">
        <v>335</v>
      </c>
      <c r="B3264" s="232" t="s">
        <v>387</v>
      </c>
      <c r="C3264" s="233" t="s">
        <v>347</v>
      </c>
      <c r="D3264" s="233">
        <v>8</v>
      </c>
      <c r="E3264" s="233" t="s">
        <v>264</v>
      </c>
      <c r="F3264" s="234" t="s">
        <v>365</v>
      </c>
      <c r="G3264" s="235">
        <v>190</v>
      </c>
      <c r="H3264" s="234">
        <v>37415</v>
      </c>
      <c r="I3264" s="28"/>
    </row>
    <row r="3265" spans="1:9" x14ac:dyDescent="0.25">
      <c r="A3265" s="231" t="s">
        <v>331</v>
      </c>
      <c r="B3265" s="232" t="s">
        <v>403</v>
      </c>
      <c r="C3265" s="233" t="s">
        <v>380</v>
      </c>
      <c r="D3265" s="233">
        <v>32</v>
      </c>
      <c r="E3265" s="233" t="s">
        <v>262</v>
      </c>
      <c r="F3265" s="234" t="s">
        <v>356</v>
      </c>
      <c r="G3265" s="235">
        <v>14</v>
      </c>
      <c r="H3265" s="234">
        <v>37425</v>
      </c>
      <c r="I3265" s="28"/>
    </row>
    <row r="3266" spans="1:9" x14ac:dyDescent="0.25">
      <c r="A3266" s="231" t="s">
        <v>371</v>
      </c>
      <c r="B3266" s="232" t="s">
        <v>388</v>
      </c>
      <c r="C3266" s="233" t="s">
        <v>364</v>
      </c>
      <c r="D3266" s="233">
        <v>12</v>
      </c>
      <c r="E3266" s="233" t="s">
        <v>271</v>
      </c>
      <c r="F3266" s="234" t="s">
        <v>359</v>
      </c>
      <c r="G3266" s="235">
        <v>100</v>
      </c>
      <c r="H3266" s="234">
        <v>37426</v>
      </c>
      <c r="I3266" s="28"/>
    </row>
    <row r="3267" spans="1:9" x14ac:dyDescent="0.25">
      <c r="A3267" s="231" t="s">
        <v>335</v>
      </c>
      <c r="B3267" s="232" t="s">
        <v>367</v>
      </c>
      <c r="C3267" s="233" t="s">
        <v>337</v>
      </c>
      <c r="D3267" s="233">
        <v>8</v>
      </c>
      <c r="E3267" s="233" t="s">
        <v>262</v>
      </c>
      <c r="F3267" s="234" t="s">
        <v>342</v>
      </c>
      <c r="G3267" s="235">
        <v>184</v>
      </c>
      <c r="H3267" s="234">
        <v>37431</v>
      </c>
      <c r="I3267" s="28"/>
    </row>
    <row r="3268" spans="1:9" x14ac:dyDescent="0.25">
      <c r="A3268" s="231" t="s">
        <v>335</v>
      </c>
      <c r="B3268" s="232" t="s">
        <v>350</v>
      </c>
      <c r="C3268" s="233" t="s">
        <v>347</v>
      </c>
      <c r="D3268" s="233">
        <v>8</v>
      </c>
      <c r="E3268" s="233" t="s">
        <v>271</v>
      </c>
      <c r="F3268" s="234" t="s">
        <v>338</v>
      </c>
      <c r="G3268" s="235">
        <v>87</v>
      </c>
      <c r="H3268" s="234">
        <v>37435</v>
      </c>
      <c r="I3268" s="28"/>
    </row>
    <row r="3269" spans="1:9" x14ac:dyDescent="0.25">
      <c r="A3269" s="231" t="s">
        <v>345</v>
      </c>
      <c r="B3269" s="232" t="s">
        <v>391</v>
      </c>
      <c r="C3269" s="233" t="s">
        <v>337</v>
      </c>
      <c r="D3269" s="233">
        <v>16</v>
      </c>
      <c r="E3269" s="233" t="s">
        <v>334</v>
      </c>
      <c r="F3269" s="234" t="s">
        <v>276</v>
      </c>
      <c r="G3269" s="235">
        <v>14</v>
      </c>
      <c r="H3269" s="234">
        <v>37437</v>
      </c>
      <c r="I3269" s="28"/>
    </row>
    <row r="3270" spans="1:9" x14ac:dyDescent="0.25">
      <c r="A3270" s="231" t="s">
        <v>397</v>
      </c>
      <c r="B3270" s="232" t="s">
        <v>402</v>
      </c>
      <c r="C3270" s="233" t="s">
        <v>380</v>
      </c>
      <c r="D3270" s="233">
        <v>8</v>
      </c>
      <c r="E3270" s="233" t="s">
        <v>262</v>
      </c>
      <c r="F3270" s="234" t="s">
        <v>50</v>
      </c>
      <c r="G3270" s="235">
        <v>171</v>
      </c>
      <c r="H3270" s="234">
        <v>37439</v>
      </c>
      <c r="I3270" s="28"/>
    </row>
    <row r="3271" spans="1:9" x14ac:dyDescent="0.25">
      <c r="A3271" s="231" t="s">
        <v>397</v>
      </c>
      <c r="B3271" s="232" t="s">
        <v>398</v>
      </c>
      <c r="C3271" s="233" t="s">
        <v>399</v>
      </c>
      <c r="D3271" s="233">
        <v>8</v>
      </c>
      <c r="E3271" s="233" t="s">
        <v>334</v>
      </c>
      <c r="F3271" s="234" t="s">
        <v>276</v>
      </c>
      <c r="G3271" s="235">
        <v>159</v>
      </c>
      <c r="H3271" s="234">
        <v>37440</v>
      </c>
      <c r="I3271" s="28"/>
    </row>
    <row r="3272" spans="1:9" x14ac:dyDescent="0.25">
      <c r="A3272" s="231" t="s">
        <v>331</v>
      </c>
      <c r="B3272" s="232" t="s">
        <v>404</v>
      </c>
      <c r="C3272" s="233" t="s">
        <v>333</v>
      </c>
      <c r="D3272" s="233">
        <v>16</v>
      </c>
      <c r="E3272" s="233" t="s">
        <v>334</v>
      </c>
      <c r="F3272" s="234" t="s">
        <v>405</v>
      </c>
      <c r="G3272" s="235">
        <v>194</v>
      </c>
      <c r="H3272" s="234">
        <v>37444</v>
      </c>
      <c r="I3272" s="28"/>
    </row>
    <row r="3273" spans="1:9" x14ac:dyDescent="0.25">
      <c r="A3273" s="231" t="s">
        <v>385</v>
      </c>
      <c r="B3273" s="232" t="s">
        <v>389</v>
      </c>
      <c r="C3273" s="233" t="s">
        <v>375</v>
      </c>
      <c r="D3273" s="233">
        <v>16</v>
      </c>
      <c r="E3273" s="233" t="s">
        <v>334</v>
      </c>
      <c r="F3273" s="234" t="s">
        <v>278</v>
      </c>
      <c r="G3273" s="235">
        <v>36</v>
      </c>
      <c r="H3273" s="234">
        <v>37450</v>
      </c>
      <c r="I3273" s="28"/>
    </row>
    <row r="3274" spans="1:9" x14ac:dyDescent="0.25">
      <c r="A3274" s="231" t="s">
        <v>331</v>
      </c>
      <c r="B3274" s="232" t="s">
        <v>332</v>
      </c>
      <c r="C3274" s="233" t="s">
        <v>333</v>
      </c>
      <c r="D3274" s="233">
        <v>16</v>
      </c>
      <c r="E3274" s="233" t="s">
        <v>334</v>
      </c>
      <c r="F3274" s="234" t="s">
        <v>405</v>
      </c>
      <c r="G3274" s="235">
        <v>40</v>
      </c>
      <c r="H3274" s="234">
        <v>37453</v>
      </c>
      <c r="I3274" s="28"/>
    </row>
    <row r="3275" spans="1:9" x14ac:dyDescent="0.25">
      <c r="A3275" s="231" t="s">
        <v>362</v>
      </c>
      <c r="B3275" s="232" t="s">
        <v>369</v>
      </c>
      <c r="C3275" s="233" t="s">
        <v>370</v>
      </c>
      <c r="D3275" s="233">
        <v>16</v>
      </c>
      <c r="E3275" s="233" t="s">
        <v>264</v>
      </c>
      <c r="F3275" s="234" t="s">
        <v>365</v>
      </c>
      <c r="G3275" s="235">
        <v>163</v>
      </c>
      <c r="H3275" s="234">
        <v>37456</v>
      </c>
      <c r="I3275" s="28"/>
    </row>
    <row r="3276" spans="1:9" x14ac:dyDescent="0.25">
      <c r="A3276" s="231" t="s">
        <v>335</v>
      </c>
      <c r="B3276" s="232" t="s">
        <v>383</v>
      </c>
      <c r="C3276" s="233" t="s">
        <v>347</v>
      </c>
      <c r="D3276" s="233">
        <v>8</v>
      </c>
      <c r="E3276" s="233" t="s">
        <v>271</v>
      </c>
      <c r="F3276" s="234" t="s">
        <v>373</v>
      </c>
      <c r="G3276" s="235">
        <v>47</v>
      </c>
      <c r="H3276" s="234">
        <v>37458</v>
      </c>
      <c r="I3276" s="28"/>
    </row>
    <row r="3277" spans="1:9" x14ac:dyDescent="0.25">
      <c r="A3277" s="231" t="s">
        <v>397</v>
      </c>
      <c r="B3277" s="232" t="s">
        <v>402</v>
      </c>
      <c r="C3277" s="233" t="s">
        <v>380</v>
      </c>
      <c r="D3277" s="233">
        <v>8</v>
      </c>
      <c r="E3277" s="233" t="s">
        <v>262</v>
      </c>
      <c r="F3277" s="234" t="s">
        <v>342</v>
      </c>
      <c r="G3277" s="235">
        <v>86</v>
      </c>
      <c r="H3277" s="234">
        <v>37462</v>
      </c>
      <c r="I3277" s="28"/>
    </row>
    <row r="3278" spans="1:9" x14ac:dyDescent="0.25">
      <c r="A3278" s="231" t="s">
        <v>362</v>
      </c>
      <c r="B3278" s="232" t="s">
        <v>366</v>
      </c>
      <c r="C3278" s="233" t="s">
        <v>337</v>
      </c>
      <c r="D3278" s="233">
        <v>8</v>
      </c>
      <c r="E3278" s="233" t="s">
        <v>262</v>
      </c>
      <c r="F3278" s="234" t="s">
        <v>50</v>
      </c>
      <c r="G3278" s="235">
        <v>130</v>
      </c>
      <c r="H3278" s="234">
        <v>37463</v>
      </c>
      <c r="I3278" s="28"/>
    </row>
    <row r="3279" spans="1:9" x14ac:dyDescent="0.25">
      <c r="A3279" s="231" t="s">
        <v>362</v>
      </c>
      <c r="B3279" s="232" t="s">
        <v>374</v>
      </c>
      <c r="C3279" s="233" t="s">
        <v>375</v>
      </c>
      <c r="D3279" s="233">
        <v>16</v>
      </c>
      <c r="E3279" s="233" t="s">
        <v>271</v>
      </c>
      <c r="F3279" s="234" t="s">
        <v>338</v>
      </c>
      <c r="G3279" s="235">
        <v>98</v>
      </c>
      <c r="H3279" s="234">
        <v>37467</v>
      </c>
      <c r="I3279" s="28"/>
    </row>
    <row r="3280" spans="1:9" x14ac:dyDescent="0.25">
      <c r="A3280" s="231" t="s">
        <v>331</v>
      </c>
      <c r="B3280" s="232" t="s">
        <v>381</v>
      </c>
      <c r="C3280" s="233" t="s">
        <v>380</v>
      </c>
      <c r="D3280" s="233">
        <v>16</v>
      </c>
      <c r="E3280" s="233" t="s">
        <v>262</v>
      </c>
      <c r="F3280" s="234" t="s">
        <v>342</v>
      </c>
      <c r="G3280" s="235">
        <v>123</v>
      </c>
      <c r="H3280" s="234">
        <v>37471</v>
      </c>
      <c r="I3280" s="28"/>
    </row>
    <row r="3281" spans="1:9" x14ac:dyDescent="0.25">
      <c r="A3281" s="231" t="s">
        <v>335</v>
      </c>
      <c r="B3281" s="232" t="s">
        <v>382</v>
      </c>
      <c r="C3281" s="233" t="s">
        <v>337</v>
      </c>
      <c r="D3281" s="233">
        <v>16</v>
      </c>
      <c r="E3281" s="233" t="s">
        <v>264</v>
      </c>
      <c r="F3281" s="234" t="s">
        <v>365</v>
      </c>
      <c r="G3281" s="235">
        <v>128</v>
      </c>
      <c r="H3281" s="234">
        <v>37473</v>
      </c>
      <c r="I3281" s="28"/>
    </row>
    <row r="3282" spans="1:9" x14ac:dyDescent="0.25">
      <c r="A3282" s="231" t="s">
        <v>371</v>
      </c>
      <c r="B3282" s="232" t="s">
        <v>372</v>
      </c>
      <c r="C3282" s="233" t="s">
        <v>364</v>
      </c>
      <c r="D3282" s="233">
        <v>8</v>
      </c>
      <c r="E3282" s="233" t="s">
        <v>271</v>
      </c>
      <c r="F3282" s="234" t="s">
        <v>338</v>
      </c>
      <c r="G3282" s="235">
        <v>123</v>
      </c>
      <c r="H3282" s="234">
        <v>37474</v>
      </c>
      <c r="I3282" s="28"/>
    </row>
    <row r="3283" spans="1:9" x14ac:dyDescent="0.25">
      <c r="A3283" s="231" t="s">
        <v>335</v>
      </c>
      <c r="B3283" s="232" t="s">
        <v>382</v>
      </c>
      <c r="C3283" s="233" t="s">
        <v>337</v>
      </c>
      <c r="D3283" s="233">
        <v>16</v>
      </c>
      <c r="E3283" s="233" t="s">
        <v>264</v>
      </c>
      <c r="F3283" s="234" t="s">
        <v>365</v>
      </c>
      <c r="G3283" s="235">
        <v>36</v>
      </c>
      <c r="H3283" s="234">
        <v>37476</v>
      </c>
      <c r="I3283" s="28"/>
    </row>
    <row r="3284" spans="1:9" x14ac:dyDescent="0.25">
      <c r="A3284" s="231" t="s">
        <v>335</v>
      </c>
      <c r="B3284" s="232" t="s">
        <v>400</v>
      </c>
      <c r="C3284" s="233" t="s">
        <v>364</v>
      </c>
      <c r="D3284" s="233">
        <v>8</v>
      </c>
      <c r="E3284" s="233" t="s">
        <v>264</v>
      </c>
      <c r="F3284" s="234" t="s">
        <v>365</v>
      </c>
      <c r="G3284" s="235">
        <v>105</v>
      </c>
      <c r="H3284" s="234">
        <v>37477</v>
      </c>
      <c r="I3284" s="28"/>
    </row>
    <row r="3285" spans="1:9" x14ac:dyDescent="0.25">
      <c r="A3285" s="231" t="s">
        <v>335</v>
      </c>
      <c r="B3285" s="232" t="s">
        <v>400</v>
      </c>
      <c r="C3285" s="233" t="s">
        <v>364</v>
      </c>
      <c r="D3285" s="233">
        <v>8</v>
      </c>
      <c r="E3285" s="233" t="s">
        <v>264</v>
      </c>
      <c r="F3285" s="234" t="s">
        <v>365</v>
      </c>
      <c r="G3285" s="235">
        <v>122</v>
      </c>
      <c r="H3285" s="234">
        <v>37484</v>
      </c>
      <c r="I3285" s="28"/>
    </row>
    <row r="3286" spans="1:9" x14ac:dyDescent="0.25">
      <c r="A3286" s="231" t="s">
        <v>362</v>
      </c>
      <c r="B3286" s="232" t="s">
        <v>374</v>
      </c>
      <c r="C3286" s="233" t="s">
        <v>375</v>
      </c>
      <c r="D3286" s="233">
        <v>16</v>
      </c>
      <c r="E3286" s="233" t="s">
        <v>271</v>
      </c>
      <c r="F3286" s="234" t="s">
        <v>338</v>
      </c>
      <c r="G3286" s="235">
        <v>174</v>
      </c>
      <c r="H3286" s="234">
        <v>37486</v>
      </c>
      <c r="I3286" s="28"/>
    </row>
    <row r="3287" spans="1:9" x14ac:dyDescent="0.25">
      <c r="A3287" s="231" t="s">
        <v>397</v>
      </c>
      <c r="B3287" s="232" t="s">
        <v>402</v>
      </c>
      <c r="C3287" s="233" t="s">
        <v>380</v>
      </c>
      <c r="D3287" s="233">
        <v>8</v>
      </c>
      <c r="E3287" s="233" t="s">
        <v>262</v>
      </c>
      <c r="F3287" s="234" t="s">
        <v>342</v>
      </c>
      <c r="G3287" s="235">
        <v>179</v>
      </c>
      <c r="H3287" s="234">
        <v>37487</v>
      </c>
      <c r="I3287" s="28"/>
    </row>
    <row r="3288" spans="1:9" x14ac:dyDescent="0.25">
      <c r="A3288" s="231" t="s">
        <v>335</v>
      </c>
      <c r="B3288" s="232" t="s">
        <v>400</v>
      </c>
      <c r="C3288" s="233" t="s">
        <v>364</v>
      </c>
      <c r="D3288" s="233">
        <v>8</v>
      </c>
      <c r="E3288" s="233" t="s">
        <v>264</v>
      </c>
      <c r="F3288" s="234" t="s">
        <v>365</v>
      </c>
      <c r="G3288" s="235">
        <v>80</v>
      </c>
      <c r="H3288" s="234">
        <v>37489</v>
      </c>
      <c r="I3288" s="28"/>
    </row>
    <row r="3289" spans="1:9" x14ac:dyDescent="0.25">
      <c r="A3289" s="231" t="s">
        <v>362</v>
      </c>
      <c r="B3289" s="232" t="s">
        <v>369</v>
      </c>
      <c r="C3289" s="233" t="s">
        <v>370</v>
      </c>
      <c r="D3289" s="233">
        <v>16</v>
      </c>
      <c r="E3289" s="233" t="s">
        <v>264</v>
      </c>
      <c r="F3289" s="234" t="s">
        <v>365</v>
      </c>
      <c r="G3289" s="235">
        <v>133</v>
      </c>
      <c r="H3289" s="234">
        <v>37490</v>
      </c>
      <c r="I3289" s="28"/>
    </row>
    <row r="3290" spans="1:9" x14ac:dyDescent="0.25">
      <c r="A3290" s="231" t="s">
        <v>362</v>
      </c>
      <c r="B3290" s="232" t="s">
        <v>374</v>
      </c>
      <c r="C3290" s="233" t="s">
        <v>375</v>
      </c>
      <c r="D3290" s="233">
        <v>16</v>
      </c>
      <c r="E3290" s="233" t="s">
        <v>271</v>
      </c>
      <c r="F3290" s="234" t="s">
        <v>338</v>
      </c>
      <c r="G3290" s="235">
        <v>12</v>
      </c>
      <c r="H3290" s="234">
        <v>37490</v>
      </c>
      <c r="I3290" s="28"/>
    </row>
    <row r="3291" spans="1:9" x14ac:dyDescent="0.25">
      <c r="A3291" s="231" t="s">
        <v>345</v>
      </c>
      <c r="B3291" s="232" t="s">
        <v>401</v>
      </c>
      <c r="C3291" s="233" t="s">
        <v>380</v>
      </c>
      <c r="D3291" s="233">
        <v>16</v>
      </c>
      <c r="E3291" s="233" t="s">
        <v>271</v>
      </c>
      <c r="F3291" s="234" t="s">
        <v>338</v>
      </c>
      <c r="G3291" s="235">
        <v>101</v>
      </c>
      <c r="H3291" s="234">
        <v>37492</v>
      </c>
      <c r="I3291" s="28"/>
    </row>
    <row r="3292" spans="1:9" x14ac:dyDescent="0.25">
      <c r="A3292" s="231" t="s">
        <v>335</v>
      </c>
      <c r="B3292" s="232" t="s">
        <v>387</v>
      </c>
      <c r="C3292" s="233" t="s">
        <v>347</v>
      </c>
      <c r="D3292" s="233">
        <v>8</v>
      </c>
      <c r="E3292" s="233" t="s">
        <v>264</v>
      </c>
      <c r="F3292" s="234" t="s">
        <v>365</v>
      </c>
      <c r="G3292" s="235">
        <v>76</v>
      </c>
      <c r="H3292" s="234">
        <v>37494</v>
      </c>
      <c r="I3292" s="28"/>
    </row>
    <row r="3293" spans="1:9" x14ac:dyDescent="0.25">
      <c r="A3293" s="231" t="s">
        <v>335</v>
      </c>
      <c r="B3293" s="232" t="s">
        <v>384</v>
      </c>
      <c r="C3293" s="233" t="s">
        <v>364</v>
      </c>
      <c r="D3293" s="233">
        <v>8</v>
      </c>
      <c r="E3293" s="233" t="s">
        <v>262</v>
      </c>
      <c r="F3293" s="234" t="s">
        <v>356</v>
      </c>
      <c r="G3293" s="235">
        <v>55</v>
      </c>
      <c r="H3293" s="234">
        <v>37496</v>
      </c>
      <c r="I3293" s="28"/>
    </row>
    <row r="3294" spans="1:9" x14ac:dyDescent="0.25">
      <c r="A3294" s="231" t="s">
        <v>335</v>
      </c>
      <c r="B3294" s="232" t="s">
        <v>357</v>
      </c>
      <c r="C3294" s="233" t="s">
        <v>358</v>
      </c>
      <c r="D3294" s="233">
        <v>16</v>
      </c>
      <c r="E3294" s="233" t="s">
        <v>271</v>
      </c>
      <c r="F3294" s="234" t="s">
        <v>359</v>
      </c>
      <c r="G3294" s="235">
        <v>25</v>
      </c>
      <c r="H3294" s="234">
        <v>37496</v>
      </c>
      <c r="I3294" s="28"/>
    </row>
    <row r="3295" spans="1:9" x14ac:dyDescent="0.25">
      <c r="A3295" s="231" t="s">
        <v>362</v>
      </c>
      <c r="B3295" s="232" t="s">
        <v>363</v>
      </c>
      <c r="C3295" s="233" t="s">
        <v>364</v>
      </c>
      <c r="D3295" s="233">
        <v>8</v>
      </c>
      <c r="E3295" s="233" t="s">
        <v>264</v>
      </c>
      <c r="F3295" s="234" t="s">
        <v>396</v>
      </c>
      <c r="G3295" s="235">
        <v>118</v>
      </c>
      <c r="H3295" s="234">
        <v>37497</v>
      </c>
      <c r="I3295" s="28"/>
    </row>
    <row r="3296" spans="1:9" x14ac:dyDescent="0.25">
      <c r="A3296" s="231" t="s">
        <v>345</v>
      </c>
      <c r="B3296" s="232" t="s">
        <v>379</v>
      </c>
      <c r="C3296" s="233" t="s">
        <v>380</v>
      </c>
      <c r="D3296" s="233">
        <v>16</v>
      </c>
      <c r="E3296" s="233" t="s">
        <v>271</v>
      </c>
      <c r="F3296" s="234" t="s">
        <v>373</v>
      </c>
      <c r="G3296" s="235">
        <v>179</v>
      </c>
      <c r="H3296" s="234">
        <v>37498</v>
      </c>
      <c r="I3296" s="28"/>
    </row>
    <row r="3297" spans="1:9" x14ac:dyDescent="0.25">
      <c r="A3297" s="231" t="s">
        <v>331</v>
      </c>
      <c r="B3297" s="232" t="s">
        <v>381</v>
      </c>
      <c r="C3297" s="233" t="s">
        <v>380</v>
      </c>
      <c r="D3297" s="233">
        <v>16</v>
      </c>
      <c r="E3297" s="233" t="s">
        <v>262</v>
      </c>
      <c r="F3297" s="234" t="s">
        <v>342</v>
      </c>
      <c r="G3297" s="235">
        <v>128</v>
      </c>
      <c r="H3297" s="234">
        <v>37499</v>
      </c>
      <c r="I3297" s="28"/>
    </row>
    <row r="3298" spans="1:9" x14ac:dyDescent="0.25">
      <c r="A3298" s="231" t="s">
        <v>362</v>
      </c>
      <c r="B3298" s="232" t="s">
        <v>366</v>
      </c>
      <c r="C3298" s="233" t="s">
        <v>337</v>
      </c>
      <c r="D3298" s="233">
        <v>8</v>
      </c>
      <c r="E3298" s="233" t="s">
        <v>262</v>
      </c>
      <c r="F3298" s="234" t="s">
        <v>342</v>
      </c>
      <c r="G3298" s="235">
        <v>104</v>
      </c>
      <c r="H3298" s="234">
        <v>37504</v>
      </c>
      <c r="I3298" s="28"/>
    </row>
    <row r="3299" spans="1:9" x14ac:dyDescent="0.25">
      <c r="A3299" s="231" t="s">
        <v>362</v>
      </c>
      <c r="B3299" s="232" t="s">
        <v>374</v>
      </c>
      <c r="C3299" s="233" t="s">
        <v>375</v>
      </c>
      <c r="D3299" s="233">
        <v>16</v>
      </c>
      <c r="E3299" s="233" t="s">
        <v>271</v>
      </c>
      <c r="F3299" s="234" t="s">
        <v>338</v>
      </c>
      <c r="G3299" s="235">
        <v>153</v>
      </c>
      <c r="H3299" s="234">
        <v>37505</v>
      </c>
      <c r="I3299" s="28"/>
    </row>
    <row r="3300" spans="1:9" x14ac:dyDescent="0.25">
      <c r="A3300" s="231" t="s">
        <v>354</v>
      </c>
      <c r="B3300" s="232" t="s">
        <v>355</v>
      </c>
      <c r="C3300" s="233" t="s">
        <v>347</v>
      </c>
      <c r="D3300" s="233">
        <v>16</v>
      </c>
      <c r="E3300" s="233" t="s">
        <v>262</v>
      </c>
      <c r="F3300" s="234" t="s">
        <v>356</v>
      </c>
      <c r="G3300" s="235">
        <v>103</v>
      </c>
      <c r="H3300" s="234">
        <v>37508</v>
      </c>
      <c r="I3300" s="28"/>
    </row>
    <row r="3301" spans="1:9" x14ac:dyDescent="0.25">
      <c r="A3301" s="231" t="s">
        <v>335</v>
      </c>
      <c r="B3301" s="232" t="s">
        <v>387</v>
      </c>
      <c r="C3301" s="233" t="s">
        <v>347</v>
      </c>
      <c r="D3301" s="233">
        <v>8</v>
      </c>
      <c r="E3301" s="233" t="s">
        <v>264</v>
      </c>
      <c r="F3301" s="234" t="s">
        <v>365</v>
      </c>
      <c r="G3301" s="235">
        <v>128</v>
      </c>
      <c r="H3301" s="234">
        <v>37518</v>
      </c>
      <c r="I3301" s="28"/>
    </row>
    <row r="3302" spans="1:9" x14ac:dyDescent="0.25">
      <c r="A3302" s="231" t="s">
        <v>397</v>
      </c>
      <c r="B3302" s="232" t="s">
        <v>398</v>
      </c>
      <c r="C3302" s="233" t="s">
        <v>399</v>
      </c>
      <c r="D3302" s="233">
        <v>8</v>
      </c>
      <c r="E3302" s="233" t="s">
        <v>334</v>
      </c>
      <c r="F3302" s="234" t="s">
        <v>276</v>
      </c>
      <c r="G3302" s="235">
        <v>191</v>
      </c>
      <c r="H3302" s="234">
        <v>37518</v>
      </c>
      <c r="I3302" s="28"/>
    </row>
    <row r="3303" spans="1:9" x14ac:dyDescent="0.25">
      <c r="A3303" s="231" t="s">
        <v>335</v>
      </c>
      <c r="B3303" s="232" t="s">
        <v>394</v>
      </c>
      <c r="C3303" s="233" t="s">
        <v>364</v>
      </c>
      <c r="D3303" s="233">
        <v>8</v>
      </c>
      <c r="E3303" s="233" t="s">
        <v>264</v>
      </c>
      <c r="F3303" s="234" t="s">
        <v>365</v>
      </c>
      <c r="G3303" s="235">
        <v>81</v>
      </c>
      <c r="H3303" s="234">
        <v>37520</v>
      </c>
      <c r="I3303" s="28"/>
    </row>
    <row r="3304" spans="1:9" x14ac:dyDescent="0.25">
      <c r="A3304" s="231" t="s">
        <v>371</v>
      </c>
      <c r="B3304" s="232" t="s">
        <v>372</v>
      </c>
      <c r="C3304" s="233" t="s">
        <v>364</v>
      </c>
      <c r="D3304" s="233">
        <v>8</v>
      </c>
      <c r="E3304" s="233" t="s">
        <v>271</v>
      </c>
      <c r="F3304" s="234" t="s">
        <v>373</v>
      </c>
      <c r="G3304" s="235">
        <v>84</v>
      </c>
      <c r="H3304" s="234">
        <v>37524</v>
      </c>
      <c r="I3304" s="28"/>
    </row>
    <row r="3305" spans="1:9" x14ac:dyDescent="0.25">
      <c r="A3305" s="231" t="s">
        <v>331</v>
      </c>
      <c r="B3305" s="232" t="s">
        <v>404</v>
      </c>
      <c r="C3305" s="233" t="s">
        <v>333</v>
      </c>
      <c r="D3305" s="233">
        <v>16</v>
      </c>
      <c r="E3305" s="233" t="s">
        <v>334</v>
      </c>
      <c r="F3305" s="234" t="s">
        <v>405</v>
      </c>
      <c r="G3305" s="235">
        <v>186</v>
      </c>
      <c r="H3305" s="234">
        <v>37525</v>
      </c>
      <c r="I3305" s="28"/>
    </row>
    <row r="3306" spans="1:9" x14ac:dyDescent="0.25">
      <c r="A3306" s="231" t="s">
        <v>385</v>
      </c>
      <c r="B3306" s="232" t="s">
        <v>389</v>
      </c>
      <c r="C3306" s="233" t="s">
        <v>375</v>
      </c>
      <c r="D3306" s="233">
        <v>16</v>
      </c>
      <c r="E3306" s="233" t="s">
        <v>334</v>
      </c>
      <c r="F3306" s="234" t="s">
        <v>278</v>
      </c>
      <c r="G3306" s="235">
        <v>45</v>
      </c>
      <c r="H3306" s="234">
        <v>37526</v>
      </c>
      <c r="I3306" s="28"/>
    </row>
    <row r="3307" spans="1:9" x14ac:dyDescent="0.25">
      <c r="A3307" s="231" t="s">
        <v>335</v>
      </c>
      <c r="B3307" s="232" t="s">
        <v>383</v>
      </c>
      <c r="C3307" s="233" t="s">
        <v>347</v>
      </c>
      <c r="D3307" s="233">
        <v>8</v>
      </c>
      <c r="E3307" s="233" t="s">
        <v>271</v>
      </c>
      <c r="F3307" s="234" t="s">
        <v>359</v>
      </c>
      <c r="G3307" s="235">
        <v>42</v>
      </c>
      <c r="H3307" s="234">
        <v>37526</v>
      </c>
      <c r="I3307" s="28"/>
    </row>
    <row r="3308" spans="1:9" x14ac:dyDescent="0.25">
      <c r="A3308" s="231" t="s">
        <v>385</v>
      </c>
      <c r="B3308" s="232" t="s">
        <v>389</v>
      </c>
      <c r="C3308" s="233" t="s">
        <v>375</v>
      </c>
      <c r="D3308" s="233">
        <v>16</v>
      </c>
      <c r="E3308" s="233" t="s">
        <v>334</v>
      </c>
      <c r="F3308" s="234" t="s">
        <v>278</v>
      </c>
      <c r="G3308" s="235">
        <v>56</v>
      </c>
      <c r="H3308" s="234">
        <v>37527</v>
      </c>
      <c r="I3308" s="28"/>
    </row>
    <row r="3309" spans="1:9" x14ac:dyDescent="0.25">
      <c r="A3309" s="231" t="s">
        <v>331</v>
      </c>
      <c r="B3309" s="232" t="s">
        <v>404</v>
      </c>
      <c r="C3309" s="233" t="s">
        <v>333</v>
      </c>
      <c r="D3309" s="233">
        <v>16</v>
      </c>
      <c r="E3309" s="233" t="s">
        <v>334</v>
      </c>
      <c r="F3309" s="234" t="s">
        <v>405</v>
      </c>
      <c r="G3309" s="235">
        <v>50</v>
      </c>
      <c r="H3309" s="234">
        <v>37527</v>
      </c>
      <c r="I3309" s="28"/>
    </row>
    <row r="3310" spans="1:9" x14ac:dyDescent="0.25">
      <c r="A3310" s="231" t="s">
        <v>362</v>
      </c>
      <c r="B3310" s="232" t="s">
        <v>374</v>
      </c>
      <c r="C3310" s="233" t="s">
        <v>375</v>
      </c>
      <c r="D3310" s="233">
        <v>16</v>
      </c>
      <c r="E3310" s="233" t="s">
        <v>271</v>
      </c>
      <c r="F3310" s="234" t="s">
        <v>338</v>
      </c>
      <c r="G3310" s="235">
        <v>117</v>
      </c>
      <c r="H3310" s="234">
        <v>37528</v>
      </c>
      <c r="I3310" s="28"/>
    </row>
    <row r="3311" spans="1:9" x14ac:dyDescent="0.25">
      <c r="A3311" s="231" t="s">
        <v>348</v>
      </c>
      <c r="B3311" s="232" t="s">
        <v>349</v>
      </c>
      <c r="C3311" s="233" t="s">
        <v>347</v>
      </c>
      <c r="D3311" s="233">
        <v>8</v>
      </c>
      <c r="E3311" s="233" t="s">
        <v>262</v>
      </c>
      <c r="F3311" s="234" t="s">
        <v>342</v>
      </c>
      <c r="G3311" s="235">
        <v>190</v>
      </c>
      <c r="H3311" s="234">
        <v>37530</v>
      </c>
      <c r="I3311" s="28"/>
    </row>
    <row r="3312" spans="1:9" x14ac:dyDescent="0.25">
      <c r="A3312" s="231" t="s">
        <v>345</v>
      </c>
      <c r="B3312" s="232" t="s">
        <v>346</v>
      </c>
      <c r="C3312" s="233" t="s">
        <v>347</v>
      </c>
      <c r="D3312" s="233">
        <v>16</v>
      </c>
      <c r="E3312" s="233" t="s">
        <v>271</v>
      </c>
      <c r="F3312" s="234" t="s">
        <v>338</v>
      </c>
      <c r="G3312" s="235">
        <v>174</v>
      </c>
      <c r="H3312" s="234">
        <v>37531</v>
      </c>
      <c r="I3312" s="28"/>
    </row>
    <row r="3313" spans="1:9" x14ac:dyDescent="0.25">
      <c r="A3313" s="231" t="s">
        <v>348</v>
      </c>
      <c r="B3313" s="232" t="s">
        <v>349</v>
      </c>
      <c r="C3313" s="233" t="s">
        <v>347</v>
      </c>
      <c r="D3313" s="233">
        <v>8</v>
      </c>
      <c r="E3313" s="233" t="s">
        <v>262</v>
      </c>
      <c r="F3313" s="234" t="s">
        <v>356</v>
      </c>
      <c r="G3313" s="235">
        <v>78</v>
      </c>
      <c r="H3313" s="234">
        <v>37536</v>
      </c>
      <c r="I3313" s="28"/>
    </row>
    <row r="3314" spans="1:9" x14ac:dyDescent="0.25">
      <c r="A3314" s="231" t="s">
        <v>335</v>
      </c>
      <c r="B3314" s="232" t="s">
        <v>384</v>
      </c>
      <c r="C3314" s="233" t="s">
        <v>364</v>
      </c>
      <c r="D3314" s="233">
        <v>8</v>
      </c>
      <c r="E3314" s="233" t="s">
        <v>262</v>
      </c>
      <c r="F3314" s="234" t="s">
        <v>356</v>
      </c>
      <c r="G3314" s="235">
        <v>178</v>
      </c>
      <c r="H3314" s="234">
        <v>37537</v>
      </c>
      <c r="I3314" s="28"/>
    </row>
    <row r="3315" spans="1:9" x14ac:dyDescent="0.25">
      <c r="A3315" s="231" t="s">
        <v>376</v>
      </c>
      <c r="B3315" s="232" t="s">
        <v>390</v>
      </c>
      <c r="C3315" s="233" t="s">
        <v>370</v>
      </c>
      <c r="D3315" s="233">
        <v>8</v>
      </c>
      <c r="E3315" s="233" t="s">
        <v>334</v>
      </c>
      <c r="F3315" s="234" t="s">
        <v>278</v>
      </c>
      <c r="G3315" s="235">
        <v>189</v>
      </c>
      <c r="H3315" s="234">
        <v>37537</v>
      </c>
      <c r="I3315" s="28"/>
    </row>
    <row r="3316" spans="1:9" x14ac:dyDescent="0.25">
      <c r="A3316" s="231" t="s">
        <v>354</v>
      </c>
      <c r="B3316" s="232" t="s">
        <v>355</v>
      </c>
      <c r="C3316" s="233" t="s">
        <v>347</v>
      </c>
      <c r="D3316" s="233">
        <v>16</v>
      </c>
      <c r="E3316" s="233" t="s">
        <v>262</v>
      </c>
      <c r="F3316" s="234" t="s">
        <v>356</v>
      </c>
      <c r="G3316" s="235">
        <v>64</v>
      </c>
      <c r="H3316" s="234">
        <v>37541</v>
      </c>
      <c r="I3316" s="28"/>
    </row>
    <row r="3317" spans="1:9" x14ac:dyDescent="0.25">
      <c r="A3317" s="231" t="s">
        <v>345</v>
      </c>
      <c r="B3317" s="232" t="s">
        <v>379</v>
      </c>
      <c r="C3317" s="233" t="s">
        <v>380</v>
      </c>
      <c r="D3317" s="233">
        <v>16</v>
      </c>
      <c r="E3317" s="233" t="s">
        <v>271</v>
      </c>
      <c r="F3317" s="234" t="s">
        <v>338</v>
      </c>
      <c r="G3317" s="235">
        <v>190</v>
      </c>
      <c r="H3317" s="234">
        <v>37545</v>
      </c>
      <c r="I3317" s="28"/>
    </row>
    <row r="3318" spans="1:9" x14ac:dyDescent="0.25">
      <c r="A3318" s="231" t="s">
        <v>385</v>
      </c>
      <c r="B3318" s="232" t="s">
        <v>389</v>
      </c>
      <c r="C3318" s="233" t="s">
        <v>375</v>
      </c>
      <c r="D3318" s="233">
        <v>16</v>
      </c>
      <c r="E3318" s="233" t="s">
        <v>334</v>
      </c>
      <c r="F3318" s="234" t="s">
        <v>278</v>
      </c>
      <c r="G3318" s="235">
        <v>190</v>
      </c>
      <c r="H3318" s="234">
        <v>37548</v>
      </c>
      <c r="I3318" s="28"/>
    </row>
    <row r="3319" spans="1:9" x14ac:dyDescent="0.25">
      <c r="A3319" s="231" t="s">
        <v>335</v>
      </c>
      <c r="B3319" s="232" t="s">
        <v>383</v>
      </c>
      <c r="C3319" s="233" t="s">
        <v>347</v>
      </c>
      <c r="D3319" s="233">
        <v>8</v>
      </c>
      <c r="E3319" s="233" t="s">
        <v>271</v>
      </c>
      <c r="F3319" s="234" t="s">
        <v>359</v>
      </c>
      <c r="G3319" s="235">
        <v>69</v>
      </c>
      <c r="H3319" s="234">
        <v>37551</v>
      </c>
      <c r="I3319" s="28"/>
    </row>
    <row r="3320" spans="1:9" x14ac:dyDescent="0.25">
      <c r="A3320" s="231" t="s">
        <v>331</v>
      </c>
      <c r="B3320" s="232" t="s">
        <v>403</v>
      </c>
      <c r="C3320" s="233" t="s">
        <v>380</v>
      </c>
      <c r="D3320" s="233">
        <v>32</v>
      </c>
      <c r="E3320" s="233" t="s">
        <v>262</v>
      </c>
      <c r="F3320" s="234" t="s">
        <v>356</v>
      </c>
      <c r="G3320" s="235">
        <v>9</v>
      </c>
      <c r="H3320" s="234">
        <v>37551</v>
      </c>
      <c r="I3320" s="28"/>
    </row>
    <row r="3321" spans="1:9" x14ac:dyDescent="0.25">
      <c r="A3321" s="231" t="s">
        <v>335</v>
      </c>
      <c r="B3321" s="232" t="s">
        <v>336</v>
      </c>
      <c r="C3321" s="233" t="s">
        <v>337</v>
      </c>
      <c r="D3321" s="233">
        <v>16</v>
      </c>
      <c r="E3321" s="233" t="s">
        <v>271</v>
      </c>
      <c r="F3321" s="234" t="s">
        <v>338</v>
      </c>
      <c r="G3321" s="235">
        <v>91</v>
      </c>
      <c r="H3321" s="234">
        <v>37552</v>
      </c>
      <c r="I3321" s="28"/>
    </row>
    <row r="3322" spans="1:9" x14ac:dyDescent="0.25">
      <c r="A3322" s="231" t="s">
        <v>385</v>
      </c>
      <c r="B3322" s="232" t="s">
        <v>389</v>
      </c>
      <c r="C3322" s="233" t="s">
        <v>375</v>
      </c>
      <c r="D3322" s="233">
        <v>16</v>
      </c>
      <c r="E3322" s="233" t="s">
        <v>334</v>
      </c>
      <c r="F3322" s="234" t="s">
        <v>276</v>
      </c>
      <c r="G3322" s="235">
        <v>82</v>
      </c>
      <c r="H3322" s="234">
        <v>37552</v>
      </c>
      <c r="I3322" s="28"/>
    </row>
    <row r="3323" spans="1:9" x14ac:dyDescent="0.25">
      <c r="A3323" s="231" t="s">
        <v>331</v>
      </c>
      <c r="B3323" s="232" t="s">
        <v>332</v>
      </c>
      <c r="C3323" s="233" t="s">
        <v>333</v>
      </c>
      <c r="D3323" s="233">
        <v>16</v>
      </c>
      <c r="E3323" s="233" t="s">
        <v>334</v>
      </c>
      <c r="F3323" s="234" t="s">
        <v>278</v>
      </c>
      <c r="G3323" s="235">
        <v>115</v>
      </c>
      <c r="H3323" s="234">
        <v>37552</v>
      </c>
      <c r="I3323" s="28"/>
    </row>
    <row r="3324" spans="1:9" x14ac:dyDescent="0.25">
      <c r="A3324" s="231" t="s">
        <v>362</v>
      </c>
      <c r="B3324" s="232" t="s">
        <v>374</v>
      </c>
      <c r="C3324" s="233" t="s">
        <v>375</v>
      </c>
      <c r="D3324" s="233">
        <v>16</v>
      </c>
      <c r="E3324" s="233" t="s">
        <v>271</v>
      </c>
      <c r="F3324" s="234" t="s">
        <v>338</v>
      </c>
      <c r="G3324" s="235">
        <v>55</v>
      </c>
      <c r="H3324" s="234">
        <v>37553</v>
      </c>
      <c r="I3324" s="28"/>
    </row>
    <row r="3325" spans="1:9" x14ac:dyDescent="0.25">
      <c r="A3325" s="231" t="s">
        <v>385</v>
      </c>
      <c r="B3325" s="232" t="s">
        <v>389</v>
      </c>
      <c r="C3325" s="233" t="s">
        <v>375</v>
      </c>
      <c r="D3325" s="233">
        <v>16</v>
      </c>
      <c r="E3325" s="233" t="s">
        <v>334</v>
      </c>
      <c r="F3325" s="234" t="s">
        <v>276</v>
      </c>
      <c r="G3325" s="235">
        <v>81</v>
      </c>
      <c r="H3325" s="234">
        <v>37554</v>
      </c>
      <c r="I3325" s="28"/>
    </row>
    <row r="3326" spans="1:9" x14ac:dyDescent="0.25">
      <c r="A3326" s="231" t="s">
        <v>331</v>
      </c>
      <c r="B3326" s="232" t="s">
        <v>381</v>
      </c>
      <c r="C3326" s="233" t="s">
        <v>380</v>
      </c>
      <c r="D3326" s="233">
        <v>16</v>
      </c>
      <c r="E3326" s="233" t="s">
        <v>262</v>
      </c>
      <c r="F3326" s="234" t="s">
        <v>342</v>
      </c>
      <c r="G3326" s="235">
        <v>124</v>
      </c>
      <c r="H3326" s="234">
        <v>37554</v>
      </c>
      <c r="I3326" s="28"/>
    </row>
    <row r="3327" spans="1:9" x14ac:dyDescent="0.25">
      <c r="A3327" s="231" t="s">
        <v>362</v>
      </c>
      <c r="B3327" s="232" t="s">
        <v>366</v>
      </c>
      <c r="C3327" s="233" t="s">
        <v>337</v>
      </c>
      <c r="D3327" s="233">
        <v>8</v>
      </c>
      <c r="E3327" s="233" t="s">
        <v>262</v>
      </c>
      <c r="F3327" s="234" t="s">
        <v>50</v>
      </c>
      <c r="G3327" s="235">
        <v>184</v>
      </c>
      <c r="H3327" s="234">
        <v>37557</v>
      </c>
      <c r="I3327" s="28"/>
    </row>
    <row r="3328" spans="1:9" x14ac:dyDescent="0.25">
      <c r="A3328" s="231" t="s">
        <v>331</v>
      </c>
      <c r="B3328" s="232" t="s">
        <v>403</v>
      </c>
      <c r="C3328" s="233" t="s">
        <v>380</v>
      </c>
      <c r="D3328" s="233">
        <v>32</v>
      </c>
      <c r="E3328" s="233" t="s">
        <v>262</v>
      </c>
      <c r="F3328" s="234" t="s">
        <v>356</v>
      </c>
      <c r="G3328" s="235">
        <v>196</v>
      </c>
      <c r="H3328" s="234">
        <v>37557</v>
      </c>
      <c r="I3328" s="28"/>
    </row>
    <row r="3329" spans="1:9" x14ac:dyDescent="0.25">
      <c r="A3329" s="231" t="s">
        <v>362</v>
      </c>
      <c r="B3329" s="232" t="s">
        <v>366</v>
      </c>
      <c r="C3329" s="233" t="s">
        <v>337</v>
      </c>
      <c r="D3329" s="233">
        <v>8</v>
      </c>
      <c r="E3329" s="233" t="s">
        <v>262</v>
      </c>
      <c r="F3329" s="234" t="s">
        <v>342</v>
      </c>
      <c r="G3329" s="235">
        <v>112</v>
      </c>
      <c r="H3329" s="234">
        <v>37564</v>
      </c>
      <c r="I3329" s="28"/>
    </row>
    <row r="3330" spans="1:9" x14ac:dyDescent="0.25">
      <c r="A3330" s="231" t="s">
        <v>339</v>
      </c>
      <c r="B3330" s="232" t="s">
        <v>340</v>
      </c>
      <c r="C3330" s="233" t="s">
        <v>341</v>
      </c>
      <c r="D3330" s="233">
        <v>8</v>
      </c>
      <c r="E3330" s="233" t="s">
        <v>262</v>
      </c>
      <c r="F3330" s="234" t="s">
        <v>342</v>
      </c>
      <c r="G3330" s="235">
        <v>111</v>
      </c>
      <c r="H3330" s="234">
        <v>37570</v>
      </c>
      <c r="I3330" s="28"/>
    </row>
    <row r="3331" spans="1:9" x14ac:dyDescent="0.25">
      <c r="A3331" s="231" t="s">
        <v>376</v>
      </c>
      <c r="B3331" s="232" t="s">
        <v>377</v>
      </c>
      <c r="C3331" s="233" t="s">
        <v>378</v>
      </c>
      <c r="D3331" s="233">
        <v>10</v>
      </c>
      <c r="E3331" s="233" t="s">
        <v>262</v>
      </c>
      <c r="F3331" s="234" t="s">
        <v>342</v>
      </c>
      <c r="G3331" s="235">
        <v>36</v>
      </c>
      <c r="H3331" s="234">
        <v>37570</v>
      </c>
      <c r="I3331" s="28"/>
    </row>
    <row r="3332" spans="1:9" x14ac:dyDescent="0.25">
      <c r="A3332" s="231" t="s">
        <v>362</v>
      </c>
      <c r="B3332" s="232" t="s">
        <v>369</v>
      </c>
      <c r="C3332" s="233" t="s">
        <v>370</v>
      </c>
      <c r="D3332" s="233">
        <v>16</v>
      </c>
      <c r="E3332" s="233" t="s">
        <v>264</v>
      </c>
      <c r="F3332" s="234" t="s">
        <v>365</v>
      </c>
      <c r="G3332" s="235">
        <v>128</v>
      </c>
      <c r="H3332" s="234">
        <v>37573</v>
      </c>
      <c r="I3332" s="28"/>
    </row>
    <row r="3333" spans="1:9" x14ac:dyDescent="0.25">
      <c r="A3333" s="231" t="s">
        <v>331</v>
      </c>
      <c r="B3333" s="232" t="s">
        <v>332</v>
      </c>
      <c r="C3333" s="233" t="s">
        <v>333</v>
      </c>
      <c r="D3333" s="233">
        <v>16</v>
      </c>
      <c r="E3333" s="233" t="s">
        <v>334</v>
      </c>
      <c r="F3333" s="234" t="s">
        <v>278</v>
      </c>
      <c r="G3333" s="235">
        <v>156</v>
      </c>
      <c r="H3333" s="234">
        <v>37574</v>
      </c>
      <c r="I3333" s="28"/>
    </row>
    <row r="3334" spans="1:9" x14ac:dyDescent="0.25">
      <c r="A3334" s="231" t="s">
        <v>335</v>
      </c>
      <c r="B3334" s="232" t="s">
        <v>382</v>
      </c>
      <c r="C3334" s="233" t="s">
        <v>337</v>
      </c>
      <c r="D3334" s="233">
        <v>16</v>
      </c>
      <c r="E3334" s="233" t="s">
        <v>264</v>
      </c>
      <c r="F3334" s="234" t="s">
        <v>365</v>
      </c>
      <c r="G3334" s="235">
        <v>114</v>
      </c>
      <c r="H3334" s="234">
        <v>37576</v>
      </c>
      <c r="I3334" s="28"/>
    </row>
    <row r="3335" spans="1:9" x14ac:dyDescent="0.25">
      <c r="A3335" s="231" t="s">
        <v>376</v>
      </c>
      <c r="B3335" s="232" t="s">
        <v>390</v>
      </c>
      <c r="C3335" s="233" t="s">
        <v>370</v>
      </c>
      <c r="D3335" s="233">
        <v>8</v>
      </c>
      <c r="E3335" s="233" t="s">
        <v>334</v>
      </c>
      <c r="F3335" s="234" t="s">
        <v>278</v>
      </c>
      <c r="G3335" s="235">
        <v>36</v>
      </c>
      <c r="H3335" s="234">
        <v>37576</v>
      </c>
      <c r="I3335" s="28"/>
    </row>
    <row r="3336" spans="1:9" x14ac:dyDescent="0.25">
      <c r="A3336" s="231" t="s">
        <v>335</v>
      </c>
      <c r="B3336" s="232" t="s">
        <v>350</v>
      </c>
      <c r="C3336" s="233" t="s">
        <v>347</v>
      </c>
      <c r="D3336" s="233">
        <v>8</v>
      </c>
      <c r="E3336" s="233" t="s">
        <v>271</v>
      </c>
      <c r="F3336" s="234" t="s">
        <v>338</v>
      </c>
      <c r="G3336" s="235">
        <v>134</v>
      </c>
      <c r="H3336" s="234">
        <v>37578</v>
      </c>
      <c r="I3336" s="28"/>
    </row>
    <row r="3337" spans="1:9" x14ac:dyDescent="0.25">
      <c r="A3337" s="231" t="s">
        <v>335</v>
      </c>
      <c r="B3337" s="232" t="s">
        <v>382</v>
      </c>
      <c r="C3337" s="233" t="s">
        <v>337</v>
      </c>
      <c r="D3337" s="233">
        <v>16</v>
      </c>
      <c r="E3337" s="233" t="s">
        <v>264</v>
      </c>
      <c r="F3337" s="234" t="s">
        <v>365</v>
      </c>
      <c r="G3337" s="235">
        <v>6</v>
      </c>
      <c r="H3337" s="234">
        <v>37582</v>
      </c>
      <c r="I3337" s="28"/>
    </row>
    <row r="3338" spans="1:9" x14ac:dyDescent="0.25">
      <c r="A3338" s="231" t="s">
        <v>331</v>
      </c>
      <c r="B3338" s="232" t="s">
        <v>403</v>
      </c>
      <c r="C3338" s="233" t="s">
        <v>380</v>
      </c>
      <c r="D3338" s="233">
        <v>32</v>
      </c>
      <c r="E3338" s="233" t="s">
        <v>262</v>
      </c>
      <c r="F3338" s="234" t="s">
        <v>356</v>
      </c>
      <c r="G3338" s="235">
        <v>145</v>
      </c>
      <c r="H3338" s="234">
        <v>37582</v>
      </c>
      <c r="I3338" s="28"/>
    </row>
    <row r="3339" spans="1:9" x14ac:dyDescent="0.25">
      <c r="A3339" s="231" t="s">
        <v>345</v>
      </c>
      <c r="B3339" s="232" t="s">
        <v>391</v>
      </c>
      <c r="C3339" s="233" t="s">
        <v>337</v>
      </c>
      <c r="D3339" s="233">
        <v>16</v>
      </c>
      <c r="E3339" s="233" t="s">
        <v>334</v>
      </c>
      <c r="F3339" s="234" t="s">
        <v>405</v>
      </c>
      <c r="G3339" s="235">
        <v>186</v>
      </c>
      <c r="H3339" s="234">
        <v>37585</v>
      </c>
      <c r="I3339" s="28"/>
    </row>
    <row r="3340" spans="1:9" x14ac:dyDescent="0.25">
      <c r="A3340" s="231" t="s">
        <v>371</v>
      </c>
      <c r="B3340" s="232" t="s">
        <v>388</v>
      </c>
      <c r="C3340" s="233" t="s">
        <v>364</v>
      </c>
      <c r="D3340" s="233">
        <v>12</v>
      </c>
      <c r="E3340" s="233" t="s">
        <v>271</v>
      </c>
      <c r="F3340" s="234" t="s">
        <v>359</v>
      </c>
      <c r="G3340" s="235">
        <v>83</v>
      </c>
      <c r="H3340" s="234">
        <v>37585</v>
      </c>
      <c r="I3340" s="28"/>
    </row>
    <row r="3341" spans="1:9" x14ac:dyDescent="0.25">
      <c r="A3341" s="231" t="s">
        <v>392</v>
      </c>
      <c r="B3341" s="232" t="s">
        <v>393</v>
      </c>
      <c r="C3341" s="233" t="s">
        <v>337</v>
      </c>
      <c r="D3341" s="233">
        <v>16</v>
      </c>
      <c r="E3341" s="233" t="s">
        <v>271</v>
      </c>
      <c r="F3341" s="234" t="s">
        <v>338</v>
      </c>
      <c r="G3341" s="235">
        <v>112</v>
      </c>
      <c r="H3341" s="234">
        <v>37586</v>
      </c>
      <c r="I3341" s="28"/>
    </row>
    <row r="3342" spans="1:9" x14ac:dyDescent="0.25">
      <c r="A3342" s="231" t="s">
        <v>335</v>
      </c>
      <c r="B3342" s="232" t="s">
        <v>394</v>
      </c>
      <c r="C3342" s="233" t="s">
        <v>364</v>
      </c>
      <c r="D3342" s="233">
        <v>8</v>
      </c>
      <c r="E3342" s="233" t="s">
        <v>264</v>
      </c>
      <c r="F3342" s="234" t="s">
        <v>396</v>
      </c>
      <c r="G3342" s="235">
        <v>23</v>
      </c>
      <c r="H3342" s="234">
        <v>37587</v>
      </c>
      <c r="I3342" s="28"/>
    </row>
    <row r="3343" spans="1:9" x14ac:dyDescent="0.25">
      <c r="A3343" s="231" t="s">
        <v>354</v>
      </c>
      <c r="B3343" s="232" t="s">
        <v>355</v>
      </c>
      <c r="C3343" s="233" t="s">
        <v>347</v>
      </c>
      <c r="D3343" s="233">
        <v>16</v>
      </c>
      <c r="E3343" s="233" t="s">
        <v>262</v>
      </c>
      <c r="F3343" s="234" t="s">
        <v>356</v>
      </c>
      <c r="G3343" s="235">
        <v>30</v>
      </c>
      <c r="H3343" s="234">
        <v>37589</v>
      </c>
      <c r="I3343" s="28"/>
    </row>
    <row r="3344" spans="1:9" x14ac:dyDescent="0.25">
      <c r="A3344" s="231" t="s">
        <v>362</v>
      </c>
      <c r="B3344" s="232" t="s">
        <v>369</v>
      </c>
      <c r="C3344" s="233" t="s">
        <v>370</v>
      </c>
      <c r="D3344" s="233">
        <v>16</v>
      </c>
      <c r="E3344" s="233" t="s">
        <v>264</v>
      </c>
      <c r="F3344" s="234" t="s">
        <v>365</v>
      </c>
      <c r="G3344" s="235">
        <v>104</v>
      </c>
      <c r="H3344" s="234">
        <v>37590</v>
      </c>
      <c r="I3344" s="28"/>
    </row>
    <row r="3345" spans="1:9" x14ac:dyDescent="0.25">
      <c r="A3345" s="231" t="s">
        <v>335</v>
      </c>
      <c r="B3345" s="232" t="s">
        <v>395</v>
      </c>
      <c r="C3345" s="233" t="s">
        <v>337</v>
      </c>
      <c r="D3345" s="233">
        <v>16</v>
      </c>
      <c r="E3345" s="233" t="s">
        <v>264</v>
      </c>
      <c r="F3345" s="234" t="s">
        <v>396</v>
      </c>
      <c r="G3345" s="235">
        <v>197</v>
      </c>
      <c r="H3345" s="234">
        <v>37591</v>
      </c>
      <c r="I3345" s="28"/>
    </row>
    <row r="3346" spans="1:9" x14ac:dyDescent="0.25">
      <c r="A3346" s="231" t="s">
        <v>385</v>
      </c>
      <c r="B3346" s="232" t="s">
        <v>386</v>
      </c>
      <c r="C3346" s="233" t="s">
        <v>358</v>
      </c>
      <c r="D3346" s="233">
        <v>16</v>
      </c>
      <c r="E3346" s="233" t="s">
        <v>334</v>
      </c>
      <c r="F3346" s="234" t="s">
        <v>405</v>
      </c>
      <c r="G3346" s="235">
        <v>81</v>
      </c>
      <c r="H3346" s="234">
        <v>37592</v>
      </c>
      <c r="I3346" s="28"/>
    </row>
    <row r="3347" spans="1:9" x14ac:dyDescent="0.25">
      <c r="A3347" s="231" t="s">
        <v>331</v>
      </c>
      <c r="B3347" s="232" t="s">
        <v>403</v>
      </c>
      <c r="C3347" s="233" t="s">
        <v>380</v>
      </c>
      <c r="D3347" s="233">
        <v>32</v>
      </c>
      <c r="E3347" s="233" t="s">
        <v>262</v>
      </c>
      <c r="F3347" s="234" t="s">
        <v>356</v>
      </c>
      <c r="G3347" s="235">
        <v>149</v>
      </c>
      <c r="H3347" s="234">
        <v>37593</v>
      </c>
      <c r="I3347" s="28"/>
    </row>
    <row r="3348" spans="1:9" x14ac:dyDescent="0.25">
      <c r="A3348" s="231" t="s">
        <v>371</v>
      </c>
      <c r="B3348" s="232" t="s">
        <v>388</v>
      </c>
      <c r="C3348" s="233" t="s">
        <v>364</v>
      </c>
      <c r="D3348" s="233">
        <v>12</v>
      </c>
      <c r="E3348" s="233" t="s">
        <v>271</v>
      </c>
      <c r="F3348" s="234" t="s">
        <v>359</v>
      </c>
      <c r="G3348" s="235">
        <v>95</v>
      </c>
      <c r="H3348" s="234">
        <v>37596</v>
      </c>
      <c r="I3348" s="28"/>
    </row>
    <row r="3349" spans="1:9" x14ac:dyDescent="0.25">
      <c r="A3349" s="231" t="s">
        <v>345</v>
      </c>
      <c r="B3349" s="232" t="s">
        <v>346</v>
      </c>
      <c r="C3349" s="233" t="s">
        <v>347</v>
      </c>
      <c r="D3349" s="233">
        <v>16</v>
      </c>
      <c r="E3349" s="233" t="s">
        <v>271</v>
      </c>
      <c r="F3349" s="234" t="s">
        <v>338</v>
      </c>
      <c r="G3349" s="235">
        <v>40</v>
      </c>
      <c r="H3349" s="234">
        <v>37599</v>
      </c>
      <c r="I3349" s="28"/>
    </row>
    <row r="3350" spans="1:9" x14ac:dyDescent="0.25">
      <c r="A3350" s="231" t="s">
        <v>335</v>
      </c>
      <c r="B3350" s="232" t="s">
        <v>357</v>
      </c>
      <c r="C3350" s="233" t="s">
        <v>358</v>
      </c>
      <c r="D3350" s="233">
        <v>16</v>
      </c>
      <c r="E3350" s="233" t="s">
        <v>271</v>
      </c>
      <c r="F3350" s="234" t="s">
        <v>359</v>
      </c>
      <c r="G3350" s="235">
        <v>42</v>
      </c>
      <c r="H3350" s="234">
        <v>37602</v>
      </c>
      <c r="I3350" s="28"/>
    </row>
    <row r="3351" spans="1:9" x14ac:dyDescent="0.25">
      <c r="A3351" s="231" t="s">
        <v>371</v>
      </c>
      <c r="B3351" s="232" t="s">
        <v>372</v>
      </c>
      <c r="C3351" s="233" t="s">
        <v>364</v>
      </c>
      <c r="D3351" s="233">
        <v>8</v>
      </c>
      <c r="E3351" s="233" t="s">
        <v>271</v>
      </c>
      <c r="F3351" s="234" t="s">
        <v>338</v>
      </c>
      <c r="G3351" s="235">
        <v>190</v>
      </c>
      <c r="H3351" s="234">
        <v>37604</v>
      </c>
      <c r="I3351" s="28"/>
    </row>
    <row r="3352" spans="1:9" x14ac:dyDescent="0.25">
      <c r="A3352" s="231" t="s">
        <v>345</v>
      </c>
      <c r="B3352" s="232" t="s">
        <v>406</v>
      </c>
      <c r="C3352" s="233" t="s">
        <v>337</v>
      </c>
      <c r="D3352" s="233">
        <v>16</v>
      </c>
      <c r="E3352" s="233" t="s">
        <v>271</v>
      </c>
      <c r="F3352" s="234" t="s">
        <v>359</v>
      </c>
      <c r="G3352" s="235">
        <v>25</v>
      </c>
      <c r="H3352" s="234">
        <v>37607</v>
      </c>
      <c r="I3352" s="28"/>
    </row>
    <row r="3353" spans="1:9" x14ac:dyDescent="0.25">
      <c r="A3353" s="231" t="s">
        <v>392</v>
      </c>
      <c r="B3353" s="232" t="s">
        <v>393</v>
      </c>
      <c r="C3353" s="233" t="s">
        <v>337</v>
      </c>
      <c r="D3353" s="233">
        <v>16</v>
      </c>
      <c r="E3353" s="233" t="s">
        <v>271</v>
      </c>
      <c r="F3353" s="234" t="s">
        <v>338</v>
      </c>
      <c r="G3353" s="235">
        <v>33</v>
      </c>
      <c r="H3353" s="234">
        <v>37610</v>
      </c>
      <c r="I3353" s="28"/>
    </row>
    <row r="3354" spans="1:9" x14ac:dyDescent="0.25">
      <c r="A3354" s="231" t="s">
        <v>345</v>
      </c>
      <c r="B3354" s="232" t="s">
        <v>391</v>
      </c>
      <c r="C3354" s="233" t="s">
        <v>337</v>
      </c>
      <c r="D3354" s="233">
        <v>16</v>
      </c>
      <c r="E3354" s="233" t="s">
        <v>334</v>
      </c>
      <c r="F3354" s="234" t="s">
        <v>276</v>
      </c>
      <c r="G3354" s="235">
        <v>72</v>
      </c>
      <c r="H3354" s="234">
        <v>37613</v>
      </c>
      <c r="I3354" s="28"/>
    </row>
    <row r="3355" spans="1:9" x14ac:dyDescent="0.25">
      <c r="A3355" s="231" t="s">
        <v>335</v>
      </c>
      <c r="B3355" s="232" t="s">
        <v>382</v>
      </c>
      <c r="C3355" s="233" t="s">
        <v>337</v>
      </c>
      <c r="D3355" s="233">
        <v>16</v>
      </c>
      <c r="E3355" s="233" t="s">
        <v>264</v>
      </c>
      <c r="F3355" s="234" t="s">
        <v>365</v>
      </c>
      <c r="G3355" s="235">
        <v>156</v>
      </c>
      <c r="H3355" s="234">
        <v>37618</v>
      </c>
      <c r="I3355" s="28"/>
    </row>
    <row r="3356" spans="1:9" x14ac:dyDescent="0.25">
      <c r="A3356" s="231" t="s">
        <v>331</v>
      </c>
      <c r="B3356" s="232" t="s">
        <v>404</v>
      </c>
      <c r="C3356" s="233" t="s">
        <v>333</v>
      </c>
      <c r="D3356" s="233">
        <v>16</v>
      </c>
      <c r="E3356" s="233" t="s">
        <v>334</v>
      </c>
      <c r="F3356" s="234" t="s">
        <v>405</v>
      </c>
      <c r="G3356" s="235">
        <v>186</v>
      </c>
      <c r="H3356" s="234">
        <v>37619</v>
      </c>
      <c r="I3356" s="28"/>
    </row>
    <row r="3357" spans="1:9" x14ac:dyDescent="0.25">
      <c r="A3357" s="231" t="s">
        <v>331</v>
      </c>
      <c r="B3357" s="232" t="s">
        <v>403</v>
      </c>
      <c r="C3357" s="233" t="s">
        <v>380</v>
      </c>
      <c r="D3357" s="233">
        <v>32</v>
      </c>
      <c r="E3357" s="233" t="s">
        <v>262</v>
      </c>
      <c r="F3357" s="234" t="s">
        <v>356</v>
      </c>
      <c r="G3357" s="235">
        <v>131</v>
      </c>
      <c r="H3357" s="234">
        <v>37620</v>
      </c>
      <c r="I3357" s="28"/>
    </row>
    <row r="3358" spans="1:9" x14ac:dyDescent="0.25">
      <c r="A3358" s="231" t="s">
        <v>354</v>
      </c>
      <c r="B3358" s="232" t="s">
        <v>355</v>
      </c>
      <c r="C3358" s="233" t="s">
        <v>347</v>
      </c>
      <c r="D3358" s="233">
        <v>16</v>
      </c>
      <c r="E3358" s="233" t="s">
        <v>262</v>
      </c>
      <c r="F3358" s="234" t="s">
        <v>356</v>
      </c>
      <c r="G3358" s="235">
        <v>11</v>
      </c>
      <c r="H3358" s="234">
        <v>37622</v>
      </c>
      <c r="I3358" s="28"/>
    </row>
    <row r="3359" spans="1:9" x14ac:dyDescent="0.25">
      <c r="A3359" s="231" t="s">
        <v>385</v>
      </c>
      <c r="B3359" s="232" t="s">
        <v>386</v>
      </c>
      <c r="C3359" s="233" t="s">
        <v>358</v>
      </c>
      <c r="D3359" s="233">
        <v>16</v>
      </c>
      <c r="E3359" s="233" t="s">
        <v>334</v>
      </c>
      <c r="F3359" s="234" t="s">
        <v>405</v>
      </c>
      <c r="G3359" s="235">
        <v>39</v>
      </c>
      <c r="H3359" s="234">
        <v>37627</v>
      </c>
      <c r="I3359" s="28"/>
    </row>
    <row r="3360" spans="1:9" x14ac:dyDescent="0.25">
      <c r="A3360" s="231" t="s">
        <v>371</v>
      </c>
      <c r="B3360" s="232" t="s">
        <v>388</v>
      </c>
      <c r="C3360" s="233" t="s">
        <v>364</v>
      </c>
      <c r="D3360" s="233">
        <v>12</v>
      </c>
      <c r="E3360" s="233" t="s">
        <v>271</v>
      </c>
      <c r="F3360" s="234" t="s">
        <v>338</v>
      </c>
      <c r="G3360" s="235">
        <v>140</v>
      </c>
      <c r="H3360" s="234">
        <v>37632</v>
      </c>
      <c r="I3360" s="28"/>
    </row>
    <row r="3361" spans="1:9" x14ac:dyDescent="0.25">
      <c r="A3361" s="231" t="s">
        <v>335</v>
      </c>
      <c r="B3361" s="232" t="s">
        <v>395</v>
      </c>
      <c r="C3361" s="233" t="s">
        <v>337</v>
      </c>
      <c r="D3361" s="233">
        <v>16</v>
      </c>
      <c r="E3361" s="233" t="s">
        <v>264</v>
      </c>
      <c r="F3361" s="234" t="s">
        <v>365</v>
      </c>
      <c r="G3361" s="235">
        <v>79</v>
      </c>
      <c r="H3361" s="234">
        <v>37634</v>
      </c>
      <c r="I3361" s="28"/>
    </row>
    <row r="3362" spans="1:9" x14ac:dyDescent="0.25">
      <c r="A3362" s="231" t="s">
        <v>362</v>
      </c>
      <c r="B3362" s="232" t="s">
        <v>407</v>
      </c>
      <c r="C3362" s="233" t="s">
        <v>380</v>
      </c>
      <c r="D3362" s="233">
        <v>16</v>
      </c>
      <c r="E3362" s="233" t="s">
        <v>264</v>
      </c>
      <c r="F3362" s="234" t="s">
        <v>396</v>
      </c>
      <c r="G3362" s="235">
        <v>43</v>
      </c>
      <c r="H3362" s="234">
        <v>37635</v>
      </c>
      <c r="I3362" s="28"/>
    </row>
    <row r="3363" spans="1:9" x14ac:dyDescent="0.25">
      <c r="A3363" s="231" t="s">
        <v>376</v>
      </c>
      <c r="B3363" s="232" t="s">
        <v>390</v>
      </c>
      <c r="C3363" s="233" t="s">
        <v>370</v>
      </c>
      <c r="D3363" s="233">
        <v>8</v>
      </c>
      <c r="E3363" s="233" t="s">
        <v>334</v>
      </c>
      <c r="F3363" s="234" t="s">
        <v>278</v>
      </c>
      <c r="G3363" s="235">
        <v>103</v>
      </c>
      <c r="H3363" s="234">
        <v>37637</v>
      </c>
      <c r="I3363" s="28"/>
    </row>
    <row r="3364" spans="1:9" x14ac:dyDescent="0.25">
      <c r="A3364" s="231" t="s">
        <v>376</v>
      </c>
      <c r="B3364" s="232" t="s">
        <v>377</v>
      </c>
      <c r="C3364" s="233" t="s">
        <v>378</v>
      </c>
      <c r="D3364" s="233">
        <v>10</v>
      </c>
      <c r="E3364" s="233" t="s">
        <v>262</v>
      </c>
      <c r="F3364" s="234" t="s">
        <v>50</v>
      </c>
      <c r="G3364" s="235">
        <v>60</v>
      </c>
      <c r="H3364" s="234">
        <v>37642</v>
      </c>
      <c r="I3364" s="28"/>
    </row>
    <row r="3365" spans="1:9" x14ac:dyDescent="0.25">
      <c r="A3365" s="231" t="s">
        <v>335</v>
      </c>
      <c r="B3365" s="232" t="s">
        <v>382</v>
      </c>
      <c r="C3365" s="233" t="s">
        <v>337</v>
      </c>
      <c r="D3365" s="233">
        <v>16</v>
      </c>
      <c r="E3365" s="233" t="s">
        <v>264</v>
      </c>
      <c r="F3365" s="234" t="s">
        <v>365</v>
      </c>
      <c r="G3365" s="235">
        <v>37</v>
      </c>
      <c r="H3365" s="234">
        <v>37644</v>
      </c>
      <c r="I3365" s="28"/>
    </row>
    <row r="3366" spans="1:9" x14ac:dyDescent="0.25">
      <c r="A3366" s="231" t="s">
        <v>362</v>
      </c>
      <c r="B3366" s="232" t="s">
        <v>374</v>
      </c>
      <c r="C3366" s="233" t="s">
        <v>375</v>
      </c>
      <c r="D3366" s="233">
        <v>16</v>
      </c>
      <c r="E3366" s="233" t="s">
        <v>271</v>
      </c>
      <c r="F3366" s="234" t="s">
        <v>338</v>
      </c>
      <c r="G3366" s="235">
        <v>197</v>
      </c>
      <c r="H3366" s="234">
        <v>37645</v>
      </c>
      <c r="I3366" s="28"/>
    </row>
    <row r="3367" spans="1:9" x14ac:dyDescent="0.25">
      <c r="A3367" s="231" t="s">
        <v>331</v>
      </c>
      <c r="B3367" s="232" t="s">
        <v>353</v>
      </c>
      <c r="C3367" s="233" t="s">
        <v>337</v>
      </c>
      <c r="D3367" s="233">
        <v>16</v>
      </c>
      <c r="E3367" s="233" t="s">
        <v>262</v>
      </c>
      <c r="F3367" s="234" t="s">
        <v>356</v>
      </c>
      <c r="G3367" s="235">
        <v>68</v>
      </c>
      <c r="H3367" s="234">
        <v>37645</v>
      </c>
      <c r="I3367" s="28"/>
    </row>
    <row r="3368" spans="1:9" x14ac:dyDescent="0.25">
      <c r="A3368" s="231" t="s">
        <v>335</v>
      </c>
      <c r="B3368" s="232" t="s">
        <v>387</v>
      </c>
      <c r="C3368" s="233" t="s">
        <v>347</v>
      </c>
      <c r="D3368" s="233">
        <v>8</v>
      </c>
      <c r="E3368" s="233" t="s">
        <v>264</v>
      </c>
      <c r="F3368" s="234" t="s">
        <v>365</v>
      </c>
      <c r="G3368" s="235">
        <v>10</v>
      </c>
      <c r="H3368" s="234">
        <v>37646</v>
      </c>
      <c r="I3368" s="28"/>
    </row>
    <row r="3369" spans="1:9" x14ac:dyDescent="0.25">
      <c r="A3369" s="231" t="s">
        <v>392</v>
      </c>
      <c r="B3369" s="232" t="s">
        <v>393</v>
      </c>
      <c r="C3369" s="233" t="s">
        <v>337</v>
      </c>
      <c r="D3369" s="233">
        <v>16</v>
      </c>
      <c r="E3369" s="233" t="s">
        <v>271</v>
      </c>
      <c r="F3369" s="234" t="s">
        <v>338</v>
      </c>
      <c r="G3369" s="235">
        <v>43</v>
      </c>
      <c r="H3369" s="234">
        <v>37649</v>
      </c>
      <c r="I3369" s="28"/>
    </row>
    <row r="3370" spans="1:9" x14ac:dyDescent="0.25">
      <c r="A3370" s="231" t="s">
        <v>331</v>
      </c>
      <c r="B3370" s="232" t="s">
        <v>353</v>
      </c>
      <c r="C3370" s="233" t="s">
        <v>337</v>
      </c>
      <c r="D3370" s="233">
        <v>16</v>
      </c>
      <c r="E3370" s="233" t="s">
        <v>262</v>
      </c>
      <c r="F3370" s="234" t="s">
        <v>356</v>
      </c>
      <c r="G3370" s="235">
        <v>156</v>
      </c>
      <c r="H3370" s="234">
        <v>37652</v>
      </c>
      <c r="I3370" s="28"/>
    </row>
    <row r="3371" spans="1:9" x14ac:dyDescent="0.25">
      <c r="A3371" s="231" t="s">
        <v>397</v>
      </c>
      <c r="B3371" s="232" t="s">
        <v>398</v>
      </c>
      <c r="C3371" s="233" t="s">
        <v>399</v>
      </c>
      <c r="D3371" s="233">
        <v>8</v>
      </c>
      <c r="E3371" s="233" t="s">
        <v>334</v>
      </c>
      <c r="F3371" s="234" t="s">
        <v>276</v>
      </c>
      <c r="G3371" s="235">
        <v>96</v>
      </c>
      <c r="H3371" s="234">
        <v>37654</v>
      </c>
      <c r="I3371" s="28"/>
    </row>
    <row r="3372" spans="1:9" x14ac:dyDescent="0.25">
      <c r="A3372" s="231" t="s">
        <v>335</v>
      </c>
      <c r="B3372" s="232" t="s">
        <v>383</v>
      </c>
      <c r="C3372" s="233" t="s">
        <v>347</v>
      </c>
      <c r="D3372" s="233">
        <v>8</v>
      </c>
      <c r="E3372" s="233" t="s">
        <v>271</v>
      </c>
      <c r="F3372" s="234" t="s">
        <v>359</v>
      </c>
      <c r="G3372" s="235">
        <v>121</v>
      </c>
      <c r="H3372" s="234">
        <v>37655</v>
      </c>
      <c r="I3372" s="28"/>
    </row>
    <row r="3373" spans="1:9" x14ac:dyDescent="0.25">
      <c r="A3373" s="231" t="s">
        <v>362</v>
      </c>
      <c r="B3373" s="232" t="s">
        <v>366</v>
      </c>
      <c r="C3373" s="233" t="s">
        <v>337</v>
      </c>
      <c r="D3373" s="233">
        <v>8</v>
      </c>
      <c r="E3373" s="233" t="s">
        <v>262</v>
      </c>
      <c r="F3373" s="234" t="s">
        <v>342</v>
      </c>
      <c r="G3373" s="235">
        <v>84</v>
      </c>
      <c r="H3373" s="234">
        <v>37657</v>
      </c>
      <c r="I3373" s="28"/>
    </row>
    <row r="3374" spans="1:9" x14ac:dyDescent="0.25">
      <c r="A3374" s="231" t="s">
        <v>397</v>
      </c>
      <c r="B3374" s="232" t="s">
        <v>402</v>
      </c>
      <c r="C3374" s="233" t="s">
        <v>380</v>
      </c>
      <c r="D3374" s="233">
        <v>8</v>
      </c>
      <c r="E3374" s="233" t="s">
        <v>262</v>
      </c>
      <c r="F3374" s="234" t="s">
        <v>342</v>
      </c>
      <c r="G3374" s="235">
        <v>66</v>
      </c>
      <c r="H3374" s="234">
        <v>37657</v>
      </c>
      <c r="I3374" s="28"/>
    </row>
    <row r="3375" spans="1:9" x14ac:dyDescent="0.25">
      <c r="A3375" s="231" t="s">
        <v>335</v>
      </c>
      <c r="B3375" s="232" t="s">
        <v>368</v>
      </c>
      <c r="C3375" s="233" t="s">
        <v>364</v>
      </c>
      <c r="D3375" s="233">
        <v>8</v>
      </c>
      <c r="E3375" s="233" t="s">
        <v>262</v>
      </c>
      <c r="F3375" s="234" t="s">
        <v>356</v>
      </c>
      <c r="G3375" s="235">
        <v>129</v>
      </c>
      <c r="H3375" s="234">
        <v>37661</v>
      </c>
      <c r="I3375" s="28"/>
    </row>
    <row r="3376" spans="1:9" x14ac:dyDescent="0.25">
      <c r="A3376" s="231" t="s">
        <v>335</v>
      </c>
      <c r="B3376" s="232" t="s">
        <v>394</v>
      </c>
      <c r="C3376" s="233" t="s">
        <v>364</v>
      </c>
      <c r="D3376" s="233">
        <v>8</v>
      </c>
      <c r="E3376" s="233" t="s">
        <v>264</v>
      </c>
      <c r="F3376" s="234" t="s">
        <v>396</v>
      </c>
      <c r="G3376" s="235">
        <v>190</v>
      </c>
      <c r="H3376" s="234">
        <v>37661</v>
      </c>
      <c r="I3376" s="28"/>
    </row>
    <row r="3377" spans="1:9" x14ac:dyDescent="0.25">
      <c r="A3377" s="231" t="s">
        <v>371</v>
      </c>
      <c r="B3377" s="232" t="s">
        <v>388</v>
      </c>
      <c r="C3377" s="233" t="s">
        <v>364</v>
      </c>
      <c r="D3377" s="233">
        <v>12</v>
      </c>
      <c r="E3377" s="233" t="s">
        <v>271</v>
      </c>
      <c r="F3377" s="234" t="s">
        <v>359</v>
      </c>
      <c r="G3377" s="235">
        <v>88</v>
      </c>
      <c r="H3377" s="234">
        <v>37661</v>
      </c>
      <c r="I3377" s="28"/>
    </row>
    <row r="3378" spans="1:9" x14ac:dyDescent="0.25">
      <c r="A3378" s="231" t="s">
        <v>345</v>
      </c>
      <c r="B3378" s="232" t="s">
        <v>401</v>
      </c>
      <c r="C3378" s="233" t="s">
        <v>380</v>
      </c>
      <c r="D3378" s="233">
        <v>16</v>
      </c>
      <c r="E3378" s="233" t="s">
        <v>271</v>
      </c>
      <c r="F3378" s="234" t="s">
        <v>338</v>
      </c>
      <c r="G3378" s="235">
        <v>189</v>
      </c>
      <c r="H3378" s="234">
        <v>37668</v>
      </c>
      <c r="I3378" s="28"/>
    </row>
    <row r="3379" spans="1:9" x14ac:dyDescent="0.25">
      <c r="A3379" s="231" t="s">
        <v>331</v>
      </c>
      <c r="B3379" s="232" t="s">
        <v>353</v>
      </c>
      <c r="C3379" s="233" t="s">
        <v>337</v>
      </c>
      <c r="D3379" s="233">
        <v>16</v>
      </c>
      <c r="E3379" s="233" t="s">
        <v>262</v>
      </c>
      <c r="F3379" s="234" t="s">
        <v>356</v>
      </c>
      <c r="G3379" s="235">
        <v>96</v>
      </c>
      <c r="H3379" s="234">
        <v>37675</v>
      </c>
      <c r="I3379" s="28"/>
    </row>
    <row r="3380" spans="1:9" x14ac:dyDescent="0.25">
      <c r="A3380" s="231" t="s">
        <v>335</v>
      </c>
      <c r="B3380" s="232" t="s">
        <v>395</v>
      </c>
      <c r="C3380" s="233" t="s">
        <v>337</v>
      </c>
      <c r="D3380" s="233">
        <v>16</v>
      </c>
      <c r="E3380" s="233" t="s">
        <v>264</v>
      </c>
      <c r="F3380" s="234" t="s">
        <v>396</v>
      </c>
      <c r="G3380" s="235">
        <v>124</v>
      </c>
      <c r="H3380" s="234">
        <v>37678</v>
      </c>
      <c r="I3380" s="28"/>
    </row>
    <row r="3381" spans="1:9" x14ac:dyDescent="0.25">
      <c r="A3381" s="231" t="s">
        <v>335</v>
      </c>
      <c r="B3381" s="232" t="s">
        <v>400</v>
      </c>
      <c r="C3381" s="233" t="s">
        <v>364</v>
      </c>
      <c r="D3381" s="233">
        <v>8</v>
      </c>
      <c r="E3381" s="233" t="s">
        <v>264</v>
      </c>
      <c r="F3381" s="234" t="s">
        <v>365</v>
      </c>
      <c r="G3381" s="235">
        <v>133</v>
      </c>
      <c r="H3381" s="234">
        <v>37678</v>
      </c>
      <c r="I3381" s="28"/>
    </row>
    <row r="3382" spans="1:9" x14ac:dyDescent="0.25">
      <c r="A3382" s="231" t="s">
        <v>335</v>
      </c>
      <c r="B3382" s="232" t="s">
        <v>367</v>
      </c>
      <c r="C3382" s="233" t="s">
        <v>337</v>
      </c>
      <c r="D3382" s="233">
        <v>8</v>
      </c>
      <c r="E3382" s="233" t="s">
        <v>262</v>
      </c>
      <c r="F3382" s="234" t="s">
        <v>356</v>
      </c>
      <c r="G3382" s="235">
        <v>111</v>
      </c>
      <c r="H3382" s="234">
        <v>37679</v>
      </c>
      <c r="I3382" s="28"/>
    </row>
    <row r="3383" spans="1:9" x14ac:dyDescent="0.25">
      <c r="A3383" s="231" t="s">
        <v>335</v>
      </c>
      <c r="B3383" s="232" t="s">
        <v>387</v>
      </c>
      <c r="C3383" s="233" t="s">
        <v>347</v>
      </c>
      <c r="D3383" s="233">
        <v>8</v>
      </c>
      <c r="E3383" s="233" t="s">
        <v>264</v>
      </c>
      <c r="F3383" s="234" t="s">
        <v>365</v>
      </c>
      <c r="G3383" s="235">
        <v>163</v>
      </c>
      <c r="H3383" s="234">
        <v>37680</v>
      </c>
      <c r="I3383" s="28"/>
    </row>
    <row r="3384" spans="1:9" x14ac:dyDescent="0.25">
      <c r="A3384" s="231" t="s">
        <v>335</v>
      </c>
      <c r="B3384" s="232" t="s">
        <v>336</v>
      </c>
      <c r="C3384" s="233" t="s">
        <v>337</v>
      </c>
      <c r="D3384" s="233">
        <v>16</v>
      </c>
      <c r="E3384" s="233" t="s">
        <v>271</v>
      </c>
      <c r="F3384" s="234" t="s">
        <v>338</v>
      </c>
      <c r="G3384" s="235">
        <v>54</v>
      </c>
      <c r="H3384" s="234">
        <v>37680</v>
      </c>
      <c r="I3384" s="28"/>
    </row>
    <row r="3385" spans="1:9" x14ac:dyDescent="0.25">
      <c r="A3385" s="231" t="s">
        <v>335</v>
      </c>
      <c r="B3385" s="232" t="s">
        <v>368</v>
      </c>
      <c r="C3385" s="233" t="s">
        <v>364</v>
      </c>
      <c r="D3385" s="233">
        <v>8</v>
      </c>
      <c r="E3385" s="233" t="s">
        <v>262</v>
      </c>
      <c r="F3385" s="234" t="s">
        <v>356</v>
      </c>
      <c r="G3385" s="235">
        <v>5</v>
      </c>
      <c r="H3385" s="234">
        <v>37682</v>
      </c>
      <c r="I3385" s="28"/>
    </row>
    <row r="3386" spans="1:9" x14ac:dyDescent="0.25">
      <c r="A3386" s="231" t="s">
        <v>345</v>
      </c>
      <c r="B3386" s="232" t="s">
        <v>346</v>
      </c>
      <c r="C3386" s="233" t="s">
        <v>347</v>
      </c>
      <c r="D3386" s="233">
        <v>16</v>
      </c>
      <c r="E3386" s="233" t="s">
        <v>271</v>
      </c>
      <c r="F3386" s="234" t="s">
        <v>338</v>
      </c>
      <c r="G3386" s="235">
        <v>119</v>
      </c>
      <c r="H3386" s="234">
        <v>37682</v>
      </c>
      <c r="I3386" s="28"/>
    </row>
    <row r="3387" spans="1:9" x14ac:dyDescent="0.25">
      <c r="A3387" s="231" t="s">
        <v>345</v>
      </c>
      <c r="B3387" s="232" t="s">
        <v>379</v>
      </c>
      <c r="C3387" s="233" t="s">
        <v>380</v>
      </c>
      <c r="D3387" s="233">
        <v>16</v>
      </c>
      <c r="E3387" s="233" t="s">
        <v>271</v>
      </c>
      <c r="F3387" s="234" t="s">
        <v>338</v>
      </c>
      <c r="G3387" s="235">
        <v>189</v>
      </c>
      <c r="H3387" s="234">
        <v>37692</v>
      </c>
      <c r="I3387" s="28"/>
    </row>
    <row r="3388" spans="1:9" x14ac:dyDescent="0.25">
      <c r="A3388" s="231" t="s">
        <v>385</v>
      </c>
      <c r="B3388" s="232" t="s">
        <v>389</v>
      </c>
      <c r="C3388" s="233" t="s">
        <v>375</v>
      </c>
      <c r="D3388" s="233">
        <v>16</v>
      </c>
      <c r="E3388" s="233" t="s">
        <v>334</v>
      </c>
      <c r="F3388" s="234" t="s">
        <v>276</v>
      </c>
      <c r="G3388" s="235">
        <v>178</v>
      </c>
      <c r="H3388" s="234">
        <v>37693</v>
      </c>
      <c r="I3388" s="28"/>
    </row>
    <row r="3389" spans="1:9" x14ac:dyDescent="0.25">
      <c r="A3389" s="231" t="s">
        <v>335</v>
      </c>
      <c r="B3389" s="232" t="s">
        <v>400</v>
      </c>
      <c r="C3389" s="233" t="s">
        <v>364</v>
      </c>
      <c r="D3389" s="233">
        <v>8</v>
      </c>
      <c r="E3389" s="233" t="s">
        <v>264</v>
      </c>
      <c r="F3389" s="234" t="s">
        <v>365</v>
      </c>
      <c r="G3389" s="235">
        <v>48</v>
      </c>
      <c r="H3389" s="234">
        <v>37694</v>
      </c>
      <c r="I3389" s="28"/>
    </row>
    <row r="3390" spans="1:9" x14ac:dyDescent="0.25">
      <c r="A3390" s="231" t="s">
        <v>335</v>
      </c>
      <c r="B3390" s="232" t="s">
        <v>387</v>
      </c>
      <c r="C3390" s="233" t="s">
        <v>347</v>
      </c>
      <c r="D3390" s="233">
        <v>8</v>
      </c>
      <c r="E3390" s="233" t="s">
        <v>264</v>
      </c>
      <c r="F3390" s="234" t="s">
        <v>365</v>
      </c>
      <c r="G3390" s="235">
        <v>152</v>
      </c>
      <c r="H3390" s="234">
        <v>37704</v>
      </c>
      <c r="I3390" s="28"/>
    </row>
    <row r="3391" spans="1:9" x14ac:dyDescent="0.25">
      <c r="A3391" s="231" t="s">
        <v>345</v>
      </c>
      <c r="B3391" s="232" t="s">
        <v>401</v>
      </c>
      <c r="C3391" s="233" t="s">
        <v>380</v>
      </c>
      <c r="D3391" s="233">
        <v>16</v>
      </c>
      <c r="E3391" s="233" t="s">
        <v>271</v>
      </c>
      <c r="F3391" s="234" t="s">
        <v>338</v>
      </c>
      <c r="G3391" s="235">
        <v>39</v>
      </c>
      <c r="H3391" s="234">
        <v>37704</v>
      </c>
      <c r="I3391" s="28"/>
    </row>
    <row r="3392" spans="1:9" x14ac:dyDescent="0.25">
      <c r="A3392" s="231" t="s">
        <v>335</v>
      </c>
      <c r="B3392" s="232" t="s">
        <v>383</v>
      </c>
      <c r="C3392" s="233" t="s">
        <v>347</v>
      </c>
      <c r="D3392" s="233">
        <v>8</v>
      </c>
      <c r="E3392" s="233" t="s">
        <v>271</v>
      </c>
      <c r="F3392" s="234" t="s">
        <v>359</v>
      </c>
      <c r="G3392" s="235">
        <v>134</v>
      </c>
      <c r="H3392" s="234">
        <v>37706</v>
      </c>
      <c r="I3392" s="28"/>
    </row>
    <row r="3393" spans="1:9" x14ac:dyDescent="0.25">
      <c r="A3393" s="231" t="s">
        <v>376</v>
      </c>
      <c r="B3393" s="232" t="s">
        <v>390</v>
      </c>
      <c r="C3393" s="233" t="s">
        <v>370</v>
      </c>
      <c r="D3393" s="233">
        <v>8</v>
      </c>
      <c r="E3393" s="233" t="s">
        <v>334</v>
      </c>
      <c r="F3393" s="234" t="s">
        <v>278</v>
      </c>
      <c r="G3393" s="235">
        <v>147</v>
      </c>
      <c r="H3393" s="234">
        <v>37706</v>
      </c>
      <c r="I3393" s="28"/>
    </row>
    <row r="3394" spans="1:9" x14ac:dyDescent="0.25">
      <c r="A3394" s="231" t="s">
        <v>397</v>
      </c>
      <c r="B3394" s="232" t="s">
        <v>398</v>
      </c>
      <c r="C3394" s="233" t="s">
        <v>399</v>
      </c>
      <c r="D3394" s="233">
        <v>8</v>
      </c>
      <c r="E3394" s="233" t="s">
        <v>334</v>
      </c>
      <c r="F3394" s="234" t="s">
        <v>276</v>
      </c>
      <c r="G3394" s="235">
        <v>90</v>
      </c>
      <c r="H3394" s="234">
        <v>37707</v>
      </c>
      <c r="I3394" s="28"/>
    </row>
    <row r="3395" spans="1:9" x14ac:dyDescent="0.25">
      <c r="A3395" s="231" t="s">
        <v>335</v>
      </c>
      <c r="B3395" s="232" t="s">
        <v>350</v>
      </c>
      <c r="C3395" s="233" t="s">
        <v>347</v>
      </c>
      <c r="D3395" s="233">
        <v>8</v>
      </c>
      <c r="E3395" s="233" t="s">
        <v>271</v>
      </c>
      <c r="F3395" s="234" t="s">
        <v>338</v>
      </c>
      <c r="G3395" s="235">
        <v>8</v>
      </c>
      <c r="H3395" s="234">
        <v>37714</v>
      </c>
      <c r="I3395" s="28"/>
    </row>
    <row r="3396" spans="1:9" x14ac:dyDescent="0.25">
      <c r="A3396" s="231" t="s">
        <v>345</v>
      </c>
      <c r="B3396" s="232" t="s">
        <v>391</v>
      </c>
      <c r="C3396" s="233" t="s">
        <v>337</v>
      </c>
      <c r="D3396" s="233">
        <v>16</v>
      </c>
      <c r="E3396" s="233" t="s">
        <v>334</v>
      </c>
      <c r="F3396" s="234" t="s">
        <v>405</v>
      </c>
      <c r="G3396" s="235">
        <v>149</v>
      </c>
      <c r="H3396" s="234">
        <v>37720</v>
      </c>
      <c r="I3396" s="28"/>
    </row>
    <row r="3397" spans="1:9" x14ac:dyDescent="0.25">
      <c r="A3397" s="231" t="s">
        <v>408</v>
      </c>
      <c r="B3397" s="232" t="s">
        <v>409</v>
      </c>
      <c r="C3397" s="233" t="s">
        <v>380</v>
      </c>
      <c r="D3397" s="233">
        <v>16</v>
      </c>
      <c r="E3397" s="233" t="s">
        <v>334</v>
      </c>
      <c r="F3397" s="234" t="s">
        <v>276</v>
      </c>
      <c r="G3397" s="235">
        <v>47</v>
      </c>
      <c r="H3397" s="234">
        <v>37723</v>
      </c>
      <c r="I3397" s="28"/>
    </row>
    <row r="3398" spans="1:9" x14ac:dyDescent="0.25">
      <c r="A3398" s="231" t="s">
        <v>331</v>
      </c>
      <c r="B3398" s="232" t="s">
        <v>332</v>
      </c>
      <c r="C3398" s="233" t="s">
        <v>333</v>
      </c>
      <c r="D3398" s="233">
        <v>16</v>
      </c>
      <c r="E3398" s="233" t="s">
        <v>334</v>
      </c>
      <c r="F3398" s="234" t="s">
        <v>278</v>
      </c>
      <c r="G3398" s="235">
        <v>135</v>
      </c>
      <c r="H3398" s="234">
        <v>37725</v>
      </c>
      <c r="I3398" s="28"/>
    </row>
    <row r="3399" spans="1:9" x14ac:dyDescent="0.25">
      <c r="A3399" s="231" t="s">
        <v>335</v>
      </c>
      <c r="B3399" s="232" t="s">
        <v>394</v>
      </c>
      <c r="C3399" s="233" t="s">
        <v>364</v>
      </c>
      <c r="D3399" s="233">
        <v>8</v>
      </c>
      <c r="E3399" s="233" t="s">
        <v>264</v>
      </c>
      <c r="F3399" s="234" t="s">
        <v>365</v>
      </c>
      <c r="G3399" s="235">
        <v>109</v>
      </c>
      <c r="H3399" s="234">
        <v>37727</v>
      </c>
      <c r="I3399" s="28"/>
    </row>
    <row r="3400" spans="1:9" x14ac:dyDescent="0.25">
      <c r="A3400" s="231" t="s">
        <v>331</v>
      </c>
      <c r="B3400" s="232" t="s">
        <v>381</v>
      </c>
      <c r="C3400" s="233" t="s">
        <v>380</v>
      </c>
      <c r="D3400" s="233">
        <v>16</v>
      </c>
      <c r="E3400" s="233" t="s">
        <v>262</v>
      </c>
      <c r="F3400" s="234" t="s">
        <v>342</v>
      </c>
      <c r="G3400" s="235">
        <v>111</v>
      </c>
      <c r="H3400" s="234">
        <v>37728</v>
      </c>
      <c r="I3400" s="28"/>
    </row>
    <row r="3401" spans="1:9" x14ac:dyDescent="0.25">
      <c r="A3401" s="231" t="s">
        <v>331</v>
      </c>
      <c r="B3401" s="232" t="s">
        <v>353</v>
      </c>
      <c r="C3401" s="233" t="s">
        <v>337</v>
      </c>
      <c r="D3401" s="233">
        <v>16</v>
      </c>
      <c r="E3401" s="233" t="s">
        <v>262</v>
      </c>
      <c r="F3401" s="234" t="s">
        <v>356</v>
      </c>
      <c r="G3401" s="235">
        <v>121</v>
      </c>
      <c r="H3401" s="234">
        <v>37728</v>
      </c>
      <c r="I3401" s="28"/>
    </row>
    <row r="3402" spans="1:9" x14ac:dyDescent="0.25">
      <c r="A3402" s="231" t="s">
        <v>335</v>
      </c>
      <c r="B3402" s="232" t="s">
        <v>400</v>
      </c>
      <c r="C3402" s="233" t="s">
        <v>364</v>
      </c>
      <c r="D3402" s="233">
        <v>8</v>
      </c>
      <c r="E3402" s="233" t="s">
        <v>264</v>
      </c>
      <c r="F3402" s="234" t="s">
        <v>365</v>
      </c>
      <c r="G3402" s="235">
        <v>43</v>
      </c>
      <c r="H3402" s="234">
        <v>37730</v>
      </c>
      <c r="I3402" s="28"/>
    </row>
    <row r="3403" spans="1:9" x14ac:dyDescent="0.25">
      <c r="A3403" s="231" t="s">
        <v>408</v>
      </c>
      <c r="B3403" s="232" t="s">
        <v>409</v>
      </c>
      <c r="C3403" s="233" t="s">
        <v>380</v>
      </c>
      <c r="D3403" s="233">
        <v>16</v>
      </c>
      <c r="E3403" s="233" t="s">
        <v>334</v>
      </c>
      <c r="F3403" s="234" t="s">
        <v>278</v>
      </c>
      <c r="G3403" s="235">
        <v>25</v>
      </c>
      <c r="H3403" s="234">
        <v>37734</v>
      </c>
      <c r="I3403" s="28"/>
    </row>
    <row r="3404" spans="1:9" x14ac:dyDescent="0.25">
      <c r="A3404" s="231" t="s">
        <v>339</v>
      </c>
      <c r="B3404" s="232" t="s">
        <v>340</v>
      </c>
      <c r="C3404" s="233" t="s">
        <v>341</v>
      </c>
      <c r="D3404" s="233">
        <v>8</v>
      </c>
      <c r="E3404" s="233" t="s">
        <v>262</v>
      </c>
      <c r="F3404" s="234" t="s">
        <v>342</v>
      </c>
      <c r="G3404" s="235">
        <v>82</v>
      </c>
      <c r="H3404" s="234">
        <v>37736</v>
      </c>
      <c r="I3404" s="28"/>
    </row>
    <row r="3405" spans="1:9" x14ac:dyDescent="0.25">
      <c r="A3405" s="231" t="s">
        <v>348</v>
      </c>
      <c r="B3405" s="232" t="s">
        <v>349</v>
      </c>
      <c r="C3405" s="233" t="s">
        <v>347</v>
      </c>
      <c r="D3405" s="233">
        <v>8</v>
      </c>
      <c r="E3405" s="233" t="s">
        <v>262</v>
      </c>
      <c r="F3405" s="234" t="s">
        <v>342</v>
      </c>
      <c r="G3405" s="235">
        <v>194</v>
      </c>
      <c r="H3405" s="234">
        <v>37736</v>
      </c>
      <c r="I3405" s="28"/>
    </row>
    <row r="3406" spans="1:9" x14ac:dyDescent="0.25">
      <c r="A3406" s="231" t="s">
        <v>335</v>
      </c>
      <c r="B3406" s="232" t="s">
        <v>394</v>
      </c>
      <c r="C3406" s="233" t="s">
        <v>364</v>
      </c>
      <c r="D3406" s="233">
        <v>8</v>
      </c>
      <c r="E3406" s="233" t="s">
        <v>264</v>
      </c>
      <c r="F3406" s="234" t="s">
        <v>396</v>
      </c>
      <c r="G3406" s="235">
        <v>151</v>
      </c>
      <c r="H3406" s="234">
        <v>37737</v>
      </c>
      <c r="I3406" s="28"/>
    </row>
    <row r="3407" spans="1:9" x14ac:dyDescent="0.25">
      <c r="A3407" s="231" t="s">
        <v>392</v>
      </c>
      <c r="B3407" s="232" t="s">
        <v>393</v>
      </c>
      <c r="C3407" s="233" t="s">
        <v>337</v>
      </c>
      <c r="D3407" s="233">
        <v>16</v>
      </c>
      <c r="E3407" s="233" t="s">
        <v>271</v>
      </c>
      <c r="F3407" s="234" t="s">
        <v>338</v>
      </c>
      <c r="G3407" s="235">
        <v>138</v>
      </c>
      <c r="H3407" s="234">
        <v>37741</v>
      </c>
      <c r="I3407" s="28"/>
    </row>
    <row r="3408" spans="1:9" x14ac:dyDescent="0.25">
      <c r="A3408" s="231" t="s">
        <v>362</v>
      </c>
      <c r="B3408" s="232" t="s">
        <v>374</v>
      </c>
      <c r="C3408" s="233" t="s">
        <v>375</v>
      </c>
      <c r="D3408" s="233">
        <v>16</v>
      </c>
      <c r="E3408" s="233" t="s">
        <v>271</v>
      </c>
      <c r="F3408" s="234" t="s">
        <v>338</v>
      </c>
      <c r="G3408" s="235">
        <v>101</v>
      </c>
      <c r="H3408" s="234">
        <v>37744</v>
      </c>
      <c r="I3408" s="28"/>
    </row>
    <row r="3409" spans="1:9" x14ac:dyDescent="0.25">
      <c r="A3409" s="231" t="s">
        <v>362</v>
      </c>
      <c r="B3409" s="232" t="s">
        <v>369</v>
      </c>
      <c r="C3409" s="233" t="s">
        <v>370</v>
      </c>
      <c r="D3409" s="233">
        <v>16</v>
      </c>
      <c r="E3409" s="233" t="s">
        <v>264</v>
      </c>
      <c r="F3409" s="234" t="s">
        <v>365</v>
      </c>
      <c r="G3409" s="235">
        <v>127</v>
      </c>
      <c r="H3409" s="234">
        <v>37747</v>
      </c>
      <c r="I3409" s="28"/>
    </row>
    <row r="3410" spans="1:9" x14ac:dyDescent="0.25">
      <c r="A3410" s="231" t="s">
        <v>371</v>
      </c>
      <c r="B3410" s="232" t="s">
        <v>372</v>
      </c>
      <c r="C3410" s="233" t="s">
        <v>364</v>
      </c>
      <c r="D3410" s="233">
        <v>8</v>
      </c>
      <c r="E3410" s="233" t="s">
        <v>271</v>
      </c>
      <c r="F3410" s="234" t="s">
        <v>373</v>
      </c>
      <c r="G3410" s="235">
        <v>119</v>
      </c>
      <c r="H3410" s="234">
        <v>37747</v>
      </c>
      <c r="I3410" s="28"/>
    </row>
    <row r="3411" spans="1:9" x14ac:dyDescent="0.25">
      <c r="A3411" s="231" t="s">
        <v>397</v>
      </c>
      <c r="B3411" s="232" t="s">
        <v>398</v>
      </c>
      <c r="C3411" s="233" t="s">
        <v>399</v>
      </c>
      <c r="D3411" s="233">
        <v>8</v>
      </c>
      <c r="E3411" s="233" t="s">
        <v>334</v>
      </c>
      <c r="F3411" s="234" t="s">
        <v>276</v>
      </c>
      <c r="G3411" s="235">
        <v>69</v>
      </c>
      <c r="H3411" s="234">
        <v>37748</v>
      </c>
      <c r="I3411" s="28"/>
    </row>
    <row r="3412" spans="1:9" x14ac:dyDescent="0.25">
      <c r="A3412" s="231" t="s">
        <v>376</v>
      </c>
      <c r="B3412" s="232" t="s">
        <v>377</v>
      </c>
      <c r="C3412" s="233" t="s">
        <v>378</v>
      </c>
      <c r="D3412" s="233">
        <v>10</v>
      </c>
      <c r="E3412" s="233" t="s">
        <v>262</v>
      </c>
      <c r="F3412" s="234" t="s">
        <v>342</v>
      </c>
      <c r="G3412" s="235">
        <v>183</v>
      </c>
      <c r="H3412" s="234">
        <v>37749</v>
      </c>
      <c r="I3412" s="28"/>
    </row>
    <row r="3413" spans="1:9" x14ac:dyDescent="0.25">
      <c r="A3413" s="231" t="s">
        <v>331</v>
      </c>
      <c r="B3413" s="232" t="s">
        <v>381</v>
      </c>
      <c r="C3413" s="233" t="s">
        <v>380</v>
      </c>
      <c r="D3413" s="233">
        <v>16</v>
      </c>
      <c r="E3413" s="233" t="s">
        <v>262</v>
      </c>
      <c r="F3413" s="234" t="s">
        <v>342</v>
      </c>
      <c r="G3413" s="235">
        <v>132</v>
      </c>
      <c r="H3413" s="234">
        <v>37750</v>
      </c>
      <c r="I3413" s="28"/>
    </row>
    <row r="3414" spans="1:9" x14ac:dyDescent="0.25">
      <c r="A3414" s="231" t="s">
        <v>362</v>
      </c>
      <c r="B3414" s="232" t="s">
        <v>369</v>
      </c>
      <c r="C3414" s="233" t="s">
        <v>370</v>
      </c>
      <c r="D3414" s="233">
        <v>16</v>
      </c>
      <c r="E3414" s="233" t="s">
        <v>264</v>
      </c>
      <c r="F3414" s="234" t="s">
        <v>365</v>
      </c>
      <c r="G3414" s="235">
        <v>29</v>
      </c>
      <c r="H3414" s="234">
        <v>37751</v>
      </c>
      <c r="I3414" s="28"/>
    </row>
    <row r="3415" spans="1:9" x14ac:dyDescent="0.25">
      <c r="A3415" s="231" t="s">
        <v>331</v>
      </c>
      <c r="B3415" s="232" t="s">
        <v>404</v>
      </c>
      <c r="C3415" s="233" t="s">
        <v>333</v>
      </c>
      <c r="D3415" s="233">
        <v>16</v>
      </c>
      <c r="E3415" s="233" t="s">
        <v>334</v>
      </c>
      <c r="F3415" s="234" t="s">
        <v>405</v>
      </c>
      <c r="G3415" s="235">
        <v>7</v>
      </c>
      <c r="H3415" s="234">
        <v>37753</v>
      </c>
      <c r="I3415" s="28"/>
    </row>
    <row r="3416" spans="1:9" x14ac:dyDescent="0.25">
      <c r="A3416" s="231" t="s">
        <v>345</v>
      </c>
      <c r="B3416" s="232" t="s">
        <v>391</v>
      </c>
      <c r="C3416" s="233" t="s">
        <v>337</v>
      </c>
      <c r="D3416" s="233">
        <v>16</v>
      </c>
      <c r="E3416" s="233" t="s">
        <v>334</v>
      </c>
      <c r="F3416" s="234" t="s">
        <v>276</v>
      </c>
      <c r="G3416" s="235">
        <v>90</v>
      </c>
      <c r="H3416" s="234">
        <v>37754</v>
      </c>
      <c r="I3416" s="28"/>
    </row>
    <row r="3417" spans="1:9" x14ac:dyDescent="0.25">
      <c r="A3417" s="231" t="s">
        <v>335</v>
      </c>
      <c r="B3417" s="232" t="s">
        <v>336</v>
      </c>
      <c r="C3417" s="233" t="s">
        <v>337</v>
      </c>
      <c r="D3417" s="233">
        <v>16</v>
      </c>
      <c r="E3417" s="233" t="s">
        <v>271</v>
      </c>
      <c r="F3417" s="234" t="s">
        <v>338</v>
      </c>
      <c r="G3417" s="235">
        <v>164</v>
      </c>
      <c r="H3417" s="234">
        <v>37761</v>
      </c>
      <c r="I3417" s="28"/>
    </row>
    <row r="3418" spans="1:9" x14ac:dyDescent="0.25">
      <c r="A3418" s="231" t="s">
        <v>362</v>
      </c>
      <c r="B3418" s="232" t="s">
        <v>363</v>
      </c>
      <c r="C3418" s="233" t="s">
        <v>364</v>
      </c>
      <c r="D3418" s="233">
        <v>8</v>
      </c>
      <c r="E3418" s="233" t="s">
        <v>264</v>
      </c>
      <c r="F3418" s="234" t="s">
        <v>396</v>
      </c>
      <c r="G3418" s="235">
        <v>129</v>
      </c>
      <c r="H3418" s="234">
        <v>37761</v>
      </c>
      <c r="I3418" s="28"/>
    </row>
    <row r="3419" spans="1:9" x14ac:dyDescent="0.25">
      <c r="A3419" s="231" t="s">
        <v>331</v>
      </c>
      <c r="B3419" s="232" t="s">
        <v>404</v>
      </c>
      <c r="C3419" s="233" t="s">
        <v>333</v>
      </c>
      <c r="D3419" s="233">
        <v>16</v>
      </c>
      <c r="E3419" s="233" t="s">
        <v>334</v>
      </c>
      <c r="F3419" s="234" t="s">
        <v>405</v>
      </c>
      <c r="G3419" s="235">
        <v>123</v>
      </c>
      <c r="H3419" s="234">
        <v>37765</v>
      </c>
      <c r="I3419" s="28"/>
    </row>
    <row r="3420" spans="1:9" x14ac:dyDescent="0.25">
      <c r="A3420" s="231" t="s">
        <v>397</v>
      </c>
      <c r="B3420" s="232" t="s">
        <v>398</v>
      </c>
      <c r="C3420" s="233" t="s">
        <v>399</v>
      </c>
      <c r="D3420" s="233">
        <v>8</v>
      </c>
      <c r="E3420" s="233" t="s">
        <v>334</v>
      </c>
      <c r="F3420" s="234" t="s">
        <v>276</v>
      </c>
      <c r="G3420" s="235">
        <v>100</v>
      </c>
      <c r="H3420" s="234">
        <v>37769</v>
      </c>
      <c r="I3420" s="28"/>
    </row>
    <row r="3421" spans="1:9" x14ac:dyDescent="0.25">
      <c r="A3421" s="231" t="s">
        <v>408</v>
      </c>
      <c r="B3421" s="232" t="s">
        <v>409</v>
      </c>
      <c r="C3421" s="233" t="s">
        <v>380</v>
      </c>
      <c r="D3421" s="233">
        <v>16</v>
      </c>
      <c r="E3421" s="233" t="s">
        <v>334</v>
      </c>
      <c r="F3421" s="234" t="s">
        <v>278</v>
      </c>
      <c r="G3421" s="235">
        <v>13</v>
      </c>
      <c r="H3421" s="234">
        <v>37771</v>
      </c>
      <c r="I3421" s="28"/>
    </row>
    <row r="3422" spans="1:9" x14ac:dyDescent="0.25">
      <c r="A3422" s="231" t="s">
        <v>345</v>
      </c>
      <c r="B3422" s="232" t="s">
        <v>379</v>
      </c>
      <c r="C3422" s="233" t="s">
        <v>380</v>
      </c>
      <c r="D3422" s="233">
        <v>16</v>
      </c>
      <c r="E3422" s="233" t="s">
        <v>271</v>
      </c>
      <c r="F3422" s="234" t="s">
        <v>338</v>
      </c>
      <c r="G3422" s="235">
        <v>134</v>
      </c>
      <c r="H3422" s="234">
        <v>37771</v>
      </c>
      <c r="I3422" s="28"/>
    </row>
    <row r="3423" spans="1:9" x14ac:dyDescent="0.25">
      <c r="A3423" s="231" t="s">
        <v>331</v>
      </c>
      <c r="B3423" s="232" t="s">
        <v>403</v>
      </c>
      <c r="C3423" s="233" t="s">
        <v>380</v>
      </c>
      <c r="D3423" s="233">
        <v>32</v>
      </c>
      <c r="E3423" s="233" t="s">
        <v>262</v>
      </c>
      <c r="F3423" s="234" t="s">
        <v>356</v>
      </c>
      <c r="G3423" s="235">
        <v>108</v>
      </c>
      <c r="H3423" s="234">
        <v>37774</v>
      </c>
      <c r="I3423" s="28"/>
    </row>
    <row r="3424" spans="1:9" x14ac:dyDescent="0.25">
      <c r="A3424" s="231" t="s">
        <v>345</v>
      </c>
      <c r="B3424" s="232" t="s">
        <v>401</v>
      </c>
      <c r="C3424" s="233" t="s">
        <v>380</v>
      </c>
      <c r="D3424" s="233">
        <v>16</v>
      </c>
      <c r="E3424" s="233" t="s">
        <v>271</v>
      </c>
      <c r="F3424" s="234" t="s">
        <v>338</v>
      </c>
      <c r="G3424" s="235">
        <v>149</v>
      </c>
      <c r="H3424" s="234">
        <v>37779</v>
      </c>
      <c r="I3424" s="28"/>
    </row>
    <row r="3425" spans="1:9" x14ac:dyDescent="0.25">
      <c r="A3425" s="231" t="s">
        <v>335</v>
      </c>
      <c r="B3425" s="232" t="s">
        <v>350</v>
      </c>
      <c r="C3425" s="233" t="s">
        <v>347</v>
      </c>
      <c r="D3425" s="233">
        <v>8</v>
      </c>
      <c r="E3425" s="233" t="s">
        <v>271</v>
      </c>
      <c r="F3425" s="234" t="s">
        <v>338</v>
      </c>
      <c r="G3425" s="235">
        <v>151</v>
      </c>
      <c r="H3425" s="234">
        <v>37779</v>
      </c>
      <c r="I3425" s="28"/>
    </row>
    <row r="3426" spans="1:9" x14ac:dyDescent="0.25">
      <c r="A3426" s="231" t="s">
        <v>385</v>
      </c>
      <c r="B3426" s="232" t="s">
        <v>386</v>
      </c>
      <c r="C3426" s="233" t="s">
        <v>358</v>
      </c>
      <c r="D3426" s="233">
        <v>16</v>
      </c>
      <c r="E3426" s="233" t="s">
        <v>334</v>
      </c>
      <c r="F3426" s="234" t="s">
        <v>276</v>
      </c>
      <c r="G3426" s="235">
        <v>167</v>
      </c>
      <c r="H3426" s="234">
        <v>37779</v>
      </c>
      <c r="I3426" s="28"/>
    </row>
    <row r="3427" spans="1:9" x14ac:dyDescent="0.25">
      <c r="A3427" s="231" t="s">
        <v>335</v>
      </c>
      <c r="B3427" s="232" t="s">
        <v>384</v>
      </c>
      <c r="C3427" s="233" t="s">
        <v>364</v>
      </c>
      <c r="D3427" s="233">
        <v>8</v>
      </c>
      <c r="E3427" s="233" t="s">
        <v>262</v>
      </c>
      <c r="F3427" s="234" t="s">
        <v>356</v>
      </c>
      <c r="G3427" s="235">
        <v>64</v>
      </c>
      <c r="H3427" s="234">
        <v>37780</v>
      </c>
      <c r="I3427" s="28"/>
    </row>
    <row r="3428" spans="1:9" x14ac:dyDescent="0.25">
      <c r="A3428" s="231" t="s">
        <v>335</v>
      </c>
      <c r="B3428" s="232" t="s">
        <v>382</v>
      </c>
      <c r="C3428" s="233" t="s">
        <v>337</v>
      </c>
      <c r="D3428" s="233">
        <v>16</v>
      </c>
      <c r="E3428" s="233" t="s">
        <v>264</v>
      </c>
      <c r="F3428" s="234" t="s">
        <v>365</v>
      </c>
      <c r="G3428" s="235">
        <v>94</v>
      </c>
      <c r="H3428" s="234">
        <v>37780</v>
      </c>
      <c r="I3428" s="28"/>
    </row>
    <row r="3429" spans="1:9" x14ac:dyDescent="0.25">
      <c r="A3429" s="231" t="s">
        <v>376</v>
      </c>
      <c r="B3429" s="232" t="s">
        <v>390</v>
      </c>
      <c r="C3429" s="233" t="s">
        <v>370</v>
      </c>
      <c r="D3429" s="233">
        <v>8</v>
      </c>
      <c r="E3429" s="233" t="s">
        <v>334</v>
      </c>
      <c r="F3429" s="234" t="s">
        <v>278</v>
      </c>
      <c r="G3429" s="235">
        <v>166</v>
      </c>
      <c r="H3429" s="234">
        <v>37782</v>
      </c>
      <c r="I3429" s="28"/>
    </row>
    <row r="3430" spans="1:9" x14ac:dyDescent="0.25">
      <c r="A3430" s="231" t="s">
        <v>335</v>
      </c>
      <c r="B3430" s="232" t="s">
        <v>394</v>
      </c>
      <c r="C3430" s="233" t="s">
        <v>364</v>
      </c>
      <c r="D3430" s="233">
        <v>8</v>
      </c>
      <c r="E3430" s="233" t="s">
        <v>264</v>
      </c>
      <c r="F3430" s="234" t="s">
        <v>365</v>
      </c>
      <c r="G3430" s="235">
        <v>104</v>
      </c>
      <c r="H3430" s="234">
        <v>37784</v>
      </c>
      <c r="I3430" s="28"/>
    </row>
    <row r="3431" spans="1:9" x14ac:dyDescent="0.25">
      <c r="A3431" s="231" t="s">
        <v>335</v>
      </c>
      <c r="B3431" s="232" t="s">
        <v>367</v>
      </c>
      <c r="C3431" s="233" t="s">
        <v>337</v>
      </c>
      <c r="D3431" s="233">
        <v>8</v>
      </c>
      <c r="E3431" s="233" t="s">
        <v>262</v>
      </c>
      <c r="F3431" s="234" t="s">
        <v>356</v>
      </c>
      <c r="G3431" s="235">
        <v>47</v>
      </c>
      <c r="H3431" s="234">
        <v>37790</v>
      </c>
      <c r="I3431" s="28"/>
    </row>
    <row r="3432" spans="1:9" x14ac:dyDescent="0.25">
      <c r="A3432" s="231" t="s">
        <v>376</v>
      </c>
      <c r="B3432" s="232" t="s">
        <v>377</v>
      </c>
      <c r="C3432" s="233" t="s">
        <v>378</v>
      </c>
      <c r="D3432" s="233">
        <v>10</v>
      </c>
      <c r="E3432" s="233" t="s">
        <v>262</v>
      </c>
      <c r="F3432" s="234" t="s">
        <v>342</v>
      </c>
      <c r="G3432" s="235">
        <v>67</v>
      </c>
      <c r="H3432" s="234">
        <v>37790</v>
      </c>
      <c r="I3432" s="28"/>
    </row>
    <row r="3433" spans="1:9" x14ac:dyDescent="0.25">
      <c r="A3433" s="231" t="s">
        <v>335</v>
      </c>
      <c r="B3433" s="232" t="s">
        <v>350</v>
      </c>
      <c r="C3433" s="233" t="s">
        <v>347</v>
      </c>
      <c r="D3433" s="233">
        <v>8</v>
      </c>
      <c r="E3433" s="233" t="s">
        <v>271</v>
      </c>
      <c r="F3433" s="234" t="s">
        <v>338</v>
      </c>
      <c r="G3433" s="235">
        <v>75</v>
      </c>
      <c r="H3433" s="234">
        <v>37792</v>
      </c>
      <c r="I3433" s="28"/>
    </row>
    <row r="3434" spans="1:9" x14ac:dyDescent="0.25">
      <c r="A3434" s="231" t="s">
        <v>335</v>
      </c>
      <c r="B3434" s="232" t="s">
        <v>395</v>
      </c>
      <c r="C3434" s="233" t="s">
        <v>337</v>
      </c>
      <c r="D3434" s="233">
        <v>16</v>
      </c>
      <c r="E3434" s="233" t="s">
        <v>264</v>
      </c>
      <c r="F3434" s="234" t="s">
        <v>365</v>
      </c>
      <c r="G3434" s="235">
        <v>86</v>
      </c>
      <c r="H3434" s="234">
        <v>37793</v>
      </c>
      <c r="I3434" s="28"/>
    </row>
    <row r="3435" spans="1:9" x14ac:dyDescent="0.25">
      <c r="A3435" s="231" t="s">
        <v>362</v>
      </c>
      <c r="B3435" s="232" t="s">
        <v>363</v>
      </c>
      <c r="C3435" s="233" t="s">
        <v>364</v>
      </c>
      <c r="D3435" s="233">
        <v>8</v>
      </c>
      <c r="E3435" s="233" t="s">
        <v>264</v>
      </c>
      <c r="F3435" s="234" t="s">
        <v>396</v>
      </c>
      <c r="G3435" s="235">
        <v>30</v>
      </c>
      <c r="H3435" s="234">
        <v>37793</v>
      </c>
      <c r="I3435" s="28"/>
    </row>
    <row r="3436" spans="1:9" x14ac:dyDescent="0.25">
      <c r="A3436" s="231" t="s">
        <v>335</v>
      </c>
      <c r="B3436" s="232" t="s">
        <v>383</v>
      </c>
      <c r="C3436" s="233" t="s">
        <v>347</v>
      </c>
      <c r="D3436" s="233">
        <v>8</v>
      </c>
      <c r="E3436" s="233" t="s">
        <v>271</v>
      </c>
      <c r="F3436" s="234" t="s">
        <v>359</v>
      </c>
      <c r="G3436" s="235">
        <v>45</v>
      </c>
      <c r="H3436" s="234">
        <v>37793</v>
      </c>
      <c r="I3436" s="28"/>
    </row>
    <row r="3437" spans="1:9" x14ac:dyDescent="0.25">
      <c r="A3437" s="231" t="s">
        <v>331</v>
      </c>
      <c r="B3437" s="232" t="s">
        <v>353</v>
      </c>
      <c r="C3437" s="233" t="s">
        <v>337</v>
      </c>
      <c r="D3437" s="233">
        <v>16</v>
      </c>
      <c r="E3437" s="233" t="s">
        <v>262</v>
      </c>
      <c r="F3437" s="234" t="s">
        <v>342</v>
      </c>
      <c r="G3437" s="235">
        <v>29</v>
      </c>
      <c r="H3437" s="234">
        <v>37793</v>
      </c>
      <c r="I3437" s="28"/>
    </row>
    <row r="3438" spans="1:9" x14ac:dyDescent="0.25">
      <c r="A3438" s="231" t="s">
        <v>331</v>
      </c>
      <c r="B3438" s="232" t="s">
        <v>381</v>
      </c>
      <c r="C3438" s="233" t="s">
        <v>380</v>
      </c>
      <c r="D3438" s="233">
        <v>16</v>
      </c>
      <c r="E3438" s="233" t="s">
        <v>262</v>
      </c>
      <c r="F3438" s="234" t="s">
        <v>342</v>
      </c>
      <c r="G3438" s="235">
        <v>62</v>
      </c>
      <c r="H3438" s="234">
        <v>37795</v>
      </c>
      <c r="I3438" s="28"/>
    </row>
    <row r="3439" spans="1:9" x14ac:dyDescent="0.25">
      <c r="A3439" s="231" t="s">
        <v>335</v>
      </c>
      <c r="B3439" s="232" t="s">
        <v>395</v>
      </c>
      <c r="C3439" s="233" t="s">
        <v>337</v>
      </c>
      <c r="D3439" s="233">
        <v>16</v>
      </c>
      <c r="E3439" s="233" t="s">
        <v>264</v>
      </c>
      <c r="F3439" s="234" t="s">
        <v>396</v>
      </c>
      <c r="G3439" s="235">
        <v>136</v>
      </c>
      <c r="H3439" s="234">
        <v>37797</v>
      </c>
      <c r="I3439" s="28"/>
    </row>
    <row r="3440" spans="1:9" x14ac:dyDescent="0.25">
      <c r="A3440" s="231" t="s">
        <v>345</v>
      </c>
      <c r="B3440" s="232" t="s">
        <v>391</v>
      </c>
      <c r="C3440" s="233" t="s">
        <v>337</v>
      </c>
      <c r="D3440" s="233">
        <v>16</v>
      </c>
      <c r="E3440" s="233" t="s">
        <v>334</v>
      </c>
      <c r="F3440" s="234" t="s">
        <v>405</v>
      </c>
      <c r="G3440" s="235">
        <v>145</v>
      </c>
      <c r="H3440" s="234">
        <v>37800</v>
      </c>
      <c r="I3440" s="28"/>
    </row>
    <row r="3441" spans="1:9" x14ac:dyDescent="0.25">
      <c r="A3441" s="231" t="s">
        <v>362</v>
      </c>
      <c r="B3441" s="232" t="s">
        <v>363</v>
      </c>
      <c r="C3441" s="233" t="s">
        <v>364</v>
      </c>
      <c r="D3441" s="233">
        <v>8</v>
      </c>
      <c r="E3441" s="233" t="s">
        <v>264</v>
      </c>
      <c r="F3441" s="234" t="s">
        <v>365</v>
      </c>
      <c r="G3441" s="235">
        <v>192</v>
      </c>
      <c r="H3441" s="234">
        <v>37800</v>
      </c>
      <c r="I3441" s="28"/>
    </row>
    <row r="3442" spans="1:9" x14ac:dyDescent="0.25">
      <c r="A3442" s="231" t="s">
        <v>345</v>
      </c>
      <c r="B3442" s="232" t="s">
        <v>379</v>
      </c>
      <c r="C3442" s="233" t="s">
        <v>380</v>
      </c>
      <c r="D3442" s="233">
        <v>16</v>
      </c>
      <c r="E3442" s="233" t="s">
        <v>271</v>
      </c>
      <c r="F3442" s="234" t="s">
        <v>338</v>
      </c>
      <c r="G3442" s="235">
        <v>154</v>
      </c>
      <c r="H3442" s="234">
        <v>37808</v>
      </c>
      <c r="I3442" s="28"/>
    </row>
    <row r="3443" spans="1:9" x14ac:dyDescent="0.25">
      <c r="A3443" s="231" t="s">
        <v>335</v>
      </c>
      <c r="B3443" s="232" t="s">
        <v>394</v>
      </c>
      <c r="C3443" s="233" t="s">
        <v>364</v>
      </c>
      <c r="D3443" s="233">
        <v>8</v>
      </c>
      <c r="E3443" s="233" t="s">
        <v>264</v>
      </c>
      <c r="F3443" s="234" t="s">
        <v>365</v>
      </c>
      <c r="G3443" s="235">
        <v>144</v>
      </c>
      <c r="H3443" s="234">
        <v>37811</v>
      </c>
      <c r="I3443" s="28"/>
    </row>
    <row r="3444" spans="1:9" x14ac:dyDescent="0.25">
      <c r="A3444" s="231" t="s">
        <v>331</v>
      </c>
      <c r="B3444" s="232" t="s">
        <v>332</v>
      </c>
      <c r="C3444" s="233" t="s">
        <v>333</v>
      </c>
      <c r="D3444" s="233">
        <v>16</v>
      </c>
      <c r="E3444" s="233" t="s">
        <v>334</v>
      </c>
      <c r="F3444" s="234" t="s">
        <v>278</v>
      </c>
      <c r="G3444" s="235">
        <v>66</v>
      </c>
      <c r="H3444" s="234">
        <v>37812</v>
      </c>
      <c r="I3444" s="28"/>
    </row>
    <row r="3445" spans="1:9" x14ac:dyDescent="0.25">
      <c r="A3445" s="231" t="s">
        <v>331</v>
      </c>
      <c r="B3445" s="232" t="s">
        <v>404</v>
      </c>
      <c r="C3445" s="233" t="s">
        <v>333</v>
      </c>
      <c r="D3445" s="233">
        <v>16</v>
      </c>
      <c r="E3445" s="233" t="s">
        <v>334</v>
      </c>
      <c r="F3445" s="234" t="s">
        <v>405</v>
      </c>
      <c r="G3445" s="235">
        <v>179</v>
      </c>
      <c r="H3445" s="234">
        <v>37813</v>
      </c>
      <c r="I3445" s="28"/>
    </row>
    <row r="3446" spans="1:9" x14ac:dyDescent="0.25">
      <c r="A3446" s="231" t="s">
        <v>345</v>
      </c>
      <c r="B3446" s="232" t="s">
        <v>401</v>
      </c>
      <c r="C3446" s="233" t="s">
        <v>380</v>
      </c>
      <c r="D3446" s="233">
        <v>16</v>
      </c>
      <c r="E3446" s="233" t="s">
        <v>271</v>
      </c>
      <c r="F3446" s="234" t="s">
        <v>338</v>
      </c>
      <c r="G3446" s="235">
        <v>13</v>
      </c>
      <c r="H3446" s="234">
        <v>37815</v>
      </c>
      <c r="I3446" s="28"/>
    </row>
    <row r="3447" spans="1:9" x14ac:dyDescent="0.25">
      <c r="A3447" s="231" t="s">
        <v>345</v>
      </c>
      <c r="B3447" s="232" t="s">
        <v>346</v>
      </c>
      <c r="C3447" s="233" t="s">
        <v>347</v>
      </c>
      <c r="D3447" s="233">
        <v>16</v>
      </c>
      <c r="E3447" s="233" t="s">
        <v>271</v>
      </c>
      <c r="F3447" s="234" t="s">
        <v>338</v>
      </c>
      <c r="G3447" s="235">
        <v>122</v>
      </c>
      <c r="H3447" s="234">
        <v>37815</v>
      </c>
      <c r="I3447" s="28"/>
    </row>
    <row r="3448" spans="1:9" x14ac:dyDescent="0.25">
      <c r="A3448" s="231" t="s">
        <v>335</v>
      </c>
      <c r="B3448" s="232" t="s">
        <v>368</v>
      </c>
      <c r="C3448" s="233" t="s">
        <v>364</v>
      </c>
      <c r="D3448" s="233">
        <v>8</v>
      </c>
      <c r="E3448" s="233" t="s">
        <v>262</v>
      </c>
      <c r="F3448" s="234" t="s">
        <v>356</v>
      </c>
      <c r="G3448" s="235">
        <v>7</v>
      </c>
      <c r="H3448" s="234">
        <v>37819</v>
      </c>
      <c r="I3448" s="28"/>
    </row>
    <row r="3449" spans="1:9" x14ac:dyDescent="0.25">
      <c r="A3449" s="231" t="s">
        <v>371</v>
      </c>
      <c r="B3449" s="232" t="s">
        <v>372</v>
      </c>
      <c r="C3449" s="233" t="s">
        <v>364</v>
      </c>
      <c r="D3449" s="233">
        <v>8</v>
      </c>
      <c r="E3449" s="233" t="s">
        <v>271</v>
      </c>
      <c r="F3449" s="234" t="s">
        <v>338</v>
      </c>
      <c r="G3449" s="235">
        <v>87</v>
      </c>
      <c r="H3449" s="234">
        <v>37820</v>
      </c>
      <c r="I3449" s="28"/>
    </row>
    <row r="3450" spans="1:9" x14ac:dyDescent="0.25">
      <c r="A3450" s="231" t="s">
        <v>331</v>
      </c>
      <c r="B3450" s="232" t="s">
        <v>404</v>
      </c>
      <c r="C3450" s="233" t="s">
        <v>333</v>
      </c>
      <c r="D3450" s="233">
        <v>16</v>
      </c>
      <c r="E3450" s="233" t="s">
        <v>334</v>
      </c>
      <c r="F3450" s="234" t="s">
        <v>405</v>
      </c>
      <c r="G3450" s="235">
        <v>148</v>
      </c>
      <c r="H3450" s="234">
        <v>37820</v>
      </c>
      <c r="I3450" s="28"/>
    </row>
    <row r="3451" spans="1:9" x14ac:dyDescent="0.25">
      <c r="A3451" s="231" t="s">
        <v>345</v>
      </c>
      <c r="B3451" s="232" t="s">
        <v>391</v>
      </c>
      <c r="C3451" s="233" t="s">
        <v>337</v>
      </c>
      <c r="D3451" s="233">
        <v>16</v>
      </c>
      <c r="E3451" s="233" t="s">
        <v>334</v>
      </c>
      <c r="F3451" s="234" t="s">
        <v>276</v>
      </c>
      <c r="G3451" s="235">
        <v>200</v>
      </c>
      <c r="H3451" s="234">
        <v>37821</v>
      </c>
      <c r="I3451" s="28"/>
    </row>
    <row r="3452" spans="1:9" x14ac:dyDescent="0.25">
      <c r="A3452" s="231" t="s">
        <v>339</v>
      </c>
      <c r="B3452" s="232" t="s">
        <v>340</v>
      </c>
      <c r="C3452" s="233" t="s">
        <v>341</v>
      </c>
      <c r="D3452" s="233">
        <v>8</v>
      </c>
      <c r="E3452" s="233" t="s">
        <v>262</v>
      </c>
      <c r="F3452" s="234" t="s">
        <v>342</v>
      </c>
      <c r="G3452" s="235">
        <v>130</v>
      </c>
      <c r="H3452" s="234">
        <v>37821</v>
      </c>
      <c r="I3452" s="28"/>
    </row>
    <row r="3453" spans="1:9" x14ac:dyDescent="0.25">
      <c r="A3453" s="231" t="s">
        <v>376</v>
      </c>
      <c r="B3453" s="232" t="s">
        <v>390</v>
      </c>
      <c r="C3453" s="233" t="s">
        <v>370</v>
      </c>
      <c r="D3453" s="233">
        <v>8</v>
      </c>
      <c r="E3453" s="233" t="s">
        <v>334</v>
      </c>
      <c r="F3453" s="234" t="s">
        <v>278</v>
      </c>
      <c r="G3453" s="235">
        <v>21</v>
      </c>
      <c r="H3453" s="234">
        <v>37826</v>
      </c>
      <c r="I3453" s="28"/>
    </row>
    <row r="3454" spans="1:9" x14ac:dyDescent="0.25">
      <c r="A3454" s="231" t="s">
        <v>331</v>
      </c>
      <c r="B3454" s="232" t="s">
        <v>353</v>
      </c>
      <c r="C3454" s="233" t="s">
        <v>337</v>
      </c>
      <c r="D3454" s="233">
        <v>16</v>
      </c>
      <c r="E3454" s="233" t="s">
        <v>262</v>
      </c>
      <c r="F3454" s="234" t="s">
        <v>356</v>
      </c>
      <c r="G3454" s="235">
        <v>74</v>
      </c>
      <c r="H3454" s="234">
        <v>37827</v>
      </c>
      <c r="I3454" s="28"/>
    </row>
    <row r="3455" spans="1:9" x14ac:dyDescent="0.25">
      <c r="A3455" s="231" t="s">
        <v>331</v>
      </c>
      <c r="B3455" s="232" t="s">
        <v>381</v>
      </c>
      <c r="C3455" s="233" t="s">
        <v>380</v>
      </c>
      <c r="D3455" s="233">
        <v>16</v>
      </c>
      <c r="E3455" s="233" t="s">
        <v>262</v>
      </c>
      <c r="F3455" s="234" t="s">
        <v>342</v>
      </c>
      <c r="G3455" s="235">
        <v>144</v>
      </c>
      <c r="H3455" s="234">
        <v>37828</v>
      </c>
      <c r="I3455" s="28"/>
    </row>
    <row r="3456" spans="1:9" x14ac:dyDescent="0.25">
      <c r="A3456" s="231" t="s">
        <v>335</v>
      </c>
      <c r="B3456" s="232" t="s">
        <v>382</v>
      </c>
      <c r="C3456" s="233" t="s">
        <v>337</v>
      </c>
      <c r="D3456" s="233">
        <v>16</v>
      </c>
      <c r="E3456" s="233" t="s">
        <v>264</v>
      </c>
      <c r="F3456" s="234" t="s">
        <v>365</v>
      </c>
      <c r="G3456" s="235">
        <v>193</v>
      </c>
      <c r="H3456" s="234">
        <v>37833</v>
      </c>
      <c r="I3456" s="28"/>
    </row>
    <row r="3457" spans="1:9" x14ac:dyDescent="0.25">
      <c r="A3457" s="231" t="s">
        <v>335</v>
      </c>
      <c r="B3457" s="232" t="s">
        <v>394</v>
      </c>
      <c r="C3457" s="233" t="s">
        <v>364</v>
      </c>
      <c r="D3457" s="233">
        <v>8</v>
      </c>
      <c r="E3457" s="233" t="s">
        <v>264</v>
      </c>
      <c r="F3457" s="234" t="s">
        <v>396</v>
      </c>
      <c r="G3457" s="235">
        <v>49</v>
      </c>
      <c r="H3457" s="234">
        <v>37834</v>
      </c>
      <c r="I3457" s="28"/>
    </row>
    <row r="3458" spans="1:9" x14ac:dyDescent="0.25">
      <c r="A3458" s="231" t="s">
        <v>331</v>
      </c>
      <c r="B3458" s="232" t="s">
        <v>332</v>
      </c>
      <c r="C3458" s="233" t="s">
        <v>333</v>
      </c>
      <c r="D3458" s="233">
        <v>16</v>
      </c>
      <c r="E3458" s="233" t="s">
        <v>334</v>
      </c>
      <c r="F3458" s="234" t="s">
        <v>278</v>
      </c>
      <c r="G3458" s="235">
        <v>112</v>
      </c>
      <c r="H3458" s="234">
        <v>37834</v>
      </c>
      <c r="I3458" s="28"/>
    </row>
    <row r="3459" spans="1:9" x14ac:dyDescent="0.25">
      <c r="A3459" s="231" t="s">
        <v>397</v>
      </c>
      <c r="B3459" s="232" t="s">
        <v>402</v>
      </c>
      <c r="C3459" s="233" t="s">
        <v>380</v>
      </c>
      <c r="D3459" s="233">
        <v>8</v>
      </c>
      <c r="E3459" s="233" t="s">
        <v>262</v>
      </c>
      <c r="F3459" s="234" t="s">
        <v>50</v>
      </c>
      <c r="G3459" s="235">
        <v>162</v>
      </c>
      <c r="H3459" s="234">
        <v>37837</v>
      </c>
      <c r="I3459" s="28"/>
    </row>
    <row r="3460" spans="1:9" x14ac:dyDescent="0.25">
      <c r="A3460" s="231" t="s">
        <v>362</v>
      </c>
      <c r="B3460" s="232" t="s">
        <v>363</v>
      </c>
      <c r="C3460" s="233" t="s">
        <v>364</v>
      </c>
      <c r="D3460" s="233">
        <v>8</v>
      </c>
      <c r="E3460" s="233" t="s">
        <v>264</v>
      </c>
      <c r="F3460" s="234" t="s">
        <v>396</v>
      </c>
      <c r="G3460" s="235">
        <v>114</v>
      </c>
      <c r="H3460" s="234">
        <v>37841</v>
      </c>
      <c r="I3460" s="28"/>
    </row>
    <row r="3461" spans="1:9" x14ac:dyDescent="0.25">
      <c r="A3461" s="231" t="s">
        <v>397</v>
      </c>
      <c r="B3461" s="232" t="s">
        <v>402</v>
      </c>
      <c r="C3461" s="233" t="s">
        <v>380</v>
      </c>
      <c r="D3461" s="233">
        <v>8</v>
      </c>
      <c r="E3461" s="233" t="s">
        <v>262</v>
      </c>
      <c r="F3461" s="234" t="s">
        <v>50</v>
      </c>
      <c r="G3461" s="235">
        <v>55</v>
      </c>
      <c r="H3461" s="234">
        <v>37842</v>
      </c>
      <c r="I3461" s="28"/>
    </row>
    <row r="3462" spans="1:9" x14ac:dyDescent="0.25">
      <c r="A3462" s="231" t="s">
        <v>362</v>
      </c>
      <c r="B3462" s="232" t="s">
        <v>374</v>
      </c>
      <c r="C3462" s="233" t="s">
        <v>375</v>
      </c>
      <c r="D3462" s="233">
        <v>16</v>
      </c>
      <c r="E3462" s="233" t="s">
        <v>271</v>
      </c>
      <c r="F3462" s="234" t="s">
        <v>338</v>
      </c>
      <c r="G3462" s="235">
        <v>17</v>
      </c>
      <c r="H3462" s="234">
        <v>37844</v>
      </c>
      <c r="I3462" s="28"/>
    </row>
    <row r="3463" spans="1:9" x14ac:dyDescent="0.25">
      <c r="A3463" s="231" t="s">
        <v>331</v>
      </c>
      <c r="B3463" s="232" t="s">
        <v>404</v>
      </c>
      <c r="C3463" s="233" t="s">
        <v>333</v>
      </c>
      <c r="D3463" s="233">
        <v>16</v>
      </c>
      <c r="E3463" s="233" t="s">
        <v>334</v>
      </c>
      <c r="F3463" s="234" t="s">
        <v>405</v>
      </c>
      <c r="G3463" s="235">
        <v>178</v>
      </c>
      <c r="H3463" s="234">
        <v>37844</v>
      </c>
      <c r="I3463" s="28"/>
    </row>
    <row r="3464" spans="1:9" x14ac:dyDescent="0.25">
      <c r="A3464" s="231" t="s">
        <v>376</v>
      </c>
      <c r="B3464" s="232" t="s">
        <v>377</v>
      </c>
      <c r="C3464" s="233" t="s">
        <v>378</v>
      </c>
      <c r="D3464" s="233">
        <v>10</v>
      </c>
      <c r="E3464" s="233" t="s">
        <v>262</v>
      </c>
      <c r="F3464" s="234" t="s">
        <v>50</v>
      </c>
      <c r="G3464" s="235">
        <v>61</v>
      </c>
      <c r="H3464" s="234">
        <v>37845</v>
      </c>
      <c r="I3464" s="28"/>
    </row>
    <row r="3465" spans="1:9" x14ac:dyDescent="0.25">
      <c r="A3465" s="231" t="s">
        <v>376</v>
      </c>
      <c r="B3465" s="232" t="s">
        <v>377</v>
      </c>
      <c r="C3465" s="233" t="s">
        <v>378</v>
      </c>
      <c r="D3465" s="233">
        <v>10</v>
      </c>
      <c r="E3465" s="233" t="s">
        <v>262</v>
      </c>
      <c r="F3465" s="234" t="s">
        <v>342</v>
      </c>
      <c r="G3465" s="235">
        <v>104</v>
      </c>
      <c r="H3465" s="234">
        <v>37847</v>
      </c>
      <c r="I3465" s="28"/>
    </row>
    <row r="3466" spans="1:9" x14ac:dyDescent="0.25">
      <c r="A3466" s="231" t="s">
        <v>362</v>
      </c>
      <c r="B3466" s="232" t="s">
        <v>407</v>
      </c>
      <c r="C3466" s="233" t="s">
        <v>380</v>
      </c>
      <c r="D3466" s="233">
        <v>16</v>
      </c>
      <c r="E3466" s="233" t="s">
        <v>264</v>
      </c>
      <c r="F3466" s="234" t="s">
        <v>396</v>
      </c>
      <c r="G3466" s="235">
        <v>77</v>
      </c>
      <c r="H3466" s="234">
        <v>37849</v>
      </c>
      <c r="I3466" s="28"/>
    </row>
    <row r="3467" spans="1:9" x14ac:dyDescent="0.25">
      <c r="A3467" s="231" t="s">
        <v>408</v>
      </c>
      <c r="B3467" s="232" t="s">
        <v>409</v>
      </c>
      <c r="C3467" s="233" t="s">
        <v>380</v>
      </c>
      <c r="D3467" s="233">
        <v>16</v>
      </c>
      <c r="E3467" s="233" t="s">
        <v>334</v>
      </c>
      <c r="F3467" s="234" t="s">
        <v>278</v>
      </c>
      <c r="G3467" s="235">
        <v>51</v>
      </c>
      <c r="H3467" s="234">
        <v>37851</v>
      </c>
      <c r="I3467" s="28"/>
    </row>
    <row r="3468" spans="1:9" x14ac:dyDescent="0.25">
      <c r="A3468" s="231" t="s">
        <v>335</v>
      </c>
      <c r="B3468" s="232" t="s">
        <v>357</v>
      </c>
      <c r="C3468" s="233" t="s">
        <v>358</v>
      </c>
      <c r="D3468" s="233">
        <v>16</v>
      </c>
      <c r="E3468" s="233" t="s">
        <v>271</v>
      </c>
      <c r="F3468" s="234" t="s">
        <v>359</v>
      </c>
      <c r="G3468" s="235">
        <v>76</v>
      </c>
      <c r="H3468" s="234">
        <v>37851</v>
      </c>
      <c r="I3468" s="28"/>
    </row>
    <row r="3469" spans="1:9" x14ac:dyDescent="0.25">
      <c r="A3469" s="231" t="s">
        <v>335</v>
      </c>
      <c r="B3469" s="232" t="s">
        <v>368</v>
      </c>
      <c r="C3469" s="233" t="s">
        <v>364</v>
      </c>
      <c r="D3469" s="233">
        <v>8</v>
      </c>
      <c r="E3469" s="233" t="s">
        <v>262</v>
      </c>
      <c r="F3469" s="234" t="s">
        <v>356</v>
      </c>
      <c r="G3469" s="235">
        <v>29</v>
      </c>
      <c r="H3469" s="234">
        <v>37855</v>
      </c>
      <c r="I3469" s="28"/>
    </row>
    <row r="3470" spans="1:9" x14ac:dyDescent="0.25">
      <c r="A3470" s="231" t="s">
        <v>376</v>
      </c>
      <c r="B3470" s="232" t="s">
        <v>390</v>
      </c>
      <c r="C3470" s="233" t="s">
        <v>370</v>
      </c>
      <c r="D3470" s="233">
        <v>8</v>
      </c>
      <c r="E3470" s="233" t="s">
        <v>334</v>
      </c>
      <c r="F3470" s="234" t="s">
        <v>278</v>
      </c>
      <c r="G3470" s="235">
        <v>112</v>
      </c>
      <c r="H3470" s="234">
        <v>37856</v>
      </c>
      <c r="I3470" s="28"/>
    </row>
    <row r="3471" spans="1:9" x14ac:dyDescent="0.25">
      <c r="A3471" s="231" t="s">
        <v>335</v>
      </c>
      <c r="B3471" s="232" t="s">
        <v>336</v>
      </c>
      <c r="C3471" s="233" t="s">
        <v>337</v>
      </c>
      <c r="D3471" s="233">
        <v>16</v>
      </c>
      <c r="E3471" s="233" t="s">
        <v>271</v>
      </c>
      <c r="F3471" s="234" t="s">
        <v>338</v>
      </c>
      <c r="G3471" s="235">
        <v>60</v>
      </c>
      <c r="H3471" s="234">
        <v>37857</v>
      </c>
      <c r="I3471" s="28"/>
    </row>
    <row r="3472" spans="1:9" x14ac:dyDescent="0.25">
      <c r="A3472" s="231" t="s">
        <v>335</v>
      </c>
      <c r="B3472" s="232" t="s">
        <v>395</v>
      </c>
      <c r="C3472" s="233" t="s">
        <v>337</v>
      </c>
      <c r="D3472" s="233">
        <v>16</v>
      </c>
      <c r="E3472" s="233" t="s">
        <v>264</v>
      </c>
      <c r="F3472" s="234" t="s">
        <v>396</v>
      </c>
      <c r="G3472" s="235">
        <v>191</v>
      </c>
      <c r="H3472" s="234">
        <v>37859</v>
      </c>
      <c r="I3472" s="28"/>
    </row>
    <row r="3473" spans="1:9" x14ac:dyDescent="0.25">
      <c r="A3473" s="231" t="s">
        <v>345</v>
      </c>
      <c r="B3473" s="232" t="s">
        <v>379</v>
      </c>
      <c r="C3473" s="233" t="s">
        <v>380</v>
      </c>
      <c r="D3473" s="233">
        <v>16</v>
      </c>
      <c r="E3473" s="233" t="s">
        <v>271</v>
      </c>
      <c r="F3473" s="234" t="s">
        <v>373</v>
      </c>
      <c r="G3473" s="235">
        <v>64</v>
      </c>
      <c r="H3473" s="234">
        <v>37859</v>
      </c>
      <c r="I3473" s="28"/>
    </row>
    <row r="3474" spans="1:9" x14ac:dyDescent="0.25">
      <c r="A3474" s="231" t="s">
        <v>362</v>
      </c>
      <c r="B3474" s="232" t="s">
        <v>374</v>
      </c>
      <c r="C3474" s="233" t="s">
        <v>375</v>
      </c>
      <c r="D3474" s="233">
        <v>16</v>
      </c>
      <c r="E3474" s="233" t="s">
        <v>271</v>
      </c>
      <c r="F3474" s="234" t="s">
        <v>338</v>
      </c>
      <c r="G3474" s="235">
        <v>29</v>
      </c>
      <c r="H3474" s="234">
        <v>37859</v>
      </c>
      <c r="I3474" s="28"/>
    </row>
    <row r="3475" spans="1:9" x14ac:dyDescent="0.25">
      <c r="A3475" s="231" t="s">
        <v>397</v>
      </c>
      <c r="B3475" s="232" t="s">
        <v>398</v>
      </c>
      <c r="C3475" s="233" t="s">
        <v>399</v>
      </c>
      <c r="D3475" s="233">
        <v>8</v>
      </c>
      <c r="E3475" s="233" t="s">
        <v>334</v>
      </c>
      <c r="F3475" s="234" t="s">
        <v>276</v>
      </c>
      <c r="G3475" s="235">
        <v>98</v>
      </c>
      <c r="H3475" s="234">
        <v>37860</v>
      </c>
      <c r="I3475" s="28"/>
    </row>
    <row r="3476" spans="1:9" x14ac:dyDescent="0.25">
      <c r="A3476" s="231" t="s">
        <v>385</v>
      </c>
      <c r="B3476" s="232" t="s">
        <v>389</v>
      </c>
      <c r="C3476" s="233" t="s">
        <v>375</v>
      </c>
      <c r="D3476" s="233">
        <v>16</v>
      </c>
      <c r="E3476" s="233" t="s">
        <v>334</v>
      </c>
      <c r="F3476" s="234" t="s">
        <v>276</v>
      </c>
      <c r="G3476" s="235">
        <v>145</v>
      </c>
      <c r="H3476" s="234">
        <v>37861</v>
      </c>
      <c r="I3476" s="28"/>
    </row>
    <row r="3477" spans="1:9" x14ac:dyDescent="0.25">
      <c r="A3477" s="231" t="s">
        <v>335</v>
      </c>
      <c r="B3477" s="232" t="s">
        <v>367</v>
      </c>
      <c r="C3477" s="233" t="s">
        <v>337</v>
      </c>
      <c r="D3477" s="233">
        <v>8</v>
      </c>
      <c r="E3477" s="233" t="s">
        <v>262</v>
      </c>
      <c r="F3477" s="234" t="s">
        <v>356</v>
      </c>
      <c r="G3477" s="235">
        <v>66</v>
      </c>
      <c r="H3477" s="234">
        <v>37868</v>
      </c>
      <c r="I3477" s="28"/>
    </row>
    <row r="3478" spans="1:9" x14ac:dyDescent="0.25">
      <c r="A3478" s="231" t="s">
        <v>376</v>
      </c>
      <c r="B3478" s="232" t="s">
        <v>377</v>
      </c>
      <c r="C3478" s="233" t="s">
        <v>378</v>
      </c>
      <c r="D3478" s="233">
        <v>10</v>
      </c>
      <c r="E3478" s="233" t="s">
        <v>262</v>
      </c>
      <c r="F3478" s="234" t="s">
        <v>342</v>
      </c>
      <c r="G3478" s="235">
        <v>11</v>
      </c>
      <c r="H3478" s="234">
        <v>37868</v>
      </c>
      <c r="I3478" s="28"/>
    </row>
    <row r="3479" spans="1:9" x14ac:dyDescent="0.25">
      <c r="A3479" s="231" t="s">
        <v>376</v>
      </c>
      <c r="B3479" s="232" t="s">
        <v>390</v>
      </c>
      <c r="C3479" s="233" t="s">
        <v>370</v>
      </c>
      <c r="D3479" s="233">
        <v>8</v>
      </c>
      <c r="E3479" s="233" t="s">
        <v>334</v>
      </c>
      <c r="F3479" s="234" t="s">
        <v>278</v>
      </c>
      <c r="G3479" s="235">
        <v>38</v>
      </c>
      <c r="H3479" s="234">
        <v>37872</v>
      </c>
      <c r="I3479" s="28"/>
    </row>
    <row r="3480" spans="1:9" x14ac:dyDescent="0.25">
      <c r="A3480" s="231" t="s">
        <v>335</v>
      </c>
      <c r="B3480" s="232" t="s">
        <v>394</v>
      </c>
      <c r="C3480" s="233" t="s">
        <v>364</v>
      </c>
      <c r="D3480" s="233">
        <v>8</v>
      </c>
      <c r="E3480" s="233" t="s">
        <v>264</v>
      </c>
      <c r="F3480" s="234" t="s">
        <v>396</v>
      </c>
      <c r="G3480" s="235">
        <v>110</v>
      </c>
      <c r="H3480" s="234">
        <v>37876</v>
      </c>
      <c r="I3480" s="28"/>
    </row>
    <row r="3481" spans="1:9" x14ac:dyDescent="0.25">
      <c r="A3481" s="231" t="s">
        <v>376</v>
      </c>
      <c r="B3481" s="232" t="s">
        <v>377</v>
      </c>
      <c r="C3481" s="233" t="s">
        <v>378</v>
      </c>
      <c r="D3481" s="233">
        <v>10</v>
      </c>
      <c r="E3481" s="233" t="s">
        <v>262</v>
      </c>
      <c r="F3481" s="234" t="s">
        <v>50</v>
      </c>
      <c r="G3481" s="235">
        <v>30</v>
      </c>
      <c r="H3481" s="234">
        <v>37879</v>
      </c>
      <c r="I3481" s="28"/>
    </row>
    <row r="3482" spans="1:9" x14ac:dyDescent="0.25">
      <c r="A3482" s="231" t="s">
        <v>335</v>
      </c>
      <c r="B3482" s="232" t="s">
        <v>367</v>
      </c>
      <c r="C3482" s="233" t="s">
        <v>337</v>
      </c>
      <c r="D3482" s="233">
        <v>8</v>
      </c>
      <c r="E3482" s="233" t="s">
        <v>262</v>
      </c>
      <c r="F3482" s="234" t="s">
        <v>342</v>
      </c>
      <c r="G3482" s="235">
        <v>100</v>
      </c>
      <c r="H3482" s="234">
        <v>37880</v>
      </c>
      <c r="I3482" s="28"/>
    </row>
    <row r="3483" spans="1:9" x14ac:dyDescent="0.25">
      <c r="A3483" s="231" t="s">
        <v>335</v>
      </c>
      <c r="B3483" s="232" t="s">
        <v>394</v>
      </c>
      <c r="C3483" s="233" t="s">
        <v>364</v>
      </c>
      <c r="D3483" s="233">
        <v>8</v>
      </c>
      <c r="E3483" s="233" t="s">
        <v>264</v>
      </c>
      <c r="F3483" s="234" t="s">
        <v>396</v>
      </c>
      <c r="G3483" s="235">
        <v>163</v>
      </c>
      <c r="H3483" s="234">
        <v>37881</v>
      </c>
      <c r="I3483" s="28"/>
    </row>
    <row r="3484" spans="1:9" x14ac:dyDescent="0.25">
      <c r="A3484" s="231" t="s">
        <v>362</v>
      </c>
      <c r="B3484" s="232" t="s">
        <v>363</v>
      </c>
      <c r="C3484" s="233" t="s">
        <v>364</v>
      </c>
      <c r="D3484" s="233">
        <v>8</v>
      </c>
      <c r="E3484" s="233" t="s">
        <v>264</v>
      </c>
      <c r="F3484" s="234" t="s">
        <v>365</v>
      </c>
      <c r="G3484" s="235">
        <v>71</v>
      </c>
      <c r="H3484" s="234">
        <v>37882</v>
      </c>
      <c r="I3484" s="28"/>
    </row>
    <row r="3485" spans="1:9" x14ac:dyDescent="0.25">
      <c r="A3485" s="231" t="s">
        <v>345</v>
      </c>
      <c r="B3485" s="232" t="s">
        <v>379</v>
      </c>
      <c r="C3485" s="233" t="s">
        <v>380</v>
      </c>
      <c r="D3485" s="233">
        <v>16</v>
      </c>
      <c r="E3485" s="233" t="s">
        <v>271</v>
      </c>
      <c r="F3485" s="234" t="s">
        <v>338</v>
      </c>
      <c r="G3485" s="235">
        <v>197</v>
      </c>
      <c r="H3485" s="234">
        <v>37883</v>
      </c>
      <c r="I3485" s="28"/>
    </row>
    <row r="3486" spans="1:9" x14ac:dyDescent="0.25">
      <c r="A3486" s="231" t="s">
        <v>371</v>
      </c>
      <c r="B3486" s="232" t="s">
        <v>388</v>
      </c>
      <c r="C3486" s="233" t="s">
        <v>364</v>
      </c>
      <c r="D3486" s="233">
        <v>12</v>
      </c>
      <c r="E3486" s="233" t="s">
        <v>271</v>
      </c>
      <c r="F3486" s="234" t="s">
        <v>338</v>
      </c>
      <c r="G3486" s="235">
        <v>90</v>
      </c>
      <c r="H3486" s="234">
        <v>37884</v>
      </c>
      <c r="I3486" s="28"/>
    </row>
    <row r="3487" spans="1:9" x14ac:dyDescent="0.25">
      <c r="A3487" s="231" t="s">
        <v>331</v>
      </c>
      <c r="B3487" s="232" t="s">
        <v>403</v>
      </c>
      <c r="C3487" s="233" t="s">
        <v>380</v>
      </c>
      <c r="D3487" s="233">
        <v>32</v>
      </c>
      <c r="E3487" s="233" t="s">
        <v>262</v>
      </c>
      <c r="F3487" s="234" t="s">
        <v>356</v>
      </c>
      <c r="G3487" s="235">
        <v>61</v>
      </c>
      <c r="H3487" s="234">
        <v>37886</v>
      </c>
      <c r="I3487" s="28"/>
    </row>
    <row r="3488" spans="1:9" x14ac:dyDescent="0.25">
      <c r="A3488" s="231" t="s">
        <v>371</v>
      </c>
      <c r="B3488" s="232" t="s">
        <v>388</v>
      </c>
      <c r="C3488" s="233" t="s">
        <v>364</v>
      </c>
      <c r="D3488" s="233">
        <v>12</v>
      </c>
      <c r="E3488" s="233" t="s">
        <v>271</v>
      </c>
      <c r="F3488" s="234" t="s">
        <v>359</v>
      </c>
      <c r="G3488" s="235">
        <v>197</v>
      </c>
      <c r="H3488" s="234">
        <v>37887</v>
      </c>
      <c r="I3488" s="28"/>
    </row>
    <row r="3489" spans="1:9" x14ac:dyDescent="0.25">
      <c r="A3489" s="231" t="s">
        <v>362</v>
      </c>
      <c r="B3489" s="232" t="s">
        <v>366</v>
      </c>
      <c r="C3489" s="233" t="s">
        <v>337</v>
      </c>
      <c r="D3489" s="233">
        <v>8</v>
      </c>
      <c r="E3489" s="233" t="s">
        <v>262</v>
      </c>
      <c r="F3489" s="234" t="s">
        <v>342</v>
      </c>
      <c r="G3489" s="235">
        <v>68</v>
      </c>
      <c r="H3489" s="234">
        <v>37889</v>
      </c>
      <c r="I3489" s="28"/>
    </row>
    <row r="3490" spans="1:9" x14ac:dyDescent="0.25">
      <c r="A3490" s="231" t="s">
        <v>331</v>
      </c>
      <c r="B3490" s="232" t="s">
        <v>403</v>
      </c>
      <c r="C3490" s="233" t="s">
        <v>380</v>
      </c>
      <c r="D3490" s="233">
        <v>32</v>
      </c>
      <c r="E3490" s="233" t="s">
        <v>262</v>
      </c>
      <c r="F3490" s="234" t="s">
        <v>356</v>
      </c>
      <c r="G3490" s="235">
        <v>93</v>
      </c>
      <c r="H3490" s="234">
        <v>37892</v>
      </c>
      <c r="I3490" s="28"/>
    </row>
    <row r="3491" spans="1:9" x14ac:dyDescent="0.25">
      <c r="A3491" s="231" t="s">
        <v>362</v>
      </c>
      <c r="B3491" s="232" t="s">
        <v>363</v>
      </c>
      <c r="C3491" s="233" t="s">
        <v>364</v>
      </c>
      <c r="D3491" s="233">
        <v>8</v>
      </c>
      <c r="E3491" s="233" t="s">
        <v>264</v>
      </c>
      <c r="F3491" s="234" t="s">
        <v>396</v>
      </c>
      <c r="G3491" s="235">
        <v>109</v>
      </c>
      <c r="H3491" s="234">
        <v>37898</v>
      </c>
      <c r="I3491" s="28"/>
    </row>
    <row r="3492" spans="1:9" x14ac:dyDescent="0.25">
      <c r="A3492" s="231" t="s">
        <v>348</v>
      </c>
      <c r="B3492" s="232" t="s">
        <v>349</v>
      </c>
      <c r="C3492" s="233" t="s">
        <v>347</v>
      </c>
      <c r="D3492" s="233">
        <v>8</v>
      </c>
      <c r="E3492" s="233" t="s">
        <v>262</v>
      </c>
      <c r="F3492" s="234" t="s">
        <v>342</v>
      </c>
      <c r="G3492" s="235">
        <v>34</v>
      </c>
      <c r="H3492" s="234">
        <v>37899</v>
      </c>
      <c r="I3492" s="28"/>
    </row>
    <row r="3493" spans="1:9" x14ac:dyDescent="0.25">
      <c r="A3493" s="231" t="s">
        <v>335</v>
      </c>
      <c r="B3493" s="232" t="s">
        <v>336</v>
      </c>
      <c r="C3493" s="233" t="s">
        <v>337</v>
      </c>
      <c r="D3493" s="233">
        <v>16</v>
      </c>
      <c r="E3493" s="233" t="s">
        <v>271</v>
      </c>
      <c r="F3493" s="234" t="s">
        <v>338</v>
      </c>
      <c r="G3493" s="235">
        <v>158</v>
      </c>
      <c r="H3493" s="234">
        <v>37903</v>
      </c>
      <c r="I3493" s="28"/>
    </row>
    <row r="3494" spans="1:9" x14ac:dyDescent="0.25">
      <c r="A3494" s="231" t="s">
        <v>397</v>
      </c>
      <c r="B3494" s="232" t="s">
        <v>398</v>
      </c>
      <c r="C3494" s="233" t="s">
        <v>399</v>
      </c>
      <c r="D3494" s="233">
        <v>8</v>
      </c>
      <c r="E3494" s="233" t="s">
        <v>334</v>
      </c>
      <c r="F3494" s="234" t="s">
        <v>276</v>
      </c>
      <c r="G3494" s="235">
        <v>197</v>
      </c>
      <c r="H3494" s="234">
        <v>37903</v>
      </c>
      <c r="I3494" s="28"/>
    </row>
    <row r="3495" spans="1:9" x14ac:dyDescent="0.25">
      <c r="A3495" s="231" t="s">
        <v>331</v>
      </c>
      <c r="B3495" s="232" t="s">
        <v>381</v>
      </c>
      <c r="C3495" s="233" t="s">
        <v>380</v>
      </c>
      <c r="D3495" s="233">
        <v>16</v>
      </c>
      <c r="E3495" s="233" t="s">
        <v>262</v>
      </c>
      <c r="F3495" s="234" t="s">
        <v>342</v>
      </c>
      <c r="G3495" s="235">
        <v>82</v>
      </c>
      <c r="H3495" s="234">
        <v>37907</v>
      </c>
      <c r="I3495" s="28"/>
    </row>
    <row r="3496" spans="1:9" x14ac:dyDescent="0.25">
      <c r="A3496" s="231" t="s">
        <v>397</v>
      </c>
      <c r="B3496" s="232" t="s">
        <v>398</v>
      </c>
      <c r="C3496" s="233" t="s">
        <v>399</v>
      </c>
      <c r="D3496" s="233">
        <v>8</v>
      </c>
      <c r="E3496" s="233" t="s">
        <v>334</v>
      </c>
      <c r="F3496" s="234" t="s">
        <v>276</v>
      </c>
      <c r="G3496" s="235">
        <v>192</v>
      </c>
      <c r="H3496" s="234">
        <v>37908</v>
      </c>
      <c r="I3496" s="28"/>
    </row>
    <row r="3497" spans="1:9" x14ac:dyDescent="0.25">
      <c r="A3497" s="231" t="s">
        <v>385</v>
      </c>
      <c r="B3497" s="232" t="s">
        <v>386</v>
      </c>
      <c r="C3497" s="233" t="s">
        <v>358</v>
      </c>
      <c r="D3497" s="233">
        <v>16</v>
      </c>
      <c r="E3497" s="233" t="s">
        <v>334</v>
      </c>
      <c r="F3497" s="234" t="s">
        <v>276</v>
      </c>
      <c r="G3497" s="235">
        <v>20</v>
      </c>
      <c r="H3497" s="234">
        <v>37909</v>
      </c>
      <c r="I3497" s="28"/>
    </row>
    <row r="3498" spans="1:9" x14ac:dyDescent="0.25">
      <c r="A3498" s="231" t="s">
        <v>362</v>
      </c>
      <c r="B3498" s="232" t="s">
        <v>363</v>
      </c>
      <c r="C3498" s="233" t="s">
        <v>364</v>
      </c>
      <c r="D3498" s="233">
        <v>8</v>
      </c>
      <c r="E3498" s="233" t="s">
        <v>264</v>
      </c>
      <c r="F3498" s="234" t="s">
        <v>365</v>
      </c>
      <c r="G3498" s="235">
        <v>70</v>
      </c>
      <c r="H3498" s="234">
        <v>37910</v>
      </c>
      <c r="I3498" s="28"/>
    </row>
    <row r="3499" spans="1:9" x14ac:dyDescent="0.25">
      <c r="A3499" s="231" t="s">
        <v>335</v>
      </c>
      <c r="B3499" s="232" t="s">
        <v>357</v>
      </c>
      <c r="C3499" s="233" t="s">
        <v>358</v>
      </c>
      <c r="D3499" s="233">
        <v>16</v>
      </c>
      <c r="E3499" s="233" t="s">
        <v>271</v>
      </c>
      <c r="F3499" s="234" t="s">
        <v>359</v>
      </c>
      <c r="G3499" s="235">
        <v>16</v>
      </c>
      <c r="H3499" s="234">
        <v>37912</v>
      </c>
      <c r="I3499" s="28"/>
    </row>
    <row r="3500" spans="1:9" x14ac:dyDescent="0.25">
      <c r="A3500" s="231" t="s">
        <v>335</v>
      </c>
      <c r="B3500" s="232" t="s">
        <v>357</v>
      </c>
      <c r="C3500" s="233" t="s">
        <v>358</v>
      </c>
      <c r="D3500" s="233">
        <v>16</v>
      </c>
      <c r="E3500" s="233" t="s">
        <v>271</v>
      </c>
      <c r="F3500" s="234" t="s">
        <v>359</v>
      </c>
      <c r="G3500" s="235">
        <v>41</v>
      </c>
      <c r="H3500" s="234">
        <v>37916</v>
      </c>
      <c r="I3500" s="28"/>
    </row>
    <row r="3501" spans="1:9" x14ac:dyDescent="0.25">
      <c r="A3501" s="231" t="s">
        <v>362</v>
      </c>
      <c r="B3501" s="232" t="s">
        <v>363</v>
      </c>
      <c r="C3501" s="233" t="s">
        <v>364</v>
      </c>
      <c r="D3501" s="233">
        <v>8</v>
      </c>
      <c r="E3501" s="233" t="s">
        <v>264</v>
      </c>
      <c r="F3501" s="234" t="s">
        <v>396</v>
      </c>
      <c r="G3501" s="235">
        <v>33</v>
      </c>
      <c r="H3501" s="234">
        <v>37918</v>
      </c>
      <c r="I3501" s="28"/>
    </row>
    <row r="3502" spans="1:9" x14ac:dyDescent="0.25">
      <c r="A3502" s="231" t="s">
        <v>385</v>
      </c>
      <c r="B3502" s="232" t="s">
        <v>386</v>
      </c>
      <c r="C3502" s="233" t="s">
        <v>358</v>
      </c>
      <c r="D3502" s="233">
        <v>16</v>
      </c>
      <c r="E3502" s="233" t="s">
        <v>334</v>
      </c>
      <c r="F3502" s="234" t="s">
        <v>276</v>
      </c>
      <c r="G3502" s="235">
        <v>75</v>
      </c>
      <c r="H3502" s="234">
        <v>37918</v>
      </c>
      <c r="I3502" s="28"/>
    </row>
    <row r="3503" spans="1:9" x14ac:dyDescent="0.25">
      <c r="A3503" s="231" t="s">
        <v>335</v>
      </c>
      <c r="B3503" s="232" t="s">
        <v>395</v>
      </c>
      <c r="C3503" s="233" t="s">
        <v>337</v>
      </c>
      <c r="D3503" s="233">
        <v>16</v>
      </c>
      <c r="E3503" s="233" t="s">
        <v>264</v>
      </c>
      <c r="F3503" s="234" t="s">
        <v>365</v>
      </c>
      <c r="G3503" s="235">
        <v>195</v>
      </c>
      <c r="H3503" s="234">
        <v>37919</v>
      </c>
      <c r="I3503" s="28"/>
    </row>
    <row r="3504" spans="1:9" x14ac:dyDescent="0.25">
      <c r="A3504" s="231" t="s">
        <v>345</v>
      </c>
      <c r="B3504" s="232" t="s">
        <v>346</v>
      </c>
      <c r="C3504" s="233" t="s">
        <v>347</v>
      </c>
      <c r="D3504" s="233">
        <v>16</v>
      </c>
      <c r="E3504" s="233" t="s">
        <v>271</v>
      </c>
      <c r="F3504" s="234" t="s">
        <v>338</v>
      </c>
      <c r="G3504" s="235">
        <v>99</v>
      </c>
      <c r="H3504" s="234">
        <v>37919</v>
      </c>
      <c r="I3504" s="28"/>
    </row>
    <row r="3505" spans="1:9" x14ac:dyDescent="0.25">
      <c r="A3505" s="231" t="s">
        <v>331</v>
      </c>
      <c r="B3505" s="232" t="s">
        <v>381</v>
      </c>
      <c r="C3505" s="233" t="s">
        <v>380</v>
      </c>
      <c r="D3505" s="233">
        <v>16</v>
      </c>
      <c r="E3505" s="233" t="s">
        <v>262</v>
      </c>
      <c r="F3505" s="234" t="s">
        <v>342</v>
      </c>
      <c r="G3505" s="235">
        <v>67</v>
      </c>
      <c r="H3505" s="234">
        <v>37923</v>
      </c>
      <c r="I3505" s="28"/>
    </row>
    <row r="3506" spans="1:9" x14ac:dyDescent="0.25">
      <c r="A3506" s="231" t="s">
        <v>345</v>
      </c>
      <c r="B3506" s="232" t="s">
        <v>346</v>
      </c>
      <c r="C3506" s="233" t="s">
        <v>347</v>
      </c>
      <c r="D3506" s="233">
        <v>16</v>
      </c>
      <c r="E3506" s="233" t="s">
        <v>271</v>
      </c>
      <c r="F3506" s="234" t="s">
        <v>338</v>
      </c>
      <c r="G3506" s="235">
        <v>186</v>
      </c>
      <c r="H3506" s="234">
        <v>37929</v>
      </c>
      <c r="I3506" s="28"/>
    </row>
    <row r="3507" spans="1:9" x14ac:dyDescent="0.25">
      <c r="A3507" s="231" t="s">
        <v>362</v>
      </c>
      <c r="B3507" s="232" t="s">
        <v>407</v>
      </c>
      <c r="C3507" s="233" t="s">
        <v>380</v>
      </c>
      <c r="D3507" s="233">
        <v>16</v>
      </c>
      <c r="E3507" s="233" t="s">
        <v>264</v>
      </c>
      <c r="F3507" s="234" t="s">
        <v>396</v>
      </c>
      <c r="G3507" s="235">
        <v>75</v>
      </c>
      <c r="H3507" s="234">
        <v>37932</v>
      </c>
      <c r="I3507" s="28"/>
    </row>
    <row r="3508" spans="1:9" x14ac:dyDescent="0.25">
      <c r="A3508" s="231" t="s">
        <v>385</v>
      </c>
      <c r="B3508" s="232" t="s">
        <v>386</v>
      </c>
      <c r="C3508" s="233" t="s">
        <v>358</v>
      </c>
      <c r="D3508" s="233">
        <v>16</v>
      </c>
      <c r="E3508" s="233" t="s">
        <v>334</v>
      </c>
      <c r="F3508" s="234" t="s">
        <v>405</v>
      </c>
      <c r="G3508" s="235">
        <v>139</v>
      </c>
      <c r="H3508" s="234">
        <v>37936</v>
      </c>
      <c r="I3508" s="28"/>
    </row>
    <row r="3509" spans="1:9" x14ac:dyDescent="0.25">
      <c r="A3509" s="231" t="s">
        <v>335</v>
      </c>
      <c r="B3509" s="232" t="s">
        <v>350</v>
      </c>
      <c r="C3509" s="233" t="s">
        <v>347</v>
      </c>
      <c r="D3509" s="233">
        <v>8</v>
      </c>
      <c r="E3509" s="233" t="s">
        <v>271</v>
      </c>
      <c r="F3509" s="234" t="s">
        <v>338</v>
      </c>
      <c r="G3509" s="235">
        <v>117</v>
      </c>
      <c r="H3509" s="234">
        <v>37943</v>
      </c>
      <c r="I3509" s="28"/>
    </row>
    <row r="3510" spans="1:9" x14ac:dyDescent="0.25">
      <c r="A3510" s="231" t="s">
        <v>335</v>
      </c>
      <c r="B3510" s="232" t="s">
        <v>394</v>
      </c>
      <c r="C3510" s="233" t="s">
        <v>364</v>
      </c>
      <c r="D3510" s="233">
        <v>8</v>
      </c>
      <c r="E3510" s="233" t="s">
        <v>264</v>
      </c>
      <c r="F3510" s="234" t="s">
        <v>365</v>
      </c>
      <c r="G3510" s="235">
        <v>53</v>
      </c>
      <c r="H3510" s="234">
        <v>37944</v>
      </c>
      <c r="I3510" s="28"/>
    </row>
    <row r="3511" spans="1:9" x14ac:dyDescent="0.25">
      <c r="A3511" s="231" t="s">
        <v>385</v>
      </c>
      <c r="B3511" s="232" t="s">
        <v>389</v>
      </c>
      <c r="C3511" s="233" t="s">
        <v>375</v>
      </c>
      <c r="D3511" s="233">
        <v>16</v>
      </c>
      <c r="E3511" s="233" t="s">
        <v>334</v>
      </c>
      <c r="F3511" s="234" t="s">
        <v>278</v>
      </c>
      <c r="G3511" s="235">
        <v>187</v>
      </c>
      <c r="H3511" s="234">
        <v>37948</v>
      </c>
      <c r="I3511" s="28"/>
    </row>
    <row r="3512" spans="1:9" x14ac:dyDescent="0.25">
      <c r="A3512" s="231" t="s">
        <v>385</v>
      </c>
      <c r="B3512" s="232" t="s">
        <v>389</v>
      </c>
      <c r="C3512" s="233" t="s">
        <v>375</v>
      </c>
      <c r="D3512" s="233">
        <v>16</v>
      </c>
      <c r="E3512" s="233" t="s">
        <v>334</v>
      </c>
      <c r="F3512" s="234" t="s">
        <v>278</v>
      </c>
      <c r="G3512" s="235">
        <v>114</v>
      </c>
      <c r="H3512" s="234">
        <v>37949</v>
      </c>
      <c r="I3512" s="28"/>
    </row>
    <row r="3513" spans="1:9" x14ac:dyDescent="0.25">
      <c r="A3513" s="231" t="s">
        <v>345</v>
      </c>
      <c r="B3513" s="232" t="s">
        <v>346</v>
      </c>
      <c r="C3513" s="233" t="s">
        <v>347</v>
      </c>
      <c r="D3513" s="233">
        <v>16</v>
      </c>
      <c r="E3513" s="233" t="s">
        <v>271</v>
      </c>
      <c r="F3513" s="234" t="s">
        <v>338</v>
      </c>
      <c r="G3513" s="235">
        <v>81</v>
      </c>
      <c r="H3513" s="234">
        <v>37949</v>
      </c>
      <c r="I3513" s="28"/>
    </row>
    <row r="3514" spans="1:9" x14ac:dyDescent="0.25">
      <c r="A3514" s="231" t="s">
        <v>345</v>
      </c>
      <c r="B3514" s="232" t="s">
        <v>406</v>
      </c>
      <c r="C3514" s="233" t="s">
        <v>337</v>
      </c>
      <c r="D3514" s="233">
        <v>16</v>
      </c>
      <c r="E3514" s="233" t="s">
        <v>271</v>
      </c>
      <c r="F3514" s="234" t="s">
        <v>359</v>
      </c>
      <c r="G3514" s="235">
        <v>59</v>
      </c>
      <c r="H3514" s="234">
        <v>37950</v>
      </c>
      <c r="I3514" s="28"/>
    </row>
    <row r="3515" spans="1:9" x14ac:dyDescent="0.25">
      <c r="A3515" s="231" t="s">
        <v>331</v>
      </c>
      <c r="B3515" s="232" t="s">
        <v>404</v>
      </c>
      <c r="C3515" s="233" t="s">
        <v>333</v>
      </c>
      <c r="D3515" s="233">
        <v>16</v>
      </c>
      <c r="E3515" s="233" t="s">
        <v>334</v>
      </c>
      <c r="F3515" s="234" t="s">
        <v>405</v>
      </c>
      <c r="G3515" s="235">
        <v>166</v>
      </c>
      <c r="H3515" s="234">
        <v>37955</v>
      </c>
      <c r="I3515" s="28"/>
    </row>
    <row r="3516" spans="1:9" x14ac:dyDescent="0.25">
      <c r="A3516" s="231" t="s">
        <v>362</v>
      </c>
      <c r="B3516" s="232" t="s">
        <v>374</v>
      </c>
      <c r="C3516" s="233" t="s">
        <v>375</v>
      </c>
      <c r="D3516" s="233">
        <v>16</v>
      </c>
      <c r="E3516" s="233" t="s">
        <v>271</v>
      </c>
      <c r="F3516" s="234" t="s">
        <v>338</v>
      </c>
      <c r="G3516" s="235">
        <v>169</v>
      </c>
      <c r="H3516" s="234">
        <v>37959</v>
      </c>
      <c r="I3516" s="28"/>
    </row>
    <row r="3517" spans="1:9" x14ac:dyDescent="0.25">
      <c r="A3517" s="231" t="s">
        <v>335</v>
      </c>
      <c r="B3517" s="232" t="s">
        <v>382</v>
      </c>
      <c r="C3517" s="233" t="s">
        <v>337</v>
      </c>
      <c r="D3517" s="233">
        <v>16</v>
      </c>
      <c r="E3517" s="233" t="s">
        <v>264</v>
      </c>
      <c r="F3517" s="234" t="s">
        <v>365</v>
      </c>
      <c r="G3517" s="235">
        <v>29</v>
      </c>
      <c r="H3517" s="234">
        <v>37960</v>
      </c>
      <c r="I3517" s="28"/>
    </row>
    <row r="3518" spans="1:9" x14ac:dyDescent="0.25">
      <c r="A3518" s="231" t="s">
        <v>362</v>
      </c>
      <c r="B3518" s="232" t="s">
        <v>374</v>
      </c>
      <c r="C3518" s="233" t="s">
        <v>375</v>
      </c>
      <c r="D3518" s="233">
        <v>16</v>
      </c>
      <c r="E3518" s="233" t="s">
        <v>271</v>
      </c>
      <c r="F3518" s="234" t="s">
        <v>338</v>
      </c>
      <c r="G3518" s="235">
        <v>106</v>
      </c>
      <c r="H3518" s="234">
        <v>37962</v>
      </c>
      <c r="I3518" s="28"/>
    </row>
    <row r="3519" spans="1:9" x14ac:dyDescent="0.25">
      <c r="A3519" s="231" t="s">
        <v>335</v>
      </c>
      <c r="B3519" s="232" t="s">
        <v>367</v>
      </c>
      <c r="C3519" s="233" t="s">
        <v>337</v>
      </c>
      <c r="D3519" s="233">
        <v>8</v>
      </c>
      <c r="E3519" s="233" t="s">
        <v>262</v>
      </c>
      <c r="F3519" s="234" t="s">
        <v>342</v>
      </c>
      <c r="G3519" s="235">
        <v>140</v>
      </c>
      <c r="H3519" s="234">
        <v>37963</v>
      </c>
      <c r="I3519" s="28"/>
    </row>
    <row r="3520" spans="1:9" x14ac:dyDescent="0.25">
      <c r="A3520" s="231" t="s">
        <v>345</v>
      </c>
      <c r="B3520" s="232" t="s">
        <v>379</v>
      </c>
      <c r="C3520" s="233" t="s">
        <v>380</v>
      </c>
      <c r="D3520" s="233">
        <v>16</v>
      </c>
      <c r="E3520" s="233" t="s">
        <v>271</v>
      </c>
      <c r="F3520" s="234" t="s">
        <v>338</v>
      </c>
      <c r="G3520" s="235">
        <v>36</v>
      </c>
      <c r="H3520" s="234">
        <v>37965</v>
      </c>
      <c r="I3520" s="28"/>
    </row>
    <row r="3521" spans="1:9" x14ac:dyDescent="0.25">
      <c r="A3521" s="231" t="s">
        <v>335</v>
      </c>
      <c r="B3521" s="232" t="s">
        <v>387</v>
      </c>
      <c r="C3521" s="233" t="s">
        <v>347</v>
      </c>
      <c r="D3521" s="233">
        <v>8</v>
      </c>
      <c r="E3521" s="233" t="s">
        <v>264</v>
      </c>
      <c r="F3521" s="234" t="s">
        <v>365</v>
      </c>
      <c r="G3521" s="235">
        <v>106</v>
      </c>
      <c r="H3521" s="234">
        <v>37967</v>
      </c>
      <c r="I3521" s="28"/>
    </row>
    <row r="3522" spans="1:9" x14ac:dyDescent="0.25">
      <c r="A3522" s="231" t="s">
        <v>362</v>
      </c>
      <c r="B3522" s="232" t="s">
        <v>374</v>
      </c>
      <c r="C3522" s="233" t="s">
        <v>375</v>
      </c>
      <c r="D3522" s="233">
        <v>16</v>
      </c>
      <c r="E3522" s="233" t="s">
        <v>271</v>
      </c>
      <c r="F3522" s="234" t="s">
        <v>338</v>
      </c>
      <c r="G3522" s="235">
        <v>32</v>
      </c>
      <c r="H3522" s="234">
        <v>37967</v>
      </c>
      <c r="I3522" s="28"/>
    </row>
    <row r="3523" spans="1:9" x14ac:dyDescent="0.25">
      <c r="A3523" s="231" t="s">
        <v>385</v>
      </c>
      <c r="B3523" s="232" t="s">
        <v>386</v>
      </c>
      <c r="C3523" s="233" t="s">
        <v>358</v>
      </c>
      <c r="D3523" s="233">
        <v>16</v>
      </c>
      <c r="E3523" s="233" t="s">
        <v>334</v>
      </c>
      <c r="F3523" s="234" t="s">
        <v>405</v>
      </c>
      <c r="G3523" s="235">
        <v>44</v>
      </c>
      <c r="H3523" s="234">
        <v>37968</v>
      </c>
      <c r="I3523" s="28"/>
    </row>
    <row r="3524" spans="1:9" x14ac:dyDescent="0.25">
      <c r="A3524" s="231" t="s">
        <v>335</v>
      </c>
      <c r="B3524" s="232" t="s">
        <v>400</v>
      </c>
      <c r="C3524" s="233" t="s">
        <v>364</v>
      </c>
      <c r="D3524" s="233">
        <v>8</v>
      </c>
      <c r="E3524" s="233" t="s">
        <v>264</v>
      </c>
      <c r="F3524" s="234" t="s">
        <v>365</v>
      </c>
      <c r="G3524" s="235">
        <v>178</v>
      </c>
      <c r="H3524" s="234">
        <v>37973</v>
      </c>
      <c r="I3524" s="28"/>
    </row>
    <row r="3525" spans="1:9" x14ac:dyDescent="0.25">
      <c r="A3525" s="231" t="s">
        <v>331</v>
      </c>
      <c r="B3525" s="232" t="s">
        <v>404</v>
      </c>
      <c r="C3525" s="233" t="s">
        <v>333</v>
      </c>
      <c r="D3525" s="233">
        <v>16</v>
      </c>
      <c r="E3525" s="233" t="s">
        <v>334</v>
      </c>
      <c r="F3525" s="234" t="s">
        <v>405</v>
      </c>
      <c r="G3525" s="235">
        <v>73</v>
      </c>
      <c r="H3525" s="234">
        <v>37976</v>
      </c>
      <c r="I3525" s="28"/>
    </row>
    <row r="3526" spans="1:9" x14ac:dyDescent="0.25">
      <c r="A3526" s="231" t="s">
        <v>345</v>
      </c>
      <c r="B3526" s="232" t="s">
        <v>406</v>
      </c>
      <c r="C3526" s="233" t="s">
        <v>337</v>
      </c>
      <c r="D3526" s="233">
        <v>16</v>
      </c>
      <c r="E3526" s="233" t="s">
        <v>271</v>
      </c>
      <c r="F3526" s="234" t="s">
        <v>359</v>
      </c>
      <c r="G3526" s="235">
        <v>26</v>
      </c>
      <c r="H3526" s="234">
        <v>37977</v>
      </c>
      <c r="I3526" s="28"/>
    </row>
    <row r="3527" spans="1:9" x14ac:dyDescent="0.25">
      <c r="A3527" s="231" t="s">
        <v>354</v>
      </c>
      <c r="B3527" s="232" t="s">
        <v>355</v>
      </c>
      <c r="C3527" s="233" t="s">
        <v>347</v>
      </c>
      <c r="D3527" s="233">
        <v>16</v>
      </c>
      <c r="E3527" s="233" t="s">
        <v>262</v>
      </c>
      <c r="F3527" s="234" t="s">
        <v>356</v>
      </c>
      <c r="G3527" s="235">
        <v>9</v>
      </c>
      <c r="H3527" s="234">
        <v>37981</v>
      </c>
      <c r="I3527" s="28"/>
    </row>
    <row r="3528" spans="1:9" x14ac:dyDescent="0.25">
      <c r="A3528" s="231" t="s">
        <v>331</v>
      </c>
      <c r="B3528" s="232" t="s">
        <v>404</v>
      </c>
      <c r="C3528" s="233" t="s">
        <v>333</v>
      </c>
      <c r="D3528" s="233">
        <v>16</v>
      </c>
      <c r="E3528" s="233" t="s">
        <v>334</v>
      </c>
      <c r="F3528" s="234" t="s">
        <v>405</v>
      </c>
      <c r="G3528" s="235">
        <v>138</v>
      </c>
      <c r="H3528" s="234">
        <v>37982</v>
      </c>
      <c r="I3528" s="28"/>
    </row>
    <row r="3529" spans="1:9" x14ac:dyDescent="0.25">
      <c r="A3529" s="231" t="s">
        <v>362</v>
      </c>
      <c r="B3529" s="232" t="s">
        <v>374</v>
      </c>
      <c r="C3529" s="233" t="s">
        <v>375</v>
      </c>
      <c r="D3529" s="233">
        <v>16</v>
      </c>
      <c r="E3529" s="233" t="s">
        <v>271</v>
      </c>
      <c r="F3529" s="234" t="s">
        <v>338</v>
      </c>
      <c r="G3529" s="235">
        <v>36</v>
      </c>
      <c r="H3529" s="234">
        <v>37986</v>
      </c>
      <c r="I3529" s="28"/>
    </row>
    <row r="3530" spans="1:9" x14ac:dyDescent="0.25">
      <c r="A3530" s="231" t="s">
        <v>335</v>
      </c>
      <c r="B3530" s="232" t="s">
        <v>395</v>
      </c>
      <c r="C3530" s="233" t="s">
        <v>337</v>
      </c>
      <c r="D3530" s="233">
        <v>16</v>
      </c>
      <c r="E3530" s="233" t="s">
        <v>264</v>
      </c>
      <c r="F3530" s="234" t="s">
        <v>396</v>
      </c>
      <c r="G3530" s="235">
        <v>34</v>
      </c>
      <c r="H3530" s="234">
        <v>37989</v>
      </c>
      <c r="I3530" s="28"/>
    </row>
    <row r="3531" spans="1:9" x14ac:dyDescent="0.25">
      <c r="A3531" s="231" t="s">
        <v>331</v>
      </c>
      <c r="B3531" s="232" t="s">
        <v>353</v>
      </c>
      <c r="C3531" s="233" t="s">
        <v>337</v>
      </c>
      <c r="D3531" s="233">
        <v>16</v>
      </c>
      <c r="E3531" s="233" t="s">
        <v>262</v>
      </c>
      <c r="F3531" s="234" t="s">
        <v>356</v>
      </c>
      <c r="G3531" s="235">
        <v>46</v>
      </c>
      <c r="H3531" s="234">
        <v>37990</v>
      </c>
      <c r="I3531" s="28"/>
    </row>
    <row r="3532" spans="1:9" x14ac:dyDescent="0.25">
      <c r="A3532" s="231" t="s">
        <v>345</v>
      </c>
      <c r="B3532" s="232" t="s">
        <v>391</v>
      </c>
      <c r="C3532" s="233" t="s">
        <v>337</v>
      </c>
      <c r="D3532" s="233">
        <v>16</v>
      </c>
      <c r="E3532" s="233" t="s">
        <v>334</v>
      </c>
      <c r="F3532" s="234" t="s">
        <v>405</v>
      </c>
      <c r="G3532" s="235">
        <v>182</v>
      </c>
      <c r="H3532" s="234">
        <v>37993</v>
      </c>
      <c r="I3532" s="28"/>
    </row>
    <row r="3533" spans="1:9" x14ac:dyDescent="0.25">
      <c r="A3533" s="231" t="s">
        <v>335</v>
      </c>
      <c r="B3533" s="232" t="s">
        <v>350</v>
      </c>
      <c r="C3533" s="233" t="s">
        <v>347</v>
      </c>
      <c r="D3533" s="233">
        <v>8</v>
      </c>
      <c r="E3533" s="233" t="s">
        <v>271</v>
      </c>
      <c r="F3533" s="234" t="s">
        <v>338</v>
      </c>
      <c r="G3533" s="235">
        <v>138</v>
      </c>
      <c r="H3533" s="234">
        <v>37994</v>
      </c>
      <c r="I3533" s="28"/>
    </row>
    <row r="3534" spans="1:9" x14ac:dyDescent="0.25">
      <c r="A3534" s="231" t="s">
        <v>345</v>
      </c>
      <c r="B3534" s="232" t="s">
        <v>346</v>
      </c>
      <c r="C3534" s="233" t="s">
        <v>347</v>
      </c>
      <c r="D3534" s="233">
        <v>16</v>
      </c>
      <c r="E3534" s="233" t="s">
        <v>271</v>
      </c>
      <c r="F3534" s="234" t="s">
        <v>338</v>
      </c>
      <c r="G3534" s="235">
        <v>155</v>
      </c>
      <c r="H3534" s="234">
        <v>37995</v>
      </c>
      <c r="I3534" s="28"/>
    </row>
    <row r="3535" spans="1:9" x14ac:dyDescent="0.25">
      <c r="A3535" s="231" t="s">
        <v>335</v>
      </c>
      <c r="B3535" s="232" t="s">
        <v>350</v>
      </c>
      <c r="C3535" s="233" t="s">
        <v>347</v>
      </c>
      <c r="D3535" s="233">
        <v>8</v>
      </c>
      <c r="E3535" s="233" t="s">
        <v>271</v>
      </c>
      <c r="F3535" s="234" t="s">
        <v>338</v>
      </c>
      <c r="G3535" s="235">
        <v>94</v>
      </c>
      <c r="H3535" s="234">
        <v>37996</v>
      </c>
      <c r="I3535" s="28"/>
    </row>
    <row r="3536" spans="1:9" x14ac:dyDescent="0.25">
      <c r="A3536" s="231" t="s">
        <v>335</v>
      </c>
      <c r="B3536" s="232" t="s">
        <v>400</v>
      </c>
      <c r="C3536" s="233" t="s">
        <v>364</v>
      </c>
      <c r="D3536" s="233">
        <v>8</v>
      </c>
      <c r="E3536" s="233" t="s">
        <v>264</v>
      </c>
      <c r="F3536" s="234" t="s">
        <v>365</v>
      </c>
      <c r="G3536" s="235">
        <v>117</v>
      </c>
      <c r="H3536" s="234">
        <v>37997</v>
      </c>
      <c r="I3536" s="28"/>
    </row>
    <row r="3537" spans="1:9" x14ac:dyDescent="0.25">
      <c r="A3537" s="231" t="s">
        <v>376</v>
      </c>
      <c r="B3537" s="232" t="s">
        <v>377</v>
      </c>
      <c r="C3537" s="233" t="s">
        <v>378</v>
      </c>
      <c r="D3537" s="233">
        <v>10</v>
      </c>
      <c r="E3537" s="233" t="s">
        <v>262</v>
      </c>
      <c r="F3537" s="234" t="s">
        <v>342</v>
      </c>
      <c r="G3537" s="235">
        <v>122</v>
      </c>
      <c r="H3537" s="234">
        <v>37998</v>
      </c>
      <c r="I3537" s="28"/>
    </row>
    <row r="3538" spans="1:9" x14ac:dyDescent="0.25">
      <c r="A3538" s="231" t="s">
        <v>331</v>
      </c>
      <c r="B3538" s="232" t="s">
        <v>332</v>
      </c>
      <c r="C3538" s="233" t="s">
        <v>333</v>
      </c>
      <c r="D3538" s="233">
        <v>16</v>
      </c>
      <c r="E3538" s="233" t="s">
        <v>334</v>
      </c>
      <c r="F3538" s="234" t="s">
        <v>278</v>
      </c>
      <c r="G3538" s="235">
        <v>198</v>
      </c>
      <c r="H3538" s="234">
        <v>38001</v>
      </c>
      <c r="I3538" s="28"/>
    </row>
    <row r="3539" spans="1:9" x14ac:dyDescent="0.25">
      <c r="A3539" s="231" t="s">
        <v>397</v>
      </c>
      <c r="B3539" s="232" t="s">
        <v>398</v>
      </c>
      <c r="C3539" s="233" t="s">
        <v>399</v>
      </c>
      <c r="D3539" s="233">
        <v>8</v>
      </c>
      <c r="E3539" s="233" t="s">
        <v>334</v>
      </c>
      <c r="F3539" s="234" t="s">
        <v>276</v>
      </c>
      <c r="G3539" s="235">
        <v>183</v>
      </c>
      <c r="H3539" s="234">
        <v>38001</v>
      </c>
      <c r="I3539" s="28"/>
    </row>
    <row r="3540" spans="1:9" x14ac:dyDescent="0.25">
      <c r="A3540" s="231" t="s">
        <v>335</v>
      </c>
      <c r="B3540" s="232" t="s">
        <v>367</v>
      </c>
      <c r="C3540" s="233" t="s">
        <v>337</v>
      </c>
      <c r="D3540" s="233">
        <v>8</v>
      </c>
      <c r="E3540" s="233" t="s">
        <v>262</v>
      </c>
      <c r="F3540" s="234" t="s">
        <v>356</v>
      </c>
      <c r="G3540" s="235">
        <v>198</v>
      </c>
      <c r="H3540" s="234">
        <v>38004</v>
      </c>
      <c r="I3540" s="28"/>
    </row>
    <row r="3541" spans="1:9" x14ac:dyDescent="0.25">
      <c r="A3541" s="231" t="s">
        <v>335</v>
      </c>
      <c r="B3541" s="232" t="s">
        <v>394</v>
      </c>
      <c r="C3541" s="233" t="s">
        <v>364</v>
      </c>
      <c r="D3541" s="233">
        <v>8</v>
      </c>
      <c r="E3541" s="233" t="s">
        <v>264</v>
      </c>
      <c r="F3541" s="234" t="s">
        <v>365</v>
      </c>
      <c r="G3541" s="235">
        <v>70</v>
      </c>
      <c r="H3541" s="234">
        <v>38008</v>
      </c>
      <c r="I3541" s="28"/>
    </row>
    <row r="3542" spans="1:9" x14ac:dyDescent="0.25">
      <c r="A3542" s="231" t="s">
        <v>339</v>
      </c>
      <c r="B3542" s="232" t="s">
        <v>340</v>
      </c>
      <c r="C3542" s="233" t="s">
        <v>341</v>
      </c>
      <c r="D3542" s="233">
        <v>8</v>
      </c>
      <c r="E3542" s="233" t="s">
        <v>262</v>
      </c>
      <c r="F3542" s="234" t="s">
        <v>342</v>
      </c>
      <c r="G3542" s="235">
        <v>97</v>
      </c>
      <c r="H3542" s="234">
        <v>38012</v>
      </c>
      <c r="I3542" s="28"/>
    </row>
    <row r="3543" spans="1:9" x14ac:dyDescent="0.25">
      <c r="A3543" s="231" t="s">
        <v>335</v>
      </c>
      <c r="B3543" s="232" t="s">
        <v>383</v>
      </c>
      <c r="C3543" s="233" t="s">
        <v>347</v>
      </c>
      <c r="D3543" s="233">
        <v>8</v>
      </c>
      <c r="E3543" s="233" t="s">
        <v>271</v>
      </c>
      <c r="F3543" s="234" t="s">
        <v>373</v>
      </c>
      <c r="G3543" s="235">
        <v>197</v>
      </c>
      <c r="H3543" s="234">
        <v>38013</v>
      </c>
      <c r="I3543" s="28"/>
    </row>
    <row r="3544" spans="1:9" x14ac:dyDescent="0.25">
      <c r="A3544" s="231" t="s">
        <v>362</v>
      </c>
      <c r="B3544" s="232" t="s">
        <v>407</v>
      </c>
      <c r="C3544" s="233" t="s">
        <v>380</v>
      </c>
      <c r="D3544" s="233">
        <v>16</v>
      </c>
      <c r="E3544" s="233" t="s">
        <v>264</v>
      </c>
      <c r="F3544" s="234" t="s">
        <v>365</v>
      </c>
      <c r="G3544" s="235">
        <v>83</v>
      </c>
      <c r="H3544" s="234">
        <v>38016</v>
      </c>
      <c r="I3544" s="28"/>
    </row>
    <row r="3545" spans="1:9" x14ac:dyDescent="0.25">
      <c r="A3545" s="231" t="s">
        <v>345</v>
      </c>
      <c r="B3545" s="232" t="s">
        <v>391</v>
      </c>
      <c r="C3545" s="233" t="s">
        <v>337</v>
      </c>
      <c r="D3545" s="233">
        <v>16</v>
      </c>
      <c r="E3545" s="233" t="s">
        <v>334</v>
      </c>
      <c r="F3545" s="234" t="s">
        <v>405</v>
      </c>
      <c r="G3545" s="235">
        <v>181</v>
      </c>
      <c r="H3545" s="234">
        <v>38021</v>
      </c>
      <c r="I3545" s="28"/>
    </row>
    <row r="3546" spans="1:9" x14ac:dyDescent="0.25">
      <c r="A3546" s="231" t="s">
        <v>331</v>
      </c>
      <c r="B3546" s="232" t="s">
        <v>403</v>
      </c>
      <c r="C3546" s="233" t="s">
        <v>380</v>
      </c>
      <c r="D3546" s="233">
        <v>32</v>
      </c>
      <c r="E3546" s="233" t="s">
        <v>262</v>
      </c>
      <c r="F3546" s="234" t="s">
        <v>356</v>
      </c>
      <c r="G3546" s="235">
        <v>124</v>
      </c>
      <c r="H3546" s="234">
        <v>38026</v>
      </c>
      <c r="I3546" s="28"/>
    </row>
    <row r="3547" spans="1:9" x14ac:dyDescent="0.25">
      <c r="A3547" s="231" t="s">
        <v>335</v>
      </c>
      <c r="B3547" s="232" t="s">
        <v>394</v>
      </c>
      <c r="C3547" s="233" t="s">
        <v>364</v>
      </c>
      <c r="D3547" s="233">
        <v>8</v>
      </c>
      <c r="E3547" s="233" t="s">
        <v>264</v>
      </c>
      <c r="F3547" s="234" t="s">
        <v>396</v>
      </c>
      <c r="G3547" s="235">
        <v>30</v>
      </c>
      <c r="H3547" s="234">
        <v>38031</v>
      </c>
      <c r="I3547" s="28"/>
    </row>
    <row r="3548" spans="1:9" x14ac:dyDescent="0.25">
      <c r="A3548" s="231" t="s">
        <v>397</v>
      </c>
      <c r="B3548" s="232" t="s">
        <v>402</v>
      </c>
      <c r="C3548" s="233" t="s">
        <v>380</v>
      </c>
      <c r="D3548" s="233">
        <v>8</v>
      </c>
      <c r="E3548" s="233" t="s">
        <v>262</v>
      </c>
      <c r="F3548" s="234" t="s">
        <v>342</v>
      </c>
      <c r="G3548" s="235">
        <v>83</v>
      </c>
      <c r="H3548" s="234">
        <v>38033</v>
      </c>
      <c r="I3548" s="28"/>
    </row>
    <row r="3549" spans="1:9" x14ac:dyDescent="0.25">
      <c r="A3549" s="231" t="s">
        <v>362</v>
      </c>
      <c r="B3549" s="232" t="s">
        <v>369</v>
      </c>
      <c r="C3549" s="233" t="s">
        <v>370</v>
      </c>
      <c r="D3549" s="233">
        <v>16</v>
      </c>
      <c r="E3549" s="233" t="s">
        <v>264</v>
      </c>
      <c r="F3549" s="234" t="s">
        <v>365</v>
      </c>
      <c r="G3549" s="235">
        <v>168</v>
      </c>
      <c r="H3549" s="234">
        <v>38048</v>
      </c>
      <c r="I3549" s="28"/>
    </row>
    <row r="3550" spans="1:9" x14ac:dyDescent="0.25">
      <c r="A3550" s="231" t="s">
        <v>397</v>
      </c>
      <c r="B3550" s="232" t="s">
        <v>398</v>
      </c>
      <c r="C3550" s="233" t="s">
        <v>399</v>
      </c>
      <c r="D3550" s="233">
        <v>8</v>
      </c>
      <c r="E3550" s="233" t="s">
        <v>334</v>
      </c>
      <c r="F3550" s="234" t="s">
        <v>276</v>
      </c>
      <c r="G3550" s="235">
        <v>140</v>
      </c>
      <c r="H3550" s="234">
        <v>38048</v>
      </c>
      <c r="I3550" s="28"/>
    </row>
    <row r="3551" spans="1:9" x14ac:dyDescent="0.25">
      <c r="A3551" s="231" t="s">
        <v>345</v>
      </c>
      <c r="B3551" s="232" t="s">
        <v>346</v>
      </c>
      <c r="C3551" s="233" t="s">
        <v>347</v>
      </c>
      <c r="D3551" s="233">
        <v>16</v>
      </c>
      <c r="E3551" s="233" t="s">
        <v>271</v>
      </c>
      <c r="F3551" s="234" t="s">
        <v>338</v>
      </c>
      <c r="G3551" s="235">
        <v>25</v>
      </c>
      <c r="H3551" s="234">
        <v>38049</v>
      </c>
      <c r="I3551" s="28"/>
    </row>
    <row r="3552" spans="1:9" x14ac:dyDescent="0.25">
      <c r="A3552" s="231" t="s">
        <v>335</v>
      </c>
      <c r="B3552" s="232" t="s">
        <v>382</v>
      </c>
      <c r="C3552" s="233" t="s">
        <v>337</v>
      </c>
      <c r="D3552" s="233">
        <v>16</v>
      </c>
      <c r="E3552" s="233" t="s">
        <v>264</v>
      </c>
      <c r="F3552" s="234" t="s">
        <v>365</v>
      </c>
      <c r="G3552" s="235">
        <v>192</v>
      </c>
      <c r="H3552" s="234">
        <v>38051</v>
      </c>
      <c r="I3552" s="28"/>
    </row>
    <row r="3553" spans="1:9" x14ac:dyDescent="0.25">
      <c r="A3553" s="231" t="s">
        <v>331</v>
      </c>
      <c r="B3553" s="232" t="s">
        <v>353</v>
      </c>
      <c r="C3553" s="233" t="s">
        <v>337</v>
      </c>
      <c r="D3553" s="233">
        <v>16</v>
      </c>
      <c r="E3553" s="233" t="s">
        <v>262</v>
      </c>
      <c r="F3553" s="234" t="s">
        <v>342</v>
      </c>
      <c r="G3553" s="235">
        <v>87</v>
      </c>
      <c r="H3553" s="234">
        <v>38056</v>
      </c>
      <c r="I3553" s="28"/>
    </row>
    <row r="3554" spans="1:9" x14ac:dyDescent="0.25">
      <c r="A3554" s="231" t="s">
        <v>354</v>
      </c>
      <c r="B3554" s="232" t="s">
        <v>355</v>
      </c>
      <c r="C3554" s="233" t="s">
        <v>347</v>
      </c>
      <c r="D3554" s="233">
        <v>16</v>
      </c>
      <c r="E3554" s="233" t="s">
        <v>262</v>
      </c>
      <c r="F3554" s="234" t="s">
        <v>356</v>
      </c>
      <c r="G3554" s="235">
        <v>34</v>
      </c>
      <c r="H3554" s="234">
        <v>38056</v>
      </c>
      <c r="I3554" s="28"/>
    </row>
    <row r="3555" spans="1:9" x14ac:dyDescent="0.25">
      <c r="A3555" s="231" t="s">
        <v>362</v>
      </c>
      <c r="B3555" s="232" t="s">
        <v>366</v>
      </c>
      <c r="C3555" s="233" t="s">
        <v>337</v>
      </c>
      <c r="D3555" s="233">
        <v>8</v>
      </c>
      <c r="E3555" s="233" t="s">
        <v>262</v>
      </c>
      <c r="F3555" s="234" t="s">
        <v>50</v>
      </c>
      <c r="G3555" s="235">
        <v>129</v>
      </c>
      <c r="H3555" s="234">
        <v>38061</v>
      </c>
      <c r="I3555" s="28"/>
    </row>
    <row r="3556" spans="1:9" x14ac:dyDescent="0.25">
      <c r="A3556" s="231" t="s">
        <v>335</v>
      </c>
      <c r="B3556" s="232" t="s">
        <v>394</v>
      </c>
      <c r="C3556" s="233" t="s">
        <v>364</v>
      </c>
      <c r="D3556" s="233">
        <v>8</v>
      </c>
      <c r="E3556" s="233" t="s">
        <v>264</v>
      </c>
      <c r="F3556" s="234" t="s">
        <v>365</v>
      </c>
      <c r="G3556" s="235">
        <v>17</v>
      </c>
      <c r="H3556" s="234">
        <v>38062</v>
      </c>
      <c r="I3556" s="28"/>
    </row>
    <row r="3557" spans="1:9" x14ac:dyDescent="0.25">
      <c r="A3557" s="231" t="s">
        <v>331</v>
      </c>
      <c r="B3557" s="232" t="s">
        <v>403</v>
      </c>
      <c r="C3557" s="233" t="s">
        <v>380</v>
      </c>
      <c r="D3557" s="233">
        <v>32</v>
      </c>
      <c r="E3557" s="233" t="s">
        <v>262</v>
      </c>
      <c r="F3557" s="234" t="s">
        <v>356</v>
      </c>
      <c r="G3557" s="235">
        <v>168</v>
      </c>
      <c r="H3557" s="234">
        <v>38066</v>
      </c>
      <c r="I3557" s="28"/>
    </row>
    <row r="3558" spans="1:9" x14ac:dyDescent="0.25">
      <c r="A3558" s="231" t="s">
        <v>385</v>
      </c>
      <c r="B3558" s="232" t="s">
        <v>389</v>
      </c>
      <c r="C3558" s="233" t="s">
        <v>375</v>
      </c>
      <c r="D3558" s="233">
        <v>16</v>
      </c>
      <c r="E3558" s="233" t="s">
        <v>334</v>
      </c>
      <c r="F3558" s="234" t="s">
        <v>276</v>
      </c>
      <c r="G3558" s="235">
        <v>17</v>
      </c>
      <c r="H3558" s="234">
        <v>38067</v>
      </c>
      <c r="I3558" s="28"/>
    </row>
    <row r="3559" spans="1:9" x14ac:dyDescent="0.25">
      <c r="A3559" s="231" t="s">
        <v>362</v>
      </c>
      <c r="B3559" s="232" t="s">
        <v>366</v>
      </c>
      <c r="C3559" s="233" t="s">
        <v>337</v>
      </c>
      <c r="D3559" s="233">
        <v>8</v>
      </c>
      <c r="E3559" s="233" t="s">
        <v>262</v>
      </c>
      <c r="F3559" s="234" t="s">
        <v>50</v>
      </c>
      <c r="G3559" s="235">
        <v>27</v>
      </c>
      <c r="H3559" s="234">
        <v>38076</v>
      </c>
      <c r="I3559" s="28"/>
    </row>
    <row r="3560" spans="1:9" x14ac:dyDescent="0.25">
      <c r="A3560" s="231" t="s">
        <v>345</v>
      </c>
      <c r="B3560" s="232" t="s">
        <v>379</v>
      </c>
      <c r="C3560" s="233" t="s">
        <v>380</v>
      </c>
      <c r="D3560" s="233">
        <v>16</v>
      </c>
      <c r="E3560" s="233" t="s">
        <v>271</v>
      </c>
      <c r="F3560" s="234" t="s">
        <v>338</v>
      </c>
      <c r="G3560" s="235">
        <v>5</v>
      </c>
      <c r="H3560" s="234">
        <v>38080</v>
      </c>
      <c r="I3560" s="28"/>
    </row>
    <row r="3561" spans="1:9" x14ac:dyDescent="0.25">
      <c r="A3561" s="231" t="s">
        <v>335</v>
      </c>
      <c r="B3561" s="232" t="s">
        <v>395</v>
      </c>
      <c r="C3561" s="233" t="s">
        <v>337</v>
      </c>
      <c r="D3561" s="233">
        <v>16</v>
      </c>
      <c r="E3561" s="233" t="s">
        <v>264</v>
      </c>
      <c r="F3561" s="234" t="s">
        <v>365</v>
      </c>
      <c r="G3561" s="235">
        <v>117</v>
      </c>
      <c r="H3561" s="234">
        <v>38081</v>
      </c>
      <c r="I3561" s="28"/>
    </row>
    <row r="3562" spans="1:9" x14ac:dyDescent="0.25">
      <c r="A3562" s="231" t="s">
        <v>335</v>
      </c>
      <c r="B3562" s="232" t="s">
        <v>357</v>
      </c>
      <c r="C3562" s="233" t="s">
        <v>358</v>
      </c>
      <c r="D3562" s="233">
        <v>16</v>
      </c>
      <c r="E3562" s="233" t="s">
        <v>271</v>
      </c>
      <c r="F3562" s="234" t="s">
        <v>359</v>
      </c>
      <c r="G3562" s="235">
        <v>36</v>
      </c>
      <c r="H3562" s="234">
        <v>38083</v>
      </c>
      <c r="I3562" s="28"/>
    </row>
    <row r="3563" spans="1:9" x14ac:dyDescent="0.25">
      <c r="A3563" s="231" t="s">
        <v>335</v>
      </c>
      <c r="B3563" s="232" t="s">
        <v>395</v>
      </c>
      <c r="C3563" s="233" t="s">
        <v>337</v>
      </c>
      <c r="D3563" s="233">
        <v>16</v>
      </c>
      <c r="E3563" s="233" t="s">
        <v>264</v>
      </c>
      <c r="F3563" s="234" t="s">
        <v>396</v>
      </c>
      <c r="G3563" s="235">
        <v>184</v>
      </c>
      <c r="H3563" s="234">
        <v>38090</v>
      </c>
      <c r="I3563" s="28"/>
    </row>
    <row r="3564" spans="1:9" x14ac:dyDescent="0.25">
      <c r="A3564" s="231" t="s">
        <v>345</v>
      </c>
      <c r="B3564" s="232" t="s">
        <v>406</v>
      </c>
      <c r="C3564" s="233" t="s">
        <v>337</v>
      </c>
      <c r="D3564" s="233">
        <v>16</v>
      </c>
      <c r="E3564" s="233" t="s">
        <v>271</v>
      </c>
      <c r="F3564" s="234" t="s">
        <v>338</v>
      </c>
      <c r="G3564" s="235">
        <v>192</v>
      </c>
      <c r="H3564" s="234">
        <v>38091</v>
      </c>
      <c r="I3564" s="28"/>
    </row>
    <row r="3565" spans="1:9" x14ac:dyDescent="0.25">
      <c r="A3565" s="231" t="s">
        <v>335</v>
      </c>
      <c r="B3565" s="232" t="s">
        <v>400</v>
      </c>
      <c r="C3565" s="233" t="s">
        <v>364</v>
      </c>
      <c r="D3565" s="233">
        <v>8</v>
      </c>
      <c r="E3565" s="233" t="s">
        <v>264</v>
      </c>
      <c r="F3565" s="234" t="s">
        <v>365</v>
      </c>
      <c r="G3565" s="235">
        <v>152</v>
      </c>
      <c r="H3565" s="234">
        <v>38098</v>
      </c>
      <c r="I3565" s="28"/>
    </row>
    <row r="3566" spans="1:9" x14ac:dyDescent="0.25">
      <c r="A3566" s="231" t="s">
        <v>335</v>
      </c>
      <c r="B3566" s="232" t="s">
        <v>350</v>
      </c>
      <c r="C3566" s="233" t="s">
        <v>347</v>
      </c>
      <c r="D3566" s="233">
        <v>8</v>
      </c>
      <c r="E3566" s="233" t="s">
        <v>271</v>
      </c>
      <c r="F3566" s="234" t="s">
        <v>338</v>
      </c>
      <c r="G3566" s="235">
        <v>158</v>
      </c>
      <c r="H3566" s="234">
        <v>38101</v>
      </c>
      <c r="I3566" s="28"/>
    </row>
    <row r="3567" spans="1:9" x14ac:dyDescent="0.25">
      <c r="A3567" s="231" t="s">
        <v>335</v>
      </c>
      <c r="B3567" s="232" t="s">
        <v>368</v>
      </c>
      <c r="C3567" s="233" t="s">
        <v>364</v>
      </c>
      <c r="D3567" s="233">
        <v>8</v>
      </c>
      <c r="E3567" s="233" t="s">
        <v>262</v>
      </c>
      <c r="F3567" s="234" t="s">
        <v>356</v>
      </c>
      <c r="G3567" s="235">
        <v>137</v>
      </c>
      <c r="H3567" s="234">
        <v>38105</v>
      </c>
      <c r="I3567" s="28"/>
    </row>
    <row r="3568" spans="1:9" x14ac:dyDescent="0.25">
      <c r="A3568" s="231" t="s">
        <v>345</v>
      </c>
      <c r="B3568" s="232" t="s">
        <v>379</v>
      </c>
      <c r="C3568" s="233" t="s">
        <v>380</v>
      </c>
      <c r="D3568" s="233">
        <v>16</v>
      </c>
      <c r="E3568" s="233" t="s">
        <v>271</v>
      </c>
      <c r="F3568" s="234" t="s">
        <v>373</v>
      </c>
      <c r="G3568" s="235">
        <v>163</v>
      </c>
      <c r="H3568" s="234">
        <v>38106</v>
      </c>
      <c r="I3568" s="28"/>
    </row>
    <row r="3569" spans="1:9" x14ac:dyDescent="0.25">
      <c r="A3569" s="231" t="s">
        <v>345</v>
      </c>
      <c r="B3569" s="232" t="s">
        <v>406</v>
      </c>
      <c r="C3569" s="233" t="s">
        <v>337</v>
      </c>
      <c r="D3569" s="233">
        <v>16</v>
      </c>
      <c r="E3569" s="233" t="s">
        <v>271</v>
      </c>
      <c r="F3569" s="234" t="s">
        <v>338</v>
      </c>
      <c r="G3569" s="235">
        <v>42</v>
      </c>
      <c r="H3569" s="234">
        <v>38107</v>
      </c>
      <c r="I3569" s="28"/>
    </row>
    <row r="3570" spans="1:9" x14ac:dyDescent="0.25">
      <c r="A3570" s="231" t="s">
        <v>348</v>
      </c>
      <c r="B3570" s="232" t="s">
        <v>349</v>
      </c>
      <c r="C3570" s="233" t="s">
        <v>347</v>
      </c>
      <c r="D3570" s="233">
        <v>8</v>
      </c>
      <c r="E3570" s="233" t="s">
        <v>262</v>
      </c>
      <c r="F3570" s="234" t="s">
        <v>342</v>
      </c>
      <c r="G3570" s="235">
        <v>187</v>
      </c>
      <c r="H3570" s="234">
        <v>38107</v>
      </c>
      <c r="I3570" s="28"/>
    </row>
    <row r="3571" spans="1:9" x14ac:dyDescent="0.25">
      <c r="A3571" s="231" t="s">
        <v>335</v>
      </c>
      <c r="B3571" s="232" t="s">
        <v>368</v>
      </c>
      <c r="C3571" s="233" t="s">
        <v>364</v>
      </c>
      <c r="D3571" s="233">
        <v>8</v>
      </c>
      <c r="E3571" s="233" t="s">
        <v>262</v>
      </c>
      <c r="F3571" s="234" t="s">
        <v>356</v>
      </c>
      <c r="G3571" s="235">
        <v>21</v>
      </c>
      <c r="H3571" s="234">
        <v>38110</v>
      </c>
      <c r="I3571" s="28"/>
    </row>
    <row r="3572" spans="1:9" x14ac:dyDescent="0.25">
      <c r="A3572" s="231" t="s">
        <v>335</v>
      </c>
      <c r="B3572" s="232" t="s">
        <v>387</v>
      </c>
      <c r="C3572" s="233" t="s">
        <v>347</v>
      </c>
      <c r="D3572" s="233">
        <v>8</v>
      </c>
      <c r="E3572" s="233" t="s">
        <v>264</v>
      </c>
      <c r="F3572" s="234" t="s">
        <v>365</v>
      </c>
      <c r="G3572" s="235">
        <v>122</v>
      </c>
      <c r="H3572" s="234">
        <v>38115</v>
      </c>
      <c r="I3572" s="28"/>
    </row>
    <row r="3573" spans="1:9" x14ac:dyDescent="0.25">
      <c r="A3573" s="231" t="s">
        <v>335</v>
      </c>
      <c r="B3573" s="232" t="s">
        <v>336</v>
      </c>
      <c r="C3573" s="233" t="s">
        <v>337</v>
      </c>
      <c r="D3573" s="233">
        <v>16</v>
      </c>
      <c r="E3573" s="233" t="s">
        <v>271</v>
      </c>
      <c r="F3573" s="234" t="s">
        <v>338</v>
      </c>
      <c r="G3573" s="235">
        <v>76</v>
      </c>
      <c r="H3573" s="234">
        <v>38119</v>
      </c>
      <c r="I3573" s="28"/>
    </row>
    <row r="3574" spans="1:9" x14ac:dyDescent="0.25">
      <c r="A3574" s="231" t="s">
        <v>335</v>
      </c>
      <c r="B3574" s="232" t="s">
        <v>336</v>
      </c>
      <c r="C3574" s="233" t="s">
        <v>337</v>
      </c>
      <c r="D3574" s="233">
        <v>16</v>
      </c>
      <c r="E3574" s="233" t="s">
        <v>271</v>
      </c>
      <c r="F3574" s="234" t="s">
        <v>338</v>
      </c>
      <c r="G3574" s="235">
        <v>19</v>
      </c>
      <c r="H3574" s="234">
        <v>38123</v>
      </c>
      <c r="I3574" s="28"/>
    </row>
    <row r="3575" spans="1:9" x14ac:dyDescent="0.25">
      <c r="A3575" s="231" t="s">
        <v>362</v>
      </c>
      <c r="B3575" s="232" t="s">
        <v>363</v>
      </c>
      <c r="C3575" s="233" t="s">
        <v>364</v>
      </c>
      <c r="D3575" s="233">
        <v>8</v>
      </c>
      <c r="E3575" s="233" t="s">
        <v>264</v>
      </c>
      <c r="F3575" s="234" t="s">
        <v>365</v>
      </c>
      <c r="G3575" s="235">
        <v>70</v>
      </c>
      <c r="H3575" s="234">
        <v>38123</v>
      </c>
      <c r="I3575" s="28"/>
    </row>
    <row r="3576" spans="1:9" x14ac:dyDescent="0.25">
      <c r="A3576" s="231" t="s">
        <v>371</v>
      </c>
      <c r="B3576" s="232" t="s">
        <v>388</v>
      </c>
      <c r="C3576" s="233" t="s">
        <v>364</v>
      </c>
      <c r="D3576" s="233">
        <v>12</v>
      </c>
      <c r="E3576" s="233" t="s">
        <v>271</v>
      </c>
      <c r="F3576" s="234" t="s">
        <v>359</v>
      </c>
      <c r="G3576" s="235">
        <v>149</v>
      </c>
      <c r="H3576" s="234">
        <v>38127</v>
      </c>
      <c r="I3576" s="28"/>
    </row>
    <row r="3577" spans="1:9" x14ac:dyDescent="0.25">
      <c r="A3577" s="231" t="s">
        <v>385</v>
      </c>
      <c r="B3577" s="232" t="s">
        <v>386</v>
      </c>
      <c r="C3577" s="233" t="s">
        <v>358</v>
      </c>
      <c r="D3577" s="233">
        <v>16</v>
      </c>
      <c r="E3577" s="233" t="s">
        <v>334</v>
      </c>
      <c r="F3577" s="234" t="s">
        <v>276</v>
      </c>
      <c r="G3577" s="235">
        <v>29</v>
      </c>
      <c r="H3577" s="234">
        <v>38127</v>
      </c>
      <c r="I3577" s="28"/>
    </row>
    <row r="3578" spans="1:9" x14ac:dyDescent="0.25">
      <c r="A3578" s="231" t="s">
        <v>335</v>
      </c>
      <c r="B3578" s="232" t="s">
        <v>382</v>
      </c>
      <c r="C3578" s="233" t="s">
        <v>337</v>
      </c>
      <c r="D3578" s="233">
        <v>16</v>
      </c>
      <c r="E3578" s="233" t="s">
        <v>264</v>
      </c>
      <c r="F3578" s="234" t="s">
        <v>365</v>
      </c>
      <c r="G3578" s="235">
        <v>54</v>
      </c>
      <c r="H3578" s="234">
        <v>38129</v>
      </c>
      <c r="I3578" s="28"/>
    </row>
    <row r="3579" spans="1:9" x14ac:dyDescent="0.25">
      <c r="A3579" s="231" t="s">
        <v>408</v>
      </c>
      <c r="B3579" s="232" t="s">
        <v>409</v>
      </c>
      <c r="C3579" s="233" t="s">
        <v>380</v>
      </c>
      <c r="D3579" s="233">
        <v>16</v>
      </c>
      <c r="E3579" s="233" t="s">
        <v>334</v>
      </c>
      <c r="F3579" s="234" t="s">
        <v>278</v>
      </c>
      <c r="G3579" s="235">
        <v>38</v>
      </c>
      <c r="H3579" s="234">
        <v>38132</v>
      </c>
      <c r="I3579" s="28"/>
    </row>
    <row r="3580" spans="1:9" x14ac:dyDescent="0.25">
      <c r="A3580" s="231" t="s">
        <v>345</v>
      </c>
      <c r="B3580" s="232" t="s">
        <v>406</v>
      </c>
      <c r="C3580" s="233" t="s">
        <v>337</v>
      </c>
      <c r="D3580" s="233">
        <v>16</v>
      </c>
      <c r="E3580" s="233" t="s">
        <v>271</v>
      </c>
      <c r="F3580" s="234" t="s">
        <v>338</v>
      </c>
      <c r="G3580" s="235">
        <v>34</v>
      </c>
      <c r="H3580" s="234">
        <v>38138</v>
      </c>
      <c r="I3580" s="28"/>
    </row>
    <row r="3581" spans="1:9" x14ac:dyDescent="0.25">
      <c r="A3581" s="231" t="s">
        <v>335</v>
      </c>
      <c r="B3581" s="232" t="s">
        <v>384</v>
      </c>
      <c r="C3581" s="233" t="s">
        <v>364</v>
      </c>
      <c r="D3581" s="233">
        <v>8</v>
      </c>
      <c r="E3581" s="233" t="s">
        <v>262</v>
      </c>
      <c r="F3581" s="234" t="s">
        <v>356</v>
      </c>
      <c r="G3581" s="235">
        <v>26</v>
      </c>
      <c r="H3581" s="234">
        <v>38139</v>
      </c>
      <c r="I3581" s="28"/>
    </row>
    <row r="3582" spans="1:9" x14ac:dyDescent="0.25">
      <c r="A3582" s="231" t="s">
        <v>331</v>
      </c>
      <c r="B3582" s="232" t="s">
        <v>332</v>
      </c>
      <c r="C3582" s="233" t="s">
        <v>333</v>
      </c>
      <c r="D3582" s="233">
        <v>16</v>
      </c>
      <c r="E3582" s="233" t="s">
        <v>334</v>
      </c>
      <c r="F3582" s="234" t="s">
        <v>405</v>
      </c>
      <c r="G3582" s="235">
        <v>86</v>
      </c>
      <c r="H3582" s="234">
        <v>38140</v>
      </c>
      <c r="I3582" s="28"/>
    </row>
    <row r="3583" spans="1:9" x14ac:dyDescent="0.25">
      <c r="A3583" s="231" t="s">
        <v>345</v>
      </c>
      <c r="B3583" s="232" t="s">
        <v>391</v>
      </c>
      <c r="C3583" s="233" t="s">
        <v>337</v>
      </c>
      <c r="D3583" s="233">
        <v>16</v>
      </c>
      <c r="E3583" s="233" t="s">
        <v>334</v>
      </c>
      <c r="F3583" s="234" t="s">
        <v>276</v>
      </c>
      <c r="G3583" s="235">
        <v>115</v>
      </c>
      <c r="H3583" s="234">
        <v>38142</v>
      </c>
      <c r="I3583" s="28"/>
    </row>
    <row r="3584" spans="1:9" x14ac:dyDescent="0.25">
      <c r="A3584" s="231" t="s">
        <v>376</v>
      </c>
      <c r="B3584" s="232" t="s">
        <v>377</v>
      </c>
      <c r="C3584" s="233" t="s">
        <v>378</v>
      </c>
      <c r="D3584" s="233">
        <v>10</v>
      </c>
      <c r="E3584" s="233" t="s">
        <v>262</v>
      </c>
      <c r="F3584" s="234" t="s">
        <v>50</v>
      </c>
      <c r="G3584" s="235">
        <v>38</v>
      </c>
      <c r="H3584" s="234">
        <v>38144</v>
      </c>
      <c r="I3584" s="28"/>
    </row>
    <row r="3585" spans="1:9" x14ac:dyDescent="0.25">
      <c r="A3585" s="231" t="s">
        <v>345</v>
      </c>
      <c r="B3585" s="232" t="s">
        <v>401</v>
      </c>
      <c r="C3585" s="233" t="s">
        <v>380</v>
      </c>
      <c r="D3585" s="233">
        <v>16</v>
      </c>
      <c r="E3585" s="233" t="s">
        <v>271</v>
      </c>
      <c r="F3585" s="234" t="s">
        <v>338</v>
      </c>
      <c r="G3585" s="235">
        <v>43</v>
      </c>
      <c r="H3585" s="234">
        <v>38145</v>
      </c>
      <c r="I3585" s="28"/>
    </row>
    <row r="3586" spans="1:9" x14ac:dyDescent="0.25">
      <c r="A3586" s="231" t="s">
        <v>397</v>
      </c>
      <c r="B3586" s="232" t="s">
        <v>402</v>
      </c>
      <c r="C3586" s="233" t="s">
        <v>380</v>
      </c>
      <c r="D3586" s="233">
        <v>8</v>
      </c>
      <c r="E3586" s="233" t="s">
        <v>262</v>
      </c>
      <c r="F3586" s="234" t="s">
        <v>342</v>
      </c>
      <c r="G3586" s="235">
        <v>40</v>
      </c>
      <c r="H3586" s="234">
        <v>38146</v>
      </c>
      <c r="I3586" s="28"/>
    </row>
    <row r="3587" spans="1:9" x14ac:dyDescent="0.25">
      <c r="A3587" s="231" t="s">
        <v>385</v>
      </c>
      <c r="B3587" s="232" t="s">
        <v>389</v>
      </c>
      <c r="C3587" s="233" t="s">
        <v>375</v>
      </c>
      <c r="D3587" s="233">
        <v>16</v>
      </c>
      <c r="E3587" s="233" t="s">
        <v>334</v>
      </c>
      <c r="F3587" s="234" t="s">
        <v>276</v>
      </c>
      <c r="G3587" s="235">
        <v>62</v>
      </c>
      <c r="H3587" s="234">
        <v>38149</v>
      </c>
      <c r="I3587" s="28"/>
    </row>
    <row r="3588" spans="1:9" x14ac:dyDescent="0.25">
      <c r="A3588" s="231" t="s">
        <v>345</v>
      </c>
      <c r="B3588" s="232" t="s">
        <v>391</v>
      </c>
      <c r="C3588" s="233" t="s">
        <v>337</v>
      </c>
      <c r="D3588" s="233">
        <v>16</v>
      </c>
      <c r="E3588" s="233" t="s">
        <v>334</v>
      </c>
      <c r="F3588" s="234" t="s">
        <v>405</v>
      </c>
      <c r="G3588" s="235">
        <v>12</v>
      </c>
      <c r="H3588" s="234">
        <v>38151</v>
      </c>
      <c r="I3588" s="28"/>
    </row>
    <row r="3589" spans="1:9" x14ac:dyDescent="0.25">
      <c r="A3589" s="231" t="s">
        <v>362</v>
      </c>
      <c r="B3589" s="232" t="s">
        <v>369</v>
      </c>
      <c r="C3589" s="233" t="s">
        <v>370</v>
      </c>
      <c r="D3589" s="233">
        <v>16</v>
      </c>
      <c r="E3589" s="233" t="s">
        <v>264</v>
      </c>
      <c r="F3589" s="234" t="s">
        <v>365</v>
      </c>
      <c r="G3589" s="235">
        <v>200</v>
      </c>
      <c r="H3589" s="234">
        <v>38152</v>
      </c>
      <c r="I3589" s="28"/>
    </row>
    <row r="3590" spans="1:9" x14ac:dyDescent="0.25">
      <c r="A3590" s="231" t="s">
        <v>335</v>
      </c>
      <c r="B3590" s="232" t="s">
        <v>400</v>
      </c>
      <c r="C3590" s="233" t="s">
        <v>364</v>
      </c>
      <c r="D3590" s="233">
        <v>8</v>
      </c>
      <c r="E3590" s="233" t="s">
        <v>264</v>
      </c>
      <c r="F3590" s="234" t="s">
        <v>365</v>
      </c>
      <c r="G3590" s="235">
        <v>133</v>
      </c>
      <c r="H3590" s="234">
        <v>38152</v>
      </c>
      <c r="I3590" s="28"/>
    </row>
    <row r="3591" spans="1:9" x14ac:dyDescent="0.25">
      <c r="A3591" s="231" t="s">
        <v>335</v>
      </c>
      <c r="B3591" s="232" t="s">
        <v>357</v>
      </c>
      <c r="C3591" s="233" t="s">
        <v>358</v>
      </c>
      <c r="D3591" s="233">
        <v>16</v>
      </c>
      <c r="E3591" s="233" t="s">
        <v>271</v>
      </c>
      <c r="F3591" s="234" t="s">
        <v>359</v>
      </c>
      <c r="G3591" s="235">
        <v>55</v>
      </c>
      <c r="H3591" s="234">
        <v>38156</v>
      </c>
      <c r="I3591" s="28"/>
    </row>
    <row r="3592" spans="1:9" x14ac:dyDescent="0.25">
      <c r="A3592" s="231" t="s">
        <v>335</v>
      </c>
      <c r="B3592" s="232" t="s">
        <v>383</v>
      </c>
      <c r="C3592" s="233" t="s">
        <v>347</v>
      </c>
      <c r="D3592" s="233">
        <v>8</v>
      </c>
      <c r="E3592" s="233" t="s">
        <v>271</v>
      </c>
      <c r="F3592" s="234" t="s">
        <v>359</v>
      </c>
      <c r="G3592" s="235">
        <v>177</v>
      </c>
      <c r="H3592" s="234">
        <v>38157</v>
      </c>
      <c r="I3592" s="28"/>
    </row>
    <row r="3593" spans="1:9" x14ac:dyDescent="0.25">
      <c r="A3593" s="231" t="s">
        <v>371</v>
      </c>
      <c r="B3593" s="232" t="s">
        <v>372</v>
      </c>
      <c r="C3593" s="233" t="s">
        <v>364</v>
      </c>
      <c r="D3593" s="233">
        <v>8</v>
      </c>
      <c r="E3593" s="233" t="s">
        <v>271</v>
      </c>
      <c r="F3593" s="234" t="s">
        <v>338</v>
      </c>
      <c r="G3593" s="235">
        <v>21</v>
      </c>
      <c r="H3593" s="234">
        <v>38159</v>
      </c>
      <c r="I3593" s="28"/>
    </row>
    <row r="3594" spans="1:9" x14ac:dyDescent="0.25">
      <c r="A3594" s="231" t="s">
        <v>371</v>
      </c>
      <c r="B3594" s="232" t="s">
        <v>388</v>
      </c>
      <c r="C3594" s="233" t="s">
        <v>364</v>
      </c>
      <c r="D3594" s="233">
        <v>12</v>
      </c>
      <c r="E3594" s="233" t="s">
        <v>271</v>
      </c>
      <c r="F3594" s="234" t="s">
        <v>338</v>
      </c>
      <c r="G3594" s="235">
        <v>141</v>
      </c>
      <c r="H3594" s="234">
        <v>38160</v>
      </c>
      <c r="I3594" s="28"/>
    </row>
    <row r="3595" spans="1:9" x14ac:dyDescent="0.25">
      <c r="A3595" s="231" t="s">
        <v>335</v>
      </c>
      <c r="B3595" s="232" t="s">
        <v>394</v>
      </c>
      <c r="C3595" s="233" t="s">
        <v>364</v>
      </c>
      <c r="D3595" s="233">
        <v>8</v>
      </c>
      <c r="E3595" s="233" t="s">
        <v>264</v>
      </c>
      <c r="F3595" s="234" t="s">
        <v>396</v>
      </c>
      <c r="G3595" s="235">
        <v>111</v>
      </c>
      <c r="H3595" s="234">
        <v>38161</v>
      </c>
      <c r="I3595" s="28"/>
    </row>
    <row r="3596" spans="1:9" x14ac:dyDescent="0.25">
      <c r="A3596" s="231" t="s">
        <v>335</v>
      </c>
      <c r="B3596" s="232" t="s">
        <v>350</v>
      </c>
      <c r="C3596" s="233" t="s">
        <v>347</v>
      </c>
      <c r="D3596" s="233">
        <v>8</v>
      </c>
      <c r="E3596" s="233" t="s">
        <v>271</v>
      </c>
      <c r="F3596" s="234" t="s">
        <v>338</v>
      </c>
      <c r="G3596" s="235">
        <v>65</v>
      </c>
      <c r="H3596" s="234">
        <v>38161</v>
      </c>
      <c r="I3596" s="28"/>
    </row>
    <row r="3597" spans="1:9" x14ac:dyDescent="0.25">
      <c r="A3597" s="231" t="s">
        <v>371</v>
      </c>
      <c r="B3597" s="232" t="s">
        <v>388</v>
      </c>
      <c r="C3597" s="233" t="s">
        <v>364</v>
      </c>
      <c r="D3597" s="233">
        <v>12</v>
      </c>
      <c r="E3597" s="233" t="s">
        <v>271</v>
      </c>
      <c r="F3597" s="234" t="s">
        <v>359</v>
      </c>
      <c r="G3597" s="235">
        <v>82</v>
      </c>
      <c r="H3597" s="234">
        <v>38161</v>
      </c>
      <c r="I3597" s="28"/>
    </row>
    <row r="3598" spans="1:9" x14ac:dyDescent="0.25">
      <c r="A3598" s="231" t="s">
        <v>376</v>
      </c>
      <c r="B3598" s="232" t="s">
        <v>377</v>
      </c>
      <c r="C3598" s="233" t="s">
        <v>378</v>
      </c>
      <c r="D3598" s="233">
        <v>10</v>
      </c>
      <c r="E3598" s="233" t="s">
        <v>262</v>
      </c>
      <c r="F3598" s="234" t="s">
        <v>342</v>
      </c>
      <c r="G3598" s="235">
        <v>188</v>
      </c>
      <c r="H3598" s="234">
        <v>38162</v>
      </c>
      <c r="I3598" s="28"/>
    </row>
    <row r="3599" spans="1:9" x14ac:dyDescent="0.25">
      <c r="A3599" s="231" t="s">
        <v>335</v>
      </c>
      <c r="B3599" s="232" t="s">
        <v>367</v>
      </c>
      <c r="C3599" s="233" t="s">
        <v>337</v>
      </c>
      <c r="D3599" s="233">
        <v>8</v>
      </c>
      <c r="E3599" s="233" t="s">
        <v>262</v>
      </c>
      <c r="F3599" s="234" t="s">
        <v>342</v>
      </c>
      <c r="G3599" s="235">
        <v>170</v>
      </c>
      <c r="H3599" s="234">
        <v>38164</v>
      </c>
      <c r="I3599" s="28"/>
    </row>
    <row r="3600" spans="1:9" x14ac:dyDescent="0.25">
      <c r="A3600" s="231" t="s">
        <v>371</v>
      </c>
      <c r="B3600" s="232" t="s">
        <v>388</v>
      </c>
      <c r="C3600" s="233" t="s">
        <v>364</v>
      </c>
      <c r="D3600" s="233">
        <v>12</v>
      </c>
      <c r="E3600" s="233" t="s">
        <v>271</v>
      </c>
      <c r="F3600" s="234" t="s">
        <v>359</v>
      </c>
      <c r="G3600" s="235">
        <v>144</v>
      </c>
      <c r="H3600" s="234">
        <v>38165</v>
      </c>
      <c r="I3600" s="28"/>
    </row>
    <row r="3601" spans="1:9" x14ac:dyDescent="0.25">
      <c r="A3601" s="231" t="s">
        <v>339</v>
      </c>
      <c r="B3601" s="232" t="s">
        <v>340</v>
      </c>
      <c r="C3601" s="233" t="s">
        <v>341</v>
      </c>
      <c r="D3601" s="233">
        <v>8</v>
      </c>
      <c r="E3601" s="233" t="s">
        <v>262</v>
      </c>
      <c r="F3601" s="234" t="s">
        <v>342</v>
      </c>
      <c r="G3601" s="235">
        <v>83</v>
      </c>
      <c r="H3601" s="234">
        <v>38165</v>
      </c>
      <c r="I3601" s="28"/>
    </row>
    <row r="3602" spans="1:9" x14ac:dyDescent="0.25">
      <c r="A3602" s="231" t="s">
        <v>392</v>
      </c>
      <c r="B3602" s="232" t="s">
        <v>393</v>
      </c>
      <c r="C3602" s="233" t="s">
        <v>337</v>
      </c>
      <c r="D3602" s="233">
        <v>16</v>
      </c>
      <c r="E3602" s="233" t="s">
        <v>271</v>
      </c>
      <c r="F3602" s="234" t="s">
        <v>338</v>
      </c>
      <c r="G3602" s="235">
        <v>19</v>
      </c>
      <c r="H3602" s="234">
        <v>38165</v>
      </c>
      <c r="I3602" s="28"/>
    </row>
    <row r="3603" spans="1:9" x14ac:dyDescent="0.25">
      <c r="A3603" s="231" t="s">
        <v>362</v>
      </c>
      <c r="B3603" s="232" t="s">
        <v>407</v>
      </c>
      <c r="C3603" s="233" t="s">
        <v>380</v>
      </c>
      <c r="D3603" s="233">
        <v>16</v>
      </c>
      <c r="E3603" s="233" t="s">
        <v>264</v>
      </c>
      <c r="F3603" s="234" t="s">
        <v>396</v>
      </c>
      <c r="G3603" s="235">
        <v>195</v>
      </c>
      <c r="H3603" s="234">
        <v>38169</v>
      </c>
      <c r="I3603" s="28"/>
    </row>
    <row r="3604" spans="1:9" x14ac:dyDescent="0.25">
      <c r="A3604" s="231" t="s">
        <v>392</v>
      </c>
      <c r="B3604" s="232" t="s">
        <v>393</v>
      </c>
      <c r="C3604" s="233" t="s">
        <v>337</v>
      </c>
      <c r="D3604" s="233">
        <v>16</v>
      </c>
      <c r="E3604" s="233" t="s">
        <v>271</v>
      </c>
      <c r="F3604" s="234" t="s">
        <v>359</v>
      </c>
      <c r="G3604" s="235">
        <v>163</v>
      </c>
      <c r="H3604" s="234">
        <v>38169</v>
      </c>
      <c r="I3604" s="28"/>
    </row>
    <row r="3605" spans="1:9" x14ac:dyDescent="0.25">
      <c r="A3605" s="231" t="s">
        <v>331</v>
      </c>
      <c r="B3605" s="232" t="s">
        <v>332</v>
      </c>
      <c r="C3605" s="233" t="s">
        <v>333</v>
      </c>
      <c r="D3605" s="233">
        <v>16</v>
      </c>
      <c r="E3605" s="233" t="s">
        <v>334</v>
      </c>
      <c r="F3605" s="234" t="s">
        <v>278</v>
      </c>
      <c r="G3605" s="235">
        <v>195</v>
      </c>
      <c r="H3605" s="234">
        <v>38173</v>
      </c>
      <c r="I3605" s="28"/>
    </row>
    <row r="3606" spans="1:9" x14ac:dyDescent="0.25">
      <c r="A3606" s="231" t="s">
        <v>408</v>
      </c>
      <c r="B3606" s="232" t="s">
        <v>409</v>
      </c>
      <c r="C3606" s="233" t="s">
        <v>380</v>
      </c>
      <c r="D3606" s="233">
        <v>16</v>
      </c>
      <c r="E3606" s="233" t="s">
        <v>334</v>
      </c>
      <c r="F3606" s="234" t="s">
        <v>278</v>
      </c>
      <c r="G3606" s="235">
        <v>137</v>
      </c>
      <c r="H3606" s="234">
        <v>38174</v>
      </c>
      <c r="I3606" s="28"/>
    </row>
    <row r="3607" spans="1:9" x14ac:dyDescent="0.25">
      <c r="A3607" s="231" t="s">
        <v>335</v>
      </c>
      <c r="B3607" s="232" t="s">
        <v>350</v>
      </c>
      <c r="C3607" s="233" t="s">
        <v>347</v>
      </c>
      <c r="D3607" s="233">
        <v>8</v>
      </c>
      <c r="E3607" s="233" t="s">
        <v>271</v>
      </c>
      <c r="F3607" s="234" t="s">
        <v>338</v>
      </c>
      <c r="G3607" s="235">
        <v>29</v>
      </c>
      <c r="H3607" s="234">
        <v>38174</v>
      </c>
      <c r="I3607" s="28"/>
    </row>
    <row r="3608" spans="1:9" x14ac:dyDescent="0.25">
      <c r="A3608" s="231" t="s">
        <v>339</v>
      </c>
      <c r="B3608" s="232" t="s">
        <v>340</v>
      </c>
      <c r="C3608" s="233" t="s">
        <v>341</v>
      </c>
      <c r="D3608" s="233">
        <v>8</v>
      </c>
      <c r="E3608" s="233" t="s">
        <v>262</v>
      </c>
      <c r="F3608" s="234" t="s">
        <v>342</v>
      </c>
      <c r="G3608" s="235">
        <v>148</v>
      </c>
      <c r="H3608" s="234">
        <v>38175</v>
      </c>
      <c r="I3608" s="28"/>
    </row>
    <row r="3609" spans="1:9" x14ac:dyDescent="0.25">
      <c r="A3609" s="231" t="s">
        <v>371</v>
      </c>
      <c r="B3609" s="232" t="s">
        <v>388</v>
      </c>
      <c r="C3609" s="233" t="s">
        <v>364</v>
      </c>
      <c r="D3609" s="233">
        <v>12</v>
      </c>
      <c r="E3609" s="233" t="s">
        <v>271</v>
      </c>
      <c r="F3609" s="234" t="s">
        <v>338</v>
      </c>
      <c r="G3609" s="235">
        <v>105</v>
      </c>
      <c r="H3609" s="234">
        <v>38178</v>
      </c>
      <c r="I3609" s="28"/>
    </row>
    <row r="3610" spans="1:9" x14ac:dyDescent="0.25">
      <c r="A3610" s="231" t="s">
        <v>408</v>
      </c>
      <c r="B3610" s="232" t="s">
        <v>409</v>
      </c>
      <c r="C3610" s="233" t="s">
        <v>380</v>
      </c>
      <c r="D3610" s="233">
        <v>16</v>
      </c>
      <c r="E3610" s="233" t="s">
        <v>334</v>
      </c>
      <c r="F3610" s="234" t="s">
        <v>276</v>
      </c>
      <c r="G3610" s="235">
        <v>182</v>
      </c>
      <c r="H3610" s="234">
        <v>38184</v>
      </c>
      <c r="I3610" s="28"/>
    </row>
    <row r="3611" spans="1:9" x14ac:dyDescent="0.25">
      <c r="A3611" s="231" t="s">
        <v>335</v>
      </c>
      <c r="B3611" s="232" t="s">
        <v>387</v>
      </c>
      <c r="C3611" s="233" t="s">
        <v>347</v>
      </c>
      <c r="D3611" s="233">
        <v>8</v>
      </c>
      <c r="E3611" s="233" t="s">
        <v>264</v>
      </c>
      <c r="F3611" s="234" t="s">
        <v>365</v>
      </c>
      <c r="G3611" s="235">
        <v>73</v>
      </c>
      <c r="H3611" s="234">
        <v>38187</v>
      </c>
      <c r="I3611" s="28"/>
    </row>
    <row r="3612" spans="1:9" x14ac:dyDescent="0.25">
      <c r="A3612" s="231" t="s">
        <v>362</v>
      </c>
      <c r="B3612" s="232" t="s">
        <v>374</v>
      </c>
      <c r="C3612" s="233" t="s">
        <v>375</v>
      </c>
      <c r="D3612" s="233">
        <v>16</v>
      </c>
      <c r="E3612" s="233" t="s">
        <v>271</v>
      </c>
      <c r="F3612" s="234" t="s">
        <v>338</v>
      </c>
      <c r="G3612" s="235">
        <v>154</v>
      </c>
      <c r="H3612" s="234">
        <v>38193</v>
      </c>
      <c r="I3612" s="28"/>
    </row>
    <row r="3613" spans="1:9" x14ac:dyDescent="0.25">
      <c r="A3613" s="231" t="s">
        <v>392</v>
      </c>
      <c r="B3613" s="232" t="s">
        <v>393</v>
      </c>
      <c r="C3613" s="233" t="s">
        <v>337</v>
      </c>
      <c r="D3613" s="233">
        <v>16</v>
      </c>
      <c r="E3613" s="233" t="s">
        <v>271</v>
      </c>
      <c r="F3613" s="234" t="s">
        <v>359</v>
      </c>
      <c r="G3613" s="235">
        <v>166</v>
      </c>
      <c r="H3613" s="234">
        <v>38193</v>
      </c>
      <c r="I3613" s="28"/>
    </row>
    <row r="3614" spans="1:9" x14ac:dyDescent="0.25">
      <c r="A3614" s="231" t="s">
        <v>408</v>
      </c>
      <c r="B3614" s="232" t="s">
        <v>409</v>
      </c>
      <c r="C3614" s="233" t="s">
        <v>380</v>
      </c>
      <c r="D3614" s="233">
        <v>16</v>
      </c>
      <c r="E3614" s="233" t="s">
        <v>334</v>
      </c>
      <c r="F3614" s="234" t="s">
        <v>276</v>
      </c>
      <c r="G3614" s="235">
        <v>119</v>
      </c>
      <c r="H3614" s="234">
        <v>38196</v>
      </c>
      <c r="I3614" s="28"/>
    </row>
    <row r="3615" spans="1:9" x14ac:dyDescent="0.25">
      <c r="A3615" s="231" t="s">
        <v>335</v>
      </c>
      <c r="B3615" s="232" t="s">
        <v>336</v>
      </c>
      <c r="C3615" s="233" t="s">
        <v>337</v>
      </c>
      <c r="D3615" s="233">
        <v>16</v>
      </c>
      <c r="E3615" s="233" t="s">
        <v>271</v>
      </c>
      <c r="F3615" s="234" t="s">
        <v>338</v>
      </c>
      <c r="G3615" s="235">
        <v>188</v>
      </c>
      <c r="H3615" s="234">
        <v>38205</v>
      </c>
      <c r="I3615" s="28"/>
    </row>
    <row r="3616" spans="1:9" x14ac:dyDescent="0.25">
      <c r="A3616" s="231" t="s">
        <v>335</v>
      </c>
      <c r="B3616" s="232" t="s">
        <v>368</v>
      </c>
      <c r="C3616" s="233" t="s">
        <v>364</v>
      </c>
      <c r="D3616" s="233">
        <v>8</v>
      </c>
      <c r="E3616" s="233" t="s">
        <v>262</v>
      </c>
      <c r="F3616" s="234" t="s">
        <v>356</v>
      </c>
      <c r="G3616" s="235">
        <v>24</v>
      </c>
      <c r="H3616" s="234">
        <v>38209</v>
      </c>
      <c r="I3616" s="28"/>
    </row>
    <row r="3617" spans="1:9" x14ac:dyDescent="0.25">
      <c r="A3617" s="231" t="s">
        <v>335</v>
      </c>
      <c r="B3617" s="232" t="s">
        <v>336</v>
      </c>
      <c r="C3617" s="233" t="s">
        <v>337</v>
      </c>
      <c r="D3617" s="233">
        <v>16</v>
      </c>
      <c r="E3617" s="233" t="s">
        <v>271</v>
      </c>
      <c r="F3617" s="234" t="s">
        <v>338</v>
      </c>
      <c r="G3617" s="235">
        <v>17</v>
      </c>
      <c r="H3617" s="234">
        <v>38210</v>
      </c>
      <c r="I3617" s="28"/>
    </row>
    <row r="3618" spans="1:9" x14ac:dyDescent="0.25">
      <c r="A3618" s="231" t="s">
        <v>335</v>
      </c>
      <c r="B3618" s="232" t="s">
        <v>350</v>
      </c>
      <c r="C3618" s="233" t="s">
        <v>347</v>
      </c>
      <c r="D3618" s="233">
        <v>8</v>
      </c>
      <c r="E3618" s="233" t="s">
        <v>271</v>
      </c>
      <c r="F3618" s="234" t="s">
        <v>338</v>
      </c>
      <c r="G3618" s="235">
        <v>93</v>
      </c>
      <c r="H3618" s="234">
        <v>38210</v>
      </c>
      <c r="I3618" s="28"/>
    </row>
    <row r="3619" spans="1:9" x14ac:dyDescent="0.25">
      <c r="A3619" s="231" t="s">
        <v>397</v>
      </c>
      <c r="B3619" s="232" t="s">
        <v>398</v>
      </c>
      <c r="C3619" s="233" t="s">
        <v>399</v>
      </c>
      <c r="D3619" s="233">
        <v>8</v>
      </c>
      <c r="E3619" s="233" t="s">
        <v>334</v>
      </c>
      <c r="F3619" s="234" t="s">
        <v>276</v>
      </c>
      <c r="G3619" s="235">
        <v>40</v>
      </c>
      <c r="H3619" s="234">
        <v>38210</v>
      </c>
      <c r="I3619" s="28"/>
    </row>
    <row r="3620" spans="1:9" x14ac:dyDescent="0.25">
      <c r="A3620" s="231" t="s">
        <v>348</v>
      </c>
      <c r="B3620" s="232" t="s">
        <v>349</v>
      </c>
      <c r="C3620" s="233" t="s">
        <v>347</v>
      </c>
      <c r="D3620" s="233">
        <v>8</v>
      </c>
      <c r="E3620" s="233" t="s">
        <v>262</v>
      </c>
      <c r="F3620" s="234" t="s">
        <v>342</v>
      </c>
      <c r="G3620" s="235">
        <v>166</v>
      </c>
      <c r="H3620" s="234">
        <v>38211</v>
      </c>
      <c r="I3620" s="28"/>
    </row>
    <row r="3621" spans="1:9" x14ac:dyDescent="0.25">
      <c r="A3621" s="231" t="s">
        <v>331</v>
      </c>
      <c r="B3621" s="232" t="s">
        <v>403</v>
      </c>
      <c r="C3621" s="233" t="s">
        <v>380</v>
      </c>
      <c r="D3621" s="233">
        <v>32</v>
      </c>
      <c r="E3621" s="233" t="s">
        <v>262</v>
      </c>
      <c r="F3621" s="234" t="s">
        <v>356</v>
      </c>
      <c r="G3621" s="235">
        <v>82</v>
      </c>
      <c r="H3621" s="234">
        <v>38214</v>
      </c>
      <c r="I3621" s="28"/>
    </row>
    <row r="3622" spans="1:9" x14ac:dyDescent="0.25">
      <c r="A3622" s="231" t="s">
        <v>345</v>
      </c>
      <c r="B3622" s="232" t="s">
        <v>401</v>
      </c>
      <c r="C3622" s="233" t="s">
        <v>380</v>
      </c>
      <c r="D3622" s="233">
        <v>16</v>
      </c>
      <c r="E3622" s="233" t="s">
        <v>271</v>
      </c>
      <c r="F3622" s="234" t="s">
        <v>338</v>
      </c>
      <c r="G3622" s="235">
        <v>178</v>
      </c>
      <c r="H3622" s="234">
        <v>38216</v>
      </c>
      <c r="I3622" s="28"/>
    </row>
    <row r="3623" spans="1:9" x14ac:dyDescent="0.25">
      <c r="A3623" s="231" t="s">
        <v>385</v>
      </c>
      <c r="B3623" s="232" t="s">
        <v>386</v>
      </c>
      <c r="C3623" s="233" t="s">
        <v>358</v>
      </c>
      <c r="D3623" s="233">
        <v>16</v>
      </c>
      <c r="E3623" s="233" t="s">
        <v>334</v>
      </c>
      <c r="F3623" s="234" t="s">
        <v>405</v>
      </c>
      <c r="G3623" s="235">
        <v>172</v>
      </c>
      <c r="H3623" s="234">
        <v>38221</v>
      </c>
      <c r="I3623" s="28"/>
    </row>
    <row r="3624" spans="1:9" x14ac:dyDescent="0.25">
      <c r="A3624" s="231" t="s">
        <v>335</v>
      </c>
      <c r="B3624" s="232" t="s">
        <v>336</v>
      </c>
      <c r="C3624" s="233" t="s">
        <v>337</v>
      </c>
      <c r="D3624" s="233">
        <v>16</v>
      </c>
      <c r="E3624" s="233" t="s">
        <v>271</v>
      </c>
      <c r="F3624" s="234" t="s">
        <v>338</v>
      </c>
      <c r="G3624" s="235">
        <v>81</v>
      </c>
      <c r="H3624" s="234">
        <v>38225</v>
      </c>
      <c r="I3624" s="28"/>
    </row>
    <row r="3625" spans="1:9" x14ac:dyDescent="0.25">
      <c r="A3625" s="231" t="s">
        <v>362</v>
      </c>
      <c r="B3625" s="232" t="s">
        <v>366</v>
      </c>
      <c r="C3625" s="233" t="s">
        <v>337</v>
      </c>
      <c r="D3625" s="233">
        <v>8</v>
      </c>
      <c r="E3625" s="233" t="s">
        <v>262</v>
      </c>
      <c r="F3625" s="234" t="s">
        <v>342</v>
      </c>
      <c r="G3625" s="235">
        <v>175</v>
      </c>
      <c r="H3625" s="234">
        <v>38226</v>
      </c>
      <c r="I3625" s="28"/>
    </row>
    <row r="3626" spans="1:9" x14ac:dyDescent="0.25">
      <c r="A3626" s="231" t="s">
        <v>362</v>
      </c>
      <c r="B3626" s="232" t="s">
        <v>366</v>
      </c>
      <c r="C3626" s="233" t="s">
        <v>337</v>
      </c>
      <c r="D3626" s="233">
        <v>8</v>
      </c>
      <c r="E3626" s="233" t="s">
        <v>262</v>
      </c>
      <c r="F3626" s="234" t="s">
        <v>342</v>
      </c>
      <c r="G3626" s="235">
        <v>59</v>
      </c>
      <c r="H3626" s="234">
        <v>38230</v>
      </c>
      <c r="I3626" s="28"/>
    </row>
    <row r="3627" spans="1:9" x14ac:dyDescent="0.25">
      <c r="A3627" s="231" t="s">
        <v>331</v>
      </c>
      <c r="B3627" s="232" t="s">
        <v>403</v>
      </c>
      <c r="C3627" s="233" t="s">
        <v>380</v>
      </c>
      <c r="D3627" s="233">
        <v>32</v>
      </c>
      <c r="E3627" s="233" t="s">
        <v>262</v>
      </c>
      <c r="F3627" s="234" t="s">
        <v>356</v>
      </c>
      <c r="G3627" s="235">
        <v>71</v>
      </c>
      <c r="H3627" s="234">
        <v>38231</v>
      </c>
      <c r="I3627" s="28"/>
    </row>
    <row r="3628" spans="1:9" x14ac:dyDescent="0.25">
      <c r="A3628" s="231" t="s">
        <v>335</v>
      </c>
      <c r="B3628" s="232" t="s">
        <v>387</v>
      </c>
      <c r="C3628" s="233" t="s">
        <v>347</v>
      </c>
      <c r="D3628" s="233">
        <v>8</v>
      </c>
      <c r="E3628" s="233" t="s">
        <v>264</v>
      </c>
      <c r="F3628" s="234" t="s">
        <v>365</v>
      </c>
      <c r="G3628" s="235">
        <v>64</v>
      </c>
      <c r="H3628" s="234">
        <v>38232</v>
      </c>
      <c r="I3628" s="28"/>
    </row>
    <row r="3629" spans="1:9" x14ac:dyDescent="0.25">
      <c r="A3629" s="231" t="s">
        <v>362</v>
      </c>
      <c r="B3629" s="232" t="s">
        <v>407</v>
      </c>
      <c r="C3629" s="233" t="s">
        <v>380</v>
      </c>
      <c r="D3629" s="233">
        <v>16</v>
      </c>
      <c r="E3629" s="233" t="s">
        <v>264</v>
      </c>
      <c r="F3629" s="234" t="s">
        <v>396</v>
      </c>
      <c r="G3629" s="235">
        <v>174</v>
      </c>
      <c r="H3629" s="234">
        <v>38236</v>
      </c>
      <c r="I3629" s="28"/>
    </row>
    <row r="3630" spans="1:9" x14ac:dyDescent="0.25">
      <c r="A3630" s="231" t="s">
        <v>335</v>
      </c>
      <c r="B3630" s="232" t="s">
        <v>336</v>
      </c>
      <c r="C3630" s="233" t="s">
        <v>337</v>
      </c>
      <c r="D3630" s="233">
        <v>16</v>
      </c>
      <c r="E3630" s="233" t="s">
        <v>271</v>
      </c>
      <c r="F3630" s="234" t="s">
        <v>338</v>
      </c>
      <c r="G3630" s="235">
        <v>165</v>
      </c>
      <c r="H3630" s="234">
        <v>38241</v>
      </c>
      <c r="I3630" s="28"/>
    </row>
    <row r="3631" spans="1:9" x14ac:dyDescent="0.25">
      <c r="A3631" s="231" t="s">
        <v>376</v>
      </c>
      <c r="B3631" s="232" t="s">
        <v>377</v>
      </c>
      <c r="C3631" s="233" t="s">
        <v>378</v>
      </c>
      <c r="D3631" s="233">
        <v>10</v>
      </c>
      <c r="E3631" s="233" t="s">
        <v>262</v>
      </c>
      <c r="F3631" s="234" t="s">
        <v>50</v>
      </c>
      <c r="G3631" s="235">
        <v>59</v>
      </c>
      <c r="H3631" s="234">
        <v>38243</v>
      </c>
      <c r="I3631" s="28"/>
    </row>
    <row r="3632" spans="1:9" x14ac:dyDescent="0.25">
      <c r="A3632" s="231" t="s">
        <v>345</v>
      </c>
      <c r="B3632" s="232" t="s">
        <v>379</v>
      </c>
      <c r="C3632" s="233" t="s">
        <v>380</v>
      </c>
      <c r="D3632" s="233">
        <v>16</v>
      </c>
      <c r="E3632" s="233" t="s">
        <v>271</v>
      </c>
      <c r="F3632" s="234" t="s">
        <v>373</v>
      </c>
      <c r="G3632" s="235">
        <v>144</v>
      </c>
      <c r="H3632" s="234">
        <v>38247</v>
      </c>
      <c r="I3632" s="28"/>
    </row>
    <row r="3633" spans="1:9" x14ac:dyDescent="0.25">
      <c r="A3633" s="231" t="s">
        <v>362</v>
      </c>
      <c r="B3633" s="232" t="s">
        <v>407</v>
      </c>
      <c r="C3633" s="233" t="s">
        <v>380</v>
      </c>
      <c r="D3633" s="233">
        <v>16</v>
      </c>
      <c r="E3633" s="233" t="s">
        <v>264</v>
      </c>
      <c r="F3633" s="234" t="s">
        <v>365</v>
      </c>
      <c r="G3633" s="235">
        <v>126</v>
      </c>
      <c r="H3633" s="234">
        <v>38251</v>
      </c>
      <c r="I3633" s="28"/>
    </row>
    <row r="3634" spans="1:9" x14ac:dyDescent="0.25">
      <c r="A3634" s="231" t="s">
        <v>385</v>
      </c>
      <c r="B3634" s="232" t="s">
        <v>389</v>
      </c>
      <c r="C3634" s="233" t="s">
        <v>375</v>
      </c>
      <c r="D3634" s="233">
        <v>16</v>
      </c>
      <c r="E3634" s="233" t="s">
        <v>334</v>
      </c>
      <c r="F3634" s="234" t="s">
        <v>276</v>
      </c>
      <c r="G3634" s="235">
        <v>26</v>
      </c>
      <c r="H3634" s="234">
        <v>38254</v>
      </c>
      <c r="I3634" s="28"/>
    </row>
    <row r="3635" spans="1:9" x14ac:dyDescent="0.25">
      <c r="A3635" s="231" t="s">
        <v>345</v>
      </c>
      <c r="B3635" s="232" t="s">
        <v>346</v>
      </c>
      <c r="C3635" s="233" t="s">
        <v>347</v>
      </c>
      <c r="D3635" s="233">
        <v>16</v>
      </c>
      <c r="E3635" s="233" t="s">
        <v>271</v>
      </c>
      <c r="F3635" s="234" t="s">
        <v>338</v>
      </c>
      <c r="G3635" s="235">
        <v>177</v>
      </c>
      <c r="H3635" s="234">
        <v>38255</v>
      </c>
      <c r="I3635" s="28"/>
    </row>
    <row r="3636" spans="1:9" x14ac:dyDescent="0.25">
      <c r="A3636" s="231" t="s">
        <v>331</v>
      </c>
      <c r="B3636" s="232" t="s">
        <v>332</v>
      </c>
      <c r="C3636" s="233" t="s">
        <v>333</v>
      </c>
      <c r="D3636" s="233">
        <v>16</v>
      </c>
      <c r="E3636" s="233" t="s">
        <v>334</v>
      </c>
      <c r="F3636" s="234" t="s">
        <v>405</v>
      </c>
      <c r="G3636" s="235">
        <v>60</v>
      </c>
      <c r="H3636" s="234">
        <v>38257</v>
      </c>
      <c r="I3636" s="28"/>
    </row>
    <row r="3637" spans="1:9" x14ac:dyDescent="0.25">
      <c r="A3637" s="231" t="s">
        <v>335</v>
      </c>
      <c r="B3637" s="232" t="s">
        <v>395</v>
      </c>
      <c r="C3637" s="233" t="s">
        <v>337</v>
      </c>
      <c r="D3637" s="233">
        <v>16</v>
      </c>
      <c r="E3637" s="233" t="s">
        <v>264</v>
      </c>
      <c r="F3637" s="234" t="s">
        <v>365</v>
      </c>
      <c r="G3637" s="235">
        <v>74</v>
      </c>
      <c r="H3637" s="234">
        <v>38258</v>
      </c>
      <c r="I3637" s="28"/>
    </row>
    <row r="3638" spans="1:9" x14ac:dyDescent="0.25">
      <c r="A3638" s="231" t="s">
        <v>371</v>
      </c>
      <c r="B3638" s="232" t="s">
        <v>372</v>
      </c>
      <c r="C3638" s="233" t="s">
        <v>364</v>
      </c>
      <c r="D3638" s="233">
        <v>8</v>
      </c>
      <c r="E3638" s="233" t="s">
        <v>271</v>
      </c>
      <c r="F3638" s="234" t="s">
        <v>338</v>
      </c>
      <c r="G3638" s="235">
        <v>175</v>
      </c>
      <c r="H3638" s="234">
        <v>38259</v>
      </c>
      <c r="I3638" s="28"/>
    </row>
    <row r="3639" spans="1:9" x14ac:dyDescent="0.25">
      <c r="A3639" s="231" t="s">
        <v>335</v>
      </c>
      <c r="B3639" s="232" t="s">
        <v>382</v>
      </c>
      <c r="C3639" s="233" t="s">
        <v>337</v>
      </c>
      <c r="D3639" s="233">
        <v>16</v>
      </c>
      <c r="E3639" s="233" t="s">
        <v>264</v>
      </c>
      <c r="F3639" s="234" t="s">
        <v>365</v>
      </c>
      <c r="G3639" s="235">
        <v>192</v>
      </c>
      <c r="H3639" s="234">
        <v>38259</v>
      </c>
      <c r="I3639" s="28"/>
    </row>
    <row r="3640" spans="1:9" x14ac:dyDescent="0.25">
      <c r="A3640" s="231" t="s">
        <v>392</v>
      </c>
      <c r="B3640" s="232" t="s">
        <v>393</v>
      </c>
      <c r="C3640" s="233" t="s">
        <v>337</v>
      </c>
      <c r="D3640" s="233">
        <v>16</v>
      </c>
      <c r="E3640" s="233" t="s">
        <v>271</v>
      </c>
      <c r="F3640" s="234" t="s">
        <v>359</v>
      </c>
      <c r="G3640" s="235">
        <v>127</v>
      </c>
      <c r="H3640" s="234">
        <v>38261</v>
      </c>
      <c r="I3640" s="28"/>
    </row>
    <row r="3641" spans="1:9" x14ac:dyDescent="0.25">
      <c r="A3641" s="231" t="s">
        <v>345</v>
      </c>
      <c r="B3641" s="232" t="s">
        <v>379</v>
      </c>
      <c r="C3641" s="233" t="s">
        <v>380</v>
      </c>
      <c r="D3641" s="233">
        <v>16</v>
      </c>
      <c r="E3641" s="233" t="s">
        <v>271</v>
      </c>
      <c r="F3641" s="234" t="s">
        <v>373</v>
      </c>
      <c r="G3641" s="235">
        <v>73</v>
      </c>
      <c r="H3641" s="234">
        <v>38264</v>
      </c>
      <c r="I3641" s="28"/>
    </row>
    <row r="3642" spans="1:9" x14ac:dyDescent="0.25">
      <c r="A3642" s="231" t="s">
        <v>345</v>
      </c>
      <c r="B3642" s="232" t="s">
        <v>401</v>
      </c>
      <c r="C3642" s="233" t="s">
        <v>380</v>
      </c>
      <c r="D3642" s="233">
        <v>16</v>
      </c>
      <c r="E3642" s="233" t="s">
        <v>271</v>
      </c>
      <c r="F3642" s="234" t="s">
        <v>338</v>
      </c>
      <c r="G3642" s="235">
        <v>167</v>
      </c>
      <c r="H3642" s="234">
        <v>38265</v>
      </c>
      <c r="I3642" s="28"/>
    </row>
    <row r="3643" spans="1:9" x14ac:dyDescent="0.25">
      <c r="A3643" s="231" t="s">
        <v>335</v>
      </c>
      <c r="B3643" s="232" t="s">
        <v>394</v>
      </c>
      <c r="C3643" s="233" t="s">
        <v>364</v>
      </c>
      <c r="D3643" s="233">
        <v>8</v>
      </c>
      <c r="E3643" s="233" t="s">
        <v>264</v>
      </c>
      <c r="F3643" s="234" t="s">
        <v>365</v>
      </c>
      <c r="G3643" s="235">
        <v>193</v>
      </c>
      <c r="H3643" s="234">
        <v>38268</v>
      </c>
      <c r="I3643" s="28"/>
    </row>
    <row r="3644" spans="1:9" x14ac:dyDescent="0.25">
      <c r="A3644" s="231" t="s">
        <v>397</v>
      </c>
      <c r="B3644" s="232" t="s">
        <v>398</v>
      </c>
      <c r="C3644" s="233" t="s">
        <v>399</v>
      </c>
      <c r="D3644" s="233">
        <v>8</v>
      </c>
      <c r="E3644" s="233" t="s">
        <v>334</v>
      </c>
      <c r="F3644" s="234" t="s">
        <v>276</v>
      </c>
      <c r="G3644" s="235">
        <v>147</v>
      </c>
      <c r="H3644" s="234">
        <v>38268</v>
      </c>
      <c r="I3644" s="28"/>
    </row>
    <row r="3645" spans="1:9" x14ac:dyDescent="0.25">
      <c r="A3645" s="231" t="s">
        <v>371</v>
      </c>
      <c r="B3645" s="232" t="s">
        <v>388</v>
      </c>
      <c r="C3645" s="233" t="s">
        <v>364</v>
      </c>
      <c r="D3645" s="233">
        <v>12</v>
      </c>
      <c r="E3645" s="233" t="s">
        <v>271</v>
      </c>
      <c r="F3645" s="234" t="s">
        <v>338</v>
      </c>
      <c r="G3645" s="235">
        <v>31</v>
      </c>
      <c r="H3645" s="234">
        <v>38269</v>
      </c>
      <c r="I3645" s="28"/>
    </row>
    <row r="3646" spans="1:9" x14ac:dyDescent="0.25">
      <c r="A3646" s="231" t="s">
        <v>371</v>
      </c>
      <c r="B3646" s="232" t="s">
        <v>388</v>
      </c>
      <c r="C3646" s="233" t="s">
        <v>364</v>
      </c>
      <c r="D3646" s="233">
        <v>12</v>
      </c>
      <c r="E3646" s="233" t="s">
        <v>271</v>
      </c>
      <c r="F3646" s="234" t="s">
        <v>359</v>
      </c>
      <c r="G3646" s="235">
        <v>49</v>
      </c>
      <c r="H3646" s="234">
        <v>38270</v>
      </c>
      <c r="I3646" s="28"/>
    </row>
    <row r="3647" spans="1:9" x14ac:dyDescent="0.25">
      <c r="A3647" s="231" t="s">
        <v>392</v>
      </c>
      <c r="B3647" s="232" t="s">
        <v>393</v>
      </c>
      <c r="C3647" s="233" t="s">
        <v>337</v>
      </c>
      <c r="D3647" s="233">
        <v>16</v>
      </c>
      <c r="E3647" s="233" t="s">
        <v>271</v>
      </c>
      <c r="F3647" s="234" t="s">
        <v>338</v>
      </c>
      <c r="G3647" s="235">
        <v>99</v>
      </c>
      <c r="H3647" s="234">
        <v>38270</v>
      </c>
      <c r="I3647" s="28"/>
    </row>
    <row r="3648" spans="1:9" x14ac:dyDescent="0.25">
      <c r="A3648" s="231" t="s">
        <v>408</v>
      </c>
      <c r="B3648" s="232" t="s">
        <v>409</v>
      </c>
      <c r="C3648" s="233" t="s">
        <v>380</v>
      </c>
      <c r="D3648" s="233">
        <v>16</v>
      </c>
      <c r="E3648" s="233" t="s">
        <v>334</v>
      </c>
      <c r="F3648" s="234" t="s">
        <v>276</v>
      </c>
      <c r="G3648" s="235">
        <v>47</v>
      </c>
      <c r="H3648" s="234">
        <v>38272</v>
      </c>
      <c r="I3648" s="28"/>
    </row>
    <row r="3649" spans="1:9" x14ac:dyDescent="0.25">
      <c r="A3649" s="231" t="s">
        <v>362</v>
      </c>
      <c r="B3649" s="232" t="s">
        <v>366</v>
      </c>
      <c r="C3649" s="233" t="s">
        <v>337</v>
      </c>
      <c r="D3649" s="233">
        <v>8</v>
      </c>
      <c r="E3649" s="233" t="s">
        <v>262</v>
      </c>
      <c r="F3649" s="234" t="s">
        <v>342</v>
      </c>
      <c r="G3649" s="235">
        <v>49</v>
      </c>
      <c r="H3649" s="234">
        <v>38273</v>
      </c>
      <c r="I3649" s="28"/>
    </row>
    <row r="3650" spans="1:9" x14ac:dyDescent="0.25">
      <c r="A3650" s="231" t="s">
        <v>335</v>
      </c>
      <c r="B3650" s="232" t="s">
        <v>350</v>
      </c>
      <c r="C3650" s="233" t="s">
        <v>347</v>
      </c>
      <c r="D3650" s="233">
        <v>8</v>
      </c>
      <c r="E3650" s="233" t="s">
        <v>271</v>
      </c>
      <c r="F3650" s="234" t="s">
        <v>338</v>
      </c>
      <c r="G3650" s="235">
        <v>14</v>
      </c>
      <c r="H3650" s="234">
        <v>38273</v>
      </c>
      <c r="I3650" s="28"/>
    </row>
    <row r="3651" spans="1:9" x14ac:dyDescent="0.25">
      <c r="A3651" s="231" t="s">
        <v>335</v>
      </c>
      <c r="B3651" s="232" t="s">
        <v>387</v>
      </c>
      <c r="C3651" s="233" t="s">
        <v>347</v>
      </c>
      <c r="D3651" s="233">
        <v>8</v>
      </c>
      <c r="E3651" s="233" t="s">
        <v>264</v>
      </c>
      <c r="F3651" s="234" t="s">
        <v>365</v>
      </c>
      <c r="G3651" s="235">
        <v>104</v>
      </c>
      <c r="H3651" s="234">
        <v>38278</v>
      </c>
      <c r="I3651" s="28"/>
    </row>
    <row r="3652" spans="1:9" x14ac:dyDescent="0.25">
      <c r="A3652" s="231" t="s">
        <v>345</v>
      </c>
      <c r="B3652" s="232" t="s">
        <v>406</v>
      </c>
      <c r="C3652" s="233" t="s">
        <v>337</v>
      </c>
      <c r="D3652" s="233">
        <v>16</v>
      </c>
      <c r="E3652" s="233" t="s">
        <v>271</v>
      </c>
      <c r="F3652" s="234" t="s">
        <v>359</v>
      </c>
      <c r="G3652" s="235">
        <v>147</v>
      </c>
      <c r="H3652" s="234">
        <v>38280</v>
      </c>
      <c r="I3652" s="28"/>
    </row>
    <row r="3653" spans="1:9" x14ac:dyDescent="0.25">
      <c r="A3653" s="231" t="s">
        <v>376</v>
      </c>
      <c r="B3653" s="232" t="s">
        <v>390</v>
      </c>
      <c r="C3653" s="233" t="s">
        <v>370</v>
      </c>
      <c r="D3653" s="233">
        <v>8</v>
      </c>
      <c r="E3653" s="233" t="s">
        <v>334</v>
      </c>
      <c r="F3653" s="234" t="s">
        <v>278</v>
      </c>
      <c r="G3653" s="235">
        <v>90</v>
      </c>
      <c r="H3653" s="234">
        <v>38283</v>
      </c>
      <c r="I3653" s="28"/>
    </row>
    <row r="3654" spans="1:9" x14ac:dyDescent="0.25">
      <c r="A3654" s="231" t="s">
        <v>385</v>
      </c>
      <c r="B3654" s="232" t="s">
        <v>386</v>
      </c>
      <c r="C3654" s="233" t="s">
        <v>358</v>
      </c>
      <c r="D3654" s="233">
        <v>16</v>
      </c>
      <c r="E3654" s="233" t="s">
        <v>334</v>
      </c>
      <c r="F3654" s="234" t="s">
        <v>276</v>
      </c>
      <c r="G3654" s="235">
        <v>28</v>
      </c>
      <c r="H3654" s="234">
        <v>38286</v>
      </c>
      <c r="I3654" s="28"/>
    </row>
    <row r="3655" spans="1:9" x14ac:dyDescent="0.25">
      <c r="A3655" s="231" t="s">
        <v>362</v>
      </c>
      <c r="B3655" s="232" t="s">
        <v>366</v>
      </c>
      <c r="C3655" s="233" t="s">
        <v>337</v>
      </c>
      <c r="D3655" s="233">
        <v>8</v>
      </c>
      <c r="E3655" s="233" t="s">
        <v>262</v>
      </c>
      <c r="F3655" s="234" t="s">
        <v>50</v>
      </c>
      <c r="G3655" s="235">
        <v>68</v>
      </c>
      <c r="H3655" s="234">
        <v>38288</v>
      </c>
      <c r="I3655" s="28"/>
    </row>
    <row r="3656" spans="1:9" x14ac:dyDescent="0.25">
      <c r="A3656" s="231" t="s">
        <v>385</v>
      </c>
      <c r="B3656" s="232" t="s">
        <v>386</v>
      </c>
      <c r="C3656" s="233" t="s">
        <v>358</v>
      </c>
      <c r="D3656" s="233">
        <v>16</v>
      </c>
      <c r="E3656" s="233" t="s">
        <v>334</v>
      </c>
      <c r="F3656" s="234" t="s">
        <v>405</v>
      </c>
      <c r="G3656" s="235">
        <v>59</v>
      </c>
      <c r="H3656" s="234">
        <v>38288</v>
      </c>
      <c r="I3656" s="28"/>
    </row>
    <row r="3657" spans="1:9" x14ac:dyDescent="0.25">
      <c r="A3657" s="231" t="s">
        <v>371</v>
      </c>
      <c r="B3657" s="232" t="s">
        <v>372</v>
      </c>
      <c r="C3657" s="233" t="s">
        <v>364</v>
      </c>
      <c r="D3657" s="233">
        <v>8</v>
      </c>
      <c r="E3657" s="233" t="s">
        <v>271</v>
      </c>
      <c r="F3657" s="234" t="s">
        <v>373</v>
      </c>
      <c r="G3657" s="235">
        <v>171</v>
      </c>
      <c r="H3657" s="234">
        <v>38290</v>
      </c>
      <c r="I3657" s="28"/>
    </row>
    <row r="3658" spans="1:9" x14ac:dyDescent="0.25">
      <c r="A3658" s="231" t="s">
        <v>335</v>
      </c>
      <c r="B3658" s="232" t="s">
        <v>395</v>
      </c>
      <c r="C3658" s="233" t="s">
        <v>337</v>
      </c>
      <c r="D3658" s="233">
        <v>16</v>
      </c>
      <c r="E3658" s="233" t="s">
        <v>264</v>
      </c>
      <c r="F3658" s="234" t="s">
        <v>365</v>
      </c>
      <c r="G3658" s="235">
        <v>10</v>
      </c>
      <c r="H3658" s="234">
        <v>38304</v>
      </c>
      <c r="I3658" s="28"/>
    </row>
    <row r="3659" spans="1:9" x14ac:dyDescent="0.25">
      <c r="A3659" s="231" t="s">
        <v>345</v>
      </c>
      <c r="B3659" s="232" t="s">
        <v>406</v>
      </c>
      <c r="C3659" s="233" t="s">
        <v>337</v>
      </c>
      <c r="D3659" s="233">
        <v>16</v>
      </c>
      <c r="E3659" s="233" t="s">
        <v>271</v>
      </c>
      <c r="F3659" s="234" t="s">
        <v>359</v>
      </c>
      <c r="G3659" s="235">
        <v>89</v>
      </c>
      <c r="H3659" s="234">
        <v>38308</v>
      </c>
      <c r="I3659" s="28"/>
    </row>
    <row r="3660" spans="1:9" x14ac:dyDescent="0.25">
      <c r="A3660" s="231" t="s">
        <v>397</v>
      </c>
      <c r="B3660" s="232" t="s">
        <v>398</v>
      </c>
      <c r="C3660" s="233" t="s">
        <v>399</v>
      </c>
      <c r="D3660" s="233">
        <v>8</v>
      </c>
      <c r="E3660" s="233" t="s">
        <v>334</v>
      </c>
      <c r="F3660" s="234" t="s">
        <v>276</v>
      </c>
      <c r="G3660" s="235">
        <v>60</v>
      </c>
      <c r="H3660" s="234">
        <v>38309</v>
      </c>
      <c r="I3660" s="28"/>
    </row>
    <row r="3661" spans="1:9" x14ac:dyDescent="0.25">
      <c r="A3661" s="231" t="s">
        <v>335</v>
      </c>
      <c r="B3661" s="232" t="s">
        <v>387</v>
      </c>
      <c r="C3661" s="233" t="s">
        <v>347</v>
      </c>
      <c r="D3661" s="233">
        <v>8</v>
      </c>
      <c r="E3661" s="233" t="s">
        <v>264</v>
      </c>
      <c r="F3661" s="234" t="s">
        <v>365</v>
      </c>
      <c r="G3661" s="235">
        <v>139</v>
      </c>
      <c r="H3661" s="234">
        <v>38310</v>
      </c>
      <c r="I3661" s="28"/>
    </row>
    <row r="3662" spans="1:9" x14ac:dyDescent="0.25">
      <c r="A3662" s="231" t="s">
        <v>331</v>
      </c>
      <c r="B3662" s="232" t="s">
        <v>353</v>
      </c>
      <c r="C3662" s="233" t="s">
        <v>337</v>
      </c>
      <c r="D3662" s="233">
        <v>16</v>
      </c>
      <c r="E3662" s="233" t="s">
        <v>262</v>
      </c>
      <c r="F3662" s="234" t="s">
        <v>342</v>
      </c>
      <c r="G3662" s="235">
        <v>51</v>
      </c>
      <c r="H3662" s="234">
        <v>38310</v>
      </c>
      <c r="I3662" s="28"/>
    </row>
    <row r="3663" spans="1:9" x14ac:dyDescent="0.25">
      <c r="A3663" s="231" t="s">
        <v>385</v>
      </c>
      <c r="B3663" s="232" t="s">
        <v>386</v>
      </c>
      <c r="C3663" s="233" t="s">
        <v>358</v>
      </c>
      <c r="D3663" s="233">
        <v>16</v>
      </c>
      <c r="E3663" s="233" t="s">
        <v>334</v>
      </c>
      <c r="F3663" s="234" t="s">
        <v>405</v>
      </c>
      <c r="G3663" s="235">
        <v>23</v>
      </c>
      <c r="H3663" s="234">
        <v>38316</v>
      </c>
      <c r="I3663" s="28"/>
    </row>
    <row r="3664" spans="1:9" x14ac:dyDescent="0.25">
      <c r="A3664" s="231" t="s">
        <v>335</v>
      </c>
      <c r="B3664" s="232" t="s">
        <v>383</v>
      </c>
      <c r="C3664" s="233" t="s">
        <v>347</v>
      </c>
      <c r="D3664" s="233">
        <v>8</v>
      </c>
      <c r="E3664" s="233" t="s">
        <v>271</v>
      </c>
      <c r="F3664" s="234" t="s">
        <v>373</v>
      </c>
      <c r="G3664" s="235">
        <v>190</v>
      </c>
      <c r="H3664" s="234">
        <v>38320</v>
      </c>
      <c r="I3664" s="28"/>
    </row>
    <row r="3665" spans="1:9" x14ac:dyDescent="0.25">
      <c r="A3665" s="231" t="s">
        <v>339</v>
      </c>
      <c r="B3665" s="232" t="s">
        <v>340</v>
      </c>
      <c r="C3665" s="233" t="s">
        <v>341</v>
      </c>
      <c r="D3665" s="233">
        <v>8</v>
      </c>
      <c r="E3665" s="233" t="s">
        <v>262</v>
      </c>
      <c r="F3665" s="234" t="s">
        <v>342</v>
      </c>
      <c r="G3665" s="235">
        <v>193</v>
      </c>
      <c r="H3665" s="234">
        <v>38321</v>
      </c>
      <c r="I3665" s="28"/>
    </row>
    <row r="3666" spans="1:9" x14ac:dyDescent="0.25">
      <c r="A3666" s="231" t="s">
        <v>331</v>
      </c>
      <c r="B3666" s="232" t="s">
        <v>404</v>
      </c>
      <c r="C3666" s="233" t="s">
        <v>333</v>
      </c>
      <c r="D3666" s="233">
        <v>16</v>
      </c>
      <c r="E3666" s="233" t="s">
        <v>334</v>
      </c>
      <c r="F3666" s="234" t="s">
        <v>405</v>
      </c>
      <c r="G3666" s="235">
        <v>162</v>
      </c>
      <c r="H3666" s="234">
        <v>38326</v>
      </c>
      <c r="I3666" s="28"/>
    </row>
    <row r="3667" spans="1:9" x14ac:dyDescent="0.25">
      <c r="A3667" s="231" t="s">
        <v>335</v>
      </c>
      <c r="B3667" s="232" t="s">
        <v>368</v>
      </c>
      <c r="C3667" s="233" t="s">
        <v>364</v>
      </c>
      <c r="D3667" s="233">
        <v>8</v>
      </c>
      <c r="E3667" s="233" t="s">
        <v>262</v>
      </c>
      <c r="F3667" s="234" t="s">
        <v>356</v>
      </c>
      <c r="G3667" s="235">
        <v>68</v>
      </c>
      <c r="H3667" s="234">
        <v>38328</v>
      </c>
      <c r="I3667" s="28"/>
    </row>
    <row r="3668" spans="1:9" x14ac:dyDescent="0.25">
      <c r="A3668" s="231" t="s">
        <v>354</v>
      </c>
      <c r="B3668" s="232" t="s">
        <v>355</v>
      </c>
      <c r="C3668" s="233" t="s">
        <v>347</v>
      </c>
      <c r="D3668" s="233">
        <v>16</v>
      </c>
      <c r="E3668" s="233" t="s">
        <v>262</v>
      </c>
      <c r="F3668" s="234" t="s">
        <v>356</v>
      </c>
      <c r="G3668" s="235">
        <v>28</v>
      </c>
      <c r="H3668" s="234">
        <v>38328</v>
      </c>
      <c r="I3668" s="28"/>
    </row>
    <row r="3669" spans="1:9" x14ac:dyDescent="0.25">
      <c r="A3669" s="231" t="s">
        <v>331</v>
      </c>
      <c r="B3669" s="232" t="s">
        <v>404</v>
      </c>
      <c r="C3669" s="233" t="s">
        <v>333</v>
      </c>
      <c r="D3669" s="233">
        <v>16</v>
      </c>
      <c r="E3669" s="233" t="s">
        <v>334</v>
      </c>
      <c r="F3669" s="234" t="s">
        <v>405</v>
      </c>
      <c r="G3669" s="235">
        <v>89</v>
      </c>
      <c r="H3669" s="234">
        <v>38329</v>
      </c>
      <c r="I3669" s="28"/>
    </row>
    <row r="3670" spans="1:9" x14ac:dyDescent="0.25">
      <c r="A3670" s="231" t="s">
        <v>335</v>
      </c>
      <c r="B3670" s="232" t="s">
        <v>387</v>
      </c>
      <c r="C3670" s="233" t="s">
        <v>347</v>
      </c>
      <c r="D3670" s="233">
        <v>8</v>
      </c>
      <c r="E3670" s="233" t="s">
        <v>264</v>
      </c>
      <c r="F3670" s="234" t="s">
        <v>365</v>
      </c>
      <c r="G3670" s="235">
        <v>44</v>
      </c>
      <c r="H3670" s="234">
        <v>38330</v>
      </c>
      <c r="I3670" s="28"/>
    </row>
    <row r="3671" spans="1:9" x14ac:dyDescent="0.25">
      <c r="A3671" s="231" t="s">
        <v>335</v>
      </c>
      <c r="B3671" s="232" t="s">
        <v>394</v>
      </c>
      <c r="C3671" s="233" t="s">
        <v>364</v>
      </c>
      <c r="D3671" s="233">
        <v>8</v>
      </c>
      <c r="E3671" s="233" t="s">
        <v>264</v>
      </c>
      <c r="F3671" s="234" t="s">
        <v>396</v>
      </c>
      <c r="G3671" s="235">
        <v>94</v>
      </c>
      <c r="H3671" s="234">
        <v>38330</v>
      </c>
      <c r="I3671" s="28"/>
    </row>
    <row r="3672" spans="1:9" x14ac:dyDescent="0.25">
      <c r="A3672" s="231" t="s">
        <v>371</v>
      </c>
      <c r="B3672" s="232" t="s">
        <v>372</v>
      </c>
      <c r="C3672" s="233" t="s">
        <v>364</v>
      </c>
      <c r="D3672" s="233">
        <v>8</v>
      </c>
      <c r="E3672" s="233" t="s">
        <v>271</v>
      </c>
      <c r="F3672" s="234" t="s">
        <v>373</v>
      </c>
      <c r="G3672" s="235">
        <v>125</v>
      </c>
      <c r="H3672" s="234">
        <v>38332</v>
      </c>
      <c r="I3672" s="28"/>
    </row>
    <row r="3673" spans="1:9" x14ac:dyDescent="0.25">
      <c r="A3673" s="231" t="s">
        <v>331</v>
      </c>
      <c r="B3673" s="232" t="s">
        <v>381</v>
      </c>
      <c r="C3673" s="233" t="s">
        <v>380</v>
      </c>
      <c r="D3673" s="233">
        <v>16</v>
      </c>
      <c r="E3673" s="233" t="s">
        <v>262</v>
      </c>
      <c r="F3673" s="234" t="s">
        <v>342</v>
      </c>
      <c r="G3673" s="235">
        <v>126</v>
      </c>
      <c r="H3673" s="234">
        <v>38335</v>
      </c>
      <c r="I3673" s="28"/>
    </row>
    <row r="3674" spans="1:9" x14ac:dyDescent="0.25">
      <c r="A3674" s="231" t="s">
        <v>339</v>
      </c>
      <c r="B3674" s="232" t="s">
        <v>340</v>
      </c>
      <c r="C3674" s="233" t="s">
        <v>341</v>
      </c>
      <c r="D3674" s="233">
        <v>8</v>
      </c>
      <c r="E3674" s="233" t="s">
        <v>262</v>
      </c>
      <c r="F3674" s="234" t="s">
        <v>342</v>
      </c>
      <c r="G3674" s="235">
        <v>180</v>
      </c>
      <c r="H3674" s="234">
        <v>38335</v>
      </c>
      <c r="I3674" s="28"/>
    </row>
    <row r="3675" spans="1:9" x14ac:dyDescent="0.25">
      <c r="A3675" s="231" t="s">
        <v>362</v>
      </c>
      <c r="B3675" s="232" t="s">
        <v>407</v>
      </c>
      <c r="C3675" s="233" t="s">
        <v>380</v>
      </c>
      <c r="D3675" s="233">
        <v>16</v>
      </c>
      <c r="E3675" s="233" t="s">
        <v>264</v>
      </c>
      <c r="F3675" s="234" t="s">
        <v>396</v>
      </c>
      <c r="G3675" s="235">
        <v>61</v>
      </c>
      <c r="H3675" s="234">
        <v>38336</v>
      </c>
      <c r="I3675" s="28"/>
    </row>
    <row r="3676" spans="1:9" x14ac:dyDescent="0.25">
      <c r="A3676" s="231" t="s">
        <v>371</v>
      </c>
      <c r="B3676" s="232" t="s">
        <v>388</v>
      </c>
      <c r="C3676" s="233" t="s">
        <v>364</v>
      </c>
      <c r="D3676" s="233">
        <v>12</v>
      </c>
      <c r="E3676" s="233" t="s">
        <v>271</v>
      </c>
      <c r="F3676" s="234" t="s">
        <v>359</v>
      </c>
      <c r="G3676" s="235">
        <v>33</v>
      </c>
      <c r="H3676" s="234">
        <v>38336</v>
      </c>
      <c r="I3676" s="28"/>
    </row>
    <row r="3677" spans="1:9" x14ac:dyDescent="0.25">
      <c r="A3677" s="231" t="s">
        <v>335</v>
      </c>
      <c r="B3677" s="232" t="s">
        <v>350</v>
      </c>
      <c r="C3677" s="233" t="s">
        <v>347</v>
      </c>
      <c r="D3677" s="233">
        <v>8</v>
      </c>
      <c r="E3677" s="233" t="s">
        <v>271</v>
      </c>
      <c r="F3677" s="234" t="s">
        <v>338</v>
      </c>
      <c r="G3677" s="235">
        <v>12</v>
      </c>
      <c r="H3677" s="234">
        <v>38339</v>
      </c>
      <c r="I3677" s="28"/>
    </row>
    <row r="3678" spans="1:9" x14ac:dyDescent="0.25">
      <c r="A3678" s="231" t="s">
        <v>331</v>
      </c>
      <c r="B3678" s="232" t="s">
        <v>381</v>
      </c>
      <c r="C3678" s="233" t="s">
        <v>380</v>
      </c>
      <c r="D3678" s="233">
        <v>16</v>
      </c>
      <c r="E3678" s="233" t="s">
        <v>262</v>
      </c>
      <c r="F3678" s="234" t="s">
        <v>342</v>
      </c>
      <c r="G3678" s="235">
        <v>125</v>
      </c>
      <c r="H3678" s="234">
        <v>38340</v>
      </c>
      <c r="I3678" s="28"/>
    </row>
    <row r="3679" spans="1:9" x14ac:dyDescent="0.25">
      <c r="A3679" s="231" t="s">
        <v>362</v>
      </c>
      <c r="B3679" s="232" t="s">
        <v>369</v>
      </c>
      <c r="C3679" s="233" t="s">
        <v>370</v>
      </c>
      <c r="D3679" s="233">
        <v>16</v>
      </c>
      <c r="E3679" s="233" t="s">
        <v>264</v>
      </c>
      <c r="F3679" s="234" t="s">
        <v>365</v>
      </c>
      <c r="G3679" s="235">
        <v>12</v>
      </c>
      <c r="H3679" s="234">
        <v>38348</v>
      </c>
      <c r="I3679" s="28"/>
    </row>
    <row r="3680" spans="1:9" x14ac:dyDescent="0.25">
      <c r="A3680" s="231" t="s">
        <v>331</v>
      </c>
      <c r="B3680" s="232" t="s">
        <v>381</v>
      </c>
      <c r="C3680" s="233" t="s">
        <v>380</v>
      </c>
      <c r="D3680" s="233">
        <v>16</v>
      </c>
      <c r="E3680" s="233" t="s">
        <v>262</v>
      </c>
      <c r="F3680" s="234" t="s">
        <v>342</v>
      </c>
      <c r="G3680" s="235">
        <v>128</v>
      </c>
      <c r="H3680" s="234">
        <v>38349</v>
      </c>
      <c r="I3680" s="28"/>
    </row>
    <row r="3681" spans="1:9" x14ac:dyDescent="0.25">
      <c r="A3681" s="231" t="s">
        <v>385</v>
      </c>
      <c r="B3681" s="232" t="s">
        <v>386</v>
      </c>
      <c r="C3681" s="233" t="s">
        <v>358</v>
      </c>
      <c r="D3681" s="233">
        <v>16</v>
      </c>
      <c r="E3681" s="233" t="s">
        <v>334</v>
      </c>
      <c r="F3681" s="234" t="s">
        <v>405</v>
      </c>
      <c r="G3681" s="235">
        <v>65</v>
      </c>
      <c r="H3681" s="234">
        <v>38349</v>
      </c>
      <c r="I3681" s="28"/>
    </row>
    <row r="3682" spans="1:9" x14ac:dyDescent="0.25">
      <c r="A3682" s="231" t="s">
        <v>345</v>
      </c>
      <c r="B3682" s="232" t="s">
        <v>379</v>
      </c>
      <c r="C3682" s="233" t="s">
        <v>380</v>
      </c>
      <c r="D3682" s="233">
        <v>16</v>
      </c>
      <c r="E3682" s="233" t="s">
        <v>271</v>
      </c>
      <c r="F3682" s="234" t="s">
        <v>338</v>
      </c>
      <c r="G3682" s="235">
        <v>197</v>
      </c>
      <c r="H3682" s="234">
        <v>38350</v>
      </c>
      <c r="I3682" s="28"/>
    </row>
    <row r="3683" spans="1:9" x14ac:dyDescent="0.25">
      <c r="A3683" s="231" t="s">
        <v>362</v>
      </c>
      <c r="B3683" s="232" t="s">
        <v>374</v>
      </c>
      <c r="C3683" s="233" t="s">
        <v>375</v>
      </c>
      <c r="D3683" s="233">
        <v>16</v>
      </c>
      <c r="E3683" s="233" t="s">
        <v>271</v>
      </c>
      <c r="F3683" s="234" t="s">
        <v>338</v>
      </c>
      <c r="G3683" s="235">
        <v>111</v>
      </c>
      <c r="H3683" s="234">
        <v>38350</v>
      </c>
      <c r="I3683" s="28"/>
    </row>
    <row r="3684" spans="1:9" x14ac:dyDescent="0.25">
      <c r="A3684" s="231" t="s">
        <v>345</v>
      </c>
      <c r="B3684" s="232" t="s">
        <v>391</v>
      </c>
      <c r="C3684" s="233" t="s">
        <v>337</v>
      </c>
      <c r="D3684" s="233">
        <v>16</v>
      </c>
      <c r="E3684" s="233" t="s">
        <v>334</v>
      </c>
      <c r="F3684" s="234" t="s">
        <v>276</v>
      </c>
      <c r="G3684" s="235">
        <v>186</v>
      </c>
      <c r="H3684" s="234">
        <v>38353</v>
      </c>
      <c r="I3684" s="28"/>
    </row>
    <row r="3685" spans="1:9" x14ac:dyDescent="0.25">
      <c r="A3685" s="231" t="s">
        <v>335</v>
      </c>
      <c r="B3685" s="232" t="s">
        <v>336</v>
      </c>
      <c r="C3685" s="233" t="s">
        <v>337</v>
      </c>
      <c r="D3685" s="233">
        <v>16</v>
      </c>
      <c r="E3685" s="233" t="s">
        <v>271</v>
      </c>
      <c r="F3685" s="234" t="s">
        <v>338</v>
      </c>
      <c r="G3685" s="235">
        <v>63</v>
      </c>
      <c r="H3685" s="234">
        <v>38354</v>
      </c>
      <c r="I3685" s="28"/>
    </row>
    <row r="3686" spans="1:9" x14ac:dyDescent="0.25">
      <c r="A3686" s="231" t="s">
        <v>376</v>
      </c>
      <c r="B3686" s="232" t="s">
        <v>377</v>
      </c>
      <c r="C3686" s="233" t="s">
        <v>378</v>
      </c>
      <c r="D3686" s="233">
        <v>10</v>
      </c>
      <c r="E3686" s="233" t="s">
        <v>262</v>
      </c>
      <c r="F3686" s="234" t="s">
        <v>50</v>
      </c>
      <c r="G3686" s="235">
        <v>129</v>
      </c>
      <c r="H3686" s="234">
        <v>38357</v>
      </c>
      <c r="I3686" s="28"/>
    </row>
    <row r="3687" spans="1:9" x14ac:dyDescent="0.25">
      <c r="A3687" s="231" t="s">
        <v>335</v>
      </c>
      <c r="B3687" s="232" t="s">
        <v>350</v>
      </c>
      <c r="C3687" s="233" t="s">
        <v>347</v>
      </c>
      <c r="D3687" s="233">
        <v>8</v>
      </c>
      <c r="E3687" s="233" t="s">
        <v>271</v>
      </c>
      <c r="F3687" s="234" t="s">
        <v>338</v>
      </c>
      <c r="G3687" s="235">
        <v>160</v>
      </c>
      <c r="H3687" s="234">
        <v>38358</v>
      </c>
      <c r="I3687" s="28"/>
    </row>
    <row r="3688" spans="1:9" x14ac:dyDescent="0.25">
      <c r="A3688" s="231" t="s">
        <v>331</v>
      </c>
      <c r="B3688" s="232" t="s">
        <v>353</v>
      </c>
      <c r="C3688" s="233" t="s">
        <v>337</v>
      </c>
      <c r="D3688" s="233">
        <v>16</v>
      </c>
      <c r="E3688" s="233" t="s">
        <v>262</v>
      </c>
      <c r="F3688" s="234" t="s">
        <v>342</v>
      </c>
      <c r="G3688" s="235">
        <v>126</v>
      </c>
      <c r="H3688" s="234">
        <v>38360</v>
      </c>
      <c r="I3688" s="28"/>
    </row>
    <row r="3689" spans="1:9" x14ac:dyDescent="0.25">
      <c r="A3689" s="231" t="s">
        <v>345</v>
      </c>
      <c r="B3689" s="232" t="s">
        <v>346</v>
      </c>
      <c r="C3689" s="233" t="s">
        <v>347</v>
      </c>
      <c r="D3689" s="233">
        <v>16</v>
      </c>
      <c r="E3689" s="233" t="s">
        <v>271</v>
      </c>
      <c r="F3689" s="234" t="s">
        <v>338</v>
      </c>
      <c r="G3689" s="235">
        <v>26</v>
      </c>
      <c r="H3689" s="234">
        <v>38364</v>
      </c>
      <c r="I3689" s="28"/>
    </row>
    <row r="3690" spans="1:9" x14ac:dyDescent="0.25">
      <c r="A3690" s="231" t="s">
        <v>376</v>
      </c>
      <c r="B3690" s="232" t="s">
        <v>390</v>
      </c>
      <c r="C3690" s="233" t="s">
        <v>370</v>
      </c>
      <c r="D3690" s="233">
        <v>8</v>
      </c>
      <c r="E3690" s="233" t="s">
        <v>334</v>
      </c>
      <c r="F3690" s="234" t="s">
        <v>278</v>
      </c>
      <c r="G3690" s="235">
        <v>102</v>
      </c>
      <c r="H3690" s="234">
        <v>38368</v>
      </c>
      <c r="I3690" s="28"/>
    </row>
    <row r="3691" spans="1:9" x14ac:dyDescent="0.25">
      <c r="A3691" s="231" t="s">
        <v>348</v>
      </c>
      <c r="B3691" s="232" t="s">
        <v>349</v>
      </c>
      <c r="C3691" s="233" t="s">
        <v>347</v>
      </c>
      <c r="D3691" s="233">
        <v>8</v>
      </c>
      <c r="E3691" s="233" t="s">
        <v>262</v>
      </c>
      <c r="F3691" s="234" t="s">
        <v>356</v>
      </c>
      <c r="G3691" s="235">
        <v>89</v>
      </c>
      <c r="H3691" s="234">
        <v>38369</v>
      </c>
      <c r="I3691" s="28"/>
    </row>
    <row r="3692" spans="1:9" x14ac:dyDescent="0.25">
      <c r="A3692" s="231" t="s">
        <v>335</v>
      </c>
      <c r="B3692" s="232" t="s">
        <v>395</v>
      </c>
      <c r="C3692" s="233" t="s">
        <v>337</v>
      </c>
      <c r="D3692" s="233">
        <v>16</v>
      </c>
      <c r="E3692" s="233" t="s">
        <v>264</v>
      </c>
      <c r="F3692" s="234" t="s">
        <v>365</v>
      </c>
      <c r="G3692" s="235">
        <v>198</v>
      </c>
      <c r="H3692" s="234">
        <v>38370</v>
      </c>
      <c r="I3692" s="28"/>
    </row>
    <row r="3693" spans="1:9" x14ac:dyDescent="0.25">
      <c r="A3693" s="231" t="s">
        <v>362</v>
      </c>
      <c r="B3693" s="232" t="s">
        <v>369</v>
      </c>
      <c r="C3693" s="233" t="s">
        <v>370</v>
      </c>
      <c r="D3693" s="233">
        <v>16</v>
      </c>
      <c r="E3693" s="233" t="s">
        <v>264</v>
      </c>
      <c r="F3693" s="234" t="s">
        <v>365</v>
      </c>
      <c r="G3693" s="235">
        <v>43</v>
      </c>
      <c r="H3693" s="234">
        <v>38371</v>
      </c>
      <c r="I3693" s="28"/>
    </row>
    <row r="3694" spans="1:9" x14ac:dyDescent="0.25">
      <c r="A3694" s="231" t="s">
        <v>348</v>
      </c>
      <c r="B3694" s="232" t="s">
        <v>349</v>
      </c>
      <c r="C3694" s="233" t="s">
        <v>347</v>
      </c>
      <c r="D3694" s="233">
        <v>8</v>
      </c>
      <c r="E3694" s="233" t="s">
        <v>262</v>
      </c>
      <c r="F3694" s="234" t="s">
        <v>356</v>
      </c>
      <c r="G3694" s="235">
        <v>35</v>
      </c>
      <c r="H3694" s="234">
        <v>38374</v>
      </c>
      <c r="I3694" s="28"/>
    </row>
    <row r="3695" spans="1:9" x14ac:dyDescent="0.25">
      <c r="A3695" s="231" t="s">
        <v>371</v>
      </c>
      <c r="B3695" s="232" t="s">
        <v>388</v>
      </c>
      <c r="C3695" s="233" t="s">
        <v>364</v>
      </c>
      <c r="D3695" s="233">
        <v>12</v>
      </c>
      <c r="E3695" s="233" t="s">
        <v>271</v>
      </c>
      <c r="F3695" s="234" t="s">
        <v>338</v>
      </c>
      <c r="G3695" s="235">
        <v>18</v>
      </c>
      <c r="H3695" s="234">
        <v>38376</v>
      </c>
      <c r="I3695" s="28"/>
    </row>
    <row r="3696" spans="1:9" x14ac:dyDescent="0.25">
      <c r="A3696" s="231" t="s">
        <v>345</v>
      </c>
      <c r="B3696" s="232" t="s">
        <v>379</v>
      </c>
      <c r="C3696" s="233" t="s">
        <v>380</v>
      </c>
      <c r="D3696" s="233">
        <v>16</v>
      </c>
      <c r="E3696" s="233" t="s">
        <v>271</v>
      </c>
      <c r="F3696" s="234" t="s">
        <v>338</v>
      </c>
      <c r="G3696" s="235">
        <v>142</v>
      </c>
      <c r="H3696" s="234">
        <v>38376</v>
      </c>
      <c r="I3696" s="28"/>
    </row>
    <row r="3697" spans="1:9" x14ac:dyDescent="0.25">
      <c r="A3697" s="231" t="s">
        <v>376</v>
      </c>
      <c r="B3697" s="232" t="s">
        <v>390</v>
      </c>
      <c r="C3697" s="233" t="s">
        <v>370</v>
      </c>
      <c r="D3697" s="233">
        <v>8</v>
      </c>
      <c r="E3697" s="233" t="s">
        <v>334</v>
      </c>
      <c r="F3697" s="234" t="s">
        <v>278</v>
      </c>
      <c r="G3697" s="235">
        <v>122</v>
      </c>
      <c r="H3697" s="234">
        <v>38380</v>
      </c>
      <c r="I3697" s="28"/>
    </row>
    <row r="3698" spans="1:9" x14ac:dyDescent="0.25">
      <c r="A3698" s="231" t="s">
        <v>335</v>
      </c>
      <c r="B3698" s="232" t="s">
        <v>336</v>
      </c>
      <c r="C3698" s="233" t="s">
        <v>337</v>
      </c>
      <c r="D3698" s="233">
        <v>16</v>
      </c>
      <c r="E3698" s="233" t="s">
        <v>271</v>
      </c>
      <c r="F3698" s="234" t="s">
        <v>338</v>
      </c>
      <c r="G3698" s="235">
        <v>89</v>
      </c>
      <c r="H3698" s="234">
        <v>38385</v>
      </c>
      <c r="I3698" s="28"/>
    </row>
    <row r="3699" spans="1:9" x14ac:dyDescent="0.25">
      <c r="A3699" s="231" t="s">
        <v>331</v>
      </c>
      <c r="B3699" s="232" t="s">
        <v>353</v>
      </c>
      <c r="C3699" s="233" t="s">
        <v>337</v>
      </c>
      <c r="D3699" s="233">
        <v>16</v>
      </c>
      <c r="E3699" s="233" t="s">
        <v>262</v>
      </c>
      <c r="F3699" s="234" t="s">
        <v>342</v>
      </c>
      <c r="G3699" s="235">
        <v>98</v>
      </c>
      <c r="H3699" s="234">
        <v>38386</v>
      </c>
      <c r="I3699" s="28"/>
    </row>
    <row r="3700" spans="1:9" x14ac:dyDescent="0.25">
      <c r="A3700" s="231" t="s">
        <v>335</v>
      </c>
      <c r="B3700" s="232" t="s">
        <v>357</v>
      </c>
      <c r="C3700" s="233" t="s">
        <v>358</v>
      </c>
      <c r="D3700" s="233">
        <v>16</v>
      </c>
      <c r="E3700" s="233" t="s">
        <v>271</v>
      </c>
      <c r="F3700" s="234" t="s">
        <v>359</v>
      </c>
      <c r="G3700" s="235">
        <v>104</v>
      </c>
      <c r="H3700" s="234">
        <v>38392</v>
      </c>
      <c r="I3700" s="28"/>
    </row>
    <row r="3701" spans="1:9" x14ac:dyDescent="0.25">
      <c r="A3701" s="231" t="s">
        <v>362</v>
      </c>
      <c r="B3701" s="232" t="s">
        <v>369</v>
      </c>
      <c r="C3701" s="233" t="s">
        <v>370</v>
      </c>
      <c r="D3701" s="233">
        <v>16</v>
      </c>
      <c r="E3701" s="233" t="s">
        <v>264</v>
      </c>
      <c r="F3701" s="234" t="s">
        <v>365</v>
      </c>
      <c r="G3701" s="235">
        <v>5</v>
      </c>
      <c r="H3701" s="234">
        <v>38393</v>
      </c>
      <c r="I3701" s="28"/>
    </row>
    <row r="3702" spans="1:9" x14ac:dyDescent="0.25">
      <c r="A3702" s="231" t="s">
        <v>331</v>
      </c>
      <c r="B3702" s="232" t="s">
        <v>404</v>
      </c>
      <c r="C3702" s="233" t="s">
        <v>333</v>
      </c>
      <c r="D3702" s="233">
        <v>16</v>
      </c>
      <c r="E3702" s="233" t="s">
        <v>334</v>
      </c>
      <c r="F3702" s="234" t="s">
        <v>405</v>
      </c>
      <c r="G3702" s="235">
        <v>39</v>
      </c>
      <c r="H3702" s="234">
        <v>38396</v>
      </c>
      <c r="I3702" s="28"/>
    </row>
    <row r="3703" spans="1:9" x14ac:dyDescent="0.25">
      <c r="A3703" s="231" t="s">
        <v>335</v>
      </c>
      <c r="B3703" s="232" t="s">
        <v>384</v>
      </c>
      <c r="C3703" s="233" t="s">
        <v>364</v>
      </c>
      <c r="D3703" s="233">
        <v>8</v>
      </c>
      <c r="E3703" s="233" t="s">
        <v>262</v>
      </c>
      <c r="F3703" s="234" t="s">
        <v>356</v>
      </c>
      <c r="G3703" s="235">
        <v>103</v>
      </c>
      <c r="H3703" s="234">
        <v>38397</v>
      </c>
      <c r="I3703" s="28"/>
    </row>
    <row r="3704" spans="1:9" x14ac:dyDescent="0.25">
      <c r="A3704" s="231" t="s">
        <v>335</v>
      </c>
      <c r="B3704" s="232" t="s">
        <v>357</v>
      </c>
      <c r="C3704" s="233" t="s">
        <v>358</v>
      </c>
      <c r="D3704" s="233">
        <v>16</v>
      </c>
      <c r="E3704" s="233" t="s">
        <v>271</v>
      </c>
      <c r="F3704" s="234" t="s">
        <v>359</v>
      </c>
      <c r="G3704" s="235">
        <v>98</v>
      </c>
      <c r="H3704" s="234">
        <v>38398</v>
      </c>
      <c r="I3704" s="28"/>
    </row>
    <row r="3705" spans="1:9" x14ac:dyDescent="0.25">
      <c r="A3705" s="231" t="s">
        <v>345</v>
      </c>
      <c r="B3705" s="232" t="s">
        <v>391</v>
      </c>
      <c r="C3705" s="233" t="s">
        <v>337</v>
      </c>
      <c r="D3705" s="233">
        <v>16</v>
      </c>
      <c r="E3705" s="233" t="s">
        <v>334</v>
      </c>
      <c r="F3705" s="234" t="s">
        <v>405</v>
      </c>
      <c r="G3705" s="235">
        <v>152</v>
      </c>
      <c r="H3705" s="234">
        <v>38399</v>
      </c>
      <c r="I3705" s="28"/>
    </row>
    <row r="3706" spans="1:9" x14ac:dyDescent="0.25">
      <c r="A3706" s="231" t="s">
        <v>362</v>
      </c>
      <c r="B3706" s="232" t="s">
        <v>369</v>
      </c>
      <c r="C3706" s="233" t="s">
        <v>370</v>
      </c>
      <c r="D3706" s="233">
        <v>16</v>
      </c>
      <c r="E3706" s="233" t="s">
        <v>264</v>
      </c>
      <c r="F3706" s="234" t="s">
        <v>365</v>
      </c>
      <c r="G3706" s="235">
        <v>112</v>
      </c>
      <c r="H3706" s="234">
        <v>38402</v>
      </c>
      <c r="I3706" s="28"/>
    </row>
    <row r="3707" spans="1:9" x14ac:dyDescent="0.25">
      <c r="A3707" s="231" t="s">
        <v>335</v>
      </c>
      <c r="B3707" s="232" t="s">
        <v>394</v>
      </c>
      <c r="C3707" s="233" t="s">
        <v>364</v>
      </c>
      <c r="D3707" s="233">
        <v>8</v>
      </c>
      <c r="E3707" s="233" t="s">
        <v>264</v>
      </c>
      <c r="F3707" s="234" t="s">
        <v>396</v>
      </c>
      <c r="G3707" s="235">
        <v>25</v>
      </c>
      <c r="H3707" s="234">
        <v>38402</v>
      </c>
      <c r="I3707" s="28"/>
    </row>
    <row r="3708" spans="1:9" x14ac:dyDescent="0.25">
      <c r="A3708" s="231" t="s">
        <v>335</v>
      </c>
      <c r="B3708" s="232" t="s">
        <v>383</v>
      </c>
      <c r="C3708" s="233" t="s">
        <v>347</v>
      </c>
      <c r="D3708" s="233">
        <v>8</v>
      </c>
      <c r="E3708" s="233" t="s">
        <v>271</v>
      </c>
      <c r="F3708" s="234" t="s">
        <v>373</v>
      </c>
      <c r="G3708" s="235">
        <v>61</v>
      </c>
      <c r="H3708" s="234">
        <v>38402</v>
      </c>
      <c r="I3708" s="28"/>
    </row>
    <row r="3709" spans="1:9" x14ac:dyDescent="0.25">
      <c r="A3709" s="231" t="s">
        <v>335</v>
      </c>
      <c r="B3709" s="232" t="s">
        <v>336</v>
      </c>
      <c r="C3709" s="233" t="s">
        <v>337</v>
      </c>
      <c r="D3709" s="233">
        <v>16</v>
      </c>
      <c r="E3709" s="233" t="s">
        <v>271</v>
      </c>
      <c r="F3709" s="234" t="s">
        <v>338</v>
      </c>
      <c r="G3709" s="235">
        <v>40</v>
      </c>
      <c r="H3709" s="234">
        <v>38406</v>
      </c>
      <c r="I3709" s="28"/>
    </row>
    <row r="3710" spans="1:9" x14ac:dyDescent="0.25">
      <c r="A3710" s="231" t="s">
        <v>362</v>
      </c>
      <c r="B3710" s="232" t="s">
        <v>369</v>
      </c>
      <c r="C3710" s="233" t="s">
        <v>370</v>
      </c>
      <c r="D3710" s="233">
        <v>16</v>
      </c>
      <c r="E3710" s="233" t="s">
        <v>264</v>
      </c>
      <c r="F3710" s="234" t="s">
        <v>365</v>
      </c>
      <c r="G3710" s="235">
        <v>99</v>
      </c>
      <c r="H3710" s="234">
        <v>38407</v>
      </c>
      <c r="I3710" s="28"/>
    </row>
    <row r="3711" spans="1:9" x14ac:dyDescent="0.25">
      <c r="A3711" s="231" t="s">
        <v>371</v>
      </c>
      <c r="B3711" s="232" t="s">
        <v>388</v>
      </c>
      <c r="C3711" s="233" t="s">
        <v>364</v>
      </c>
      <c r="D3711" s="233">
        <v>12</v>
      </c>
      <c r="E3711" s="233" t="s">
        <v>271</v>
      </c>
      <c r="F3711" s="234" t="s">
        <v>359</v>
      </c>
      <c r="G3711" s="235">
        <v>139</v>
      </c>
      <c r="H3711" s="234">
        <v>38409</v>
      </c>
      <c r="I3711" s="28"/>
    </row>
    <row r="3712" spans="1:9" x14ac:dyDescent="0.25">
      <c r="A3712" s="231" t="s">
        <v>362</v>
      </c>
      <c r="B3712" s="232" t="s">
        <v>374</v>
      </c>
      <c r="C3712" s="233" t="s">
        <v>375</v>
      </c>
      <c r="D3712" s="233">
        <v>16</v>
      </c>
      <c r="E3712" s="233" t="s">
        <v>271</v>
      </c>
      <c r="F3712" s="234" t="s">
        <v>338</v>
      </c>
      <c r="G3712" s="235">
        <v>136</v>
      </c>
      <c r="H3712" s="234">
        <v>38411</v>
      </c>
      <c r="I3712" s="28"/>
    </row>
    <row r="3713" spans="1:9" x14ac:dyDescent="0.25">
      <c r="A3713" s="231" t="s">
        <v>335</v>
      </c>
      <c r="B3713" s="232" t="s">
        <v>357</v>
      </c>
      <c r="C3713" s="233" t="s">
        <v>358</v>
      </c>
      <c r="D3713" s="233">
        <v>16</v>
      </c>
      <c r="E3713" s="233" t="s">
        <v>271</v>
      </c>
      <c r="F3713" s="234" t="s">
        <v>359</v>
      </c>
      <c r="G3713" s="235">
        <v>177</v>
      </c>
      <c r="H3713" s="234">
        <v>38412</v>
      </c>
      <c r="I3713" s="28"/>
    </row>
    <row r="3714" spans="1:9" x14ac:dyDescent="0.25">
      <c r="A3714" s="231" t="s">
        <v>335</v>
      </c>
      <c r="B3714" s="232" t="s">
        <v>383</v>
      </c>
      <c r="C3714" s="233" t="s">
        <v>347</v>
      </c>
      <c r="D3714" s="233">
        <v>8</v>
      </c>
      <c r="E3714" s="233" t="s">
        <v>271</v>
      </c>
      <c r="F3714" s="234" t="s">
        <v>373</v>
      </c>
      <c r="G3714" s="235">
        <v>22</v>
      </c>
      <c r="H3714" s="234">
        <v>38412</v>
      </c>
      <c r="I3714" s="28"/>
    </row>
    <row r="3715" spans="1:9" x14ac:dyDescent="0.25">
      <c r="A3715" s="231" t="s">
        <v>348</v>
      </c>
      <c r="B3715" s="232" t="s">
        <v>349</v>
      </c>
      <c r="C3715" s="233" t="s">
        <v>347</v>
      </c>
      <c r="D3715" s="233">
        <v>8</v>
      </c>
      <c r="E3715" s="233" t="s">
        <v>262</v>
      </c>
      <c r="F3715" s="234" t="s">
        <v>356</v>
      </c>
      <c r="G3715" s="235">
        <v>45</v>
      </c>
      <c r="H3715" s="234">
        <v>38412</v>
      </c>
      <c r="I3715" s="28"/>
    </row>
    <row r="3716" spans="1:9" x14ac:dyDescent="0.25">
      <c r="A3716" s="231" t="s">
        <v>345</v>
      </c>
      <c r="B3716" s="232" t="s">
        <v>406</v>
      </c>
      <c r="C3716" s="233" t="s">
        <v>337</v>
      </c>
      <c r="D3716" s="233">
        <v>16</v>
      </c>
      <c r="E3716" s="233" t="s">
        <v>271</v>
      </c>
      <c r="F3716" s="234" t="s">
        <v>338</v>
      </c>
      <c r="G3716" s="235">
        <v>17</v>
      </c>
      <c r="H3716" s="234">
        <v>38419</v>
      </c>
      <c r="I3716" s="28"/>
    </row>
    <row r="3717" spans="1:9" x14ac:dyDescent="0.25">
      <c r="A3717" s="231" t="s">
        <v>335</v>
      </c>
      <c r="B3717" s="232" t="s">
        <v>387</v>
      </c>
      <c r="C3717" s="233" t="s">
        <v>347</v>
      </c>
      <c r="D3717" s="233">
        <v>8</v>
      </c>
      <c r="E3717" s="233" t="s">
        <v>264</v>
      </c>
      <c r="F3717" s="234" t="s">
        <v>365</v>
      </c>
      <c r="G3717" s="235">
        <v>138</v>
      </c>
      <c r="H3717" s="234">
        <v>38429</v>
      </c>
      <c r="I3717" s="28"/>
    </row>
    <row r="3718" spans="1:9" x14ac:dyDescent="0.25">
      <c r="A3718" s="231" t="s">
        <v>331</v>
      </c>
      <c r="B3718" s="232" t="s">
        <v>332</v>
      </c>
      <c r="C3718" s="233" t="s">
        <v>333</v>
      </c>
      <c r="D3718" s="233">
        <v>16</v>
      </c>
      <c r="E3718" s="233" t="s">
        <v>334</v>
      </c>
      <c r="F3718" s="234" t="s">
        <v>405</v>
      </c>
      <c r="G3718" s="235">
        <v>69</v>
      </c>
      <c r="H3718" s="234">
        <v>38431</v>
      </c>
      <c r="I3718" s="28"/>
    </row>
    <row r="3719" spans="1:9" x14ac:dyDescent="0.25">
      <c r="A3719" s="231" t="s">
        <v>335</v>
      </c>
      <c r="B3719" s="232" t="s">
        <v>394</v>
      </c>
      <c r="C3719" s="233" t="s">
        <v>364</v>
      </c>
      <c r="D3719" s="233">
        <v>8</v>
      </c>
      <c r="E3719" s="233" t="s">
        <v>264</v>
      </c>
      <c r="F3719" s="234" t="s">
        <v>365</v>
      </c>
      <c r="G3719" s="235">
        <v>64</v>
      </c>
      <c r="H3719" s="234">
        <v>38433</v>
      </c>
      <c r="I3719" s="28"/>
    </row>
    <row r="3720" spans="1:9" x14ac:dyDescent="0.25">
      <c r="A3720" s="231" t="s">
        <v>362</v>
      </c>
      <c r="B3720" s="232" t="s">
        <v>407</v>
      </c>
      <c r="C3720" s="233" t="s">
        <v>380</v>
      </c>
      <c r="D3720" s="233">
        <v>16</v>
      </c>
      <c r="E3720" s="233" t="s">
        <v>264</v>
      </c>
      <c r="F3720" s="234" t="s">
        <v>396</v>
      </c>
      <c r="G3720" s="235">
        <v>44</v>
      </c>
      <c r="H3720" s="234">
        <v>38434</v>
      </c>
      <c r="I3720" s="28"/>
    </row>
    <row r="3721" spans="1:9" x14ac:dyDescent="0.25">
      <c r="A3721" s="231" t="s">
        <v>345</v>
      </c>
      <c r="B3721" s="232" t="s">
        <v>346</v>
      </c>
      <c r="C3721" s="233" t="s">
        <v>347</v>
      </c>
      <c r="D3721" s="233">
        <v>16</v>
      </c>
      <c r="E3721" s="233" t="s">
        <v>271</v>
      </c>
      <c r="F3721" s="234" t="s">
        <v>338</v>
      </c>
      <c r="G3721" s="235">
        <v>100</v>
      </c>
      <c r="H3721" s="234">
        <v>38441</v>
      </c>
      <c r="I3721" s="28"/>
    </row>
    <row r="3722" spans="1:9" x14ac:dyDescent="0.25">
      <c r="A3722" s="231" t="s">
        <v>348</v>
      </c>
      <c r="B3722" s="232" t="s">
        <v>349</v>
      </c>
      <c r="C3722" s="233" t="s">
        <v>347</v>
      </c>
      <c r="D3722" s="233">
        <v>8</v>
      </c>
      <c r="E3722" s="233" t="s">
        <v>262</v>
      </c>
      <c r="F3722" s="234" t="s">
        <v>356</v>
      </c>
      <c r="G3722" s="235">
        <v>84</v>
      </c>
      <c r="H3722" s="234">
        <v>38441</v>
      </c>
      <c r="I3722" s="28"/>
    </row>
    <row r="3723" spans="1:9" x14ac:dyDescent="0.25">
      <c r="A3723" s="231" t="s">
        <v>331</v>
      </c>
      <c r="B3723" s="232" t="s">
        <v>353</v>
      </c>
      <c r="C3723" s="233" t="s">
        <v>337</v>
      </c>
      <c r="D3723" s="233">
        <v>16</v>
      </c>
      <c r="E3723" s="233" t="s">
        <v>262</v>
      </c>
      <c r="F3723" s="234" t="s">
        <v>356</v>
      </c>
      <c r="G3723" s="235">
        <v>151</v>
      </c>
      <c r="H3723" s="234">
        <v>38444</v>
      </c>
      <c r="I3723" s="28"/>
    </row>
    <row r="3724" spans="1:9" x14ac:dyDescent="0.25">
      <c r="A3724" s="231" t="s">
        <v>335</v>
      </c>
      <c r="B3724" s="232" t="s">
        <v>394</v>
      </c>
      <c r="C3724" s="233" t="s">
        <v>364</v>
      </c>
      <c r="D3724" s="233">
        <v>8</v>
      </c>
      <c r="E3724" s="233" t="s">
        <v>264</v>
      </c>
      <c r="F3724" s="234" t="s">
        <v>396</v>
      </c>
      <c r="G3724" s="235">
        <v>28</v>
      </c>
      <c r="H3724" s="234">
        <v>38447</v>
      </c>
      <c r="I3724" s="28"/>
    </row>
    <row r="3725" spans="1:9" x14ac:dyDescent="0.25">
      <c r="A3725" s="231" t="s">
        <v>335</v>
      </c>
      <c r="B3725" s="232" t="s">
        <v>395</v>
      </c>
      <c r="C3725" s="233" t="s">
        <v>337</v>
      </c>
      <c r="D3725" s="233">
        <v>16</v>
      </c>
      <c r="E3725" s="233" t="s">
        <v>264</v>
      </c>
      <c r="F3725" s="234" t="s">
        <v>396</v>
      </c>
      <c r="G3725" s="235">
        <v>157</v>
      </c>
      <c r="H3725" s="234">
        <v>38447</v>
      </c>
      <c r="I3725" s="28"/>
    </row>
    <row r="3726" spans="1:9" x14ac:dyDescent="0.25">
      <c r="A3726" s="231" t="s">
        <v>335</v>
      </c>
      <c r="B3726" s="232" t="s">
        <v>367</v>
      </c>
      <c r="C3726" s="233" t="s">
        <v>337</v>
      </c>
      <c r="D3726" s="233">
        <v>8</v>
      </c>
      <c r="E3726" s="233" t="s">
        <v>262</v>
      </c>
      <c r="F3726" s="234" t="s">
        <v>342</v>
      </c>
      <c r="G3726" s="235">
        <v>85</v>
      </c>
      <c r="H3726" s="234">
        <v>38450</v>
      </c>
      <c r="I3726" s="28"/>
    </row>
    <row r="3727" spans="1:9" x14ac:dyDescent="0.25">
      <c r="A3727" s="231" t="s">
        <v>345</v>
      </c>
      <c r="B3727" s="232" t="s">
        <v>401</v>
      </c>
      <c r="C3727" s="233" t="s">
        <v>380</v>
      </c>
      <c r="D3727" s="233">
        <v>16</v>
      </c>
      <c r="E3727" s="233" t="s">
        <v>271</v>
      </c>
      <c r="F3727" s="234" t="s">
        <v>338</v>
      </c>
      <c r="G3727" s="235">
        <v>188</v>
      </c>
      <c r="H3727" s="234">
        <v>38451</v>
      </c>
      <c r="I3727" s="28"/>
    </row>
    <row r="3728" spans="1:9" x14ac:dyDescent="0.25">
      <c r="A3728" s="231" t="s">
        <v>345</v>
      </c>
      <c r="B3728" s="232" t="s">
        <v>406</v>
      </c>
      <c r="C3728" s="233" t="s">
        <v>337</v>
      </c>
      <c r="D3728" s="233">
        <v>16</v>
      </c>
      <c r="E3728" s="233" t="s">
        <v>271</v>
      </c>
      <c r="F3728" s="234" t="s">
        <v>338</v>
      </c>
      <c r="G3728" s="235">
        <v>37</v>
      </c>
      <c r="H3728" s="234">
        <v>38451</v>
      </c>
      <c r="I3728" s="28"/>
    </row>
    <row r="3729" spans="1:9" x14ac:dyDescent="0.25">
      <c r="A3729" s="231" t="s">
        <v>345</v>
      </c>
      <c r="B3729" s="232" t="s">
        <v>406</v>
      </c>
      <c r="C3729" s="233" t="s">
        <v>337</v>
      </c>
      <c r="D3729" s="233">
        <v>16</v>
      </c>
      <c r="E3729" s="233" t="s">
        <v>271</v>
      </c>
      <c r="F3729" s="234" t="s">
        <v>359</v>
      </c>
      <c r="G3729" s="235">
        <v>99</v>
      </c>
      <c r="H3729" s="234">
        <v>38452</v>
      </c>
      <c r="I3729" s="28"/>
    </row>
    <row r="3730" spans="1:9" x14ac:dyDescent="0.25">
      <c r="A3730" s="231" t="s">
        <v>348</v>
      </c>
      <c r="B3730" s="232" t="s">
        <v>349</v>
      </c>
      <c r="C3730" s="233" t="s">
        <v>347</v>
      </c>
      <c r="D3730" s="233">
        <v>8</v>
      </c>
      <c r="E3730" s="233" t="s">
        <v>262</v>
      </c>
      <c r="F3730" s="234" t="s">
        <v>356</v>
      </c>
      <c r="G3730" s="235">
        <v>177</v>
      </c>
      <c r="H3730" s="234">
        <v>38453</v>
      </c>
      <c r="I3730" s="28"/>
    </row>
    <row r="3731" spans="1:9" x14ac:dyDescent="0.25">
      <c r="A3731" s="231" t="s">
        <v>335</v>
      </c>
      <c r="B3731" s="232" t="s">
        <v>367</v>
      </c>
      <c r="C3731" s="233" t="s">
        <v>337</v>
      </c>
      <c r="D3731" s="233">
        <v>8</v>
      </c>
      <c r="E3731" s="233" t="s">
        <v>262</v>
      </c>
      <c r="F3731" s="234" t="s">
        <v>342</v>
      </c>
      <c r="G3731" s="235">
        <v>28</v>
      </c>
      <c r="H3731" s="234">
        <v>38454</v>
      </c>
      <c r="I3731" s="28"/>
    </row>
    <row r="3732" spans="1:9" x14ac:dyDescent="0.25">
      <c r="A3732" s="231" t="s">
        <v>362</v>
      </c>
      <c r="B3732" s="232" t="s">
        <v>369</v>
      </c>
      <c r="C3732" s="233" t="s">
        <v>370</v>
      </c>
      <c r="D3732" s="233">
        <v>16</v>
      </c>
      <c r="E3732" s="233" t="s">
        <v>264</v>
      </c>
      <c r="F3732" s="234" t="s">
        <v>365</v>
      </c>
      <c r="G3732" s="235">
        <v>27</v>
      </c>
      <c r="H3732" s="234">
        <v>38455</v>
      </c>
      <c r="I3732" s="28"/>
    </row>
    <row r="3733" spans="1:9" x14ac:dyDescent="0.25">
      <c r="A3733" s="231" t="s">
        <v>335</v>
      </c>
      <c r="B3733" s="232" t="s">
        <v>394</v>
      </c>
      <c r="C3733" s="233" t="s">
        <v>364</v>
      </c>
      <c r="D3733" s="233">
        <v>8</v>
      </c>
      <c r="E3733" s="233" t="s">
        <v>264</v>
      </c>
      <c r="F3733" s="234" t="s">
        <v>396</v>
      </c>
      <c r="G3733" s="235">
        <v>191</v>
      </c>
      <c r="H3733" s="234">
        <v>38455</v>
      </c>
      <c r="I3733" s="28"/>
    </row>
    <row r="3734" spans="1:9" x14ac:dyDescent="0.25">
      <c r="A3734" s="231" t="s">
        <v>335</v>
      </c>
      <c r="B3734" s="232" t="s">
        <v>394</v>
      </c>
      <c r="C3734" s="233" t="s">
        <v>364</v>
      </c>
      <c r="D3734" s="233">
        <v>8</v>
      </c>
      <c r="E3734" s="233" t="s">
        <v>264</v>
      </c>
      <c r="F3734" s="234" t="s">
        <v>365</v>
      </c>
      <c r="G3734" s="235">
        <v>27</v>
      </c>
      <c r="H3734" s="234">
        <v>38455</v>
      </c>
      <c r="I3734" s="28"/>
    </row>
    <row r="3735" spans="1:9" x14ac:dyDescent="0.25">
      <c r="A3735" s="231" t="s">
        <v>335</v>
      </c>
      <c r="B3735" s="232" t="s">
        <v>384</v>
      </c>
      <c r="C3735" s="233" t="s">
        <v>364</v>
      </c>
      <c r="D3735" s="233">
        <v>8</v>
      </c>
      <c r="E3735" s="233" t="s">
        <v>262</v>
      </c>
      <c r="F3735" s="234" t="s">
        <v>356</v>
      </c>
      <c r="G3735" s="235">
        <v>188</v>
      </c>
      <c r="H3735" s="234">
        <v>38457</v>
      </c>
      <c r="I3735" s="28"/>
    </row>
    <row r="3736" spans="1:9" x14ac:dyDescent="0.25">
      <c r="A3736" s="231" t="s">
        <v>335</v>
      </c>
      <c r="B3736" s="232" t="s">
        <v>400</v>
      </c>
      <c r="C3736" s="233" t="s">
        <v>364</v>
      </c>
      <c r="D3736" s="233">
        <v>8</v>
      </c>
      <c r="E3736" s="233" t="s">
        <v>264</v>
      </c>
      <c r="F3736" s="234" t="s">
        <v>365</v>
      </c>
      <c r="G3736" s="235">
        <v>20</v>
      </c>
      <c r="H3736" s="234">
        <v>38457</v>
      </c>
      <c r="I3736" s="28"/>
    </row>
    <row r="3737" spans="1:9" x14ac:dyDescent="0.25">
      <c r="A3737" s="231" t="s">
        <v>331</v>
      </c>
      <c r="B3737" s="232" t="s">
        <v>404</v>
      </c>
      <c r="C3737" s="233" t="s">
        <v>333</v>
      </c>
      <c r="D3737" s="233">
        <v>16</v>
      </c>
      <c r="E3737" s="233" t="s">
        <v>334</v>
      </c>
      <c r="F3737" s="234" t="s">
        <v>405</v>
      </c>
      <c r="G3737" s="235">
        <v>81</v>
      </c>
      <c r="H3737" s="234">
        <v>38458</v>
      </c>
      <c r="I3737" s="28"/>
    </row>
    <row r="3738" spans="1:9" x14ac:dyDescent="0.25">
      <c r="A3738" s="231" t="s">
        <v>362</v>
      </c>
      <c r="B3738" s="232" t="s">
        <v>374</v>
      </c>
      <c r="C3738" s="233" t="s">
        <v>375</v>
      </c>
      <c r="D3738" s="233">
        <v>16</v>
      </c>
      <c r="E3738" s="233" t="s">
        <v>271</v>
      </c>
      <c r="F3738" s="234" t="s">
        <v>338</v>
      </c>
      <c r="G3738" s="235">
        <v>117</v>
      </c>
      <c r="H3738" s="234">
        <v>38459</v>
      </c>
      <c r="I3738" s="28"/>
    </row>
    <row r="3739" spans="1:9" x14ac:dyDescent="0.25">
      <c r="A3739" s="231" t="s">
        <v>371</v>
      </c>
      <c r="B3739" s="232" t="s">
        <v>388</v>
      </c>
      <c r="C3739" s="233" t="s">
        <v>364</v>
      </c>
      <c r="D3739" s="233">
        <v>12</v>
      </c>
      <c r="E3739" s="233" t="s">
        <v>271</v>
      </c>
      <c r="F3739" s="234" t="s">
        <v>338</v>
      </c>
      <c r="G3739" s="235">
        <v>24</v>
      </c>
      <c r="H3739" s="234">
        <v>38461</v>
      </c>
      <c r="I3739" s="28"/>
    </row>
    <row r="3740" spans="1:9" x14ac:dyDescent="0.25">
      <c r="A3740" s="231" t="s">
        <v>335</v>
      </c>
      <c r="B3740" s="232" t="s">
        <v>395</v>
      </c>
      <c r="C3740" s="233" t="s">
        <v>337</v>
      </c>
      <c r="D3740" s="233">
        <v>16</v>
      </c>
      <c r="E3740" s="233" t="s">
        <v>264</v>
      </c>
      <c r="F3740" s="234" t="s">
        <v>365</v>
      </c>
      <c r="G3740" s="235">
        <v>174</v>
      </c>
      <c r="H3740" s="234">
        <v>38462</v>
      </c>
      <c r="I3740" s="28"/>
    </row>
    <row r="3741" spans="1:9" x14ac:dyDescent="0.25">
      <c r="A3741" s="231" t="s">
        <v>385</v>
      </c>
      <c r="B3741" s="232" t="s">
        <v>389</v>
      </c>
      <c r="C3741" s="233" t="s">
        <v>375</v>
      </c>
      <c r="D3741" s="233">
        <v>16</v>
      </c>
      <c r="E3741" s="233" t="s">
        <v>334</v>
      </c>
      <c r="F3741" s="234" t="s">
        <v>276</v>
      </c>
      <c r="G3741" s="235">
        <v>106</v>
      </c>
      <c r="H3741" s="234">
        <v>38462</v>
      </c>
      <c r="I3741" s="28"/>
    </row>
    <row r="3742" spans="1:9" x14ac:dyDescent="0.25">
      <c r="A3742" s="231" t="s">
        <v>331</v>
      </c>
      <c r="B3742" s="232" t="s">
        <v>404</v>
      </c>
      <c r="C3742" s="233" t="s">
        <v>333</v>
      </c>
      <c r="D3742" s="233">
        <v>16</v>
      </c>
      <c r="E3742" s="233" t="s">
        <v>334</v>
      </c>
      <c r="F3742" s="234" t="s">
        <v>405</v>
      </c>
      <c r="G3742" s="235">
        <v>55</v>
      </c>
      <c r="H3742" s="234">
        <v>38464</v>
      </c>
      <c r="I3742" s="28"/>
    </row>
    <row r="3743" spans="1:9" x14ac:dyDescent="0.25">
      <c r="A3743" s="231" t="s">
        <v>392</v>
      </c>
      <c r="B3743" s="232" t="s">
        <v>393</v>
      </c>
      <c r="C3743" s="233" t="s">
        <v>337</v>
      </c>
      <c r="D3743" s="233">
        <v>16</v>
      </c>
      <c r="E3743" s="233" t="s">
        <v>271</v>
      </c>
      <c r="F3743" s="234" t="s">
        <v>338</v>
      </c>
      <c r="G3743" s="235">
        <v>46</v>
      </c>
      <c r="H3743" s="234">
        <v>38464</v>
      </c>
      <c r="I3743" s="28"/>
    </row>
    <row r="3744" spans="1:9" x14ac:dyDescent="0.25">
      <c r="A3744" s="231" t="s">
        <v>345</v>
      </c>
      <c r="B3744" s="232" t="s">
        <v>391</v>
      </c>
      <c r="C3744" s="233" t="s">
        <v>337</v>
      </c>
      <c r="D3744" s="233">
        <v>16</v>
      </c>
      <c r="E3744" s="233" t="s">
        <v>334</v>
      </c>
      <c r="F3744" s="234" t="s">
        <v>276</v>
      </c>
      <c r="G3744" s="235">
        <v>10</v>
      </c>
      <c r="H3744" s="234">
        <v>38466</v>
      </c>
      <c r="I3744" s="28"/>
    </row>
    <row r="3745" spans="1:9" x14ac:dyDescent="0.25">
      <c r="A3745" s="231" t="s">
        <v>335</v>
      </c>
      <c r="B3745" s="232" t="s">
        <v>382</v>
      </c>
      <c r="C3745" s="233" t="s">
        <v>337</v>
      </c>
      <c r="D3745" s="233">
        <v>16</v>
      </c>
      <c r="E3745" s="233" t="s">
        <v>264</v>
      </c>
      <c r="F3745" s="234" t="s">
        <v>365</v>
      </c>
      <c r="G3745" s="235">
        <v>106</v>
      </c>
      <c r="H3745" s="234">
        <v>38466</v>
      </c>
      <c r="I3745" s="28"/>
    </row>
    <row r="3746" spans="1:9" x14ac:dyDescent="0.25">
      <c r="A3746" s="231" t="s">
        <v>335</v>
      </c>
      <c r="B3746" s="232" t="s">
        <v>357</v>
      </c>
      <c r="C3746" s="233" t="s">
        <v>358</v>
      </c>
      <c r="D3746" s="233">
        <v>16</v>
      </c>
      <c r="E3746" s="233" t="s">
        <v>271</v>
      </c>
      <c r="F3746" s="234" t="s">
        <v>359</v>
      </c>
      <c r="G3746" s="235">
        <v>80</v>
      </c>
      <c r="H3746" s="234">
        <v>38467</v>
      </c>
      <c r="I3746" s="28"/>
    </row>
    <row r="3747" spans="1:9" x14ac:dyDescent="0.25">
      <c r="A3747" s="231" t="s">
        <v>348</v>
      </c>
      <c r="B3747" s="232" t="s">
        <v>349</v>
      </c>
      <c r="C3747" s="233" t="s">
        <v>347</v>
      </c>
      <c r="D3747" s="233">
        <v>8</v>
      </c>
      <c r="E3747" s="233" t="s">
        <v>262</v>
      </c>
      <c r="F3747" s="234" t="s">
        <v>342</v>
      </c>
      <c r="G3747" s="235">
        <v>75</v>
      </c>
      <c r="H3747" s="234">
        <v>38467</v>
      </c>
      <c r="I3747" s="28"/>
    </row>
    <row r="3748" spans="1:9" x14ac:dyDescent="0.25">
      <c r="A3748" s="231" t="s">
        <v>397</v>
      </c>
      <c r="B3748" s="232" t="s">
        <v>402</v>
      </c>
      <c r="C3748" s="233" t="s">
        <v>380</v>
      </c>
      <c r="D3748" s="233">
        <v>8</v>
      </c>
      <c r="E3748" s="233" t="s">
        <v>262</v>
      </c>
      <c r="F3748" s="234" t="s">
        <v>342</v>
      </c>
      <c r="G3748" s="235">
        <v>78</v>
      </c>
      <c r="H3748" s="234">
        <v>38468</v>
      </c>
      <c r="I3748" s="28"/>
    </row>
    <row r="3749" spans="1:9" x14ac:dyDescent="0.25">
      <c r="A3749" s="231" t="s">
        <v>339</v>
      </c>
      <c r="B3749" s="232" t="s">
        <v>340</v>
      </c>
      <c r="C3749" s="233" t="s">
        <v>341</v>
      </c>
      <c r="D3749" s="233">
        <v>8</v>
      </c>
      <c r="E3749" s="233" t="s">
        <v>262</v>
      </c>
      <c r="F3749" s="234" t="s">
        <v>342</v>
      </c>
      <c r="G3749" s="235">
        <v>123</v>
      </c>
      <c r="H3749" s="234">
        <v>38481</v>
      </c>
      <c r="I3749" s="28"/>
    </row>
    <row r="3750" spans="1:9" x14ac:dyDescent="0.25">
      <c r="A3750" s="231" t="s">
        <v>371</v>
      </c>
      <c r="B3750" s="232" t="s">
        <v>372</v>
      </c>
      <c r="C3750" s="233" t="s">
        <v>364</v>
      </c>
      <c r="D3750" s="233">
        <v>8</v>
      </c>
      <c r="E3750" s="233" t="s">
        <v>271</v>
      </c>
      <c r="F3750" s="234" t="s">
        <v>373</v>
      </c>
      <c r="G3750" s="235">
        <v>110</v>
      </c>
      <c r="H3750" s="234">
        <v>38483</v>
      </c>
      <c r="I3750" s="28"/>
    </row>
    <row r="3751" spans="1:9" x14ac:dyDescent="0.25">
      <c r="A3751" s="231" t="s">
        <v>371</v>
      </c>
      <c r="B3751" s="232" t="s">
        <v>388</v>
      </c>
      <c r="C3751" s="233" t="s">
        <v>364</v>
      </c>
      <c r="D3751" s="233">
        <v>12</v>
      </c>
      <c r="E3751" s="233" t="s">
        <v>271</v>
      </c>
      <c r="F3751" s="234" t="s">
        <v>359</v>
      </c>
      <c r="G3751" s="235">
        <v>117</v>
      </c>
      <c r="H3751" s="234">
        <v>38491</v>
      </c>
      <c r="I3751" s="28"/>
    </row>
    <row r="3752" spans="1:9" x14ac:dyDescent="0.25">
      <c r="A3752" s="231" t="s">
        <v>362</v>
      </c>
      <c r="B3752" s="232" t="s">
        <v>369</v>
      </c>
      <c r="C3752" s="233" t="s">
        <v>370</v>
      </c>
      <c r="D3752" s="233">
        <v>16</v>
      </c>
      <c r="E3752" s="233" t="s">
        <v>264</v>
      </c>
      <c r="F3752" s="234" t="s">
        <v>365</v>
      </c>
      <c r="G3752" s="235">
        <v>131</v>
      </c>
      <c r="H3752" s="234">
        <v>38492</v>
      </c>
      <c r="I3752" s="28"/>
    </row>
    <row r="3753" spans="1:9" x14ac:dyDescent="0.25">
      <c r="A3753" s="231" t="s">
        <v>408</v>
      </c>
      <c r="B3753" s="232" t="s">
        <v>409</v>
      </c>
      <c r="C3753" s="233" t="s">
        <v>380</v>
      </c>
      <c r="D3753" s="233">
        <v>16</v>
      </c>
      <c r="E3753" s="233" t="s">
        <v>334</v>
      </c>
      <c r="F3753" s="234" t="s">
        <v>276</v>
      </c>
      <c r="G3753" s="235">
        <v>84</v>
      </c>
      <c r="H3753" s="234">
        <v>38492</v>
      </c>
      <c r="I3753" s="28"/>
    </row>
    <row r="3754" spans="1:9" x14ac:dyDescent="0.25">
      <c r="A3754" s="231" t="s">
        <v>362</v>
      </c>
      <c r="B3754" s="232" t="s">
        <v>374</v>
      </c>
      <c r="C3754" s="233" t="s">
        <v>375</v>
      </c>
      <c r="D3754" s="233">
        <v>16</v>
      </c>
      <c r="E3754" s="233" t="s">
        <v>271</v>
      </c>
      <c r="F3754" s="234" t="s">
        <v>338</v>
      </c>
      <c r="G3754" s="235">
        <v>184</v>
      </c>
      <c r="H3754" s="234">
        <v>38492</v>
      </c>
      <c r="I3754" s="28"/>
    </row>
    <row r="3755" spans="1:9" x14ac:dyDescent="0.25">
      <c r="A3755" s="231" t="s">
        <v>362</v>
      </c>
      <c r="B3755" s="232" t="s">
        <v>363</v>
      </c>
      <c r="C3755" s="233" t="s">
        <v>364</v>
      </c>
      <c r="D3755" s="233">
        <v>8</v>
      </c>
      <c r="E3755" s="233" t="s">
        <v>264</v>
      </c>
      <c r="F3755" s="234" t="s">
        <v>396</v>
      </c>
      <c r="G3755" s="235">
        <v>165</v>
      </c>
      <c r="H3755" s="234">
        <v>38495</v>
      </c>
      <c r="I3755" s="28"/>
    </row>
    <row r="3756" spans="1:9" x14ac:dyDescent="0.25">
      <c r="A3756" s="231" t="s">
        <v>385</v>
      </c>
      <c r="B3756" s="232" t="s">
        <v>386</v>
      </c>
      <c r="C3756" s="233" t="s">
        <v>358</v>
      </c>
      <c r="D3756" s="233">
        <v>16</v>
      </c>
      <c r="E3756" s="233" t="s">
        <v>334</v>
      </c>
      <c r="F3756" s="234" t="s">
        <v>405</v>
      </c>
      <c r="G3756" s="235">
        <v>108</v>
      </c>
      <c r="H3756" s="234">
        <v>38495</v>
      </c>
      <c r="I3756" s="28"/>
    </row>
    <row r="3757" spans="1:9" x14ac:dyDescent="0.25">
      <c r="A3757" s="231" t="s">
        <v>408</v>
      </c>
      <c r="B3757" s="232" t="s">
        <v>409</v>
      </c>
      <c r="C3757" s="233" t="s">
        <v>380</v>
      </c>
      <c r="D3757" s="233">
        <v>16</v>
      </c>
      <c r="E3757" s="233" t="s">
        <v>334</v>
      </c>
      <c r="F3757" s="234" t="s">
        <v>276</v>
      </c>
      <c r="G3757" s="235">
        <v>35</v>
      </c>
      <c r="H3757" s="234">
        <v>38501</v>
      </c>
      <c r="I3757" s="28"/>
    </row>
    <row r="3758" spans="1:9" x14ac:dyDescent="0.25">
      <c r="A3758" s="231" t="s">
        <v>354</v>
      </c>
      <c r="B3758" s="232" t="s">
        <v>355</v>
      </c>
      <c r="C3758" s="233" t="s">
        <v>347</v>
      </c>
      <c r="D3758" s="233">
        <v>16</v>
      </c>
      <c r="E3758" s="233" t="s">
        <v>262</v>
      </c>
      <c r="F3758" s="234" t="s">
        <v>356</v>
      </c>
      <c r="G3758" s="235">
        <v>132</v>
      </c>
      <c r="H3758" s="234">
        <v>38503</v>
      </c>
      <c r="I3758" s="28"/>
    </row>
    <row r="3759" spans="1:9" x14ac:dyDescent="0.25">
      <c r="A3759" s="231" t="s">
        <v>335</v>
      </c>
      <c r="B3759" s="232" t="s">
        <v>395</v>
      </c>
      <c r="C3759" s="233" t="s">
        <v>337</v>
      </c>
      <c r="D3759" s="233">
        <v>16</v>
      </c>
      <c r="E3759" s="233" t="s">
        <v>264</v>
      </c>
      <c r="F3759" s="234" t="s">
        <v>365</v>
      </c>
      <c r="G3759" s="235">
        <v>22</v>
      </c>
      <c r="H3759" s="234">
        <v>38504</v>
      </c>
      <c r="I3759" s="28"/>
    </row>
    <row r="3760" spans="1:9" x14ac:dyDescent="0.25">
      <c r="A3760" s="231" t="s">
        <v>362</v>
      </c>
      <c r="B3760" s="232" t="s">
        <v>407</v>
      </c>
      <c r="C3760" s="233" t="s">
        <v>380</v>
      </c>
      <c r="D3760" s="233">
        <v>16</v>
      </c>
      <c r="E3760" s="233" t="s">
        <v>264</v>
      </c>
      <c r="F3760" s="234" t="s">
        <v>365</v>
      </c>
      <c r="G3760" s="235">
        <v>40</v>
      </c>
      <c r="H3760" s="234">
        <v>38504</v>
      </c>
      <c r="I3760" s="28"/>
    </row>
    <row r="3761" spans="1:9" x14ac:dyDescent="0.25">
      <c r="A3761" s="231" t="s">
        <v>385</v>
      </c>
      <c r="B3761" s="232" t="s">
        <v>389</v>
      </c>
      <c r="C3761" s="233" t="s">
        <v>375</v>
      </c>
      <c r="D3761" s="233">
        <v>16</v>
      </c>
      <c r="E3761" s="233" t="s">
        <v>334</v>
      </c>
      <c r="F3761" s="234" t="s">
        <v>276</v>
      </c>
      <c r="G3761" s="235">
        <v>39</v>
      </c>
      <c r="H3761" s="234">
        <v>38509</v>
      </c>
      <c r="I3761" s="28"/>
    </row>
    <row r="3762" spans="1:9" x14ac:dyDescent="0.25">
      <c r="A3762" s="231" t="s">
        <v>385</v>
      </c>
      <c r="B3762" s="232" t="s">
        <v>386</v>
      </c>
      <c r="C3762" s="233" t="s">
        <v>358</v>
      </c>
      <c r="D3762" s="233">
        <v>16</v>
      </c>
      <c r="E3762" s="233" t="s">
        <v>334</v>
      </c>
      <c r="F3762" s="234" t="s">
        <v>276</v>
      </c>
      <c r="G3762" s="235">
        <v>139</v>
      </c>
      <c r="H3762" s="234">
        <v>38509</v>
      </c>
      <c r="I3762" s="28"/>
    </row>
    <row r="3763" spans="1:9" x14ac:dyDescent="0.25">
      <c r="A3763" s="231" t="s">
        <v>354</v>
      </c>
      <c r="B3763" s="232" t="s">
        <v>355</v>
      </c>
      <c r="C3763" s="233" t="s">
        <v>347</v>
      </c>
      <c r="D3763" s="233">
        <v>16</v>
      </c>
      <c r="E3763" s="233" t="s">
        <v>262</v>
      </c>
      <c r="F3763" s="234" t="s">
        <v>356</v>
      </c>
      <c r="G3763" s="235">
        <v>41</v>
      </c>
      <c r="H3763" s="234">
        <v>38509</v>
      </c>
      <c r="I3763" s="28"/>
    </row>
    <row r="3764" spans="1:9" x14ac:dyDescent="0.25">
      <c r="A3764" s="231" t="s">
        <v>331</v>
      </c>
      <c r="B3764" s="232" t="s">
        <v>403</v>
      </c>
      <c r="C3764" s="233" t="s">
        <v>380</v>
      </c>
      <c r="D3764" s="233">
        <v>32</v>
      </c>
      <c r="E3764" s="233" t="s">
        <v>262</v>
      </c>
      <c r="F3764" s="234" t="s">
        <v>356</v>
      </c>
      <c r="G3764" s="235">
        <v>123</v>
      </c>
      <c r="H3764" s="234">
        <v>38511</v>
      </c>
      <c r="I3764" s="28"/>
    </row>
    <row r="3765" spans="1:9" x14ac:dyDescent="0.25">
      <c r="A3765" s="231" t="s">
        <v>335</v>
      </c>
      <c r="B3765" s="232" t="s">
        <v>387</v>
      </c>
      <c r="C3765" s="233" t="s">
        <v>347</v>
      </c>
      <c r="D3765" s="233">
        <v>8</v>
      </c>
      <c r="E3765" s="233" t="s">
        <v>264</v>
      </c>
      <c r="F3765" s="234" t="s">
        <v>365</v>
      </c>
      <c r="G3765" s="235">
        <v>68</v>
      </c>
      <c r="H3765" s="234">
        <v>38514</v>
      </c>
      <c r="I3765" s="28"/>
    </row>
    <row r="3766" spans="1:9" x14ac:dyDescent="0.25">
      <c r="A3766" s="231" t="s">
        <v>345</v>
      </c>
      <c r="B3766" s="232" t="s">
        <v>379</v>
      </c>
      <c r="C3766" s="233" t="s">
        <v>380</v>
      </c>
      <c r="D3766" s="233">
        <v>16</v>
      </c>
      <c r="E3766" s="233" t="s">
        <v>271</v>
      </c>
      <c r="F3766" s="234" t="s">
        <v>373</v>
      </c>
      <c r="G3766" s="235">
        <v>16</v>
      </c>
      <c r="H3766" s="234">
        <v>38517</v>
      </c>
      <c r="I3766" s="28"/>
    </row>
    <row r="3767" spans="1:9" x14ac:dyDescent="0.25">
      <c r="A3767" s="231" t="s">
        <v>397</v>
      </c>
      <c r="B3767" s="232" t="s">
        <v>402</v>
      </c>
      <c r="C3767" s="233" t="s">
        <v>380</v>
      </c>
      <c r="D3767" s="233">
        <v>8</v>
      </c>
      <c r="E3767" s="233" t="s">
        <v>262</v>
      </c>
      <c r="F3767" s="234" t="s">
        <v>50</v>
      </c>
      <c r="G3767" s="235">
        <v>99</v>
      </c>
      <c r="H3767" s="234">
        <v>38517</v>
      </c>
      <c r="I3767" s="28"/>
    </row>
    <row r="3768" spans="1:9" x14ac:dyDescent="0.25">
      <c r="A3768" s="231" t="s">
        <v>335</v>
      </c>
      <c r="B3768" s="232" t="s">
        <v>382</v>
      </c>
      <c r="C3768" s="233" t="s">
        <v>337</v>
      </c>
      <c r="D3768" s="233">
        <v>16</v>
      </c>
      <c r="E3768" s="233" t="s">
        <v>264</v>
      </c>
      <c r="F3768" s="234" t="s">
        <v>365</v>
      </c>
      <c r="G3768" s="235">
        <v>150</v>
      </c>
      <c r="H3768" s="234">
        <v>38519</v>
      </c>
      <c r="I3768" s="28"/>
    </row>
    <row r="3769" spans="1:9" x14ac:dyDescent="0.25">
      <c r="A3769" s="231" t="s">
        <v>385</v>
      </c>
      <c r="B3769" s="232" t="s">
        <v>389</v>
      </c>
      <c r="C3769" s="233" t="s">
        <v>375</v>
      </c>
      <c r="D3769" s="233">
        <v>16</v>
      </c>
      <c r="E3769" s="233" t="s">
        <v>334</v>
      </c>
      <c r="F3769" s="234" t="s">
        <v>276</v>
      </c>
      <c r="G3769" s="235">
        <v>73</v>
      </c>
      <c r="H3769" s="234">
        <v>38519</v>
      </c>
      <c r="I3769" s="28"/>
    </row>
    <row r="3770" spans="1:9" x14ac:dyDescent="0.25">
      <c r="A3770" s="231" t="s">
        <v>408</v>
      </c>
      <c r="B3770" s="232" t="s">
        <v>409</v>
      </c>
      <c r="C3770" s="233" t="s">
        <v>380</v>
      </c>
      <c r="D3770" s="233">
        <v>16</v>
      </c>
      <c r="E3770" s="233" t="s">
        <v>334</v>
      </c>
      <c r="F3770" s="234" t="s">
        <v>276</v>
      </c>
      <c r="G3770" s="235">
        <v>178</v>
      </c>
      <c r="H3770" s="234">
        <v>38521</v>
      </c>
      <c r="I3770" s="28"/>
    </row>
    <row r="3771" spans="1:9" x14ac:dyDescent="0.25">
      <c r="A3771" s="231" t="s">
        <v>331</v>
      </c>
      <c r="B3771" s="232" t="s">
        <v>404</v>
      </c>
      <c r="C3771" s="233" t="s">
        <v>333</v>
      </c>
      <c r="D3771" s="233">
        <v>16</v>
      </c>
      <c r="E3771" s="233" t="s">
        <v>334</v>
      </c>
      <c r="F3771" s="234" t="s">
        <v>405</v>
      </c>
      <c r="G3771" s="235">
        <v>66</v>
      </c>
      <c r="H3771" s="234">
        <v>38523</v>
      </c>
      <c r="I3771" s="28"/>
    </row>
    <row r="3772" spans="1:9" x14ac:dyDescent="0.25">
      <c r="A3772" s="231" t="s">
        <v>397</v>
      </c>
      <c r="B3772" s="232" t="s">
        <v>402</v>
      </c>
      <c r="C3772" s="233" t="s">
        <v>380</v>
      </c>
      <c r="D3772" s="233">
        <v>8</v>
      </c>
      <c r="E3772" s="233" t="s">
        <v>262</v>
      </c>
      <c r="F3772" s="234" t="s">
        <v>342</v>
      </c>
      <c r="G3772" s="235">
        <v>152</v>
      </c>
      <c r="H3772" s="234">
        <v>38525</v>
      </c>
      <c r="I3772" s="28"/>
    </row>
    <row r="3773" spans="1:9" x14ac:dyDescent="0.25">
      <c r="A3773" s="231" t="s">
        <v>385</v>
      </c>
      <c r="B3773" s="232" t="s">
        <v>386</v>
      </c>
      <c r="C3773" s="233" t="s">
        <v>358</v>
      </c>
      <c r="D3773" s="233">
        <v>16</v>
      </c>
      <c r="E3773" s="233" t="s">
        <v>334</v>
      </c>
      <c r="F3773" s="234" t="s">
        <v>405</v>
      </c>
      <c r="G3773" s="235">
        <v>151</v>
      </c>
      <c r="H3773" s="234">
        <v>38528</v>
      </c>
      <c r="I3773" s="28"/>
    </row>
    <row r="3774" spans="1:9" x14ac:dyDescent="0.25">
      <c r="A3774" s="231" t="s">
        <v>376</v>
      </c>
      <c r="B3774" s="232" t="s">
        <v>377</v>
      </c>
      <c r="C3774" s="233" t="s">
        <v>378</v>
      </c>
      <c r="D3774" s="233">
        <v>10</v>
      </c>
      <c r="E3774" s="233" t="s">
        <v>262</v>
      </c>
      <c r="F3774" s="234" t="s">
        <v>50</v>
      </c>
      <c r="G3774" s="235">
        <v>185</v>
      </c>
      <c r="H3774" s="234">
        <v>38529</v>
      </c>
      <c r="I3774" s="28"/>
    </row>
    <row r="3775" spans="1:9" x14ac:dyDescent="0.25">
      <c r="A3775" s="231" t="s">
        <v>335</v>
      </c>
      <c r="B3775" s="232" t="s">
        <v>336</v>
      </c>
      <c r="C3775" s="233" t="s">
        <v>337</v>
      </c>
      <c r="D3775" s="233">
        <v>16</v>
      </c>
      <c r="E3775" s="233" t="s">
        <v>271</v>
      </c>
      <c r="F3775" s="234" t="s">
        <v>338</v>
      </c>
      <c r="G3775" s="235">
        <v>156</v>
      </c>
      <c r="H3775" s="234">
        <v>38532</v>
      </c>
      <c r="I3775" s="28"/>
    </row>
    <row r="3776" spans="1:9" x14ac:dyDescent="0.25">
      <c r="A3776" s="231" t="s">
        <v>385</v>
      </c>
      <c r="B3776" s="232" t="s">
        <v>386</v>
      </c>
      <c r="C3776" s="233" t="s">
        <v>358</v>
      </c>
      <c r="D3776" s="233">
        <v>16</v>
      </c>
      <c r="E3776" s="233" t="s">
        <v>334</v>
      </c>
      <c r="F3776" s="234" t="s">
        <v>276</v>
      </c>
      <c r="G3776" s="235">
        <v>23</v>
      </c>
      <c r="H3776" s="234">
        <v>38533</v>
      </c>
      <c r="I3776" s="28"/>
    </row>
    <row r="3777" spans="1:9" x14ac:dyDescent="0.25">
      <c r="A3777" s="231" t="s">
        <v>345</v>
      </c>
      <c r="B3777" s="232" t="s">
        <v>401</v>
      </c>
      <c r="C3777" s="233" t="s">
        <v>380</v>
      </c>
      <c r="D3777" s="233">
        <v>16</v>
      </c>
      <c r="E3777" s="233" t="s">
        <v>271</v>
      </c>
      <c r="F3777" s="234" t="s">
        <v>338</v>
      </c>
      <c r="G3777" s="235">
        <v>191</v>
      </c>
      <c r="H3777" s="234">
        <v>38538</v>
      </c>
      <c r="I3777" s="28"/>
    </row>
    <row r="3778" spans="1:9" x14ac:dyDescent="0.25">
      <c r="A3778" s="231" t="s">
        <v>345</v>
      </c>
      <c r="B3778" s="232" t="s">
        <v>379</v>
      </c>
      <c r="C3778" s="233" t="s">
        <v>380</v>
      </c>
      <c r="D3778" s="233">
        <v>16</v>
      </c>
      <c r="E3778" s="233" t="s">
        <v>271</v>
      </c>
      <c r="F3778" s="234" t="s">
        <v>373</v>
      </c>
      <c r="G3778" s="235">
        <v>149</v>
      </c>
      <c r="H3778" s="234">
        <v>38542</v>
      </c>
      <c r="I3778" s="28"/>
    </row>
    <row r="3779" spans="1:9" x14ac:dyDescent="0.25">
      <c r="A3779" s="231" t="s">
        <v>345</v>
      </c>
      <c r="B3779" s="232" t="s">
        <v>379</v>
      </c>
      <c r="C3779" s="233" t="s">
        <v>380</v>
      </c>
      <c r="D3779" s="233">
        <v>16</v>
      </c>
      <c r="E3779" s="233" t="s">
        <v>271</v>
      </c>
      <c r="F3779" s="234" t="s">
        <v>373</v>
      </c>
      <c r="G3779" s="235">
        <v>7</v>
      </c>
      <c r="H3779" s="234">
        <v>38543</v>
      </c>
      <c r="I3779" s="28"/>
    </row>
    <row r="3780" spans="1:9" x14ac:dyDescent="0.25">
      <c r="A3780" s="231" t="s">
        <v>376</v>
      </c>
      <c r="B3780" s="232" t="s">
        <v>390</v>
      </c>
      <c r="C3780" s="233" t="s">
        <v>370</v>
      </c>
      <c r="D3780" s="233">
        <v>8</v>
      </c>
      <c r="E3780" s="233" t="s">
        <v>334</v>
      </c>
      <c r="F3780" s="234" t="s">
        <v>278</v>
      </c>
      <c r="G3780" s="235">
        <v>171</v>
      </c>
      <c r="H3780" s="234">
        <v>38543</v>
      </c>
      <c r="I3780" s="28"/>
    </row>
    <row r="3781" spans="1:9" x14ac:dyDescent="0.25">
      <c r="A3781" s="231" t="s">
        <v>376</v>
      </c>
      <c r="B3781" s="232" t="s">
        <v>390</v>
      </c>
      <c r="C3781" s="233" t="s">
        <v>370</v>
      </c>
      <c r="D3781" s="233">
        <v>8</v>
      </c>
      <c r="E3781" s="233" t="s">
        <v>334</v>
      </c>
      <c r="F3781" s="234" t="s">
        <v>278</v>
      </c>
      <c r="G3781" s="235">
        <v>25</v>
      </c>
      <c r="H3781" s="234">
        <v>38545</v>
      </c>
      <c r="I3781" s="28"/>
    </row>
    <row r="3782" spans="1:9" x14ac:dyDescent="0.25">
      <c r="A3782" s="231" t="s">
        <v>335</v>
      </c>
      <c r="B3782" s="232" t="s">
        <v>400</v>
      </c>
      <c r="C3782" s="233" t="s">
        <v>364</v>
      </c>
      <c r="D3782" s="233">
        <v>8</v>
      </c>
      <c r="E3782" s="233" t="s">
        <v>264</v>
      </c>
      <c r="F3782" s="234" t="s">
        <v>365</v>
      </c>
      <c r="G3782" s="235">
        <v>179</v>
      </c>
      <c r="H3782" s="234">
        <v>38546</v>
      </c>
      <c r="I3782" s="28"/>
    </row>
    <row r="3783" spans="1:9" x14ac:dyDescent="0.25">
      <c r="A3783" s="231" t="s">
        <v>335</v>
      </c>
      <c r="B3783" s="232" t="s">
        <v>394</v>
      </c>
      <c r="C3783" s="233" t="s">
        <v>364</v>
      </c>
      <c r="D3783" s="233">
        <v>8</v>
      </c>
      <c r="E3783" s="233" t="s">
        <v>264</v>
      </c>
      <c r="F3783" s="234" t="s">
        <v>365</v>
      </c>
      <c r="G3783" s="235">
        <v>54</v>
      </c>
      <c r="H3783" s="234">
        <v>38548</v>
      </c>
      <c r="I3783" s="28"/>
    </row>
    <row r="3784" spans="1:9" x14ac:dyDescent="0.25">
      <c r="A3784" s="231" t="s">
        <v>348</v>
      </c>
      <c r="B3784" s="232" t="s">
        <v>349</v>
      </c>
      <c r="C3784" s="233" t="s">
        <v>347</v>
      </c>
      <c r="D3784" s="233">
        <v>8</v>
      </c>
      <c r="E3784" s="233" t="s">
        <v>262</v>
      </c>
      <c r="F3784" s="234" t="s">
        <v>356</v>
      </c>
      <c r="G3784" s="235">
        <v>193</v>
      </c>
      <c r="H3784" s="234">
        <v>38549</v>
      </c>
      <c r="I3784" s="28"/>
    </row>
    <row r="3785" spans="1:9" x14ac:dyDescent="0.25">
      <c r="A3785" s="231" t="s">
        <v>335</v>
      </c>
      <c r="B3785" s="232" t="s">
        <v>350</v>
      </c>
      <c r="C3785" s="233" t="s">
        <v>347</v>
      </c>
      <c r="D3785" s="233">
        <v>8</v>
      </c>
      <c r="E3785" s="233" t="s">
        <v>271</v>
      </c>
      <c r="F3785" s="234" t="s">
        <v>338</v>
      </c>
      <c r="G3785" s="235">
        <v>126</v>
      </c>
      <c r="H3785" s="234">
        <v>38550</v>
      </c>
      <c r="I3785" s="28"/>
    </row>
    <row r="3786" spans="1:9" x14ac:dyDescent="0.25">
      <c r="A3786" s="231" t="s">
        <v>335</v>
      </c>
      <c r="B3786" s="232" t="s">
        <v>383</v>
      </c>
      <c r="C3786" s="233" t="s">
        <v>347</v>
      </c>
      <c r="D3786" s="233">
        <v>8</v>
      </c>
      <c r="E3786" s="233" t="s">
        <v>271</v>
      </c>
      <c r="F3786" s="234" t="s">
        <v>373</v>
      </c>
      <c r="G3786" s="235">
        <v>187</v>
      </c>
      <c r="H3786" s="234">
        <v>38550</v>
      </c>
      <c r="I3786" s="28"/>
    </row>
    <row r="3787" spans="1:9" x14ac:dyDescent="0.25">
      <c r="A3787" s="231" t="s">
        <v>362</v>
      </c>
      <c r="B3787" s="232" t="s">
        <v>407</v>
      </c>
      <c r="C3787" s="233" t="s">
        <v>380</v>
      </c>
      <c r="D3787" s="233">
        <v>16</v>
      </c>
      <c r="E3787" s="233" t="s">
        <v>264</v>
      </c>
      <c r="F3787" s="234" t="s">
        <v>396</v>
      </c>
      <c r="G3787" s="235">
        <v>163</v>
      </c>
      <c r="H3787" s="234">
        <v>38554</v>
      </c>
      <c r="I3787" s="28"/>
    </row>
    <row r="3788" spans="1:9" x14ac:dyDescent="0.25">
      <c r="A3788" s="231" t="s">
        <v>331</v>
      </c>
      <c r="B3788" s="232" t="s">
        <v>381</v>
      </c>
      <c r="C3788" s="233" t="s">
        <v>380</v>
      </c>
      <c r="D3788" s="233">
        <v>16</v>
      </c>
      <c r="E3788" s="233" t="s">
        <v>262</v>
      </c>
      <c r="F3788" s="234" t="s">
        <v>342</v>
      </c>
      <c r="G3788" s="235">
        <v>98</v>
      </c>
      <c r="H3788" s="234">
        <v>38554</v>
      </c>
      <c r="I3788" s="28"/>
    </row>
    <row r="3789" spans="1:9" x14ac:dyDescent="0.25">
      <c r="A3789" s="231" t="s">
        <v>362</v>
      </c>
      <c r="B3789" s="232" t="s">
        <v>369</v>
      </c>
      <c r="C3789" s="233" t="s">
        <v>370</v>
      </c>
      <c r="D3789" s="233">
        <v>16</v>
      </c>
      <c r="E3789" s="233" t="s">
        <v>264</v>
      </c>
      <c r="F3789" s="234" t="s">
        <v>365</v>
      </c>
      <c r="G3789" s="235">
        <v>26</v>
      </c>
      <c r="H3789" s="234">
        <v>38557</v>
      </c>
      <c r="I3789" s="28"/>
    </row>
    <row r="3790" spans="1:9" x14ac:dyDescent="0.25">
      <c r="A3790" s="231" t="s">
        <v>335</v>
      </c>
      <c r="B3790" s="232" t="s">
        <v>357</v>
      </c>
      <c r="C3790" s="233" t="s">
        <v>358</v>
      </c>
      <c r="D3790" s="233">
        <v>16</v>
      </c>
      <c r="E3790" s="233" t="s">
        <v>271</v>
      </c>
      <c r="F3790" s="234" t="s">
        <v>359</v>
      </c>
      <c r="G3790" s="235">
        <v>85</v>
      </c>
      <c r="H3790" s="234">
        <v>38560</v>
      </c>
      <c r="I3790" s="28"/>
    </row>
    <row r="3791" spans="1:9" x14ac:dyDescent="0.25">
      <c r="A3791" s="231" t="s">
        <v>385</v>
      </c>
      <c r="B3791" s="232" t="s">
        <v>389</v>
      </c>
      <c r="C3791" s="233" t="s">
        <v>375</v>
      </c>
      <c r="D3791" s="233">
        <v>16</v>
      </c>
      <c r="E3791" s="233" t="s">
        <v>334</v>
      </c>
      <c r="F3791" s="234" t="s">
        <v>276</v>
      </c>
      <c r="G3791" s="235">
        <v>191</v>
      </c>
      <c r="H3791" s="234">
        <v>38560</v>
      </c>
      <c r="I3791" s="28"/>
    </row>
    <row r="3792" spans="1:9" x14ac:dyDescent="0.25">
      <c r="A3792" s="231" t="s">
        <v>385</v>
      </c>
      <c r="B3792" s="232" t="s">
        <v>389</v>
      </c>
      <c r="C3792" s="233" t="s">
        <v>375</v>
      </c>
      <c r="D3792" s="233">
        <v>16</v>
      </c>
      <c r="E3792" s="233" t="s">
        <v>334</v>
      </c>
      <c r="F3792" s="234" t="s">
        <v>278</v>
      </c>
      <c r="G3792" s="235">
        <v>95</v>
      </c>
      <c r="H3792" s="234">
        <v>38567</v>
      </c>
      <c r="I3792" s="28"/>
    </row>
    <row r="3793" spans="1:9" x14ac:dyDescent="0.25">
      <c r="A3793" s="231" t="s">
        <v>408</v>
      </c>
      <c r="B3793" s="232" t="s">
        <v>409</v>
      </c>
      <c r="C3793" s="233" t="s">
        <v>380</v>
      </c>
      <c r="D3793" s="233">
        <v>16</v>
      </c>
      <c r="E3793" s="233" t="s">
        <v>334</v>
      </c>
      <c r="F3793" s="234" t="s">
        <v>276</v>
      </c>
      <c r="G3793" s="235">
        <v>184</v>
      </c>
      <c r="H3793" s="234">
        <v>38568</v>
      </c>
      <c r="I3793" s="28"/>
    </row>
    <row r="3794" spans="1:9" x14ac:dyDescent="0.25">
      <c r="A3794" s="231" t="s">
        <v>335</v>
      </c>
      <c r="B3794" s="232" t="s">
        <v>383</v>
      </c>
      <c r="C3794" s="233" t="s">
        <v>347</v>
      </c>
      <c r="D3794" s="233">
        <v>8</v>
      </c>
      <c r="E3794" s="233" t="s">
        <v>271</v>
      </c>
      <c r="F3794" s="234" t="s">
        <v>359</v>
      </c>
      <c r="G3794" s="235">
        <v>189</v>
      </c>
      <c r="H3794" s="234">
        <v>38569</v>
      </c>
      <c r="I3794" s="28"/>
    </row>
    <row r="3795" spans="1:9" x14ac:dyDescent="0.25">
      <c r="A3795" s="231" t="s">
        <v>371</v>
      </c>
      <c r="B3795" s="232" t="s">
        <v>388</v>
      </c>
      <c r="C3795" s="233" t="s">
        <v>364</v>
      </c>
      <c r="D3795" s="233">
        <v>12</v>
      </c>
      <c r="E3795" s="233" t="s">
        <v>271</v>
      </c>
      <c r="F3795" s="234" t="s">
        <v>359</v>
      </c>
      <c r="G3795" s="235">
        <v>41</v>
      </c>
      <c r="H3795" s="234">
        <v>38580</v>
      </c>
      <c r="I3795" s="28"/>
    </row>
    <row r="3796" spans="1:9" x14ac:dyDescent="0.25">
      <c r="A3796" s="231" t="s">
        <v>362</v>
      </c>
      <c r="B3796" s="232" t="s">
        <v>363</v>
      </c>
      <c r="C3796" s="233" t="s">
        <v>364</v>
      </c>
      <c r="D3796" s="233">
        <v>8</v>
      </c>
      <c r="E3796" s="233" t="s">
        <v>264</v>
      </c>
      <c r="F3796" s="234" t="s">
        <v>396</v>
      </c>
      <c r="G3796" s="235">
        <v>11</v>
      </c>
      <c r="H3796" s="234">
        <v>38584</v>
      </c>
      <c r="I3796" s="28"/>
    </row>
    <row r="3797" spans="1:9" x14ac:dyDescent="0.25">
      <c r="A3797" s="231" t="s">
        <v>397</v>
      </c>
      <c r="B3797" s="232" t="s">
        <v>398</v>
      </c>
      <c r="C3797" s="233" t="s">
        <v>399</v>
      </c>
      <c r="D3797" s="233">
        <v>8</v>
      </c>
      <c r="E3797" s="233" t="s">
        <v>334</v>
      </c>
      <c r="F3797" s="234" t="s">
        <v>276</v>
      </c>
      <c r="G3797" s="235">
        <v>175</v>
      </c>
      <c r="H3797" s="234">
        <v>38585</v>
      </c>
      <c r="I3797" s="28"/>
    </row>
    <row r="3798" spans="1:9" x14ac:dyDescent="0.25">
      <c r="A3798" s="231" t="s">
        <v>397</v>
      </c>
      <c r="B3798" s="232" t="s">
        <v>402</v>
      </c>
      <c r="C3798" s="233" t="s">
        <v>380</v>
      </c>
      <c r="D3798" s="233">
        <v>8</v>
      </c>
      <c r="E3798" s="233" t="s">
        <v>262</v>
      </c>
      <c r="F3798" s="234" t="s">
        <v>342</v>
      </c>
      <c r="G3798" s="235">
        <v>66</v>
      </c>
      <c r="H3798" s="234">
        <v>38587</v>
      </c>
      <c r="I3798" s="28"/>
    </row>
    <row r="3799" spans="1:9" x14ac:dyDescent="0.25">
      <c r="A3799" s="231" t="s">
        <v>335</v>
      </c>
      <c r="B3799" s="232" t="s">
        <v>387</v>
      </c>
      <c r="C3799" s="233" t="s">
        <v>347</v>
      </c>
      <c r="D3799" s="233">
        <v>8</v>
      </c>
      <c r="E3799" s="233" t="s">
        <v>264</v>
      </c>
      <c r="F3799" s="234" t="s">
        <v>365</v>
      </c>
      <c r="G3799" s="235">
        <v>84</v>
      </c>
      <c r="H3799" s="234">
        <v>38588</v>
      </c>
      <c r="I3799" s="28"/>
    </row>
    <row r="3800" spans="1:9" x14ac:dyDescent="0.25">
      <c r="A3800" s="231" t="s">
        <v>335</v>
      </c>
      <c r="B3800" s="232" t="s">
        <v>336</v>
      </c>
      <c r="C3800" s="233" t="s">
        <v>337</v>
      </c>
      <c r="D3800" s="233">
        <v>16</v>
      </c>
      <c r="E3800" s="233" t="s">
        <v>271</v>
      </c>
      <c r="F3800" s="234" t="s">
        <v>338</v>
      </c>
      <c r="G3800" s="235">
        <v>190</v>
      </c>
      <c r="H3800" s="234">
        <v>38592</v>
      </c>
      <c r="I3800" s="28"/>
    </row>
    <row r="3801" spans="1:9" x14ac:dyDescent="0.25">
      <c r="A3801" s="231" t="s">
        <v>331</v>
      </c>
      <c r="B3801" s="232" t="s">
        <v>353</v>
      </c>
      <c r="C3801" s="233" t="s">
        <v>337</v>
      </c>
      <c r="D3801" s="233">
        <v>16</v>
      </c>
      <c r="E3801" s="233" t="s">
        <v>262</v>
      </c>
      <c r="F3801" s="234" t="s">
        <v>342</v>
      </c>
      <c r="G3801" s="235">
        <v>14</v>
      </c>
      <c r="H3801" s="234">
        <v>38594</v>
      </c>
      <c r="I3801" s="28"/>
    </row>
    <row r="3802" spans="1:9" x14ac:dyDescent="0.25">
      <c r="A3802" s="231" t="s">
        <v>397</v>
      </c>
      <c r="B3802" s="232" t="s">
        <v>398</v>
      </c>
      <c r="C3802" s="233" t="s">
        <v>399</v>
      </c>
      <c r="D3802" s="233">
        <v>8</v>
      </c>
      <c r="E3802" s="233" t="s">
        <v>334</v>
      </c>
      <c r="F3802" s="234" t="s">
        <v>276</v>
      </c>
      <c r="G3802" s="235">
        <v>150</v>
      </c>
      <c r="H3802" s="234">
        <v>38595</v>
      </c>
      <c r="I3802" s="28"/>
    </row>
    <row r="3803" spans="1:9" x14ac:dyDescent="0.25">
      <c r="A3803" s="231" t="s">
        <v>331</v>
      </c>
      <c r="B3803" s="232" t="s">
        <v>403</v>
      </c>
      <c r="C3803" s="233" t="s">
        <v>380</v>
      </c>
      <c r="D3803" s="233">
        <v>32</v>
      </c>
      <c r="E3803" s="233" t="s">
        <v>262</v>
      </c>
      <c r="F3803" s="234" t="s">
        <v>356</v>
      </c>
      <c r="G3803" s="235">
        <v>88</v>
      </c>
      <c r="H3803" s="234">
        <v>38596</v>
      </c>
      <c r="I3803" s="28"/>
    </row>
    <row r="3804" spans="1:9" x14ac:dyDescent="0.25">
      <c r="A3804" s="231" t="s">
        <v>397</v>
      </c>
      <c r="B3804" s="232" t="s">
        <v>398</v>
      </c>
      <c r="C3804" s="233" t="s">
        <v>399</v>
      </c>
      <c r="D3804" s="233">
        <v>8</v>
      </c>
      <c r="E3804" s="233" t="s">
        <v>334</v>
      </c>
      <c r="F3804" s="234" t="s">
        <v>276</v>
      </c>
      <c r="G3804" s="235">
        <v>179</v>
      </c>
      <c r="H3804" s="234">
        <v>38597</v>
      </c>
      <c r="I3804" s="28"/>
    </row>
    <row r="3805" spans="1:9" x14ac:dyDescent="0.25">
      <c r="A3805" s="231" t="s">
        <v>385</v>
      </c>
      <c r="B3805" s="232" t="s">
        <v>389</v>
      </c>
      <c r="C3805" s="233" t="s">
        <v>375</v>
      </c>
      <c r="D3805" s="233">
        <v>16</v>
      </c>
      <c r="E3805" s="233" t="s">
        <v>334</v>
      </c>
      <c r="F3805" s="234" t="s">
        <v>278</v>
      </c>
      <c r="G3805" s="235">
        <v>21</v>
      </c>
      <c r="H3805" s="234">
        <v>38598</v>
      </c>
      <c r="I3805" s="28"/>
    </row>
    <row r="3806" spans="1:9" x14ac:dyDescent="0.25">
      <c r="A3806" s="231" t="s">
        <v>335</v>
      </c>
      <c r="B3806" s="232" t="s">
        <v>400</v>
      </c>
      <c r="C3806" s="233" t="s">
        <v>364</v>
      </c>
      <c r="D3806" s="233">
        <v>8</v>
      </c>
      <c r="E3806" s="233" t="s">
        <v>264</v>
      </c>
      <c r="F3806" s="234" t="s">
        <v>365</v>
      </c>
      <c r="G3806" s="235">
        <v>89</v>
      </c>
      <c r="H3806" s="234">
        <v>38600</v>
      </c>
      <c r="I3806" s="28"/>
    </row>
    <row r="3807" spans="1:9" x14ac:dyDescent="0.25">
      <c r="A3807" s="231" t="s">
        <v>345</v>
      </c>
      <c r="B3807" s="232" t="s">
        <v>401</v>
      </c>
      <c r="C3807" s="233" t="s">
        <v>380</v>
      </c>
      <c r="D3807" s="233">
        <v>16</v>
      </c>
      <c r="E3807" s="233" t="s">
        <v>271</v>
      </c>
      <c r="F3807" s="234" t="s">
        <v>338</v>
      </c>
      <c r="G3807" s="235">
        <v>107</v>
      </c>
      <c r="H3807" s="234">
        <v>38602</v>
      </c>
      <c r="I3807" s="28"/>
    </row>
    <row r="3808" spans="1:9" x14ac:dyDescent="0.25">
      <c r="A3808" s="231" t="s">
        <v>408</v>
      </c>
      <c r="B3808" s="232" t="s">
        <v>409</v>
      </c>
      <c r="C3808" s="233" t="s">
        <v>380</v>
      </c>
      <c r="D3808" s="233">
        <v>16</v>
      </c>
      <c r="E3808" s="233" t="s">
        <v>334</v>
      </c>
      <c r="F3808" s="234" t="s">
        <v>278</v>
      </c>
      <c r="G3808" s="235">
        <v>92</v>
      </c>
      <c r="H3808" s="234">
        <v>38607</v>
      </c>
      <c r="I3808" s="28"/>
    </row>
    <row r="3809" spans="1:9" x14ac:dyDescent="0.25">
      <c r="A3809" s="231" t="s">
        <v>339</v>
      </c>
      <c r="B3809" s="232" t="s">
        <v>340</v>
      </c>
      <c r="C3809" s="233" t="s">
        <v>341</v>
      </c>
      <c r="D3809" s="233">
        <v>8</v>
      </c>
      <c r="E3809" s="233" t="s">
        <v>262</v>
      </c>
      <c r="F3809" s="234" t="s">
        <v>342</v>
      </c>
      <c r="G3809" s="235">
        <v>183</v>
      </c>
      <c r="H3809" s="234">
        <v>38608</v>
      </c>
      <c r="I3809" s="28"/>
    </row>
    <row r="3810" spans="1:9" x14ac:dyDescent="0.25">
      <c r="A3810" s="231" t="s">
        <v>331</v>
      </c>
      <c r="B3810" s="232" t="s">
        <v>381</v>
      </c>
      <c r="C3810" s="233" t="s">
        <v>380</v>
      </c>
      <c r="D3810" s="233">
        <v>16</v>
      </c>
      <c r="E3810" s="233" t="s">
        <v>262</v>
      </c>
      <c r="F3810" s="234" t="s">
        <v>342</v>
      </c>
      <c r="G3810" s="235">
        <v>179</v>
      </c>
      <c r="H3810" s="234">
        <v>38610</v>
      </c>
      <c r="I3810" s="28"/>
    </row>
    <row r="3811" spans="1:9" x14ac:dyDescent="0.25">
      <c r="A3811" s="231" t="s">
        <v>362</v>
      </c>
      <c r="B3811" s="232" t="s">
        <v>369</v>
      </c>
      <c r="C3811" s="233" t="s">
        <v>370</v>
      </c>
      <c r="D3811" s="233">
        <v>16</v>
      </c>
      <c r="E3811" s="233" t="s">
        <v>264</v>
      </c>
      <c r="F3811" s="234" t="s">
        <v>365</v>
      </c>
      <c r="G3811" s="235">
        <v>175</v>
      </c>
      <c r="H3811" s="234">
        <v>38611</v>
      </c>
      <c r="I3811" s="28"/>
    </row>
    <row r="3812" spans="1:9" x14ac:dyDescent="0.25">
      <c r="A3812" s="231" t="s">
        <v>397</v>
      </c>
      <c r="B3812" s="232" t="s">
        <v>402</v>
      </c>
      <c r="C3812" s="233" t="s">
        <v>380</v>
      </c>
      <c r="D3812" s="233">
        <v>8</v>
      </c>
      <c r="E3812" s="233" t="s">
        <v>262</v>
      </c>
      <c r="F3812" s="234" t="s">
        <v>50</v>
      </c>
      <c r="G3812" s="235">
        <v>179</v>
      </c>
      <c r="H3812" s="234">
        <v>38612</v>
      </c>
      <c r="I3812" s="28"/>
    </row>
    <row r="3813" spans="1:9" x14ac:dyDescent="0.25">
      <c r="A3813" s="231" t="s">
        <v>392</v>
      </c>
      <c r="B3813" s="232" t="s">
        <v>393</v>
      </c>
      <c r="C3813" s="233" t="s">
        <v>337</v>
      </c>
      <c r="D3813" s="233">
        <v>16</v>
      </c>
      <c r="E3813" s="233" t="s">
        <v>271</v>
      </c>
      <c r="F3813" s="234" t="s">
        <v>338</v>
      </c>
      <c r="G3813" s="235">
        <v>22</v>
      </c>
      <c r="H3813" s="234">
        <v>38617</v>
      </c>
      <c r="I3813" s="28"/>
    </row>
    <row r="3814" spans="1:9" x14ac:dyDescent="0.25">
      <c r="A3814" s="231" t="s">
        <v>362</v>
      </c>
      <c r="B3814" s="232" t="s">
        <v>369</v>
      </c>
      <c r="C3814" s="233" t="s">
        <v>370</v>
      </c>
      <c r="D3814" s="233">
        <v>16</v>
      </c>
      <c r="E3814" s="233" t="s">
        <v>264</v>
      </c>
      <c r="F3814" s="234" t="s">
        <v>365</v>
      </c>
      <c r="G3814" s="235">
        <v>56</v>
      </c>
      <c r="H3814" s="234">
        <v>38618</v>
      </c>
      <c r="I3814" s="28"/>
    </row>
    <row r="3815" spans="1:9" x14ac:dyDescent="0.25">
      <c r="A3815" s="231" t="s">
        <v>376</v>
      </c>
      <c r="B3815" s="232" t="s">
        <v>390</v>
      </c>
      <c r="C3815" s="233" t="s">
        <v>370</v>
      </c>
      <c r="D3815" s="233">
        <v>8</v>
      </c>
      <c r="E3815" s="233" t="s">
        <v>334</v>
      </c>
      <c r="F3815" s="234" t="s">
        <v>278</v>
      </c>
      <c r="G3815" s="235">
        <v>194</v>
      </c>
      <c r="H3815" s="234">
        <v>38621</v>
      </c>
      <c r="I3815" s="28"/>
    </row>
    <row r="3816" spans="1:9" x14ac:dyDescent="0.25">
      <c r="A3816" s="231" t="s">
        <v>362</v>
      </c>
      <c r="B3816" s="232" t="s">
        <v>374</v>
      </c>
      <c r="C3816" s="233" t="s">
        <v>375</v>
      </c>
      <c r="D3816" s="233">
        <v>16</v>
      </c>
      <c r="E3816" s="233" t="s">
        <v>271</v>
      </c>
      <c r="F3816" s="234" t="s">
        <v>338</v>
      </c>
      <c r="G3816" s="235">
        <v>129</v>
      </c>
      <c r="H3816" s="234">
        <v>38622</v>
      </c>
      <c r="I3816" s="28"/>
    </row>
    <row r="3817" spans="1:9" x14ac:dyDescent="0.25">
      <c r="A3817" s="231" t="s">
        <v>362</v>
      </c>
      <c r="B3817" s="232" t="s">
        <v>366</v>
      </c>
      <c r="C3817" s="233" t="s">
        <v>337</v>
      </c>
      <c r="D3817" s="233">
        <v>8</v>
      </c>
      <c r="E3817" s="233" t="s">
        <v>262</v>
      </c>
      <c r="F3817" s="234" t="s">
        <v>342</v>
      </c>
      <c r="G3817" s="235">
        <v>179</v>
      </c>
      <c r="H3817" s="234">
        <v>38628</v>
      </c>
      <c r="I3817" s="28"/>
    </row>
    <row r="3818" spans="1:9" x14ac:dyDescent="0.25">
      <c r="A3818" s="231" t="s">
        <v>335</v>
      </c>
      <c r="B3818" s="232" t="s">
        <v>336</v>
      </c>
      <c r="C3818" s="233" t="s">
        <v>337</v>
      </c>
      <c r="D3818" s="233">
        <v>16</v>
      </c>
      <c r="E3818" s="233" t="s">
        <v>271</v>
      </c>
      <c r="F3818" s="234" t="s">
        <v>338</v>
      </c>
      <c r="G3818" s="235">
        <v>98</v>
      </c>
      <c r="H3818" s="234">
        <v>38628</v>
      </c>
      <c r="I3818" s="28"/>
    </row>
    <row r="3819" spans="1:9" x14ac:dyDescent="0.25">
      <c r="A3819" s="231" t="s">
        <v>335</v>
      </c>
      <c r="B3819" s="232" t="s">
        <v>400</v>
      </c>
      <c r="C3819" s="233" t="s">
        <v>364</v>
      </c>
      <c r="D3819" s="233">
        <v>8</v>
      </c>
      <c r="E3819" s="233" t="s">
        <v>264</v>
      </c>
      <c r="F3819" s="234" t="s">
        <v>365</v>
      </c>
      <c r="G3819" s="235">
        <v>36</v>
      </c>
      <c r="H3819" s="234">
        <v>38629</v>
      </c>
      <c r="I3819" s="28"/>
    </row>
    <row r="3820" spans="1:9" x14ac:dyDescent="0.25">
      <c r="A3820" s="231" t="s">
        <v>335</v>
      </c>
      <c r="B3820" s="232" t="s">
        <v>387</v>
      </c>
      <c r="C3820" s="233" t="s">
        <v>347</v>
      </c>
      <c r="D3820" s="233">
        <v>8</v>
      </c>
      <c r="E3820" s="233" t="s">
        <v>264</v>
      </c>
      <c r="F3820" s="234" t="s">
        <v>365</v>
      </c>
      <c r="G3820" s="235">
        <v>51</v>
      </c>
      <c r="H3820" s="234">
        <v>38631</v>
      </c>
      <c r="I3820" s="28"/>
    </row>
    <row r="3821" spans="1:9" x14ac:dyDescent="0.25">
      <c r="A3821" s="231" t="s">
        <v>335</v>
      </c>
      <c r="B3821" s="232" t="s">
        <v>367</v>
      </c>
      <c r="C3821" s="233" t="s">
        <v>337</v>
      </c>
      <c r="D3821" s="233">
        <v>8</v>
      </c>
      <c r="E3821" s="233" t="s">
        <v>262</v>
      </c>
      <c r="F3821" s="234" t="s">
        <v>356</v>
      </c>
      <c r="G3821" s="235">
        <v>102</v>
      </c>
      <c r="H3821" s="234">
        <v>38633</v>
      </c>
      <c r="I3821" s="28"/>
    </row>
    <row r="3822" spans="1:9" x14ac:dyDescent="0.25">
      <c r="A3822" s="231" t="s">
        <v>335</v>
      </c>
      <c r="B3822" s="232" t="s">
        <v>394</v>
      </c>
      <c r="C3822" s="233" t="s">
        <v>364</v>
      </c>
      <c r="D3822" s="233">
        <v>8</v>
      </c>
      <c r="E3822" s="233" t="s">
        <v>264</v>
      </c>
      <c r="F3822" s="234" t="s">
        <v>365</v>
      </c>
      <c r="G3822" s="235">
        <v>135</v>
      </c>
      <c r="H3822" s="234">
        <v>38640</v>
      </c>
      <c r="I3822" s="28"/>
    </row>
    <row r="3823" spans="1:9" x14ac:dyDescent="0.25">
      <c r="A3823" s="231" t="s">
        <v>335</v>
      </c>
      <c r="B3823" s="232" t="s">
        <v>357</v>
      </c>
      <c r="C3823" s="233" t="s">
        <v>358</v>
      </c>
      <c r="D3823" s="233">
        <v>16</v>
      </c>
      <c r="E3823" s="233" t="s">
        <v>271</v>
      </c>
      <c r="F3823" s="234" t="s">
        <v>359</v>
      </c>
      <c r="G3823" s="235">
        <v>193</v>
      </c>
      <c r="H3823" s="234">
        <v>38640</v>
      </c>
      <c r="I3823" s="28"/>
    </row>
    <row r="3824" spans="1:9" x14ac:dyDescent="0.25">
      <c r="A3824" s="231" t="s">
        <v>371</v>
      </c>
      <c r="B3824" s="232" t="s">
        <v>388</v>
      </c>
      <c r="C3824" s="233" t="s">
        <v>364</v>
      </c>
      <c r="D3824" s="233">
        <v>12</v>
      </c>
      <c r="E3824" s="233" t="s">
        <v>271</v>
      </c>
      <c r="F3824" s="234" t="s">
        <v>359</v>
      </c>
      <c r="G3824" s="235">
        <v>27</v>
      </c>
      <c r="H3824" s="234">
        <v>38643</v>
      </c>
      <c r="I3824" s="28"/>
    </row>
    <row r="3825" spans="1:9" x14ac:dyDescent="0.25">
      <c r="A3825" s="231" t="s">
        <v>362</v>
      </c>
      <c r="B3825" s="232" t="s">
        <v>369</v>
      </c>
      <c r="C3825" s="233" t="s">
        <v>370</v>
      </c>
      <c r="D3825" s="233">
        <v>16</v>
      </c>
      <c r="E3825" s="233" t="s">
        <v>264</v>
      </c>
      <c r="F3825" s="234" t="s">
        <v>365</v>
      </c>
      <c r="G3825" s="235">
        <v>173</v>
      </c>
      <c r="H3825" s="234">
        <v>38646</v>
      </c>
      <c r="I3825" s="28"/>
    </row>
    <row r="3826" spans="1:9" x14ac:dyDescent="0.25">
      <c r="A3826" s="231" t="s">
        <v>348</v>
      </c>
      <c r="B3826" s="232" t="s">
        <v>349</v>
      </c>
      <c r="C3826" s="233" t="s">
        <v>347</v>
      </c>
      <c r="D3826" s="233">
        <v>8</v>
      </c>
      <c r="E3826" s="233" t="s">
        <v>262</v>
      </c>
      <c r="F3826" s="234" t="s">
        <v>356</v>
      </c>
      <c r="G3826" s="235">
        <v>124</v>
      </c>
      <c r="H3826" s="234">
        <v>38647</v>
      </c>
      <c r="I3826" s="28"/>
    </row>
    <row r="3827" spans="1:9" x14ac:dyDescent="0.25">
      <c r="A3827" s="231" t="s">
        <v>331</v>
      </c>
      <c r="B3827" s="232" t="s">
        <v>403</v>
      </c>
      <c r="C3827" s="233" t="s">
        <v>380</v>
      </c>
      <c r="D3827" s="233">
        <v>32</v>
      </c>
      <c r="E3827" s="233" t="s">
        <v>262</v>
      </c>
      <c r="F3827" s="234" t="s">
        <v>356</v>
      </c>
      <c r="G3827" s="235">
        <v>26</v>
      </c>
      <c r="H3827" s="234">
        <v>38654</v>
      </c>
      <c r="I3827" s="28"/>
    </row>
    <row r="3828" spans="1:9" x14ac:dyDescent="0.25">
      <c r="A3828" s="231" t="s">
        <v>335</v>
      </c>
      <c r="B3828" s="232" t="s">
        <v>336</v>
      </c>
      <c r="C3828" s="233" t="s">
        <v>337</v>
      </c>
      <c r="D3828" s="233">
        <v>16</v>
      </c>
      <c r="E3828" s="233" t="s">
        <v>271</v>
      </c>
      <c r="F3828" s="234" t="s">
        <v>338</v>
      </c>
      <c r="G3828" s="235">
        <v>153</v>
      </c>
      <c r="H3828" s="234">
        <v>38658</v>
      </c>
      <c r="I3828" s="28"/>
    </row>
    <row r="3829" spans="1:9" x14ac:dyDescent="0.25">
      <c r="A3829" s="231" t="s">
        <v>335</v>
      </c>
      <c r="B3829" s="232" t="s">
        <v>357</v>
      </c>
      <c r="C3829" s="233" t="s">
        <v>358</v>
      </c>
      <c r="D3829" s="233">
        <v>16</v>
      </c>
      <c r="E3829" s="233" t="s">
        <v>271</v>
      </c>
      <c r="F3829" s="234" t="s">
        <v>359</v>
      </c>
      <c r="G3829" s="235">
        <v>198</v>
      </c>
      <c r="H3829" s="234">
        <v>38659</v>
      </c>
      <c r="I3829" s="28"/>
    </row>
    <row r="3830" spans="1:9" x14ac:dyDescent="0.25">
      <c r="A3830" s="231" t="s">
        <v>408</v>
      </c>
      <c r="B3830" s="232" t="s">
        <v>409</v>
      </c>
      <c r="C3830" s="233" t="s">
        <v>380</v>
      </c>
      <c r="D3830" s="233">
        <v>16</v>
      </c>
      <c r="E3830" s="233" t="s">
        <v>334</v>
      </c>
      <c r="F3830" s="234" t="s">
        <v>278</v>
      </c>
      <c r="G3830" s="235">
        <v>150</v>
      </c>
      <c r="H3830" s="234">
        <v>38665</v>
      </c>
      <c r="I3830" s="28"/>
    </row>
    <row r="3831" spans="1:9" x14ac:dyDescent="0.25">
      <c r="A3831" s="231" t="s">
        <v>339</v>
      </c>
      <c r="B3831" s="232" t="s">
        <v>340</v>
      </c>
      <c r="C3831" s="233" t="s">
        <v>341</v>
      </c>
      <c r="D3831" s="233">
        <v>8</v>
      </c>
      <c r="E3831" s="233" t="s">
        <v>262</v>
      </c>
      <c r="F3831" s="234" t="s">
        <v>342</v>
      </c>
      <c r="G3831" s="235">
        <v>194</v>
      </c>
      <c r="H3831" s="234">
        <v>38676</v>
      </c>
      <c r="I3831" s="28"/>
    </row>
    <row r="3832" spans="1:9" x14ac:dyDescent="0.25">
      <c r="A3832" s="231" t="s">
        <v>376</v>
      </c>
      <c r="B3832" s="232" t="s">
        <v>390</v>
      </c>
      <c r="C3832" s="233" t="s">
        <v>370</v>
      </c>
      <c r="D3832" s="233">
        <v>8</v>
      </c>
      <c r="E3832" s="233" t="s">
        <v>334</v>
      </c>
      <c r="F3832" s="234" t="s">
        <v>278</v>
      </c>
      <c r="G3832" s="235">
        <v>174</v>
      </c>
      <c r="H3832" s="234">
        <v>38677</v>
      </c>
      <c r="I3832" s="28"/>
    </row>
    <row r="3833" spans="1:9" x14ac:dyDescent="0.25">
      <c r="A3833" s="231" t="s">
        <v>335</v>
      </c>
      <c r="B3833" s="232" t="s">
        <v>395</v>
      </c>
      <c r="C3833" s="233" t="s">
        <v>337</v>
      </c>
      <c r="D3833" s="233">
        <v>16</v>
      </c>
      <c r="E3833" s="233" t="s">
        <v>264</v>
      </c>
      <c r="F3833" s="234" t="s">
        <v>396</v>
      </c>
      <c r="G3833" s="235">
        <v>117</v>
      </c>
      <c r="H3833" s="234">
        <v>38679</v>
      </c>
      <c r="I3833" s="28"/>
    </row>
    <row r="3834" spans="1:9" x14ac:dyDescent="0.25">
      <c r="A3834" s="231" t="s">
        <v>397</v>
      </c>
      <c r="B3834" s="232" t="s">
        <v>398</v>
      </c>
      <c r="C3834" s="233" t="s">
        <v>399</v>
      </c>
      <c r="D3834" s="233">
        <v>8</v>
      </c>
      <c r="E3834" s="233" t="s">
        <v>334</v>
      </c>
      <c r="F3834" s="234" t="s">
        <v>276</v>
      </c>
      <c r="G3834" s="235">
        <v>161</v>
      </c>
      <c r="H3834" s="234">
        <v>38680</v>
      </c>
      <c r="I3834" s="28"/>
    </row>
    <row r="3835" spans="1:9" x14ac:dyDescent="0.25">
      <c r="A3835" s="231" t="s">
        <v>335</v>
      </c>
      <c r="B3835" s="232" t="s">
        <v>395</v>
      </c>
      <c r="C3835" s="233" t="s">
        <v>337</v>
      </c>
      <c r="D3835" s="233">
        <v>16</v>
      </c>
      <c r="E3835" s="233" t="s">
        <v>264</v>
      </c>
      <c r="F3835" s="234" t="s">
        <v>396</v>
      </c>
      <c r="G3835" s="235">
        <v>188</v>
      </c>
      <c r="H3835" s="234">
        <v>38682</v>
      </c>
      <c r="I3835" s="28"/>
    </row>
    <row r="3836" spans="1:9" x14ac:dyDescent="0.25">
      <c r="A3836" s="231" t="s">
        <v>397</v>
      </c>
      <c r="B3836" s="232" t="s">
        <v>402</v>
      </c>
      <c r="C3836" s="233" t="s">
        <v>380</v>
      </c>
      <c r="D3836" s="233">
        <v>8</v>
      </c>
      <c r="E3836" s="233" t="s">
        <v>262</v>
      </c>
      <c r="F3836" s="234" t="s">
        <v>50</v>
      </c>
      <c r="G3836" s="235">
        <v>87</v>
      </c>
      <c r="H3836" s="234">
        <v>38683</v>
      </c>
      <c r="I3836" s="28"/>
    </row>
    <row r="3837" spans="1:9" x14ac:dyDescent="0.25">
      <c r="A3837" s="231" t="s">
        <v>376</v>
      </c>
      <c r="B3837" s="232" t="s">
        <v>377</v>
      </c>
      <c r="C3837" s="233" t="s">
        <v>378</v>
      </c>
      <c r="D3837" s="233">
        <v>10</v>
      </c>
      <c r="E3837" s="233" t="s">
        <v>262</v>
      </c>
      <c r="F3837" s="234" t="s">
        <v>50</v>
      </c>
      <c r="G3837" s="235">
        <v>173</v>
      </c>
      <c r="H3837" s="234">
        <v>38684</v>
      </c>
      <c r="I3837" s="28"/>
    </row>
    <row r="3838" spans="1:9" x14ac:dyDescent="0.25">
      <c r="A3838" s="231" t="s">
        <v>331</v>
      </c>
      <c r="B3838" s="232" t="s">
        <v>353</v>
      </c>
      <c r="C3838" s="233" t="s">
        <v>337</v>
      </c>
      <c r="D3838" s="233">
        <v>16</v>
      </c>
      <c r="E3838" s="233" t="s">
        <v>262</v>
      </c>
      <c r="F3838" s="234" t="s">
        <v>356</v>
      </c>
      <c r="G3838" s="235">
        <v>45</v>
      </c>
      <c r="H3838" s="234">
        <v>38685</v>
      </c>
      <c r="I3838" s="28"/>
    </row>
    <row r="3839" spans="1:9" x14ac:dyDescent="0.25">
      <c r="A3839" s="231" t="s">
        <v>362</v>
      </c>
      <c r="B3839" s="232" t="s">
        <v>366</v>
      </c>
      <c r="C3839" s="233" t="s">
        <v>337</v>
      </c>
      <c r="D3839" s="233">
        <v>8</v>
      </c>
      <c r="E3839" s="233" t="s">
        <v>262</v>
      </c>
      <c r="F3839" s="234" t="s">
        <v>50</v>
      </c>
      <c r="G3839" s="235">
        <v>157</v>
      </c>
      <c r="H3839" s="234">
        <v>38688</v>
      </c>
      <c r="I3839" s="28"/>
    </row>
    <row r="3840" spans="1:9" x14ac:dyDescent="0.25">
      <c r="A3840" s="231" t="s">
        <v>397</v>
      </c>
      <c r="B3840" s="232" t="s">
        <v>398</v>
      </c>
      <c r="C3840" s="233" t="s">
        <v>399</v>
      </c>
      <c r="D3840" s="233">
        <v>8</v>
      </c>
      <c r="E3840" s="233" t="s">
        <v>334</v>
      </c>
      <c r="F3840" s="234" t="s">
        <v>276</v>
      </c>
      <c r="G3840" s="235">
        <v>135</v>
      </c>
      <c r="H3840" s="234">
        <v>38689</v>
      </c>
      <c r="I3840" s="28"/>
    </row>
    <row r="3841" spans="1:9" x14ac:dyDescent="0.25">
      <c r="A3841" s="231" t="s">
        <v>331</v>
      </c>
      <c r="B3841" s="232" t="s">
        <v>332</v>
      </c>
      <c r="C3841" s="233" t="s">
        <v>333</v>
      </c>
      <c r="D3841" s="233">
        <v>16</v>
      </c>
      <c r="E3841" s="233" t="s">
        <v>334</v>
      </c>
      <c r="F3841" s="234" t="s">
        <v>278</v>
      </c>
      <c r="G3841" s="235">
        <v>193</v>
      </c>
      <c r="H3841" s="234">
        <v>38691</v>
      </c>
      <c r="I3841" s="28"/>
    </row>
    <row r="3842" spans="1:9" x14ac:dyDescent="0.25">
      <c r="A3842" s="231" t="s">
        <v>339</v>
      </c>
      <c r="B3842" s="232" t="s">
        <v>340</v>
      </c>
      <c r="C3842" s="233" t="s">
        <v>341</v>
      </c>
      <c r="D3842" s="233">
        <v>8</v>
      </c>
      <c r="E3842" s="233" t="s">
        <v>262</v>
      </c>
      <c r="F3842" s="234" t="s">
        <v>342</v>
      </c>
      <c r="G3842" s="235">
        <v>154</v>
      </c>
      <c r="H3842" s="234">
        <v>38699</v>
      </c>
      <c r="I3842" s="28"/>
    </row>
    <row r="3843" spans="1:9" x14ac:dyDescent="0.25">
      <c r="A3843" s="231" t="s">
        <v>362</v>
      </c>
      <c r="B3843" s="232" t="s">
        <v>369</v>
      </c>
      <c r="C3843" s="233" t="s">
        <v>370</v>
      </c>
      <c r="D3843" s="233">
        <v>16</v>
      </c>
      <c r="E3843" s="233" t="s">
        <v>264</v>
      </c>
      <c r="F3843" s="234" t="s">
        <v>365</v>
      </c>
      <c r="G3843" s="235">
        <v>26</v>
      </c>
      <c r="H3843" s="234">
        <v>38703</v>
      </c>
      <c r="I3843" s="28"/>
    </row>
    <row r="3844" spans="1:9" x14ac:dyDescent="0.25">
      <c r="A3844" s="231" t="s">
        <v>362</v>
      </c>
      <c r="B3844" s="232" t="s">
        <v>369</v>
      </c>
      <c r="C3844" s="233" t="s">
        <v>370</v>
      </c>
      <c r="D3844" s="233">
        <v>16</v>
      </c>
      <c r="E3844" s="233" t="s">
        <v>264</v>
      </c>
      <c r="F3844" s="234" t="s">
        <v>365</v>
      </c>
      <c r="G3844" s="235">
        <v>106</v>
      </c>
      <c r="H3844" s="234">
        <v>38704</v>
      </c>
      <c r="I3844" s="28"/>
    </row>
    <row r="3845" spans="1:9" x14ac:dyDescent="0.25">
      <c r="A3845" s="231" t="s">
        <v>345</v>
      </c>
      <c r="B3845" s="232" t="s">
        <v>391</v>
      </c>
      <c r="C3845" s="233" t="s">
        <v>337</v>
      </c>
      <c r="D3845" s="233">
        <v>16</v>
      </c>
      <c r="E3845" s="233" t="s">
        <v>334</v>
      </c>
      <c r="F3845" s="234" t="s">
        <v>405</v>
      </c>
      <c r="G3845" s="235">
        <v>86</v>
      </c>
      <c r="H3845" s="234">
        <v>38704</v>
      </c>
      <c r="I3845" s="28"/>
    </row>
    <row r="3846" spans="1:9" x14ac:dyDescent="0.25">
      <c r="A3846" s="231" t="s">
        <v>371</v>
      </c>
      <c r="B3846" s="232" t="s">
        <v>372</v>
      </c>
      <c r="C3846" s="233" t="s">
        <v>364</v>
      </c>
      <c r="D3846" s="233">
        <v>8</v>
      </c>
      <c r="E3846" s="233" t="s">
        <v>271</v>
      </c>
      <c r="F3846" s="234" t="s">
        <v>373</v>
      </c>
      <c r="G3846" s="235">
        <v>22</v>
      </c>
      <c r="H3846" s="234">
        <v>38705</v>
      </c>
      <c r="I3846" s="28"/>
    </row>
    <row r="3847" spans="1:9" x14ac:dyDescent="0.25">
      <c r="A3847" s="231" t="s">
        <v>331</v>
      </c>
      <c r="B3847" s="232" t="s">
        <v>353</v>
      </c>
      <c r="C3847" s="233" t="s">
        <v>337</v>
      </c>
      <c r="D3847" s="233">
        <v>16</v>
      </c>
      <c r="E3847" s="233" t="s">
        <v>262</v>
      </c>
      <c r="F3847" s="234" t="s">
        <v>356</v>
      </c>
      <c r="G3847" s="235">
        <v>112</v>
      </c>
      <c r="H3847" s="234">
        <v>38705</v>
      </c>
      <c r="I3847" s="28"/>
    </row>
    <row r="3848" spans="1:9" x14ac:dyDescent="0.25">
      <c r="A3848" s="231" t="s">
        <v>362</v>
      </c>
      <c r="B3848" s="232" t="s">
        <v>407</v>
      </c>
      <c r="C3848" s="233" t="s">
        <v>380</v>
      </c>
      <c r="D3848" s="233">
        <v>16</v>
      </c>
      <c r="E3848" s="233" t="s">
        <v>264</v>
      </c>
      <c r="F3848" s="234" t="s">
        <v>365</v>
      </c>
      <c r="G3848" s="235">
        <v>134</v>
      </c>
      <c r="H3848" s="234">
        <v>38710</v>
      </c>
      <c r="I3848" s="28"/>
    </row>
    <row r="3849" spans="1:9" x14ac:dyDescent="0.25">
      <c r="A3849" s="231" t="s">
        <v>335</v>
      </c>
      <c r="B3849" s="232" t="s">
        <v>384</v>
      </c>
      <c r="C3849" s="233" t="s">
        <v>364</v>
      </c>
      <c r="D3849" s="233">
        <v>8</v>
      </c>
      <c r="E3849" s="233" t="s">
        <v>262</v>
      </c>
      <c r="F3849" s="234" t="s">
        <v>356</v>
      </c>
      <c r="G3849" s="235">
        <v>114</v>
      </c>
      <c r="H3849" s="234">
        <v>38711</v>
      </c>
      <c r="I3849" s="28"/>
    </row>
    <row r="3850" spans="1:9" x14ac:dyDescent="0.25">
      <c r="A3850" s="231" t="s">
        <v>371</v>
      </c>
      <c r="B3850" s="232" t="s">
        <v>388</v>
      </c>
      <c r="C3850" s="233" t="s">
        <v>364</v>
      </c>
      <c r="D3850" s="233">
        <v>12</v>
      </c>
      <c r="E3850" s="233" t="s">
        <v>271</v>
      </c>
      <c r="F3850" s="234" t="s">
        <v>338</v>
      </c>
      <c r="G3850" s="235">
        <v>5</v>
      </c>
      <c r="H3850" s="234">
        <v>38711</v>
      </c>
      <c r="I3850" s="28"/>
    </row>
    <row r="3851" spans="1:9" x14ac:dyDescent="0.25">
      <c r="A3851" s="231" t="s">
        <v>331</v>
      </c>
      <c r="B3851" s="232" t="s">
        <v>404</v>
      </c>
      <c r="C3851" s="233" t="s">
        <v>333</v>
      </c>
      <c r="D3851" s="233">
        <v>16</v>
      </c>
      <c r="E3851" s="233" t="s">
        <v>334</v>
      </c>
      <c r="F3851" s="234" t="s">
        <v>405</v>
      </c>
      <c r="G3851" s="235">
        <v>136</v>
      </c>
      <c r="H3851" s="234">
        <v>38712</v>
      </c>
      <c r="I3851" s="28"/>
    </row>
    <row r="3852" spans="1:9" x14ac:dyDescent="0.25">
      <c r="A3852" s="231" t="s">
        <v>392</v>
      </c>
      <c r="B3852" s="232" t="s">
        <v>393</v>
      </c>
      <c r="C3852" s="233" t="s">
        <v>337</v>
      </c>
      <c r="D3852" s="233">
        <v>16</v>
      </c>
      <c r="E3852" s="233" t="s">
        <v>271</v>
      </c>
      <c r="F3852" s="234" t="s">
        <v>359</v>
      </c>
      <c r="G3852" s="235">
        <v>43</v>
      </c>
      <c r="H3852" s="234">
        <v>38712</v>
      </c>
      <c r="I3852" s="28"/>
    </row>
    <row r="3853" spans="1:9" x14ac:dyDescent="0.25">
      <c r="A3853" s="231" t="s">
        <v>335</v>
      </c>
      <c r="B3853" s="232" t="s">
        <v>395</v>
      </c>
      <c r="C3853" s="233" t="s">
        <v>337</v>
      </c>
      <c r="D3853" s="233">
        <v>16</v>
      </c>
      <c r="E3853" s="233" t="s">
        <v>264</v>
      </c>
      <c r="F3853" s="234" t="s">
        <v>396</v>
      </c>
      <c r="G3853" s="235">
        <v>196</v>
      </c>
      <c r="H3853" s="234">
        <v>38718</v>
      </c>
      <c r="I3853" s="28"/>
    </row>
    <row r="3854" spans="1:9" x14ac:dyDescent="0.25">
      <c r="A3854" s="231" t="s">
        <v>335</v>
      </c>
      <c r="B3854" s="232" t="s">
        <v>368</v>
      </c>
      <c r="C3854" s="233" t="s">
        <v>364</v>
      </c>
      <c r="D3854" s="233">
        <v>8</v>
      </c>
      <c r="E3854" s="233" t="s">
        <v>262</v>
      </c>
      <c r="F3854" s="234" t="s">
        <v>356</v>
      </c>
      <c r="G3854" s="235">
        <v>166</v>
      </c>
      <c r="H3854" s="234">
        <v>38719</v>
      </c>
      <c r="I3854" s="28"/>
    </row>
    <row r="3855" spans="1:9" x14ac:dyDescent="0.25">
      <c r="A3855" s="231" t="s">
        <v>331</v>
      </c>
      <c r="B3855" s="232" t="s">
        <v>332</v>
      </c>
      <c r="C3855" s="233" t="s">
        <v>333</v>
      </c>
      <c r="D3855" s="233">
        <v>16</v>
      </c>
      <c r="E3855" s="233" t="s">
        <v>334</v>
      </c>
      <c r="F3855" s="234" t="s">
        <v>405</v>
      </c>
      <c r="G3855" s="235">
        <v>62</v>
      </c>
      <c r="H3855" s="234">
        <v>38722</v>
      </c>
      <c r="I3855" s="28"/>
    </row>
    <row r="3856" spans="1:9" x14ac:dyDescent="0.25">
      <c r="A3856" s="231" t="s">
        <v>335</v>
      </c>
      <c r="B3856" s="232" t="s">
        <v>395</v>
      </c>
      <c r="C3856" s="233" t="s">
        <v>337</v>
      </c>
      <c r="D3856" s="233">
        <v>16</v>
      </c>
      <c r="E3856" s="233" t="s">
        <v>264</v>
      </c>
      <c r="F3856" s="234" t="s">
        <v>396</v>
      </c>
      <c r="G3856" s="235">
        <v>25</v>
      </c>
      <c r="H3856" s="234">
        <v>38728</v>
      </c>
      <c r="I3856" s="28"/>
    </row>
    <row r="3857" spans="1:9" x14ac:dyDescent="0.25">
      <c r="A3857" s="231" t="s">
        <v>335</v>
      </c>
      <c r="B3857" s="232" t="s">
        <v>395</v>
      </c>
      <c r="C3857" s="233" t="s">
        <v>337</v>
      </c>
      <c r="D3857" s="233">
        <v>16</v>
      </c>
      <c r="E3857" s="233" t="s">
        <v>264</v>
      </c>
      <c r="F3857" s="234" t="s">
        <v>396</v>
      </c>
      <c r="G3857" s="235">
        <v>37</v>
      </c>
      <c r="H3857" s="234">
        <v>38730</v>
      </c>
      <c r="I3857" s="28"/>
    </row>
    <row r="3858" spans="1:9" x14ac:dyDescent="0.25">
      <c r="A3858" s="231" t="s">
        <v>335</v>
      </c>
      <c r="B3858" s="232" t="s">
        <v>357</v>
      </c>
      <c r="C3858" s="233" t="s">
        <v>358</v>
      </c>
      <c r="D3858" s="233">
        <v>16</v>
      </c>
      <c r="E3858" s="233" t="s">
        <v>271</v>
      </c>
      <c r="F3858" s="234" t="s">
        <v>359</v>
      </c>
      <c r="G3858" s="235">
        <v>136</v>
      </c>
      <c r="H3858" s="234">
        <v>38736</v>
      </c>
      <c r="I3858" s="28"/>
    </row>
    <row r="3859" spans="1:9" x14ac:dyDescent="0.25">
      <c r="A3859" s="231" t="s">
        <v>335</v>
      </c>
      <c r="B3859" s="232" t="s">
        <v>400</v>
      </c>
      <c r="C3859" s="233" t="s">
        <v>364</v>
      </c>
      <c r="D3859" s="233">
        <v>8</v>
      </c>
      <c r="E3859" s="233" t="s">
        <v>264</v>
      </c>
      <c r="F3859" s="234" t="s">
        <v>365</v>
      </c>
      <c r="G3859" s="235">
        <v>24</v>
      </c>
      <c r="H3859" s="234">
        <v>38736</v>
      </c>
      <c r="I3859" s="28"/>
    </row>
    <row r="3860" spans="1:9" x14ac:dyDescent="0.25">
      <c r="A3860" s="231" t="s">
        <v>335</v>
      </c>
      <c r="B3860" s="232" t="s">
        <v>395</v>
      </c>
      <c r="C3860" s="233" t="s">
        <v>337</v>
      </c>
      <c r="D3860" s="233">
        <v>16</v>
      </c>
      <c r="E3860" s="233" t="s">
        <v>264</v>
      </c>
      <c r="F3860" s="234" t="s">
        <v>396</v>
      </c>
      <c r="G3860" s="235">
        <v>40</v>
      </c>
      <c r="H3860" s="234">
        <v>38737</v>
      </c>
      <c r="I3860" s="28"/>
    </row>
    <row r="3861" spans="1:9" x14ac:dyDescent="0.25">
      <c r="A3861" s="231" t="s">
        <v>371</v>
      </c>
      <c r="B3861" s="232" t="s">
        <v>372</v>
      </c>
      <c r="C3861" s="233" t="s">
        <v>364</v>
      </c>
      <c r="D3861" s="233">
        <v>8</v>
      </c>
      <c r="E3861" s="233" t="s">
        <v>271</v>
      </c>
      <c r="F3861" s="234" t="s">
        <v>373</v>
      </c>
      <c r="G3861" s="235">
        <v>11</v>
      </c>
      <c r="H3861" s="234">
        <v>38738</v>
      </c>
      <c r="I3861" s="28"/>
    </row>
    <row r="3862" spans="1:9" x14ac:dyDescent="0.25">
      <c r="A3862" s="231" t="s">
        <v>335</v>
      </c>
      <c r="B3862" s="232" t="s">
        <v>387</v>
      </c>
      <c r="C3862" s="233" t="s">
        <v>347</v>
      </c>
      <c r="D3862" s="233">
        <v>8</v>
      </c>
      <c r="E3862" s="233" t="s">
        <v>264</v>
      </c>
      <c r="F3862" s="234" t="s">
        <v>365</v>
      </c>
      <c r="G3862" s="235">
        <v>33</v>
      </c>
      <c r="H3862" s="234">
        <v>38739</v>
      </c>
      <c r="I3862" s="28"/>
    </row>
    <row r="3863" spans="1:9" x14ac:dyDescent="0.25">
      <c r="A3863" s="231" t="s">
        <v>335</v>
      </c>
      <c r="B3863" s="232" t="s">
        <v>357</v>
      </c>
      <c r="C3863" s="233" t="s">
        <v>358</v>
      </c>
      <c r="D3863" s="233">
        <v>16</v>
      </c>
      <c r="E3863" s="233" t="s">
        <v>271</v>
      </c>
      <c r="F3863" s="234" t="s">
        <v>359</v>
      </c>
      <c r="G3863" s="235">
        <v>30</v>
      </c>
      <c r="H3863" s="234">
        <v>38739</v>
      </c>
      <c r="I3863" s="28"/>
    </row>
    <row r="3864" spans="1:9" x14ac:dyDescent="0.25">
      <c r="A3864" s="231" t="s">
        <v>385</v>
      </c>
      <c r="B3864" s="232" t="s">
        <v>386</v>
      </c>
      <c r="C3864" s="233" t="s">
        <v>358</v>
      </c>
      <c r="D3864" s="233">
        <v>16</v>
      </c>
      <c r="E3864" s="233" t="s">
        <v>334</v>
      </c>
      <c r="F3864" s="234" t="s">
        <v>276</v>
      </c>
      <c r="G3864" s="235">
        <v>194</v>
      </c>
      <c r="H3864" s="234">
        <v>38739</v>
      </c>
      <c r="I3864" s="28"/>
    </row>
    <row r="3865" spans="1:9" x14ac:dyDescent="0.25">
      <c r="A3865" s="231" t="s">
        <v>339</v>
      </c>
      <c r="B3865" s="232" t="s">
        <v>340</v>
      </c>
      <c r="C3865" s="233" t="s">
        <v>341</v>
      </c>
      <c r="D3865" s="233">
        <v>8</v>
      </c>
      <c r="E3865" s="233" t="s">
        <v>262</v>
      </c>
      <c r="F3865" s="234" t="s">
        <v>342</v>
      </c>
      <c r="G3865" s="235">
        <v>121</v>
      </c>
      <c r="H3865" s="234">
        <v>38742</v>
      </c>
      <c r="I3865" s="28"/>
    </row>
    <row r="3866" spans="1:9" x14ac:dyDescent="0.25">
      <c r="A3866" s="231" t="s">
        <v>335</v>
      </c>
      <c r="B3866" s="232" t="s">
        <v>368</v>
      </c>
      <c r="C3866" s="233" t="s">
        <v>364</v>
      </c>
      <c r="D3866" s="233">
        <v>8</v>
      </c>
      <c r="E3866" s="233" t="s">
        <v>262</v>
      </c>
      <c r="F3866" s="234" t="s">
        <v>356</v>
      </c>
      <c r="G3866" s="235">
        <v>46</v>
      </c>
      <c r="H3866" s="234">
        <v>38747</v>
      </c>
      <c r="I3866" s="28"/>
    </row>
    <row r="3867" spans="1:9" x14ac:dyDescent="0.25">
      <c r="A3867" s="231" t="s">
        <v>335</v>
      </c>
      <c r="B3867" s="232" t="s">
        <v>387</v>
      </c>
      <c r="C3867" s="233" t="s">
        <v>347</v>
      </c>
      <c r="D3867" s="233">
        <v>8</v>
      </c>
      <c r="E3867" s="233" t="s">
        <v>264</v>
      </c>
      <c r="F3867" s="234" t="s">
        <v>365</v>
      </c>
      <c r="G3867" s="235">
        <v>56</v>
      </c>
      <c r="H3867" s="234">
        <v>38750</v>
      </c>
      <c r="I3867" s="28"/>
    </row>
    <row r="3868" spans="1:9" x14ac:dyDescent="0.25">
      <c r="A3868" s="231" t="s">
        <v>362</v>
      </c>
      <c r="B3868" s="232" t="s">
        <v>369</v>
      </c>
      <c r="C3868" s="233" t="s">
        <v>370</v>
      </c>
      <c r="D3868" s="233">
        <v>16</v>
      </c>
      <c r="E3868" s="233" t="s">
        <v>264</v>
      </c>
      <c r="F3868" s="234" t="s">
        <v>365</v>
      </c>
      <c r="G3868" s="235">
        <v>171</v>
      </c>
      <c r="H3868" s="234">
        <v>38751</v>
      </c>
      <c r="I3868" s="28"/>
    </row>
    <row r="3869" spans="1:9" x14ac:dyDescent="0.25">
      <c r="A3869" s="231" t="s">
        <v>331</v>
      </c>
      <c r="B3869" s="232" t="s">
        <v>403</v>
      </c>
      <c r="C3869" s="233" t="s">
        <v>380</v>
      </c>
      <c r="D3869" s="233">
        <v>32</v>
      </c>
      <c r="E3869" s="233" t="s">
        <v>262</v>
      </c>
      <c r="F3869" s="234" t="s">
        <v>356</v>
      </c>
      <c r="G3869" s="235">
        <v>26</v>
      </c>
      <c r="H3869" s="234">
        <v>38751</v>
      </c>
      <c r="I3869" s="28"/>
    </row>
    <row r="3870" spans="1:9" x14ac:dyDescent="0.25">
      <c r="A3870" s="231" t="s">
        <v>331</v>
      </c>
      <c r="B3870" s="232" t="s">
        <v>381</v>
      </c>
      <c r="C3870" s="233" t="s">
        <v>380</v>
      </c>
      <c r="D3870" s="233">
        <v>16</v>
      </c>
      <c r="E3870" s="233" t="s">
        <v>262</v>
      </c>
      <c r="F3870" s="234" t="s">
        <v>342</v>
      </c>
      <c r="G3870" s="235">
        <v>63</v>
      </c>
      <c r="H3870" s="234">
        <v>38756</v>
      </c>
      <c r="I3870" s="28"/>
    </row>
    <row r="3871" spans="1:9" x14ac:dyDescent="0.25">
      <c r="A3871" s="231" t="s">
        <v>335</v>
      </c>
      <c r="B3871" s="232" t="s">
        <v>350</v>
      </c>
      <c r="C3871" s="233" t="s">
        <v>347</v>
      </c>
      <c r="D3871" s="233">
        <v>8</v>
      </c>
      <c r="E3871" s="233" t="s">
        <v>271</v>
      </c>
      <c r="F3871" s="234" t="s">
        <v>338</v>
      </c>
      <c r="G3871" s="235">
        <v>18</v>
      </c>
      <c r="H3871" s="234">
        <v>38759</v>
      </c>
      <c r="I3871" s="28"/>
    </row>
    <row r="3872" spans="1:9" x14ac:dyDescent="0.25">
      <c r="A3872" s="231" t="s">
        <v>335</v>
      </c>
      <c r="B3872" s="232" t="s">
        <v>384</v>
      </c>
      <c r="C3872" s="233" t="s">
        <v>364</v>
      </c>
      <c r="D3872" s="233">
        <v>8</v>
      </c>
      <c r="E3872" s="233" t="s">
        <v>262</v>
      </c>
      <c r="F3872" s="234" t="s">
        <v>356</v>
      </c>
      <c r="G3872" s="235">
        <v>127</v>
      </c>
      <c r="H3872" s="234">
        <v>38760</v>
      </c>
      <c r="I3872" s="28"/>
    </row>
    <row r="3873" spans="1:9" x14ac:dyDescent="0.25">
      <c r="A3873" s="231" t="s">
        <v>331</v>
      </c>
      <c r="B3873" s="232" t="s">
        <v>353</v>
      </c>
      <c r="C3873" s="233" t="s">
        <v>337</v>
      </c>
      <c r="D3873" s="233">
        <v>16</v>
      </c>
      <c r="E3873" s="233" t="s">
        <v>262</v>
      </c>
      <c r="F3873" s="234" t="s">
        <v>342</v>
      </c>
      <c r="G3873" s="235">
        <v>131</v>
      </c>
      <c r="H3873" s="234">
        <v>38762</v>
      </c>
      <c r="I3873" s="28"/>
    </row>
    <row r="3874" spans="1:9" x14ac:dyDescent="0.25">
      <c r="A3874" s="231" t="s">
        <v>335</v>
      </c>
      <c r="B3874" s="232" t="s">
        <v>382</v>
      </c>
      <c r="C3874" s="233" t="s">
        <v>337</v>
      </c>
      <c r="D3874" s="233">
        <v>16</v>
      </c>
      <c r="E3874" s="233" t="s">
        <v>264</v>
      </c>
      <c r="F3874" s="234" t="s">
        <v>365</v>
      </c>
      <c r="G3874" s="235">
        <v>104</v>
      </c>
      <c r="H3874" s="234">
        <v>38766</v>
      </c>
      <c r="I3874" s="28"/>
    </row>
    <row r="3875" spans="1:9" x14ac:dyDescent="0.25">
      <c r="A3875" s="231" t="s">
        <v>392</v>
      </c>
      <c r="B3875" s="232" t="s">
        <v>393</v>
      </c>
      <c r="C3875" s="233" t="s">
        <v>337</v>
      </c>
      <c r="D3875" s="233">
        <v>16</v>
      </c>
      <c r="E3875" s="233" t="s">
        <v>271</v>
      </c>
      <c r="F3875" s="234" t="s">
        <v>338</v>
      </c>
      <c r="G3875" s="235">
        <v>183</v>
      </c>
      <c r="H3875" s="234">
        <v>38766</v>
      </c>
      <c r="I3875" s="28"/>
    </row>
    <row r="3876" spans="1:9" x14ac:dyDescent="0.25">
      <c r="A3876" s="231" t="s">
        <v>335</v>
      </c>
      <c r="B3876" s="232" t="s">
        <v>382</v>
      </c>
      <c r="C3876" s="233" t="s">
        <v>337</v>
      </c>
      <c r="D3876" s="233">
        <v>16</v>
      </c>
      <c r="E3876" s="233" t="s">
        <v>264</v>
      </c>
      <c r="F3876" s="234" t="s">
        <v>365</v>
      </c>
      <c r="G3876" s="235">
        <v>192</v>
      </c>
      <c r="H3876" s="234">
        <v>38770</v>
      </c>
      <c r="I3876" s="28"/>
    </row>
    <row r="3877" spans="1:9" x14ac:dyDescent="0.25">
      <c r="A3877" s="231" t="s">
        <v>376</v>
      </c>
      <c r="B3877" s="232" t="s">
        <v>377</v>
      </c>
      <c r="C3877" s="233" t="s">
        <v>378</v>
      </c>
      <c r="D3877" s="233">
        <v>10</v>
      </c>
      <c r="E3877" s="233" t="s">
        <v>262</v>
      </c>
      <c r="F3877" s="234" t="s">
        <v>50</v>
      </c>
      <c r="G3877" s="235">
        <v>129</v>
      </c>
      <c r="H3877" s="234">
        <v>38774</v>
      </c>
      <c r="I3877" s="28"/>
    </row>
    <row r="3878" spans="1:9" x14ac:dyDescent="0.25">
      <c r="A3878" s="231" t="s">
        <v>362</v>
      </c>
      <c r="B3878" s="232" t="s">
        <v>407</v>
      </c>
      <c r="C3878" s="233" t="s">
        <v>380</v>
      </c>
      <c r="D3878" s="233">
        <v>16</v>
      </c>
      <c r="E3878" s="233" t="s">
        <v>264</v>
      </c>
      <c r="F3878" s="234" t="s">
        <v>365</v>
      </c>
      <c r="G3878" s="235">
        <v>179</v>
      </c>
      <c r="H3878" s="234">
        <v>38776</v>
      </c>
      <c r="I3878" s="28"/>
    </row>
    <row r="3879" spans="1:9" x14ac:dyDescent="0.25">
      <c r="A3879" s="231" t="s">
        <v>339</v>
      </c>
      <c r="B3879" s="232" t="s">
        <v>340</v>
      </c>
      <c r="C3879" s="233" t="s">
        <v>341</v>
      </c>
      <c r="D3879" s="233">
        <v>8</v>
      </c>
      <c r="E3879" s="233" t="s">
        <v>262</v>
      </c>
      <c r="F3879" s="234" t="s">
        <v>342</v>
      </c>
      <c r="G3879" s="235">
        <v>111</v>
      </c>
      <c r="H3879" s="234">
        <v>38776</v>
      </c>
      <c r="I3879" s="28"/>
    </row>
    <row r="3880" spans="1:9" x14ac:dyDescent="0.25">
      <c r="A3880" s="231" t="s">
        <v>362</v>
      </c>
      <c r="B3880" s="232" t="s">
        <v>374</v>
      </c>
      <c r="C3880" s="233" t="s">
        <v>375</v>
      </c>
      <c r="D3880" s="233">
        <v>16</v>
      </c>
      <c r="E3880" s="233" t="s">
        <v>271</v>
      </c>
      <c r="F3880" s="234" t="s">
        <v>338</v>
      </c>
      <c r="G3880" s="235">
        <v>178</v>
      </c>
      <c r="H3880" s="234">
        <v>38779</v>
      </c>
      <c r="I3880" s="28"/>
    </row>
    <row r="3881" spans="1:9" x14ac:dyDescent="0.25">
      <c r="A3881" s="231" t="s">
        <v>335</v>
      </c>
      <c r="B3881" s="232" t="s">
        <v>394</v>
      </c>
      <c r="C3881" s="233" t="s">
        <v>364</v>
      </c>
      <c r="D3881" s="233">
        <v>8</v>
      </c>
      <c r="E3881" s="233" t="s">
        <v>264</v>
      </c>
      <c r="F3881" s="234" t="s">
        <v>396</v>
      </c>
      <c r="G3881" s="235">
        <v>68</v>
      </c>
      <c r="H3881" s="234">
        <v>38782</v>
      </c>
      <c r="I3881" s="28"/>
    </row>
    <row r="3882" spans="1:9" x14ac:dyDescent="0.25">
      <c r="A3882" s="231" t="s">
        <v>335</v>
      </c>
      <c r="B3882" s="232" t="s">
        <v>394</v>
      </c>
      <c r="C3882" s="233" t="s">
        <v>364</v>
      </c>
      <c r="D3882" s="233">
        <v>8</v>
      </c>
      <c r="E3882" s="233" t="s">
        <v>264</v>
      </c>
      <c r="F3882" s="234" t="s">
        <v>396</v>
      </c>
      <c r="G3882" s="235">
        <v>151</v>
      </c>
      <c r="H3882" s="234">
        <v>38783</v>
      </c>
      <c r="I3882" s="28"/>
    </row>
    <row r="3883" spans="1:9" x14ac:dyDescent="0.25">
      <c r="A3883" s="231" t="s">
        <v>339</v>
      </c>
      <c r="B3883" s="232" t="s">
        <v>340</v>
      </c>
      <c r="C3883" s="233" t="s">
        <v>341</v>
      </c>
      <c r="D3883" s="233">
        <v>8</v>
      </c>
      <c r="E3883" s="233" t="s">
        <v>262</v>
      </c>
      <c r="F3883" s="234" t="s">
        <v>342</v>
      </c>
      <c r="G3883" s="235">
        <v>156</v>
      </c>
      <c r="H3883" s="234">
        <v>38793</v>
      </c>
      <c r="I3883" s="28"/>
    </row>
    <row r="3884" spans="1:9" x14ac:dyDescent="0.25">
      <c r="A3884" s="231" t="s">
        <v>345</v>
      </c>
      <c r="B3884" s="232" t="s">
        <v>379</v>
      </c>
      <c r="C3884" s="233" t="s">
        <v>380</v>
      </c>
      <c r="D3884" s="233">
        <v>16</v>
      </c>
      <c r="E3884" s="233" t="s">
        <v>271</v>
      </c>
      <c r="F3884" s="234" t="s">
        <v>373</v>
      </c>
      <c r="G3884" s="235">
        <v>126</v>
      </c>
      <c r="H3884" s="234">
        <v>38794</v>
      </c>
      <c r="I3884" s="28"/>
    </row>
    <row r="3885" spans="1:9" x14ac:dyDescent="0.25">
      <c r="A3885" s="231" t="s">
        <v>335</v>
      </c>
      <c r="B3885" s="232" t="s">
        <v>382</v>
      </c>
      <c r="C3885" s="233" t="s">
        <v>337</v>
      </c>
      <c r="D3885" s="233">
        <v>16</v>
      </c>
      <c r="E3885" s="233" t="s">
        <v>264</v>
      </c>
      <c r="F3885" s="234" t="s">
        <v>365</v>
      </c>
      <c r="G3885" s="235">
        <v>66</v>
      </c>
      <c r="H3885" s="234">
        <v>38797</v>
      </c>
      <c r="I3885" s="28"/>
    </row>
    <row r="3886" spans="1:9" x14ac:dyDescent="0.25">
      <c r="A3886" s="231" t="s">
        <v>335</v>
      </c>
      <c r="B3886" s="232" t="s">
        <v>384</v>
      </c>
      <c r="C3886" s="233" t="s">
        <v>364</v>
      </c>
      <c r="D3886" s="233">
        <v>8</v>
      </c>
      <c r="E3886" s="233" t="s">
        <v>262</v>
      </c>
      <c r="F3886" s="234" t="s">
        <v>356</v>
      </c>
      <c r="G3886" s="235">
        <v>131</v>
      </c>
      <c r="H3886" s="234">
        <v>38801</v>
      </c>
      <c r="I3886" s="28"/>
    </row>
    <row r="3887" spans="1:9" x14ac:dyDescent="0.25">
      <c r="A3887" s="231" t="s">
        <v>335</v>
      </c>
      <c r="B3887" s="232" t="s">
        <v>357</v>
      </c>
      <c r="C3887" s="233" t="s">
        <v>358</v>
      </c>
      <c r="D3887" s="233">
        <v>16</v>
      </c>
      <c r="E3887" s="233" t="s">
        <v>271</v>
      </c>
      <c r="F3887" s="234" t="s">
        <v>359</v>
      </c>
      <c r="G3887" s="235">
        <v>94</v>
      </c>
      <c r="H3887" s="234">
        <v>38803</v>
      </c>
      <c r="I3887" s="28"/>
    </row>
    <row r="3888" spans="1:9" x14ac:dyDescent="0.25">
      <c r="A3888" s="231" t="s">
        <v>345</v>
      </c>
      <c r="B3888" s="232" t="s">
        <v>406</v>
      </c>
      <c r="C3888" s="233" t="s">
        <v>337</v>
      </c>
      <c r="D3888" s="233">
        <v>16</v>
      </c>
      <c r="E3888" s="233" t="s">
        <v>271</v>
      </c>
      <c r="F3888" s="234" t="s">
        <v>359</v>
      </c>
      <c r="G3888" s="235">
        <v>89</v>
      </c>
      <c r="H3888" s="234">
        <v>38805</v>
      </c>
      <c r="I3888" s="28"/>
    </row>
    <row r="3889" spans="1:9" x14ac:dyDescent="0.25">
      <c r="A3889" s="231" t="s">
        <v>335</v>
      </c>
      <c r="B3889" s="232" t="s">
        <v>382</v>
      </c>
      <c r="C3889" s="233" t="s">
        <v>337</v>
      </c>
      <c r="D3889" s="233">
        <v>16</v>
      </c>
      <c r="E3889" s="233" t="s">
        <v>264</v>
      </c>
      <c r="F3889" s="234" t="s">
        <v>365</v>
      </c>
      <c r="G3889" s="235">
        <v>106</v>
      </c>
      <c r="H3889" s="234">
        <v>38806</v>
      </c>
      <c r="I3889" s="28"/>
    </row>
    <row r="3890" spans="1:9" x14ac:dyDescent="0.25">
      <c r="A3890" s="231" t="s">
        <v>362</v>
      </c>
      <c r="B3890" s="232" t="s">
        <v>374</v>
      </c>
      <c r="C3890" s="233" t="s">
        <v>375</v>
      </c>
      <c r="D3890" s="233">
        <v>16</v>
      </c>
      <c r="E3890" s="233" t="s">
        <v>271</v>
      </c>
      <c r="F3890" s="234" t="s">
        <v>338</v>
      </c>
      <c r="G3890" s="235">
        <v>51</v>
      </c>
      <c r="H3890" s="234">
        <v>38809</v>
      </c>
      <c r="I3890" s="28"/>
    </row>
    <row r="3891" spans="1:9" x14ac:dyDescent="0.25">
      <c r="A3891" s="231" t="s">
        <v>345</v>
      </c>
      <c r="B3891" s="232" t="s">
        <v>379</v>
      </c>
      <c r="C3891" s="233" t="s">
        <v>380</v>
      </c>
      <c r="D3891" s="233">
        <v>16</v>
      </c>
      <c r="E3891" s="233" t="s">
        <v>271</v>
      </c>
      <c r="F3891" s="234" t="s">
        <v>338</v>
      </c>
      <c r="G3891" s="235">
        <v>106</v>
      </c>
      <c r="H3891" s="234">
        <v>38812</v>
      </c>
      <c r="I3891" s="28"/>
    </row>
    <row r="3892" spans="1:9" x14ac:dyDescent="0.25">
      <c r="A3892" s="231" t="s">
        <v>397</v>
      </c>
      <c r="B3892" s="232" t="s">
        <v>398</v>
      </c>
      <c r="C3892" s="233" t="s">
        <v>399</v>
      </c>
      <c r="D3892" s="233">
        <v>8</v>
      </c>
      <c r="E3892" s="233" t="s">
        <v>334</v>
      </c>
      <c r="F3892" s="234" t="s">
        <v>276</v>
      </c>
      <c r="G3892" s="235">
        <v>68</v>
      </c>
      <c r="H3892" s="234">
        <v>38812</v>
      </c>
      <c r="I3892" s="28"/>
    </row>
    <row r="3893" spans="1:9" x14ac:dyDescent="0.25">
      <c r="A3893" s="231" t="s">
        <v>371</v>
      </c>
      <c r="B3893" s="232" t="s">
        <v>388</v>
      </c>
      <c r="C3893" s="233" t="s">
        <v>364</v>
      </c>
      <c r="D3893" s="233">
        <v>12</v>
      </c>
      <c r="E3893" s="233" t="s">
        <v>271</v>
      </c>
      <c r="F3893" s="234" t="s">
        <v>359</v>
      </c>
      <c r="G3893" s="235">
        <v>71</v>
      </c>
      <c r="H3893" s="234">
        <v>38813</v>
      </c>
      <c r="I3893" s="28"/>
    </row>
    <row r="3894" spans="1:9" x14ac:dyDescent="0.25">
      <c r="A3894" s="231" t="s">
        <v>335</v>
      </c>
      <c r="B3894" s="232" t="s">
        <v>368</v>
      </c>
      <c r="C3894" s="233" t="s">
        <v>364</v>
      </c>
      <c r="D3894" s="233">
        <v>8</v>
      </c>
      <c r="E3894" s="233" t="s">
        <v>262</v>
      </c>
      <c r="F3894" s="234" t="s">
        <v>356</v>
      </c>
      <c r="G3894" s="235">
        <v>93</v>
      </c>
      <c r="H3894" s="234">
        <v>38814</v>
      </c>
      <c r="I3894" s="28"/>
    </row>
    <row r="3895" spans="1:9" x14ac:dyDescent="0.25">
      <c r="A3895" s="231" t="s">
        <v>371</v>
      </c>
      <c r="B3895" s="232" t="s">
        <v>372</v>
      </c>
      <c r="C3895" s="233" t="s">
        <v>364</v>
      </c>
      <c r="D3895" s="233">
        <v>8</v>
      </c>
      <c r="E3895" s="233" t="s">
        <v>271</v>
      </c>
      <c r="F3895" s="234" t="s">
        <v>373</v>
      </c>
      <c r="G3895" s="235">
        <v>76</v>
      </c>
      <c r="H3895" s="234">
        <v>38814</v>
      </c>
      <c r="I3895" s="28"/>
    </row>
    <row r="3896" spans="1:9" x14ac:dyDescent="0.25">
      <c r="A3896" s="231" t="s">
        <v>376</v>
      </c>
      <c r="B3896" s="232" t="s">
        <v>377</v>
      </c>
      <c r="C3896" s="233" t="s">
        <v>378</v>
      </c>
      <c r="D3896" s="233">
        <v>10</v>
      </c>
      <c r="E3896" s="233" t="s">
        <v>262</v>
      </c>
      <c r="F3896" s="234" t="s">
        <v>50</v>
      </c>
      <c r="G3896" s="235">
        <v>40</v>
      </c>
      <c r="H3896" s="234">
        <v>38814</v>
      </c>
      <c r="I3896" s="28"/>
    </row>
    <row r="3897" spans="1:9" x14ac:dyDescent="0.25">
      <c r="A3897" s="231" t="s">
        <v>335</v>
      </c>
      <c r="B3897" s="232" t="s">
        <v>395</v>
      </c>
      <c r="C3897" s="233" t="s">
        <v>337</v>
      </c>
      <c r="D3897" s="233">
        <v>16</v>
      </c>
      <c r="E3897" s="233" t="s">
        <v>264</v>
      </c>
      <c r="F3897" s="234" t="s">
        <v>365</v>
      </c>
      <c r="G3897" s="235">
        <v>38</v>
      </c>
      <c r="H3897" s="234">
        <v>38816</v>
      </c>
      <c r="I3897" s="28"/>
    </row>
    <row r="3898" spans="1:9" x14ac:dyDescent="0.25">
      <c r="A3898" s="231" t="s">
        <v>345</v>
      </c>
      <c r="B3898" s="232" t="s">
        <v>391</v>
      </c>
      <c r="C3898" s="233" t="s">
        <v>337</v>
      </c>
      <c r="D3898" s="233">
        <v>16</v>
      </c>
      <c r="E3898" s="233" t="s">
        <v>334</v>
      </c>
      <c r="F3898" s="234" t="s">
        <v>276</v>
      </c>
      <c r="G3898" s="235">
        <v>154</v>
      </c>
      <c r="H3898" s="234">
        <v>38817</v>
      </c>
      <c r="I3898" s="28"/>
    </row>
    <row r="3899" spans="1:9" x14ac:dyDescent="0.25">
      <c r="A3899" s="231" t="s">
        <v>335</v>
      </c>
      <c r="B3899" s="232" t="s">
        <v>336</v>
      </c>
      <c r="C3899" s="233" t="s">
        <v>337</v>
      </c>
      <c r="D3899" s="233">
        <v>16</v>
      </c>
      <c r="E3899" s="233" t="s">
        <v>271</v>
      </c>
      <c r="F3899" s="234" t="s">
        <v>338</v>
      </c>
      <c r="G3899" s="235">
        <v>94</v>
      </c>
      <c r="H3899" s="234">
        <v>38821</v>
      </c>
      <c r="I3899" s="28"/>
    </row>
    <row r="3900" spans="1:9" x14ac:dyDescent="0.25">
      <c r="A3900" s="231" t="s">
        <v>362</v>
      </c>
      <c r="B3900" s="232" t="s">
        <v>366</v>
      </c>
      <c r="C3900" s="233" t="s">
        <v>337</v>
      </c>
      <c r="D3900" s="233">
        <v>8</v>
      </c>
      <c r="E3900" s="233" t="s">
        <v>262</v>
      </c>
      <c r="F3900" s="234" t="s">
        <v>50</v>
      </c>
      <c r="G3900" s="235">
        <v>138</v>
      </c>
      <c r="H3900" s="234">
        <v>38826</v>
      </c>
      <c r="I3900" s="28"/>
    </row>
    <row r="3901" spans="1:9" x14ac:dyDescent="0.25">
      <c r="A3901" s="231" t="s">
        <v>376</v>
      </c>
      <c r="B3901" s="232" t="s">
        <v>377</v>
      </c>
      <c r="C3901" s="233" t="s">
        <v>378</v>
      </c>
      <c r="D3901" s="233">
        <v>10</v>
      </c>
      <c r="E3901" s="233" t="s">
        <v>262</v>
      </c>
      <c r="F3901" s="234" t="s">
        <v>342</v>
      </c>
      <c r="G3901" s="235">
        <v>127</v>
      </c>
      <c r="H3901" s="234">
        <v>38829</v>
      </c>
      <c r="I3901" s="28"/>
    </row>
    <row r="3902" spans="1:9" x14ac:dyDescent="0.25">
      <c r="A3902" s="231" t="s">
        <v>331</v>
      </c>
      <c r="B3902" s="232" t="s">
        <v>403</v>
      </c>
      <c r="C3902" s="233" t="s">
        <v>380</v>
      </c>
      <c r="D3902" s="233">
        <v>32</v>
      </c>
      <c r="E3902" s="233" t="s">
        <v>262</v>
      </c>
      <c r="F3902" s="234" t="s">
        <v>356</v>
      </c>
      <c r="G3902" s="235">
        <v>184</v>
      </c>
      <c r="H3902" s="234">
        <v>38834</v>
      </c>
      <c r="I3902" s="28"/>
    </row>
    <row r="3903" spans="1:9" x14ac:dyDescent="0.25">
      <c r="A3903" s="231" t="s">
        <v>335</v>
      </c>
      <c r="B3903" s="232" t="s">
        <v>384</v>
      </c>
      <c r="C3903" s="233" t="s">
        <v>364</v>
      </c>
      <c r="D3903" s="233">
        <v>8</v>
      </c>
      <c r="E3903" s="233" t="s">
        <v>262</v>
      </c>
      <c r="F3903" s="234" t="s">
        <v>356</v>
      </c>
      <c r="G3903" s="235">
        <v>85</v>
      </c>
      <c r="H3903" s="234">
        <v>38836</v>
      </c>
      <c r="I3903" s="28"/>
    </row>
    <row r="3904" spans="1:9" x14ac:dyDescent="0.25">
      <c r="A3904" s="231" t="s">
        <v>371</v>
      </c>
      <c r="B3904" s="232" t="s">
        <v>388</v>
      </c>
      <c r="C3904" s="233" t="s">
        <v>364</v>
      </c>
      <c r="D3904" s="233">
        <v>12</v>
      </c>
      <c r="E3904" s="233" t="s">
        <v>271</v>
      </c>
      <c r="F3904" s="234" t="s">
        <v>359</v>
      </c>
      <c r="G3904" s="235">
        <v>163</v>
      </c>
      <c r="H3904" s="234">
        <v>38836</v>
      </c>
      <c r="I3904" s="28"/>
    </row>
    <row r="3905" spans="1:9" x14ac:dyDescent="0.25">
      <c r="A3905" s="231" t="s">
        <v>335</v>
      </c>
      <c r="B3905" s="232" t="s">
        <v>387</v>
      </c>
      <c r="C3905" s="233" t="s">
        <v>347</v>
      </c>
      <c r="D3905" s="233">
        <v>8</v>
      </c>
      <c r="E3905" s="233" t="s">
        <v>264</v>
      </c>
      <c r="F3905" s="234" t="s">
        <v>365</v>
      </c>
      <c r="G3905" s="235">
        <v>117</v>
      </c>
      <c r="H3905" s="234">
        <v>38837</v>
      </c>
      <c r="I3905" s="28"/>
    </row>
    <row r="3906" spans="1:9" x14ac:dyDescent="0.25">
      <c r="A3906" s="231" t="s">
        <v>345</v>
      </c>
      <c r="B3906" s="232" t="s">
        <v>391</v>
      </c>
      <c r="C3906" s="233" t="s">
        <v>337</v>
      </c>
      <c r="D3906" s="233">
        <v>16</v>
      </c>
      <c r="E3906" s="233" t="s">
        <v>334</v>
      </c>
      <c r="F3906" s="234" t="s">
        <v>276</v>
      </c>
      <c r="G3906" s="235">
        <v>25</v>
      </c>
      <c r="H3906" s="234">
        <v>38842</v>
      </c>
      <c r="I3906" s="28"/>
    </row>
    <row r="3907" spans="1:9" x14ac:dyDescent="0.25">
      <c r="A3907" s="231" t="s">
        <v>397</v>
      </c>
      <c r="B3907" s="232" t="s">
        <v>402</v>
      </c>
      <c r="C3907" s="233" t="s">
        <v>380</v>
      </c>
      <c r="D3907" s="233">
        <v>8</v>
      </c>
      <c r="E3907" s="233" t="s">
        <v>262</v>
      </c>
      <c r="F3907" s="234" t="s">
        <v>50</v>
      </c>
      <c r="G3907" s="235">
        <v>87</v>
      </c>
      <c r="H3907" s="234">
        <v>38852</v>
      </c>
      <c r="I3907" s="28"/>
    </row>
    <row r="3908" spans="1:9" x14ac:dyDescent="0.25">
      <c r="A3908" s="231" t="s">
        <v>362</v>
      </c>
      <c r="B3908" s="232" t="s">
        <v>407</v>
      </c>
      <c r="C3908" s="233" t="s">
        <v>380</v>
      </c>
      <c r="D3908" s="233">
        <v>16</v>
      </c>
      <c r="E3908" s="233" t="s">
        <v>264</v>
      </c>
      <c r="F3908" s="234" t="s">
        <v>365</v>
      </c>
      <c r="G3908" s="235">
        <v>7</v>
      </c>
      <c r="H3908" s="234">
        <v>38853</v>
      </c>
      <c r="I3908" s="28"/>
    </row>
    <row r="3909" spans="1:9" x14ac:dyDescent="0.25">
      <c r="A3909" s="231" t="s">
        <v>362</v>
      </c>
      <c r="B3909" s="232" t="s">
        <v>369</v>
      </c>
      <c r="C3909" s="233" t="s">
        <v>370</v>
      </c>
      <c r="D3909" s="233">
        <v>16</v>
      </c>
      <c r="E3909" s="233" t="s">
        <v>264</v>
      </c>
      <c r="F3909" s="234" t="s">
        <v>365</v>
      </c>
      <c r="G3909" s="235">
        <v>96</v>
      </c>
      <c r="H3909" s="234">
        <v>38855</v>
      </c>
      <c r="I3909" s="28"/>
    </row>
    <row r="3910" spans="1:9" x14ac:dyDescent="0.25">
      <c r="A3910" s="231" t="s">
        <v>362</v>
      </c>
      <c r="B3910" s="232" t="s">
        <v>369</v>
      </c>
      <c r="C3910" s="233" t="s">
        <v>370</v>
      </c>
      <c r="D3910" s="233">
        <v>16</v>
      </c>
      <c r="E3910" s="233" t="s">
        <v>264</v>
      </c>
      <c r="F3910" s="234" t="s">
        <v>365</v>
      </c>
      <c r="G3910" s="235">
        <v>100</v>
      </c>
      <c r="H3910" s="234">
        <v>38858</v>
      </c>
      <c r="I3910" s="28"/>
    </row>
    <row r="3911" spans="1:9" x14ac:dyDescent="0.25">
      <c r="A3911" s="231" t="s">
        <v>385</v>
      </c>
      <c r="B3911" s="232" t="s">
        <v>389</v>
      </c>
      <c r="C3911" s="233" t="s">
        <v>375</v>
      </c>
      <c r="D3911" s="233">
        <v>16</v>
      </c>
      <c r="E3911" s="233" t="s">
        <v>334</v>
      </c>
      <c r="F3911" s="234" t="s">
        <v>278</v>
      </c>
      <c r="G3911" s="235">
        <v>183</v>
      </c>
      <c r="H3911" s="234">
        <v>38859</v>
      </c>
      <c r="I3911" s="28"/>
    </row>
    <row r="3912" spans="1:9" x14ac:dyDescent="0.25">
      <c r="A3912" s="231" t="s">
        <v>392</v>
      </c>
      <c r="B3912" s="232" t="s">
        <v>393</v>
      </c>
      <c r="C3912" s="233" t="s">
        <v>337</v>
      </c>
      <c r="D3912" s="233">
        <v>16</v>
      </c>
      <c r="E3912" s="233" t="s">
        <v>271</v>
      </c>
      <c r="F3912" s="234" t="s">
        <v>338</v>
      </c>
      <c r="G3912" s="235">
        <v>57</v>
      </c>
      <c r="H3912" s="234">
        <v>38862</v>
      </c>
      <c r="I3912" s="28"/>
    </row>
    <row r="3913" spans="1:9" x14ac:dyDescent="0.25">
      <c r="A3913" s="231" t="s">
        <v>371</v>
      </c>
      <c r="B3913" s="232" t="s">
        <v>372</v>
      </c>
      <c r="C3913" s="233" t="s">
        <v>364</v>
      </c>
      <c r="D3913" s="233">
        <v>8</v>
      </c>
      <c r="E3913" s="233" t="s">
        <v>271</v>
      </c>
      <c r="F3913" s="234" t="s">
        <v>338</v>
      </c>
      <c r="G3913" s="235">
        <v>40</v>
      </c>
      <c r="H3913" s="234">
        <v>38869</v>
      </c>
      <c r="I3913" s="28"/>
    </row>
    <row r="3914" spans="1:9" x14ac:dyDescent="0.25">
      <c r="A3914" s="231" t="s">
        <v>335</v>
      </c>
      <c r="B3914" s="232" t="s">
        <v>357</v>
      </c>
      <c r="C3914" s="233" t="s">
        <v>358</v>
      </c>
      <c r="D3914" s="233">
        <v>16</v>
      </c>
      <c r="E3914" s="233" t="s">
        <v>271</v>
      </c>
      <c r="F3914" s="234" t="s">
        <v>359</v>
      </c>
      <c r="G3914" s="235">
        <v>171</v>
      </c>
      <c r="H3914" s="234">
        <v>38871</v>
      </c>
      <c r="I3914" s="28"/>
    </row>
    <row r="3915" spans="1:9" x14ac:dyDescent="0.25">
      <c r="A3915" s="231" t="s">
        <v>371</v>
      </c>
      <c r="B3915" s="232" t="s">
        <v>388</v>
      </c>
      <c r="C3915" s="233" t="s">
        <v>364</v>
      </c>
      <c r="D3915" s="233">
        <v>12</v>
      </c>
      <c r="E3915" s="233" t="s">
        <v>271</v>
      </c>
      <c r="F3915" s="234" t="s">
        <v>359</v>
      </c>
      <c r="G3915" s="235">
        <v>84</v>
      </c>
      <c r="H3915" s="234">
        <v>38873</v>
      </c>
      <c r="I3915" s="28"/>
    </row>
    <row r="3916" spans="1:9" x14ac:dyDescent="0.25">
      <c r="A3916" s="231" t="s">
        <v>335</v>
      </c>
      <c r="B3916" s="232" t="s">
        <v>395</v>
      </c>
      <c r="C3916" s="233" t="s">
        <v>337</v>
      </c>
      <c r="D3916" s="233">
        <v>16</v>
      </c>
      <c r="E3916" s="233" t="s">
        <v>264</v>
      </c>
      <c r="F3916" s="234" t="s">
        <v>365</v>
      </c>
      <c r="G3916" s="235">
        <v>165</v>
      </c>
      <c r="H3916" s="234">
        <v>38880</v>
      </c>
      <c r="I3916" s="28"/>
    </row>
    <row r="3917" spans="1:9" x14ac:dyDescent="0.25">
      <c r="A3917" s="231" t="s">
        <v>335</v>
      </c>
      <c r="B3917" s="232" t="s">
        <v>357</v>
      </c>
      <c r="C3917" s="233" t="s">
        <v>358</v>
      </c>
      <c r="D3917" s="233">
        <v>16</v>
      </c>
      <c r="E3917" s="233" t="s">
        <v>271</v>
      </c>
      <c r="F3917" s="234" t="s">
        <v>359</v>
      </c>
      <c r="G3917" s="235">
        <v>78</v>
      </c>
      <c r="H3917" s="234">
        <v>38882</v>
      </c>
      <c r="I3917" s="28"/>
    </row>
    <row r="3918" spans="1:9" x14ac:dyDescent="0.25">
      <c r="A3918" s="231" t="s">
        <v>376</v>
      </c>
      <c r="B3918" s="232" t="s">
        <v>377</v>
      </c>
      <c r="C3918" s="233" t="s">
        <v>378</v>
      </c>
      <c r="D3918" s="233">
        <v>10</v>
      </c>
      <c r="E3918" s="233" t="s">
        <v>262</v>
      </c>
      <c r="F3918" s="234" t="s">
        <v>342</v>
      </c>
      <c r="G3918" s="235">
        <v>189</v>
      </c>
      <c r="H3918" s="234">
        <v>38882</v>
      </c>
      <c r="I3918" s="28"/>
    </row>
    <row r="3919" spans="1:9" x14ac:dyDescent="0.25">
      <c r="A3919" s="231" t="s">
        <v>385</v>
      </c>
      <c r="B3919" s="232" t="s">
        <v>389</v>
      </c>
      <c r="C3919" s="233" t="s">
        <v>375</v>
      </c>
      <c r="D3919" s="233">
        <v>16</v>
      </c>
      <c r="E3919" s="233" t="s">
        <v>334</v>
      </c>
      <c r="F3919" s="234" t="s">
        <v>278</v>
      </c>
      <c r="G3919" s="235">
        <v>58</v>
      </c>
      <c r="H3919" s="234">
        <v>38885</v>
      </c>
      <c r="I3919" s="28"/>
    </row>
    <row r="3920" spans="1:9" x14ac:dyDescent="0.25">
      <c r="A3920" s="231" t="s">
        <v>335</v>
      </c>
      <c r="B3920" s="232" t="s">
        <v>368</v>
      </c>
      <c r="C3920" s="233" t="s">
        <v>364</v>
      </c>
      <c r="D3920" s="233">
        <v>8</v>
      </c>
      <c r="E3920" s="233" t="s">
        <v>262</v>
      </c>
      <c r="F3920" s="234" t="s">
        <v>356</v>
      </c>
      <c r="G3920" s="235">
        <v>9</v>
      </c>
      <c r="H3920" s="234">
        <v>38886</v>
      </c>
      <c r="I3920" s="28"/>
    </row>
    <row r="3921" spans="1:9" x14ac:dyDescent="0.25">
      <c r="A3921" s="231" t="s">
        <v>335</v>
      </c>
      <c r="B3921" s="232" t="s">
        <v>350</v>
      </c>
      <c r="C3921" s="233" t="s">
        <v>347</v>
      </c>
      <c r="D3921" s="233">
        <v>8</v>
      </c>
      <c r="E3921" s="233" t="s">
        <v>271</v>
      </c>
      <c r="F3921" s="234" t="s">
        <v>338</v>
      </c>
      <c r="G3921" s="235">
        <v>117</v>
      </c>
      <c r="H3921" s="234">
        <v>38888</v>
      </c>
      <c r="I3921" s="28"/>
    </row>
    <row r="3922" spans="1:9" x14ac:dyDescent="0.25">
      <c r="A3922" s="231" t="s">
        <v>376</v>
      </c>
      <c r="B3922" s="232" t="s">
        <v>377</v>
      </c>
      <c r="C3922" s="233" t="s">
        <v>378</v>
      </c>
      <c r="D3922" s="233">
        <v>10</v>
      </c>
      <c r="E3922" s="233" t="s">
        <v>262</v>
      </c>
      <c r="F3922" s="234" t="s">
        <v>342</v>
      </c>
      <c r="G3922" s="235">
        <v>25</v>
      </c>
      <c r="H3922" s="234">
        <v>38890</v>
      </c>
      <c r="I3922" s="28"/>
    </row>
    <row r="3923" spans="1:9" x14ac:dyDescent="0.25">
      <c r="A3923" s="231" t="s">
        <v>362</v>
      </c>
      <c r="B3923" s="232" t="s">
        <v>369</v>
      </c>
      <c r="C3923" s="233" t="s">
        <v>370</v>
      </c>
      <c r="D3923" s="233">
        <v>16</v>
      </c>
      <c r="E3923" s="233" t="s">
        <v>264</v>
      </c>
      <c r="F3923" s="234" t="s">
        <v>365</v>
      </c>
      <c r="G3923" s="235">
        <v>81</v>
      </c>
      <c r="H3923" s="234">
        <v>38892</v>
      </c>
      <c r="I3923" s="28"/>
    </row>
    <row r="3924" spans="1:9" x14ac:dyDescent="0.25">
      <c r="A3924" s="231" t="s">
        <v>385</v>
      </c>
      <c r="B3924" s="232" t="s">
        <v>389</v>
      </c>
      <c r="C3924" s="233" t="s">
        <v>375</v>
      </c>
      <c r="D3924" s="233">
        <v>16</v>
      </c>
      <c r="E3924" s="233" t="s">
        <v>334</v>
      </c>
      <c r="F3924" s="234" t="s">
        <v>278</v>
      </c>
      <c r="G3924" s="235">
        <v>86</v>
      </c>
      <c r="H3924" s="234">
        <v>38893</v>
      </c>
      <c r="I3924" s="28"/>
    </row>
    <row r="3925" spans="1:9" x14ac:dyDescent="0.25">
      <c r="A3925" s="231" t="s">
        <v>331</v>
      </c>
      <c r="B3925" s="232" t="s">
        <v>404</v>
      </c>
      <c r="C3925" s="233" t="s">
        <v>333</v>
      </c>
      <c r="D3925" s="233">
        <v>16</v>
      </c>
      <c r="E3925" s="233" t="s">
        <v>334</v>
      </c>
      <c r="F3925" s="234" t="s">
        <v>405</v>
      </c>
      <c r="G3925" s="235">
        <v>65</v>
      </c>
      <c r="H3925" s="234">
        <v>38894</v>
      </c>
      <c r="I3925" s="28"/>
    </row>
    <row r="3926" spans="1:9" x14ac:dyDescent="0.25">
      <c r="A3926" s="231" t="s">
        <v>362</v>
      </c>
      <c r="B3926" s="232" t="s">
        <v>366</v>
      </c>
      <c r="C3926" s="233" t="s">
        <v>337</v>
      </c>
      <c r="D3926" s="233">
        <v>8</v>
      </c>
      <c r="E3926" s="233" t="s">
        <v>262</v>
      </c>
      <c r="F3926" s="234" t="s">
        <v>342</v>
      </c>
      <c r="G3926" s="235">
        <v>149</v>
      </c>
      <c r="H3926" s="234">
        <v>38895</v>
      </c>
      <c r="I3926" s="28"/>
    </row>
    <row r="3927" spans="1:9" x14ac:dyDescent="0.25">
      <c r="A3927" s="231" t="s">
        <v>335</v>
      </c>
      <c r="B3927" s="232" t="s">
        <v>367</v>
      </c>
      <c r="C3927" s="233" t="s">
        <v>337</v>
      </c>
      <c r="D3927" s="233">
        <v>8</v>
      </c>
      <c r="E3927" s="233" t="s">
        <v>262</v>
      </c>
      <c r="F3927" s="234" t="s">
        <v>342</v>
      </c>
      <c r="G3927" s="235">
        <v>39</v>
      </c>
      <c r="H3927" s="234">
        <v>38898</v>
      </c>
      <c r="I3927" s="28"/>
    </row>
    <row r="3928" spans="1:9" x14ac:dyDescent="0.25">
      <c r="A3928" s="231" t="s">
        <v>345</v>
      </c>
      <c r="B3928" s="232" t="s">
        <v>406</v>
      </c>
      <c r="C3928" s="233" t="s">
        <v>337</v>
      </c>
      <c r="D3928" s="233">
        <v>16</v>
      </c>
      <c r="E3928" s="233" t="s">
        <v>271</v>
      </c>
      <c r="F3928" s="234" t="s">
        <v>359</v>
      </c>
      <c r="G3928" s="235">
        <v>175</v>
      </c>
      <c r="H3928" s="234">
        <v>38899</v>
      </c>
      <c r="I3928" s="28"/>
    </row>
    <row r="3929" spans="1:9" x14ac:dyDescent="0.25">
      <c r="A3929" s="231" t="s">
        <v>362</v>
      </c>
      <c r="B3929" s="232" t="s">
        <v>369</v>
      </c>
      <c r="C3929" s="233" t="s">
        <v>370</v>
      </c>
      <c r="D3929" s="233">
        <v>16</v>
      </c>
      <c r="E3929" s="233" t="s">
        <v>264</v>
      </c>
      <c r="F3929" s="234" t="s">
        <v>365</v>
      </c>
      <c r="G3929" s="235">
        <v>100</v>
      </c>
      <c r="H3929" s="234">
        <v>38906</v>
      </c>
      <c r="I3929" s="28"/>
    </row>
    <row r="3930" spans="1:9" x14ac:dyDescent="0.25">
      <c r="A3930" s="231" t="s">
        <v>335</v>
      </c>
      <c r="B3930" s="232" t="s">
        <v>383</v>
      </c>
      <c r="C3930" s="233" t="s">
        <v>347</v>
      </c>
      <c r="D3930" s="233">
        <v>8</v>
      </c>
      <c r="E3930" s="233" t="s">
        <v>271</v>
      </c>
      <c r="F3930" s="234" t="s">
        <v>373</v>
      </c>
      <c r="G3930" s="235">
        <v>117</v>
      </c>
      <c r="H3930" s="234">
        <v>38906</v>
      </c>
      <c r="I3930" s="28"/>
    </row>
    <row r="3931" spans="1:9" x14ac:dyDescent="0.25">
      <c r="A3931" s="231" t="s">
        <v>331</v>
      </c>
      <c r="B3931" s="232" t="s">
        <v>403</v>
      </c>
      <c r="C3931" s="233" t="s">
        <v>380</v>
      </c>
      <c r="D3931" s="233">
        <v>32</v>
      </c>
      <c r="E3931" s="233" t="s">
        <v>262</v>
      </c>
      <c r="F3931" s="234" t="s">
        <v>356</v>
      </c>
      <c r="G3931" s="235">
        <v>57</v>
      </c>
      <c r="H3931" s="234">
        <v>38910</v>
      </c>
      <c r="I3931" s="28"/>
    </row>
    <row r="3932" spans="1:9" x14ac:dyDescent="0.25">
      <c r="A3932" s="231" t="s">
        <v>371</v>
      </c>
      <c r="B3932" s="232" t="s">
        <v>388</v>
      </c>
      <c r="C3932" s="233" t="s">
        <v>364</v>
      </c>
      <c r="D3932" s="233">
        <v>12</v>
      </c>
      <c r="E3932" s="233" t="s">
        <v>271</v>
      </c>
      <c r="F3932" s="234" t="s">
        <v>359</v>
      </c>
      <c r="G3932" s="235">
        <v>102</v>
      </c>
      <c r="H3932" s="234">
        <v>38912</v>
      </c>
      <c r="I3932" s="28"/>
    </row>
    <row r="3933" spans="1:9" x14ac:dyDescent="0.25">
      <c r="A3933" s="231" t="s">
        <v>331</v>
      </c>
      <c r="B3933" s="232" t="s">
        <v>404</v>
      </c>
      <c r="C3933" s="233" t="s">
        <v>333</v>
      </c>
      <c r="D3933" s="233">
        <v>16</v>
      </c>
      <c r="E3933" s="233" t="s">
        <v>334</v>
      </c>
      <c r="F3933" s="234" t="s">
        <v>405</v>
      </c>
      <c r="G3933" s="235">
        <v>134</v>
      </c>
      <c r="H3933" s="234">
        <v>38917</v>
      </c>
      <c r="I3933" s="28"/>
    </row>
    <row r="3934" spans="1:9" x14ac:dyDescent="0.25">
      <c r="A3934" s="231" t="s">
        <v>362</v>
      </c>
      <c r="B3934" s="232" t="s">
        <v>366</v>
      </c>
      <c r="C3934" s="233" t="s">
        <v>337</v>
      </c>
      <c r="D3934" s="233">
        <v>8</v>
      </c>
      <c r="E3934" s="233" t="s">
        <v>262</v>
      </c>
      <c r="F3934" s="234" t="s">
        <v>342</v>
      </c>
      <c r="G3934" s="235">
        <v>172</v>
      </c>
      <c r="H3934" s="234">
        <v>38922</v>
      </c>
      <c r="I3934" s="28"/>
    </row>
    <row r="3935" spans="1:9" x14ac:dyDescent="0.25">
      <c r="A3935" s="231" t="s">
        <v>339</v>
      </c>
      <c r="B3935" s="232" t="s">
        <v>340</v>
      </c>
      <c r="C3935" s="233" t="s">
        <v>341</v>
      </c>
      <c r="D3935" s="233">
        <v>8</v>
      </c>
      <c r="E3935" s="233" t="s">
        <v>262</v>
      </c>
      <c r="F3935" s="234" t="s">
        <v>342</v>
      </c>
      <c r="G3935" s="235">
        <v>107</v>
      </c>
      <c r="H3935" s="234">
        <v>38923</v>
      </c>
      <c r="I3935" s="28"/>
    </row>
    <row r="3936" spans="1:9" x14ac:dyDescent="0.25">
      <c r="A3936" s="231" t="s">
        <v>376</v>
      </c>
      <c r="B3936" s="232" t="s">
        <v>377</v>
      </c>
      <c r="C3936" s="233" t="s">
        <v>378</v>
      </c>
      <c r="D3936" s="233">
        <v>10</v>
      </c>
      <c r="E3936" s="233" t="s">
        <v>262</v>
      </c>
      <c r="F3936" s="234" t="s">
        <v>342</v>
      </c>
      <c r="G3936" s="235">
        <v>198</v>
      </c>
      <c r="H3936" s="234">
        <v>38924</v>
      </c>
      <c r="I3936" s="28"/>
    </row>
    <row r="3937" spans="1:9" x14ac:dyDescent="0.25">
      <c r="A3937" s="231" t="s">
        <v>335</v>
      </c>
      <c r="B3937" s="232" t="s">
        <v>382</v>
      </c>
      <c r="C3937" s="233" t="s">
        <v>337</v>
      </c>
      <c r="D3937" s="233">
        <v>16</v>
      </c>
      <c r="E3937" s="233" t="s">
        <v>264</v>
      </c>
      <c r="F3937" s="234" t="s">
        <v>365</v>
      </c>
      <c r="G3937" s="235">
        <v>14</v>
      </c>
      <c r="H3937" s="234">
        <v>38925</v>
      </c>
      <c r="I3937" s="28"/>
    </row>
    <row r="3938" spans="1:9" x14ac:dyDescent="0.25">
      <c r="A3938" s="231" t="s">
        <v>335</v>
      </c>
      <c r="B3938" s="232" t="s">
        <v>336</v>
      </c>
      <c r="C3938" s="233" t="s">
        <v>337</v>
      </c>
      <c r="D3938" s="233">
        <v>16</v>
      </c>
      <c r="E3938" s="233" t="s">
        <v>271</v>
      </c>
      <c r="F3938" s="234" t="s">
        <v>338</v>
      </c>
      <c r="G3938" s="235">
        <v>105</v>
      </c>
      <c r="H3938" s="234">
        <v>38935</v>
      </c>
      <c r="I3938" s="28"/>
    </row>
    <row r="3939" spans="1:9" x14ac:dyDescent="0.25">
      <c r="A3939" s="231" t="s">
        <v>335</v>
      </c>
      <c r="B3939" s="232" t="s">
        <v>395</v>
      </c>
      <c r="C3939" s="233" t="s">
        <v>337</v>
      </c>
      <c r="D3939" s="233">
        <v>16</v>
      </c>
      <c r="E3939" s="233" t="s">
        <v>264</v>
      </c>
      <c r="F3939" s="234" t="s">
        <v>396</v>
      </c>
      <c r="G3939" s="235">
        <v>99</v>
      </c>
      <c r="H3939" s="234">
        <v>38936</v>
      </c>
      <c r="I3939" s="28"/>
    </row>
    <row r="3940" spans="1:9" x14ac:dyDescent="0.25">
      <c r="A3940" s="231" t="s">
        <v>335</v>
      </c>
      <c r="B3940" s="232" t="s">
        <v>350</v>
      </c>
      <c r="C3940" s="233" t="s">
        <v>347</v>
      </c>
      <c r="D3940" s="233">
        <v>8</v>
      </c>
      <c r="E3940" s="233" t="s">
        <v>271</v>
      </c>
      <c r="F3940" s="234" t="s">
        <v>338</v>
      </c>
      <c r="G3940" s="235">
        <v>11</v>
      </c>
      <c r="H3940" s="234">
        <v>38938</v>
      </c>
      <c r="I3940" s="28"/>
    </row>
    <row r="3941" spans="1:9" x14ac:dyDescent="0.25">
      <c r="A3941" s="231" t="s">
        <v>331</v>
      </c>
      <c r="B3941" s="232" t="s">
        <v>332</v>
      </c>
      <c r="C3941" s="233" t="s">
        <v>333</v>
      </c>
      <c r="D3941" s="233">
        <v>16</v>
      </c>
      <c r="E3941" s="233" t="s">
        <v>334</v>
      </c>
      <c r="F3941" s="234" t="s">
        <v>278</v>
      </c>
      <c r="G3941" s="235">
        <v>78</v>
      </c>
      <c r="H3941" s="234">
        <v>38938</v>
      </c>
      <c r="I3941" s="28"/>
    </row>
    <row r="3942" spans="1:9" x14ac:dyDescent="0.25">
      <c r="A3942" s="231" t="s">
        <v>335</v>
      </c>
      <c r="B3942" s="232" t="s">
        <v>400</v>
      </c>
      <c r="C3942" s="233" t="s">
        <v>364</v>
      </c>
      <c r="D3942" s="233">
        <v>8</v>
      </c>
      <c r="E3942" s="233" t="s">
        <v>264</v>
      </c>
      <c r="F3942" s="234" t="s">
        <v>365</v>
      </c>
      <c r="G3942" s="235">
        <v>116</v>
      </c>
      <c r="H3942" s="234">
        <v>38939</v>
      </c>
      <c r="I3942" s="28"/>
    </row>
    <row r="3943" spans="1:9" x14ac:dyDescent="0.25">
      <c r="A3943" s="231" t="s">
        <v>331</v>
      </c>
      <c r="B3943" s="232" t="s">
        <v>332</v>
      </c>
      <c r="C3943" s="233" t="s">
        <v>333</v>
      </c>
      <c r="D3943" s="233">
        <v>16</v>
      </c>
      <c r="E3943" s="233" t="s">
        <v>334</v>
      </c>
      <c r="F3943" s="234" t="s">
        <v>405</v>
      </c>
      <c r="G3943" s="235">
        <v>124</v>
      </c>
      <c r="H3943" s="234">
        <v>38940</v>
      </c>
      <c r="I3943" s="28"/>
    </row>
    <row r="3944" spans="1:9" x14ac:dyDescent="0.25">
      <c r="A3944" s="231" t="s">
        <v>331</v>
      </c>
      <c r="B3944" s="232" t="s">
        <v>403</v>
      </c>
      <c r="C3944" s="233" t="s">
        <v>380</v>
      </c>
      <c r="D3944" s="233">
        <v>32</v>
      </c>
      <c r="E3944" s="233" t="s">
        <v>262</v>
      </c>
      <c r="F3944" s="234" t="s">
        <v>356</v>
      </c>
      <c r="G3944" s="235">
        <v>88</v>
      </c>
      <c r="H3944" s="234">
        <v>38942</v>
      </c>
      <c r="I3944" s="28"/>
    </row>
    <row r="3945" spans="1:9" x14ac:dyDescent="0.25">
      <c r="A3945" s="231" t="s">
        <v>331</v>
      </c>
      <c r="B3945" s="232" t="s">
        <v>381</v>
      </c>
      <c r="C3945" s="233" t="s">
        <v>380</v>
      </c>
      <c r="D3945" s="233">
        <v>16</v>
      </c>
      <c r="E3945" s="233" t="s">
        <v>262</v>
      </c>
      <c r="F3945" s="234" t="s">
        <v>342</v>
      </c>
      <c r="G3945" s="235">
        <v>56</v>
      </c>
      <c r="H3945" s="234">
        <v>38949</v>
      </c>
      <c r="I3945" s="28"/>
    </row>
    <row r="3946" spans="1:9" x14ac:dyDescent="0.25">
      <c r="A3946" s="231" t="s">
        <v>335</v>
      </c>
      <c r="B3946" s="232" t="s">
        <v>395</v>
      </c>
      <c r="C3946" s="233" t="s">
        <v>337</v>
      </c>
      <c r="D3946" s="233">
        <v>16</v>
      </c>
      <c r="E3946" s="233" t="s">
        <v>264</v>
      </c>
      <c r="F3946" s="234" t="s">
        <v>365</v>
      </c>
      <c r="G3946" s="235">
        <v>143</v>
      </c>
      <c r="H3946" s="234">
        <v>38953</v>
      </c>
      <c r="I3946" s="28"/>
    </row>
    <row r="3947" spans="1:9" x14ac:dyDescent="0.25">
      <c r="A3947" s="231" t="s">
        <v>362</v>
      </c>
      <c r="B3947" s="232" t="s">
        <v>369</v>
      </c>
      <c r="C3947" s="233" t="s">
        <v>370</v>
      </c>
      <c r="D3947" s="233">
        <v>16</v>
      </c>
      <c r="E3947" s="233" t="s">
        <v>264</v>
      </c>
      <c r="F3947" s="234" t="s">
        <v>365</v>
      </c>
      <c r="G3947" s="235">
        <v>136</v>
      </c>
      <c r="H3947" s="234">
        <v>38954</v>
      </c>
      <c r="I3947" s="28"/>
    </row>
    <row r="3948" spans="1:9" x14ac:dyDescent="0.25">
      <c r="A3948" s="231" t="s">
        <v>345</v>
      </c>
      <c r="B3948" s="232" t="s">
        <v>406</v>
      </c>
      <c r="C3948" s="233" t="s">
        <v>337</v>
      </c>
      <c r="D3948" s="233">
        <v>16</v>
      </c>
      <c r="E3948" s="233" t="s">
        <v>271</v>
      </c>
      <c r="F3948" s="234" t="s">
        <v>359</v>
      </c>
      <c r="G3948" s="235">
        <v>53</v>
      </c>
      <c r="H3948" s="234">
        <v>38955</v>
      </c>
      <c r="I3948" s="28"/>
    </row>
    <row r="3949" spans="1:9" x14ac:dyDescent="0.25">
      <c r="A3949" s="231" t="s">
        <v>397</v>
      </c>
      <c r="B3949" s="232" t="s">
        <v>398</v>
      </c>
      <c r="C3949" s="233" t="s">
        <v>399</v>
      </c>
      <c r="D3949" s="233">
        <v>8</v>
      </c>
      <c r="E3949" s="233" t="s">
        <v>334</v>
      </c>
      <c r="F3949" s="234" t="s">
        <v>276</v>
      </c>
      <c r="G3949" s="235">
        <v>12</v>
      </c>
      <c r="H3949" s="234">
        <v>38957</v>
      </c>
      <c r="I3949" s="28"/>
    </row>
    <row r="3950" spans="1:9" x14ac:dyDescent="0.25">
      <c r="A3950" s="231" t="s">
        <v>335</v>
      </c>
      <c r="B3950" s="232" t="s">
        <v>384</v>
      </c>
      <c r="C3950" s="233" t="s">
        <v>364</v>
      </c>
      <c r="D3950" s="233">
        <v>8</v>
      </c>
      <c r="E3950" s="233" t="s">
        <v>262</v>
      </c>
      <c r="F3950" s="234" t="s">
        <v>356</v>
      </c>
      <c r="G3950" s="235">
        <v>89</v>
      </c>
      <c r="H3950" s="234">
        <v>38961</v>
      </c>
      <c r="I3950" s="28"/>
    </row>
    <row r="3951" spans="1:9" x14ac:dyDescent="0.25">
      <c r="A3951" s="231" t="s">
        <v>362</v>
      </c>
      <c r="B3951" s="232" t="s">
        <v>369</v>
      </c>
      <c r="C3951" s="233" t="s">
        <v>370</v>
      </c>
      <c r="D3951" s="233">
        <v>16</v>
      </c>
      <c r="E3951" s="233" t="s">
        <v>264</v>
      </c>
      <c r="F3951" s="234" t="s">
        <v>365</v>
      </c>
      <c r="G3951" s="235">
        <v>187</v>
      </c>
      <c r="H3951" s="234">
        <v>38962</v>
      </c>
      <c r="I3951" s="28"/>
    </row>
    <row r="3952" spans="1:9" x14ac:dyDescent="0.25">
      <c r="A3952" s="231" t="s">
        <v>385</v>
      </c>
      <c r="B3952" s="232" t="s">
        <v>389</v>
      </c>
      <c r="C3952" s="233" t="s">
        <v>375</v>
      </c>
      <c r="D3952" s="233">
        <v>16</v>
      </c>
      <c r="E3952" s="233" t="s">
        <v>334</v>
      </c>
      <c r="F3952" s="234" t="s">
        <v>278</v>
      </c>
      <c r="G3952" s="235">
        <v>33</v>
      </c>
      <c r="H3952" s="234">
        <v>38965</v>
      </c>
      <c r="I3952" s="28"/>
    </row>
    <row r="3953" spans="1:9" x14ac:dyDescent="0.25">
      <c r="A3953" s="231" t="s">
        <v>348</v>
      </c>
      <c r="B3953" s="232" t="s">
        <v>349</v>
      </c>
      <c r="C3953" s="233" t="s">
        <v>347</v>
      </c>
      <c r="D3953" s="233">
        <v>8</v>
      </c>
      <c r="E3953" s="233" t="s">
        <v>262</v>
      </c>
      <c r="F3953" s="234" t="s">
        <v>356</v>
      </c>
      <c r="G3953" s="235">
        <v>33</v>
      </c>
      <c r="H3953" s="234">
        <v>38967</v>
      </c>
      <c r="I3953" s="28"/>
    </row>
    <row r="3954" spans="1:9" x14ac:dyDescent="0.25">
      <c r="A3954" s="231" t="s">
        <v>362</v>
      </c>
      <c r="B3954" s="232" t="s">
        <v>366</v>
      </c>
      <c r="C3954" s="233" t="s">
        <v>337</v>
      </c>
      <c r="D3954" s="233">
        <v>8</v>
      </c>
      <c r="E3954" s="233" t="s">
        <v>262</v>
      </c>
      <c r="F3954" s="234" t="s">
        <v>50</v>
      </c>
      <c r="G3954" s="235">
        <v>167</v>
      </c>
      <c r="H3954" s="234">
        <v>38969</v>
      </c>
      <c r="I3954" s="28"/>
    </row>
    <row r="3955" spans="1:9" x14ac:dyDescent="0.25">
      <c r="A3955" s="231" t="s">
        <v>354</v>
      </c>
      <c r="B3955" s="232" t="s">
        <v>355</v>
      </c>
      <c r="C3955" s="233" t="s">
        <v>347</v>
      </c>
      <c r="D3955" s="233">
        <v>16</v>
      </c>
      <c r="E3955" s="233" t="s">
        <v>262</v>
      </c>
      <c r="F3955" s="234" t="s">
        <v>356</v>
      </c>
      <c r="G3955" s="235">
        <v>80</v>
      </c>
      <c r="H3955" s="234">
        <v>38970</v>
      </c>
      <c r="I3955" s="28"/>
    </row>
    <row r="3956" spans="1:9" x14ac:dyDescent="0.25">
      <c r="A3956" s="231" t="s">
        <v>371</v>
      </c>
      <c r="B3956" s="232" t="s">
        <v>388</v>
      </c>
      <c r="C3956" s="233" t="s">
        <v>364</v>
      </c>
      <c r="D3956" s="233">
        <v>12</v>
      </c>
      <c r="E3956" s="233" t="s">
        <v>271</v>
      </c>
      <c r="F3956" s="234" t="s">
        <v>338</v>
      </c>
      <c r="G3956" s="235">
        <v>107</v>
      </c>
      <c r="H3956" s="234">
        <v>38973</v>
      </c>
      <c r="I3956" s="28"/>
    </row>
    <row r="3957" spans="1:9" x14ac:dyDescent="0.25">
      <c r="A3957" s="231" t="s">
        <v>335</v>
      </c>
      <c r="B3957" s="232" t="s">
        <v>350</v>
      </c>
      <c r="C3957" s="233" t="s">
        <v>347</v>
      </c>
      <c r="D3957" s="233">
        <v>8</v>
      </c>
      <c r="E3957" s="233" t="s">
        <v>271</v>
      </c>
      <c r="F3957" s="234" t="s">
        <v>338</v>
      </c>
      <c r="G3957" s="235">
        <v>182</v>
      </c>
      <c r="H3957" s="234">
        <v>38975</v>
      </c>
      <c r="I3957" s="28"/>
    </row>
    <row r="3958" spans="1:9" x14ac:dyDescent="0.25">
      <c r="A3958" s="231" t="s">
        <v>331</v>
      </c>
      <c r="B3958" s="232" t="s">
        <v>332</v>
      </c>
      <c r="C3958" s="233" t="s">
        <v>333</v>
      </c>
      <c r="D3958" s="233">
        <v>16</v>
      </c>
      <c r="E3958" s="233" t="s">
        <v>334</v>
      </c>
      <c r="F3958" s="234" t="s">
        <v>278</v>
      </c>
      <c r="G3958" s="235">
        <v>11</v>
      </c>
      <c r="H3958" s="234">
        <v>38976</v>
      </c>
      <c r="I3958" s="28"/>
    </row>
    <row r="3959" spans="1:9" x14ac:dyDescent="0.25">
      <c r="A3959" s="231" t="s">
        <v>385</v>
      </c>
      <c r="B3959" s="232" t="s">
        <v>386</v>
      </c>
      <c r="C3959" s="233" t="s">
        <v>358</v>
      </c>
      <c r="D3959" s="233">
        <v>16</v>
      </c>
      <c r="E3959" s="233" t="s">
        <v>334</v>
      </c>
      <c r="F3959" s="234" t="s">
        <v>405</v>
      </c>
      <c r="G3959" s="235">
        <v>74</v>
      </c>
      <c r="H3959" s="234">
        <v>38976</v>
      </c>
      <c r="I3959" s="28"/>
    </row>
    <row r="3960" spans="1:9" x14ac:dyDescent="0.25">
      <c r="A3960" s="231" t="s">
        <v>348</v>
      </c>
      <c r="B3960" s="232" t="s">
        <v>349</v>
      </c>
      <c r="C3960" s="233" t="s">
        <v>347</v>
      </c>
      <c r="D3960" s="233">
        <v>8</v>
      </c>
      <c r="E3960" s="233" t="s">
        <v>262</v>
      </c>
      <c r="F3960" s="234" t="s">
        <v>342</v>
      </c>
      <c r="G3960" s="235">
        <v>129</v>
      </c>
      <c r="H3960" s="234">
        <v>38978</v>
      </c>
      <c r="I3960" s="28"/>
    </row>
    <row r="3961" spans="1:9" x14ac:dyDescent="0.25">
      <c r="A3961" s="231" t="s">
        <v>345</v>
      </c>
      <c r="B3961" s="232" t="s">
        <v>346</v>
      </c>
      <c r="C3961" s="233" t="s">
        <v>347</v>
      </c>
      <c r="D3961" s="233">
        <v>16</v>
      </c>
      <c r="E3961" s="233" t="s">
        <v>271</v>
      </c>
      <c r="F3961" s="234" t="s">
        <v>338</v>
      </c>
      <c r="G3961" s="235">
        <v>91</v>
      </c>
      <c r="H3961" s="234">
        <v>38980</v>
      </c>
      <c r="I3961" s="28"/>
    </row>
    <row r="3962" spans="1:9" x14ac:dyDescent="0.25">
      <c r="A3962" s="231" t="s">
        <v>331</v>
      </c>
      <c r="B3962" s="232" t="s">
        <v>404</v>
      </c>
      <c r="C3962" s="233" t="s">
        <v>333</v>
      </c>
      <c r="D3962" s="233">
        <v>16</v>
      </c>
      <c r="E3962" s="233" t="s">
        <v>334</v>
      </c>
      <c r="F3962" s="234" t="s">
        <v>405</v>
      </c>
      <c r="G3962" s="235">
        <v>174</v>
      </c>
      <c r="H3962" s="234">
        <v>38981</v>
      </c>
      <c r="I3962" s="28"/>
    </row>
    <row r="3963" spans="1:9" x14ac:dyDescent="0.25">
      <c r="A3963" s="231" t="s">
        <v>362</v>
      </c>
      <c r="B3963" s="232" t="s">
        <v>366</v>
      </c>
      <c r="C3963" s="233" t="s">
        <v>337</v>
      </c>
      <c r="D3963" s="233">
        <v>8</v>
      </c>
      <c r="E3963" s="233" t="s">
        <v>262</v>
      </c>
      <c r="F3963" s="234" t="s">
        <v>342</v>
      </c>
      <c r="G3963" s="235">
        <v>124</v>
      </c>
      <c r="H3963" s="234">
        <v>38982</v>
      </c>
      <c r="I3963" s="28"/>
    </row>
    <row r="3964" spans="1:9" x14ac:dyDescent="0.25">
      <c r="A3964" s="231" t="s">
        <v>408</v>
      </c>
      <c r="B3964" s="232" t="s">
        <v>409</v>
      </c>
      <c r="C3964" s="233" t="s">
        <v>380</v>
      </c>
      <c r="D3964" s="233">
        <v>16</v>
      </c>
      <c r="E3964" s="233" t="s">
        <v>334</v>
      </c>
      <c r="F3964" s="234" t="s">
        <v>278</v>
      </c>
      <c r="G3964" s="235">
        <v>27</v>
      </c>
      <c r="H3964" s="234">
        <v>38986</v>
      </c>
      <c r="I3964" s="28"/>
    </row>
    <row r="3965" spans="1:9" x14ac:dyDescent="0.25">
      <c r="A3965" s="231" t="s">
        <v>385</v>
      </c>
      <c r="B3965" s="232" t="s">
        <v>389</v>
      </c>
      <c r="C3965" s="233" t="s">
        <v>375</v>
      </c>
      <c r="D3965" s="233">
        <v>16</v>
      </c>
      <c r="E3965" s="233" t="s">
        <v>334</v>
      </c>
      <c r="F3965" s="234" t="s">
        <v>278</v>
      </c>
      <c r="G3965" s="235">
        <v>172</v>
      </c>
      <c r="H3965" s="234">
        <v>38990</v>
      </c>
      <c r="I3965" s="28"/>
    </row>
    <row r="3966" spans="1:9" x14ac:dyDescent="0.25">
      <c r="A3966" s="231" t="s">
        <v>376</v>
      </c>
      <c r="B3966" s="232" t="s">
        <v>377</v>
      </c>
      <c r="C3966" s="233" t="s">
        <v>378</v>
      </c>
      <c r="D3966" s="233">
        <v>10</v>
      </c>
      <c r="E3966" s="233" t="s">
        <v>262</v>
      </c>
      <c r="F3966" s="234" t="s">
        <v>50</v>
      </c>
      <c r="G3966" s="235">
        <v>14</v>
      </c>
      <c r="H3966" s="234">
        <v>38995</v>
      </c>
      <c r="I3966" s="28"/>
    </row>
    <row r="3967" spans="1:9" x14ac:dyDescent="0.25">
      <c r="A3967" s="231" t="s">
        <v>362</v>
      </c>
      <c r="B3967" s="232" t="s">
        <v>374</v>
      </c>
      <c r="C3967" s="233" t="s">
        <v>375</v>
      </c>
      <c r="D3967" s="233">
        <v>16</v>
      </c>
      <c r="E3967" s="233" t="s">
        <v>271</v>
      </c>
      <c r="F3967" s="234" t="s">
        <v>338</v>
      </c>
      <c r="G3967" s="235">
        <v>42</v>
      </c>
      <c r="H3967" s="234">
        <v>38996</v>
      </c>
      <c r="I3967" s="28"/>
    </row>
    <row r="3968" spans="1:9" x14ac:dyDescent="0.25">
      <c r="A3968" s="231" t="s">
        <v>345</v>
      </c>
      <c r="B3968" s="232" t="s">
        <v>346</v>
      </c>
      <c r="C3968" s="233" t="s">
        <v>347</v>
      </c>
      <c r="D3968" s="233">
        <v>16</v>
      </c>
      <c r="E3968" s="233" t="s">
        <v>271</v>
      </c>
      <c r="F3968" s="234" t="s">
        <v>338</v>
      </c>
      <c r="G3968" s="235">
        <v>77</v>
      </c>
      <c r="H3968" s="234">
        <v>39001</v>
      </c>
      <c r="I3968" s="28"/>
    </row>
    <row r="3969" spans="1:9" x14ac:dyDescent="0.25">
      <c r="A3969" s="231" t="s">
        <v>335</v>
      </c>
      <c r="B3969" s="232" t="s">
        <v>367</v>
      </c>
      <c r="C3969" s="233" t="s">
        <v>337</v>
      </c>
      <c r="D3969" s="233">
        <v>8</v>
      </c>
      <c r="E3969" s="233" t="s">
        <v>262</v>
      </c>
      <c r="F3969" s="234" t="s">
        <v>342</v>
      </c>
      <c r="G3969" s="235">
        <v>65</v>
      </c>
      <c r="H3969" s="234">
        <v>39003</v>
      </c>
      <c r="I3969" s="28"/>
    </row>
    <row r="3970" spans="1:9" x14ac:dyDescent="0.25">
      <c r="A3970" s="231" t="s">
        <v>331</v>
      </c>
      <c r="B3970" s="232" t="s">
        <v>404</v>
      </c>
      <c r="C3970" s="233" t="s">
        <v>333</v>
      </c>
      <c r="D3970" s="233">
        <v>16</v>
      </c>
      <c r="E3970" s="233" t="s">
        <v>334</v>
      </c>
      <c r="F3970" s="234" t="s">
        <v>405</v>
      </c>
      <c r="G3970" s="235">
        <v>79</v>
      </c>
      <c r="H3970" s="234">
        <v>39003</v>
      </c>
      <c r="I3970" s="28"/>
    </row>
    <row r="3971" spans="1:9" x14ac:dyDescent="0.25">
      <c r="A3971" s="231" t="s">
        <v>376</v>
      </c>
      <c r="B3971" s="232" t="s">
        <v>377</v>
      </c>
      <c r="C3971" s="233" t="s">
        <v>378</v>
      </c>
      <c r="D3971" s="233">
        <v>10</v>
      </c>
      <c r="E3971" s="233" t="s">
        <v>262</v>
      </c>
      <c r="F3971" s="234" t="s">
        <v>342</v>
      </c>
      <c r="G3971" s="235">
        <v>189</v>
      </c>
      <c r="H3971" s="234">
        <v>39010</v>
      </c>
      <c r="I3971" s="28"/>
    </row>
    <row r="3972" spans="1:9" x14ac:dyDescent="0.25">
      <c r="A3972" s="231" t="s">
        <v>397</v>
      </c>
      <c r="B3972" s="232" t="s">
        <v>402</v>
      </c>
      <c r="C3972" s="233" t="s">
        <v>380</v>
      </c>
      <c r="D3972" s="233">
        <v>8</v>
      </c>
      <c r="E3972" s="233" t="s">
        <v>262</v>
      </c>
      <c r="F3972" s="234" t="s">
        <v>50</v>
      </c>
      <c r="G3972" s="235">
        <v>134</v>
      </c>
      <c r="H3972" s="234">
        <v>39010</v>
      </c>
      <c r="I3972" s="28"/>
    </row>
    <row r="3973" spans="1:9" x14ac:dyDescent="0.25">
      <c r="A3973" s="231" t="s">
        <v>408</v>
      </c>
      <c r="B3973" s="232" t="s">
        <v>409</v>
      </c>
      <c r="C3973" s="233" t="s">
        <v>380</v>
      </c>
      <c r="D3973" s="233">
        <v>16</v>
      </c>
      <c r="E3973" s="233" t="s">
        <v>334</v>
      </c>
      <c r="F3973" s="234" t="s">
        <v>276</v>
      </c>
      <c r="G3973" s="235">
        <v>168</v>
      </c>
      <c r="H3973" s="234">
        <v>39012</v>
      </c>
      <c r="I3973" s="28"/>
    </row>
    <row r="3974" spans="1:9" x14ac:dyDescent="0.25">
      <c r="A3974" s="231" t="s">
        <v>331</v>
      </c>
      <c r="B3974" s="232" t="s">
        <v>381</v>
      </c>
      <c r="C3974" s="233" t="s">
        <v>380</v>
      </c>
      <c r="D3974" s="233">
        <v>16</v>
      </c>
      <c r="E3974" s="233" t="s">
        <v>262</v>
      </c>
      <c r="F3974" s="234" t="s">
        <v>342</v>
      </c>
      <c r="G3974" s="235">
        <v>180</v>
      </c>
      <c r="H3974" s="234">
        <v>39012</v>
      </c>
      <c r="I3974" s="28"/>
    </row>
    <row r="3975" spans="1:9" x14ac:dyDescent="0.25">
      <c r="A3975" s="231" t="s">
        <v>362</v>
      </c>
      <c r="B3975" s="232" t="s">
        <v>369</v>
      </c>
      <c r="C3975" s="233" t="s">
        <v>370</v>
      </c>
      <c r="D3975" s="233">
        <v>16</v>
      </c>
      <c r="E3975" s="233" t="s">
        <v>264</v>
      </c>
      <c r="F3975" s="234" t="s">
        <v>365</v>
      </c>
      <c r="G3975" s="235">
        <v>134</v>
      </c>
      <c r="H3975" s="234">
        <v>39013</v>
      </c>
      <c r="I3975" s="28"/>
    </row>
    <row r="3976" spans="1:9" x14ac:dyDescent="0.25">
      <c r="A3976" s="231" t="s">
        <v>345</v>
      </c>
      <c r="B3976" s="232" t="s">
        <v>401</v>
      </c>
      <c r="C3976" s="233" t="s">
        <v>380</v>
      </c>
      <c r="D3976" s="233">
        <v>16</v>
      </c>
      <c r="E3976" s="233" t="s">
        <v>271</v>
      </c>
      <c r="F3976" s="234" t="s">
        <v>338</v>
      </c>
      <c r="G3976" s="235">
        <v>35</v>
      </c>
      <c r="H3976" s="234">
        <v>39014</v>
      </c>
      <c r="I3976" s="28"/>
    </row>
    <row r="3977" spans="1:9" x14ac:dyDescent="0.25">
      <c r="A3977" s="231" t="s">
        <v>392</v>
      </c>
      <c r="B3977" s="232" t="s">
        <v>393</v>
      </c>
      <c r="C3977" s="233" t="s">
        <v>337</v>
      </c>
      <c r="D3977" s="233">
        <v>16</v>
      </c>
      <c r="E3977" s="233" t="s">
        <v>271</v>
      </c>
      <c r="F3977" s="234" t="s">
        <v>338</v>
      </c>
      <c r="G3977" s="235">
        <v>40</v>
      </c>
      <c r="H3977" s="234">
        <v>39014</v>
      </c>
      <c r="I3977" s="28"/>
    </row>
    <row r="3978" spans="1:9" x14ac:dyDescent="0.25">
      <c r="A3978" s="231" t="s">
        <v>385</v>
      </c>
      <c r="B3978" s="232" t="s">
        <v>386</v>
      </c>
      <c r="C3978" s="233" t="s">
        <v>358</v>
      </c>
      <c r="D3978" s="233">
        <v>16</v>
      </c>
      <c r="E3978" s="233" t="s">
        <v>334</v>
      </c>
      <c r="F3978" s="234" t="s">
        <v>405</v>
      </c>
      <c r="G3978" s="235">
        <v>39</v>
      </c>
      <c r="H3978" s="234">
        <v>39016</v>
      </c>
      <c r="I3978" s="28"/>
    </row>
    <row r="3979" spans="1:9" x14ac:dyDescent="0.25">
      <c r="A3979" s="231" t="s">
        <v>397</v>
      </c>
      <c r="B3979" s="232" t="s">
        <v>402</v>
      </c>
      <c r="C3979" s="233" t="s">
        <v>380</v>
      </c>
      <c r="D3979" s="233">
        <v>8</v>
      </c>
      <c r="E3979" s="233" t="s">
        <v>262</v>
      </c>
      <c r="F3979" s="234" t="s">
        <v>50</v>
      </c>
      <c r="G3979" s="235">
        <v>50</v>
      </c>
      <c r="H3979" s="234">
        <v>39016</v>
      </c>
      <c r="I3979" s="28"/>
    </row>
    <row r="3980" spans="1:9" x14ac:dyDescent="0.25">
      <c r="A3980" s="231" t="s">
        <v>397</v>
      </c>
      <c r="B3980" s="232" t="s">
        <v>402</v>
      </c>
      <c r="C3980" s="233" t="s">
        <v>380</v>
      </c>
      <c r="D3980" s="233">
        <v>8</v>
      </c>
      <c r="E3980" s="233" t="s">
        <v>262</v>
      </c>
      <c r="F3980" s="234" t="s">
        <v>50</v>
      </c>
      <c r="G3980" s="235">
        <v>50</v>
      </c>
      <c r="H3980" s="234">
        <v>39019</v>
      </c>
      <c r="I3980" s="28"/>
    </row>
    <row r="3981" spans="1:9" x14ac:dyDescent="0.25">
      <c r="A3981" s="231" t="s">
        <v>371</v>
      </c>
      <c r="B3981" s="232" t="s">
        <v>372</v>
      </c>
      <c r="C3981" s="233" t="s">
        <v>364</v>
      </c>
      <c r="D3981" s="233">
        <v>8</v>
      </c>
      <c r="E3981" s="233" t="s">
        <v>271</v>
      </c>
      <c r="F3981" s="234" t="s">
        <v>373</v>
      </c>
      <c r="G3981" s="235">
        <v>33</v>
      </c>
      <c r="H3981" s="234">
        <v>39023</v>
      </c>
      <c r="I3981" s="28"/>
    </row>
    <row r="3982" spans="1:9" x14ac:dyDescent="0.25">
      <c r="A3982" s="231" t="s">
        <v>331</v>
      </c>
      <c r="B3982" s="232" t="s">
        <v>353</v>
      </c>
      <c r="C3982" s="233" t="s">
        <v>337</v>
      </c>
      <c r="D3982" s="233">
        <v>16</v>
      </c>
      <c r="E3982" s="233" t="s">
        <v>262</v>
      </c>
      <c r="F3982" s="234" t="s">
        <v>356</v>
      </c>
      <c r="G3982" s="235">
        <v>167</v>
      </c>
      <c r="H3982" s="234">
        <v>39025</v>
      </c>
      <c r="I3982" s="28"/>
    </row>
    <row r="3983" spans="1:9" x14ac:dyDescent="0.25">
      <c r="A3983" s="231" t="s">
        <v>362</v>
      </c>
      <c r="B3983" s="232" t="s">
        <v>374</v>
      </c>
      <c r="C3983" s="233" t="s">
        <v>375</v>
      </c>
      <c r="D3983" s="233">
        <v>16</v>
      </c>
      <c r="E3983" s="233" t="s">
        <v>271</v>
      </c>
      <c r="F3983" s="234" t="s">
        <v>338</v>
      </c>
      <c r="G3983" s="235">
        <v>57</v>
      </c>
      <c r="H3983" s="234">
        <v>39026</v>
      </c>
      <c r="I3983" s="28"/>
    </row>
    <row r="3984" spans="1:9" x14ac:dyDescent="0.25">
      <c r="A3984" s="231" t="s">
        <v>397</v>
      </c>
      <c r="B3984" s="232" t="s">
        <v>398</v>
      </c>
      <c r="C3984" s="233" t="s">
        <v>399</v>
      </c>
      <c r="D3984" s="233">
        <v>8</v>
      </c>
      <c r="E3984" s="233" t="s">
        <v>334</v>
      </c>
      <c r="F3984" s="234" t="s">
        <v>276</v>
      </c>
      <c r="G3984" s="235">
        <v>60</v>
      </c>
      <c r="H3984" s="234">
        <v>39028</v>
      </c>
      <c r="I3984" s="28"/>
    </row>
    <row r="3985" spans="1:9" x14ac:dyDescent="0.25">
      <c r="A3985" s="231" t="s">
        <v>331</v>
      </c>
      <c r="B3985" s="232" t="s">
        <v>403</v>
      </c>
      <c r="C3985" s="233" t="s">
        <v>380</v>
      </c>
      <c r="D3985" s="233">
        <v>32</v>
      </c>
      <c r="E3985" s="233" t="s">
        <v>262</v>
      </c>
      <c r="F3985" s="234" t="s">
        <v>356</v>
      </c>
      <c r="G3985" s="235">
        <v>132</v>
      </c>
      <c r="H3985" s="234">
        <v>39030</v>
      </c>
      <c r="I3985" s="28"/>
    </row>
    <row r="3986" spans="1:9" x14ac:dyDescent="0.25">
      <c r="A3986" s="231" t="s">
        <v>397</v>
      </c>
      <c r="B3986" s="232" t="s">
        <v>402</v>
      </c>
      <c r="C3986" s="233" t="s">
        <v>380</v>
      </c>
      <c r="D3986" s="233">
        <v>8</v>
      </c>
      <c r="E3986" s="233" t="s">
        <v>262</v>
      </c>
      <c r="F3986" s="234" t="s">
        <v>50</v>
      </c>
      <c r="G3986" s="235">
        <v>82</v>
      </c>
      <c r="H3986" s="234">
        <v>39030</v>
      </c>
      <c r="I3986" s="28"/>
    </row>
    <row r="3987" spans="1:9" x14ac:dyDescent="0.25">
      <c r="A3987" s="231" t="s">
        <v>335</v>
      </c>
      <c r="B3987" s="232" t="s">
        <v>387</v>
      </c>
      <c r="C3987" s="233" t="s">
        <v>347</v>
      </c>
      <c r="D3987" s="233">
        <v>8</v>
      </c>
      <c r="E3987" s="233" t="s">
        <v>264</v>
      </c>
      <c r="F3987" s="234" t="s">
        <v>365</v>
      </c>
      <c r="G3987" s="235">
        <v>130</v>
      </c>
      <c r="H3987" s="234">
        <v>39032</v>
      </c>
      <c r="I3987" s="28"/>
    </row>
    <row r="3988" spans="1:9" x14ac:dyDescent="0.25">
      <c r="A3988" s="231" t="s">
        <v>331</v>
      </c>
      <c r="B3988" s="232" t="s">
        <v>353</v>
      </c>
      <c r="C3988" s="233" t="s">
        <v>337</v>
      </c>
      <c r="D3988" s="233">
        <v>16</v>
      </c>
      <c r="E3988" s="233" t="s">
        <v>262</v>
      </c>
      <c r="F3988" s="234" t="s">
        <v>356</v>
      </c>
      <c r="G3988" s="235">
        <v>46</v>
      </c>
      <c r="H3988" s="234">
        <v>39035</v>
      </c>
      <c r="I3988" s="28"/>
    </row>
    <row r="3989" spans="1:9" x14ac:dyDescent="0.25">
      <c r="A3989" s="231" t="s">
        <v>345</v>
      </c>
      <c r="B3989" s="232" t="s">
        <v>379</v>
      </c>
      <c r="C3989" s="233" t="s">
        <v>380</v>
      </c>
      <c r="D3989" s="233">
        <v>16</v>
      </c>
      <c r="E3989" s="233" t="s">
        <v>271</v>
      </c>
      <c r="F3989" s="234" t="s">
        <v>338</v>
      </c>
      <c r="G3989" s="235">
        <v>144</v>
      </c>
      <c r="H3989" s="234">
        <v>39037</v>
      </c>
      <c r="I3989" s="28"/>
    </row>
    <row r="3990" spans="1:9" x14ac:dyDescent="0.25">
      <c r="A3990" s="231" t="s">
        <v>362</v>
      </c>
      <c r="B3990" s="232" t="s">
        <v>369</v>
      </c>
      <c r="C3990" s="233" t="s">
        <v>370</v>
      </c>
      <c r="D3990" s="233">
        <v>16</v>
      </c>
      <c r="E3990" s="233" t="s">
        <v>264</v>
      </c>
      <c r="F3990" s="234" t="s">
        <v>365</v>
      </c>
      <c r="G3990" s="235">
        <v>48</v>
      </c>
      <c r="H3990" s="234">
        <v>39039</v>
      </c>
      <c r="I3990" s="28"/>
    </row>
    <row r="3991" spans="1:9" x14ac:dyDescent="0.25">
      <c r="A3991" s="231" t="s">
        <v>335</v>
      </c>
      <c r="B3991" s="232" t="s">
        <v>368</v>
      </c>
      <c r="C3991" s="233" t="s">
        <v>364</v>
      </c>
      <c r="D3991" s="233">
        <v>8</v>
      </c>
      <c r="E3991" s="233" t="s">
        <v>262</v>
      </c>
      <c r="F3991" s="234" t="s">
        <v>356</v>
      </c>
      <c r="G3991" s="235">
        <v>173</v>
      </c>
      <c r="H3991" s="234">
        <v>39039</v>
      </c>
      <c r="I3991" s="28"/>
    </row>
    <row r="3992" spans="1:9" x14ac:dyDescent="0.25">
      <c r="A3992" s="231" t="s">
        <v>335</v>
      </c>
      <c r="B3992" s="232" t="s">
        <v>387</v>
      </c>
      <c r="C3992" s="233" t="s">
        <v>347</v>
      </c>
      <c r="D3992" s="233">
        <v>8</v>
      </c>
      <c r="E3992" s="233" t="s">
        <v>264</v>
      </c>
      <c r="F3992" s="234" t="s">
        <v>365</v>
      </c>
      <c r="G3992" s="235">
        <v>26</v>
      </c>
      <c r="H3992" s="234">
        <v>39042</v>
      </c>
      <c r="I3992" s="28"/>
    </row>
    <row r="3993" spans="1:9" x14ac:dyDescent="0.25">
      <c r="A3993" s="231" t="s">
        <v>348</v>
      </c>
      <c r="B3993" s="232" t="s">
        <v>349</v>
      </c>
      <c r="C3993" s="233" t="s">
        <v>347</v>
      </c>
      <c r="D3993" s="233">
        <v>8</v>
      </c>
      <c r="E3993" s="233" t="s">
        <v>262</v>
      </c>
      <c r="F3993" s="234" t="s">
        <v>356</v>
      </c>
      <c r="G3993" s="235">
        <v>68</v>
      </c>
      <c r="H3993" s="234">
        <v>39042</v>
      </c>
      <c r="I3993" s="28"/>
    </row>
    <row r="3994" spans="1:9" x14ac:dyDescent="0.25">
      <c r="A3994" s="231" t="s">
        <v>345</v>
      </c>
      <c r="B3994" s="232" t="s">
        <v>391</v>
      </c>
      <c r="C3994" s="233" t="s">
        <v>337</v>
      </c>
      <c r="D3994" s="233">
        <v>16</v>
      </c>
      <c r="E3994" s="233" t="s">
        <v>334</v>
      </c>
      <c r="F3994" s="234" t="s">
        <v>276</v>
      </c>
      <c r="G3994" s="235">
        <v>69</v>
      </c>
      <c r="H3994" s="234">
        <v>39043</v>
      </c>
      <c r="I3994" s="28"/>
    </row>
    <row r="3995" spans="1:9" x14ac:dyDescent="0.25">
      <c r="A3995" s="231" t="s">
        <v>362</v>
      </c>
      <c r="B3995" s="232" t="s">
        <v>363</v>
      </c>
      <c r="C3995" s="233" t="s">
        <v>364</v>
      </c>
      <c r="D3995" s="233">
        <v>8</v>
      </c>
      <c r="E3995" s="233" t="s">
        <v>264</v>
      </c>
      <c r="F3995" s="234" t="s">
        <v>396</v>
      </c>
      <c r="G3995" s="235">
        <v>29</v>
      </c>
      <c r="H3995" s="234">
        <v>39046</v>
      </c>
      <c r="I3995" s="28"/>
    </row>
    <row r="3996" spans="1:9" x14ac:dyDescent="0.25">
      <c r="A3996" s="231" t="s">
        <v>354</v>
      </c>
      <c r="B3996" s="232" t="s">
        <v>355</v>
      </c>
      <c r="C3996" s="233" t="s">
        <v>347</v>
      </c>
      <c r="D3996" s="233">
        <v>16</v>
      </c>
      <c r="E3996" s="233" t="s">
        <v>262</v>
      </c>
      <c r="F3996" s="234" t="s">
        <v>356</v>
      </c>
      <c r="G3996" s="235">
        <v>199</v>
      </c>
      <c r="H3996" s="234">
        <v>39047</v>
      </c>
      <c r="I3996" s="28"/>
    </row>
    <row r="3997" spans="1:9" x14ac:dyDescent="0.25">
      <c r="A3997" s="231" t="s">
        <v>362</v>
      </c>
      <c r="B3997" s="232" t="s">
        <v>363</v>
      </c>
      <c r="C3997" s="233" t="s">
        <v>364</v>
      </c>
      <c r="D3997" s="233">
        <v>8</v>
      </c>
      <c r="E3997" s="233" t="s">
        <v>264</v>
      </c>
      <c r="F3997" s="234" t="s">
        <v>396</v>
      </c>
      <c r="G3997" s="235">
        <v>69</v>
      </c>
      <c r="H3997" s="234">
        <v>39049</v>
      </c>
      <c r="I3997" s="28"/>
    </row>
    <row r="3998" spans="1:9" x14ac:dyDescent="0.25">
      <c r="A3998" s="231" t="s">
        <v>354</v>
      </c>
      <c r="B3998" s="232" t="s">
        <v>355</v>
      </c>
      <c r="C3998" s="233" t="s">
        <v>347</v>
      </c>
      <c r="D3998" s="233">
        <v>16</v>
      </c>
      <c r="E3998" s="233" t="s">
        <v>262</v>
      </c>
      <c r="F3998" s="234" t="s">
        <v>356</v>
      </c>
      <c r="G3998" s="235">
        <v>16</v>
      </c>
      <c r="H3998" s="234">
        <v>39050</v>
      </c>
      <c r="I3998" s="28"/>
    </row>
    <row r="3999" spans="1:9" x14ac:dyDescent="0.25">
      <c r="A3999" s="231" t="s">
        <v>408</v>
      </c>
      <c r="B3999" s="232" t="s">
        <v>409</v>
      </c>
      <c r="C3999" s="233" t="s">
        <v>380</v>
      </c>
      <c r="D3999" s="233">
        <v>16</v>
      </c>
      <c r="E3999" s="233" t="s">
        <v>334</v>
      </c>
      <c r="F3999" s="234" t="s">
        <v>276</v>
      </c>
      <c r="G3999" s="235">
        <v>28</v>
      </c>
      <c r="H3999" s="234">
        <v>39052</v>
      </c>
      <c r="I3999" s="28"/>
    </row>
    <row r="4000" spans="1:9" x14ac:dyDescent="0.25">
      <c r="A4000" s="231" t="s">
        <v>331</v>
      </c>
      <c r="B4000" s="232" t="s">
        <v>332</v>
      </c>
      <c r="C4000" s="233" t="s">
        <v>333</v>
      </c>
      <c r="D4000" s="233">
        <v>16</v>
      </c>
      <c r="E4000" s="233" t="s">
        <v>334</v>
      </c>
      <c r="F4000" s="234" t="s">
        <v>405</v>
      </c>
      <c r="G4000" s="235">
        <v>166</v>
      </c>
      <c r="H4000" s="234">
        <v>39052</v>
      </c>
      <c r="I4000" s="28"/>
    </row>
    <row r="4001" spans="1:9" x14ac:dyDescent="0.25">
      <c r="A4001" s="231" t="s">
        <v>376</v>
      </c>
      <c r="B4001" s="232" t="s">
        <v>390</v>
      </c>
      <c r="C4001" s="233" t="s">
        <v>370</v>
      </c>
      <c r="D4001" s="233">
        <v>8</v>
      </c>
      <c r="E4001" s="233" t="s">
        <v>334</v>
      </c>
      <c r="F4001" s="234" t="s">
        <v>278</v>
      </c>
      <c r="G4001" s="235">
        <v>97</v>
      </c>
      <c r="H4001" s="234">
        <v>39052</v>
      </c>
      <c r="I4001" s="28"/>
    </row>
    <row r="4002" spans="1:9" x14ac:dyDescent="0.25">
      <c r="A4002" s="231" t="s">
        <v>335</v>
      </c>
      <c r="B4002" s="232" t="s">
        <v>395</v>
      </c>
      <c r="C4002" s="233" t="s">
        <v>337</v>
      </c>
      <c r="D4002" s="233">
        <v>16</v>
      </c>
      <c r="E4002" s="233" t="s">
        <v>264</v>
      </c>
      <c r="F4002" s="234" t="s">
        <v>365</v>
      </c>
      <c r="G4002" s="235">
        <v>131</v>
      </c>
      <c r="H4002" s="234">
        <v>39053</v>
      </c>
      <c r="I4002" s="28"/>
    </row>
    <row r="4003" spans="1:9" x14ac:dyDescent="0.25">
      <c r="A4003" s="231" t="s">
        <v>348</v>
      </c>
      <c r="B4003" s="232" t="s">
        <v>349</v>
      </c>
      <c r="C4003" s="233" t="s">
        <v>347</v>
      </c>
      <c r="D4003" s="233">
        <v>8</v>
      </c>
      <c r="E4003" s="233" t="s">
        <v>262</v>
      </c>
      <c r="F4003" s="234" t="s">
        <v>342</v>
      </c>
      <c r="G4003" s="235">
        <v>143</v>
      </c>
      <c r="H4003" s="234">
        <v>39054</v>
      </c>
      <c r="I4003" s="28"/>
    </row>
    <row r="4004" spans="1:9" x14ac:dyDescent="0.25">
      <c r="A4004" s="231" t="s">
        <v>335</v>
      </c>
      <c r="B4004" s="232" t="s">
        <v>336</v>
      </c>
      <c r="C4004" s="233" t="s">
        <v>337</v>
      </c>
      <c r="D4004" s="233">
        <v>16</v>
      </c>
      <c r="E4004" s="233" t="s">
        <v>271</v>
      </c>
      <c r="F4004" s="234" t="s">
        <v>338</v>
      </c>
      <c r="G4004" s="235">
        <v>84</v>
      </c>
      <c r="H4004" s="234">
        <v>39056</v>
      </c>
      <c r="I4004" s="28"/>
    </row>
    <row r="4005" spans="1:9" x14ac:dyDescent="0.25">
      <c r="A4005" s="231" t="s">
        <v>335</v>
      </c>
      <c r="B4005" s="232" t="s">
        <v>350</v>
      </c>
      <c r="C4005" s="233" t="s">
        <v>347</v>
      </c>
      <c r="D4005" s="233">
        <v>8</v>
      </c>
      <c r="E4005" s="233" t="s">
        <v>271</v>
      </c>
      <c r="F4005" s="234" t="s">
        <v>338</v>
      </c>
      <c r="G4005" s="235">
        <v>136</v>
      </c>
      <c r="H4005" s="234">
        <v>39057</v>
      </c>
      <c r="I4005" s="28"/>
    </row>
    <row r="4006" spans="1:9" x14ac:dyDescent="0.25">
      <c r="A4006" s="231" t="s">
        <v>335</v>
      </c>
      <c r="B4006" s="232" t="s">
        <v>383</v>
      </c>
      <c r="C4006" s="233" t="s">
        <v>347</v>
      </c>
      <c r="D4006" s="233">
        <v>8</v>
      </c>
      <c r="E4006" s="233" t="s">
        <v>271</v>
      </c>
      <c r="F4006" s="234" t="s">
        <v>373</v>
      </c>
      <c r="G4006" s="235">
        <v>145</v>
      </c>
      <c r="H4006" s="234">
        <v>39057</v>
      </c>
      <c r="I4006" s="28"/>
    </row>
    <row r="4007" spans="1:9" x14ac:dyDescent="0.25">
      <c r="A4007" s="231" t="s">
        <v>371</v>
      </c>
      <c r="B4007" s="232" t="s">
        <v>388</v>
      </c>
      <c r="C4007" s="233" t="s">
        <v>364</v>
      </c>
      <c r="D4007" s="233">
        <v>12</v>
      </c>
      <c r="E4007" s="233" t="s">
        <v>271</v>
      </c>
      <c r="F4007" s="234" t="s">
        <v>338</v>
      </c>
      <c r="G4007" s="235">
        <v>9</v>
      </c>
      <c r="H4007" s="234">
        <v>39058</v>
      </c>
      <c r="I4007" s="28"/>
    </row>
    <row r="4008" spans="1:9" x14ac:dyDescent="0.25">
      <c r="A4008" s="231" t="s">
        <v>371</v>
      </c>
      <c r="B4008" s="232" t="s">
        <v>388</v>
      </c>
      <c r="C4008" s="233" t="s">
        <v>364</v>
      </c>
      <c r="D4008" s="233">
        <v>12</v>
      </c>
      <c r="E4008" s="233" t="s">
        <v>271</v>
      </c>
      <c r="F4008" s="234" t="s">
        <v>338</v>
      </c>
      <c r="G4008" s="235">
        <v>123</v>
      </c>
      <c r="H4008" s="234">
        <v>39063</v>
      </c>
      <c r="I4008" s="28"/>
    </row>
    <row r="4009" spans="1:9" x14ac:dyDescent="0.25">
      <c r="A4009" s="231" t="s">
        <v>376</v>
      </c>
      <c r="B4009" s="232" t="s">
        <v>377</v>
      </c>
      <c r="C4009" s="233" t="s">
        <v>378</v>
      </c>
      <c r="D4009" s="233">
        <v>10</v>
      </c>
      <c r="E4009" s="233" t="s">
        <v>262</v>
      </c>
      <c r="F4009" s="234" t="s">
        <v>50</v>
      </c>
      <c r="G4009" s="235">
        <v>47</v>
      </c>
      <c r="H4009" s="234">
        <v>39065</v>
      </c>
      <c r="I4009" s="28"/>
    </row>
    <row r="4010" spans="1:9" x14ac:dyDescent="0.25">
      <c r="A4010" s="231" t="s">
        <v>371</v>
      </c>
      <c r="B4010" s="232" t="s">
        <v>372</v>
      </c>
      <c r="C4010" s="233" t="s">
        <v>364</v>
      </c>
      <c r="D4010" s="233">
        <v>8</v>
      </c>
      <c r="E4010" s="233" t="s">
        <v>271</v>
      </c>
      <c r="F4010" s="234" t="s">
        <v>338</v>
      </c>
      <c r="G4010" s="235">
        <v>131</v>
      </c>
      <c r="H4010" s="234">
        <v>39066</v>
      </c>
      <c r="I4010" s="28"/>
    </row>
    <row r="4011" spans="1:9" x14ac:dyDescent="0.25">
      <c r="A4011" s="231" t="s">
        <v>335</v>
      </c>
      <c r="B4011" s="232" t="s">
        <v>395</v>
      </c>
      <c r="C4011" s="233" t="s">
        <v>337</v>
      </c>
      <c r="D4011" s="233">
        <v>16</v>
      </c>
      <c r="E4011" s="233" t="s">
        <v>264</v>
      </c>
      <c r="F4011" s="234" t="s">
        <v>365</v>
      </c>
      <c r="G4011" s="235">
        <v>158</v>
      </c>
      <c r="H4011" s="234">
        <v>39067</v>
      </c>
      <c r="I4011" s="28"/>
    </row>
    <row r="4012" spans="1:9" x14ac:dyDescent="0.25">
      <c r="A4012" s="231" t="s">
        <v>335</v>
      </c>
      <c r="B4012" s="232" t="s">
        <v>368</v>
      </c>
      <c r="C4012" s="233" t="s">
        <v>364</v>
      </c>
      <c r="D4012" s="233">
        <v>8</v>
      </c>
      <c r="E4012" s="233" t="s">
        <v>262</v>
      </c>
      <c r="F4012" s="234" t="s">
        <v>356</v>
      </c>
      <c r="G4012" s="235">
        <v>159</v>
      </c>
      <c r="H4012" s="234">
        <v>39070</v>
      </c>
      <c r="I4012" s="28"/>
    </row>
    <row r="4013" spans="1:9" x14ac:dyDescent="0.25">
      <c r="A4013" s="231" t="s">
        <v>345</v>
      </c>
      <c r="B4013" s="232" t="s">
        <v>401</v>
      </c>
      <c r="C4013" s="233" t="s">
        <v>380</v>
      </c>
      <c r="D4013" s="233">
        <v>16</v>
      </c>
      <c r="E4013" s="233" t="s">
        <v>271</v>
      </c>
      <c r="F4013" s="234" t="s">
        <v>338</v>
      </c>
      <c r="G4013" s="235">
        <v>42</v>
      </c>
      <c r="H4013" s="234">
        <v>39070</v>
      </c>
      <c r="I4013" s="28"/>
    </row>
    <row r="4014" spans="1:9" x14ac:dyDescent="0.25">
      <c r="A4014" s="231" t="s">
        <v>335</v>
      </c>
      <c r="B4014" s="232" t="s">
        <v>367</v>
      </c>
      <c r="C4014" s="233" t="s">
        <v>337</v>
      </c>
      <c r="D4014" s="233">
        <v>8</v>
      </c>
      <c r="E4014" s="233" t="s">
        <v>262</v>
      </c>
      <c r="F4014" s="234" t="s">
        <v>342</v>
      </c>
      <c r="G4014" s="235">
        <v>8</v>
      </c>
      <c r="H4014" s="234">
        <v>39074</v>
      </c>
      <c r="I4014" s="28"/>
    </row>
    <row r="4015" spans="1:9" x14ac:dyDescent="0.25">
      <c r="A4015" s="231" t="s">
        <v>362</v>
      </c>
      <c r="B4015" s="232" t="s">
        <v>369</v>
      </c>
      <c r="C4015" s="233" t="s">
        <v>370</v>
      </c>
      <c r="D4015" s="233">
        <v>16</v>
      </c>
      <c r="E4015" s="233" t="s">
        <v>264</v>
      </c>
      <c r="F4015" s="234" t="s">
        <v>365</v>
      </c>
      <c r="G4015" s="235">
        <v>59</v>
      </c>
      <c r="H4015" s="234">
        <v>39076</v>
      </c>
      <c r="I4015" s="28"/>
    </row>
    <row r="4016" spans="1:9" x14ac:dyDescent="0.25">
      <c r="A4016" s="231" t="s">
        <v>335</v>
      </c>
      <c r="B4016" s="232" t="s">
        <v>400</v>
      </c>
      <c r="C4016" s="233" t="s">
        <v>364</v>
      </c>
      <c r="D4016" s="233">
        <v>8</v>
      </c>
      <c r="E4016" s="233" t="s">
        <v>264</v>
      </c>
      <c r="F4016" s="234" t="s">
        <v>365</v>
      </c>
      <c r="G4016" s="235">
        <v>153</v>
      </c>
      <c r="H4016" s="234">
        <v>39078</v>
      </c>
      <c r="I4016" s="28"/>
    </row>
    <row r="4017" spans="1:9" x14ac:dyDescent="0.25">
      <c r="A4017" s="231" t="s">
        <v>335</v>
      </c>
      <c r="B4017" s="232" t="s">
        <v>357</v>
      </c>
      <c r="C4017" s="233" t="s">
        <v>358</v>
      </c>
      <c r="D4017" s="233">
        <v>16</v>
      </c>
      <c r="E4017" s="233" t="s">
        <v>271</v>
      </c>
      <c r="F4017" s="234" t="s">
        <v>359</v>
      </c>
      <c r="G4017" s="235">
        <v>153</v>
      </c>
      <c r="H4017" s="234">
        <v>39085</v>
      </c>
      <c r="I4017" s="28"/>
    </row>
    <row r="4018" spans="1:9" x14ac:dyDescent="0.25">
      <c r="A4018" s="231" t="s">
        <v>345</v>
      </c>
      <c r="B4018" s="232" t="s">
        <v>401</v>
      </c>
      <c r="C4018" s="233" t="s">
        <v>380</v>
      </c>
      <c r="D4018" s="233">
        <v>16</v>
      </c>
      <c r="E4018" s="233" t="s">
        <v>271</v>
      </c>
      <c r="F4018" s="234" t="s">
        <v>338</v>
      </c>
      <c r="G4018" s="235">
        <v>86</v>
      </c>
      <c r="H4018" s="234">
        <v>39085</v>
      </c>
      <c r="I4018" s="28"/>
    </row>
    <row r="4019" spans="1:9" x14ac:dyDescent="0.25">
      <c r="A4019" s="231" t="s">
        <v>339</v>
      </c>
      <c r="B4019" s="232" t="s">
        <v>340</v>
      </c>
      <c r="C4019" s="233" t="s">
        <v>341</v>
      </c>
      <c r="D4019" s="233">
        <v>8</v>
      </c>
      <c r="E4019" s="233" t="s">
        <v>262</v>
      </c>
      <c r="F4019" s="234" t="s">
        <v>342</v>
      </c>
      <c r="G4019" s="235">
        <v>123</v>
      </c>
      <c r="H4019" s="234">
        <v>39086</v>
      </c>
      <c r="I4019" s="28"/>
    </row>
    <row r="4020" spans="1:9" x14ac:dyDescent="0.25">
      <c r="A4020" s="231" t="s">
        <v>362</v>
      </c>
      <c r="B4020" s="232" t="s">
        <v>366</v>
      </c>
      <c r="C4020" s="233" t="s">
        <v>337</v>
      </c>
      <c r="D4020" s="233">
        <v>8</v>
      </c>
      <c r="E4020" s="233" t="s">
        <v>262</v>
      </c>
      <c r="F4020" s="234" t="s">
        <v>342</v>
      </c>
      <c r="G4020" s="235">
        <v>83</v>
      </c>
      <c r="H4020" s="234">
        <v>39087</v>
      </c>
      <c r="I4020" s="28"/>
    </row>
    <row r="4021" spans="1:9" x14ac:dyDescent="0.25">
      <c r="A4021" s="231" t="s">
        <v>331</v>
      </c>
      <c r="B4021" s="232" t="s">
        <v>381</v>
      </c>
      <c r="C4021" s="233" t="s">
        <v>380</v>
      </c>
      <c r="D4021" s="233">
        <v>16</v>
      </c>
      <c r="E4021" s="233" t="s">
        <v>262</v>
      </c>
      <c r="F4021" s="234" t="s">
        <v>342</v>
      </c>
      <c r="G4021" s="235">
        <v>36</v>
      </c>
      <c r="H4021" s="234">
        <v>39095</v>
      </c>
      <c r="I4021" s="28"/>
    </row>
    <row r="4022" spans="1:9" x14ac:dyDescent="0.25">
      <c r="A4022" s="231" t="s">
        <v>335</v>
      </c>
      <c r="B4022" s="232" t="s">
        <v>395</v>
      </c>
      <c r="C4022" s="233" t="s">
        <v>337</v>
      </c>
      <c r="D4022" s="233">
        <v>16</v>
      </c>
      <c r="E4022" s="233" t="s">
        <v>264</v>
      </c>
      <c r="F4022" s="234" t="s">
        <v>365</v>
      </c>
      <c r="G4022" s="235">
        <v>63</v>
      </c>
      <c r="H4022" s="234">
        <v>39102</v>
      </c>
      <c r="I4022" s="28"/>
    </row>
    <row r="4023" spans="1:9" x14ac:dyDescent="0.25">
      <c r="A4023" s="231" t="s">
        <v>335</v>
      </c>
      <c r="B4023" s="232" t="s">
        <v>368</v>
      </c>
      <c r="C4023" s="233" t="s">
        <v>364</v>
      </c>
      <c r="D4023" s="233">
        <v>8</v>
      </c>
      <c r="E4023" s="233" t="s">
        <v>262</v>
      </c>
      <c r="F4023" s="234" t="s">
        <v>356</v>
      </c>
      <c r="G4023" s="235">
        <v>140</v>
      </c>
      <c r="H4023" s="234">
        <v>39103</v>
      </c>
      <c r="I4023" s="28"/>
    </row>
    <row r="4024" spans="1:9" x14ac:dyDescent="0.25">
      <c r="A4024" s="231" t="s">
        <v>408</v>
      </c>
      <c r="B4024" s="232" t="s">
        <v>409</v>
      </c>
      <c r="C4024" s="233" t="s">
        <v>380</v>
      </c>
      <c r="D4024" s="233">
        <v>16</v>
      </c>
      <c r="E4024" s="233" t="s">
        <v>334</v>
      </c>
      <c r="F4024" s="234" t="s">
        <v>278</v>
      </c>
      <c r="G4024" s="235">
        <v>101</v>
      </c>
      <c r="H4024" s="234">
        <v>39106</v>
      </c>
      <c r="I4024" s="28"/>
    </row>
    <row r="4025" spans="1:9" x14ac:dyDescent="0.25">
      <c r="A4025" s="231" t="s">
        <v>331</v>
      </c>
      <c r="B4025" s="232" t="s">
        <v>403</v>
      </c>
      <c r="C4025" s="233" t="s">
        <v>380</v>
      </c>
      <c r="D4025" s="233">
        <v>32</v>
      </c>
      <c r="E4025" s="233" t="s">
        <v>262</v>
      </c>
      <c r="F4025" s="234" t="s">
        <v>356</v>
      </c>
      <c r="G4025" s="235">
        <v>86</v>
      </c>
      <c r="H4025" s="234">
        <v>39114</v>
      </c>
      <c r="I4025" s="28"/>
    </row>
    <row r="4026" spans="1:9" x14ac:dyDescent="0.25">
      <c r="A4026" s="231" t="s">
        <v>362</v>
      </c>
      <c r="B4026" s="232" t="s">
        <v>363</v>
      </c>
      <c r="C4026" s="233" t="s">
        <v>364</v>
      </c>
      <c r="D4026" s="233">
        <v>8</v>
      </c>
      <c r="E4026" s="233" t="s">
        <v>264</v>
      </c>
      <c r="F4026" s="234" t="s">
        <v>396</v>
      </c>
      <c r="G4026" s="235">
        <v>192</v>
      </c>
      <c r="H4026" s="234">
        <v>39117</v>
      </c>
      <c r="I4026" s="28"/>
    </row>
    <row r="4027" spans="1:9" x14ac:dyDescent="0.25">
      <c r="A4027" s="231" t="s">
        <v>362</v>
      </c>
      <c r="B4027" s="232" t="s">
        <v>363</v>
      </c>
      <c r="C4027" s="233" t="s">
        <v>364</v>
      </c>
      <c r="D4027" s="233">
        <v>8</v>
      </c>
      <c r="E4027" s="233" t="s">
        <v>264</v>
      </c>
      <c r="F4027" s="234" t="s">
        <v>396</v>
      </c>
      <c r="G4027" s="235">
        <v>38</v>
      </c>
      <c r="H4027" s="234">
        <v>39118</v>
      </c>
      <c r="I4027" s="28"/>
    </row>
    <row r="4028" spans="1:9" x14ac:dyDescent="0.25">
      <c r="A4028" s="231" t="s">
        <v>335</v>
      </c>
      <c r="B4028" s="232" t="s">
        <v>383</v>
      </c>
      <c r="C4028" s="233" t="s">
        <v>347</v>
      </c>
      <c r="D4028" s="233">
        <v>8</v>
      </c>
      <c r="E4028" s="233" t="s">
        <v>271</v>
      </c>
      <c r="F4028" s="234" t="s">
        <v>359</v>
      </c>
      <c r="G4028" s="235">
        <v>193</v>
      </c>
      <c r="H4028" s="234">
        <v>39118</v>
      </c>
      <c r="I4028" s="28"/>
    </row>
    <row r="4029" spans="1:9" x14ac:dyDescent="0.25">
      <c r="A4029" s="231" t="s">
        <v>345</v>
      </c>
      <c r="B4029" s="232" t="s">
        <v>391</v>
      </c>
      <c r="C4029" s="233" t="s">
        <v>337</v>
      </c>
      <c r="D4029" s="233">
        <v>16</v>
      </c>
      <c r="E4029" s="233" t="s">
        <v>334</v>
      </c>
      <c r="F4029" s="234" t="s">
        <v>405</v>
      </c>
      <c r="G4029" s="235">
        <v>43</v>
      </c>
      <c r="H4029" s="234">
        <v>39120</v>
      </c>
      <c r="I4029" s="28"/>
    </row>
    <row r="4030" spans="1:9" x14ac:dyDescent="0.25">
      <c r="A4030" s="231" t="s">
        <v>348</v>
      </c>
      <c r="B4030" s="232" t="s">
        <v>349</v>
      </c>
      <c r="C4030" s="233" t="s">
        <v>347</v>
      </c>
      <c r="D4030" s="233">
        <v>8</v>
      </c>
      <c r="E4030" s="233" t="s">
        <v>262</v>
      </c>
      <c r="F4030" s="234" t="s">
        <v>356</v>
      </c>
      <c r="G4030" s="235">
        <v>55</v>
      </c>
      <c r="H4030" s="234">
        <v>39122</v>
      </c>
      <c r="I4030" s="28"/>
    </row>
    <row r="4031" spans="1:9" x14ac:dyDescent="0.25">
      <c r="A4031" s="231" t="s">
        <v>408</v>
      </c>
      <c r="B4031" s="232" t="s">
        <v>409</v>
      </c>
      <c r="C4031" s="233" t="s">
        <v>380</v>
      </c>
      <c r="D4031" s="233">
        <v>16</v>
      </c>
      <c r="E4031" s="233" t="s">
        <v>334</v>
      </c>
      <c r="F4031" s="234" t="s">
        <v>276</v>
      </c>
      <c r="G4031" s="235">
        <v>122</v>
      </c>
      <c r="H4031" s="234">
        <v>39129</v>
      </c>
      <c r="I4031" s="28"/>
    </row>
    <row r="4032" spans="1:9" x14ac:dyDescent="0.25">
      <c r="A4032" s="231" t="s">
        <v>339</v>
      </c>
      <c r="B4032" s="232" t="s">
        <v>340</v>
      </c>
      <c r="C4032" s="233" t="s">
        <v>341</v>
      </c>
      <c r="D4032" s="233">
        <v>8</v>
      </c>
      <c r="E4032" s="233" t="s">
        <v>262</v>
      </c>
      <c r="F4032" s="234" t="s">
        <v>342</v>
      </c>
      <c r="G4032" s="235">
        <v>44</v>
      </c>
      <c r="H4032" s="234">
        <v>39130</v>
      </c>
      <c r="I4032" s="28"/>
    </row>
    <row r="4033" spans="1:9" x14ac:dyDescent="0.25">
      <c r="A4033" s="231" t="s">
        <v>331</v>
      </c>
      <c r="B4033" s="232" t="s">
        <v>353</v>
      </c>
      <c r="C4033" s="233" t="s">
        <v>337</v>
      </c>
      <c r="D4033" s="233">
        <v>16</v>
      </c>
      <c r="E4033" s="233" t="s">
        <v>262</v>
      </c>
      <c r="F4033" s="234" t="s">
        <v>356</v>
      </c>
      <c r="G4033" s="235">
        <v>181</v>
      </c>
      <c r="H4033" s="234">
        <v>39131</v>
      </c>
      <c r="I4033" s="28"/>
    </row>
    <row r="4034" spans="1:9" x14ac:dyDescent="0.25">
      <c r="A4034" s="231" t="s">
        <v>354</v>
      </c>
      <c r="B4034" s="232" t="s">
        <v>355</v>
      </c>
      <c r="C4034" s="233" t="s">
        <v>347</v>
      </c>
      <c r="D4034" s="233">
        <v>16</v>
      </c>
      <c r="E4034" s="233" t="s">
        <v>262</v>
      </c>
      <c r="F4034" s="234" t="s">
        <v>356</v>
      </c>
      <c r="G4034" s="235">
        <v>85</v>
      </c>
      <c r="H4034" s="234">
        <v>39132</v>
      </c>
      <c r="I4034" s="28"/>
    </row>
    <row r="4035" spans="1:9" x14ac:dyDescent="0.25">
      <c r="A4035" s="231" t="s">
        <v>335</v>
      </c>
      <c r="B4035" s="232" t="s">
        <v>382</v>
      </c>
      <c r="C4035" s="233" t="s">
        <v>337</v>
      </c>
      <c r="D4035" s="233">
        <v>16</v>
      </c>
      <c r="E4035" s="233" t="s">
        <v>264</v>
      </c>
      <c r="F4035" s="234" t="s">
        <v>365</v>
      </c>
      <c r="G4035" s="235">
        <v>127</v>
      </c>
      <c r="H4035" s="234">
        <v>39133</v>
      </c>
      <c r="I4035" s="28"/>
    </row>
    <row r="4036" spans="1:9" x14ac:dyDescent="0.25">
      <c r="A4036" s="231" t="s">
        <v>331</v>
      </c>
      <c r="B4036" s="232" t="s">
        <v>403</v>
      </c>
      <c r="C4036" s="233" t="s">
        <v>380</v>
      </c>
      <c r="D4036" s="233">
        <v>32</v>
      </c>
      <c r="E4036" s="233" t="s">
        <v>262</v>
      </c>
      <c r="F4036" s="234" t="s">
        <v>356</v>
      </c>
      <c r="G4036" s="235">
        <v>54</v>
      </c>
      <c r="H4036" s="234">
        <v>39133</v>
      </c>
      <c r="I4036" s="28"/>
    </row>
    <row r="4037" spans="1:9" x14ac:dyDescent="0.25">
      <c r="A4037" s="231" t="s">
        <v>339</v>
      </c>
      <c r="B4037" s="232" t="s">
        <v>340</v>
      </c>
      <c r="C4037" s="233" t="s">
        <v>341</v>
      </c>
      <c r="D4037" s="233">
        <v>8</v>
      </c>
      <c r="E4037" s="233" t="s">
        <v>262</v>
      </c>
      <c r="F4037" s="234" t="s">
        <v>342</v>
      </c>
      <c r="G4037" s="235">
        <v>200</v>
      </c>
      <c r="H4037" s="234">
        <v>39133</v>
      </c>
      <c r="I4037" s="28"/>
    </row>
    <row r="4038" spans="1:9" x14ac:dyDescent="0.25">
      <c r="A4038" s="231" t="s">
        <v>371</v>
      </c>
      <c r="B4038" s="232" t="s">
        <v>372</v>
      </c>
      <c r="C4038" s="233" t="s">
        <v>364</v>
      </c>
      <c r="D4038" s="233">
        <v>8</v>
      </c>
      <c r="E4038" s="233" t="s">
        <v>271</v>
      </c>
      <c r="F4038" s="234" t="s">
        <v>373</v>
      </c>
      <c r="G4038" s="235">
        <v>87</v>
      </c>
      <c r="H4038" s="234">
        <v>39136</v>
      </c>
      <c r="I4038" s="28"/>
    </row>
    <row r="4039" spans="1:9" x14ac:dyDescent="0.25">
      <c r="A4039" s="231" t="s">
        <v>376</v>
      </c>
      <c r="B4039" s="232" t="s">
        <v>377</v>
      </c>
      <c r="C4039" s="233" t="s">
        <v>378</v>
      </c>
      <c r="D4039" s="233">
        <v>10</v>
      </c>
      <c r="E4039" s="233" t="s">
        <v>262</v>
      </c>
      <c r="F4039" s="234" t="s">
        <v>50</v>
      </c>
      <c r="G4039" s="235">
        <v>184</v>
      </c>
      <c r="H4039" s="234">
        <v>39137</v>
      </c>
      <c r="I4039" s="28"/>
    </row>
    <row r="4040" spans="1:9" x14ac:dyDescent="0.25">
      <c r="A4040" s="231" t="s">
        <v>335</v>
      </c>
      <c r="B4040" s="232" t="s">
        <v>394</v>
      </c>
      <c r="C4040" s="233" t="s">
        <v>364</v>
      </c>
      <c r="D4040" s="233">
        <v>8</v>
      </c>
      <c r="E4040" s="233" t="s">
        <v>264</v>
      </c>
      <c r="F4040" s="234" t="s">
        <v>396</v>
      </c>
      <c r="G4040" s="235">
        <v>55</v>
      </c>
      <c r="H4040" s="234">
        <v>39139</v>
      </c>
      <c r="I4040" s="28"/>
    </row>
    <row r="4041" spans="1:9" x14ac:dyDescent="0.25">
      <c r="A4041" s="231" t="s">
        <v>335</v>
      </c>
      <c r="B4041" s="232" t="s">
        <v>357</v>
      </c>
      <c r="C4041" s="233" t="s">
        <v>358</v>
      </c>
      <c r="D4041" s="233">
        <v>16</v>
      </c>
      <c r="E4041" s="233" t="s">
        <v>271</v>
      </c>
      <c r="F4041" s="234" t="s">
        <v>359</v>
      </c>
      <c r="G4041" s="235">
        <v>121</v>
      </c>
      <c r="H4041" s="234">
        <v>39139</v>
      </c>
      <c r="I4041" s="28"/>
    </row>
    <row r="4042" spans="1:9" x14ac:dyDescent="0.25">
      <c r="A4042" s="231" t="s">
        <v>345</v>
      </c>
      <c r="B4042" s="232" t="s">
        <v>406</v>
      </c>
      <c r="C4042" s="233" t="s">
        <v>337</v>
      </c>
      <c r="D4042" s="233">
        <v>16</v>
      </c>
      <c r="E4042" s="233" t="s">
        <v>271</v>
      </c>
      <c r="F4042" s="234" t="s">
        <v>338</v>
      </c>
      <c r="G4042" s="235">
        <v>144</v>
      </c>
      <c r="H4042" s="234">
        <v>39141</v>
      </c>
      <c r="I4042" s="28"/>
    </row>
    <row r="4043" spans="1:9" x14ac:dyDescent="0.25">
      <c r="A4043" s="231" t="s">
        <v>345</v>
      </c>
      <c r="B4043" s="232" t="s">
        <v>346</v>
      </c>
      <c r="C4043" s="233" t="s">
        <v>347</v>
      </c>
      <c r="D4043" s="233">
        <v>16</v>
      </c>
      <c r="E4043" s="233" t="s">
        <v>271</v>
      </c>
      <c r="F4043" s="234" t="s">
        <v>338</v>
      </c>
      <c r="G4043" s="235">
        <v>31</v>
      </c>
      <c r="H4043" s="234">
        <v>39142</v>
      </c>
      <c r="I4043" s="28"/>
    </row>
    <row r="4044" spans="1:9" x14ac:dyDescent="0.25">
      <c r="A4044" s="231" t="s">
        <v>345</v>
      </c>
      <c r="B4044" s="232" t="s">
        <v>346</v>
      </c>
      <c r="C4044" s="233" t="s">
        <v>347</v>
      </c>
      <c r="D4044" s="233">
        <v>16</v>
      </c>
      <c r="E4044" s="233" t="s">
        <v>271</v>
      </c>
      <c r="F4044" s="234" t="s">
        <v>338</v>
      </c>
      <c r="G4044" s="235">
        <v>17</v>
      </c>
      <c r="H4044" s="234">
        <v>39147</v>
      </c>
      <c r="I4044" s="28"/>
    </row>
    <row r="4045" spans="1:9" x14ac:dyDescent="0.25">
      <c r="A4045" s="231" t="s">
        <v>335</v>
      </c>
      <c r="B4045" s="232" t="s">
        <v>367</v>
      </c>
      <c r="C4045" s="233" t="s">
        <v>337</v>
      </c>
      <c r="D4045" s="233">
        <v>8</v>
      </c>
      <c r="E4045" s="233" t="s">
        <v>262</v>
      </c>
      <c r="F4045" s="234" t="s">
        <v>342</v>
      </c>
      <c r="G4045" s="235">
        <v>117</v>
      </c>
      <c r="H4045" s="234">
        <v>39152</v>
      </c>
      <c r="I4045" s="28"/>
    </row>
    <row r="4046" spans="1:9" x14ac:dyDescent="0.25">
      <c r="A4046" s="231" t="s">
        <v>362</v>
      </c>
      <c r="B4046" s="232" t="s">
        <v>374</v>
      </c>
      <c r="C4046" s="233" t="s">
        <v>375</v>
      </c>
      <c r="D4046" s="233">
        <v>16</v>
      </c>
      <c r="E4046" s="233" t="s">
        <v>271</v>
      </c>
      <c r="F4046" s="234" t="s">
        <v>338</v>
      </c>
      <c r="G4046" s="235">
        <v>55</v>
      </c>
      <c r="H4046" s="234">
        <v>39154</v>
      </c>
      <c r="I4046" s="28"/>
    </row>
    <row r="4047" spans="1:9" x14ac:dyDescent="0.25">
      <c r="A4047" s="231" t="s">
        <v>408</v>
      </c>
      <c r="B4047" s="232" t="s">
        <v>409</v>
      </c>
      <c r="C4047" s="233" t="s">
        <v>380</v>
      </c>
      <c r="D4047" s="233">
        <v>16</v>
      </c>
      <c r="E4047" s="233" t="s">
        <v>334</v>
      </c>
      <c r="F4047" s="234" t="s">
        <v>276</v>
      </c>
      <c r="G4047" s="235">
        <v>141</v>
      </c>
      <c r="H4047" s="234">
        <v>39155</v>
      </c>
      <c r="I4047" s="28"/>
    </row>
    <row r="4048" spans="1:9" x14ac:dyDescent="0.25">
      <c r="A4048" s="231" t="s">
        <v>345</v>
      </c>
      <c r="B4048" s="232" t="s">
        <v>391</v>
      </c>
      <c r="C4048" s="233" t="s">
        <v>337</v>
      </c>
      <c r="D4048" s="233">
        <v>16</v>
      </c>
      <c r="E4048" s="233" t="s">
        <v>334</v>
      </c>
      <c r="F4048" s="234" t="s">
        <v>276</v>
      </c>
      <c r="G4048" s="235">
        <v>164</v>
      </c>
      <c r="H4048" s="234">
        <v>39160</v>
      </c>
      <c r="I4048" s="28"/>
    </row>
    <row r="4049" spans="1:9" x14ac:dyDescent="0.25">
      <c r="A4049" s="231" t="s">
        <v>331</v>
      </c>
      <c r="B4049" s="232" t="s">
        <v>381</v>
      </c>
      <c r="C4049" s="233" t="s">
        <v>380</v>
      </c>
      <c r="D4049" s="233">
        <v>16</v>
      </c>
      <c r="E4049" s="233" t="s">
        <v>262</v>
      </c>
      <c r="F4049" s="234" t="s">
        <v>342</v>
      </c>
      <c r="G4049" s="235">
        <v>61</v>
      </c>
      <c r="H4049" s="234">
        <v>39161</v>
      </c>
      <c r="I4049" s="28"/>
    </row>
    <row r="4050" spans="1:9" x14ac:dyDescent="0.25">
      <c r="A4050" s="231" t="s">
        <v>371</v>
      </c>
      <c r="B4050" s="232" t="s">
        <v>388</v>
      </c>
      <c r="C4050" s="233" t="s">
        <v>364</v>
      </c>
      <c r="D4050" s="233">
        <v>12</v>
      </c>
      <c r="E4050" s="233" t="s">
        <v>271</v>
      </c>
      <c r="F4050" s="234" t="s">
        <v>359</v>
      </c>
      <c r="G4050" s="235">
        <v>162</v>
      </c>
      <c r="H4050" s="234">
        <v>39162</v>
      </c>
      <c r="I4050" s="28"/>
    </row>
    <row r="4051" spans="1:9" x14ac:dyDescent="0.25">
      <c r="A4051" s="231" t="s">
        <v>345</v>
      </c>
      <c r="B4051" s="232" t="s">
        <v>406</v>
      </c>
      <c r="C4051" s="233" t="s">
        <v>337</v>
      </c>
      <c r="D4051" s="233">
        <v>16</v>
      </c>
      <c r="E4051" s="233" t="s">
        <v>271</v>
      </c>
      <c r="F4051" s="234" t="s">
        <v>338</v>
      </c>
      <c r="G4051" s="235">
        <v>51</v>
      </c>
      <c r="H4051" s="234">
        <v>39163</v>
      </c>
      <c r="I4051" s="28"/>
    </row>
    <row r="4052" spans="1:9" x14ac:dyDescent="0.25">
      <c r="A4052" s="231" t="s">
        <v>335</v>
      </c>
      <c r="B4052" s="232" t="s">
        <v>357</v>
      </c>
      <c r="C4052" s="233" t="s">
        <v>358</v>
      </c>
      <c r="D4052" s="233">
        <v>16</v>
      </c>
      <c r="E4052" s="233" t="s">
        <v>271</v>
      </c>
      <c r="F4052" s="234" t="s">
        <v>359</v>
      </c>
      <c r="G4052" s="235">
        <v>131</v>
      </c>
      <c r="H4052" s="234">
        <v>39166</v>
      </c>
      <c r="I4052" s="28"/>
    </row>
    <row r="4053" spans="1:9" x14ac:dyDescent="0.25">
      <c r="A4053" s="231" t="s">
        <v>335</v>
      </c>
      <c r="B4053" s="232" t="s">
        <v>357</v>
      </c>
      <c r="C4053" s="233" t="s">
        <v>358</v>
      </c>
      <c r="D4053" s="233">
        <v>16</v>
      </c>
      <c r="E4053" s="233" t="s">
        <v>271</v>
      </c>
      <c r="F4053" s="234" t="s">
        <v>359</v>
      </c>
      <c r="G4053" s="235">
        <v>129</v>
      </c>
      <c r="H4053" s="234">
        <v>39173</v>
      </c>
      <c r="I4053" s="28"/>
    </row>
    <row r="4054" spans="1:9" x14ac:dyDescent="0.25">
      <c r="A4054" s="231" t="s">
        <v>392</v>
      </c>
      <c r="B4054" s="232" t="s">
        <v>393</v>
      </c>
      <c r="C4054" s="233" t="s">
        <v>337</v>
      </c>
      <c r="D4054" s="233">
        <v>16</v>
      </c>
      <c r="E4054" s="233" t="s">
        <v>271</v>
      </c>
      <c r="F4054" s="234" t="s">
        <v>359</v>
      </c>
      <c r="G4054" s="235">
        <v>75</v>
      </c>
      <c r="H4054" s="234">
        <v>39175</v>
      </c>
      <c r="I4054" s="28"/>
    </row>
    <row r="4055" spans="1:9" x14ac:dyDescent="0.25">
      <c r="A4055" s="231" t="s">
        <v>397</v>
      </c>
      <c r="B4055" s="232" t="s">
        <v>398</v>
      </c>
      <c r="C4055" s="233" t="s">
        <v>399</v>
      </c>
      <c r="D4055" s="233">
        <v>8</v>
      </c>
      <c r="E4055" s="233" t="s">
        <v>334</v>
      </c>
      <c r="F4055" s="234" t="s">
        <v>276</v>
      </c>
      <c r="G4055" s="235">
        <v>81</v>
      </c>
      <c r="H4055" s="234">
        <v>39175</v>
      </c>
      <c r="I4055" s="28"/>
    </row>
    <row r="4056" spans="1:9" x14ac:dyDescent="0.25">
      <c r="A4056" s="231" t="s">
        <v>331</v>
      </c>
      <c r="B4056" s="232" t="s">
        <v>404</v>
      </c>
      <c r="C4056" s="233" t="s">
        <v>333</v>
      </c>
      <c r="D4056" s="233">
        <v>16</v>
      </c>
      <c r="E4056" s="233" t="s">
        <v>334</v>
      </c>
      <c r="F4056" s="234" t="s">
        <v>405</v>
      </c>
      <c r="G4056" s="235">
        <v>111</v>
      </c>
      <c r="H4056" s="234">
        <v>39176</v>
      </c>
      <c r="I4056" s="28"/>
    </row>
    <row r="4057" spans="1:9" x14ac:dyDescent="0.25">
      <c r="A4057" s="231" t="s">
        <v>362</v>
      </c>
      <c r="B4057" s="232" t="s">
        <v>369</v>
      </c>
      <c r="C4057" s="233" t="s">
        <v>370</v>
      </c>
      <c r="D4057" s="233">
        <v>16</v>
      </c>
      <c r="E4057" s="233" t="s">
        <v>264</v>
      </c>
      <c r="F4057" s="234" t="s">
        <v>365</v>
      </c>
      <c r="G4057" s="235">
        <v>140</v>
      </c>
      <c r="H4057" s="234">
        <v>39177</v>
      </c>
      <c r="I4057" s="28"/>
    </row>
    <row r="4058" spans="1:9" x14ac:dyDescent="0.25">
      <c r="A4058" s="231" t="s">
        <v>335</v>
      </c>
      <c r="B4058" s="232" t="s">
        <v>387</v>
      </c>
      <c r="C4058" s="233" t="s">
        <v>347</v>
      </c>
      <c r="D4058" s="233">
        <v>8</v>
      </c>
      <c r="E4058" s="233" t="s">
        <v>264</v>
      </c>
      <c r="F4058" s="234" t="s">
        <v>365</v>
      </c>
      <c r="G4058" s="235">
        <v>148</v>
      </c>
      <c r="H4058" s="234">
        <v>39179</v>
      </c>
      <c r="I4058" s="28"/>
    </row>
    <row r="4059" spans="1:9" x14ac:dyDescent="0.25">
      <c r="A4059" s="231" t="s">
        <v>408</v>
      </c>
      <c r="B4059" s="232" t="s">
        <v>409</v>
      </c>
      <c r="C4059" s="233" t="s">
        <v>380</v>
      </c>
      <c r="D4059" s="233">
        <v>16</v>
      </c>
      <c r="E4059" s="233" t="s">
        <v>334</v>
      </c>
      <c r="F4059" s="234" t="s">
        <v>278</v>
      </c>
      <c r="G4059" s="235">
        <v>131</v>
      </c>
      <c r="H4059" s="234">
        <v>39181</v>
      </c>
      <c r="I4059" s="28"/>
    </row>
    <row r="4060" spans="1:9" x14ac:dyDescent="0.25">
      <c r="A4060" s="231" t="s">
        <v>362</v>
      </c>
      <c r="B4060" s="232" t="s">
        <v>363</v>
      </c>
      <c r="C4060" s="233" t="s">
        <v>364</v>
      </c>
      <c r="D4060" s="233">
        <v>8</v>
      </c>
      <c r="E4060" s="233" t="s">
        <v>264</v>
      </c>
      <c r="F4060" s="234" t="s">
        <v>396</v>
      </c>
      <c r="G4060" s="235">
        <v>177</v>
      </c>
      <c r="H4060" s="234">
        <v>39184</v>
      </c>
      <c r="I4060" s="28"/>
    </row>
    <row r="4061" spans="1:9" x14ac:dyDescent="0.25">
      <c r="A4061" s="231" t="s">
        <v>345</v>
      </c>
      <c r="B4061" s="232" t="s">
        <v>391</v>
      </c>
      <c r="C4061" s="233" t="s">
        <v>337</v>
      </c>
      <c r="D4061" s="233">
        <v>16</v>
      </c>
      <c r="E4061" s="233" t="s">
        <v>334</v>
      </c>
      <c r="F4061" s="234" t="s">
        <v>276</v>
      </c>
      <c r="G4061" s="235">
        <v>85</v>
      </c>
      <c r="H4061" s="234">
        <v>39185</v>
      </c>
      <c r="I4061" s="28"/>
    </row>
    <row r="4062" spans="1:9" x14ac:dyDescent="0.25">
      <c r="A4062" s="231" t="s">
        <v>335</v>
      </c>
      <c r="B4062" s="232" t="s">
        <v>382</v>
      </c>
      <c r="C4062" s="233" t="s">
        <v>337</v>
      </c>
      <c r="D4062" s="233">
        <v>16</v>
      </c>
      <c r="E4062" s="233" t="s">
        <v>264</v>
      </c>
      <c r="F4062" s="234" t="s">
        <v>365</v>
      </c>
      <c r="G4062" s="235">
        <v>73</v>
      </c>
      <c r="H4062" s="234">
        <v>39188</v>
      </c>
      <c r="I4062" s="28"/>
    </row>
    <row r="4063" spans="1:9" x14ac:dyDescent="0.25">
      <c r="A4063" s="231" t="s">
        <v>408</v>
      </c>
      <c r="B4063" s="232" t="s">
        <v>409</v>
      </c>
      <c r="C4063" s="233" t="s">
        <v>380</v>
      </c>
      <c r="D4063" s="233">
        <v>16</v>
      </c>
      <c r="E4063" s="233" t="s">
        <v>334</v>
      </c>
      <c r="F4063" s="234" t="s">
        <v>278</v>
      </c>
      <c r="G4063" s="235">
        <v>41</v>
      </c>
      <c r="H4063" s="234">
        <v>39189</v>
      </c>
      <c r="I4063" s="28"/>
    </row>
    <row r="4064" spans="1:9" x14ac:dyDescent="0.25">
      <c r="A4064" s="231" t="s">
        <v>335</v>
      </c>
      <c r="B4064" s="232" t="s">
        <v>357</v>
      </c>
      <c r="C4064" s="233" t="s">
        <v>358</v>
      </c>
      <c r="D4064" s="233">
        <v>16</v>
      </c>
      <c r="E4064" s="233" t="s">
        <v>271</v>
      </c>
      <c r="F4064" s="234" t="s">
        <v>359</v>
      </c>
      <c r="G4064" s="235">
        <v>82</v>
      </c>
      <c r="H4064" s="234">
        <v>39189</v>
      </c>
      <c r="I4064" s="28"/>
    </row>
    <row r="4065" spans="1:9" x14ac:dyDescent="0.25">
      <c r="A4065" s="231" t="s">
        <v>376</v>
      </c>
      <c r="B4065" s="232" t="s">
        <v>390</v>
      </c>
      <c r="C4065" s="233" t="s">
        <v>370</v>
      </c>
      <c r="D4065" s="233">
        <v>8</v>
      </c>
      <c r="E4065" s="233" t="s">
        <v>334</v>
      </c>
      <c r="F4065" s="234" t="s">
        <v>278</v>
      </c>
      <c r="G4065" s="235">
        <v>165</v>
      </c>
      <c r="H4065" s="234">
        <v>39195</v>
      </c>
      <c r="I4065" s="28"/>
    </row>
    <row r="4066" spans="1:9" x14ac:dyDescent="0.25">
      <c r="A4066" s="231" t="s">
        <v>335</v>
      </c>
      <c r="B4066" s="232" t="s">
        <v>382</v>
      </c>
      <c r="C4066" s="233" t="s">
        <v>337</v>
      </c>
      <c r="D4066" s="233">
        <v>16</v>
      </c>
      <c r="E4066" s="233" t="s">
        <v>264</v>
      </c>
      <c r="F4066" s="234" t="s">
        <v>365</v>
      </c>
      <c r="G4066" s="235">
        <v>160</v>
      </c>
      <c r="H4066" s="234">
        <v>39201</v>
      </c>
      <c r="I4066" s="28"/>
    </row>
    <row r="4067" spans="1:9" x14ac:dyDescent="0.25">
      <c r="A4067" s="231" t="s">
        <v>331</v>
      </c>
      <c r="B4067" s="232" t="s">
        <v>381</v>
      </c>
      <c r="C4067" s="233" t="s">
        <v>380</v>
      </c>
      <c r="D4067" s="233">
        <v>16</v>
      </c>
      <c r="E4067" s="233" t="s">
        <v>262</v>
      </c>
      <c r="F4067" s="234" t="s">
        <v>342</v>
      </c>
      <c r="G4067" s="235">
        <v>39</v>
      </c>
      <c r="H4067" s="234">
        <v>39202</v>
      </c>
      <c r="I4067" s="28"/>
    </row>
    <row r="4068" spans="1:9" x14ac:dyDescent="0.25">
      <c r="A4068" s="231" t="s">
        <v>392</v>
      </c>
      <c r="B4068" s="232" t="s">
        <v>393</v>
      </c>
      <c r="C4068" s="233" t="s">
        <v>337</v>
      </c>
      <c r="D4068" s="233">
        <v>16</v>
      </c>
      <c r="E4068" s="233" t="s">
        <v>271</v>
      </c>
      <c r="F4068" s="234" t="s">
        <v>338</v>
      </c>
      <c r="G4068" s="235">
        <v>165</v>
      </c>
      <c r="H4068" s="234">
        <v>39203</v>
      </c>
      <c r="I4068" s="28"/>
    </row>
    <row r="4069" spans="1:9" x14ac:dyDescent="0.25">
      <c r="A4069" s="231" t="s">
        <v>331</v>
      </c>
      <c r="B4069" s="232" t="s">
        <v>404</v>
      </c>
      <c r="C4069" s="233" t="s">
        <v>333</v>
      </c>
      <c r="D4069" s="233">
        <v>16</v>
      </c>
      <c r="E4069" s="233" t="s">
        <v>334</v>
      </c>
      <c r="F4069" s="234" t="s">
        <v>405</v>
      </c>
      <c r="G4069" s="235">
        <v>116</v>
      </c>
      <c r="H4069" s="234">
        <v>39207</v>
      </c>
      <c r="I4069" s="28"/>
    </row>
    <row r="4070" spans="1:9" x14ac:dyDescent="0.25">
      <c r="A4070" s="231" t="s">
        <v>392</v>
      </c>
      <c r="B4070" s="232" t="s">
        <v>393</v>
      </c>
      <c r="C4070" s="233" t="s">
        <v>337</v>
      </c>
      <c r="D4070" s="233">
        <v>16</v>
      </c>
      <c r="E4070" s="233" t="s">
        <v>271</v>
      </c>
      <c r="F4070" s="234" t="s">
        <v>338</v>
      </c>
      <c r="G4070" s="235">
        <v>92</v>
      </c>
      <c r="H4070" s="234">
        <v>39207</v>
      </c>
      <c r="I4070" s="28"/>
    </row>
    <row r="4071" spans="1:9" x14ac:dyDescent="0.25">
      <c r="A4071" s="231" t="s">
        <v>335</v>
      </c>
      <c r="B4071" s="232" t="s">
        <v>395</v>
      </c>
      <c r="C4071" s="233" t="s">
        <v>337</v>
      </c>
      <c r="D4071" s="233">
        <v>16</v>
      </c>
      <c r="E4071" s="233" t="s">
        <v>264</v>
      </c>
      <c r="F4071" s="234" t="s">
        <v>396</v>
      </c>
      <c r="G4071" s="235">
        <v>113</v>
      </c>
      <c r="H4071" s="234">
        <v>39210</v>
      </c>
      <c r="I4071" s="28"/>
    </row>
    <row r="4072" spans="1:9" x14ac:dyDescent="0.25">
      <c r="A4072" s="231" t="s">
        <v>348</v>
      </c>
      <c r="B4072" s="232" t="s">
        <v>349</v>
      </c>
      <c r="C4072" s="233" t="s">
        <v>347</v>
      </c>
      <c r="D4072" s="233">
        <v>8</v>
      </c>
      <c r="E4072" s="233" t="s">
        <v>262</v>
      </c>
      <c r="F4072" s="234" t="s">
        <v>342</v>
      </c>
      <c r="G4072" s="235">
        <v>162</v>
      </c>
      <c r="H4072" s="234">
        <v>39216</v>
      </c>
      <c r="I4072" s="28"/>
    </row>
    <row r="4073" spans="1:9" x14ac:dyDescent="0.25">
      <c r="A4073" s="231" t="s">
        <v>392</v>
      </c>
      <c r="B4073" s="232" t="s">
        <v>393</v>
      </c>
      <c r="C4073" s="233" t="s">
        <v>337</v>
      </c>
      <c r="D4073" s="233">
        <v>16</v>
      </c>
      <c r="E4073" s="233" t="s">
        <v>271</v>
      </c>
      <c r="F4073" s="234" t="s">
        <v>359</v>
      </c>
      <c r="G4073" s="235">
        <v>104</v>
      </c>
      <c r="H4073" s="234">
        <v>39217</v>
      </c>
      <c r="I4073" s="28"/>
    </row>
    <row r="4074" spans="1:9" x14ac:dyDescent="0.25">
      <c r="A4074" s="231" t="s">
        <v>339</v>
      </c>
      <c r="B4074" s="232" t="s">
        <v>340</v>
      </c>
      <c r="C4074" s="233" t="s">
        <v>341</v>
      </c>
      <c r="D4074" s="233">
        <v>8</v>
      </c>
      <c r="E4074" s="233" t="s">
        <v>262</v>
      </c>
      <c r="F4074" s="234" t="s">
        <v>342</v>
      </c>
      <c r="G4074" s="235">
        <v>21</v>
      </c>
      <c r="H4074" s="234">
        <v>39219</v>
      </c>
      <c r="I4074" s="28"/>
    </row>
    <row r="4075" spans="1:9" x14ac:dyDescent="0.25">
      <c r="A4075" s="231" t="s">
        <v>376</v>
      </c>
      <c r="B4075" s="232" t="s">
        <v>377</v>
      </c>
      <c r="C4075" s="233" t="s">
        <v>378</v>
      </c>
      <c r="D4075" s="233">
        <v>10</v>
      </c>
      <c r="E4075" s="233" t="s">
        <v>262</v>
      </c>
      <c r="F4075" s="234" t="s">
        <v>50</v>
      </c>
      <c r="G4075" s="235">
        <v>116</v>
      </c>
      <c r="H4075" s="234">
        <v>39220</v>
      </c>
      <c r="I4075" s="28"/>
    </row>
    <row r="4076" spans="1:9" x14ac:dyDescent="0.25">
      <c r="A4076" s="231" t="s">
        <v>371</v>
      </c>
      <c r="B4076" s="232" t="s">
        <v>372</v>
      </c>
      <c r="C4076" s="233" t="s">
        <v>364</v>
      </c>
      <c r="D4076" s="233">
        <v>8</v>
      </c>
      <c r="E4076" s="233" t="s">
        <v>271</v>
      </c>
      <c r="F4076" s="234" t="s">
        <v>373</v>
      </c>
      <c r="G4076" s="235">
        <v>98</v>
      </c>
      <c r="H4076" s="234">
        <v>39221</v>
      </c>
      <c r="I4076" s="28"/>
    </row>
    <row r="4077" spans="1:9" x14ac:dyDescent="0.25">
      <c r="A4077" s="231" t="s">
        <v>331</v>
      </c>
      <c r="B4077" s="232" t="s">
        <v>332</v>
      </c>
      <c r="C4077" s="233" t="s">
        <v>333</v>
      </c>
      <c r="D4077" s="233">
        <v>16</v>
      </c>
      <c r="E4077" s="233" t="s">
        <v>334</v>
      </c>
      <c r="F4077" s="234" t="s">
        <v>278</v>
      </c>
      <c r="G4077" s="235">
        <v>74</v>
      </c>
      <c r="H4077" s="234">
        <v>39224</v>
      </c>
      <c r="I4077" s="28"/>
    </row>
    <row r="4078" spans="1:9" x14ac:dyDescent="0.25">
      <c r="A4078" s="231" t="s">
        <v>335</v>
      </c>
      <c r="B4078" s="232" t="s">
        <v>383</v>
      </c>
      <c r="C4078" s="233" t="s">
        <v>347</v>
      </c>
      <c r="D4078" s="233">
        <v>8</v>
      </c>
      <c r="E4078" s="233" t="s">
        <v>271</v>
      </c>
      <c r="F4078" s="234" t="s">
        <v>359</v>
      </c>
      <c r="G4078" s="235">
        <v>61</v>
      </c>
      <c r="H4078" s="234">
        <v>39229</v>
      </c>
      <c r="I4078" s="28"/>
    </row>
    <row r="4079" spans="1:9" x14ac:dyDescent="0.25">
      <c r="A4079" s="231" t="s">
        <v>335</v>
      </c>
      <c r="B4079" s="232" t="s">
        <v>394</v>
      </c>
      <c r="C4079" s="233" t="s">
        <v>364</v>
      </c>
      <c r="D4079" s="233">
        <v>8</v>
      </c>
      <c r="E4079" s="233" t="s">
        <v>264</v>
      </c>
      <c r="F4079" s="234" t="s">
        <v>365</v>
      </c>
      <c r="G4079" s="235">
        <v>110</v>
      </c>
      <c r="H4079" s="234">
        <v>39231</v>
      </c>
      <c r="I4079" s="28"/>
    </row>
    <row r="4080" spans="1:9" x14ac:dyDescent="0.25">
      <c r="A4080" s="231" t="s">
        <v>376</v>
      </c>
      <c r="B4080" s="232" t="s">
        <v>377</v>
      </c>
      <c r="C4080" s="233" t="s">
        <v>378</v>
      </c>
      <c r="D4080" s="233">
        <v>10</v>
      </c>
      <c r="E4080" s="233" t="s">
        <v>262</v>
      </c>
      <c r="F4080" s="234" t="s">
        <v>50</v>
      </c>
      <c r="G4080" s="235">
        <v>116</v>
      </c>
      <c r="H4080" s="234">
        <v>39233</v>
      </c>
      <c r="I4080" s="28"/>
    </row>
    <row r="4081" spans="1:9" x14ac:dyDescent="0.25">
      <c r="A4081" s="231" t="s">
        <v>362</v>
      </c>
      <c r="B4081" s="232" t="s">
        <v>374</v>
      </c>
      <c r="C4081" s="233" t="s">
        <v>375</v>
      </c>
      <c r="D4081" s="233">
        <v>16</v>
      </c>
      <c r="E4081" s="233" t="s">
        <v>271</v>
      </c>
      <c r="F4081" s="234" t="s">
        <v>338</v>
      </c>
      <c r="G4081" s="235">
        <v>105</v>
      </c>
      <c r="H4081" s="234">
        <v>39239</v>
      </c>
      <c r="I4081" s="28"/>
    </row>
    <row r="4082" spans="1:9" x14ac:dyDescent="0.25">
      <c r="A4082" s="231" t="s">
        <v>335</v>
      </c>
      <c r="B4082" s="232" t="s">
        <v>384</v>
      </c>
      <c r="C4082" s="233" t="s">
        <v>364</v>
      </c>
      <c r="D4082" s="233">
        <v>8</v>
      </c>
      <c r="E4082" s="233" t="s">
        <v>262</v>
      </c>
      <c r="F4082" s="234" t="s">
        <v>356</v>
      </c>
      <c r="G4082" s="235">
        <v>128</v>
      </c>
      <c r="H4082" s="234">
        <v>39241</v>
      </c>
      <c r="I4082" s="28"/>
    </row>
    <row r="4083" spans="1:9" x14ac:dyDescent="0.25">
      <c r="A4083" s="231" t="s">
        <v>385</v>
      </c>
      <c r="B4083" s="232" t="s">
        <v>389</v>
      </c>
      <c r="C4083" s="233" t="s">
        <v>375</v>
      </c>
      <c r="D4083" s="233">
        <v>16</v>
      </c>
      <c r="E4083" s="233" t="s">
        <v>334</v>
      </c>
      <c r="F4083" s="234" t="s">
        <v>276</v>
      </c>
      <c r="G4083" s="235">
        <v>118</v>
      </c>
      <c r="H4083" s="234">
        <v>39250</v>
      </c>
      <c r="I4083" s="28"/>
    </row>
    <row r="4084" spans="1:9" x14ac:dyDescent="0.25">
      <c r="A4084" s="231" t="s">
        <v>335</v>
      </c>
      <c r="B4084" s="232" t="s">
        <v>383</v>
      </c>
      <c r="C4084" s="233" t="s">
        <v>347</v>
      </c>
      <c r="D4084" s="233">
        <v>8</v>
      </c>
      <c r="E4084" s="233" t="s">
        <v>271</v>
      </c>
      <c r="F4084" s="234" t="s">
        <v>373</v>
      </c>
      <c r="G4084" s="235">
        <v>131</v>
      </c>
      <c r="H4084" s="234">
        <v>39250</v>
      </c>
      <c r="I4084" s="28"/>
    </row>
    <row r="4085" spans="1:9" x14ac:dyDescent="0.25">
      <c r="A4085" s="231" t="s">
        <v>371</v>
      </c>
      <c r="B4085" s="232" t="s">
        <v>372</v>
      </c>
      <c r="C4085" s="233" t="s">
        <v>364</v>
      </c>
      <c r="D4085" s="233">
        <v>8</v>
      </c>
      <c r="E4085" s="233" t="s">
        <v>271</v>
      </c>
      <c r="F4085" s="234" t="s">
        <v>373</v>
      </c>
      <c r="G4085" s="235">
        <v>22</v>
      </c>
      <c r="H4085" s="234">
        <v>39251</v>
      </c>
      <c r="I4085" s="28"/>
    </row>
    <row r="4086" spans="1:9" x14ac:dyDescent="0.25">
      <c r="A4086" s="231" t="s">
        <v>345</v>
      </c>
      <c r="B4086" s="232" t="s">
        <v>379</v>
      </c>
      <c r="C4086" s="233" t="s">
        <v>380</v>
      </c>
      <c r="D4086" s="233">
        <v>16</v>
      </c>
      <c r="E4086" s="233" t="s">
        <v>271</v>
      </c>
      <c r="F4086" s="234" t="s">
        <v>338</v>
      </c>
      <c r="G4086" s="235">
        <v>105</v>
      </c>
      <c r="H4086" s="234">
        <v>39251</v>
      </c>
      <c r="I4086" s="28"/>
    </row>
    <row r="4087" spans="1:9" x14ac:dyDescent="0.25">
      <c r="A4087" s="231" t="s">
        <v>397</v>
      </c>
      <c r="B4087" s="232" t="s">
        <v>402</v>
      </c>
      <c r="C4087" s="233" t="s">
        <v>380</v>
      </c>
      <c r="D4087" s="233">
        <v>8</v>
      </c>
      <c r="E4087" s="233" t="s">
        <v>262</v>
      </c>
      <c r="F4087" s="234" t="s">
        <v>50</v>
      </c>
      <c r="G4087" s="235">
        <v>69</v>
      </c>
      <c r="H4087" s="234">
        <v>39252</v>
      </c>
      <c r="I4087" s="28"/>
    </row>
    <row r="4088" spans="1:9" x14ac:dyDescent="0.25">
      <c r="A4088" s="231" t="s">
        <v>376</v>
      </c>
      <c r="B4088" s="232" t="s">
        <v>390</v>
      </c>
      <c r="C4088" s="233" t="s">
        <v>370</v>
      </c>
      <c r="D4088" s="233">
        <v>8</v>
      </c>
      <c r="E4088" s="233" t="s">
        <v>334</v>
      </c>
      <c r="F4088" s="234" t="s">
        <v>278</v>
      </c>
      <c r="G4088" s="235">
        <v>70</v>
      </c>
      <c r="H4088" s="234">
        <v>39258</v>
      </c>
      <c r="I4088" s="28"/>
    </row>
    <row r="4089" spans="1:9" x14ac:dyDescent="0.25">
      <c r="A4089" s="231" t="s">
        <v>335</v>
      </c>
      <c r="B4089" s="232" t="s">
        <v>384</v>
      </c>
      <c r="C4089" s="233" t="s">
        <v>364</v>
      </c>
      <c r="D4089" s="233">
        <v>8</v>
      </c>
      <c r="E4089" s="233" t="s">
        <v>262</v>
      </c>
      <c r="F4089" s="234" t="s">
        <v>356</v>
      </c>
      <c r="G4089" s="235">
        <v>48</v>
      </c>
      <c r="H4089" s="234">
        <v>39259</v>
      </c>
      <c r="I4089" s="28"/>
    </row>
    <row r="4090" spans="1:9" x14ac:dyDescent="0.25">
      <c r="A4090" s="231" t="s">
        <v>371</v>
      </c>
      <c r="B4090" s="232" t="s">
        <v>372</v>
      </c>
      <c r="C4090" s="233" t="s">
        <v>364</v>
      </c>
      <c r="D4090" s="233">
        <v>8</v>
      </c>
      <c r="E4090" s="233" t="s">
        <v>271</v>
      </c>
      <c r="F4090" s="234" t="s">
        <v>373</v>
      </c>
      <c r="G4090" s="235">
        <v>126</v>
      </c>
      <c r="H4090" s="234">
        <v>39260</v>
      </c>
      <c r="I4090" s="28"/>
    </row>
    <row r="4091" spans="1:9" x14ac:dyDescent="0.25">
      <c r="A4091" s="231" t="s">
        <v>331</v>
      </c>
      <c r="B4091" s="232" t="s">
        <v>381</v>
      </c>
      <c r="C4091" s="233" t="s">
        <v>380</v>
      </c>
      <c r="D4091" s="233">
        <v>16</v>
      </c>
      <c r="E4091" s="233" t="s">
        <v>262</v>
      </c>
      <c r="F4091" s="234" t="s">
        <v>342</v>
      </c>
      <c r="G4091" s="235">
        <v>42</v>
      </c>
      <c r="H4091" s="234">
        <v>39261</v>
      </c>
      <c r="I4091" s="28"/>
    </row>
    <row r="4092" spans="1:9" x14ac:dyDescent="0.25">
      <c r="A4092" s="231" t="s">
        <v>348</v>
      </c>
      <c r="B4092" s="232" t="s">
        <v>349</v>
      </c>
      <c r="C4092" s="233" t="s">
        <v>347</v>
      </c>
      <c r="D4092" s="233">
        <v>8</v>
      </c>
      <c r="E4092" s="233" t="s">
        <v>262</v>
      </c>
      <c r="F4092" s="234" t="s">
        <v>342</v>
      </c>
      <c r="G4092" s="235">
        <v>41</v>
      </c>
      <c r="H4092" s="234">
        <v>39261</v>
      </c>
      <c r="I4092" s="28"/>
    </row>
    <row r="4093" spans="1:9" x14ac:dyDescent="0.25">
      <c r="A4093" s="231" t="s">
        <v>408</v>
      </c>
      <c r="B4093" s="232" t="s">
        <v>409</v>
      </c>
      <c r="C4093" s="233" t="s">
        <v>380</v>
      </c>
      <c r="D4093" s="233">
        <v>16</v>
      </c>
      <c r="E4093" s="233" t="s">
        <v>334</v>
      </c>
      <c r="F4093" s="234" t="s">
        <v>276</v>
      </c>
      <c r="G4093" s="235">
        <v>191</v>
      </c>
      <c r="H4093" s="234">
        <v>39264</v>
      </c>
      <c r="I4093" s="28"/>
    </row>
    <row r="4094" spans="1:9" x14ac:dyDescent="0.25">
      <c r="A4094" s="231" t="s">
        <v>331</v>
      </c>
      <c r="B4094" s="232" t="s">
        <v>381</v>
      </c>
      <c r="C4094" s="233" t="s">
        <v>380</v>
      </c>
      <c r="D4094" s="233">
        <v>16</v>
      </c>
      <c r="E4094" s="233" t="s">
        <v>262</v>
      </c>
      <c r="F4094" s="234" t="s">
        <v>342</v>
      </c>
      <c r="G4094" s="235">
        <v>90</v>
      </c>
      <c r="H4094" s="234">
        <v>39267</v>
      </c>
      <c r="I4094" s="28"/>
    </row>
    <row r="4095" spans="1:9" x14ac:dyDescent="0.25">
      <c r="A4095" s="231" t="s">
        <v>392</v>
      </c>
      <c r="B4095" s="232" t="s">
        <v>393</v>
      </c>
      <c r="C4095" s="233" t="s">
        <v>337</v>
      </c>
      <c r="D4095" s="233">
        <v>16</v>
      </c>
      <c r="E4095" s="233" t="s">
        <v>271</v>
      </c>
      <c r="F4095" s="234" t="s">
        <v>359</v>
      </c>
      <c r="G4095" s="235">
        <v>25</v>
      </c>
      <c r="H4095" s="234">
        <v>39268</v>
      </c>
      <c r="I4095" s="28"/>
    </row>
    <row r="4096" spans="1:9" x14ac:dyDescent="0.25">
      <c r="A4096" s="231" t="s">
        <v>335</v>
      </c>
      <c r="B4096" s="232" t="s">
        <v>357</v>
      </c>
      <c r="C4096" s="233" t="s">
        <v>358</v>
      </c>
      <c r="D4096" s="233">
        <v>16</v>
      </c>
      <c r="E4096" s="233" t="s">
        <v>271</v>
      </c>
      <c r="F4096" s="234" t="s">
        <v>359</v>
      </c>
      <c r="G4096" s="235">
        <v>107</v>
      </c>
      <c r="H4096" s="234">
        <v>39269</v>
      </c>
      <c r="I4096" s="28"/>
    </row>
    <row r="4097" spans="1:9" x14ac:dyDescent="0.25">
      <c r="A4097" s="231" t="s">
        <v>331</v>
      </c>
      <c r="B4097" s="232" t="s">
        <v>403</v>
      </c>
      <c r="C4097" s="233" t="s">
        <v>380</v>
      </c>
      <c r="D4097" s="233">
        <v>32</v>
      </c>
      <c r="E4097" s="233" t="s">
        <v>262</v>
      </c>
      <c r="F4097" s="234" t="s">
        <v>356</v>
      </c>
      <c r="G4097" s="235">
        <v>181</v>
      </c>
      <c r="H4097" s="234">
        <v>39270</v>
      </c>
      <c r="I4097" s="28"/>
    </row>
    <row r="4098" spans="1:9" x14ac:dyDescent="0.25">
      <c r="A4098" s="231" t="s">
        <v>339</v>
      </c>
      <c r="B4098" s="232" t="s">
        <v>340</v>
      </c>
      <c r="C4098" s="233" t="s">
        <v>341</v>
      </c>
      <c r="D4098" s="233">
        <v>8</v>
      </c>
      <c r="E4098" s="233" t="s">
        <v>262</v>
      </c>
      <c r="F4098" s="234" t="s">
        <v>342</v>
      </c>
      <c r="G4098" s="235">
        <v>125</v>
      </c>
      <c r="H4098" s="234">
        <v>39270</v>
      </c>
      <c r="I4098" s="28"/>
    </row>
    <row r="4099" spans="1:9" x14ac:dyDescent="0.25">
      <c r="A4099" s="231" t="s">
        <v>339</v>
      </c>
      <c r="B4099" s="232" t="s">
        <v>340</v>
      </c>
      <c r="C4099" s="233" t="s">
        <v>341</v>
      </c>
      <c r="D4099" s="233">
        <v>8</v>
      </c>
      <c r="E4099" s="233" t="s">
        <v>262</v>
      </c>
      <c r="F4099" s="234" t="s">
        <v>342</v>
      </c>
      <c r="G4099" s="235">
        <v>98</v>
      </c>
      <c r="H4099" s="234">
        <v>39270</v>
      </c>
      <c r="I4099" s="28"/>
    </row>
    <row r="4100" spans="1:9" x14ac:dyDescent="0.25">
      <c r="A4100" s="231" t="s">
        <v>348</v>
      </c>
      <c r="B4100" s="232" t="s">
        <v>349</v>
      </c>
      <c r="C4100" s="233" t="s">
        <v>347</v>
      </c>
      <c r="D4100" s="233">
        <v>8</v>
      </c>
      <c r="E4100" s="233" t="s">
        <v>262</v>
      </c>
      <c r="F4100" s="234" t="s">
        <v>342</v>
      </c>
      <c r="G4100" s="235">
        <v>40</v>
      </c>
      <c r="H4100" s="234">
        <v>39274</v>
      </c>
      <c r="I4100" s="28"/>
    </row>
    <row r="4101" spans="1:9" x14ac:dyDescent="0.25">
      <c r="A4101" s="231" t="s">
        <v>397</v>
      </c>
      <c r="B4101" s="232" t="s">
        <v>402</v>
      </c>
      <c r="C4101" s="233" t="s">
        <v>380</v>
      </c>
      <c r="D4101" s="233">
        <v>8</v>
      </c>
      <c r="E4101" s="233" t="s">
        <v>262</v>
      </c>
      <c r="F4101" s="234" t="s">
        <v>50</v>
      </c>
      <c r="G4101" s="235">
        <v>113</v>
      </c>
      <c r="H4101" s="234">
        <v>39274</v>
      </c>
      <c r="I4101" s="28"/>
    </row>
    <row r="4102" spans="1:9" x14ac:dyDescent="0.25">
      <c r="A4102" s="231" t="s">
        <v>331</v>
      </c>
      <c r="B4102" s="232" t="s">
        <v>403</v>
      </c>
      <c r="C4102" s="233" t="s">
        <v>380</v>
      </c>
      <c r="D4102" s="233">
        <v>32</v>
      </c>
      <c r="E4102" s="233" t="s">
        <v>262</v>
      </c>
      <c r="F4102" s="234" t="s">
        <v>356</v>
      </c>
      <c r="G4102" s="235">
        <v>107</v>
      </c>
      <c r="H4102" s="234">
        <v>39277</v>
      </c>
      <c r="I4102" s="28"/>
    </row>
    <row r="4103" spans="1:9" x14ac:dyDescent="0.25">
      <c r="A4103" s="231" t="s">
        <v>335</v>
      </c>
      <c r="B4103" s="232" t="s">
        <v>357</v>
      </c>
      <c r="C4103" s="233" t="s">
        <v>358</v>
      </c>
      <c r="D4103" s="233">
        <v>16</v>
      </c>
      <c r="E4103" s="233" t="s">
        <v>271</v>
      </c>
      <c r="F4103" s="234" t="s">
        <v>359</v>
      </c>
      <c r="G4103" s="235">
        <v>71</v>
      </c>
      <c r="H4103" s="234">
        <v>39278</v>
      </c>
      <c r="I4103" s="28"/>
    </row>
    <row r="4104" spans="1:9" x14ac:dyDescent="0.25">
      <c r="A4104" s="231" t="s">
        <v>335</v>
      </c>
      <c r="B4104" s="232" t="s">
        <v>395</v>
      </c>
      <c r="C4104" s="233" t="s">
        <v>337</v>
      </c>
      <c r="D4104" s="233">
        <v>16</v>
      </c>
      <c r="E4104" s="233" t="s">
        <v>264</v>
      </c>
      <c r="F4104" s="234" t="s">
        <v>365</v>
      </c>
      <c r="G4104" s="235">
        <v>127</v>
      </c>
      <c r="H4104" s="234">
        <v>39278</v>
      </c>
      <c r="I4104" s="28"/>
    </row>
    <row r="4105" spans="1:9" x14ac:dyDescent="0.25">
      <c r="A4105" s="231" t="s">
        <v>331</v>
      </c>
      <c r="B4105" s="232" t="s">
        <v>404</v>
      </c>
      <c r="C4105" s="233" t="s">
        <v>333</v>
      </c>
      <c r="D4105" s="233">
        <v>16</v>
      </c>
      <c r="E4105" s="233" t="s">
        <v>334</v>
      </c>
      <c r="F4105" s="234" t="s">
        <v>405</v>
      </c>
      <c r="G4105" s="235">
        <v>123</v>
      </c>
      <c r="H4105" s="234">
        <v>39280</v>
      </c>
      <c r="I4105" s="28"/>
    </row>
    <row r="4106" spans="1:9" x14ac:dyDescent="0.25">
      <c r="A4106" s="231" t="s">
        <v>335</v>
      </c>
      <c r="B4106" s="232" t="s">
        <v>394</v>
      </c>
      <c r="C4106" s="233" t="s">
        <v>364</v>
      </c>
      <c r="D4106" s="233">
        <v>8</v>
      </c>
      <c r="E4106" s="233" t="s">
        <v>264</v>
      </c>
      <c r="F4106" s="234" t="s">
        <v>396</v>
      </c>
      <c r="G4106" s="235">
        <v>75</v>
      </c>
      <c r="H4106" s="234">
        <v>39284</v>
      </c>
      <c r="I4106" s="28"/>
    </row>
    <row r="4107" spans="1:9" x14ac:dyDescent="0.25">
      <c r="A4107" s="231" t="s">
        <v>335</v>
      </c>
      <c r="B4107" s="232" t="s">
        <v>357</v>
      </c>
      <c r="C4107" s="233" t="s">
        <v>358</v>
      </c>
      <c r="D4107" s="233">
        <v>16</v>
      </c>
      <c r="E4107" s="233" t="s">
        <v>271</v>
      </c>
      <c r="F4107" s="234" t="s">
        <v>359</v>
      </c>
      <c r="G4107" s="235">
        <v>197</v>
      </c>
      <c r="H4107" s="234">
        <v>39291</v>
      </c>
      <c r="I4107" s="28"/>
    </row>
    <row r="4108" spans="1:9" x14ac:dyDescent="0.25">
      <c r="A4108" s="231" t="s">
        <v>335</v>
      </c>
      <c r="B4108" s="232" t="s">
        <v>357</v>
      </c>
      <c r="C4108" s="233" t="s">
        <v>358</v>
      </c>
      <c r="D4108" s="233">
        <v>16</v>
      </c>
      <c r="E4108" s="233" t="s">
        <v>271</v>
      </c>
      <c r="F4108" s="234" t="s">
        <v>359</v>
      </c>
      <c r="G4108" s="235">
        <v>179</v>
      </c>
      <c r="H4108" s="234">
        <v>39293</v>
      </c>
      <c r="I4108" s="28"/>
    </row>
    <row r="4109" spans="1:9" x14ac:dyDescent="0.25">
      <c r="A4109" s="231" t="s">
        <v>335</v>
      </c>
      <c r="B4109" s="232" t="s">
        <v>336</v>
      </c>
      <c r="C4109" s="233" t="s">
        <v>337</v>
      </c>
      <c r="D4109" s="233">
        <v>16</v>
      </c>
      <c r="E4109" s="233" t="s">
        <v>271</v>
      </c>
      <c r="F4109" s="234" t="s">
        <v>338</v>
      </c>
      <c r="G4109" s="235">
        <v>147</v>
      </c>
      <c r="H4109" s="234">
        <v>39295</v>
      </c>
      <c r="I4109" s="28"/>
    </row>
    <row r="4110" spans="1:9" x14ac:dyDescent="0.25">
      <c r="A4110" s="231" t="s">
        <v>335</v>
      </c>
      <c r="B4110" s="232" t="s">
        <v>350</v>
      </c>
      <c r="C4110" s="233" t="s">
        <v>347</v>
      </c>
      <c r="D4110" s="233">
        <v>8</v>
      </c>
      <c r="E4110" s="233" t="s">
        <v>271</v>
      </c>
      <c r="F4110" s="234" t="s">
        <v>338</v>
      </c>
      <c r="G4110" s="235">
        <v>138</v>
      </c>
      <c r="H4110" s="234">
        <v>39298</v>
      </c>
      <c r="I4110" s="28"/>
    </row>
    <row r="4111" spans="1:9" x14ac:dyDescent="0.25">
      <c r="A4111" s="231" t="s">
        <v>362</v>
      </c>
      <c r="B4111" s="232" t="s">
        <v>407</v>
      </c>
      <c r="C4111" s="233" t="s">
        <v>380</v>
      </c>
      <c r="D4111" s="233">
        <v>16</v>
      </c>
      <c r="E4111" s="233" t="s">
        <v>264</v>
      </c>
      <c r="F4111" s="234" t="s">
        <v>365</v>
      </c>
      <c r="G4111" s="235">
        <v>38</v>
      </c>
      <c r="H4111" s="234">
        <v>39300</v>
      </c>
      <c r="I4111" s="28"/>
    </row>
    <row r="4112" spans="1:9" x14ac:dyDescent="0.25">
      <c r="A4112" s="231" t="s">
        <v>331</v>
      </c>
      <c r="B4112" s="232" t="s">
        <v>403</v>
      </c>
      <c r="C4112" s="233" t="s">
        <v>380</v>
      </c>
      <c r="D4112" s="233">
        <v>32</v>
      </c>
      <c r="E4112" s="233" t="s">
        <v>262</v>
      </c>
      <c r="F4112" s="234" t="s">
        <v>356</v>
      </c>
      <c r="G4112" s="235">
        <v>80</v>
      </c>
      <c r="H4112" s="234">
        <v>39300</v>
      </c>
      <c r="I4112" s="28"/>
    </row>
    <row r="4113" spans="1:9" x14ac:dyDescent="0.25">
      <c r="A4113" s="231" t="s">
        <v>362</v>
      </c>
      <c r="B4113" s="232" t="s">
        <v>366</v>
      </c>
      <c r="C4113" s="233" t="s">
        <v>337</v>
      </c>
      <c r="D4113" s="233">
        <v>8</v>
      </c>
      <c r="E4113" s="233" t="s">
        <v>262</v>
      </c>
      <c r="F4113" s="234" t="s">
        <v>50</v>
      </c>
      <c r="G4113" s="235">
        <v>93</v>
      </c>
      <c r="H4113" s="234">
        <v>39301</v>
      </c>
      <c r="I4113" s="28"/>
    </row>
    <row r="4114" spans="1:9" x14ac:dyDescent="0.25">
      <c r="A4114" s="231" t="s">
        <v>371</v>
      </c>
      <c r="B4114" s="232" t="s">
        <v>372</v>
      </c>
      <c r="C4114" s="233" t="s">
        <v>364</v>
      </c>
      <c r="D4114" s="233">
        <v>8</v>
      </c>
      <c r="E4114" s="233" t="s">
        <v>271</v>
      </c>
      <c r="F4114" s="234" t="s">
        <v>338</v>
      </c>
      <c r="G4114" s="235">
        <v>151</v>
      </c>
      <c r="H4114" s="234">
        <v>39302</v>
      </c>
      <c r="I4114" s="28"/>
    </row>
    <row r="4115" spans="1:9" x14ac:dyDescent="0.25">
      <c r="A4115" s="231" t="s">
        <v>345</v>
      </c>
      <c r="B4115" s="232" t="s">
        <v>401</v>
      </c>
      <c r="C4115" s="233" t="s">
        <v>380</v>
      </c>
      <c r="D4115" s="233">
        <v>16</v>
      </c>
      <c r="E4115" s="233" t="s">
        <v>271</v>
      </c>
      <c r="F4115" s="234" t="s">
        <v>338</v>
      </c>
      <c r="G4115" s="235">
        <v>83</v>
      </c>
      <c r="H4115" s="234">
        <v>39304</v>
      </c>
      <c r="I4115" s="28"/>
    </row>
    <row r="4116" spans="1:9" x14ac:dyDescent="0.25">
      <c r="A4116" s="231" t="s">
        <v>331</v>
      </c>
      <c r="B4116" s="232" t="s">
        <v>381</v>
      </c>
      <c r="C4116" s="233" t="s">
        <v>380</v>
      </c>
      <c r="D4116" s="233">
        <v>16</v>
      </c>
      <c r="E4116" s="233" t="s">
        <v>262</v>
      </c>
      <c r="F4116" s="234" t="s">
        <v>342</v>
      </c>
      <c r="G4116" s="235">
        <v>76</v>
      </c>
      <c r="H4116" s="234">
        <v>39306</v>
      </c>
      <c r="I4116" s="28"/>
    </row>
    <row r="4117" spans="1:9" x14ac:dyDescent="0.25">
      <c r="A4117" s="231" t="s">
        <v>371</v>
      </c>
      <c r="B4117" s="232" t="s">
        <v>388</v>
      </c>
      <c r="C4117" s="233" t="s">
        <v>364</v>
      </c>
      <c r="D4117" s="233">
        <v>12</v>
      </c>
      <c r="E4117" s="233" t="s">
        <v>271</v>
      </c>
      <c r="F4117" s="234" t="s">
        <v>359</v>
      </c>
      <c r="G4117" s="235">
        <v>61</v>
      </c>
      <c r="H4117" s="234">
        <v>39311</v>
      </c>
      <c r="I4117" s="28"/>
    </row>
    <row r="4118" spans="1:9" x14ac:dyDescent="0.25">
      <c r="A4118" s="231" t="s">
        <v>362</v>
      </c>
      <c r="B4118" s="232" t="s">
        <v>407</v>
      </c>
      <c r="C4118" s="233" t="s">
        <v>380</v>
      </c>
      <c r="D4118" s="233">
        <v>16</v>
      </c>
      <c r="E4118" s="233" t="s">
        <v>264</v>
      </c>
      <c r="F4118" s="234" t="s">
        <v>365</v>
      </c>
      <c r="G4118" s="235">
        <v>173</v>
      </c>
      <c r="H4118" s="234">
        <v>39312</v>
      </c>
      <c r="I4118" s="28"/>
    </row>
    <row r="4119" spans="1:9" x14ac:dyDescent="0.25">
      <c r="A4119" s="231" t="s">
        <v>362</v>
      </c>
      <c r="B4119" s="232" t="s">
        <v>374</v>
      </c>
      <c r="C4119" s="233" t="s">
        <v>375</v>
      </c>
      <c r="D4119" s="233">
        <v>16</v>
      </c>
      <c r="E4119" s="233" t="s">
        <v>271</v>
      </c>
      <c r="F4119" s="234" t="s">
        <v>338</v>
      </c>
      <c r="G4119" s="235">
        <v>99</v>
      </c>
      <c r="H4119" s="234">
        <v>39320</v>
      </c>
      <c r="I4119" s="28"/>
    </row>
    <row r="4120" spans="1:9" x14ac:dyDescent="0.25">
      <c r="A4120" s="231" t="s">
        <v>397</v>
      </c>
      <c r="B4120" s="232" t="s">
        <v>398</v>
      </c>
      <c r="C4120" s="233" t="s">
        <v>399</v>
      </c>
      <c r="D4120" s="233">
        <v>8</v>
      </c>
      <c r="E4120" s="233" t="s">
        <v>334</v>
      </c>
      <c r="F4120" s="234" t="s">
        <v>276</v>
      </c>
      <c r="G4120" s="235">
        <v>110</v>
      </c>
      <c r="H4120" s="234">
        <v>39321</v>
      </c>
      <c r="I4120" s="28"/>
    </row>
    <row r="4121" spans="1:9" x14ac:dyDescent="0.25">
      <c r="A4121" s="231" t="s">
        <v>362</v>
      </c>
      <c r="B4121" s="232" t="s">
        <v>366</v>
      </c>
      <c r="C4121" s="233" t="s">
        <v>337</v>
      </c>
      <c r="D4121" s="233">
        <v>8</v>
      </c>
      <c r="E4121" s="233" t="s">
        <v>262</v>
      </c>
      <c r="F4121" s="234" t="s">
        <v>342</v>
      </c>
      <c r="G4121" s="235">
        <v>26</v>
      </c>
      <c r="H4121" s="234">
        <v>39325</v>
      </c>
      <c r="I4121" s="28"/>
    </row>
    <row r="4122" spans="1:9" x14ac:dyDescent="0.25">
      <c r="A4122" s="231" t="s">
        <v>345</v>
      </c>
      <c r="B4122" s="232" t="s">
        <v>406</v>
      </c>
      <c r="C4122" s="233" t="s">
        <v>337</v>
      </c>
      <c r="D4122" s="233">
        <v>16</v>
      </c>
      <c r="E4122" s="233" t="s">
        <v>271</v>
      </c>
      <c r="F4122" s="234" t="s">
        <v>359</v>
      </c>
      <c r="G4122" s="235">
        <v>53</v>
      </c>
      <c r="H4122" s="234">
        <v>39325</v>
      </c>
      <c r="I4122" s="28"/>
    </row>
    <row r="4123" spans="1:9" x14ac:dyDescent="0.25">
      <c r="A4123" s="231" t="s">
        <v>376</v>
      </c>
      <c r="B4123" s="232" t="s">
        <v>390</v>
      </c>
      <c r="C4123" s="233" t="s">
        <v>370</v>
      </c>
      <c r="D4123" s="233">
        <v>8</v>
      </c>
      <c r="E4123" s="233" t="s">
        <v>334</v>
      </c>
      <c r="F4123" s="234" t="s">
        <v>278</v>
      </c>
      <c r="G4123" s="235">
        <v>70</v>
      </c>
      <c r="H4123" s="234">
        <v>39326</v>
      </c>
      <c r="I4123" s="28"/>
    </row>
    <row r="4124" spans="1:9" x14ac:dyDescent="0.25">
      <c r="A4124" s="231" t="s">
        <v>362</v>
      </c>
      <c r="B4124" s="232" t="s">
        <v>407</v>
      </c>
      <c r="C4124" s="233" t="s">
        <v>380</v>
      </c>
      <c r="D4124" s="233">
        <v>16</v>
      </c>
      <c r="E4124" s="233" t="s">
        <v>264</v>
      </c>
      <c r="F4124" s="234" t="s">
        <v>396</v>
      </c>
      <c r="G4124" s="235">
        <v>70</v>
      </c>
      <c r="H4124" s="234">
        <v>39334</v>
      </c>
      <c r="I4124" s="28"/>
    </row>
    <row r="4125" spans="1:9" x14ac:dyDescent="0.25">
      <c r="A4125" s="231" t="s">
        <v>385</v>
      </c>
      <c r="B4125" s="232" t="s">
        <v>386</v>
      </c>
      <c r="C4125" s="233" t="s">
        <v>358</v>
      </c>
      <c r="D4125" s="233">
        <v>16</v>
      </c>
      <c r="E4125" s="233" t="s">
        <v>334</v>
      </c>
      <c r="F4125" s="234" t="s">
        <v>276</v>
      </c>
      <c r="G4125" s="235">
        <v>16</v>
      </c>
      <c r="H4125" s="234">
        <v>39334</v>
      </c>
      <c r="I4125" s="28"/>
    </row>
    <row r="4126" spans="1:9" x14ac:dyDescent="0.25">
      <c r="A4126" s="231" t="s">
        <v>362</v>
      </c>
      <c r="B4126" s="232" t="s">
        <v>363</v>
      </c>
      <c r="C4126" s="233" t="s">
        <v>364</v>
      </c>
      <c r="D4126" s="233">
        <v>8</v>
      </c>
      <c r="E4126" s="233" t="s">
        <v>264</v>
      </c>
      <c r="F4126" s="234" t="s">
        <v>396</v>
      </c>
      <c r="G4126" s="235">
        <v>104</v>
      </c>
      <c r="H4126" s="234">
        <v>39337</v>
      </c>
      <c r="I4126" s="28"/>
    </row>
    <row r="4127" spans="1:9" x14ac:dyDescent="0.25">
      <c r="A4127" s="231" t="s">
        <v>339</v>
      </c>
      <c r="B4127" s="232" t="s">
        <v>340</v>
      </c>
      <c r="C4127" s="233" t="s">
        <v>341</v>
      </c>
      <c r="D4127" s="233">
        <v>8</v>
      </c>
      <c r="E4127" s="233" t="s">
        <v>262</v>
      </c>
      <c r="F4127" s="234" t="s">
        <v>342</v>
      </c>
      <c r="G4127" s="235">
        <v>15</v>
      </c>
      <c r="H4127" s="234">
        <v>39337</v>
      </c>
      <c r="I4127" s="28"/>
    </row>
    <row r="4128" spans="1:9" x14ac:dyDescent="0.25">
      <c r="A4128" s="231" t="s">
        <v>362</v>
      </c>
      <c r="B4128" s="232" t="s">
        <v>369</v>
      </c>
      <c r="C4128" s="233" t="s">
        <v>370</v>
      </c>
      <c r="D4128" s="233">
        <v>16</v>
      </c>
      <c r="E4128" s="233" t="s">
        <v>264</v>
      </c>
      <c r="F4128" s="234" t="s">
        <v>365</v>
      </c>
      <c r="G4128" s="235">
        <v>54</v>
      </c>
      <c r="H4128" s="234">
        <v>39340</v>
      </c>
      <c r="I4128" s="28"/>
    </row>
    <row r="4129" spans="1:9" x14ac:dyDescent="0.25">
      <c r="A4129" s="231" t="s">
        <v>348</v>
      </c>
      <c r="B4129" s="232" t="s">
        <v>349</v>
      </c>
      <c r="C4129" s="233" t="s">
        <v>347</v>
      </c>
      <c r="D4129" s="233">
        <v>8</v>
      </c>
      <c r="E4129" s="233" t="s">
        <v>262</v>
      </c>
      <c r="F4129" s="234" t="s">
        <v>356</v>
      </c>
      <c r="G4129" s="235">
        <v>189</v>
      </c>
      <c r="H4129" s="234">
        <v>39342</v>
      </c>
      <c r="I4129" s="28"/>
    </row>
    <row r="4130" spans="1:9" x14ac:dyDescent="0.25">
      <c r="A4130" s="231" t="s">
        <v>331</v>
      </c>
      <c r="B4130" s="232" t="s">
        <v>353</v>
      </c>
      <c r="C4130" s="233" t="s">
        <v>337</v>
      </c>
      <c r="D4130" s="233">
        <v>16</v>
      </c>
      <c r="E4130" s="233" t="s">
        <v>262</v>
      </c>
      <c r="F4130" s="234" t="s">
        <v>342</v>
      </c>
      <c r="G4130" s="235">
        <v>167</v>
      </c>
      <c r="H4130" s="234">
        <v>39345</v>
      </c>
      <c r="I4130" s="28"/>
    </row>
    <row r="4131" spans="1:9" x14ac:dyDescent="0.25">
      <c r="A4131" s="231" t="s">
        <v>362</v>
      </c>
      <c r="B4131" s="232" t="s">
        <v>374</v>
      </c>
      <c r="C4131" s="233" t="s">
        <v>375</v>
      </c>
      <c r="D4131" s="233">
        <v>16</v>
      </c>
      <c r="E4131" s="233" t="s">
        <v>271</v>
      </c>
      <c r="F4131" s="234" t="s">
        <v>338</v>
      </c>
      <c r="G4131" s="235">
        <v>117</v>
      </c>
      <c r="H4131" s="234">
        <v>39347</v>
      </c>
      <c r="I4131" s="28"/>
    </row>
    <row r="4132" spans="1:9" x14ac:dyDescent="0.25">
      <c r="A4132" s="231" t="s">
        <v>354</v>
      </c>
      <c r="B4132" s="232" t="s">
        <v>355</v>
      </c>
      <c r="C4132" s="233" t="s">
        <v>347</v>
      </c>
      <c r="D4132" s="233">
        <v>16</v>
      </c>
      <c r="E4132" s="233" t="s">
        <v>262</v>
      </c>
      <c r="F4132" s="234" t="s">
        <v>356</v>
      </c>
      <c r="G4132" s="235">
        <v>25</v>
      </c>
      <c r="H4132" s="234">
        <v>39347</v>
      </c>
      <c r="I4132" s="28"/>
    </row>
    <row r="4133" spans="1:9" x14ac:dyDescent="0.25">
      <c r="A4133" s="231" t="s">
        <v>348</v>
      </c>
      <c r="B4133" s="232" t="s">
        <v>349</v>
      </c>
      <c r="C4133" s="233" t="s">
        <v>347</v>
      </c>
      <c r="D4133" s="233">
        <v>8</v>
      </c>
      <c r="E4133" s="233" t="s">
        <v>262</v>
      </c>
      <c r="F4133" s="234" t="s">
        <v>342</v>
      </c>
      <c r="G4133" s="235">
        <v>138</v>
      </c>
      <c r="H4133" s="234">
        <v>39348</v>
      </c>
      <c r="I4133" s="28"/>
    </row>
    <row r="4134" spans="1:9" x14ac:dyDescent="0.25">
      <c r="A4134" s="231" t="s">
        <v>362</v>
      </c>
      <c r="B4134" s="232" t="s">
        <v>374</v>
      </c>
      <c r="C4134" s="233" t="s">
        <v>375</v>
      </c>
      <c r="D4134" s="233">
        <v>16</v>
      </c>
      <c r="E4134" s="233" t="s">
        <v>271</v>
      </c>
      <c r="F4134" s="234" t="s">
        <v>338</v>
      </c>
      <c r="G4134" s="235">
        <v>31</v>
      </c>
      <c r="H4134" s="234">
        <v>39351</v>
      </c>
      <c r="I4134" s="28"/>
    </row>
    <row r="4135" spans="1:9" x14ac:dyDescent="0.25">
      <c r="A4135" s="231" t="s">
        <v>348</v>
      </c>
      <c r="B4135" s="232" t="s">
        <v>349</v>
      </c>
      <c r="C4135" s="233" t="s">
        <v>347</v>
      </c>
      <c r="D4135" s="233">
        <v>8</v>
      </c>
      <c r="E4135" s="233" t="s">
        <v>262</v>
      </c>
      <c r="F4135" s="234" t="s">
        <v>356</v>
      </c>
      <c r="G4135" s="235">
        <v>13</v>
      </c>
      <c r="H4135" s="234">
        <v>39351</v>
      </c>
      <c r="I4135" s="28"/>
    </row>
    <row r="4136" spans="1:9" x14ac:dyDescent="0.25">
      <c r="A4136" s="231" t="s">
        <v>362</v>
      </c>
      <c r="B4136" s="232" t="s">
        <v>363</v>
      </c>
      <c r="C4136" s="233" t="s">
        <v>364</v>
      </c>
      <c r="D4136" s="233">
        <v>8</v>
      </c>
      <c r="E4136" s="233" t="s">
        <v>264</v>
      </c>
      <c r="F4136" s="234" t="s">
        <v>365</v>
      </c>
      <c r="G4136" s="235">
        <v>134</v>
      </c>
      <c r="H4136" s="234">
        <v>39352</v>
      </c>
      <c r="I4136" s="28"/>
    </row>
    <row r="4137" spans="1:9" x14ac:dyDescent="0.25">
      <c r="A4137" s="231" t="s">
        <v>362</v>
      </c>
      <c r="B4137" s="232" t="s">
        <v>369</v>
      </c>
      <c r="C4137" s="233" t="s">
        <v>370</v>
      </c>
      <c r="D4137" s="233">
        <v>16</v>
      </c>
      <c r="E4137" s="233" t="s">
        <v>264</v>
      </c>
      <c r="F4137" s="234" t="s">
        <v>365</v>
      </c>
      <c r="G4137" s="235">
        <v>14</v>
      </c>
      <c r="H4137" s="234">
        <v>39353</v>
      </c>
      <c r="I4137" s="28"/>
    </row>
    <row r="4138" spans="1:9" x14ac:dyDescent="0.25">
      <c r="A4138" s="231" t="s">
        <v>371</v>
      </c>
      <c r="B4138" s="232" t="s">
        <v>388</v>
      </c>
      <c r="C4138" s="233" t="s">
        <v>364</v>
      </c>
      <c r="D4138" s="233">
        <v>12</v>
      </c>
      <c r="E4138" s="233" t="s">
        <v>271</v>
      </c>
      <c r="F4138" s="234" t="s">
        <v>338</v>
      </c>
      <c r="G4138" s="235">
        <v>186</v>
      </c>
      <c r="H4138" s="234">
        <v>39356</v>
      </c>
      <c r="I4138" s="28"/>
    </row>
    <row r="4139" spans="1:9" x14ac:dyDescent="0.25">
      <c r="A4139" s="231" t="s">
        <v>362</v>
      </c>
      <c r="B4139" s="232" t="s">
        <v>374</v>
      </c>
      <c r="C4139" s="233" t="s">
        <v>375</v>
      </c>
      <c r="D4139" s="233">
        <v>16</v>
      </c>
      <c r="E4139" s="233" t="s">
        <v>271</v>
      </c>
      <c r="F4139" s="234" t="s">
        <v>338</v>
      </c>
      <c r="G4139" s="235">
        <v>50</v>
      </c>
      <c r="H4139" s="234">
        <v>39357</v>
      </c>
      <c r="I4139" s="28"/>
    </row>
    <row r="4140" spans="1:9" x14ac:dyDescent="0.25">
      <c r="A4140" s="231" t="s">
        <v>331</v>
      </c>
      <c r="B4140" s="232" t="s">
        <v>404</v>
      </c>
      <c r="C4140" s="233" t="s">
        <v>333</v>
      </c>
      <c r="D4140" s="233">
        <v>16</v>
      </c>
      <c r="E4140" s="233" t="s">
        <v>334</v>
      </c>
      <c r="F4140" s="234" t="s">
        <v>405</v>
      </c>
      <c r="G4140" s="235">
        <v>130</v>
      </c>
      <c r="H4140" s="234">
        <v>39359</v>
      </c>
      <c r="I4140" s="28"/>
    </row>
    <row r="4141" spans="1:9" x14ac:dyDescent="0.25">
      <c r="A4141" s="231" t="s">
        <v>345</v>
      </c>
      <c r="B4141" s="232" t="s">
        <v>406</v>
      </c>
      <c r="C4141" s="233" t="s">
        <v>337</v>
      </c>
      <c r="D4141" s="233">
        <v>16</v>
      </c>
      <c r="E4141" s="233" t="s">
        <v>271</v>
      </c>
      <c r="F4141" s="234" t="s">
        <v>359</v>
      </c>
      <c r="G4141" s="235">
        <v>135</v>
      </c>
      <c r="H4141" s="234">
        <v>39360</v>
      </c>
      <c r="I4141" s="28"/>
    </row>
    <row r="4142" spans="1:9" x14ac:dyDescent="0.25">
      <c r="A4142" s="231" t="s">
        <v>376</v>
      </c>
      <c r="B4142" s="232" t="s">
        <v>377</v>
      </c>
      <c r="C4142" s="233" t="s">
        <v>378</v>
      </c>
      <c r="D4142" s="233">
        <v>10</v>
      </c>
      <c r="E4142" s="233" t="s">
        <v>262</v>
      </c>
      <c r="F4142" s="234" t="s">
        <v>50</v>
      </c>
      <c r="G4142" s="235">
        <v>29</v>
      </c>
      <c r="H4142" s="234">
        <v>39361</v>
      </c>
      <c r="I4142" s="28"/>
    </row>
    <row r="4143" spans="1:9" x14ac:dyDescent="0.25">
      <c r="A4143" s="231" t="s">
        <v>362</v>
      </c>
      <c r="B4143" s="232" t="s">
        <v>407</v>
      </c>
      <c r="C4143" s="233" t="s">
        <v>380</v>
      </c>
      <c r="D4143" s="233">
        <v>16</v>
      </c>
      <c r="E4143" s="233" t="s">
        <v>264</v>
      </c>
      <c r="F4143" s="234" t="s">
        <v>365</v>
      </c>
      <c r="G4143" s="235">
        <v>88</v>
      </c>
      <c r="H4143" s="234">
        <v>39363</v>
      </c>
      <c r="I4143" s="28"/>
    </row>
    <row r="4144" spans="1:9" x14ac:dyDescent="0.25">
      <c r="A4144" s="231" t="s">
        <v>371</v>
      </c>
      <c r="B4144" s="232" t="s">
        <v>388</v>
      </c>
      <c r="C4144" s="233" t="s">
        <v>364</v>
      </c>
      <c r="D4144" s="233">
        <v>12</v>
      </c>
      <c r="E4144" s="233" t="s">
        <v>271</v>
      </c>
      <c r="F4144" s="234" t="s">
        <v>338</v>
      </c>
      <c r="G4144" s="235">
        <v>97</v>
      </c>
      <c r="H4144" s="234">
        <v>39365</v>
      </c>
      <c r="I4144" s="28"/>
    </row>
    <row r="4145" spans="1:9" x14ac:dyDescent="0.25">
      <c r="A4145" s="231" t="s">
        <v>335</v>
      </c>
      <c r="B4145" s="232" t="s">
        <v>394</v>
      </c>
      <c r="C4145" s="233" t="s">
        <v>364</v>
      </c>
      <c r="D4145" s="233">
        <v>8</v>
      </c>
      <c r="E4145" s="233" t="s">
        <v>264</v>
      </c>
      <c r="F4145" s="234" t="s">
        <v>365</v>
      </c>
      <c r="G4145" s="235">
        <v>8</v>
      </c>
      <c r="H4145" s="234">
        <v>39369</v>
      </c>
      <c r="I4145" s="28"/>
    </row>
    <row r="4146" spans="1:9" x14ac:dyDescent="0.25">
      <c r="A4146" s="231" t="s">
        <v>335</v>
      </c>
      <c r="B4146" s="232" t="s">
        <v>400</v>
      </c>
      <c r="C4146" s="233" t="s">
        <v>364</v>
      </c>
      <c r="D4146" s="233">
        <v>8</v>
      </c>
      <c r="E4146" s="233" t="s">
        <v>264</v>
      </c>
      <c r="F4146" s="234" t="s">
        <v>365</v>
      </c>
      <c r="G4146" s="235">
        <v>197</v>
      </c>
      <c r="H4146" s="234">
        <v>39369</v>
      </c>
      <c r="I4146" s="28"/>
    </row>
    <row r="4147" spans="1:9" x14ac:dyDescent="0.25">
      <c r="A4147" s="231" t="s">
        <v>385</v>
      </c>
      <c r="B4147" s="232" t="s">
        <v>386</v>
      </c>
      <c r="C4147" s="233" t="s">
        <v>358</v>
      </c>
      <c r="D4147" s="233">
        <v>16</v>
      </c>
      <c r="E4147" s="233" t="s">
        <v>334</v>
      </c>
      <c r="F4147" s="234" t="s">
        <v>276</v>
      </c>
      <c r="G4147" s="235">
        <v>43</v>
      </c>
      <c r="H4147" s="234">
        <v>39369</v>
      </c>
      <c r="I4147" s="28"/>
    </row>
    <row r="4148" spans="1:9" x14ac:dyDescent="0.25">
      <c r="A4148" s="231" t="s">
        <v>331</v>
      </c>
      <c r="B4148" s="232" t="s">
        <v>403</v>
      </c>
      <c r="C4148" s="233" t="s">
        <v>380</v>
      </c>
      <c r="D4148" s="233">
        <v>32</v>
      </c>
      <c r="E4148" s="233" t="s">
        <v>262</v>
      </c>
      <c r="F4148" s="234" t="s">
        <v>356</v>
      </c>
      <c r="G4148" s="235">
        <v>187</v>
      </c>
      <c r="H4148" s="234">
        <v>39370</v>
      </c>
      <c r="I4148" s="28"/>
    </row>
    <row r="4149" spans="1:9" x14ac:dyDescent="0.25">
      <c r="A4149" s="231" t="s">
        <v>362</v>
      </c>
      <c r="B4149" s="232" t="s">
        <v>366</v>
      </c>
      <c r="C4149" s="233" t="s">
        <v>337</v>
      </c>
      <c r="D4149" s="233">
        <v>8</v>
      </c>
      <c r="E4149" s="233" t="s">
        <v>262</v>
      </c>
      <c r="F4149" s="234" t="s">
        <v>50</v>
      </c>
      <c r="G4149" s="235">
        <v>132</v>
      </c>
      <c r="H4149" s="234">
        <v>39371</v>
      </c>
      <c r="I4149" s="28"/>
    </row>
    <row r="4150" spans="1:9" x14ac:dyDescent="0.25">
      <c r="A4150" s="231" t="s">
        <v>371</v>
      </c>
      <c r="B4150" s="232" t="s">
        <v>372</v>
      </c>
      <c r="C4150" s="233" t="s">
        <v>364</v>
      </c>
      <c r="D4150" s="233">
        <v>8</v>
      </c>
      <c r="E4150" s="233" t="s">
        <v>271</v>
      </c>
      <c r="F4150" s="234" t="s">
        <v>338</v>
      </c>
      <c r="G4150" s="235">
        <v>56</v>
      </c>
      <c r="H4150" s="234">
        <v>39371</v>
      </c>
      <c r="I4150" s="28"/>
    </row>
    <row r="4151" spans="1:9" x14ac:dyDescent="0.25">
      <c r="A4151" s="231" t="s">
        <v>331</v>
      </c>
      <c r="B4151" s="232" t="s">
        <v>404</v>
      </c>
      <c r="C4151" s="233" t="s">
        <v>333</v>
      </c>
      <c r="D4151" s="233">
        <v>16</v>
      </c>
      <c r="E4151" s="233" t="s">
        <v>334</v>
      </c>
      <c r="F4151" s="234" t="s">
        <v>405</v>
      </c>
      <c r="G4151" s="235">
        <v>143</v>
      </c>
      <c r="H4151" s="234">
        <v>39371</v>
      </c>
      <c r="I4151" s="28"/>
    </row>
    <row r="4152" spans="1:9" x14ac:dyDescent="0.25">
      <c r="A4152" s="231" t="s">
        <v>354</v>
      </c>
      <c r="B4152" s="232" t="s">
        <v>355</v>
      </c>
      <c r="C4152" s="233" t="s">
        <v>347</v>
      </c>
      <c r="D4152" s="233">
        <v>16</v>
      </c>
      <c r="E4152" s="233" t="s">
        <v>262</v>
      </c>
      <c r="F4152" s="234" t="s">
        <v>356</v>
      </c>
      <c r="G4152" s="235">
        <v>159</v>
      </c>
      <c r="H4152" s="234">
        <v>39371</v>
      </c>
      <c r="I4152" s="28"/>
    </row>
    <row r="4153" spans="1:9" x14ac:dyDescent="0.25">
      <c r="A4153" s="231" t="s">
        <v>331</v>
      </c>
      <c r="B4153" s="232" t="s">
        <v>381</v>
      </c>
      <c r="C4153" s="233" t="s">
        <v>380</v>
      </c>
      <c r="D4153" s="233">
        <v>16</v>
      </c>
      <c r="E4153" s="233" t="s">
        <v>262</v>
      </c>
      <c r="F4153" s="234" t="s">
        <v>342</v>
      </c>
      <c r="G4153" s="235">
        <v>147</v>
      </c>
      <c r="H4153" s="234">
        <v>39377</v>
      </c>
      <c r="I4153" s="28"/>
    </row>
    <row r="4154" spans="1:9" x14ac:dyDescent="0.25">
      <c r="A4154" s="231" t="s">
        <v>397</v>
      </c>
      <c r="B4154" s="232" t="s">
        <v>402</v>
      </c>
      <c r="C4154" s="233" t="s">
        <v>380</v>
      </c>
      <c r="D4154" s="233">
        <v>8</v>
      </c>
      <c r="E4154" s="233" t="s">
        <v>262</v>
      </c>
      <c r="F4154" s="234" t="s">
        <v>50</v>
      </c>
      <c r="G4154" s="235">
        <v>114</v>
      </c>
      <c r="H4154" s="234">
        <v>39380</v>
      </c>
      <c r="I4154" s="28"/>
    </row>
    <row r="4155" spans="1:9" x14ac:dyDescent="0.25">
      <c r="A4155" s="231" t="s">
        <v>335</v>
      </c>
      <c r="B4155" s="232" t="s">
        <v>394</v>
      </c>
      <c r="C4155" s="233" t="s">
        <v>364</v>
      </c>
      <c r="D4155" s="233">
        <v>8</v>
      </c>
      <c r="E4155" s="233" t="s">
        <v>264</v>
      </c>
      <c r="F4155" s="234" t="s">
        <v>365</v>
      </c>
      <c r="G4155" s="235">
        <v>6</v>
      </c>
      <c r="H4155" s="234">
        <v>39382</v>
      </c>
      <c r="I4155" s="28"/>
    </row>
    <row r="4156" spans="1:9" x14ac:dyDescent="0.25">
      <c r="A4156" s="231" t="s">
        <v>376</v>
      </c>
      <c r="B4156" s="232" t="s">
        <v>390</v>
      </c>
      <c r="C4156" s="233" t="s">
        <v>370</v>
      </c>
      <c r="D4156" s="233">
        <v>8</v>
      </c>
      <c r="E4156" s="233" t="s">
        <v>334</v>
      </c>
      <c r="F4156" s="234" t="s">
        <v>278</v>
      </c>
      <c r="G4156" s="235">
        <v>145</v>
      </c>
      <c r="H4156" s="234">
        <v>39382</v>
      </c>
      <c r="I4156" s="28"/>
    </row>
    <row r="4157" spans="1:9" x14ac:dyDescent="0.25">
      <c r="A4157" s="231" t="s">
        <v>408</v>
      </c>
      <c r="B4157" s="232" t="s">
        <v>409</v>
      </c>
      <c r="C4157" s="233" t="s">
        <v>380</v>
      </c>
      <c r="D4157" s="233">
        <v>16</v>
      </c>
      <c r="E4157" s="233" t="s">
        <v>334</v>
      </c>
      <c r="F4157" s="234" t="s">
        <v>278</v>
      </c>
      <c r="G4157" s="235">
        <v>184</v>
      </c>
      <c r="H4157" s="234">
        <v>39387</v>
      </c>
      <c r="I4157" s="28"/>
    </row>
    <row r="4158" spans="1:9" x14ac:dyDescent="0.25">
      <c r="A4158" s="231" t="s">
        <v>348</v>
      </c>
      <c r="B4158" s="232" t="s">
        <v>349</v>
      </c>
      <c r="C4158" s="233" t="s">
        <v>347</v>
      </c>
      <c r="D4158" s="233">
        <v>8</v>
      </c>
      <c r="E4158" s="233" t="s">
        <v>262</v>
      </c>
      <c r="F4158" s="234" t="s">
        <v>356</v>
      </c>
      <c r="G4158" s="235">
        <v>133</v>
      </c>
      <c r="H4158" s="234">
        <v>39387</v>
      </c>
      <c r="I4158" s="28"/>
    </row>
    <row r="4159" spans="1:9" x14ac:dyDescent="0.25">
      <c r="A4159" s="231" t="s">
        <v>335</v>
      </c>
      <c r="B4159" s="232" t="s">
        <v>387</v>
      </c>
      <c r="C4159" s="233" t="s">
        <v>347</v>
      </c>
      <c r="D4159" s="233">
        <v>8</v>
      </c>
      <c r="E4159" s="233" t="s">
        <v>264</v>
      </c>
      <c r="F4159" s="234" t="s">
        <v>365</v>
      </c>
      <c r="G4159" s="235">
        <v>179</v>
      </c>
      <c r="H4159" s="234">
        <v>39388</v>
      </c>
      <c r="I4159" s="28"/>
    </row>
    <row r="4160" spans="1:9" x14ac:dyDescent="0.25">
      <c r="A4160" s="231" t="s">
        <v>345</v>
      </c>
      <c r="B4160" s="232" t="s">
        <v>346</v>
      </c>
      <c r="C4160" s="233" t="s">
        <v>347</v>
      </c>
      <c r="D4160" s="233">
        <v>16</v>
      </c>
      <c r="E4160" s="233" t="s">
        <v>271</v>
      </c>
      <c r="F4160" s="234" t="s">
        <v>338</v>
      </c>
      <c r="G4160" s="235">
        <v>8</v>
      </c>
      <c r="H4160" s="234">
        <v>39389</v>
      </c>
      <c r="I4160" s="28"/>
    </row>
    <row r="4161" spans="1:9" x14ac:dyDescent="0.25">
      <c r="A4161" s="231" t="s">
        <v>397</v>
      </c>
      <c r="B4161" s="232" t="s">
        <v>402</v>
      </c>
      <c r="C4161" s="233" t="s">
        <v>380</v>
      </c>
      <c r="D4161" s="233">
        <v>8</v>
      </c>
      <c r="E4161" s="233" t="s">
        <v>262</v>
      </c>
      <c r="F4161" s="234" t="s">
        <v>342</v>
      </c>
      <c r="G4161" s="235">
        <v>177</v>
      </c>
      <c r="H4161" s="234">
        <v>39389</v>
      </c>
      <c r="I4161" s="28"/>
    </row>
    <row r="4162" spans="1:9" x14ac:dyDescent="0.25">
      <c r="A4162" s="231" t="s">
        <v>345</v>
      </c>
      <c r="B4162" s="232" t="s">
        <v>391</v>
      </c>
      <c r="C4162" s="233" t="s">
        <v>337</v>
      </c>
      <c r="D4162" s="233">
        <v>16</v>
      </c>
      <c r="E4162" s="233" t="s">
        <v>334</v>
      </c>
      <c r="F4162" s="234" t="s">
        <v>276</v>
      </c>
      <c r="G4162" s="235">
        <v>76</v>
      </c>
      <c r="H4162" s="234">
        <v>39390</v>
      </c>
      <c r="I4162" s="28"/>
    </row>
    <row r="4163" spans="1:9" x14ac:dyDescent="0.25">
      <c r="A4163" s="231" t="s">
        <v>385</v>
      </c>
      <c r="B4163" s="232" t="s">
        <v>386</v>
      </c>
      <c r="C4163" s="233" t="s">
        <v>358</v>
      </c>
      <c r="D4163" s="233">
        <v>16</v>
      </c>
      <c r="E4163" s="233" t="s">
        <v>334</v>
      </c>
      <c r="F4163" s="234" t="s">
        <v>276</v>
      </c>
      <c r="G4163" s="235">
        <v>175</v>
      </c>
      <c r="H4163" s="234">
        <v>39391</v>
      </c>
      <c r="I4163" s="28"/>
    </row>
    <row r="4164" spans="1:9" x14ac:dyDescent="0.25">
      <c r="A4164" s="231" t="s">
        <v>335</v>
      </c>
      <c r="B4164" s="232" t="s">
        <v>395</v>
      </c>
      <c r="C4164" s="233" t="s">
        <v>337</v>
      </c>
      <c r="D4164" s="233">
        <v>16</v>
      </c>
      <c r="E4164" s="233" t="s">
        <v>264</v>
      </c>
      <c r="F4164" s="234" t="s">
        <v>365</v>
      </c>
      <c r="G4164" s="235">
        <v>86</v>
      </c>
      <c r="H4164" s="234">
        <v>39394</v>
      </c>
      <c r="I4164" s="28"/>
    </row>
    <row r="4165" spans="1:9" x14ac:dyDescent="0.25">
      <c r="A4165" s="231" t="s">
        <v>335</v>
      </c>
      <c r="B4165" s="232" t="s">
        <v>336</v>
      </c>
      <c r="C4165" s="233" t="s">
        <v>337</v>
      </c>
      <c r="D4165" s="233">
        <v>16</v>
      </c>
      <c r="E4165" s="233" t="s">
        <v>271</v>
      </c>
      <c r="F4165" s="234" t="s">
        <v>338</v>
      </c>
      <c r="G4165" s="235">
        <v>150</v>
      </c>
      <c r="H4165" s="234">
        <v>39395</v>
      </c>
      <c r="I4165" s="28"/>
    </row>
    <row r="4166" spans="1:9" x14ac:dyDescent="0.25">
      <c r="A4166" s="231" t="s">
        <v>335</v>
      </c>
      <c r="B4166" s="232" t="s">
        <v>367</v>
      </c>
      <c r="C4166" s="233" t="s">
        <v>337</v>
      </c>
      <c r="D4166" s="233">
        <v>8</v>
      </c>
      <c r="E4166" s="233" t="s">
        <v>262</v>
      </c>
      <c r="F4166" s="234" t="s">
        <v>356</v>
      </c>
      <c r="G4166" s="235">
        <v>113</v>
      </c>
      <c r="H4166" s="234">
        <v>39395</v>
      </c>
      <c r="I4166" s="28"/>
    </row>
    <row r="4167" spans="1:9" x14ac:dyDescent="0.25">
      <c r="A4167" s="231" t="s">
        <v>397</v>
      </c>
      <c r="B4167" s="232" t="s">
        <v>398</v>
      </c>
      <c r="C4167" s="233" t="s">
        <v>399</v>
      </c>
      <c r="D4167" s="233">
        <v>8</v>
      </c>
      <c r="E4167" s="233" t="s">
        <v>334</v>
      </c>
      <c r="F4167" s="234" t="s">
        <v>276</v>
      </c>
      <c r="G4167" s="235">
        <v>101</v>
      </c>
      <c r="H4167" s="234">
        <v>39395</v>
      </c>
      <c r="I4167" s="28"/>
    </row>
    <row r="4168" spans="1:9" x14ac:dyDescent="0.25">
      <c r="A4168" s="231" t="s">
        <v>397</v>
      </c>
      <c r="B4168" s="232" t="s">
        <v>402</v>
      </c>
      <c r="C4168" s="233" t="s">
        <v>380</v>
      </c>
      <c r="D4168" s="233">
        <v>8</v>
      </c>
      <c r="E4168" s="233" t="s">
        <v>262</v>
      </c>
      <c r="F4168" s="234" t="s">
        <v>342</v>
      </c>
      <c r="G4168" s="235">
        <v>105</v>
      </c>
      <c r="H4168" s="234">
        <v>39398</v>
      </c>
      <c r="I4168" s="28"/>
    </row>
    <row r="4169" spans="1:9" x14ac:dyDescent="0.25">
      <c r="A4169" s="231" t="s">
        <v>335</v>
      </c>
      <c r="B4169" s="232" t="s">
        <v>395</v>
      </c>
      <c r="C4169" s="233" t="s">
        <v>337</v>
      </c>
      <c r="D4169" s="233">
        <v>16</v>
      </c>
      <c r="E4169" s="233" t="s">
        <v>264</v>
      </c>
      <c r="F4169" s="234" t="s">
        <v>396</v>
      </c>
      <c r="G4169" s="235">
        <v>83</v>
      </c>
      <c r="H4169" s="234">
        <v>39408</v>
      </c>
      <c r="I4169" s="28"/>
    </row>
    <row r="4170" spans="1:9" x14ac:dyDescent="0.25">
      <c r="A4170" s="231" t="s">
        <v>348</v>
      </c>
      <c r="B4170" s="232" t="s">
        <v>349</v>
      </c>
      <c r="C4170" s="233" t="s">
        <v>347</v>
      </c>
      <c r="D4170" s="233">
        <v>8</v>
      </c>
      <c r="E4170" s="233" t="s">
        <v>262</v>
      </c>
      <c r="F4170" s="234" t="s">
        <v>356</v>
      </c>
      <c r="G4170" s="235">
        <v>101</v>
      </c>
      <c r="H4170" s="234">
        <v>39408</v>
      </c>
      <c r="I4170" s="28"/>
    </row>
    <row r="4171" spans="1:9" x14ac:dyDescent="0.25">
      <c r="A4171" s="231" t="s">
        <v>345</v>
      </c>
      <c r="B4171" s="232" t="s">
        <v>391</v>
      </c>
      <c r="C4171" s="233" t="s">
        <v>337</v>
      </c>
      <c r="D4171" s="233">
        <v>16</v>
      </c>
      <c r="E4171" s="233" t="s">
        <v>334</v>
      </c>
      <c r="F4171" s="234" t="s">
        <v>405</v>
      </c>
      <c r="G4171" s="235">
        <v>132</v>
      </c>
      <c r="H4171" s="234">
        <v>39417</v>
      </c>
      <c r="I4171" s="28"/>
    </row>
    <row r="4172" spans="1:9" x14ac:dyDescent="0.25">
      <c r="A4172" s="231" t="s">
        <v>335</v>
      </c>
      <c r="B4172" s="232" t="s">
        <v>382</v>
      </c>
      <c r="C4172" s="233" t="s">
        <v>337</v>
      </c>
      <c r="D4172" s="233">
        <v>16</v>
      </c>
      <c r="E4172" s="233" t="s">
        <v>264</v>
      </c>
      <c r="F4172" s="234" t="s">
        <v>365</v>
      </c>
      <c r="G4172" s="235">
        <v>55</v>
      </c>
      <c r="H4172" s="234">
        <v>39423</v>
      </c>
      <c r="I4172" s="28"/>
    </row>
    <row r="4173" spans="1:9" x14ac:dyDescent="0.25">
      <c r="A4173" s="231" t="s">
        <v>335</v>
      </c>
      <c r="B4173" s="232" t="s">
        <v>336</v>
      </c>
      <c r="C4173" s="233" t="s">
        <v>337</v>
      </c>
      <c r="D4173" s="233">
        <v>16</v>
      </c>
      <c r="E4173" s="233" t="s">
        <v>271</v>
      </c>
      <c r="F4173" s="234" t="s">
        <v>338</v>
      </c>
      <c r="G4173" s="235">
        <v>88</v>
      </c>
      <c r="H4173" s="234">
        <v>39424</v>
      </c>
      <c r="I4173" s="28"/>
    </row>
    <row r="4174" spans="1:9" x14ac:dyDescent="0.25">
      <c r="A4174" s="231" t="s">
        <v>335</v>
      </c>
      <c r="B4174" s="232" t="s">
        <v>368</v>
      </c>
      <c r="C4174" s="233" t="s">
        <v>364</v>
      </c>
      <c r="D4174" s="233">
        <v>8</v>
      </c>
      <c r="E4174" s="233" t="s">
        <v>262</v>
      </c>
      <c r="F4174" s="234" t="s">
        <v>356</v>
      </c>
      <c r="G4174" s="235">
        <v>149</v>
      </c>
      <c r="H4174" s="234">
        <v>39430</v>
      </c>
      <c r="I4174" s="28"/>
    </row>
    <row r="4175" spans="1:9" x14ac:dyDescent="0.25">
      <c r="A4175" s="231" t="s">
        <v>362</v>
      </c>
      <c r="B4175" s="232" t="s">
        <v>407</v>
      </c>
      <c r="C4175" s="233" t="s">
        <v>380</v>
      </c>
      <c r="D4175" s="233">
        <v>16</v>
      </c>
      <c r="E4175" s="233" t="s">
        <v>264</v>
      </c>
      <c r="F4175" s="234" t="s">
        <v>396</v>
      </c>
      <c r="G4175" s="235">
        <v>200</v>
      </c>
      <c r="H4175" s="234">
        <v>39430</v>
      </c>
      <c r="I4175" s="28"/>
    </row>
    <row r="4176" spans="1:9" x14ac:dyDescent="0.25">
      <c r="A4176" s="231" t="s">
        <v>408</v>
      </c>
      <c r="B4176" s="232" t="s">
        <v>409</v>
      </c>
      <c r="C4176" s="233" t="s">
        <v>380</v>
      </c>
      <c r="D4176" s="233">
        <v>16</v>
      </c>
      <c r="E4176" s="233" t="s">
        <v>334</v>
      </c>
      <c r="F4176" s="234" t="s">
        <v>276</v>
      </c>
      <c r="G4176" s="235">
        <v>101</v>
      </c>
      <c r="H4176" s="234">
        <v>39432</v>
      </c>
      <c r="I4176" s="28"/>
    </row>
    <row r="4177" spans="1:9" x14ac:dyDescent="0.25">
      <c r="A4177" s="231" t="s">
        <v>331</v>
      </c>
      <c r="B4177" s="232" t="s">
        <v>381</v>
      </c>
      <c r="C4177" s="233" t="s">
        <v>380</v>
      </c>
      <c r="D4177" s="233">
        <v>16</v>
      </c>
      <c r="E4177" s="233" t="s">
        <v>262</v>
      </c>
      <c r="F4177" s="234" t="s">
        <v>342</v>
      </c>
      <c r="G4177" s="235">
        <v>19</v>
      </c>
      <c r="H4177" s="234">
        <v>39432</v>
      </c>
      <c r="I4177" s="28"/>
    </row>
    <row r="4178" spans="1:9" x14ac:dyDescent="0.25">
      <c r="A4178" s="231" t="s">
        <v>331</v>
      </c>
      <c r="B4178" s="232" t="s">
        <v>332</v>
      </c>
      <c r="C4178" s="233" t="s">
        <v>333</v>
      </c>
      <c r="D4178" s="233">
        <v>16</v>
      </c>
      <c r="E4178" s="233" t="s">
        <v>334</v>
      </c>
      <c r="F4178" s="234" t="s">
        <v>278</v>
      </c>
      <c r="G4178" s="235">
        <v>176</v>
      </c>
      <c r="H4178" s="234">
        <v>39433</v>
      </c>
      <c r="I4178" s="28"/>
    </row>
    <row r="4179" spans="1:9" x14ac:dyDescent="0.25">
      <c r="A4179" s="231" t="s">
        <v>385</v>
      </c>
      <c r="B4179" s="232" t="s">
        <v>389</v>
      </c>
      <c r="C4179" s="233" t="s">
        <v>375</v>
      </c>
      <c r="D4179" s="233">
        <v>16</v>
      </c>
      <c r="E4179" s="233" t="s">
        <v>334</v>
      </c>
      <c r="F4179" s="234" t="s">
        <v>278</v>
      </c>
      <c r="G4179" s="235">
        <v>117</v>
      </c>
      <c r="H4179" s="234">
        <v>39436</v>
      </c>
      <c r="I4179" s="28"/>
    </row>
    <row r="4180" spans="1:9" x14ac:dyDescent="0.25">
      <c r="A4180" s="231" t="s">
        <v>376</v>
      </c>
      <c r="B4180" s="232" t="s">
        <v>377</v>
      </c>
      <c r="C4180" s="233" t="s">
        <v>378</v>
      </c>
      <c r="D4180" s="233">
        <v>10</v>
      </c>
      <c r="E4180" s="233" t="s">
        <v>262</v>
      </c>
      <c r="F4180" s="234" t="s">
        <v>342</v>
      </c>
      <c r="G4180" s="235">
        <v>48</v>
      </c>
      <c r="H4180" s="234">
        <v>39440</v>
      </c>
      <c r="I4180" s="28"/>
    </row>
    <row r="4181" spans="1:9" x14ac:dyDescent="0.25">
      <c r="A4181" s="231" t="s">
        <v>335</v>
      </c>
      <c r="B4181" s="232" t="s">
        <v>383</v>
      </c>
      <c r="C4181" s="233" t="s">
        <v>347</v>
      </c>
      <c r="D4181" s="233">
        <v>8</v>
      </c>
      <c r="E4181" s="233" t="s">
        <v>271</v>
      </c>
      <c r="F4181" s="234" t="s">
        <v>359</v>
      </c>
      <c r="G4181" s="235">
        <v>96</v>
      </c>
      <c r="H4181" s="234">
        <v>39444</v>
      </c>
      <c r="I4181" s="28"/>
    </row>
    <row r="4182" spans="1:9" x14ac:dyDescent="0.25">
      <c r="A4182" s="231" t="s">
        <v>362</v>
      </c>
      <c r="B4182" s="232" t="s">
        <v>407</v>
      </c>
      <c r="C4182" s="233" t="s">
        <v>380</v>
      </c>
      <c r="D4182" s="233">
        <v>16</v>
      </c>
      <c r="E4182" s="233" t="s">
        <v>264</v>
      </c>
      <c r="F4182" s="234" t="s">
        <v>396</v>
      </c>
      <c r="G4182" s="235">
        <v>191</v>
      </c>
      <c r="H4182" s="234">
        <v>39448</v>
      </c>
      <c r="I4182" s="28"/>
    </row>
    <row r="4183" spans="1:9" x14ac:dyDescent="0.25">
      <c r="A4183" s="231" t="s">
        <v>348</v>
      </c>
      <c r="B4183" s="232" t="s">
        <v>349</v>
      </c>
      <c r="C4183" s="233" t="s">
        <v>347</v>
      </c>
      <c r="D4183" s="233">
        <v>8</v>
      </c>
      <c r="E4183" s="233" t="s">
        <v>262</v>
      </c>
      <c r="F4183" s="234" t="s">
        <v>342</v>
      </c>
      <c r="G4183" s="235">
        <v>93</v>
      </c>
      <c r="H4183" s="234">
        <v>39451</v>
      </c>
      <c r="I4183" s="28"/>
    </row>
    <row r="4184" spans="1:9" x14ac:dyDescent="0.25">
      <c r="A4184" s="231" t="s">
        <v>376</v>
      </c>
      <c r="B4184" s="232" t="s">
        <v>377</v>
      </c>
      <c r="C4184" s="233" t="s">
        <v>378</v>
      </c>
      <c r="D4184" s="233">
        <v>10</v>
      </c>
      <c r="E4184" s="233" t="s">
        <v>262</v>
      </c>
      <c r="F4184" s="234" t="s">
        <v>342</v>
      </c>
      <c r="G4184" s="235">
        <v>62</v>
      </c>
      <c r="H4184" s="234">
        <v>39454</v>
      </c>
      <c r="I4184" s="28"/>
    </row>
    <row r="4185" spans="1:9" x14ac:dyDescent="0.25">
      <c r="A4185" s="231" t="s">
        <v>362</v>
      </c>
      <c r="B4185" s="232" t="s">
        <v>366</v>
      </c>
      <c r="C4185" s="233" t="s">
        <v>337</v>
      </c>
      <c r="D4185" s="233">
        <v>8</v>
      </c>
      <c r="E4185" s="233" t="s">
        <v>262</v>
      </c>
      <c r="F4185" s="234" t="s">
        <v>50</v>
      </c>
      <c r="G4185" s="235">
        <v>39</v>
      </c>
      <c r="H4185" s="234">
        <v>39455</v>
      </c>
      <c r="I4185" s="28"/>
    </row>
    <row r="4186" spans="1:9" x14ac:dyDescent="0.25">
      <c r="A4186" s="231" t="s">
        <v>335</v>
      </c>
      <c r="B4186" s="232" t="s">
        <v>336</v>
      </c>
      <c r="C4186" s="233" t="s">
        <v>337</v>
      </c>
      <c r="D4186" s="233">
        <v>16</v>
      </c>
      <c r="E4186" s="233" t="s">
        <v>271</v>
      </c>
      <c r="F4186" s="234" t="s">
        <v>338</v>
      </c>
      <c r="G4186" s="235">
        <v>57</v>
      </c>
      <c r="H4186" s="234">
        <v>39456</v>
      </c>
      <c r="I4186" s="28"/>
    </row>
    <row r="4187" spans="1:9" x14ac:dyDescent="0.25">
      <c r="A4187" s="231" t="s">
        <v>335</v>
      </c>
      <c r="B4187" s="232" t="s">
        <v>400</v>
      </c>
      <c r="C4187" s="233" t="s">
        <v>364</v>
      </c>
      <c r="D4187" s="233">
        <v>8</v>
      </c>
      <c r="E4187" s="233" t="s">
        <v>264</v>
      </c>
      <c r="F4187" s="234" t="s">
        <v>365</v>
      </c>
      <c r="G4187" s="235">
        <v>68</v>
      </c>
      <c r="H4187" s="234">
        <v>39456</v>
      </c>
      <c r="I4187" s="28"/>
    </row>
    <row r="4188" spans="1:9" x14ac:dyDescent="0.25">
      <c r="A4188" s="231" t="s">
        <v>345</v>
      </c>
      <c r="B4188" s="232" t="s">
        <v>346</v>
      </c>
      <c r="C4188" s="233" t="s">
        <v>347</v>
      </c>
      <c r="D4188" s="233">
        <v>16</v>
      </c>
      <c r="E4188" s="233" t="s">
        <v>271</v>
      </c>
      <c r="F4188" s="234" t="s">
        <v>338</v>
      </c>
      <c r="G4188" s="235">
        <v>42</v>
      </c>
      <c r="H4188" s="234">
        <v>39456</v>
      </c>
      <c r="I4188" s="28"/>
    </row>
    <row r="4189" spans="1:9" x14ac:dyDescent="0.25">
      <c r="A4189" s="231" t="s">
        <v>376</v>
      </c>
      <c r="B4189" s="232" t="s">
        <v>390</v>
      </c>
      <c r="C4189" s="233" t="s">
        <v>370</v>
      </c>
      <c r="D4189" s="233">
        <v>8</v>
      </c>
      <c r="E4189" s="233" t="s">
        <v>334</v>
      </c>
      <c r="F4189" s="234" t="s">
        <v>278</v>
      </c>
      <c r="G4189" s="235">
        <v>57</v>
      </c>
      <c r="H4189" s="234">
        <v>39457</v>
      </c>
      <c r="I4189" s="28"/>
    </row>
    <row r="4190" spans="1:9" x14ac:dyDescent="0.25">
      <c r="A4190" s="231" t="s">
        <v>408</v>
      </c>
      <c r="B4190" s="232" t="s">
        <v>409</v>
      </c>
      <c r="C4190" s="233" t="s">
        <v>380</v>
      </c>
      <c r="D4190" s="233">
        <v>16</v>
      </c>
      <c r="E4190" s="233" t="s">
        <v>334</v>
      </c>
      <c r="F4190" s="234" t="s">
        <v>276</v>
      </c>
      <c r="G4190" s="235">
        <v>59</v>
      </c>
      <c r="H4190" s="234">
        <v>39462</v>
      </c>
      <c r="I4190" s="28"/>
    </row>
    <row r="4191" spans="1:9" x14ac:dyDescent="0.25">
      <c r="A4191" s="231" t="s">
        <v>385</v>
      </c>
      <c r="B4191" s="232" t="s">
        <v>389</v>
      </c>
      <c r="C4191" s="233" t="s">
        <v>375</v>
      </c>
      <c r="D4191" s="233">
        <v>16</v>
      </c>
      <c r="E4191" s="233" t="s">
        <v>334</v>
      </c>
      <c r="F4191" s="234" t="s">
        <v>276</v>
      </c>
      <c r="G4191" s="235">
        <v>31</v>
      </c>
      <c r="H4191" s="234">
        <v>39462</v>
      </c>
      <c r="I4191" s="28"/>
    </row>
    <row r="4192" spans="1:9" x14ac:dyDescent="0.25">
      <c r="A4192" s="231" t="s">
        <v>331</v>
      </c>
      <c r="B4192" s="232" t="s">
        <v>403</v>
      </c>
      <c r="C4192" s="233" t="s">
        <v>380</v>
      </c>
      <c r="D4192" s="233">
        <v>32</v>
      </c>
      <c r="E4192" s="233" t="s">
        <v>262</v>
      </c>
      <c r="F4192" s="234" t="s">
        <v>356</v>
      </c>
      <c r="G4192" s="235">
        <v>64</v>
      </c>
      <c r="H4192" s="234">
        <v>39463</v>
      </c>
      <c r="I4192" s="28"/>
    </row>
    <row r="4193" spans="1:9" x14ac:dyDescent="0.25">
      <c r="A4193" s="231" t="s">
        <v>348</v>
      </c>
      <c r="B4193" s="232" t="s">
        <v>349</v>
      </c>
      <c r="C4193" s="233" t="s">
        <v>347</v>
      </c>
      <c r="D4193" s="233">
        <v>8</v>
      </c>
      <c r="E4193" s="233" t="s">
        <v>262</v>
      </c>
      <c r="F4193" s="234" t="s">
        <v>356</v>
      </c>
      <c r="G4193" s="235">
        <v>58</v>
      </c>
      <c r="H4193" s="234">
        <v>39469</v>
      </c>
      <c r="I4193" s="28"/>
    </row>
    <row r="4194" spans="1:9" x14ac:dyDescent="0.25">
      <c r="A4194" s="231" t="s">
        <v>335</v>
      </c>
      <c r="B4194" s="232" t="s">
        <v>336</v>
      </c>
      <c r="C4194" s="233" t="s">
        <v>337</v>
      </c>
      <c r="D4194" s="233">
        <v>16</v>
      </c>
      <c r="E4194" s="233" t="s">
        <v>271</v>
      </c>
      <c r="F4194" s="234" t="s">
        <v>338</v>
      </c>
      <c r="G4194" s="235">
        <v>23</v>
      </c>
      <c r="H4194" s="234">
        <v>39481</v>
      </c>
      <c r="I4194" s="28"/>
    </row>
    <row r="4195" spans="1:9" x14ac:dyDescent="0.25">
      <c r="A4195" s="231" t="s">
        <v>335</v>
      </c>
      <c r="B4195" s="232" t="s">
        <v>383</v>
      </c>
      <c r="C4195" s="233" t="s">
        <v>347</v>
      </c>
      <c r="D4195" s="233">
        <v>8</v>
      </c>
      <c r="E4195" s="233" t="s">
        <v>271</v>
      </c>
      <c r="F4195" s="234" t="s">
        <v>373</v>
      </c>
      <c r="G4195" s="235">
        <v>142</v>
      </c>
      <c r="H4195" s="234">
        <v>39481</v>
      </c>
      <c r="I4195" s="28"/>
    </row>
    <row r="4196" spans="1:9" x14ac:dyDescent="0.25">
      <c r="A4196" s="231" t="s">
        <v>345</v>
      </c>
      <c r="B4196" s="232" t="s">
        <v>391</v>
      </c>
      <c r="C4196" s="233" t="s">
        <v>337</v>
      </c>
      <c r="D4196" s="233">
        <v>16</v>
      </c>
      <c r="E4196" s="233" t="s">
        <v>334</v>
      </c>
      <c r="F4196" s="234" t="s">
        <v>276</v>
      </c>
      <c r="G4196" s="235">
        <v>189</v>
      </c>
      <c r="H4196" s="234">
        <v>39486</v>
      </c>
      <c r="I4196" s="28"/>
    </row>
    <row r="4197" spans="1:9" x14ac:dyDescent="0.25">
      <c r="A4197" s="231" t="s">
        <v>397</v>
      </c>
      <c r="B4197" s="232" t="s">
        <v>398</v>
      </c>
      <c r="C4197" s="233" t="s">
        <v>399</v>
      </c>
      <c r="D4197" s="233">
        <v>8</v>
      </c>
      <c r="E4197" s="233" t="s">
        <v>334</v>
      </c>
      <c r="F4197" s="234" t="s">
        <v>276</v>
      </c>
      <c r="G4197" s="235">
        <v>174</v>
      </c>
      <c r="H4197" s="234">
        <v>39486</v>
      </c>
      <c r="I4197" s="28"/>
    </row>
    <row r="4198" spans="1:9" x14ac:dyDescent="0.25">
      <c r="A4198" s="231" t="s">
        <v>362</v>
      </c>
      <c r="B4198" s="232" t="s">
        <v>369</v>
      </c>
      <c r="C4198" s="233" t="s">
        <v>370</v>
      </c>
      <c r="D4198" s="233">
        <v>16</v>
      </c>
      <c r="E4198" s="233" t="s">
        <v>264</v>
      </c>
      <c r="F4198" s="234" t="s">
        <v>365</v>
      </c>
      <c r="G4198" s="235">
        <v>75</v>
      </c>
      <c r="H4198" s="234">
        <v>39490</v>
      </c>
      <c r="I4198" s="28"/>
    </row>
    <row r="4199" spans="1:9" x14ac:dyDescent="0.25">
      <c r="A4199" s="231" t="s">
        <v>331</v>
      </c>
      <c r="B4199" s="232" t="s">
        <v>381</v>
      </c>
      <c r="C4199" s="233" t="s">
        <v>380</v>
      </c>
      <c r="D4199" s="233">
        <v>16</v>
      </c>
      <c r="E4199" s="233" t="s">
        <v>262</v>
      </c>
      <c r="F4199" s="234" t="s">
        <v>342</v>
      </c>
      <c r="G4199" s="235">
        <v>66</v>
      </c>
      <c r="H4199" s="234">
        <v>39495</v>
      </c>
      <c r="I4199" s="28"/>
    </row>
    <row r="4200" spans="1:9" x14ac:dyDescent="0.25">
      <c r="A4200" s="231" t="s">
        <v>331</v>
      </c>
      <c r="B4200" s="232" t="s">
        <v>381</v>
      </c>
      <c r="C4200" s="233" t="s">
        <v>380</v>
      </c>
      <c r="D4200" s="233">
        <v>16</v>
      </c>
      <c r="E4200" s="233" t="s">
        <v>262</v>
      </c>
      <c r="F4200" s="234" t="s">
        <v>342</v>
      </c>
      <c r="G4200" s="235">
        <v>123</v>
      </c>
      <c r="H4200" s="234">
        <v>39496</v>
      </c>
      <c r="I4200" s="28"/>
    </row>
    <row r="4201" spans="1:9" x14ac:dyDescent="0.25">
      <c r="A4201" s="231" t="s">
        <v>331</v>
      </c>
      <c r="B4201" s="232" t="s">
        <v>353</v>
      </c>
      <c r="C4201" s="233" t="s">
        <v>337</v>
      </c>
      <c r="D4201" s="233">
        <v>16</v>
      </c>
      <c r="E4201" s="233" t="s">
        <v>262</v>
      </c>
      <c r="F4201" s="234" t="s">
        <v>356</v>
      </c>
      <c r="G4201" s="235">
        <v>187</v>
      </c>
      <c r="H4201" s="234">
        <v>39500</v>
      </c>
      <c r="I4201" s="28"/>
    </row>
    <row r="4202" spans="1:9" x14ac:dyDescent="0.25">
      <c r="A4202" s="231" t="s">
        <v>362</v>
      </c>
      <c r="B4202" s="232" t="s">
        <v>369</v>
      </c>
      <c r="C4202" s="233" t="s">
        <v>370</v>
      </c>
      <c r="D4202" s="233">
        <v>16</v>
      </c>
      <c r="E4202" s="233" t="s">
        <v>264</v>
      </c>
      <c r="F4202" s="234" t="s">
        <v>365</v>
      </c>
      <c r="G4202" s="235">
        <v>98</v>
      </c>
      <c r="H4202" s="234">
        <v>39504</v>
      </c>
      <c r="I4202" s="28"/>
    </row>
    <row r="4203" spans="1:9" x14ac:dyDescent="0.25">
      <c r="A4203" s="231" t="s">
        <v>385</v>
      </c>
      <c r="B4203" s="232" t="s">
        <v>386</v>
      </c>
      <c r="C4203" s="233" t="s">
        <v>358</v>
      </c>
      <c r="D4203" s="233">
        <v>16</v>
      </c>
      <c r="E4203" s="233" t="s">
        <v>334</v>
      </c>
      <c r="F4203" s="234" t="s">
        <v>405</v>
      </c>
      <c r="G4203" s="235">
        <v>93</v>
      </c>
      <c r="H4203" s="234">
        <v>39509</v>
      </c>
      <c r="I4203" s="28"/>
    </row>
    <row r="4204" spans="1:9" x14ac:dyDescent="0.25">
      <c r="A4204" s="231" t="s">
        <v>335</v>
      </c>
      <c r="B4204" s="232" t="s">
        <v>394</v>
      </c>
      <c r="C4204" s="233" t="s">
        <v>364</v>
      </c>
      <c r="D4204" s="233">
        <v>8</v>
      </c>
      <c r="E4204" s="233" t="s">
        <v>264</v>
      </c>
      <c r="F4204" s="234" t="s">
        <v>396</v>
      </c>
      <c r="G4204" s="235">
        <v>29</v>
      </c>
      <c r="H4204" s="234">
        <v>39514</v>
      </c>
      <c r="I4204" s="28"/>
    </row>
    <row r="4205" spans="1:9" x14ac:dyDescent="0.25">
      <c r="A4205" s="231" t="s">
        <v>408</v>
      </c>
      <c r="B4205" s="232" t="s">
        <v>409</v>
      </c>
      <c r="C4205" s="233" t="s">
        <v>380</v>
      </c>
      <c r="D4205" s="233">
        <v>16</v>
      </c>
      <c r="E4205" s="233" t="s">
        <v>334</v>
      </c>
      <c r="F4205" s="234" t="s">
        <v>276</v>
      </c>
      <c r="G4205" s="235">
        <v>44</v>
      </c>
      <c r="H4205" s="234">
        <v>39514</v>
      </c>
      <c r="I4205" s="28"/>
    </row>
    <row r="4206" spans="1:9" x14ac:dyDescent="0.25">
      <c r="A4206" s="231" t="s">
        <v>335</v>
      </c>
      <c r="B4206" s="232" t="s">
        <v>357</v>
      </c>
      <c r="C4206" s="233" t="s">
        <v>358</v>
      </c>
      <c r="D4206" s="233">
        <v>16</v>
      </c>
      <c r="E4206" s="233" t="s">
        <v>271</v>
      </c>
      <c r="F4206" s="234" t="s">
        <v>359</v>
      </c>
      <c r="G4206" s="235">
        <v>44</v>
      </c>
      <c r="H4206" s="234">
        <v>39515</v>
      </c>
      <c r="I4206" s="28"/>
    </row>
    <row r="4207" spans="1:9" x14ac:dyDescent="0.25">
      <c r="A4207" s="231" t="s">
        <v>385</v>
      </c>
      <c r="B4207" s="232" t="s">
        <v>386</v>
      </c>
      <c r="C4207" s="233" t="s">
        <v>358</v>
      </c>
      <c r="D4207" s="233">
        <v>16</v>
      </c>
      <c r="E4207" s="233" t="s">
        <v>334</v>
      </c>
      <c r="F4207" s="234" t="s">
        <v>276</v>
      </c>
      <c r="G4207" s="235">
        <v>10</v>
      </c>
      <c r="H4207" s="234">
        <v>39516</v>
      </c>
      <c r="I4207" s="28"/>
    </row>
    <row r="4208" spans="1:9" x14ac:dyDescent="0.25">
      <c r="A4208" s="231" t="s">
        <v>335</v>
      </c>
      <c r="B4208" s="232" t="s">
        <v>350</v>
      </c>
      <c r="C4208" s="233" t="s">
        <v>347</v>
      </c>
      <c r="D4208" s="233">
        <v>8</v>
      </c>
      <c r="E4208" s="233" t="s">
        <v>271</v>
      </c>
      <c r="F4208" s="234" t="s">
        <v>338</v>
      </c>
      <c r="G4208" s="235">
        <v>130</v>
      </c>
      <c r="H4208" s="234">
        <v>39517</v>
      </c>
      <c r="I4208" s="28"/>
    </row>
    <row r="4209" spans="1:9" x14ac:dyDescent="0.25">
      <c r="A4209" s="231" t="s">
        <v>335</v>
      </c>
      <c r="B4209" s="232" t="s">
        <v>394</v>
      </c>
      <c r="C4209" s="233" t="s">
        <v>364</v>
      </c>
      <c r="D4209" s="233">
        <v>8</v>
      </c>
      <c r="E4209" s="233" t="s">
        <v>264</v>
      </c>
      <c r="F4209" s="234" t="s">
        <v>365</v>
      </c>
      <c r="G4209" s="235">
        <v>62</v>
      </c>
      <c r="H4209" s="234">
        <v>39518</v>
      </c>
      <c r="I4209" s="28"/>
    </row>
    <row r="4210" spans="1:9" x14ac:dyDescent="0.25">
      <c r="A4210" s="231" t="s">
        <v>348</v>
      </c>
      <c r="B4210" s="232" t="s">
        <v>349</v>
      </c>
      <c r="C4210" s="233" t="s">
        <v>347</v>
      </c>
      <c r="D4210" s="233">
        <v>8</v>
      </c>
      <c r="E4210" s="233" t="s">
        <v>262</v>
      </c>
      <c r="F4210" s="234" t="s">
        <v>342</v>
      </c>
      <c r="G4210" s="235">
        <v>95</v>
      </c>
      <c r="H4210" s="234">
        <v>39519</v>
      </c>
      <c r="I4210" s="28"/>
    </row>
    <row r="4211" spans="1:9" x14ac:dyDescent="0.25">
      <c r="A4211" s="231" t="s">
        <v>331</v>
      </c>
      <c r="B4211" s="232" t="s">
        <v>404</v>
      </c>
      <c r="C4211" s="233" t="s">
        <v>333</v>
      </c>
      <c r="D4211" s="233">
        <v>16</v>
      </c>
      <c r="E4211" s="233" t="s">
        <v>334</v>
      </c>
      <c r="F4211" s="234" t="s">
        <v>405</v>
      </c>
      <c r="G4211" s="235">
        <v>151</v>
      </c>
      <c r="H4211" s="234">
        <v>39523</v>
      </c>
      <c r="I4211" s="28"/>
    </row>
    <row r="4212" spans="1:9" x14ac:dyDescent="0.25">
      <c r="A4212" s="231" t="s">
        <v>335</v>
      </c>
      <c r="B4212" s="232" t="s">
        <v>336</v>
      </c>
      <c r="C4212" s="233" t="s">
        <v>337</v>
      </c>
      <c r="D4212" s="233">
        <v>16</v>
      </c>
      <c r="E4212" s="233" t="s">
        <v>271</v>
      </c>
      <c r="F4212" s="234" t="s">
        <v>338</v>
      </c>
      <c r="G4212" s="235">
        <v>86</v>
      </c>
      <c r="H4212" s="234">
        <v>39525</v>
      </c>
      <c r="I4212" s="28"/>
    </row>
    <row r="4213" spans="1:9" x14ac:dyDescent="0.25">
      <c r="A4213" s="231" t="s">
        <v>385</v>
      </c>
      <c r="B4213" s="232" t="s">
        <v>389</v>
      </c>
      <c r="C4213" s="233" t="s">
        <v>375</v>
      </c>
      <c r="D4213" s="233">
        <v>16</v>
      </c>
      <c r="E4213" s="233" t="s">
        <v>334</v>
      </c>
      <c r="F4213" s="234" t="s">
        <v>278</v>
      </c>
      <c r="G4213" s="235">
        <v>12</v>
      </c>
      <c r="H4213" s="234">
        <v>39528</v>
      </c>
      <c r="I4213" s="28"/>
    </row>
    <row r="4214" spans="1:9" x14ac:dyDescent="0.25">
      <c r="A4214" s="231" t="s">
        <v>362</v>
      </c>
      <c r="B4214" s="232" t="s">
        <v>407</v>
      </c>
      <c r="C4214" s="233" t="s">
        <v>380</v>
      </c>
      <c r="D4214" s="233">
        <v>16</v>
      </c>
      <c r="E4214" s="233" t="s">
        <v>264</v>
      </c>
      <c r="F4214" s="234" t="s">
        <v>365</v>
      </c>
      <c r="G4214" s="235">
        <v>18</v>
      </c>
      <c r="H4214" s="234">
        <v>39529</v>
      </c>
      <c r="I4214" s="28"/>
    </row>
    <row r="4215" spans="1:9" x14ac:dyDescent="0.25">
      <c r="A4215" s="231" t="s">
        <v>345</v>
      </c>
      <c r="B4215" s="232" t="s">
        <v>406</v>
      </c>
      <c r="C4215" s="233" t="s">
        <v>337</v>
      </c>
      <c r="D4215" s="233">
        <v>16</v>
      </c>
      <c r="E4215" s="233" t="s">
        <v>271</v>
      </c>
      <c r="F4215" s="234" t="s">
        <v>338</v>
      </c>
      <c r="G4215" s="235">
        <v>59</v>
      </c>
      <c r="H4215" s="234">
        <v>39532</v>
      </c>
      <c r="I4215" s="28"/>
    </row>
    <row r="4216" spans="1:9" x14ac:dyDescent="0.25">
      <c r="A4216" s="231" t="s">
        <v>345</v>
      </c>
      <c r="B4216" s="232" t="s">
        <v>391</v>
      </c>
      <c r="C4216" s="233" t="s">
        <v>337</v>
      </c>
      <c r="D4216" s="233">
        <v>16</v>
      </c>
      <c r="E4216" s="233" t="s">
        <v>334</v>
      </c>
      <c r="F4216" s="234" t="s">
        <v>276</v>
      </c>
      <c r="G4216" s="235">
        <v>34</v>
      </c>
      <c r="H4216" s="234">
        <v>39533</v>
      </c>
      <c r="I4216" s="28"/>
    </row>
    <row r="4217" spans="1:9" x14ac:dyDescent="0.25">
      <c r="A4217" s="231" t="s">
        <v>362</v>
      </c>
      <c r="B4217" s="232" t="s">
        <v>366</v>
      </c>
      <c r="C4217" s="233" t="s">
        <v>337</v>
      </c>
      <c r="D4217" s="233">
        <v>8</v>
      </c>
      <c r="E4217" s="233" t="s">
        <v>262</v>
      </c>
      <c r="F4217" s="234" t="s">
        <v>50</v>
      </c>
      <c r="G4217" s="235">
        <v>196</v>
      </c>
      <c r="H4217" s="234">
        <v>39537</v>
      </c>
      <c r="I4217" s="28"/>
    </row>
    <row r="4218" spans="1:9" x14ac:dyDescent="0.25">
      <c r="A4218" s="231" t="s">
        <v>335</v>
      </c>
      <c r="B4218" s="232" t="s">
        <v>387</v>
      </c>
      <c r="C4218" s="233" t="s">
        <v>347</v>
      </c>
      <c r="D4218" s="233">
        <v>8</v>
      </c>
      <c r="E4218" s="233" t="s">
        <v>264</v>
      </c>
      <c r="F4218" s="234" t="s">
        <v>365</v>
      </c>
      <c r="G4218" s="235">
        <v>68</v>
      </c>
      <c r="H4218" s="234">
        <v>39538</v>
      </c>
      <c r="I4218" s="28"/>
    </row>
    <row r="4219" spans="1:9" x14ac:dyDescent="0.25">
      <c r="A4219" s="231" t="s">
        <v>335</v>
      </c>
      <c r="B4219" s="232" t="s">
        <v>387</v>
      </c>
      <c r="C4219" s="233" t="s">
        <v>347</v>
      </c>
      <c r="D4219" s="233">
        <v>8</v>
      </c>
      <c r="E4219" s="233" t="s">
        <v>264</v>
      </c>
      <c r="F4219" s="234" t="s">
        <v>365</v>
      </c>
      <c r="G4219" s="235">
        <v>121</v>
      </c>
      <c r="H4219" s="234">
        <v>39544</v>
      </c>
      <c r="I4219" s="28"/>
    </row>
    <row r="4220" spans="1:9" x14ac:dyDescent="0.25">
      <c r="A4220" s="231" t="s">
        <v>331</v>
      </c>
      <c r="B4220" s="232" t="s">
        <v>404</v>
      </c>
      <c r="C4220" s="233" t="s">
        <v>333</v>
      </c>
      <c r="D4220" s="233">
        <v>16</v>
      </c>
      <c r="E4220" s="233" t="s">
        <v>334</v>
      </c>
      <c r="F4220" s="234" t="s">
        <v>405</v>
      </c>
      <c r="G4220" s="235">
        <v>83</v>
      </c>
      <c r="H4220" s="234">
        <v>39547</v>
      </c>
      <c r="I4220" s="28"/>
    </row>
    <row r="4221" spans="1:9" x14ac:dyDescent="0.25">
      <c r="A4221" s="231" t="s">
        <v>335</v>
      </c>
      <c r="B4221" s="232" t="s">
        <v>350</v>
      </c>
      <c r="C4221" s="233" t="s">
        <v>347</v>
      </c>
      <c r="D4221" s="233">
        <v>8</v>
      </c>
      <c r="E4221" s="233" t="s">
        <v>271</v>
      </c>
      <c r="F4221" s="234" t="s">
        <v>338</v>
      </c>
      <c r="G4221" s="235">
        <v>198</v>
      </c>
      <c r="H4221" s="234">
        <v>39548</v>
      </c>
      <c r="I4221" s="28"/>
    </row>
    <row r="4222" spans="1:9" x14ac:dyDescent="0.25">
      <c r="A4222" s="231" t="s">
        <v>397</v>
      </c>
      <c r="B4222" s="232" t="s">
        <v>402</v>
      </c>
      <c r="C4222" s="233" t="s">
        <v>380</v>
      </c>
      <c r="D4222" s="233">
        <v>8</v>
      </c>
      <c r="E4222" s="233" t="s">
        <v>262</v>
      </c>
      <c r="F4222" s="234" t="s">
        <v>342</v>
      </c>
      <c r="G4222" s="235">
        <v>36</v>
      </c>
      <c r="H4222" s="234">
        <v>39552</v>
      </c>
      <c r="I4222" s="28"/>
    </row>
    <row r="4223" spans="1:9" x14ac:dyDescent="0.25">
      <c r="A4223" s="231" t="s">
        <v>385</v>
      </c>
      <c r="B4223" s="232" t="s">
        <v>386</v>
      </c>
      <c r="C4223" s="233" t="s">
        <v>358</v>
      </c>
      <c r="D4223" s="233">
        <v>16</v>
      </c>
      <c r="E4223" s="233" t="s">
        <v>334</v>
      </c>
      <c r="F4223" s="234" t="s">
        <v>405</v>
      </c>
      <c r="G4223" s="235">
        <v>67</v>
      </c>
      <c r="H4223" s="234">
        <v>39553</v>
      </c>
      <c r="I4223" s="28"/>
    </row>
    <row r="4224" spans="1:9" x14ac:dyDescent="0.25">
      <c r="A4224" s="231" t="s">
        <v>335</v>
      </c>
      <c r="B4224" s="232" t="s">
        <v>382</v>
      </c>
      <c r="C4224" s="233" t="s">
        <v>337</v>
      </c>
      <c r="D4224" s="233">
        <v>16</v>
      </c>
      <c r="E4224" s="233" t="s">
        <v>264</v>
      </c>
      <c r="F4224" s="234" t="s">
        <v>365</v>
      </c>
      <c r="G4224" s="235">
        <v>169</v>
      </c>
      <c r="H4224" s="234">
        <v>39556</v>
      </c>
      <c r="I4224" s="28"/>
    </row>
    <row r="4225" spans="1:9" x14ac:dyDescent="0.25">
      <c r="A4225" s="231" t="s">
        <v>392</v>
      </c>
      <c r="B4225" s="232" t="s">
        <v>393</v>
      </c>
      <c r="C4225" s="233" t="s">
        <v>337</v>
      </c>
      <c r="D4225" s="233">
        <v>16</v>
      </c>
      <c r="E4225" s="233" t="s">
        <v>271</v>
      </c>
      <c r="F4225" s="234" t="s">
        <v>338</v>
      </c>
      <c r="G4225" s="235">
        <v>27</v>
      </c>
      <c r="H4225" s="234">
        <v>39557</v>
      </c>
      <c r="I4225" s="28"/>
    </row>
    <row r="4226" spans="1:9" x14ac:dyDescent="0.25">
      <c r="A4226" s="231" t="s">
        <v>397</v>
      </c>
      <c r="B4226" s="232" t="s">
        <v>398</v>
      </c>
      <c r="C4226" s="233" t="s">
        <v>399</v>
      </c>
      <c r="D4226" s="233">
        <v>8</v>
      </c>
      <c r="E4226" s="233" t="s">
        <v>334</v>
      </c>
      <c r="F4226" s="234" t="s">
        <v>276</v>
      </c>
      <c r="G4226" s="235">
        <v>59</v>
      </c>
      <c r="H4226" s="234">
        <v>39558</v>
      </c>
      <c r="I4226" s="28"/>
    </row>
    <row r="4227" spans="1:9" x14ac:dyDescent="0.25">
      <c r="A4227" s="231" t="s">
        <v>348</v>
      </c>
      <c r="B4227" s="232" t="s">
        <v>349</v>
      </c>
      <c r="C4227" s="233" t="s">
        <v>347</v>
      </c>
      <c r="D4227" s="233">
        <v>8</v>
      </c>
      <c r="E4227" s="233" t="s">
        <v>262</v>
      </c>
      <c r="F4227" s="234" t="s">
        <v>356</v>
      </c>
      <c r="G4227" s="235">
        <v>42</v>
      </c>
      <c r="H4227" s="234">
        <v>39559</v>
      </c>
      <c r="I4227" s="28"/>
    </row>
    <row r="4228" spans="1:9" x14ac:dyDescent="0.25">
      <c r="A4228" s="231" t="s">
        <v>376</v>
      </c>
      <c r="B4228" s="232" t="s">
        <v>390</v>
      </c>
      <c r="C4228" s="233" t="s">
        <v>370</v>
      </c>
      <c r="D4228" s="233">
        <v>8</v>
      </c>
      <c r="E4228" s="233" t="s">
        <v>334</v>
      </c>
      <c r="F4228" s="234" t="s">
        <v>278</v>
      </c>
      <c r="G4228" s="235">
        <v>41</v>
      </c>
      <c r="H4228" s="234">
        <v>39565</v>
      </c>
      <c r="I4228" s="28"/>
    </row>
    <row r="4229" spans="1:9" x14ac:dyDescent="0.25">
      <c r="A4229" s="231" t="s">
        <v>331</v>
      </c>
      <c r="B4229" s="232" t="s">
        <v>332</v>
      </c>
      <c r="C4229" s="233" t="s">
        <v>333</v>
      </c>
      <c r="D4229" s="233">
        <v>16</v>
      </c>
      <c r="E4229" s="233" t="s">
        <v>334</v>
      </c>
      <c r="F4229" s="234" t="s">
        <v>405</v>
      </c>
      <c r="G4229" s="235">
        <v>159</v>
      </c>
      <c r="H4229" s="234">
        <v>39566</v>
      </c>
      <c r="I4229" s="28"/>
    </row>
    <row r="4230" spans="1:9" x14ac:dyDescent="0.25">
      <c r="A4230" s="231" t="s">
        <v>362</v>
      </c>
      <c r="B4230" s="232" t="s">
        <v>363</v>
      </c>
      <c r="C4230" s="233" t="s">
        <v>364</v>
      </c>
      <c r="D4230" s="233">
        <v>8</v>
      </c>
      <c r="E4230" s="233" t="s">
        <v>264</v>
      </c>
      <c r="F4230" s="234" t="s">
        <v>396</v>
      </c>
      <c r="G4230" s="235">
        <v>106</v>
      </c>
      <c r="H4230" s="234">
        <v>39567</v>
      </c>
      <c r="I4230" s="28"/>
    </row>
    <row r="4231" spans="1:9" x14ac:dyDescent="0.25">
      <c r="A4231" s="231" t="s">
        <v>331</v>
      </c>
      <c r="B4231" s="232" t="s">
        <v>403</v>
      </c>
      <c r="C4231" s="233" t="s">
        <v>380</v>
      </c>
      <c r="D4231" s="233">
        <v>32</v>
      </c>
      <c r="E4231" s="233" t="s">
        <v>262</v>
      </c>
      <c r="F4231" s="234" t="s">
        <v>356</v>
      </c>
      <c r="G4231" s="235">
        <v>6</v>
      </c>
      <c r="H4231" s="234">
        <v>39567</v>
      </c>
      <c r="I4231" s="28"/>
    </row>
    <row r="4232" spans="1:9" x14ac:dyDescent="0.25">
      <c r="A4232" s="231" t="s">
        <v>392</v>
      </c>
      <c r="B4232" s="232" t="s">
        <v>393</v>
      </c>
      <c r="C4232" s="233" t="s">
        <v>337</v>
      </c>
      <c r="D4232" s="233">
        <v>16</v>
      </c>
      <c r="E4232" s="233" t="s">
        <v>271</v>
      </c>
      <c r="F4232" s="234" t="s">
        <v>359</v>
      </c>
      <c r="G4232" s="235">
        <v>151</v>
      </c>
      <c r="H4232" s="234">
        <v>39568</v>
      </c>
      <c r="I4232" s="28"/>
    </row>
    <row r="4233" spans="1:9" x14ac:dyDescent="0.25">
      <c r="A4233" s="231" t="s">
        <v>331</v>
      </c>
      <c r="B4233" s="232" t="s">
        <v>332</v>
      </c>
      <c r="C4233" s="233" t="s">
        <v>333</v>
      </c>
      <c r="D4233" s="233">
        <v>16</v>
      </c>
      <c r="E4233" s="233" t="s">
        <v>334</v>
      </c>
      <c r="F4233" s="234" t="s">
        <v>405</v>
      </c>
      <c r="G4233" s="235">
        <v>185</v>
      </c>
      <c r="H4233" s="234">
        <v>39569</v>
      </c>
      <c r="I4233" s="28"/>
    </row>
    <row r="4234" spans="1:9" x14ac:dyDescent="0.25">
      <c r="A4234" s="231" t="s">
        <v>385</v>
      </c>
      <c r="B4234" s="232" t="s">
        <v>389</v>
      </c>
      <c r="C4234" s="233" t="s">
        <v>375</v>
      </c>
      <c r="D4234" s="233">
        <v>16</v>
      </c>
      <c r="E4234" s="233" t="s">
        <v>334</v>
      </c>
      <c r="F4234" s="234" t="s">
        <v>278</v>
      </c>
      <c r="G4234" s="235">
        <v>137</v>
      </c>
      <c r="H4234" s="234">
        <v>39570</v>
      </c>
      <c r="I4234" s="28"/>
    </row>
    <row r="4235" spans="1:9" x14ac:dyDescent="0.25">
      <c r="A4235" s="231" t="s">
        <v>335</v>
      </c>
      <c r="B4235" s="232" t="s">
        <v>382</v>
      </c>
      <c r="C4235" s="233" t="s">
        <v>337</v>
      </c>
      <c r="D4235" s="233">
        <v>16</v>
      </c>
      <c r="E4235" s="233" t="s">
        <v>264</v>
      </c>
      <c r="F4235" s="234" t="s">
        <v>365</v>
      </c>
      <c r="G4235" s="235">
        <v>63</v>
      </c>
      <c r="H4235" s="234">
        <v>39575</v>
      </c>
      <c r="I4235" s="28"/>
    </row>
    <row r="4236" spans="1:9" x14ac:dyDescent="0.25">
      <c r="A4236" s="231" t="s">
        <v>339</v>
      </c>
      <c r="B4236" s="232" t="s">
        <v>340</v>
      </c>
      <c r="C4236" s="233" t="s">
        <v>341</v>
      </c>
      <c r="D4236" s="233">
        <v>8</v>
      </c>
      <c r="E4236" s="233" t="s">
        <v>262</v>
      </c>
      <c r="F4236" s="234" t="s">
        <v>342</v>
      </c>
      <c r="G4236" s="235">
        <v>77</v>
      </c>
      <c r="H4236" s="234">
        <v>39577</v>
      </c>
      <c r="I4236" s="28"/>
    </row>
    <row r="4237" spans="1:9" x14ac:dyDescent="0.25">
      <c r="A4237" s="231" t="s">
        <v>345</v>
      </c>
      <c r="B4237" s="232" t="s">
        <v>401</v>
      </c>
      <c r="C4237" s="233" t="s">
        <v>380</v>
      </c>
      <c r="D4237" s="233">
        <v>16</v>
      </c>
      <c r="E4237" s="233" t="s">
        <v>271</v>
      </c>
      <c r="F4237" s="234" t="s">
        <v>338</v>
      </c>
      <c r="G4237" s="235">
        <v>107</v>
      </c>
      <c r="H4237" s="234">
        <v>39579</v>
      </c>
      <c r="I4237" s="28"/>
    </row>
    <row r="4238" spans="1:9" x14ac:dyDescent="0.25">
      <c r="A4238" s="231" t="s">
        <v>385</v>
      </c>
      <c r="B4238" s="232" t="s">
        <v>386</v>
      </c>
      <c r="C4238" s="233" t="s">
        <v>358</v>
      </c>
      <c r="D4238" s="233">
        <v>16</v>
      </c>
      <c r="E4238" s="233" t="s">
        <v>334</v>
      </c>
      <c r="F4238" s="234" t="s">
        <v>405</v>
      </c>
      <c r="G4238" s="235">
        <v>125</v>
      </c>
      <c r="H4238" s="234">
        <v>39582</v>
      </c>
      <c r="I4238" s="28"/>
    </row>
    <row r="4239" spans="1:9" x14ac:dyDescent="0.25">
      <c r="A4239" s="231" t="s">
        <v>348</v>
      </c>
      <c r="B4239" s="232" t="s">
        <v>349</v>
      </c>
      <c r="C4239" s="233" t="s">
        <v>347</v>
      </c>
      <c r="D4239" s="233">
        <v>8</v>
      </c>
      <c r="E4239" s="233" t="s">
        <v>262</v>
      </c>
      <c r="F4239" s="234" t="s">
        <v>342</v>
      </c>
      <c r="G4239" s="235">
        <v>149</v>
      </c>
      <c r="H4239" s="234">
        <v>39582</v>
      </c>
      <c r="I4239" s="28"/>
    </row>
    <row r="4240" spans="1:9" x14ac:dyDescent="0.25">
      <c r="A4240" s="231" t="s">
        <v>345</v>
      </c>
      <c r="B4240" s="232" t="s">
        <v>391</v>
      </c>
      <c r="C4240" s="233" t="s">
        <v>337</v>
      </c>
      <c r="D4240" s="233">
        <v>16</v>
      </c>
      <c r="E4240" s="233" t="s">
        <v>334</v>
      </c>
      <c r="F4240" s="234" t="s">
        <v>405</v>
      </c>
      <c r="G4240" s="235">
        <v>131</v>
      </c>
      <c r="H4240" s="234">
        <v>39584</v>
      </c>
      <c r="I4240" s="28"/>
    </row>
    <row r="4241" spans="1:9" x14ac:dyDescent="0.25">
      <c r="A4241" s="231" t="s">
        <v>335</v>
      </c>
      <c r="B4241" s="232" t="s">
        <v>394</v>
      </c>
      <c r="C4241" s="233" t="s">
        <v>364</v>
      </c>
      <c r="D4241" s="233">
        <v>8</v>
      </c>
      <c r="E4241" s="233" t="s">
        <v>264</v>
      </c>
      <c r="F4241" s="234" t="s">
        <v>365</v>
      </c>
      <c r="G4241" s="235">
        <v>173</v>
      </c>
      <c r="H4241" s="234">
        <v>39586</v>
      </c>
      <c r="I4241" s="28"/>
    </row>
    <row r="4242" spans="1:9" x14ac:dyDescent="0.25">
      <c r="A4242" s="231" t="s">
        <v>335</v>
      </c>
      <c r="B4242" s="232" t="s">
        <v>357</v>
      </c>
      <c r="C4242" s="233" t="s">
        <v>358</v>
      </c>
      <c r="D4242" s="233">
        <v>16</v>
      </c>
      <c r="E4242" s="233" t="s">
        <v>271</v>
      </c>
      <c r="F4242" s="234" t="s">
        <v>359</v>
      </c>
      <c r="G4242" s="235">
        <v>93</v>
      </c>
      <c r="H4242" s="234">
        <v>39586</v>
      </c>
      <c r="I4242" s="28"/>
    </row>
    <row r="4243" spans="1:9" x14ac:dyDescent="0.25">
      <c r="A4243" s="231" t="s">
        <v>362</v>
      </c>
      <c r="B4243" s="232" t="s">
        <v>363</v>
      </c>
      <c r="C4243" s="233" t="s">
        <v>364</v>
      </c>
      <c r="D4243" s="233">
        <v>8</v>
      </c>
      <c r="E4243" s="233" t="s">
        <v>264</v>
      </c>
      <c r="F4243" s="234" t="s">
        <v>396</v>
      </c>
      <c r="G4243" s="235">
        <v>101</v>
      </c>
      <c r="H4243" s="234">
        <v>39588</v>
      </c>
      <c r="I4243" s="28"/>
    </row>
    <row r="4244" spans="1:9" x14ac:dyDescent="0.25">
      <c r="A4244" s="231" t="s">
        <v>335</v>
      </c>
      <c r="B4244" s="232" t="s">
        <v>395</v>
      </c>
      <c r="C4244" s="233" t="s">
        <v>337</v>
      </c>
      <c r="D4244" s="233">
        <v>16</v>
      </c>
      <c r="E4244" s="233" t="s">
        <v>264</v>
      </c>
      <c r="F4244" s="234" t="s">
        <v>365</v>
      </c>
      <c r="G4244" s="235">
        <v>5</v>
      </c>
      <c r="H4244" s="234">
        <v>39589</v>
      </c>
      <c r="I4244" s="28"/>
    </row>
    <row r="4245" spans="1:9" x14ac:dyDescent="0.25">
      <c r="A4245" s="231" t="s">
        <v>339</v>
      </c>
      <c r="B4245" s="232" t="s">
        <v>340</v>
      </c>
      <c r="C4245" s="233" t="s">
        <v>341</v>
      </c>
      <c r="D4245" s="233">
        <v>8</v>
      </c>
      <c r="E4245" s="233" t="s">
        <v>262</v>
      </c>
      <c r="F4245" s="234" t="s">
        <v>342</v>
      </c>
      <c r="G4245" s="235">
        <v>165</v>
      </c>
      <c r="H4245" s="234">
        <v>39590</v>
      </c>
      <c r="I4245" s="28"/>
    </row>
    <row r="4246" spans="1:9" x14ac:dyDescent="0.25">
      <c r="A4246" s="231" t="s">
        <v>362</v>
      </c>
      <c r="B4246" s="232" t="s">
        <v>369</v>
      </c>
      <c r="C4246" s="233" t="s">
        <v>370</v>
      </c>
      <c r="D4246" s="233">
        <v>16</v>
      </c>
      <c r="E4246" s="233" t="s">
        <v>264</v>
      </c>
      <c r="F4246" s="234" t="s">
        <v>365</v>
      </c>
      <c r="G4246" s="235">
        <v>83</v>
      </c>
      <c r="H4246" s="234">
        <v>39592</v>
      </c>
      <c r="I4246" s="28"/>
    </row>
    <row r="4247" spans="1:9" x14ac:dyDescent="0.25">
      <c r="A4247" s="231" t="s">
        <v>335</v>
      </c>
      <c r="B4247" s="232" t="s">
        <v>387</v>
      </c>
      <c r="C4247" s="233" t="s">
        <v>347</v>
      </c>
      <c r="D4247" s="233">
        <v>8</v>
      </c>
      <c r="E4247" s="233" t="s">
        <v>264</v>
      </c>
      <c r="F4247" s="234" t="s">
        <v>365</v>
      </c>
      <c r="G4247" s="235">
        <v>19</v>
      </c>
      <c r="H4247" s="234">
        <v>39593</v>
      </c>
      <c r="I4247" s="28"/>
    </row>
    <row r="4248" spans="1:9" x14ac:dyDescent="0.25">
      <c r="A4248" s="231" t="s">
        <v>331</v>
      </c>
      <c r="B4248" s="232" t="s">
        <v>353</v>
      </c>
      <c r="C4248" s="233" t="s">
        <v>337</v>
      </c>
      <c r="D4248" s="233">
        <v>16</v>
      </c>
      <c r="E4248" s="233" t="s">
        <v>262</v>
      </c>
      <c r="F4248" s="234" t="s">
        <v>356</v>
      </c>
      <c r="G4248" s="235">
        <v>12</v>
      </c>
      <c r="H4248" s="234">
        <v>39595</v>
      </c>
      <c r="I4248" s="28"/>
    </row>
    <row r="4249" spans="1:9" x14ac:dyDescent="0.25">
      <c r="A4249" s="231" t="s">
        <v>331</v>
      </c>
      <c r="B4249" s="232" t="s">
        <v>403</v>
      </c>
      <c r="C4249" s="233" t="s">
        <v>380</v>
      </c>
      <c r="D4249" s="233">
        <v>32</v>
      </c>
      <c r="E4249" s="233" t="s">
        <v>262</v>
      </c>
      <c r="F4249" s="234" t="s">
        <v>356</v>
      </c>
      <c r="G4249" s="235">
        <v>147</v>
      </c>
      <c r="H4249" s="234">
        <v>39604</v>
      </c>
      <c r="I4249" s="28"/>
    </row>
    <row r="4250" spans="1:9" x14ac:dyDescent="0.25">
      <c r="A4250" s="231" t="s">
        <v>335</v>
      </c>
      <c r="B4250" s="232" t="s">
        <v>394</v>
      </c>
      <c r="C4250" s="233" t="s">
        <v>364</v>
      </c>
      <c r="D4250" s="233">
        <v>8</v>
      </c>
      <c r="E4250" s="233" t="s">
        <v>264</v>
      </c>
      <c r="F4250" s="234" t="s">
        <v>365</v>
      </c>
      <c r="G4250" s="235">
        <v>123</v>
      </c>
      <c r="H4250" s="234">
        <v>39609</v>
      </c>
      <c r="I4250" s="28"/>
    </row>
    <row r="4251" spans="1:9" x14ac:dyDescent="0.25">
      <c r="A4251" s="231" t="s">
        <v>335</v>
      </c>
      <c r="B4251" s="232" t="s">
        <v>384</v>
      </c>
      <c r="C4251" s="233" t="s">
        <v>364</v>
      </c>
      <c r="D4251" s="233">
        <v>8</v>
      </c>
      <c r="E4251" s="233" t="s">
        <v>262</v>
      </c>
      <c r="F4251" s="234" t="s">
        <v>356</v>
      </c>
      <c r="G4251" s="235">
        <v>196</v>
      </c>
      <c r="H4251" s="234">
        <v>39615</v>
      </c>
      <c r="I4251" s="28"/>
    </row>
    <row r="4252" spans="1:9" x14ac:dyDescent="0.25">
      <c r="A4252" s="231" t="s">
        <v>331</v>
      </c>
      <c r="B4252" s="232" t="s">
        <v>353</v>
      </c>
      <c r="C4252" s="233" t="s">
        <v>337</v>
      </c>
      <c r="D4252" s="233">
        <v>16</v>
      </c>
      <c r="E4252" s="233" t="s">
        <v>262</v>
      </c>
      <c r="F4252" s="234" t="s">
        <v>356</v>
      </c>
      <c r="G4252" s="235">
        <v>21</v>
      </c>
      <c r="H4252" s="234">
        <v>39619</v>
      </c>
      <c r="I4252" s="28"/>
    </row>
    <row r="4253" spans="1:9" x14ac:dyDescent="0.25">
      <c r="A4253" s="231" t="s">
        <v>354</v>
      </c>
      <c r="B4253" s="232" t="s">
        <v>355</v>
      </c>
      <c r="C4253" s="233" t="s">
        <v>347</v>
      </c>
      <c r="D4253" s="233">
        <v>16</v>
      </c>
      <c r="E4253" s="233" t="s">
        <v>262</v>
      </c>
      <c r="F4253" s="234" t="s">
        <v>356</v>
      </c>
      <c r="G4253" s="235">
        <v>21</v>
      </c>
      <c r="H4253" s="234">
        <v>39619</v>
      </c>
      <c r="I4253" s="28"/>
    </row>
    <row r="4254" spans="1:9" x14ac:dyDescent="0.25">
      <c r="A4254" s="231" t="s">
        <v>335</v>
      </c>
      <c r="B4254" s="232" t="s">
        <v>350</v>
      </c>
      <c r="C4254" s="233" t="s">
        <v>347</v>
      </c>
      <c r="D4254" s="233">
        <v>8</v>
      </c>
      <c r="E4254" s="233" t="s">
        <v>271</v>
      </c>
      <c r="F4254" s="234" t="s">
        <v>338</v>
      </c>
      <c r="G4254" s="235">
        <v>144</v>
      </c>
      <c r="H4254" s="234">
        <v>39621</v>
      </c>
      <c r="I4254" s="28"/>
    </row>
    <row r="4255" spans="1:9" x14ac:dyDescent="0.25">
      <c r="A4255" s="231" t="s">
        <v>335</v>
      </c>
      <c r="B4255" s="232" t="s">
        <v>383</v>
      </c>
      <c r="C4255" s="233" t="s">
        <v>347</v>
      </c>
      <c r="D4255" s="233">
        <v>8</v>
      </c>
      <c r="E4255" s="233" t="s">
        <v>271</v>
      </c>
      <c r="F4255" s="234" t="s">
        <v>359</v>
      </c>
      <c r="G4255" s="235">
        <v>172</v>
      </c>
      <c r="H4255" s="234">
        <v>39621</v>
      </c>
      <c r="I4255" s="28"/>
    </row>
    <row r="4256" spans="1:9" x14ac:dyDescent="0.25">
      <c r="A4256" s="231" t="s">
        <v>331</v>
      </c>
      <c r="B4256" s="232" t="s">
        <v>404</v>
      </c>
      <c r="C4256" s="233" t="s">
        <v>333</v>
      </c>
      <c r="D4256" s="233">
        <v>16</v>
      </c>
      <c r="E4256" s="233" t="s">
        <v>334</v>
      </c>
      <c r="F4256" s="234" t="s">
        <v>405</v>
      </c>
      <c r="G4256" s="235">
        <v>32</v>
      </c>
      <c r="H4256" s="234">
        <v>39622</v>
      </c>
      <c r="I4256" s="28"/>
    </row>
    <row r="4257" spans="1:9" x14ac:dyDescent="0.25">
      <c r="A4257" s="231" t="s">
        <v>335</v>
      </c>
      <c r="B4257" s="232" t="s">
        <v>350</v>
      </c>
      <c r="C4257" s="233" t="s">
        <v>347</v>
      </c>
      <c r="D4257" s="233">
        <v>8</v>
      </c>
      <c r="E4257" s="233" t="s">
        <v>271</v>
      </c>
      <c r="F4257" s="234" t="s">
        <v>338</v>
      </c>
      <c r="G4257" s="235">
        <v>9</v>
      </c>
      <c r="H4257" s="234">
        <v>39624</v>
      </c>
      <c r="I4257" s="28"/>
    </row>
    <row r="4258" spans="1:9" x14ac:dyDescent="0.25">
      <c r="A4258" s="231" t="s">
        <v>345</v>
      </c>
      <c r="B4258" s="232" t="s">
        <v>379</v>
      </c>
      <c r="C4258" s="233" t="s">
        <v>380</v>
      </c>
      <c r="D4258" s="233">
        <v>16</v>
      </c>
      <c r="E4258" s="233" t="s">
        <v>271</v>
      </c>
      <c r="F4258" s="234" t="s">
        <v>373</v>
      </c>
      <c r="G4258" s="235">
        <v>52</v>
      </c>
      <c r="H4258" s="234">
        <v>39626</v>
      </c>
      <c r="I4258" s="28"/>
    </row>
    <row r="4259" spans="1:9" x14ac:dyDescent="0.25">
      <c r="A4259" s="231" t="s">
        <v>331</v>
      </c>
      <c r="B4259" s="232" t="s">
        <v>353</v>
      </c>
      <c r="C4259" s="233" t="s">
        <v>337</v>
      </c>
      <c r="D4259" s="233">
        <v>16</v>
      </c>
      <c r="E4259" s="233" t="s">
        <v>262</v>
      </c>
      <c r="F4259" s="234" t="s">
        <v>356</v>
      </c>
      <c r="G4259" s="235">
        <v>128</v>
      </c>
      <c r="H4259" s="234">
        <v>39626</v>
      </c>
      <c r="I4259" s="28"/>
    </row>
    <row r="4260" spans="1:9" x14ac:dyDescent="0.25">
      <c r="A4260" s="231" t="s">
        <v>335</v>
      </c>
      <c r="B4260" s="232" t="s">
        <v>367</v>
      </c>
      <c r="C4260" s="233" t="s">
        <v>337</v>
      </c>
      <c r="D4260" s="233">
        <v>8</v>
      </c>
      <c r="E4260" s="233" t="s">
        <v>262</v>
      </c>
      <c r="F4260" s="234" t="s">
        <v>342</v>
      </c>
      <c r="G4260" s="235">
        <v>185</v>
      </c>
      <c r="H4260" s="234">
        <v>39632</v>
      </c>
      <c r="I4260" s="28"/>
    </row>
    <row r="4261" spans="1:9" x14ac:dyDescent="0.25">
      <c r="A4261" s="231" t="s">
        <v>385</v>
      </c>
      <c r="B4261" s="232" t="s">
        <v>386</v>
      </c>
      <c r="C4261" s="233" t="s">
        <v>358</v>
      </c>
      <c r="D4261" s="233">
        <v>16</v>
      </c>
      <c r="E4261" s="233" t="s">
        <v>334</v>
      </c>
      <c r="F4261" s="234" t="s">
        <v>276</v>
      </c>
      <c r="G4261" s="235">
        <v>196</v>
      </c>
      <c r="H4261" s="234">
        <v>39632</v>
      </c>
      <c r="I4261" s="28"/>
    </row>
    <row r="4262" spans="1:9" x14ac:dyDescent="0.25">
      <c r="A4262" s="231" t="s">
        <v>385</v>
      </c>
      <c r="B4262" s="232" t="s">
        <v>389</v>
      </c>
      <c r="C4262" s="233" t="s">
        <v>375</v>
      </c>
      <c r="D4262" s="233">
        <v>16</v>
      </c>
      <c r="E4262" s="233" t="s">
        <v>334</v>
      </c>
      <c r="F4262" s="234" t="s">
        <v>276</v>
      </c>
      <c r="G4262" s="235">
        <v>53</v>
      </c>
      <c r="H4262" s="234">
        <v>39634</v>
      </c>
      <c r="I4262" s="28"/>
    </row>
    <row r="4263" spans="1:9" x14ac:dyDescent="0.25">
      <c r="A4263" s="231" t="s">
        <v>331</v>
      </c>
      <c r="B4263" s="232" t="s">
        <v>404</v>
      </c>
      <c r="C4263" s="233" t="s">
        <v>333</v>
      </c>
      <c r="D4263" s="233">
        <v>16</v>
      </c>
      <c r="E4263" s="233" t="s">
        <v>334</v>
      </c>
      <c r="F4263" s="234" t="s">
        <v>405</v>
      </c>
      <c r="G4263" s="235">
        <v>18</v>
      </c>
      <c r="H4263" s="234">
        <v>39638</v>
      </c>
      <c r="I4263" s="28"/>
    </row>
    <row r="4264" spans="1:9" x14ac:dyDescent="0.25">
      <c r="A4264" s="231" t="s">
        <v>339</v>
      </c>
      <c r="B4264" s="232" t="s">
        <v>340</v>
      </c>
      <c r="C4264" s="233" t="s">
        <v>341</v>
      </c>
      <c r="D4264" s="233">
        <v>8</v>
      </c>
      <c r="E4264" s="233" t="s">
        <v>262</v>
      </c>
      <c r="F4264" s="234" t="s">
        <v>342</v>
      </c>
      <c r="G4264" s="235">
        <v>93</v>
      </c>
      <c r="H4264" s="234">
        <v>39640</v>
      </c>
      <c r="I4264" s="28"/>
    </row>
    <row r="4265" spans="1:9" x14ac:dyDescent="0.25">
      <c r="A4265" s="231" t="s">
        <v>392</v>
      </c>
      <c r="B4265" s="232" t="s">
        <v>393</v>
      </c>
      <c r="C4265" s="233" t="s">
        <v>337</v>
      </c>
      <c r="D4265" s="233">
        <v>16</v>
      </c>
      <c r="E4265" s="233" t="s">
        <v>271</v>
      </c>
      <c r="F4265" s="234" t="s">
        <v>338</v>
      </c>
      <c r="G4265" s="235">
        <v>136</v>
      </c>
      <c r="H4265" s="234">
        <v>39641</v>
      </c>
      <c r="I4265" s="28"/>
    </row>
    <row r="4266" spans="1:9" x14ac:dyDescent="0.25">
      <c r="A4266" s="231" t="s">
        <v>362</v>
      </c>
      <c r="B4266" s="232" t="s">
        <v>407</v>
      </c>
      <c r="C4266" s="233" t="s">
        <v>380</v>
      </c>
      <c r="D4266" s="233">
        <v>16</v>
      </c>
      <c r="E4266" s="233" t="s">
        <v>264</v>
      </c>
      <c r="F4266" s="234" t="s">
        <v>396</v>
      </c>
      <c r="G4266" s="235">
        <v>98</v>
      </c>
      <c r="H4266" s="234">
        <v>39646</v>
      </c>
      <c r="I4266" s="28"/>
    </row>
    <row r="4267" spans="1:9" x14ac:dyDescent="0.25">
      <c r="A4267" s="231" t="s">
        <v>345</v>
      </c>
      <c r="B4267" s="232" t="s">
        <v>379</v>
      </c>
      <c r="C4267" s="233" t="s">
        <v>380</v>
      </c>
      <c r="D4267" s="233">
        <v>16</v>
      </c>
      <c r="E4267" s="233" t="s">
        <v>271</v>
      </c>
      <c r="F4267" s="234" t="s">
        <v>373</v>
      </c>
      <c r="G4267" s="235">
        <v>55</v>
      </c>
      <c r="H4267" s="234">
        <v>39648</v>
      </c>
      <c r="I4267" s="28"/>
    </row>
    <row r="4268" spans="1:9" x14ac:dyDescent="0.25">
      <c r="A4268" s="231" t="s">
        <v>335</v>
      </c>
      <c r="B4268" s="232" t="s">
        <v>387</v>
      </c>
      <c r="C4268" s="233" t="s">
        <v>347</v>
      </c>
      <c r="D4268" s="233">
        <v>8</v>
      </c>
      <c r="E4268" s="233" t="s">
        <v>264</v>
      </c>
      <c r="F4268" s="234" t="s">
        <v>365</v>
      </c>
      <c r="G4268" s="235">
        <v>130</v>
      </c>
      <c r="H4268" s="234">
        <v>39656</v>
      </c>
      <c r="I4268" s="28"/>
    </row>
    <row r="4269" spans="1:9" x14ac:dyDescent="0.25">
      <c r="A4269" s="231" t="s">
        <v>331</v>
      </c>
      <c r="B4269" s="232" t="s">
        <v>403</v>
      </c>
      <c r="C4269" s="233" t="s">
        <v>380</v>
      </c>
      <c r="D4269" s="233">
        <v>32</v>
      </c>
      <c r="E4269" s="233" t="s">
        <v>262</v>
      </c>
      <c r="F4269" s="234" t="s">
        <v>356</v>
      </c>
      <c r="G4269" s="235">
        <v>80</v>
      </c>
      <c r="H4269" s="234">
        <v>39657</v>
      </c>
      <c r="I4269" s="28"/>
    </row>
    <row r="4270" spans="1:9" x14ac:dyDescent="0.25">
      <c r="A4270" s="231" t="s">
        <v>385</v>
      </c>
      <c r="B4270" s="232" t="s">
        <v>386</v>
      </c>
      <c r="C4270" s="233" t="s">
        <v>358</v>
      </c>
      <c r="D4270" s="233">
        <v>16</v>
      </c>
      <c r="E4270" s="233" t="s">
        <v>334</v>
      </c>
      <c r="F4270" s="234" t="s">
        <v>405</v>
      </c>
      <c r="G4270" s="235">
        <v>31</v>
      </c>
      <c r="H4270" s="234">
        <v>39658</v>
      </c>
      <c r="I4270" s="28"/>
    </row>
    <row r="4271" spans="1:9" x14ac:dyDescent="0.25">
      <c r="A4271" s="231" t="s">
        <v>335</v>
      </c>
      <c r="B4271" s="232" t="s">
        <v>383</v>
      </c>
      <c r="C4271" s="233" t="s">
        <v>347</v>
      </c>
      <c r="D4271" s="233">
        <v>8</v>
      </c>
      <c r="E4271" s="233" t="s">
        <v>271</v>
      </c>
      <c r="F4271" s="234" t="s">
        <v>359</v>
      </c>
      <c r="G4271" s="235">
        <v>94</v>
      </c>
      <c r="H4271" s="234">
        <v>39662</v>
      </c>
      <c r="I4271" s="28"/>
    </row>
    <row r="4272" spans="1:9" x14ac:dyDescent="0.25">
      <c r="A4272" s="231" t="s">
        <v>376</v>
      </c>
      <c r="B4272" s="232" t="s">
        <v>377</v>
      </c>
      <c r="C4272" s="233" t="s">
        <v>378</v>
      </c>
      <c r="D4272" s="233">
        <v>10</v>
      </c>
      <c r="E4272" s="233" t="s">
        <v>262</v>
      </c>
      <c r="F4272" s="234" t="s">
        <v>50</v>
      </c>
      <c r="G4272" s="235">
        <v>41</v>
      </c>
      <c r="H4272" s="234">
        <v>39664</v>
      </c>
      <c r="I4272" s="28"/>
    </row>
    <row r="4273" spans="1:9" x14ac:dyDescent="0.25">
      <c r="A4273" s="231" t="s">
        <v>362</v>
      </c>
      <c r="B4273" s="232" t="s">
        <v>374</v>
      </c>
      <c r="C4273" s="233" t="s">
        <v>375</v>
      </c>
      <c r="D4273" s="233">
        <v>16</v>
      </c>
      <c r="E4273" s="233" t="s">
        <v>271</v>
      </c>
      <c r="F4273" s="234" t="s">
        <v>338</v>
      </c>
      <c r="G4273" s="235">
        <v>118</v>
      </c>
      <c r="H4273" s="234">
        <v>39667</v>
      </c>
      <c r="I4273" s="28"/>
    </row>
    <row r="4274" spans="1:9" x14ac:dyDescent="0.25">
      <c r="A4274" s="231" t="s">
        <v>331</v>
      </c>
      <c r="B4274" s="232" t="s">
        <v>403</v>
      </c>
      <c r="C4274" s="233" t="s">
        <v>380</v>
      </c>
      <c r="D4274" s="233">
        <v>32</v>
      </c>
      <c r="E4274" s="233" t="s">
        <v>262</v>
      </c>
      <c r="F4274" s="234" t="s">
        <v>356</v>
      </c>
      <c r="G4274" s="235">
        <v>134</v>
      </c>
      <c r="H4274" s="234">
        <v>39667</v>
      </c>
      <c r="I4274" s="28"/>
    </row>
    <row r="4275" spans="1:9" x14ac:dyDescent="0.25">
      <c r="A4275" s="231" t="s">
        <v>331</v>
      </c>
      <c r="B4275" s="232" t="s">
        <v>404</v>
      </c>
      <c r="C4275" s="233" t="s">
        <v>333</v>
      </c>
      <c r="D4275" s="233">
        <v>16</v>
      </c>
      <c r="E4275" s="233" t="s">
        <v>334</v>
      </c>
      <c r="F4275" s="234" t="s">
        <v>405</v>
      </c>
      <c r="G4275" s="235">
        <v>187</v>
      </c>
      <c r="H4275" s="234">
        <v>39668</v>
      </c>
      <c r="I4275" s="28"/>
    </row>
    <row r="4276" spans="1:9" x14ac:dyDescent="0.25">
      <c r="A4276" s="231" t="s">
        <v>331</v>
      </c>
      <c r="B4276" s="232" t="s">
        <v>353</v>
      </c>
      <c r="C4276" s="233" t="s">
        <v>337</v>
      </c>
      <c r="D4276" s="233">
        <v>16</v>
      </c>
      <c r="E4276" s="233" t="s">
        <v>262</v>
      </c>
      <c r="F4276" s="234" t="s">
        <v>356</v>
      </c>
      <c r="G4276" s="235">
        <v>67</v>
      </c>
      <c r="H4276" s="234">
        <v>39670</v>
      </c>
      <c r="I4276" s="28"/>
    </row>
    <row r="4277" spans="1:9" x14ac:dyDescent="0.25">
      <c r="A4277" s="231" t="s">
        <v>376</v>
      </c>
      <c r="B4277" s="232" t="s">
        <v>390</v>
      </c>
      <c r="C4277" s="233" t="s">
        <v>370</v>
      </c>
      <c r="D4277" s="233">
        <v>8</v>
      </c>
      <c r="E4277" s="233" t="s">
        <v>334</v>
      </c>
      <c r="F4277" s="234" t="s">
        <v>278</v>
      </c>
      <c r="G4277" s="235">
        <v>151</v>
      </c>
      <c r="H4277" s="234">
        <v>39671</v>
      </c>
      <c r="I4277" s="28"/>
    </row>
    <row r="4278" spans="1:9" x14ac:dyDescent="0.25">
      <c r="A4278" s="231" t="s">
        <v>345</v>
      </c>
      <c r="B4278" s="232" t="s">
        <v>406</v>
      </c>
      <c r="C4278" s="233" t="s">
        <v>337</v>
      </c>
      <c r="D4278" s="233">
        <v>16</v>
      </c>
      <c r="E4278" s="233" t="s">
        <v>271</v>
      </c>
      <c r="F4278" s="234" t="s">
        <v>338</v>
      </c>
      <c r="G4278" s="235">
        <v>123</v>
      </c>
      <c r="H4278" s="234">
        <v>39675</v>
      </c>
      <c r="I4278" s="28"/>
    </row>
    <row r="4279" spans="1:9" x14ac:dyDescent="0.25">
      <c r="A4279" s="231" t="s">
        <v>335</v>
      </c>
      <c r="B4279" s="232" t="s">
        <v>336</v>
      </c>
      <c r="C4279" s="233" t="s">
        <v>337</v>
      </c>
      <c r="D4279" s="233">
        <v>16</v>
      </c>
      <c r="E4279" s="233" t="s">
        <v>271</v>
      </c>
      <c r="F4279" s="234" t="s">
        <v>338</v>
      </c>
      <c r="G4279" s="235">
        <v>155</v>
      </c>
      <c r="H4279" s="234">
        <v>39680</v>
      </c>
      <c r="I4279" s="28"/>
    </row>
    <row r="4280" spans="1:9" x14ac:dyDescent="0.25">
      <c r="A4280" s="231" t="s">
        <v>408</v>
      </c>
      <c r="B4280" s="232" t="s">
        <v>409</v>
      </c>
      <c r="C4280" s="233" t="s">
        <v>380</v>
      </c>
      <c r="D4280" s="233">
        <v>16</v>
      </c>
      <c r="E4280" s="233" t="s">
        <v>334</v>
      </c>
      <c r="F4280" s="234" t="s">
        <v>278</v>
      </c>
      <c r="G4280" s="235">
        <v>132</v>
      </c>
      <c r="H4280" s="234">
        <v>39684</v>
      </c>
      <c r="I4280" s="28"/>
    </row>
    <row r="4281" spans="1:9" x14ac:dyDescent="0.25">
      <c r="A4281" s="231" t="s">
        <v>345</v>
      </c>
      <c r="B4281" s="232" t="s">
        <v>391</v>
      </c>
      <c r="C4281" s="233" t="s">
        <v>337</v>
      </c>
      <c r="D4281" s="233">
        <v>16</v>
      </c>
      <c r="E4281" s="233" t="s">
        <v>334</v>
      </c>
      <c r="F4281" s="234" t="s">
        <v>276</v>
      </c>
      <c r="G4281" s="235">
        <v>107</v>
      </c>
      <c r="H4281" s="234">
        <v>39688</v>
      </c>
      <c r="I4281" s="28"/>
    </row>
    <row r="4282" spans="1:9" x14ac:dyDescent="0.25">
      <c r="A4282" s="231" t="s">
        <v>331</v>
      </c>
      <c r="B4282" s="232" t="s">
        <v>403</v>
      </c>
      <c r="C4282" s="233" t="s">
        <v>380</v>
      </c>
      <c r="D4282" s="233">
        <v>32</v>
      </c>
      <c r="E4282" s="233" t="s">
        <v>262</v>
      </c>
      <c r="F4282" s="234" t="s">
        <v>356</v>
      </c>
      <c r="G4282" s="235">
        <v>186</v>
      </c>
      <c r="H4282" s="234">
        <v>39689</v>
      </c>
      <c r="I4282" s="28"/>
    </row>
    <row r="4283" spans="1:9" x14ac:dyDescent="0.25">
      <c r="A4283" s="231" t="s">
        <v>345</v>
      </c>
      <c r="B4283" s="232" t="s">
        <v>406</v>
      </c>
      <c r="C4283" s="233" t="s">
        <v>337</v>
      </c>
      <c r="D4283" s="233">
        <v>16</v>
      </c>
      <c r="E4283" s="233" t="s">
        <v>271</v>
      </c>
      <c r="F4283" s="234" t="s">
        <v>338</v>
      </c>
      <c r="G4283" s="235">
        <v>36</v>
      </c>
      <c r="H4283" s="234">
        <v>39689</v>
      </c>
      <c r="I4283" s="28"/>
    </row>
    <row r="4284" spans="1:9" x14ac:dyDescent="0.25">
      <c r="A4284" s="231" t="s">
        <v>354</v>
      </c>
      <c r="B4284" s="232" t="s">
        <v>355</v>
      </c>
      <c r="C4284" s="233" t="s">
        <v>347</v>
      </c>
      <c r="D4284" s="233">
        <v>16</v>
      </c>
      <c r="E4284" s="233" t="s">
        <v>262</v>
      </c>
      <c r="F4284" s="234" t="s">
        <v>356</v>
      </c>
      <c r="G4284" s="235">
        <v>115</v>
      </c>
      <c r="H4284" s="234">
        <v>39689</v>
      </c>
      <c r="I4284" s="28"/>
    </row>
    <row r="4285" spans="1:9" x14ac:dyDescent="0.25">
      <c r="A4285" s="231" t="s">
        <v>335</v>
      </c>
      <c r="B4285" s="232" t="s">
        <v>383</v>
      </c>
      <c r="C4285" s="233" t="s">
        <v>347</v>
      </c>
      <c r="D4285" s="233">
        <v>8</v>
      </c>
      <c r="E4285" s="233" t="s">
        <v>271</v>
      </c>
      <c r="F4285" s="234" t="s">
        <v>373</v>
      </c>
      <c r="G4285" s="235">
        <v>53</v>
      </c>
      <c r="H4285" s="234">
        <v>39690</v>
      </c>
      <c r="I4285" s="28"/>
    </row>
    <row r="4286" spans="1:9" x14ac:dyDescent="0.25">
      <c r="A4286" s="231" t="s">
        <v>345</v>
      </c>
      <c r="B4286" s="232" t="s">
        <v>379</v>
      </c>
      <c r="C4286" s="233" t="s">
        <v>380</v>
      </c>
      <c r="D4286" s="233">
        <v>16</v>
      </c>
      <c r="E4286" s="233" t="s">
        <v>271</v>
      </c>
      <c r="F4286" s="234" t="s">
        <v>373</v>
      </c>
      <c r="G4286" s="235">
        <v>139</v>
      </c>
      <c r="H4286" s="234">
        <v>39691</v>
      </c>
      <c r="I4286" s="28"/>
    </row>
    <row r="4287" spans="1:9" x14ac:dyDescent="0.25">
      <c r="A4287" s="231" t="s">
        <v>335</v>
      </c>
      <c r="B4287" s="232" t="s">
        <v>350</v>
      </c>
      <c r="C4287" s="233" t="s">
        <v>347</v>
      </c>
      <c r="D4287" s="233">
        <v>8</v>
      </c>
      <c r="E4287" s="233" t="s">
        <v>271</v>
      </c>
      <c r="F4287" s="234" t="s">
        <v>338</v>
      </c>
      <c r="G4287" s="235">
        <v>97</v>
      </c>
      <c r="H4287" s="234">
        <v>39693</v>
      </c>
      <c r="I4287" s="28"/>
    </row>
    <row r="4288" spans="1:9" x14ac:dyDescent="0.25">
      <c r="A4288" s="231" t="s">
        <v>371</v>
      </c>
      <c r="B4288" s="232" t="s">
        <v>388</v>
      </c>
      <c r="C4288" s="233" t="s">
        <v>364</v>
      </c>
      <c r="D4288" s="233">
        <v>12</v>
      </c>
      <c r="E4288" s="233" t="s">
        <v>271</v>
      </c>
      <c r="F4288" s="234" t="s">
        <v>338</v>
      </c>
      <c r="G4288" s="235">
        <v>84</v>
      </c>
      <c r="H4288" s="234">
        <v>39694</v>
      </c>
      <c r="I4288" s="28"/>
    </row>
    <row r="4289" spans="1:9" x14ac:dyDescent="0.25">
      <c r="A4289" s="231" t="s">
        <v>392</v>
      </c>
      <c r="B4289" s="232" t="s">
        <v>393</v>
      </c>
      <c r="C4289" s="233" t="s">
        <v>337</v>
      </c>
      <c r="D4289" s="233">
        <v>16</v>
      </c>
      <c r="E4289" s="233" t="s">
        <v>271</v>
      </c>
      <c r="F4289" s="234" t="s">
        <v>338</v>
      </c>
      <c r="G4289" s="235">
        <v>148</v>
      </c>
      <c r="H4289" s="234">
        <v>39694</v>
      </c>
      <c r="I4289" s="28"/>
    </row>
    <row r="4290" spans="1:9" x14ac:dyDescent="0.25">
      <c r="A4290" s="231" t="s">
        <v>408</v>
      </c>
      <c r="B4290" s="232" t="s">
        <v>409</v>
      </c>
      <c r="C4290" s="233" t="s">
        <v>380</v>
      </c>
      <c r="D4290" s="233">
        <v>16</v>
      </c>
      <c r="E4290" s="233" t="s">
        <v>334</v>
      </c>
      <c r="F4290" s="234" t="s">
        <v>278</v>
      </c>
      <c r="G4290" s="235">
        <v>82</v>
      </c>
      <c r="H4290" s="234">
        <v>39695</v>
      </c>
      <c r="I4290" s="28"/>
    </row>
    <row r="4291" spans="1:9" x14ac:dyDescent="0.25">
      <c r="A4291" s="231" t="s">
        <v>335</v>
      </c>
      <c r="B4291" s="232" t="s">
        <v>368</v>
      </c>
      <c r="C4291" s="233" t="s">
        <v>364</v>
      </c>
      <c r="D4291" s="233">
        <v>8</v>
      </c>
      <c r="E4291" s="233" t="s">
        <v>262</v>
      </c>
      <c r="F4291" s="234" t="s">
        <v>356</v>
      </c>
      <c r="G4291" s="235">
        <v>112</v>
      </c>
      <c r="H4291" s="234">
        <v>39698</v>
      </c>
      <c r="I4291" s="28"/>
    </row>
    <row r="4292" spans="1:9" x14ac:dyDescent="0.25">
      <c r="A4292" s="231" t="s">
        <v>335</v>
      </c>
      <c r="B4292" s="232" t="s">
        <v>382</v>
      </c>
      <c r="C4292" s="233" t="s">
        <v>337</v>
      </c>
      <c r="D4292" s="233">
        <v>16</v>
      </c>
      <c r="E4292" s="233" t="s">
        <v>264</v>
      </c>
      <c r="F4292" s="234" t="s">
        <v>365</v>
      </c>
      <c r="G4292" s="235">
        <v>166</v>
      </c>
      <c r="H4292" s="234">
        <v>39698</v>
      </c>
      <c r="I4292" s="28"/>
    </row>
    <row r="4293" spans="1:9" x14ac:dyDescent="0.25">
      <c r="A4293" s="231" t="s">
        <v>331</v>
      </c>
      <c r="B4293" s="232" t="s">
        <v>403</v>
      </c>
      <c r="C4293" s="233" t="s">
        <v>380</v>
      </c>
      <c r="D4293" s="233">
        <v>32</v>
      </c>
      <c r="E4293" s="233" t="s">
        <v>262</v>
      </c>
      <c r="F4293" s="234" t="s">
        <v>356</v>
      </c>
      <c r="G4293" s="235">
        <v>171</v>
      </c>
      <c r="H4293" s="234">
        <v>39698</v>
      </c>
      <c r="I4293" s="28"/>
    </row>
    <row r="4294" spans="1:9" x14ac:dyDescent="0.25">
      <c r="A4294" s="231" t="s">
        <v>376</v>
      </c>
      <c r="B4294" s="232" t="s">
        <v>377</v>
      </c>
      <c r="C4294" s="233" t="s">
        <v>378</v>
      </c>
      <c r="D4294" s="233">
        <v>10</v>
      </c>
      <c r="E4294" s="233" t="s">
        <v>262</v>
      </c>
      <c r="F4294" s="234" t="s">
        <v>50</v>
      </c>
      <c r="G4294" s="235">
        <v>73</v>
      </c>
      <c r="H4294" s="234">
        <v>39699</v>
      </c>
      <c r="I4294" s="28"/>
    </row>
    <row r="4295" spans="1:9" x14ac:dyDescent="0.25">
      <c r="A4295" s="231" t="s">
        <v>345</v>
      </c>
      <c r="B4295" s="232" t="s">
        <v>401</v>
      </c>
      <c r="C4295" s="233" t="s">
        <v>380</v>
      </c>
      <c r="D4295" s="233">
        <v>16</v>
      </c>
      <c r="E4295" s="233" t="s">
        <v>271</v>
      </c>
      <c r="F4295" s="234" t="s">
        <v>338</v>
      </c>
      <c r="G4295" s="235">
        <v>158</v>
      </c>
      <c r="H4295" s="234">
        <v>39704</v>
      </c>
      <c r="I4295" s="28"/>
    </row>
    <row r="4296" spans="1:9" x14ac:dyDescent="0.25">
      <c r="A4296" s="231" t="s">
        <v>362</v>
      </c>
      <c r="B4296" s="232" t="s">
        <v>366</v>
      </c>
      <c r="C4296" s="233" t="s">
        <v>337</v>
      </c>
      <c r="D4296" s="233">
        <v>8</v>
      </c>
      <c r="E4296" s="233" t="s">
        <v>262</v>
      </c>
      <c r="F4296" s="234" t="s">
        <v>342</v>
      </c>
      <c r="G4296" s="235">
        <v>77</v>
      </c>
      <c r="H4296" s="234">
        <v>39706</v>
      </c>
      <c r="I4296" s="28"/>
    </row>
    <row r="4297" spans="1:9" x14ac:dyDescent="0.25">
      <c r="A4297" s="231" t="s">
        <v>371</v>
      </c>
      <c r="B4297" s="232" t="s">
        <v>372</v>
      </c>
      <c r="C4297" s="233" t="s">
        <v>364</v>
      </c>
      <c r="D4297" s="233">
        <v>8</v>
      </c>
      <c r="E4297" s="233" t="s">
        <v>271</v>
      </c>
      <c r="F4297" s="234" t="s">
        <v>338</v>
      </c>
      <c r="G4297" s="235">
        <v>32</v>
      </c>
      <c r="H4297" s="234">
        <v>39710</v>
      </c>
      <c r="I4297" s="28"/>
    </row>
    <row r="4298" spans="1:9" x14ac:dyDescent="0.25">
      <c r="A4298" s="231" t="s">
        <v>331</v>
      </c>
      <c r="B4298" s="232" t="s">
        <v>403</v>
      </c>
      <c r="C4298" s="233" t="s">
        <v>380</v>
      </c>
      <c r="D4298" s="233">
        <v>32</v>
      </c>
      <c r="E4298" s="233" t="s">
        <v>262</v>
      </c>
      <c r="F4298" s="234" t="s">
        <v>356</v>
      </c>
      <c r="G4298" s="235">
        <v>9</v>
      </c>
      <c r="H4298" s="234">
        <v>39711</v>
      </c>
      <c r="I4298" s="28"/>
    </row>
    <row r="4299" spans="1:9" x14ac:dyDescent="0.25">
      <c r="A4299" s="231" t="s">
        <v>335</v>
      </c>
      <c r="B4299" s="232" t="s">
        <v>368</v>
      </c>
      <c r="C4299" s="233" t="s">
        <v>364</v>
      </c>
      <c r="D4299" s="233">
        <v>8</v>
      </c>
      <c r="E4299" s="233" t="s">
        <v>262</v>
      </c>
      <c r="F4299" s="234" t="s">
        <v>356</v>
      </c>
      <c r="G4299" s="235">
        <v>67</v>
      </c>
      <c r="H4299" s="234">
        <v>39712</v>
      </c>
      <c r="I4299" s="28"/>
    </row>
    <row r="4300" spans="1:9" x14ac:dyDescent="0.25">
      <c r="A4300" s="231" t="s">
        <v>339</v>
      </c>
      <c r="B4300" s="232" t="s">
        <v>340</v>
      </c>
      <c r="C4300" s="233" t="s">
        <v>341</v>
      </c>
      <c r="D4300" s="233">
        <v>8</v>
      </c>
      <c r="E4300" s="233" t="s">
        <v>262</v>
      </c>
      <c r="F4300" s="234" t="s">
        <v>342</v>
      </c>
      <c r="G4300" s="235">
        <v>188</v>
      </c>
      <c r="H4300" s="234">
        <v>39712</v>
      </c>
      <c r="I4300" s="28"/>
    </row>
    <row r="4301" spans="1:9" x14ac:dyDescent="0.25">
      <c r="A4301" s="231" t="s">
        <v>335</v>
      </c>
      <c r="B4301" s="232" t="s">
        <v>367</v>
      </c>
      <c r="C4301" s="233" t="s">
        <v>337</v>
      </c>
      <c r="D4301" s="233">
        <v>8</v>
      </c>
      <c r="E4301" s="233" t="s">
        <v>262</v>
      </c>
      <c r="F4301" s="234" t="s">
        <v>356</v>
      </c>
      <c r="G4301" s="235">
        <v>198</v>
      </c>
      <c r="H4301" s="234">
        <v>39714</v>
      </c>
      <c r="I4301" s="28"/>
    </row>
    <row r="4302" spans="1:9" x14ac:dyDescent="0.25">
      <c r="A4302" s="231" t="s">
        <v>397</v>
      </c>
      <c r="B4302" s="232" t="s">
        <v>398</v>
      </c>
      <c r="C4302" s="233" t="s">
        <v>399</v>
      </c>
      <c r="D4302" s="233">
        <v>8</v>
      </c>
      <c r="E4302" s="233" t="s">
        <v>334</v>
      </c>
      <c r="F4302" s="234" t="s">
        <v>276</v>
      </c>
      <c r="G4302" s="235">
        <v>114</v>
      </c>
      <c r="H4302" s="234">
        <v>39717</v>
      </c>
      <c r="I4302" s="28"/>
    </row>
    <row r="4303" spans="1:9" x14ac:dyDescent="0.25">
      <c r="A4303" s="231" t="s">
        <v>362</v>
      </c>
      <c r="B4303" s="232" t="s">
        <v>374</v>
      </c>
      <c r="C4303" s="233" t="s">
        <v>375</v>
      </c>
      <c r="D4303" s="233">
        <v>16</v>
      </c>
      <c r="E4303" s="233" t="s">
        <v>271</v>
      </c>
      <c r="F4303" s="234" t="s">
        <v>338</v>
      </c>
      <c r="G4303" s="235">
        <v>32</v>
      </c>
      <c r="H4303" s="234">
        <v>39718</v>
      </c>
      <c r="I4303" s="28"/>
    </row>
    <row r="4304" spans="1:9" x14ac:dyDescent="0.25">
      <c r="A4304" s="231" t="s">
        <v>335</v>
      </c>
      <c r="B4304" s="232" t="s">
        <v>368</v>
      </c>
      <c r="C4304" s="233" t="s">
        <v>364</v>
      </c>
      <c r="D4304" s="233">
        <v>8</v>
      </c>
      <c r="E4304" s="233" t="s">
        <v>262</v>
      </c>
      <c r="F4304" s="234" t="s">
        <v>356</v>
      </c>
      <c r="G4304" s="235">
        <v>197</v>
      </c>
      <c r="H4304" s="234">
        <v>39721</v>
      </c>
      <c r="I4304" s="28"/>
    </row>
    <row r="4305" spans="1:9" x14ac:dyDescent="0.25">
      <c r="A4305" s="231" t="s">
        <v>331</v>
      </c>
      <c r="B4305" s="232" t="s">
        <v>332</v>
      </c>
      <c r="C4305" s="233" t="s">
        <v>333</v>
      </c>
      <c r="D4305" s="233">
        <v>16</v>
      </c>
      <c r="E4305" s="233" t="s">
        <v>334</v>
      </c>
      <c r="F4305" s="234" t="s">
        <v>405</v>
      </c>
      <c r="G4305" s="235">
        <v>105</v>
      </c>
      <c r="H4305" s="234">
        <v>39721</v>
      </c>
      <c r="I4305" s="28"/>
    </row>
    <row r="4306" spans="1:9" x14ac:dyDescent="0.25">
      <c r="A4306" s="231" t="s">
        <v>335</v>
      </c>
      <c r="B4306" s="232" t="s">
        <v>368</v>
      </c>
      <c r="C4306" s="233" t="s">
        <v>364</v>
      </c>
      <c r="D4306" s="233">
        <v>8</v>
      </c>
      <c r="E4306" s="233" t="s">
        <v>262</v>
      </c>
      <c r="F4306" s="234" t="s">
        <v>356</v>
      </c>
      <c r="G4306" s="235">
        <v>40</v>
      </c>
      <c r="H4306" s="234">
        <v>39724</v>
      </c>
      <c r="I4306" s="28"/>
    </row>
    <row r="4307" spans="1:9" x14ac:dyDescent="0.25">
      <c r="A4307" s="231" t="s">
        <v>335</v>
      </c>
      <c r="B4307" s="232" t="s">
        <v>384</v>
      </c>
      <c r="C4307" s="233" t="s">
        <v>364</v>
      </c>
      <c r="D4307" s="233">
        <v>8</v>
      </c>
      <c r="E4307" s="233" t="s">
        <v>262</v>
      </c>
      <c r="F4307" s="234" t="s">
        <v>356</v>
      </c>
      <c r="G4307" s="235">
        <v>65</v>
      </c>
      <c r="H4307" s="234">
        <v>39731</v>
      </c>
      <c r="I4307" s="28"/>
    </row>
    <row r="4308" spans="1:9" x14ac:dyDescent="0.25">
      <c r="A4308" s="231" t="s">
        <v>335</v>
      </c>
      <c r="B4308" s="232" t="s">
        <v>357</v>
      </c>
      <c r="C4308" s="233" t="s">
        <v>358</v>
      </c>
      <c r="D4308" s="233">
        <v>16</v>
      </c>
      <c r="E4308" s="233" t="s">
        <v>271</v>
      </c>
      <c r="F4308" s="234" t="s">
        <v>359</v>
      </c>
      <c r="G4308" s="235">
        <v>110</v>
      </c>
      <c r="H4308" s="234">
        <v>39733</v>
      </c>
      <c r="I4308" s="28"/>
    </row>
    <row r="4309" spans="1:9" x14ac:dyDescent="0.25">
      <c r="A4309" s="231" t="s">
        <v>335</v>
      </c>
      <c r="B4309" s="232" t="s">
        <v>382</v>
      </c>
      <c r="C4309" s="233" t="s">
        <v>337</v>
      </c>
      <c r="D4309" s="233">
        <v>16</v>
      </c>
      <c r="E4309" s="233" t="s">
        <v>264</v>
      </c>
      <c r="F4309" s="234" t="s">
        <v>365</v>
      </c>
      <c r="G4309" s="235">
        <v>52</v>
      </c>
      <c r="H4309" s="234">
        <v>39737</v>
      </c>
      <c r="I4309" s="28"/>
    </row>
    <row r="4310" spans="1:9" x14ac:dyDescent="0.25">
      <c r="A4310" s="231" t="s">
        <v>331</v>
      </c>
      <c r="B4310" s="232" t="s">
        <v>381</v>
      </c>
      <c r="C4310" s="233" t="s">
        <v>380</v>
      </c>
      <c r="D4310" s="233">
        <v>16</v>
      </c>
      <c r="E4310" s="233" t="s">
        <v>262</v>
      </c>
      <c r="F4310" s="234" t="s">
        <v>342</v>
      </c>
      <c r="G4310" s="235">
        <v>84</v>
      </c>
      <c r="H4310" s="234">
        <v>39742</v>
      </c>
      <c r="I4310" s="28"/>
    </row>
    <row r="4311" spans="1:9" x14ac:dyDescent="0.25">
      <c r="A4311" s="231" t="s">
        <v>335</v>
      </c>
      <c r="B4311" s="232" t="s">
        <v>394</v>
      </c>
      <c r="C4311" s="233" t="s">
        <v>364</v>
      </c>
      <c r="D4311" s="233">
        <v>8</v>
      </c>
      <c r="E4311" s="233" t="s">
        <v>264</v>
      </c>
      <c r="F4311" s="234" t="s">
        <v>365</v>
      </c>
      <c r="G4311" s="235">
        <v>174</v>
      </c>
      <c r="H4311" s="234">
        <v>39743</v>
      </c>
      <c r="I4311" s="28"/>
    </row>
    <row r="4312" spans="1:9" x14ac:dyDescent="0.25">
      <c r="A4312" s="231" t="s">
        <v>362</v>
      </c>
      <c r="B4312" s="232" t="s">
        <v>369</v>
      </c>
      <c r="C4312" s="233" t="s">
        <v>370</v>
      </c>
      <c r="D4312" s="233">
        <v>16</v>
      </c>
      <c r="E4312" s="233" t="s">
        <v>264</v>
      </c>
      <c r="F4312" s="234" t="s">
        <v>365</v>
      </c>
      <c r="G4312" s="235">
        <v>173</v>
      </c>
      <c r="H4312" s="234">
        <v>39748</v>
      </c>
      <c r="I4312" s="28"/>
    </row>
    <row r="4313" spans="1:9" x14ac:dyDescent="0.25">
      <c r="A4313" s="231" t="s">
        <v>362</v>
      </c>
      <c r="B4313" s="232" t="s">
        <v>407</v>
      </c>
      <c r="C4313" s="233" t="s">
        <v>380</v>
      </c>
      <c r="D4313" s="233">
        <v>16</v>
      </c>
      <c r="E4313" s="233" t="s">
        <v>264</v>
      </c>
      <c r="F4313" s="234" t="s">
        <v>365</v>
      </c>
      <c r="G4313" s="235">
        <v>91</v>
      </c>
      <c r="H4313" s="234">
        <v>39749</v>
      </c>
      <c r="I4313" s="28"/>
    </row>
    <row r="4314" spans="1:9" x14ac:dyDescent="0.25">
      <c r="A4314" s="231" t="s">
        <v>331</v>
      </c>
      <c r="B4314" s="232" t="s">
        <v>381</v>
      </c>
      <c r="C4314" s="233" t="s">
        <v>380</v>
      </c>
      <c r="D4314" s="233">
        <v>16</v>
      </c>
      <c r="E4314" s="233" t="s">
        <v>262</v>
      </c>
      <c r="F4314" s="234" t="s">
        <v>342</v>
      </c>
      <c r="G4314" s="235">
        <v>133</v>
      </c>
      <c r="H4314" s="234">
        <v>39752</v>
      </c>
      <c r="I4314" s="28"/>
    </row>
    <row r="4315" spans="1:9" x14ac:dyDescent="0.25">
      <c r="A4315" s="231" t="s">
        <v>331</v>
      </c>
      <c r="B4315" s="232" t="s">
        <v>404</v>
      </c>
      <c r="C4315" s="233" t="s">
        <v>333</v>
      </c>
      <c r="D4315" s="233">
        <v>16</v>
      </c>
      <c r="E4315" s="233" t="s">
        <v>334</v>
      </c>
      <c r="F4315" s="234" t="s">
        <v>405</v>
      </c>
      <c r="G4315" s="235">
        <v>7</v>
      </c>
      <c r="H4315" s="234">
        <v>39759</v>
      </c>
      <c r="I4315" s="28"/>
    </row>
    <row r="4316" spans="1:9" x14ac:dyDescent="0.25">
      <c r="A4316" s="231" t="s">
        <v>345</v>
      </c>
      <c r="B4316" s="232" t="s">
        <v>401</v>
      </c>
      <c r="C4316" s="233" t="s">
        <v>380</v>
      </c>
      <c r="D4316" s="233">
        <v>16</v>
      </c>
      <c r="E4316" s="233" t="s">
        <v>271</v>
      </c>
      <c r="F4316" s="234" t="s">
        <v>338</v>
      </c>
      <c r="G4316" s="235">
        <v>109</v>
      </c>
      <c r="H4316" s="234">
        <v>39760</v>
      </c>
      <c r="I4316" s="28"/>
    </row>
    <row r="4317" spans="1:9" x14ac:dyDescent="0.25">
      <c r="A4317" s="231" t="s">
        <v>335</v>
      </c>
      <c r="B4317" s="232" t="s">
        <v>350</v>
      </c>
      <c r="C4317" s="233" t="s">
        <v>347</v>
      </c>
      <c r="D4317" s="233">
        <v>8</v>
      </c>
      <c r="E4317" s="233" t="s">
        <v>271</v>
      </c>
      <c r="F4317" s="234" t="s">
        <v>338</v>
      </c>
      <c r="G4317" s="235">
        <v>159</v>
      </c>
      <c r="H4317" s="234">
        <v>39760</v>
      </c>
      <c r="I4317" s="28"/>
    </row>
    <row r="4318" spans="1:9" x14ac:dyDescent="0.25">
      <c r="A4318" s="231" t="s">
        <v>345</v>
      </c>
      <c r="B4318" s="232" t="s">
        <v>406</v>
      </c>
      <c r="C4318" s="233" t="s">
        <v>337</v>
      </c>
      <c r="D4318" s="233">
        <v>16</v>
      </c>
      <c r="E4318" s="233" t="s">
        <v>271</v>
      </c>
      <c r="F4318" s="234" t="s">
        <v>359</v>
      </c>
      <c r="G4318" s="235">
        <v>55</v>
      </c>
      <c r="H4318" s="234">
        <v>39760</v>
      </c>
      <c r="I4318" s="28"/>
    </row>
    <row r="4319" spans="1:9" x14ac:dyDescent="0.25">
      <c r="A4319" s="231" t="s">
        <v>335</v>
      </c>
      <c r="B4319" s="232" t="s">
        <v>336</v>
      </c>
      <c r="C4319" s="233" t="s">
        <v>337</v>
      </c>
      <c r="D4319" s="233">
        <v>16</v>
      </c>
      <c r="E4319" s="233" t="s">
        <v>271</v>
      </c>
      <c r="F4319" s="234" t="s">
        <v>338</v>
      </c>
      <c r="G4319" s="235">
        <v>196</v>
      </c>
      <c r="H4319" s="234">
        <v>39761</v>
      </c>
      <c r="I4319" s="28"/>
    </row>
    <row r="4320" spans="1:9" x14ac:dyDescent="0.25">
      <c r="A4320" s="231" t="s">
        <v>335</v>
      </c>
      <c r="B4320" s="232" t="s">
        <v>383</v>
      </c>
      <c r="C4320" s="233" t="s">
        <v>347</v>
      </c>
      <c r="D4320" s="233">
        <v>8</v>
      </c>
      <c r="E4320" s="233" t="s">
        <v>271</v>
      </c>
      <c r="F4320" s="234" t="s">
        <v>373</v>
      </c>
      <c r="G4320" s="235">
        <v>30</v>
      </c>
      <c r="H4320" s="234">
        <v>39761</v>
      </c>
      <c r="I4320" s="28"/>
    </row>
    <row r="4321" spans="1:9" x14ac:dyDescent="0.25">
      <c r="A4321" s="231" t="s">
        <v>397</v>
      </c>
      <c r="B4321" s="232" t="s">
        <v>398</v>
      </c>
      <c r="C4321" s="233" t="s">
        <v>399</v>
      </c>
      <c r="D4321" s="233">
        <v>8</v>
      </c>
      <c r="E4321" s="233" t="s">
        <v>334</v>
      </c>
      <c r="F4321" s="234" t="s">
        <v>276</v>
      </c>
      <c r="G4321" s="235">
        <v>27</v>
      </c>
      <c r="H4321" s="234">
        <v>39762</v>
      </c>
      <c r="I4321" s="28"/>
    </row>
    <row r="4322" spans="1:9" x14ac:dyDescent="0.25">
      <c r="A4322" s="231" t="s">
        <v>335</v>
      </c>
      <c r="B4322" s="232" t="s">
        <v>395</v>
      </c>
      <c r="C4322" s="233" t="s">
        <v>337</v>
      </c>
      <c r="D4322" s="233">
        <v>16</v>
      </c>
      <c r="E4322" s="233" t="s">
        <v>264</v>
      </c>
      <c r="F4322" s="234" t="s">
        <v>365</v>
      </c>
      <c r="G4322" s="235">
        <v>145</v>
      </c>
      <c r="H4322" s="234">
        <v>39763</v>
      </c>
      <c r="I4322" s="28"/>
    </row>
    <row r="4323" spans="1:9" x14ac:dyDescent="0.25">
      <c r="A4323" s="231" t="s">
        <v>385</v>
      </c>
      <c r="B4323" s="232" t="s">
        <v>386</v>
      </c>
      <c r="C4323" s="233" t="s">
        <v>358</v>
      </c>
      <c r="D4323" s="233">
        <v>16</v>
      </c>
      <c r="E4323" s="233" t="s">
        <v>334</v>
      </c>
      <c r="F4323" s="234" t="s">
        <v>405</v>
      </c>
      <c r="G4323" s="235">
        <v>59</v>
      </c>
      <c r="H4323" s="234">
        <v>39763</v>
      </c>
      <c r="I4323" s="28"/>
    </row>
    <row r="4324" spans="1:9" x14ac:dyDescent="0.25">
      <c r="A4324" s="231" t="s">
        <v>335</v>
      </c>
      <c r="B4324" s="232" t="s">
        <v>387</v>
      </c>
      <c r="C4324" s="233" t="s">
        <v>347</v>
      </c>
      <c r="D4324" s="233">
        <v>8</v>
      </c>
      <c r="E4324" s="233" t="s">
        <v>264</v>
      </c>
      <c r="F4324" s="234" t="s">
        <v>365</v>
      </c>
      <c r="G4324" s="235">
        <v>190</v>
      </c>
      <c r="H4324" s="234">
        <v>39764</v>
      </c>
      <c r="I4324" s="28"/>
    </row>
    <row r="4325" spans="1:9" x14ac:dyDescent="0.25">
      <c r="A4325" s="231" t="s">
        <v>345</v>
      </c>
      <c r="B4325" s="232" t="s">
        <v>401</v>
      </c>
      <c r="C4325" s="233" t="s">
        <v>380</v>
      </c>
      <c r="D4325" s="233">
        <v>16</v>
      </c>
      <c r="E4325" s="233" t="s">
        <v>271</v>
      </c>
      <c r="F4325" s="234" t="s">
        <v>338</v>
      </c>
      <c r="G4325" s="235">
        <v>34</v>
      </c>
      <c r="H4325" s="234">
        <v>39764</v>
      </c>
      <c r="I4325" s="28"/>
    </row>
    <row r="4326" spans="1:9" x14ac:dyDescent="0.25">
      <c r="A4326" s="231" t="s">
        <v>376</v>
      </c>
      <c r="B4326" s="232" t="s">
        <v>390</v>
      </c>
      <c r="C4326" s="233" t="s">
        <v>370</v>
      </c>
      <c r="D4326" s="233">
        <v>8</v>
      </c>
      <c r="E4326" s="233" t="s">
        <v>334</v>
      </c>
      <c r="F4326" s="234" t="s">
        <v>278</v>
      </c>
      <c r="G4326" s="235">
        <v>52</v>
      </c>
      <c r="H4326" s="234">
        <v>39765</v>
      </c>
      <c r="I4326" s="28"/>
    </row>
    <row r="4327" spans="1:9" x14ac:dyDescent="0.25">
      <c r="A4327" s="231" t="s">
        <v>371</v>
      </c>
      <c r="B4327" s="232" t="s">
        <v>388</v>
      </c>
      <c r="C4327" s="233" t="s">
        <v>364</v>
      </c>
      <c r="D4327" s="233">
        <v>12</v>
      </c>
      <c r="E4327" s="233" t="s">
        <v>271</v>
      </c>
      <c r="F4327" s="234" t="s">
        <v>359</v>
      </c>
      <c r="G4327" s="235">
        <v>122</v>
      </c>
      <c r="H4327" s="234">
        <v>39767</v>
      </c>
      <c r="I4327" s="28"/>
    </row>
    <row r="4328" spans="1:9" x14ac:dyDescent="0.25">
      <c r="A4328" s="231" t="s">
        <v>397</v>
      </c>
      <c r="B4328" s="232" t="s">
        <v>398</v>
      </c>
      <c r="C4328" s="233" t="s">
        <v>399</v>
      </c>
      <c r="D4328" s="233">
        <v>8</v>
      </c>
      <c r="E4328" s="233" t="s">
        <v>334</v>
      </c>
      <c r="F4328" s="234" t="s">
        <v>276</v>
      </c>
      <c r="G4328" s="235">
        <v>124</v>
      </c>
      <c r="H4328" s="234">
        <v>39770</v>
      </c>
      <c r="I4328" s="28"/>
    </row>
    <row r="4329" spans="1:9" x14ac:dyDescent="0.25">
      <c r="A4329" s="231" t="s">
        <v>345</v>
      </c>
      <c r="B4329" s="232" t="s">
        <v>391</v>
      </c>
      <c r="C4329" s="233" t="s">
        <v>337</v>
      </c>
      <c r="D4329" s="233">
        <v>16</v>
      </c>
      <c r="E4329" s="233" t="s">
        <v>334</v>
      </c>
      <c r="F4329" s="234" t="s">
        <v>276</v>
      </c>
      <c r="G4329" s="235">
        <v>195</v>
      </c>
      <c r="H4329" s="234">
        <v>39773</v>
      </c>
      <c r="I4329" s="28"/>
    </row>
    <row r="4330" spans="1:9" x14ac:dyDescent="0.25">
      <c r="A4330" s="231" t="s">
        <v>371</v>
      </c>
      <c r="B4330" s="232" t="s">
        <v>388</v>
      </c>
      <c r="C4330" s="233" t="s">
        <v>364</v>
      </c>
      <c r="D4330" s="233">
        <v>12</v>
      </c>
      <c r="E4330" s="233" t="s">
        <v>271</v>
      </c>
      <c r="F4330" s="234" t="s">
        <v>338</v>
      </c>
      <c r="G4330" s="235">
        <v>45</v>
      </c>
      <c r="H4330" s="234">
        <v>39776</v>
      </c>
      <c r="I4330" s="28"/>
    </row>
    <row r="4331" spans="1:9" x14ac:dyDescent="0.25">
      <c r="A4331" s="231" t="s">
        <v>335</v>
      </c>
      <c r="B4331" s="232" t="s">
        <v>394</v>
      </c>
      <c r="C4331" s="233" t="s">
        <v>364</v>
      </c>
      <c r="D4331" s="233">
        <v>8</v>
      </c>
      <c r="E4331" s="233" t="s">
        <v>264</v>
      </c>
      <c r="F4331" s="234" t="s">
        <v>365</v>
      </c>
      <c r="G4331" s="235">
        <v>32</v>
      </c>
      <c r="H4331" s="234">
        <v>39778</v>
      </c>
      <c r="I4331" s="28"/>
    </row>
    <row r="4332" spans="1:9" x14ac:dyDescent="0.25">
      <c r="A4332" s="231" t="s">
        <v>397</v>
      </c>
      <c r="B4332" s="232" t="s">
        <v>398</v>
      </c>
      <c r="C4332" s="233" t="s">
        <v>399</v>
      </c>
      <c r="D4332" s="233">
        <v>8</v>
      </c>
      <c r="E4332" s="233" t="s">
        <v>334</v>
      </c>
      <c r="F4332" s="234" t="s">
        <v>276</v>
      </c>
      <c r="G4332" s="235">
        <v>130</v>
      </c>
      <c r="H4332" s="234">
        <v>39782</v>
      </c>
      <c r="I4332" s="28"/>
    </row>
    <row r="4333" spans="1:9" x14ac:dyDescent="0.25">
      <c r="A4333" s="231" t="s">
        <v>335</v>
      </c>
      <c r="B4333" s="232" t="s">
        <v>357</v>
      </c>
      <c r="C4333" s="233" t="s">
        <v>358</v>
      </c>
      <c r="D4333" s="233">
        <v>16</v>
      </c>
      <c r="E4333" s="233" t="s">
        <v>271</v>
      </c>
      <c r="F4333" s="234" t="s">
        <v>359</v>
      </c>
      <c r="G4333" s="235">
        <v>98</v>
      </c>
      <c r="H4333" s="234">
        <v>39785</v>
      </c>
      <c r="I4333" s="28"/>
    </row>
    <row r="4334" spans="1:9" x14ac:dyDescent="0.25">
      <c r="A4334" s="231" t="s">
        <v>345</v>
      </c>
      <c r="B4334" s="232" t="s">
        <v>391</v>
      </c>
      <c r="C4334" s="233" t="s">
        <v>337</v>
      </c>
      <c r="D4334" s="233">
        <v>16</v>
      </c>
      <c r="E4334" s="233" t="s">
        <v>334</v>
      </c>
      <c r="F4334" s="234" t="s">
        <v>405</v>
      </c>
      <c r="G4334" s="235">
        <v>20</v>
      </c>
      <c r="H4334" s="234">
        <v>39785</v>
      </c>
      <c r="I4334" s="28"/>
    </row>
    <row r="4335" spans="1:9" x14ac:dyDescent="0.25">
      <c r="A4335" s="231" t="s">
        <v>335</v>
      </c>
      <c r="B4335" s="232" t="s">
        <v>387</v>
      </c>
      <c r="C4335" s="233" t="s">
        <v>347</v>
      </c>
      <c r="D4335" s="233">
        <v>8</v>
      </c>
      <c r="E4335" s="233" t="s">
        <v>264</v>
      </c>
      <c r="F4335" s="234" t="s">
        <v>365</v>
      </c>
      <c r="G4335" s="235">
        <v>111</v>
      </c>
      <c r="H4335" s="234">
        <v>39792</v>
      </c>
      <c r="I4335" s="28"/>
    </row>
    <row r="4336" spans="1:9" x14ac:dyDescent="0.25">
      <c r="A4336" s="231" t="s">
        <v>385</v>
      </c>
      <c r="B4336" s="232" t="s">
        <v>389</v>
      </c>
      <c r="C4336" s="233" t="s">
        <v>375</v>
      </c>
      <c r="D4336" s="233">
        <v>16</v>
      </c>
      <c r="E4336" s="233" t="s">
        <v>334</v>
      </c>
      <c r="F4336" s="234" t="s">
        <v>278</v>
      </c>
      <c r="G4336" s="235">
        <v>53</v>
      </c>
      <c r="H4336" s="234">
        <v>39793</v>
      </c>
      <c r="I4336" s="28"/>
    </row>
    <row r="4337" spans="1:9" x14ac:dyDescent="0.25">
      <c r="A4337" s="231" t="s">
        <v>345</v>
      </c>
      <c r="B4337" s="232" t="s">
        <v>391</v>
      </c>
      <c r="C4337" s="233" t="s">
        <v>337</v>
      </c>
      <c r="D4337" s="233">
        <v>16</v>
      </c>
      <c r="E4337" s="233" t="s">
        <v>334</v>
      </c>
      <c r="F4337" s="234" t="s">
        <v>405</v>
      </c>
      <c r="G4337" s="235">
        <v>192</v>
      </c>
      <c r="H4337" s="234">
        <v>39794</v>
      </c>
      <c r="I4337" s="28"/>
    </row>
    <row r="4338" spans="1:9" x14ac:dyDescent="0.25">
      <c r="A4338" s="231" t="s">
        <v>362</v>
      </c>
      <c r="B4338" s="232" t="s">
        <v>363</v>
      </c>
      <c r="C4338" s="233" t="s">
        <v>364</v>
      </c>
      <c r="D4338" s="233">
        <v>8</v>
      </c>
      <c r="E4338" s="233" t="s">
        <v>264</v>
      </c>
      <c r="F4338" s="234" t="s">
        <v>396</v>
      </c>
      <c r="G4338" s="235">
        <v>58</v>
      </c>
      <c r="H4338" s="234">
        <v>39806</v>
      </c>
      <c r="I4338" s="28"/>
    </row>
    <row r="4339" spans="1:9" x14ac:dyDescent="0.25">
      <c r="A4339" s="231" t="s">
        <v>345</v>
      </c>
      <c r="B4339" s="232" t="s">
        <v>346</v>
      </c>
      <c r="C4339" s="233" t="s">
        <v>347</v>
      </c>
      <c r="D4339" s="233">
        <v>16</v>
      </c>
      <c r="E4339" s="233" t="s">
        <v>271</v>
      </c>
      <c r="F4339" s="234" t="s">
        <v>338</v>
      </c>
      <c r="G4339" s="235">
        <v>186</v>
      </c>
      <c r="H4339" s="234">
        <v>39810</v>
      </c>
      <c r="I4339" s="28"/>
    </row>
    <row r="4340" spans="1:9" x14ac:dyDescent="0.25">
      <c r="A4340" s="231" t="s">
        <v>345</v>
      </c>
      <c r="B4340" s="232" t="s">
        <v>379</v>
      </c>
      <c r="C4340" s="233" t="s">
        <v>380</v>
      </c>
      <c r="D4340" s="233">
        <v>16</v>
      </c>
      <c r="E4340" s="233" t="s">
        <v>271</v>
      </c>
      <c r="F4340" s="234" t="s">
        <v>338</v>
      </c>
      <c r="G4340" s="235">
        <v>130</v>
      </c>
      <c r="H4340" s="234">
        <v>39811</v>
      </c>
      <c r="I4340" s="28"/>
    </row>
    <row r="4341" spans="1:9" x14ac:dyDescent="0.25">
      <c r="A4341" s="231" t="s">
        <v>345</v>
      </c>
      <c r="B4341" s="232" t="s">
        <v>401</v>
      </c>
      <c r="C4341" s="233" t="s">
        <v>380</v>
      </c>
      <c r="D4341" s="233">
        <v>16</v>
      </c>
      <c r="E4341" s="233" t="s">
        <v>271</v>
      </c>
      <c r="F4341" s="234" t="s">
        <v>338</v>
      </c>
      <c r="G4341" s="235">
        <v>73</v>
      </c>
      <c r="H4341" s="234">
        <v>39812</v>
      </c>
      <c r="I4341" s="28"/>
    </row>
    <row r="4342" spans="1:9" x14ac:dyDescent="0.25">
      <c r="A4342" s="231" t="s">
        <v>331</v>
      </c>
      <c r="B4342" s="232" t="s">
        <v>403</v>
      </c>
      <c r="C4342" s="233" t="s">
        <v>380</v>
      </c>
      <c r="D4342" s="233">
        <v>32</v>
      </c>
      <c r="E4342" s="233" t="s">
        <v>262</v>
      </c>
      <c r="F4342" s="234" t="s">
        <v>356</v>
      </c>
      <c r="G4342" s="235">
        <v>15</v>
      </c>
      <c r="H4342" s="234">
        <v>39812</v>
      </c>
      <c r="I4342" s="28"/>
    </row>
    <row r="4343" spans="1:9" x14ac:dyDescent="0.25">
      <c r="A4343" s="231" t="s">
        <v>331</v>
      </c>
      <c r="B4343" s="232" t="s">
        <v>403</v>
      </c>
      <c r="C4343" s="233" t="s">
        <v>380</v>
      </c>
      <c r="D4343" s="233">
        <v>32</v>
      </c>
      <c r="E4343" s="233" t="s">
        <v>262</v>
      </c>
      <c r="F4343" s="234" t="s">
        <v>356</v>
      </c>
      <c r="G4343" s="235">
        <v>100</v>
      </c>
      <c r="H4343" s="234">
        <v>39812</v>
      </c>
      <c r="I4343" s="28"/>
    </row>
    <row r="4344" spans="1:9" x14ac:dyDescent="0.25">
      <c r="A4344" s="231" t="s">
        <v>345</v>
      </c>
      <c r="B4344" s="232" t="s">
        <v>406</v>
      </c>
      <c r="C4344" s="233" t="s">
        <v>337</v>
      </c>
      <c r="D4344" s="233">
        <v>16</v>
      </c>
      <c r="E4344" s="233" t="s">
        <v>271</v>
      </c>
      <c r="F4344" s="234" t="s">
        <v>338</v>
      </c>
      <c r="G4344" s="235">
        <v>169</v>
      </c>
      <c r="H4344" s="234">
        <v>39813</v>
      </c>
      <c r="I4344" s="28"/>
    </row>
    <row r="4345" spans="1:9" x14ac:dyDescent="0.25">
      <c r="A4345" s="231" t="s">
        <v>345</v>
      </c>
      <c r="B4345" s="232" t="s">
        <v>406</v>
      </c>
      <c r="C4345" s="233" t="s">
        <v>337</v>
      </c>
      <c r="D4345" s="233">
        <v>16</v>
      </c>
      <c r="E4345" s="233" t="s">
        <v>271</v>
      </c>
      <c r="F4345" s="234" t="s">
        <v>359</v>
      </c>
      <c r="G4345" s="235">
        <v>87</v>
      </c>
      <c r="H4345" s="234">
        <v>39816</v>
      </c>
      <c r="I4345" s="28"/>
    </row>
    <row r="4346" spans="1:9" x14ac:dyDescent="0.25">
      <c r="A4346" s="231" t="s">
        <v>335</v>
      </c>
      <c r="B4346" s="232" t="s">
        <v>384</v>
      </c>
      <c r="C4346" s="233" t="s">
        <v>364</v>
      </c>
      <c r="D4346" s="233">
        <v>8</v>
      </c>
      <c r="E4346" s="233" t="s">
        <v>262</v>
      </c>
      <c r="F4346" s="234" t="s">
        <v>356</v>
      </c>
      <c r="G4346" s="235">
        <v>82</v>
      </c>
      <c r="H4346" s="234">
        <v>39818</v>
      </c>
      <c r="I4346" s="28"/>
    </row>
    <row r="4347" spans="1:9" x14ac:dyDescent="0.25">
      <c r="A4347" s="231" t="s">
        <v>376</v>
      </c>
      <c r="B4347" s="232" t="s">
        <v>377</v>
      </c>
      <c r="C4347" s="233" t="s">
        <v>378</v>
      </c>
      <c r="D4347" s="233">
        <v>10</v>
      </c>
      <c r="E4347" s="233" t="s">
        <v>262</v>
      </c>
      <c r="F4347" s="234" t="s">
        <v>342</v>
      </c>
      <c r="G4347" s="235">
        <v>27</v>
      </c>
      <c r="H4347" s="234">
        <v>39825</v>
      </c>
      <c r="I4347" s="28"/>
    </row>
    <row r="4348" spans="1:9" x14ac:dyDescent="0.25">
      <c r="A4348" s="231" t="s">
        <v>335</v>
      </c>
      <c r="B4348" s="232" t="s">
        <v>357</v>
      </c>
      <c r="C4348" s="233" t="s">
        <v>358</v>
      </c>
      <c r="D4348" s="233">
        <v>16</v>
      </c>
      <c r="E4348" s="233" t="s">
        <v>271</v>
      </c>
      <c r="F4348" s="234" t="s">
        <v>359</v>
      </c>
      <c r="G4348" s="235">
        <v>194</v>
      </c>
      <c r="H4348" s="234">
        <v>39827</v>
      </c>
      <c r="I4348" s="28"/>
    </row>
    <row r="4349" spans="1:9" x14ac:dyDescent="0.25">
      <c r="A4349" s="231" t="s">
        <v>362</v>
      </c>
      <c r="B4349" s="232" t="s">
        <v>363</v>
      </c>
      <c r="C4349" s="233" t="s">
        <v>364</v>
      </c>
      <c r="D4349" s="233">
        <v>8</v>
      </c>
      <c r="E4349" s="233" t="s">
        <v>264</v>
      </c>
      <c r="F4349" s="234" t="s">
        <v>396</v>
      </c>
      <c r="G4349" s="235">
        <v>118</v>
      </c>
      <c r="H4349" s="234">
        <v>39827</v>
      </c>
      <c r="I4349" s="28"/>
    </row>
    <row r="4350" spans="1:9" x14ac:dyDescent="0.25">
      <c r="A4350" s="231" t="s">
        <v>331</v>
      </c>
      <c r="B4350" s="232" t="s">
        <v>332</v>
      </c>
      <c r="C4350" s="233" t="s">
        <v>333</v>
      </c>
      <c r="D4350" s="233">
        <v>16</v>
      </c>
      <c r="E4350" s="233" t="s">
        <v>334</v>
      </c>
      <c r="F4350" s="234" t="s">
        <v>278</v>
      </c>
      <c r="G4350" s="235">
        <v>144</v>
      </c>
      <c r="H4350" s="234">
        <v>39829</v>
      </c>
      <c r="I4350" s="28"/>
    </row>
    <row r="4351" spans="1:9" x14ac:dyDescent="0.25">
      <c r="A4351" s="231" t="s">
        <v>345</v>
      </c>
      <c r="B4351" s="232" t="s">
        <v>401</v>
      </c>
      <c r="C4351" s="233" t="s">
        <v>380</v>
      </c>
      <c r="D4351" s="233">
        <v>16</v>
      </c>
      <c r="E4351" s="233" t="s">
        <v>271</v>
      </c>
      <c r="F4351" s="234" t="s">
        <v>338</v>
      </c>
      <c r="G4351" s="235">
        <v>85</v>
      </c>
      <c r="H4351" s="234">
        <v>39845</v>
      </c>
      <c r="I4351" s="28"/>
    </row>
    <row r="4352" spans="1:9" x14ac:dyDescent="0.25">
      <c r="A4352" s="231" t="s">
        <v>335</v>
      </c>
      <c r="B4352" s="232" t="s">
        <v>357</v>
      </c>
      <c r="C4352" s="233" t="s">
        <v>358</v>
      </c>
      <c r="D4352" s="233">
        <v>16</v>
      </c>
      <c r="E4352" s="233" t="s">
        <v>271</v>
      </c>
      <c r="F4352" s="234" t="s">
        <v>359</v>
      </c>
      <c r="G4352" s="235">
        <v>79</v>
      </c>
      <c r="H4352" s="234">
        <v>39846</v>
      </c>
      <c r="I4352" s="28"/>
    </row>
    <row r="4353" spans="1:9" x14ac:dyDescent="0.25">
      <c r="A4353" s="231" t="s">
        <v>335</v>
      </c>
      <c r="B4353" s="232" t="s">
        <v>384</v>
      </c>
      <c r="C4353" s="233" t="s">
        <v>364</v>
      </c>
      <c r="D4353" s="233">
        <v>8</v>
      </c>
      <c r="E4353" s="233" t="s">
        <v>262</v>
      </c>
      <c r="F4353" s="234" t="s">
        <v>356</v>
      </c>
      <c r="G4353" s="235">
        <v>7</v>
      </c>
      <c r="H4353" s="234">
        <v>39847</v>
      </c>
      <c r="I4353" s="28"/>
    </row>
    <row r="4354" spans="1:9" x14ac:dyDescent="0.25">
      <c r="A4354" s="231" t="s">
        <v>362</v>
      </c>
      <c r="B4354" s="232" t="s">
        <v>374</v>
      </c>
      <c r="C4354" s="233" t="s">
        <v>375</v>
      </c>
      <c r="D4354" s="233">
        <v>16</v>
      </c>
      <c r="E4354" s="233" t="s">
        <v>271</v>
      </c>
      <c r="F4354" s="234" t="s">
        <v>338</v>
      </c>
      <c r="G4354" s="235">
        <v>189</v>
      </c>
      <c r="H4354" s="234">
        <v>39847</v>
      </c>
      <c r="I4354" s="28"/>
    </row>
    <row r="4355" spans="1:9" x14ac:dyDescent="0.25">
      <c r="A4355" s="231" t="s">
        <v>345</v>
      </c>
      <c r="B4355" s="232" t="s">
        <v>391</v>
      </c>
      <c r="C4355" s="233" t="s">
        <v>337</v>
      </c>
      <c r="D4355" s="233">
        <v>16</v>
      </c>
      <c r="E4355" s="233" t="s">
        <v>334</v>
      </c>
      <c r="F4355" s="234" t="s">
        <v>276</v>
      </c>
      <c r="G4355" s="235">
        <v>107</v>
      </c>
      <c r="H4355" s="234">
        <v>39850</v>
      </c>
      <c r="I4355" s="28"/>
    </row>
    <row r="4356" spans="1:9" x14ac:dyDescent="0.25">
      <c r="A4356" s="231" t="s">
        <v>385</v>
      </c>
      <c r="B4356" s="232" t="s">
        <v>389</v>
      </c>
      <c r="C4356" s="233" t="s">
        <v>375</v>
      </c>
      <c r="D4356" s="233">
        <v>16</v>
      </c>
      <c r="E4356" s="233" t="s">
        <v>334</v>
      </c>
      <c r="F4356" s="234" t="s">
        <v>276</v>
      </c>
      <c r="G4356" s="235">
        <v>11</v>
      </c>
      <c r="H4356" s="234">
        <v>39853</v>
      </c>
      <c r="I4356" s="28"/>
    </row>
    <row r="4357" spans="1:9" x14ac:dyDescent="0.25">
      <c r="A4357" s="231" t="s">
        <v>348</v>
      </c>
      <c r="B4357" s="232" t="s">
        <v>349</v>
      </c>
      <c r="C4357" s="233" t="s">
        <v>347</v>
      </c>
      <c r="D4357" s="233">
        <v>8</v>
      </c>
      <c r="E4357" s="233" t="s">
        <v>262</v>
      </c>
      <c r="F4357" s="234" t="s">
        <v>356</v>
      </c>
      <c r="G4357" s="235">
        <v>45</v>
      </c>
      <c r="H4357" s="234">
        <v>39854</v>
      </c>
      <c r="I4357" s="28"/>
    </row>
    <row r="4358" spans="1:9" x14ac:dyDescent="0.25">
      <c r="A4358" s="231" t="s">
        <v>335</v>
      </c>
      <c r="B4358" s="232" t="s">
        <v>387</v>
      </c>
      <c r="C4358" s="233" t="s">
        <v>347</v>
      </c>
      <c r="D4358" s="233">
        <v>8</v>
      </c>
      <c r="E4358" s="233" t="s">
        <v>264</v>
      </c>
      <c r="F4358" s="234" t="s">
        <v>365</v>
      </c>
      <c r="G4358" s="235">
        <v>69</v>
      </c>
      <c r="H4358" s="234">
        <v>39857</v>
      </c>
      <c r="I4358" s="28"/>
    </row>
    <row r="4359" spans="1:9" x14ac:dyDescent="0.25">
      <c r="A4359" s="231" t="s">
        <v>371</v>
      </c>
      <c r="B4359" s="232" t="s">
        <v>372</v>
      </c>
      <c r="C4359" s="233" t="s">
        <v>364</v>
      </c>
      <c r="D4359" s="233">
        <v>8</v>
      </c>
      <c r="E4359" s="233" t="s">
        <v>271</v>
      </c>
      <c r="F4359" s="234" t="s">
        <v>338</v>
      </c>
      <c r="G4359" s="235">
        <v>177</v>
      </c>
      <c r="H4359" s="234">
        <v>39859</v>
      </c>
      <c r="I4359" s="28"/>
    </row>
    <row r="4360" spans="1:9" x14ac:dyDescent="0.25">
      <c r="A4360" s="231" t="s">
        <v>335</v>
      </c>
      <c r="B4360" s="232" t="s">
        <v>400</v>
      </c>
      <c r="C4360" s="233" t="s">
        <v>364</v>
      </c>
      <c r="D4360" s="233">
        <v>8</v>
      </c>
      <c r="E4360" s="233" t="s">
        <v>264</v>
      </c>
      <c r="F4360" s="234" t="s">
        <v>365</v>
      </c>
      <c r="G4360" s="235">
        <v>186</v>
      </c>
      <c r="H4360" s="234">
        <v>39859</v>
      </c>
      <c r="I4360" s="28"/>
    </row>
    <row r="4361" spans="1:9" x14ac:dyDescent="0.25">
      <c r="A4361" s="231" t="s">
        <v>345</v>
      </c>
      <c r="B4361" s="232" t="s">
        <v>379</v>
      </c>
      <c r="C4361" s="233" t="s">
        <v>380</v>
      </c>
      <c r="D4361" s="233">
        <v>16</v>
      </c>
      <c r="E4361" s="233" t="s">
        <v>271</v>
      </c>
      <c r="F4361" s="234" t="s">
        <v>373</v>
      </c>
      <c r="G4361" s="235">
        <v>30</v>
      </c>
      <c r="H4361" s="234">
        <v>39859</v>
      </c>
      <c r="I4361" s="28"/>
    </row>
    <row r="4362" spans="1:9" x14ac:dyDescent="0.25">
      <c r="A4362" s="231" t="s">
        <v>345</v>
      </c>
      <c r="B4362" s="232" t="s">
        <v>401</v>
      </c>
      <c r="C4362" s="233" t="s">
        <v>380</v>
      </c>
      <c r="D4362" s="233">
        <v>16</v>
      </c>
      <c r="E4362" s="233" t="s">
        <v>271</v>
      </c>
      <c r="F4362" s="234" t="s">
        <v>338</v>
      </c>
      <c r="G4362" s="235">
        <v>67</v>
      </c>
      <c r="H4362" s="234">
        <v>39860</v>
      </c>
      <c r="I4362" s="28"/>
    </row>
    <row r="4363" spans="1:9" x14ac:dyDescent="0.25">
      <c r="A4363" s="231" t="s">
        <v>335</v>
      </c>
      <c r="B4363" s="232" t="s">
        <v>350</v>
      </c>
      <c r="C4363" s="233" t="s">
        <v>347</v>
      </c>
      <c r="D4363" s="233">
        <v>8</v>
      </c>
      <c r="E4363" s="233" t="s">
        <v>271</v>
      </c>
      <c r="F4363" s="234" t="s">
        <v>338</v>
      </c>
      <c r="G4363" s="235">
        <v>46</v>
      </c>
      <c r="H4363" s="234">
        <v>39861</v>
      </c>
      <c r="I4363" s="28"/>
    </row>
    <row r="4364" spans="1:9" x14ac:dyDescent="0.25">
      <c r="A4364" s="231" t="s">
        <v>335</v>
      </c>
      <c r="B4364" s="232" t="s">
        <v>394</v>
      </c>
      <c r="C4364" s="233" t="s">
        <v>364</v>
      </c>
      <c r="D4364" s="233">
        <v>8</v>
      </c>
      <c r="E4364" s="233" t="s">
        <v>264</v>
      </c>
      <c r="F4364" s="234" t="s">
        <v>365</v>
      </c>
      <c r="G4364" s="235">
        <v>63</v>
      </c>
      <c r="H4364" s="234">
        <v>39862</v>
      </c>
      <c r="I4364" s="28"/>
    </row>
    <row r="4365" spans="1:9" x14ac:dyDescent="0.25">
      <c r="A4365" s="231" t="s">
        <v>335</v>
      </c>
      <c r="B4365" s="232" t="s">
        <v>383</v>
      </c>
      <c r="C4365" s="233" t="s">
        <v>347</v>
      </c>
      <c r="D4365" s="233">
        <v>8</v>
      </c>
      <c r="E4365" s="233" t="s">
        <v>271</v>
      </c>
      <c r="F4365" s="234" t="s">
        <v>373</v>
      </c>
      <c r="G4365" s="235">
        <v>180</v>
      </c>
      <c r="H4365" s="234">
        <v>39864</v>
      </c>
      <c r="I4365" s="28"/>
    </row>
    <row r="4366" spans="1:9" x14ac:dyDescent="0.25">
      <c r="A4366" s="231" t="s">
        <v>335</v>
      </c>
      <c r="B4366" s="232" t="s">
        <v>383</v>
      </c>
      <c r="C4366" s="233" t="s">
        <v>347</v>
      </c>
      <c r="D4366" s="233">
        <v>8</v>
      </c>
      <c r="E4366" s="233" t="s">
        <v>271</v>
      </c>
      <c r="F4366" s="234" t="s">
        <v>373</v>
      </c>
      <c r="G4366" s="235">
        <v>33</v>
      </c>
      <c r="H4366" s="234">
        <v>39865</v>
      </c>
      <c r="I4366" s="28"/>
    </row>
    <row r="4367" spans="1:9" x14ac:dyDescent="0.25">
      <c r="A4367" s="231" t="s">
        <v>362</v>
      </c>
      <c r="B4367" s="232" t="s">
        <v>363</v>
      </c>
      <c r="C4367" s="233" t="s">
        <v>364</v>
      </c>
      <c r="D4367" s="233">
        <v>8</v>
      </c>
      <c r="E4367" s="233" t="s">
        <v>264</v>
      </c>
      <c r="F4367" s="234" t="s">
        <v>396</v>
      </c>
      <c r="G4367" s="235">
        <v>47</v>
      </c>
      <c r="H4367" s="234">
        <v>39875</v>
      </c>
      <c r="I4367" s="28"/>
    </row>
    <row r="4368" spans="1:9" x14ac:dyDescent="0.25">
      <c r="A4368" s="231" t="s">
        <v>335</v>
      </c>
      <c r="B4368" s="232" t="s">
        <v>383</v>
      </c>
      <c r="C4368" s="233" t="s">
        <v>347</v>
      </c>
      <c r="D4368" s="233">
        <v>8</v>
      </c>
      <c r="E4368" s="233" t="s">
        <v>271</v>
      </c>
      <c r="F4368" s="234" t="s">
        <v>373</v>
      </c>
      <c r="G4368" s="235">
        <v>28</v>
      </c>
      <c r="H4368" s="234">
        <v>39875</v>
      </c>
      <c r="I4368" s="28"/>
    </row>
    <row r="4369" spans="1:9" x14ac:dyDescent="0.25">
      <c r="A4369" s="231" t="s">
        <v>335</v>
      </c>
      <c r="B4369" s="232" t="s">
        <v>383</v>
      </c>
      <c r="C4369" s="233" t="s">
        <v>347</v>
      </c>
      <c r="D4369" s="233">
        <v>8</v>
      </c>
      <c r="E4369" s="233" t="s">
        <v>271</v>
      </c>
      <c r="F4369" s="234" t="s">
        <v>359</v>
      </c>
      <c r="G4369" s="235">
        <v>144</v>
      </c>
      <c r="H4369" s="234">
        <v>39876</v>
      </c>
      <c r="I4369" s="28"/>
    </row>
    <row r="4370" spans="1:9" x14ac:dyDescent="0.25">
      <c r="A4370" s="231" t="s">
        <v>354</v>
      </c>
      <c r="B4370" s="232" t="s">
        <v>355</v>
      </c>
      <c r="C4370" s="233" t="s">
        <v>347</v>
      </c>
      <c r="D4370" s="233">
        <v>16</v>
      </c>
      <c r="E4370" s="233" t="s">
        <v>262</v>
      </c>
      <c r="F4370" s="234" t="s">
        <v>356</v>
      </c>
      <c r="G4370" s="235">
        <v>200</v>
      </c>
      <c r="H4370" s="234">
        <v>39879</v>
      </c>
      <c r="I4370" s="28"/>
    </row>
    <row r="4371" spans="1:9" x14ac:dyDescent="0.25">
      <c r="A4371" s="231" t="s">
        <v>376</v>
      </c>
      <c r="B4371" s="232" t="s">
        <v>390</v>
      </c>
      <c r="C4371" s="233" t="s">
        <v>370</v>
      </c>
      <c r="D4371" s="233">
        <v>8</v>
      </c>
      <c r="E4371" s="233" t="s">
        <v>334</v>
      </c>
      <c r="F4371" s="234" t="s">
        <v>278</v>
      </c>
      <c r="G4371" s="235">
        <v>138</v>
      </c>
      <c r="H4371" s="234">
        <v>39880</v>
      </c>
      <c r="I4371" s="28"/>
    </row>
    <row r="4372" spans="1:9" x14ac:dyDescent="0.25">
      <c r="A4372" s="231" t="s">
        <v>339</v>
      </c>
      <c r="B4372" s="232" t="s">
        <v>340</v>
      </c>
      <c r="C4372" s="233" t="s">
        <v>341</v>
      </c>
      <c r="D4372" s="233">
        <v>8</v>
      </c>
      <c r="E4372" s="233" t="s">
        <v>262</v>
      </c>
      <c r="F4372" s="234" t="s">
        <v>342</v>
      </c>
      <c r="G4372" s="235">
        <v>63</v>
      </c>
      <c r="H4372" s="234">
        <v>39884</v>
      </c>
      <c r="I4372" s="28"/>
    </row>
    <row r="4373" spans="1:9" x14ac:dyDescent="0.25">
      <c r="A4373" s="231" t="s">
        <v>335</v>
      </c>
      <c r="B4373" s="232" t="s">
        <v>336</v>
      </c>
      <c r="C4373" s="233" t="s">
        <v>337</v>
      </c>
      <c r="D4373" s="233">
        <v>16</v>
      </c>
      <c r="E4373" s="233" t="s">
        <v>271</v>
      </c>
      <c r="F4373" s="234" t="s">
        <v>338</v>
      </c>
      <c r="G4373" s="235">
        <v>19</v>
      </c>
      <c r="H4373" s="234">
        <v>39888</v>
      </c>
      <c r="I4373" s="28"/>
    </row>
    <row r="4374" spans="1:9" x14ac:dyDescent="0.25">
      <c r="A4374" s="231" t="s">
        <v>335</v>
      </c>
      <c r="B4374" s="232" t="s">
        <v>394</v>
      </c>
      <c r="C4374" s="233" t="s">
        <v>364</v>
      </c>
      <c r="D4374" s="233">
        <v>8</v>
      </c>
      <c r="E4374" s="233" t="s">
        <v>264</v>
      </c>
      <c r="F4374" s="234" t="s">
        <v>365</v>
      </c>
      <c r="G4374" s="235">
        <v>21</v>
      </c>
      <c r="H4374" s="234">
        <v>39889</v>
      </c>
      <c r="I4374" s="28"/>
    </row>
    <row r="4375" spans="1:9" x14ac:dyDescent="0.25">
      <c r="A4375" s="231" t="s">
        <v>376</v>
      </c>
      <c r="B4375" s="232" t="s">
        <v>377</v>
      </c>
      <c r="C4375" s="233" t="s">
        <v>378</v>
      </c>
      <c r="D4375" s="233">
        <v>10</v>
      </c>
      <c r="E4375" s="233" t="s">
        <v>262</v>
      </c>
      <c r="F4375" s="234" t="s">
        <v>50</v>
      </c>
      <c r="G4375" s="235">
        <v>124</v>
      </c>
      <c r="H4375" s="234">
        <v>39889</v>
      </c>
      <c r="I4375" s="28"/>
    </row>
    <row r="4376" spans="1:9" x14ac:dyDescent="0.25">
      <c r="A4376" s="231" t="s">
        <v>335</v>
      </c>
      <c r="B4376" s="232" t="s">
        <v>382</v>
      </c>
      <c r="C4376" s="233" t="s">
        <v>337</v>
      </c>
      <c r="D4376" s="233">
        <v>16</v>
      </c>
      <c r="E4376" s="233" t="s">
        <v>264</v>
      </c>
      <c r="F4376" s="234" t="s">
        <v>365</v>
      </c>
      <c r="G4376" s="235">
        <v>62</v>
      </c>
      <c r="H4376" s="234">
        <v>39890</v>
      </c>
      <c r="I4376" s="28"/>
    </row>
    <row r="4377" spans="1:9" x14ac:dyDescent="0.25">
      <c r="A4377" s="231" t="s">
        <v>331</v>
      </c>
      <c r="B4377" s="232" t="s">
        <v>332</v>
      </c>
      <c r="C4377" s="233" t="s">
        <v>333</v>
      </c>
      <c r="D4377" s="233">
        <v>16</v>
      </c>
      <c r="E4377" s="233" t="s">
        <v>334</v>
      </c>
      <c r="F4377" s="234" t="s">
        <v>405</v>
      </c>
      <c r="G4377" s="235">
        <v>113</v>
      </c>
      <c r="H4377" s="234">
        <v>39892</v>
      </c>
      <c r="I4377" s="28"/>
    </row>
    <row r="4378" spans="1:9" x14ac:dyDescent="0.25">
      <c r="A4378" s="231" t="s">
        <v>371</v>
      </c>
      <c r="B4378" s="232" t="s">
        <v>372</v>
      </c>
      <c r="C4378" s="233" t="s">
        <v>364</v>
      </c>
      <c r="D4378" s="233">
        <v>8</v>
      </c>
      <c r="E4378" s="233" t="s">
        <v>271</v>
      </c>
      <c r="F4378" s="234" t="s">
        <v>373</v>
      </c>
      <c r="G4378" s="235">
        <v>105</v>
      </c>
      <c r="H4378" s="234">
        <v>39893</v>
      </c>
      <c r="I4378" s="28"/>
    </row>
    <row r="4379" spans="1:9" x14ac:dyDescent="0.25">
      <c r="A4379" s="231" t="s">
        <v>362</v>
      </c>
      <c r="B4379" s="232" t="s">
        <v>374</v>
      </c>
      <c r="C4379" s="233" t="s">
        <v>375</v>
      </c>
      <c r="D4379" s="233">
        <v>16</v>
      </c>
      <c r="E4379" s="233" t="s">
        <v>271</v>
      </c>
      <c r="F4379" s="234" t="s">
        <v>338</v>
      </c>
      <c r="G4379" s="235">
        <v>24</v>
      </c>
      <c r="H4379" s="234">
        <v>39894</v>
      </c>
      <c r="I4379" s="28"/>
    </row>
    <row r="4380" spans="1:9" x14ac:dyDescent="0.25">
      <c r="A4380" s="231" t="s">
        <v>335</v>
      </c>
      <c r="B4380" s="232" t="s">
        <v>387</v>
      </c>
      <c r="C4380" s="233" t="s">
        <v>347</v>
      </c>
      <c r="D4380" s="233">
        <v>8</v>
      </c>
      <c r="E4380" s="233" t="s">
        <v>264</v>
      </c>
      <c r="F4380" s="234" t="s">
        <v>365</v>
      </c>
      <c r="G4380" s="235">
        <v>192</v>
      </c>
      <c r="H4380" s="234">
        <v>39895</v>
      </c>
      <c r="I4380" s="28"/>
    </row>
    <row r="4381" spans="1:9" x14ac:dyDescent="0.25">
      <c r="A4381" s="231" t="s">
        <v>371</v>
      </c>
      <c r="B4381" s="232" t="s">
        <v>372</v>
      </c>
      <c r="C4381" s="233" t="s">
        <v>364</v>
      </c>
      <c r="D4381" s="233">
        <v>8</v>
      </c>
      <c r="E4381" s="233" t="s">
        <v>271</v>
      </c>
      <c r="F4381" s="234" t="s">
        <v>338</v>
      </c>
      <c r="G4381" s="235">
        <v>46</v>
      </c>
      <c r="H4381" s="234">
        <v>39900</v>
      </c>
      <c r="I4381" s="28"/>
    </row>
    <row r="4382" spans="1:9" x14ac:dyDescent="0.25">
      <c r="A4382" s="231" t="s">
        <v>397</v>
      </c>
      <c r="B4382" s="232" t="s">
        <v>398</v>
      </c>
      <c r="C4382" s="233" t="s">
        <v>399</v>
      </c>
      <c r="D4382" s="233">
        <v>8</v>
      </c>
      <c r="E4382" s="233" t="s">
        <v>334</v>
      </c>
      <c r="F4382" s="234" t="s">
        <v>276</v>
      </c>
      <c r="G4382" s="235">
        <v>169</v>
      </c>
      <c r="H4382" s="234">
        <v>39901</v>
      </c>
      <c r="I4382" s="28"/>
    </row>
    <row r="4383" spans="1:9" x14ac:dyDescent="0.25">
      <c r="A4383" s="231" t="s">
        <v>335</v>
      </c>
      <c r="B4383" s="232" t="s">
        <v>400</v>
      </c>
      <c r="C4383" s="233" t="s">
        <v>364</v>
      </c>
      <c r="D4383" s="233">
        <v>8</v>
      </c>
      <c r="E4383" s="233" t="s">
        <v>264</v>
      </c>
      <c r="F4383" s="234" t="s">
        <v>365</v>
      </c>
      <c r="G4383" s="235">
        <v>29</v>
      </c>
      <c r="H4383" s="234">
        <v>39904</v>
      </c>
      <c r="I4383" s="28"/>
    </row>
    <row r="4384" spans="1:9" x14ac:dyDescent="0.25">
      <c r="A4384" s="231" t="s">
        <v>335</v>
      </c>
      <c r="B4384" s="232" t="s">
        <v>400</v>
      </c>
      <c r="C4384" s="233" t="s">
        <v>364</v>
      </c>
      <c r="D4384" s="233">
        <v>8</v>
      </c>
      <c r="E4384" s="233" t="s">
        <v>264</v>
      </c>
      <c r="F4384" s="234" t="s">
        <v>365</v>
      </c>
      <c r="G4384" s="235">
        <v>116</v>
      </c>
      <c r="H4384" s="234">
        <v>39905</v>
      </c>
      <c r="I4384" s="28"/>
    </row>
    <row r="4385" spans="1:9" x14ac:dyDescent="0.25">
      <c r="A4385" s="231" t="s">
        <v>345</v>
      </c>
      <c r="B4385" s="232" t="s">
        <v>379</v>
      </c>
      <c r="C4385" s="233" t="s">
        <v>380</v>
      </c>
      <c r="D4385" s="233">
        <v>16</v>
      </c>
      <c r="E4385" s="233" t="s">
        <v>271</v>
      </c>
      <c r="F4385" s="234" t="s">
        <v>338</v>
      </c>
      <c r="G4385" s="235">
        <v>83</v>
      </c>
      <c r="H4385" s="234">
        <v>39905</v>
      </c>
      <c r="I4385" s="28"/>
    </row>
    <row r="4386" spans="1:9" x14ac:dyDescent="0.25">
      <c r="A4386" s="231" t="s">
        <v>331</v>
      </c>
      <c r="B4386" s="232" t="s">
        <v>404</v>
      </c>
      <c r="C4386" s="233" t="s">
        <v>333</v>
      </c>
      <c r="D4386" s="233">
        <v>16</v>
      </c>
      <c r="E4386" s="233" t="s">
        <v>334</v>
      </c>
      <c r="F4386" s="234" t="s">
        <v>405</v>
      </c>
      <c r="G4386" s="235">
        <v>129</v>
      </c>
      <c r="H4386" s="234">
        <v>39906</v>
      </c>
      <c r="I4386" s="28"/>
    </row>
    <row r="4387" spans="1:9" x14ac:dyDescent="0.25">
      <c r="A4387" s="231" t="s">
        <v>335</v>
      </c>
      <c r="B4387" s="232" t="s">
        <v>368</v>
      </c>
      <c r="C4387" s="233" t="s">
        <v>364</v>
      </c>
      <c r="D4387" s="233">
        <v>8</v>
      </c>
      <c r="E4387" s="233" t="s">
        <v>262</v>
      </c>
      <c r="F4387" s="234" t="s">
        <v>356</v>
      </c>
      <c r="G4387" s="235">
        <v>43</v>
      </c>
      <c r="H4387" s="234">
        <v>39914</v>
      </c>
      <c r="I4387" s="28"/>
    </row>
    <row r="4388" spans="1:9" x14ac:dyDescent="0.25">
      <c r="A4388" s="231" t="s">
        <v>345</v>
      </c>
      <c r="B4388" s="232" t="s">
        <v>379</v>
      </c>
      <c r="C4388" s="233" t="s">
        <v>380</v>
      </c>
      <c r="D4388" s="233">
        <v>16</v>
      </c>
      <c r="E4388" s="233" t="s">
        <v>271</v>
      </c>
      <c r="F4388" s="234" t="s">
        <v>338</v>
      </c>
      <c r="G4388" s="235">
        <v>58</v>
      </c>
      <c r="H4388" s="234">
        <v>39914</v>
      </c>
      <c r="I4388" s="28"/>
    </row>
    <row r="4389" spans="1:9" x14ac:dyDescent="0.25">
      <c r="A4389" s="231" t="s">
        <v>385</v>
      </c>
      <c r="B4389" s="232" t="s">
        <v>389</v>
      </c>
      <c r="C4389" s="233" t="s">
        <v>375</v>
      </c>
      <c r="D4389" s="233">
        <v>16</v>
      </c>
      <c r="E4389" s="233" t="s">
        <v>334</v>
      </c>
      <c r="F4389" s="234" t="s">
        <v>278</v>
      </c>
      <c r="G4389" s="235">
        <v>14</v>
      </c>
      <c r="H4389" s="234">
        <v>39916</v>
      </c>
      <c r="I4389" s="28"/>
    </row>
    <row r="4390" spans="1:9" x14ac:dyDescent="0.25">
      <c r="A4390" s="231" t="s">
        <v>331</v>
      </c>
      <c r="B4390" s="232" t="s">
        <v>381</v>
      </c>
      <c r="C4390" s="233" t="s">
        <v>380</v>
      </c>
      <c r="D4390" s="233">
        <v>16</v>
      </c>
      <c r="E4390" s="233" t="s">
        <v>262</v>
      </c>
      <c r="F4390" s="234" t="s">
        <v>342</v>
      </c>
      <c r="G4390" s="235">
        <v>123</v>
      </c>
      <c r="H4390" s="234">
        <v>39917</v>
      </c>
      <c r="I4390" s="28"/>
    </row>
    <row r="4391" spans="1:9" x14ac:dyDescent="0.25">
      <c r="A4391" s="231" t="s">
        <v>345</v>
      </c>
      <c r="B4391" s="232" t="s">
        <v>346</v>
      </c>
      <c r="C4391" s="233" t="s">
        <v>347</v>
      </c>
      <c r="D4391" s="233">
        <v>16</v>
      </c>
      <c r="E4391" s="233" t="s">
        <v>271</v>
      </c>
      <c r="F4391" s="234" t="s">
        <v>338</v>
      </c>
      <c r="G4391" s="235">
        <v>111</v>
      </c>
      <c r="H4391" s="234">
        <v>39919</v>
      </c>
      <c r="I4391" s="28"/>
    </row>
    <row r="4392" spans="1:9" x14ac:dyDescent="0.25">
      <c r="A4392" s="231" t="s">
        <v>331</v>
      </c>
      <c r="B4392" s="232" t="s">
        <v>332</v>
      </c>
      <c r="C4392" s="233" t="s">
        <v>333</v>
      </c>
      <c r="D4392" s="233">
        <v>16</v>
      </c>
      <c r="E4392" s="233" t="s">
        <v>334</v>
      </c>
      <c r="F4392" s="234" t="s">
        <v>278</v>
      </c>
      <c r="G4392" s="235">
        <v>99</v>
      </c>
      <c r="H4392" s="234">
        <v>39920</v>
      </c>
      <c r="I4392" s="28"/>
    </row>
    <row r="4393" spans="1:9" x14ac:dyDescent="0.25">
      <c r="A4393" s="231" t="s">
        <v>331</v>
      </c>
      <c r="B4393" s="232" t="s">
        <v>404</v>
      </c>
      <c r="C4393" s="233" t="s">
        <v>333</v>
      </c>
      <c r="D4393" s="233">
        <v>16</v>
      </c>
      <c r="E4393" s="233" t="s">
        <v>334</v>
      </c>
      <c r="F4393" s="234" t="s">
        <v>405</v>
      </c>
      <c r="G4393" s="235">
        <v>175</v>
      </c>
      <c r="H4393" s="234">
        <v>39924</v>
      </c>
      <c r="I4393" s="28"/>
    </row>
    <row r="4394" spans="1:9" x14ac:dyDescent="0.25">
      <c r="A4394" s="231" t="s">
        <v>335</v>
      </c>
      <c r="B4394" s="232" t="s">
        <v>384</v>
      </c>
      <c r="C4394" s="233" t="s">
        <v>364</v>
      </c>
      <c r="D4394" s="233">
        <v>8</v>
      </c>
      <c r="E4394" s="233" t="s">
        <v>262</v>
      </c>
      <c r="F4394" s="234" t="s">
        <v>356</v>
      </c>
      <c r="G4394" s="235">
        <v>70</v>
      </c>
      <c r="H4394" s="234">
        <v>39927</v>
      </c>
      <c r="I4394" s="28"/>
    </row>
    <row r="4395" spans="1:9" x14ac:dyDescent="0.25">
      <c r="A4395" s="231" t="s">
        <v>376</v>
      </c>
      <c r="B4395" s="232" t="s">
        <v>377</v>
      </c>
      <c r="C4395" s="233" t="s">
        <v>378</v>
      </c>
      <c r="D4395" s="233">
        <v>10</v>
      </c>
      <c r="E4395" s="233" t="s">
        <v>262</v>
      </c>
      <c r="F4395" s="234" t="s">
        <v>342</v>
      </c>
      <c r="G4395" s="235">
        <v>122</v>
      </c>
      <c r="H4395" s="234">
        <v>39929</v>
      </c>
      <c r="I4395" s="28"/>
    </row>
    <row r="4396" spans="1:9" x14ac:dyDescent="0.25">
      <c r="A4396" s="231" t="s">
        <v>385</v>
      </c>
      <c r="B4396" s="232" t="s">
        <v>386</v>
      </c>
      <c r="C4396" s="233" t="s">
        <v>358</v>
      </c>
      <c r="D4396" s="233">
        <v>16</v>
      </c>
      <c r="E4396" s="233" t="s">
        <v>334</v>
      </c>
      <c r="F4396" s="234" t="s">
        <v>405</v>
      </c>
      <c r="G4396" s="235">
        <v>35</v>
      </c>
      <c r="H4396" s="234">
        <v>39931</v>
      </c>
      <c r="I4396" s="28"/>
    </row>
    <row r="4397" spans="1:9" x14ac:dyDescent="0.25">
      <c r="A4397" s="231" t="s">
        <v>335</v>
      </c>
      <c r="B4397" s="232" t="s">
        <v>382</v>
      </c>
      <c r="C4397" s="233" t="s">
        <v>337</v>
      </c>
      <c r="D4397" s="233">
        <v>16</v>
      </c>
      <c r="E4397" s="233" t="s">
        <v>264</v>
      </c>
      <c r="F4397" s="234" t="s">
        <v>365</v>
      </c>
      <c r="G4397" s="235">
        <v>128</v>
      </c>
      <c r="H4397" s="234">
        <v>39933</v>
      </c>
      <c r="I4397" s="28"/>
    </row>
    <row r="4398" spans="1:9" x14ac:dyDescent="0.25">
      <c r="A4398" s="231" t="s">
        <v>335</v>
      </c>
      <c r="B4398" s="232" t="s">
        <v>368</v>
      </c>
      <c r="C4398" s="233" t="s">
        <v>364</v>
      </c>
      <c r="D4398" s="233">
        <v>8</v>
      </c>
      <c r="E4398" s="233" t="s">
        <v>262</v>
      </c>
      <c r="F4398" s="234" t="s">
        <v>356</v>
      </c>
      <c r="G4398" s="235">
        <v>109</v>
      </c>
      <c r="H4398" s="234">
        <v>39934</v>
      </c>
      <c r="I4398" s="28"/>
    </row>
    <row r="4399" spans="1:9" x14ac:dyDescent="0.25">
      <c r="A4399" s="231" t="s">
        <v>331</v>
      </c>
      <c r="B4399" s="232" t="s">
        <v>332</v>
      </c>
      <c r="C4399" s="233" t="s">
        <v>333</v>
      </c>
      <c r="D4399" s="233">
        <v>16</v>
      </c>
      <c r="E4399" s="233" t="s">
        <v>334</v>
      </c>
      <c r="F4399" s="234" t="s">
        <v>405</v>
      </c>
      <c r="G4399" s="235">
        <v>107</v>
      </c>
      <c r="H4399" s="234">
        <v>39934</v>
      </c>
      <c r="I4399" s="28"/>
    </row>
    <row r="4400" spans="1:9" x14ac:dyDescent="0.25">
      <c r="A4400" s="231" t="s">
        <v>397</v>
      </c>
      <c r="B4400" s="232" t="s">
        <v>398</v>
      </c>
      <c r="C4400" s="233" t="s">
        <v>399</v>
      </c>
      <c r="D4400" s="233">
        <v>8</v>
      </c>
      <c r="E4400" s="233" t="s">
        <v>334</v>
      </c>
      <c r="F4400" s="234" t="s">
        <v>276</v>
      </c>
      <c r="G4400" s="235">
        <v>199</v>
      </c>
      <c r="H4400" s="234">
        <v>39934</v>
      </c>
      <c r="I4400" s="28"/>
    </row>
    <row r="4401" spans="1:9" x14ac:dyDescent="0.25">
      <c r="A4401" s="231" t="s">
        <v>335</v>
      </c>
      <c r="B4401" s="232" t="s">
        <v>384</v>
      </c>
      <c r="C4401" s="233" t="s">
        <v>364</v>
      </c>
      <c r="D4401" s="233">
        <v>8</v>
      </c>
      <c r="E4401" s="233" t="s">
        <v>262</v>
      </c>
      <c r="F4401" s="234" t="s">
        <v>356</v>
      </c>
      <c r="G4401" s="235">
        <v>137</v>
      </c>
      <c r="H4401" s="234">
        <v>39935</v>
      </c>
      <c r="I4401" s="28"/>
    </row>
    <row r="4402" spans="1:9" x14ac:dyDescent="0.25">
      <c r="A4402" s="231" t="s">
        <v>335</v>
      </c>
      <c r="B4402" s="232" t="s">
        <v>336</v>
      </c>
      <c r="C4402" s="233" t="s">
        <v>337</v>
      </c>
      <c r="D4402" s="233">
        <v>16</v>
      </c>
      <c r="E4402" s="233" t="s">
        <v>271</v>
      </c>
      <c r="F4402" s="234" t="s">
        <v>338</v>
      </c>
      <c r="G4402" s="235">
        <v>126</v>
      </c>
      <c r="H4402" s="234">
        <v>39939</v>
      </c>
      <c r="I4402" s="28"/>
    </row>
    <row r="4403" spans="1:9" x14ac:dyDescent="0.25">
      <c r="A4403" s="231" t="s">
        <v>376</v>
      </c>
      <c r="B4403" s="232" t="s">
        <v>377</v>
      </c>
      <c r="C4403" s="233" t="s">
        <v>378</v>
      </c>
      <c r="D4403" s="233">
        <v>10</v>
      </c>
      <c r="E4403" s="233" t="s">
        <v>262</v>
      </c>
      <c r="F4403" s="234" t="s">
        <v>50</v>
      </c>
      <c r="G4403" s="235">
        <v>171</v>
      </c>
      <c r="H4403" s="234">
        <v>39939</v>
      </c>
      <c r="I4403" s="28"/>
    </row>
    <row r="4404" spans="1:9" x14ac:dyDescent="0.25">
      <c r="A4404" s="231" t="s">
        <v>362</v>
      </c>
      <c r="B4404" s="232" t="s">
        <v>366</v>
      </c>
      <c r="C4404" s="233" t="s">
        <v>337</v>
      </c>
      <c r="D4404" s="233">
        <v>8</v>
      </c>
      <c r="E4404" s="233" t="s">
        <v>262</v>
      </c>
      <c r="F4404" s="234" t="s">
        <v>50</v>
      </c>
      <c r="G4404" s="235">
        <v>26</v>
      </c>
      <c r="H4404" s="234">
        <v>39944</v>
      </c>
      <c r="I4404" s="28"/>
    </row>
    <row r="4405" spans="1:9" x14ac:dyDescent="0.25">
      <c r="A4405" s="231" t="s">
        <v>362</v>
      </c>
      <c r="B4405" s="232" t="s">
        <v>366</v>
      </c>
      <c r="C4405" s="233" t="s">
        <v>337</v>
      </c>
      <c r="D4405" s="233">
        <v>8</v>
      </c>
      <c r="E4405" s="233" t="s">
        <v>262</v>
      </c>
      <c r="F4405" s="234" t="s">
        <v>342</v>
      </c>
      <c r="G4405" s="235">
        <v>193</v>
      </c>
      <c r="H4405" s="234">
        <v>39945</v>
      </c>
      <c r="I4405" s="28"/>
    </row>
    <row r="4406" spans="1:9" x14ac:dyDescent="0.25">
      <c r="A4406" s="231" t="s">
        <v>362</v>
      </c>
      <c r="B4406" s="232" t="s">
        <v>374</v>
      </c>
      <c r="C4406" s="233" t="s">
        <v>375</v>
      </c>
      <c r="D4406" s="233">
        <v>16</v>
      </c>
      <c r="E4406" s="233" t="s">
        <v>271</v>
      </c>
      <c r="F4406" s="234" t="s">
        <v>338</v>
      </c>
      <c r="G4406" s="235">
        <v>33</v>
      </c>
      <c r="H4406" s="234">
        <v>39945</v>
      </c>
      <c r="I4406" s="28"/>
    </row>
    <row r="4407" spans="1:9" x14ac:dyDescent="0.25">
      <c r="A4407" s="231" t="s">
        <v>335</v>
      </c>
      <c r="B4407" s="232" t="s">
        <v>336</v>
      </c>
      <c r="C4407" s="233" t="s">
        <v>337</v>
      </c>
      <c r="D4407" s="233">
        <v>16</v>
      </c>
      <c r="E4407" s="233" t="s">
        <v>271</v>
      </c>
      <c r="F4407" s="234" t="s">
        <v>338</v>
      </c>
      <c r="G4407" s="235">
        <v>35</v>
      </c>
      <c r="H4407" s="234">
        <v>39947</v>
      </c>
      <c r="I4407" s="28"/>
    </row>
    <row r="4408" spans="1:9" x14ac:dyDescent="0.25">
      <c r="A4408" s="231" t="s">
        <v>335</v>
      </c>
      <c r="B4408" s="232" t="s">
        <v>336</v>
      </c>
      <c r="C4408" s="233" t="s">
        <v>337</v>
      </c>
      <c r="D4408" s="233">
        <v>16</v>
      </c>
      <c r="E4408" s="233" t="s">
        <v>271</v>
      </c>
      <c r="F4408" s="234" t="s">
        <v>338</v>
      </c>
      <c r="G4408" s="235">
        <v>80</v>
      </c>
      <c r="H4408" s="234">
        <v>39949</v>
      </c>
      <c r="I4408" s="28"/>
    </row>
    <row r="4409" spans="1:9" x14ac:dyDescent="0.25">
      <c r="A4409" s="231" t="s">
        <v>335</v>
      </c>
      <c r="B4409" s="232" t="s">
        <v>382</v>
      </c>
      <c r="C4409" s="233" t="s">
        <v>337</v>
      </c>
      <c r="D4409" s="233">
        <v>16</v>
      </c>
      <c r="E4409" s="233" t="s">
        <v>264</v>
      </c>
      <c r="F4409" s="234" t="s">
        <v>365</v>
      </c>
      <c r="G4409" s="235">
        <v>130</v>
      </c>
      <c r="H4409" s="234">
        <v>39951</v>
      </c>
      <c r="I4409" s="28"/>
    </row>
    <row r="4410" spans="1:9" x14ac:dyDescent="0.25">
      <c r="A4410" s="231" t="s">
        <v>376</v>
      </c>
      <c r="B4410" s="232" t="s">
        <v>377</v>
      </c>
      <c r="C4410" s="233" t="s">
        <v>378</v>
      </c>
      <c r="D4410" s="233">
        <v>10</v>
      </c>
      <c r="E4410" s="233" t="s">
        <v>262</v>
      </c>
      <c r="F4410" s="234" t="s">
        <v>342</v>
      </c>
      <c r="G4410" s="235">
        <v>133</v>
      </c>
      <c r="H4410" s="234">
        <v>39951</v>
      </c>
      <c r="I4410" s="28"/>
    </row>
    <row r="4411" spans="1:9" x14ac:dyDescent="0.25">
      <c r="A4411" s="231" t="s">
        <v>335</v>
      </c>
      <c r="B4411" s="232" t="s">
        <v>350</v>
      </c>
      <c r="C4411" s="233" t="s">
        <v>347</v>
      </c>
      <c r="D4411" s="233">
        <v>8</v>
      </c>
      <c r="E4411" s="233" t="s">
        <v>271</v>
      </c>
      <c r="F4411" s="234" t="s">
        <v>338</v>
      </c>
      <c r="G4411" s="235">
        <v>191</v>
      </c>
      <c r="H4411" s="234">
        <v>39952</v>
      </c>
      <c r="I4411" s="28"/>
    </row>
    <row r="4412" spans="1:9" x14ac:dyDescent="0.25">
      <c r="A4412" s="231" t="s">
        <v>397</v>
      </c>
      <c r="B4412" s="232" t="s">
        <v>402</v>
      </c>
      <c r="C4412" s="233" t="s">
        <v>380</v>
      </c>
      <c r="D4412" s="233">
        <v>8</v>
      </c>
      <c r="E4412" s="233" t="s">
        <v>262</v>
      </c>
      <c r="F4412" s="234" t="s">
        <v>342</v>
      </c>
      <c r="G4412" s="235">
        <v>13</v>
      </c>
      <c r="H4412" s="234">
        <v>39953</v>
      </c>
      <c r="I4412" s="28"/>
    </row>
    <row r="4413" spans="1:9" x14ac:dyDescent="0.25">
      <c r="A4413" s="231" t="s">
        <v>331</v>
      </c>
      <c r="B4413" s="232" t="s">
        <v>353</v>
      </c>
      <c r="C4413" s="233" t="s">
        <v>337</v>
      </c>
      <c r="D4413" s="233">
        <v>16</v>
      </c>
      <c r="E4413" s="233" t="s">
        <v>262</v>
      </c>
      <c r="F4413" s="234" t="s">
        <v>356</v>
      </c>
      <c r="G4413" s="235">
        <v>64</v>
      </c>
      <c r="H4413" s="234">
        <v>39958</v>
      </c>
      <c r="I4413" s="28"/>
    </row>
    <row r="4414" spans="1:9" x14ac:dyDescent="0.25">
      <c r="A4414" s="231" t="s">
        <v>397</v>
      </c>
      <c r="B4414" s="232" t="s">
        <v>402</v>
      </c>
      <c r="C4414" s="233" t="s">
        <v>380</v>
      </c>
      <c r="D4414" s="233">
        <v>8</v>
      </c>
      <c r="E4414" s="233" t="s">
        <v>262</v>
      </c>
      <c r="F4414" s="234" t="s">
        <v>342</v>
      </c>
      <c r="G4414" s="235">
        <v>21</v>
      </c>
      <c r="H4414" s="234">
        <v>39958</v>
      </c>
      <c r="I4414" s="28"/>
    </row>
    <row r="4415" spans="1:9" x14ac:dyDescent="0.25">
      <c r="A4415" s="231" t="s">
        <v>345</v>
      </c>
      <c r="B4415" s="232" t="s">
        <v>391</v>
      </c>
      <c r="C4415" s="233" t="s">
        <v>337</v>
      </c>
      <c r="D4415" s="233">
        <v>16</v>
      </c>
      <c r="E4415" s="233" t="s">
        <v>334</v>
      </c>
      <c r="F4415" s="234" t="s">
        <v>276</v>
      </c>
      <c r="G4415" s="235">
        <v>160</v>
      </c>
      <c r="H4415" s="234">
        <v>39960</v>
      </c>
      <c r="I4415" s="28"/>
    </row>
    <row r="4416" spans="1:9" x14ac:dyDescent="0.25">
      <c r="A4416" s="231" t="s">
        <v>397</v>
      </c>
      <c r="B4416" s="232" t="s">
        <v>398</v>
      </c>
      <c r="C4416" s="233" t="s">
        <v>399</v>
      </c>
      <c r="D4416" s="233">
        <v>8</v>
      </c>
      <c r="E4416" s="233" t="s">
        <v>334</v>
      </c>
      <c r="F4416" s="234" t="s">
        <v>276</v>
      </c>
      <c r="G4416" s="235">
        <v>26</v>
      </c>
      <c r="H4416" s="234">
        <v>39963</v>
      </c>
      <c r="I4416" s="28"/>
    </row>
    <row r="4417" spans="1:9" x14ac:dyDescent="0.25">
      <c r="A4417" s="231" t="s">
        <v>392</v>
      </c>
      <c r="B4417" s="232" t="s">
        <v>393</v>
      </c>
      <c r="C4417" s="233" t="s">
        <v>337</v>
      </c>
      <c r="D4417" s="233">
        <v>16</v>
      </c>
      <c r="E4417" s="233" t="s">
        <v>271</v>
      </c>
      <c r="F4417" s="234" t="s">
        <v>338</v>
      </c>
      <c r="G4417" s="235">
        <v>146</v>
      </c>
      <c r="H4417" s="234">
        <v>39966</v>
      </c>
      <c r="I4417" s="28"/>
    </row>
    <row r="4418" spans="1:9" x14ac:dyDescent="0.25">
      <c r="A4418" s="231" t="s">
        <v>385</v>
      </c>
      <c r="B4418" s="232" t="s">
        <v>389</v>
      </c>
      <c r="C4418" s="233" t="s">
        <v>375</v>
      </c>
      <c r="D4418" s="233">
        <v>16</v>
      </c>
      <c r="E4418" s="233" t="s">
        <v>334</v>
      </c>
      <c r="F4418" s="234" t="s">
        <v>276</v>
      </c>
      <c r="G4418" s="235">
        <v>132</v>
      </c>
      <c r="H4418" s="234">
        <v>39971</v>
      </c>
      <c r="I4418" s="28"/>
    </row>
    <row r="4419" spans="1:9" x14ac:dyDescent="0.25">
      <c r="A4419" s="231" t="s">
        <v>345</v>
      </c>
      <c r="B4419" s="232" t="s">
        <v>406</v>
      </c>
      <c r="C4419" s="233" t="s">
        <v>337</v>
      </c>
      <c r="D4419" s="233">
        <v>16</v>
      </c>
      <c r="E4419" s="233" t="s">
        <v>271</v>
      </c>
      <c r="F4419" s="234" t="s">
        <v>338</v>
      </c>
      <c r="G4419" s="235">
        <v>197</v>
      </c>
      <c r="H4419" s="234">
        <v>39972</v>
      </c>
      <c r="I4419" s="28"/>
    </row>
    <row r="4420" spans="1:9" x14ac:dyDescent="0.25">
      <c r="A4420" s="231" t="s">
        <v>335</v>
      </c>
      <c r="B4420" s="232" t="s">
        <v>350</v>
      </c>
      <c r="C4420" s="233" t="s">
        <v>347</v>
      </c>
      <c r="D4420" s="233">
        <v>8</v>
      </c>
      <c r="E4420" s="233" t="s">
        <v>271</v>
      </c>
      <c r="F4420" s="234" t="s">
        <v>338</v>
      </c>
      <c r="G4420" s="235">
        <v>89</v>
      </c>
      <c r="H4420" s="234">
        <v>39973</v>
      </c>
      <c r="I4420" s="28"/>
    </row>
    <row r="4421" spans="1:9" x14ac:dyDescent="0.25">
      <c r="A4421" s="231" t="s">
        <v>345</v>
      </c>
      <c r="B4421" s="232" t="s">
        <v>346</v>
      </c>
      <c r="C4421" s="233" t="s">
        <v>347</v>
      </c>
      <c r="D4421" s="233">
        <v>16</v>
      </c>
      <c r="E4421" s="233" t="s">
        <v>271</v>
      </c>
      <c r="F4421" s="234" t="s">
        <v>338</v>
      </c>
      <c r="G4421" s="235">
        <v>54</v>
      </c>
      <c r="H4421" s="234">
        <v>39973</v>
      </c>
      <c r="I4421" s="28"/>
    </row>
    <row r="4422" spans="1:9" x14ac:dyDescent="0.25">
      <c r="A4422" s="231" t="s">
        <v>331</v>
      </c>
      <c r="B4422" s="232" t="s">
        <v>381</v>
      </c>
      <c r="C4422" s="233" t="s">
        <v>380</v>
      </c>
      <c r="D4422" s="233">
        <v>16</v>
      </c>
      <c r="E4422" s="233" t="s">
        <v>262</v>
      </c>
      <c r="F4422" s="234" t="s">
        <v>342</v>
      </c>
      <c r="G4422" s="235">
        <v>96</v>
      </c>
      <c r="H4422" s="234">
        <v>39973</v>
      </c>
      <c r="I4422" s="28"/>
    </row>
    <row r="4423" spans="1:9" x14ac:dyDescent="0.25">
      <c r="A4423" s="231" t="s">
        <v>331</v>
      </c>
      <c r="B4423" s="232" t="s">
        <v>403</v>
      </c>
      <c r="C4423" s="233" t="s">
        <v>380</v>
      </c>
      <c r="D4423" s="233">
        <v>32</v>
      </c>
      <c r="E4423" s="233" t="s">
        <v>262</v>
      </c>
      <c r="F4423" s="234" t="s">
        <v>356</v>
      </c>
      <c r="G4423" s="235">
        <v>135</v>
      </c>
      <c r="H4423" s="234">
        <v>39973</v>
      </c>
      <c r="I4423" s="28"/>
    </row>
    <row r="4424" spans="1:9" x14ac:dyDescent="0.25">
      <c r="A4424" s="231" t="s">
        <v>331</v>
      </c>
      <c r="B4424" s="232" t="s">
        <v>403</v>
      </c>
      <c r="C4424" s="233" t="s">
        <v>380</v>
      </c>
      <c r="D4424" s="233">
        <v>32</v>
      </c>
      <c r="E4424" s="233" t="s">
        <v>262</v>
      </c>
      <c r="F4424" s="234" t="s">
        <v>356</v>
      </c>
      <c r="G4424" s="235">
        <v>80</v>
      </c>
      <c r="H4424" s="234">
        <v>39973</v>
      </c>
      <c r="I4424" s="28"/>
    </row>
    <row r="4425" spans="1:9" x14ac:dyDescent="0.25">
      <c r="A4425" s="231" t="s">
        <v>345</v>
      </c>
      <c r="B4425" s="232" t="s">
        <v>379</v>
      </c>
      <c r="C4425" s="233" t="s">
        <v>380</v>
      </c>
      <c r="D4425" s="233">
        <v>16</v>
      </c>
      <c r="E4425" s="233" t="s">
        <v>271</v>
      </c>
      <c r="F4425" s="234" t="s">
        <v>338</v>
      </c>
      <c r="G4425" s="235">
        <v>199</v>
      </c>
      <c r="H4425" s="234">
        <v>39974</v>
      </c>
      <c r="I4425" s="28"/>
    </row>
    <row r="4426" spans="1:9" x14ac:dyDescent="0.25">
      <c r="A4426" s="231" t="s">
        <v>345</v>
      </c>
      <c r="B4426" s="232" t="s">
        <v>346</v>
      </c>
      <c r="C4426" s="233" t="s">
        <v>347</v>
      </c>
      <c r="D4426" s="233">
        <v>16</v>
      </c>
      <c r="E4426" s="233" t="s">
        <v>271</v>
      </c>
      <c r="F4426" s="234" t="s">
        <v>338</v>
      </c>
      <c r="G4426" s="235">
        <v>121</v>
      </c>
      <c r="H4426" s="234">
        <v>39978</v>
      </c>
      <c r="I4426" s="28"/>
    </row>
    <row r="4427" spans="1:9" x14ac:dyDescent="0.25">
      <c r="A4427" s="231" t="s">
        <v>392</v>
      </c>
      <c r="B4427" s="232" t="s">
        <v>393</v>
      </c>
      <c r="C4427" s="233" t="s">
        <v>337</v>
      </c>
      <c r="D4427" s="233">
        <v>16</v>
      </c>
      <c r="E4427" s="233" t="s">
        <v>271</v>
      </c>
      <c r="F4427" s="234" t="s">
        <v>338</v>
      </c>
      <c r="G4427" s="235">
        <v>52</v>
      </c>
      <c r="H4427" s="234">
        <v>39981</v>
      </c>
      <c r="I4427" s="28"/>
    </row>
    <row r="4428" spans="1:9" x14ac:dyDescent="0.25">
      <c r="A4428" s="231" t="s">
        <v>331</v>
      </c>
      <c r="B4428" s="232" t="s">
        <v>353</v>
      </c>
      <c r="C4428" s="233" t="s">
        <v>337</v>
      </c>
      <c r="D4428" s="233">
        <v>16</v>
      </c>
      <c r="E4428" s="233" t="s">
        <v>262</v>
      </c>
      <c r="F4428" s="234" t="s">
        <v>342</v>
      </c>
      <c r="G4428" s="235">
        <v>105</v>
      </c>
      <c r="H4428" s="234">
        <v>39984</v>
      </c>
      <c r="I4428" s="28"/>
    </row>
    <row r="4429" spans="1:9" x14ac:dyDescent="0.25">
      <c r="A4429" s="231" t="s">
        <v>335</v>
      </c>
      <c r="B4429" s="232" t="s">
        <v>400</v>
      </c>
      <c r="C4429" s="233" t="s">
        <v>364</v>
      </c>
      <c r="D4429" s="233">
        <v>8</v>
      </c>
      <c r="E4429" s="233" t="s">
        <v>264</v>
      </c>
      <c r="F4429" s="234" t="s">
        <v>365</v>
      </c>
      <c r="G4429" s="235">
        <v>147</v>
      </c>
      <c r="H4429" s="234">
        <v>39986</v>
      </c>
      <c r="I4429" s="28"/>
    </row>
    <row r="4430" spans="1:9" x14ac:dyDescent="0.25">
      <c r="A4430" s="231" t="s">
        <v>335</v>
      </c>
      <c r="B4430" s="232" t="s">
        <v>387</v>
      </c>
      <c r="C4430" s="233" t="s">
        <v>347</v>
      </c>
      <c r="D4430" s="233">
        <v>8</v>
      </c>
      <c r="E4430" s="233" t="s">
        <v>264</v>
      </c>
      <c r="F4430" s="234" t="s">
        <v>365</v>
      </c>
      <c r="G4430" s="235">
        <v>135</v>
      </c>
      <c r="H4430" s="234">
        <v>39988</v>
      </c>
      <c r="I4430" s="28"/>
    </row>
    <row r="4431" spans="1:9" x14ac:dyDescent="0.25">
      <c r="A4431" s="231" t="s">
        <v>371</v>
      </c>
      <c r="B4431" s="232" t="s">
        <v>372</v>
      </c>
      <c r="C4431" s="233" t="s">
        <v>364</v>
      </c>
      <c r="D4431" s="233">
        <v>8</v>
      </c>
      <c r="E4431" s="233" t="s">
        <v>271</v>
      </c>
      <c r="F4431" s="234" t="s">
        <v>338</v>
      </c>
      <c r="G4431" s="235">
        <v>60</v>
      </c>
      <c r="H4431" s="234">
        <v>39988</v>
      </c>
      <c r="I4431" s="28"/>
    </row>
    <row r="4432" spans="1:9" x14ac:dyDescent="0.25">
      <c r="A4432" s="231" t="s">
        <v>385</v>
      </c>
      <c r="B4432" s="232" t="s">
        <v>389</v>
      </c>
      <c r="C4432" s="233" t="s">
        <v>375</v>
      </c>
      <c r="D4432" s="233">
        <v>16</v>
      </c>
      <c r="E4432" s="233" t="s">
        <v>334</v>
      </c>
      <c r="F4432" s="234" t="s">
        <v>278</v>
      </c>
      <c r="G4432" s="235">
        <v>150</v>
      </c>
      <c r="H4432" s="234">
        <v>39989</v>
      </c>
      <c r="I4432" s="28"/>
    </row>
    <row r="4433" spans="1:9" x14ac:dyDescent="0.25">
      <c r="A4433" s="231" t="s">
        <v>331</v>
      </c>
      <c r="B4433" s="232" t="s">
        <v>404</v>
      </c>
      <c r="C4433" s="233" t="s">
        <v>333</v>
      </c>
      <c r="D4433" s="233">
        <v>16</v>
      </c>
      <c r="E4433" s="233" t="s">
        <v>334</v>
      </c>
      <c r="F4433" s="234" t="s">
        <v>405</v>
      </c>
      <c r="G4433" s="235">
        <v>100</v>
      </c>
      <c r="H4433" s="234">
        <v>39990</v>
      </c>
      <c r="I4433" s="28"/>
    </row>
    <row r="4434" spans="1:9" x14ac:dyDescent="0.25">
      <c r="A4434" s="231" t="s">
        <v>335</v>
      </c>
      <c r="B4434" s="232" t="s">
        <v>336</v>
      </c>
      <c r="C4434" s="233" t="s">
        <v>337</v>
      </c>
      <c r="D4434" s="233">
        <v>16</v>
      </c>
      <c r="E4434" s="233" t="s">
        <v>271</v>
      </c>
      <c r="F4434" s="234" t="s">
        <v>338</v>
      </c>
      <c r="G4434" s="235">
        <v>108</v>
      </c>
      <c r="H4434" s="234">
        <v>39991</v>
      </c>
      <c r="I4434" s="28"/>
    </row>
    <row r="4435" spans="1:9" x14ac:dyDescent="0.25">
      <c r="A4435" s="231" t="s">
        <v>335</v>
      </c>
      <c r="B4435" s="232" t="s">
        <v>357</v>
      </c>
      <c r="C4435" s="233" t="s">
        <v>358</v>
      </c>
      <c r="D4435" s="233">
        <v>16</v>
      </c>
      <c r="E4435" s="233" t="s">
        <v>271</v>
      </c>
      <c r="F4435" s="234" t="s">
        <v>359</v>
      </c>
      <c r="G4435" s="235">
        <v>113</v>
      </c>
      <c r="H4435" s="234">
        <v>39996</v>
      </c>
      <c r="I4435" s="28"/>
    </row>
    <row r="4436" spans="1:9" x14ac:dyDescent="0.25">
      <c r="A4436" s="231" t="s">
        <v>385</v>
      </c>
      <c r="B4436" s="232" t="s">
        <v>386</v>
      </c>
      <c r="C4436" s="233" t="s">
        <v>358</v>
      </c>
      <c r="D4436" s="233">
        <v>16</v>
      </c>
      <c r="E4436" s="233" t="s">
        <v>334</v>
      </c>
      <c r="F4436" s="234" t="s">
        <v>276</v>
      </c>
      <c r="G4436" s="235">
        <v>14</v>
      </c>
      <c r="H4436" s="234">
        <v>40000</v>
      </c>
      <c r="I4436" s="28"/>
    </row>
    <row r="4437" spans="1:9" x14ac:dyDescent="0.25">
      <c r="A4437" s="231" t="s">
        <v>362</v>
      </c>
      <c r="B4437" s="232" t="s">
        <v>369</v>
      </c>
      <c r="C4437" s="233" t="s">
        <v>370</v>
      </c>
      <c r="D4437" s="233">
        <v>16</v>
      </c>
      <c r="E4437" s="233" t="s">
        <v>264</v>
      </c>
      <c r="F4437" s="234" t="s">
        <v>365</v>
      </c>
      <c r="G4437" s="235">
        <v>104</v>
      </c>
      <c r="H4437" s="234">
        <v>40003</v>
      </c>
      <c r="I4437" s="28"/>
    </row>
    <row r="4438" spans="1:9" x14ac:dyDescent="0.25">
      <c r="A4438" s="231" t="s">
        <v>335</v>
      </c>
      <c r="B4438" s="232" t="s">
        <v>367</v>
      </c>
      <c r="C4438" s="233" t="s">
        <v>337</v>
      </c>
      <c r="D4438" s="233">
        <v>8</v>
      </c>
      <c r="E4438" s="233" t="s">
        <v>262</v>
      </c>
      <c r="F4438" s="234" t="s">
        <v>356</v>
      </c>
      <c r="G4438" s="235">
        <v>81</v>
      </c>
      <c r="H4438" s="234">
        <v>40004</v>
      </c>
      <c r="I4438" s="28"/>
    </row>
    <row r="4439" spans="1:9" x14ac:dyDescent="0.25">
      <c r="A4439" s="231" t="s">
        <v>345</v>
      </c>
      <c r="B4439" s="232" t="s">
        <v>346</v>
      </c>
      <c r="C4439" s="233" t="s">
        <v>347</v>
      </c>
      <c r="D4439" s="233">
        <v>16</v>
      </c>
      <c r="E4439" s="233" t="s">
        <v>271</v>
      </c>
      <c r="F4439" s="234" t="s">
        <v>338</v>
      </c>
      <c r="G4439" s="235">
        <v>6</v>
      </c>
      <c r="H4439" s="234">
        <v>40004</v>
      </c>
      <c r="I4439" s="28"/>
    </row>
    <row r="4440" spans="1:9" x14ac:dyDescent="0.25">
      <c r="A4440" s="231" t="s">
        <v>371</v>
      </c>
      <c r="B4440" s="232" t="s">
        <v>388</v>
      </c>
      <c r="C4440" s="233" t="s">
        <v>364</v>
      </c>
      <c r="D4440" s="233">
        <v>12</v>
      </c>
      <c r="E4440" s="233" t="s">
        <v>271</v>
      </c>
      <c r="F4440" s="234" t="s">
        <v>359</v>
      </c>
      <c r="G4440" s="235">
        <v>161</v>
      </c>
      <c r="H4440" s="234">
        <v>40005</v>
      </c>
      <c r="I4440" s="28"/>
    </row>
    <row r="4441" spans="1:9" x14ac:dyDescent="0.25">
      <c r="A4441" s="231" t="s">
        <v>335</v>
      </c>
      <c r="B4441" s="232" t="s">
        <v>400</v>
      </c>
      <c r="C4441" s="233" t="s">
        <v>364</v>
      </c>
      <c r="D4441" s="233">
        <v>8</v>
      </c>
      <c r="E4441" s="233" t="s">
        <v>264</v>
      </c>
      <c r="F4441" s="234" t="s">
        <v>365</v>
      </c>
      <c r="G4441" s="235">
        <v>107</v>
      </c>
      <c r="H4441" s="234">
        <v>40008</v>
      </c>
      <c r="I4441" s="28"/>
    </row>
    <row r="4442" spans="1:9" x14ac:dyDescent="0.25">
      <c r="A4442" s="231" t="s">
        <v>362</v>
      </c>
      <c r="B4442" s="232" t="s">
        <v>374</v>
      </c>
      <c r="C4442" s="233" t="s">
        <v>375</v>
      </c>
      <c r="D4442" s="233">
        <v>16</v>
      </c>
      <c r="E4442" s="233" t="s">
        <v>271</v>
      </c>
      <c r="F4442" s="234" t="s">
        <v>338</v>
      </c>
      <c r="G4442" s="235">
        <v>118</v>
      </c>
      <c r="H4442" s="234">
        <v>40009</v>
      </c>
      <c r="I4442" s="28"/>
    </row>
    <row r="4443" spans="1:9" x14ac:dyDescent="0.25">
      <c r="A4443" s="231" t="s">
        <v>335</v>
      </c>
      <c r="B4443" s="232" t="s">
        <v>394</v>
      </c>
      <c r="C4443" s="233" t="s">
        <v>364</v>
      </c>
      <c r="D4443" s="233">
        <v>8</v>
      </c>
      <c r="E4443" s="233" t="s">
        <v>264</v>
      </c>
      <c r="F4443" s="234" t="s">
        <v>396</v>
      </c>
      <c r="G4443" s="235">
        <v>80</v>
      </c>
      <c r="H4443" s="234">
        <v>40014</v>
      </c>
      <c r="I4443" s="28"/>
    </row>
    <row r="4444" spans="1:9" x14ac:dyDescent="0.25">
      <c r="A4444" s="231" t="s">
        <v>362</v>
      </c>
      <c r="B4444" s="232" t="s">
        <v>363</v>
      </c>
      <c r="C4444" s="233" t="s">
        <v>364</v>
      </c>
      <c r="D4444" s="233">
        <v>8</v>
      </c>
      <c r="E4444" s="233" t="s">
        <v>264</v>
      </c>
      <c r="F4444" s="234" t="s">
        <v>396</v>
      </c>
      <c r="G4444" s="235">
        <v>110</v>
      </c>
      <c r="H4444" s="234">
        <v>40017</v>
      </c>
      <c r="I4444" s="28"/>
    </row>
    <row r="4445" spans="1:9" x14ac:dyDescent="0.25">
      <c r="A4445" s="231" t="s">
        <v>354</v>
      </c>
      <c r="B4445" s="232" t="s">
        <v>355</v>
      </c>
      <c r="C4445" s="233" t="s">
        <v>347</v>
      </c>
      <c r="D4445" s="233">
        <v>16</v>
      </c>
      <c r="E4445" s="233" t="s">
        <v>262</v>
      </c>
      <c r="F4445" s="234" t="s">
        <v>356</v>
      </c>
      <c r="G4445" s="235">
        <v>58</v>
      </c>
      <c r="H4445" s="234">
        <v>40019</v>
      </c>
      <c r="I4445" s="28"/>
    </row>
    <row r="4446" spans="1:9" x14ac:dyDescent="0.25">
      <c r="A4446" s="231" t="s">
        <v>331</v>
      </c>
      <c r="B4446" s="232" t="s">
        <v>353</v>
      </c>
      <c r="C4446" s="233" t="s">
        <v>337</v>
      </c>
      <c r="D4446" s="233">
        <v>16</v>
      </c>
      <c r="E4446" s="233" t="s">
        <v>262</v>
      </c>
      <c r="F4446" s="234" t="s">
        <v>356</v>
      </c>
      <c r="G4446" s="235">
        <v>120</v>
      </c>
      <c r="H4446" s="234">
        <v>40020</v>
      </c>
      <c r="I4446" s="28"/>
    </row>
    <row r="4447" spans="1:9" x14ac:dyDescent="0.25">
      <c r="A4447" s="231" t="s">
        <v>362</v>
      </c>
      <c r="B4447" s="232" t="s">
        <v>374</v>
      </c>
      <c r="C4447" s="233" t="s">
        <v>375</v>
      </c>
      <c r="D4447" s="233">
        <v>16</v>
      </c>
      <c r="E4447" s="233" t="s">
        <v>271</v>
      </c>
      <c r="F4447" s="234" t="s">
        <v>338</v>
      </c>
      <c r="G4447" s="235">
        <v>143</v>
      </c>
      <c r="H4447" s="234">
        <v>40023</v>
      </c>
      <c r="I4447" s="28"/>
    </row>
    <row r="4448" spans="1:9" x14ac:dyDescent="0.25">
      <c r="A4448" s="231" t="s">
        <v>385</v>
      </c>
      <c r="B4448" s="232" t="s">
        <v>386</v>
      </c>
      <c r="C4448" s="233" t="s">
        <v>358</v>
      </c>
      <c r="D4448" s="233">
        <v>16</v>
      </c>
      <c r="E4448" s="233" t="s">
        <v>334</v>
      </c>
      <c r="F4448" s="234" t="s">
        <v>405</v>
      </c>
      <c r="G4448" s="235">
        <v>71</v>
      </c>
      <c r="H4448" s="234">
        <v>40024</v>
      </c>
      <c r="I4448" s="28"/>
    </row>
    <row r="4449" spans="1:9" x14ac:dyDescent="0.25">
      <c r="A4449" s="231" t="s">
        <v>385</v>
      </c>
      <c r="B4449" s="232" t="s">
        <v>389</v>
      </c>
      <c r="C4449" s="233" t="s">
        <v>375</v>
      </c>
      <c r="D4449" s="233">
        <v>16</v>
      </c>
      <c r="E4449" s="233" t="s">
        <v>334</v>
      </c>
      <c r="F4449" s="234" t="s">
        <v>276</v>
      </c>
      <c r="G4449" s="235">
        <v>49</v>
      </c>
      <c r="H4449" s="234">
        <v>40026</v>
      </c>
      <c r="I4449" s="28"/>
    </row>
    <row r="4450" spans="1:9" x14ac:dyDescent="0.25">
      <c r="A4450" s="231" t="s">
        <v>335</v>
      </c>
      <c r="B4450" s="232" t="s">
        <v>384</v>
      </c>
      <c r="C4450" s="233" t="s">
        <v>364</v>
      </c>
      <c r="D4450" s="233">
        <v>8</v>
      </c>
      <c r="E4450" s="233" t="s">
        <v>262</v>
      </c>
      <c r="F4450" s="234" t="s">
        <v>356</v>
      </c>
      <c r="G4450" s="235">
        <v>150</v>
      </c>
      <c r="H4450" s="234">
        <v>40027</v>
      </c>
      <c r="I4450" s="28"/>
    </row>
    <row r="4451" spans="1:9" x14ac:dyDescent="0.25">
      <c r="A4451" s="231" t="s">
        <v>345</v>
      </c>
      <c r="B4451" s="232" t="s">
        <v>391</v>
      </c>
      <c r="C4451" s="233" t="s">
        <v>337</v>
      </c>
      <c r="D4451" s="233">
        <v>16</v>
      </c>
      <c r="E4451" s="233" t="s">
        <v>334</v>
      </c>
      <c r="F4451" s="234" t="s">
        <v>276</v>
      </c>
      <c r="G4451" s="235">
        <v>151</v>
      </c>
      <c r="H4451" s="234">
        <v>40027</v>
      </c>
      <c r="I4451" s="28"/>
    </row>
    <row r="4452" spans="1:9" x14ac:dyDescent="0.25">
      <c r="A4452" s="231" t="s">
        <v>362</v>
      </c>
      <c r="B4452" s="232" t="s">
        <v>407</v>
      </c>
      <c r="C4452" s="233" t="s">
        <v>380</v>
      </c>
      <c r="D4452" s="233">
        <v>16</v>
      </c>
      <c r="E4452" s="233" t="s">
        <v>264</v>
      </c>
      <c r="F4452" s="234" t="s">
        <v>365</v>
      </c>
      <c r="G4452" s="235">
        <v>55</v>
      </c>
      <c r="H4452" s="234">
        <v>40040</v>
      </c>
      <c r="I4452" s="28"/>
    </row>
    <row r="4453" spans="1:9" x14ac:dyDescent="0.25">
      <c r="A4453" s="231" t="s">
        <v>376</v>
      </c>
      <c r="B4453" s="232" t="s">
        <v>390</v>
      </c>
      <c r="C4453" s="233" t="s">
        <v>370</v>
      </c>
      <c r="D4453" s="233">
        <v>8</v>
      </c>
      <c r="E4453" s="233" t="s">
        <v>334</v>
      </c>
      <c r="F4453" s="234" t="s">
        <v>278</v>
      </c>
      <c r="G4453" s="235">
        <v>118</v>
      </c>
      <c r="H4453" s="234">
        <v>40042</v>
      </c>
      <c r="I4453" s="28"/>
    </row>
    <row r="4454" spans="1:9" x14ac:dyDescent="0.25">
      <c r="A4454" s="231" t="s">
        <v>385</v>
      </c>
      <c r="B4454" s="232" t="s">
        <v>386</v>
      </c>
      <c r="C4454" s="233" t="s">
        <v>358</v>
      </c>
      <c r="D4454" s="233">
        <v>16</v>
      </c>
      <c r="E4454" s="233" t="s">
        <v>334</v>
      </c>
      <c r="F4454" s="234" t="s">
        <v>276</v>
      </c>
      <c r="G4454" s="235">
        <v>89</v>
      </c>
      <c r="H4454" s="234">
        <v>40043</v>
      </c>
      <c r="I4454" s="28"/>
    </row>
    <row r="4455" spans="1:9" x14ac:dyDescent="0.25">
      <c r="A4455" s="231" t="s">
        <v>397</v>
      </c>
      <c r="B4455" s="232" t="s">
        <v>398</v>
      </c>
      <c r="C4455" s="233" t="s">
        <v>399</v>
      </c>
      <c r="D4455" s="233">
        <v>8</v>
      </c>
      <c r="E4455" s="233" t="s">
        <v>334</v>
      </c>
      <c r="F4455" s="234" t="s">
        <v>276</v>
      </c>
      <c r="G4455" s="235">
        <v>57</v>
      </c>
      <c r="H4455" s="234">
        <v>40043</v>
      </c>
      <c r="I4455" s="28"/>
    </row>
    <row r="4456" spans="1:9" x14ac:dyDescent="0.25">
      <c r="A4456" s="231" t="s">
        <v>362</v>
      </c>
      <c r="B4456" s="232" t="s">
        <v>366</v>
      </c>
      <c r="C4456" s="233" t="s">
        <v>337</v>
      </c>
      <c r="D4456" s="233">
        <v>8</v>
      </c>
      <c r="E4456" s="233" t="s">
        <v>262</v>
      </c>
      <c r="F4456" s="234" t="s">
        <v>342</v>
      </c>
      <c r="G4456" s="235">
        <v>79</v>
      </c>
      <c r="H4456" s="234">
        <v>40048</v>
      </c>
      <c r="I4456" s="28"/>
    </row>
    <row r="4457" spans="1:9" x14ac:dyDescent="0.25">
      <c r="A4457" s="231" t="s">
        <v>376</v>
      </c>
      <c r="B4457" s="232" t="s">
        <v>390</v>
      </c>
      <c r="C4457" s="233" t="s">
        <v>370</v>
      </c>
      <c r="D4457" s="233">
        <v>8</v>
      </c>
      <c r="E4457" s="233" t="s">
        <v>334</v>
      </c>
      <c r="F4457" s="234" t="s">
        <v>278</v>
      </c>
      <c r="G4457" s="235">
        <v>183</v>
      </c>
      <c r="H4457" s="234">
        <v>40048</v>
      </c>
      <c r="I4457" s="28"/>
    </row>
    <row r="4458" spans="1:9" x14ac:dyDescent="0.25">
      <c r="A4458" s="231" t="s">
        <v>335</v>
      </c>
      <c r="B4458" s="232" t="s">
        <v>384</v>
      </c>
      <c r="C4458" s="233" t="s">
        <v>364</v>
      </c>
      <c r="D4458" s="233">
        <v>8</v>
      </c>
      <c r="E4458" s="233" t="s">
        <v>262</v>
      </c>
      <c r="F4458" s="234" t="s">
        <v>356</v>
      </c>
      <c r="G4458" s="235">
        <v>101</v>
      </c>
      <c r="H4458" s="234">
        <v>40051</v>
      </c>
      <c r="I4458" s="28"/>
    </row>
    <row r="4459" spans="1:9" x14ac:dyDescent="0.25">
      <c r="A4459" s="231" t="s">
        <v>335</v>
      </c>
      <c r="B4459" s="232" t="s">
        <v>384</v>
      </c>
      <c r="C4459" s="233" t="s">
        <v>364</v>
      </c>
      <c r="D4459" s="233">
        <v>8</v>
      </c>
      <c r="E4459" s="233" t="s">
        <v>262</v>
      </c>
      <c r="F4459" s="234" t="s">
        <v>356</v>
      </c>
      <c r="G4459" s="235">
        <v>143</v>
      </c>
      <c r="H4459" s="234">
        <v>40054</v>
      </c>
      <c r="I4459" s="28"/>
    </row>
    <row r="4460" spans="1:9" x14ac:dyDescent="0.25">
      <c r="A4460" s="231" t="s">
        <v>335</v>
      </c>
      <c r="B4460" s="232" t="s">
        <v>387</v>
      </c>
      <c r="C4460" s="233" t="s">
        <v>347</v>
      </c>
      <c r="D4460" s="233">
        <v>8</v>
      </c>
      <c r="E4460" s="233" t="s">
        <v>264</v>
      </c>
      <c r="F4460" s="234" t="s">
        <v>365</v>
      </c>
      <c r="G4460" s="235">
        <v>158</v>
      </c>
      <c r="H4460" s="234">
        <v>40055</v>
      </c>
      <c r="I4460" s="28"/>
    </row>
    <row r="4461" spans="1:9" x14ac:dyDescent="0.25">
      <c r="A4461" s="231" t="s">
        <v>331</v>
      </c>
      <c r="B4461" s="232" t="s">
        <v>404</v>
      </c>
      <c r="C4461" s="233" t="s">
        <v>333</v>
      </c>
      <c r="D4461" s="233">
        <v>16</v>
      </c>
      <c r="E4461" s="233" t="s">
        <v>334</v>
      </c>
      <c r="F4461" s="234" t="s">
        <v>405</v>
      </c>
      <c r="G4461" s="235">
        <v>46</v>
      </c>
      <c r="H4461" s="234">
        <v>40056</v>
      </c>
      <c r="I4461" s="28"/>
    </row>
    <row r="4462" spans="1:9" x14ac:dyDescent="0.25">
      <c r="A4462" s="231" t="s">
        <v>397</v>
      </c>
      <c r="B4462" s="232" t="s">
        <v>402</v>
      </c>
      <c r="C4462" s="233" t="s">
        <v>380</v>
      </c>
      <c r="D4462" s="233">
        <v>8</v>
      </c>
      <c r="E4462" s="233" t="s">
        <v>262</v>
      </c>
      <c r="F4462" s="234" t="s">
        <v>50</v>
      </c>
      <c r="G4462" s="235">
        <v>192</v>
      </c>
      <c r="H4462" s="234">
        <v>40058</v>
      </c>
      <c r="I4462" s="28"/>
    </row>
    <row r="4463" spans="1:9" x14ac:dyDescent="0.25">
      <c r="A4463" s="231" t="s">
        <v>348</v>
      </c>
      <c r="B4463" s="232" t="s">
        <v>349</v>
      </c>
      <c r="C4463" s="233" t="s">
        <v>347</v>
      </c>
      <c r="D4463" s="233">
        <v>8</v>
      </c>
      <c r="E4463" s="233" t="s">
        <v>262</v>
      </c>
      <c r="F4463" s="234" t="s">
        <v>356</v>
      </c>
      <c r="G4463" s="235">
        <v>17</v>
      </c>
      <c r="H4463" s="234">
        <v>40063</v>
      </c>
      <c r="I4463" s="28"/>
    </row>
    <row r="4464" spans="1:9" x14ac:dyDescent="0.25">
      <c r="A4464" s="231" t="s">
        <v>362</v>
      </c>
      <c r="B4464" s="232" t="s">
        <v>366</v>
      </c>
      <c r="C4464" s="233" t="s">
        <v>337</v>
      </c>
      <c r="D4464" s="233">
        <v>8</v>
      </c>
      <c r="E4464" s="233" t="s">
        <v>262</v>
      </c>
      <c r="F4464" s="234" t="s">
        <v>50</v>
      </c>
      <c r="G4464" s="235">
        <v>67</v>
      </c>
      <c r="H4464" s="234">
        <v>40064</v>
      </c>
      <c r="I4464" s="28"/>
    </row>
    <row r="4465" spans="1:9" x14ac:dyDescent="0.25">
      <c r="A4465" s="231" t="s">
        <v>362</v>
      </c>
      <c r="B4465" s="232" t="s">
        <v>374</v>
      </c>
      <c r="C4465" s="233" t="s">
        <v>375</v>
      </c>
      <c r="D4465" s="233">
        <v>16</v>
      </c>
      <c r="E4465" s="233" t="s">
        <v>271</v>
      </c>
      <c r="F4465" s="234" t="s">
        <v>338</v>
      </c>
      <c r="G4465" s="235">
        <v>28</v>
      </c>
      <c r="H4465" s="234">
        <v>40067</v>
      </c>
      <c r="I4465" s="28"/>
    </row>
    <row r="4466" spans="1:9" x14ac:dyDescent="0.25">
      <c r="A4466" s="231" t="s">
        <v>362</v>
      </c>
      <c r="B4466" s="232" t="s">
        <v>363</v>
      </c>
      <c r="C4466" s="233" t="s">
        <v>364</v>
      </c>
      <c r="D4466" s="233">
        <v>8</v>
      </c>
      <c r="E4466" s="233" t="s">
        <v>264</v>
      </c>
      <c r="F4466" s="234" t="s">
        <v>396</v>
      </c>
      <c r="G4466" s="235">
        <v>132</v>
      </c>
      <c r="H4466" s="234">
        <v>40068</v>
      </c>
      <c r="I4466" s="28"/>
    </row>
    <row r="4467" spans="1:9" x14ac:dyDescent="0.25">
      <c r="A4467" s="231" t="s">
        <v>376</v>
      </c>
      <c r="B4467" s="232" t="s">
        <v>377</v>
      </c>
      <c r="C4467" s="233" t="s">
        <v>378</v>
      </c>
      <c r="D4467" s="233">
        <v>10</v>
      </c>
      <c r="E4467" s="233" t="s">
        <v>262</v>
      </c>
      <c r="F4467" s="234" t="s">
        <v>50</v>
      </c>
      <c r="G4467" s="235">
        <v>183</v>
      </c>
      <c r="H4467" s="234">
        <v>40068</v>
      </c>
      <c r="I4467" s="28"/>
    </row>
    <row r="4468" spans="1:9" x14ac:dyDescent="0.25">
      <c r="A4468" s="231" t="s">
        <v>335</v>
      </c>
      <c r="B4468" s="232" t="s">
        <v>367</v>
      </c>
      <c r="C4468" s="233" t="s">
        <v>337</v>
      </c>
      <c r="D4468" s="233">
        <v>8</v>
      </c>
      <c r="E4468" s="233" t="s">
        <v>262</v>
      </c>
      <c r="F4468" s="234" t="s">
        <v>356</v>
      </c>
      <c r="G4468" s="235">
        <v>20</v>
      </c>
      <c r="H4468" s="234">
        <v>40069</v>
      </c>
      <c r="I4468" s="28"/>
    </row>
    <row r="4469" spans="1:9" x14ac:dyDescent="0.25">
      <c r="A4469" s="231" t="s">
        <v>345</v>
      </c>
      <c r="B4469" s="232" t="s">
        <v>401</v>
      </c>
      <c r="C4469" s="233" t="s">
        <v>380</v>
      </c>
      <c r="D4469" s="233">
        <v>16</v>
      </c>
      <c r="E4469" s="233" t="s">
        <v>271</v>
      </c>
      <c r="F4469" s="234" t="s">
        <v>338</v>
      </c>
      <c r="G4469" s="235">
        <v>127</v>
      </c>
      <c r="H4469" s="234">
        <v>40069</v>
      </c>
      <c r="I4469" s="28"/>
    </row>
    <row r="4470" spans="1:9" x14ac:dyDescent="0.25">
      <c r="A4470" s="231" t="s">
        <v>362</v>
      </c>
      <c r="B4470" s="232" t="s">
        <v>374</v>
      </c>
      <c r="C4470" s="233" t="s">
        <v>375</v>
      </c>
      <c r="D4470" s="233">
        <v>16</v>
      </c>
      <c r="E4470" s="233" t="s">
        <v>271</v>
      </c>
      <c r="F4470" s="234" t="s">
        <v>338</v>
      </c>
      <c r="G4470" s="235">
        <v>172</v>
      </c>
      <c r="H4470" s="234">
        <v>40069</v>
      </c>
      <c r="I4470" s="28"/>
    </row>
    <row r="4471" spans="1:9" x14ac:dyDescent="0.25">
      <c r="A4471" s="231" t="s">
        <v>348</v>
      </c>
      <c r="B4471" s="232" t="s">
        <v>349</v>
      </c>
      <c r="C4471" s="233" t="s">
        <v>347</v>
      </c>
      <c r="D4471" s="233">
        <v>8</v>
      </c>
      <c r="E4471" s="233" t="s">
        <v>262</v>
      </c>
      <c r="F4471" s="234" t="s">
        <v>356</v>
      </c>
      <c r="G4471" s="235">
        <v>174</v>
      </c>
      <c r="H4471" s="234">
        <v>40070</v>
      </c>
      <c r="I4471" s="28"/>
    </row>
    <row r="4472" spans="1:9" x14ac:dyDescent="0.25">
      <c r="A4472" s="231" t="s">
        <v>362</v>
      </c>
      <c r="B4472" s="232" t="s">
        <v>366</v>
      </c>
      <c r="C4472" s="233" t="s">
        <v>337</v>
      </c>
      <c r="D4472" s="233">
        <v>8</v>
      </c>
      <c r="E4472" s="233" t="s">
        <v>262</v>
      </c>
      <c r="F4472" s="234" t="s">
        <v>50</v>
      </c>
      <c r="G4472" s="235">
        <v>101</v>
      </c>
      <c r="H4472" s="234">
        <v>40073</v>
      </c>
      <c r="I4472" s="28"/>
    </row>
    <row r="4473" spans="1:9" x14ac:dyDescent="0.25">
      <c r="A4473" s="231" t="s">
        <v>397</v>
      </c>
      <c r="B4473" s="232" t="s">
        <v>402</v>
      </c>
      <c r="C4473" s="233" t="s">
        <v>380</v>
      </c>
      <c r="D4473" s="233">
        <v>8</v>
      </c>
      <c r="E4473" s="233" t="s">
        <v>262</v>
      </c>
      <c r="F4473" s="234" t="s">
        <v>342</v>
      </c>
      <c r="G4473" s="235">
        <v>188</v>
      </c>
      <c r="H4473" s="234">
        <v>40073</v>
      </c>
      <c r="I4473" s="28"/>
    </row>
    <row r="4474" spans="1:9" x14ac:dyDescent="0.25">
      <c r="A4474" s="231" t="s">
        <v>335</v>
      </c>
      <c r="B4474" s="232" t="s">
        <v>367</v>
      </c>
      <c r="C4474" s="233" t="s">
        <v>337</v>
      </c>
      <c r="D4474" s="233">
        <v>8</v>
      </c>
      <c r="E4474" s="233" t="s">
        <v>262</v>
      </c>
      <c r="F4474" s="234" t="s">
        <v>356</v>
      </c>
      <c r="G4474" s="235">
        <v>29</v>
      </c>
      <c r="H4474" s="234">
        <v>40074</v>
      </c>
      <c r="I4474" s="28"/>
    </row>
    <row r="4475" spans="1:9" x14ac:dyDescent="0.25">
      <c r="A4475" s="231" t="s">
        <v>397</v>
      </c>
      <c r="B4475" s="232" t="s">
        <v>402</v>
      </c>
      <c r="C4475" s="233" t="s">
        <v>380</v>
      </c>
      <c r="D4475" s="233">
        <v>8</v>
      </c>
      <c r="E4475" s="233" t="s">
        <v>262</v>
      </c>
      <c r="F4475" s="234" t="s">
        <v>342</v>
      </c>
      <c r="G4475" s="235">
        <v>132</v>
      </c>
      <c r="H4475" s="234">
        <v>40074</v>
      </c>
      <c r="I4475" s="28"/>
    </row>
    <row r="4476" spans="1:9" x14ac:dyDescent="0.25">
      <c r="A4476" s="231" t="s">
        <v>331</v>
      </c>
      <c r="B4476" s="232" t="s">
        <v>404</v>
      </c>
      <c r="C4476" s="233" t="s">
        <v>333</v>
      </c>
      <c r="D4476" s="233">
        <v>16</v>
      </c>
      <c r="E4476" s="233" t="s">
        <v>334</v>
      </c>
      <c r="F4476" s="234" t="s">
        <v>405</v>
      </c>
      <c r="G4476" s="235">
        <v>92</v>
      </c>
      <c r="H4476" s="234">
        <v>40075</v>
      </c>
      <c r="I4476" s="28"/>
    </row>
    <row r="4477" spans="1:9" x14ac:dyDescent="0.25">
      <c r="A4477" s="231" t="s">
        <v>345</v>
      </c>
      <c r="B4477" s="232" t="s">
        <v>379</v>
      </c>
      <c r="C4477" s="233" t="s">
        <v>380</v>
      </c>
      <c r="D4477" s="233">
        <v>16</v>
      </c>
      <c r="E4477" s="233" t="s">
        <v>271</v>
      </c>
      <c r="F4477" s="234" t="s">
        <v>338</v>
      </c>
      <c r="G4477" s="235">
        <v>99</v>
      </c>
      <c r="H4477" s="234">
        <v>40077</v>
      </c>
      <c r="I4477" s="28"/>
    </row>
    <row r="4478" spans="1:9" x14ac:dyDescent="0.25">
      <c r="A4478" s="231" t="s">
        <v>331</v>
      </c>
      <c r="B4478" s="232" t="s">
        <v>404</v>
      </c>
      <c r="C4478" s="233" t="s">
        <v>333</v>
      </c>
      <c r="D4478" s="233">
        <v>16</v>
      </c>
      <c r="E4478" s="233" t="s">
        <v>334</v>
      </c>
      <c r="F4478" s="234" t="s">
        <v>405</v>
      </c>
      <c r="G4478" s="235">
        <v>19</v>
      </c>
      <c r="H4478" s="234">
        <v>40080</v>
      </c>
      <c r="I4478" s="28"/>
    </row>
    <row r="4479" spans="1:9" x14ac:dyDescent="0.25">
      <c r="A4479" s="231" t="s">
        <v>331</v>
      </c>
      <c r="B4479" s="232" t="s">
        <v>381</v>
      </c>
      <c r="C4479" s="233" t="s">
        <v>380</v>
      </c>
      <c r="D4479" s="233">
        <v>16</v>
      </c>
      <c r="E4479" s="233" t="s">
        <v>262</v>
      </c>
      <c r="F4479" s="234" t="s">
        <v>342</v>
      </c>
      <c r="G4479" s="235">
        <v>134</v>
      </c>
      <c r="H4479" s="234">
        <v>40082</v>
      </c>
      <c r="I4479" s="28"/>
    </row>
    <row r="4480" spans="1:9" x14ac:dyDescent="0.25">
      <c r="A4480" s="231" t="s">
        <v>331</v>
      </c>
      <c r="B4480" s="232" t="s">
        <v>332</v>
      </c>
      <c r="C4480" s="233" t="s">
        <v>333</v>
      </c>
      <c r="D4480" s="233">
        <v>16</v>
      </c>
      <c r="E4480" s="233" t="s">
        <v>334</v>
      </c>
      <c r="F4480" s="234" t="s">
        <v>405</v>
      </c>
      <c r="G4480" s="235">
        <v>112</v>
      </c>
      <c r="H4480" s="234">
        <v>40082</v>
      </c>
      <c r="I4480" s="28"/>
    </row>
    <row r="4481" spans="1:9" x14ac:dyDescent="0.25">
      <c r="A4481" s="231" t="s">
        <v>345</v>
      </c>
      <c r="B4481" s="232" t="s">
        <v>406</v>
      </c>
      <c r="C4481" s="233" t="s">
        <v>337</v>
      </c>
      <c r="D4481" s="233">
        <v>16</v>
      </c>
      <c r="E4481" s="233" t="s">
        <v>271</v>
      </c>
      <c r="F4481" s="234" t="s">
        <v>359</v>
      </c>
      <c r="G4481" s="235">
        <v>64</v>
      </c>
      <c r="H4481" s="234">
        <v>40082</v>
      </c>
      <c r="I4481" s="28"/>
    </row>
    <row r="4482" spans="1:9" x14ac:dyDescent="0.25">
      <c r="A4482" s="231" t="s">
        <v>362</v>
      </c>
      <c r="B4482" s="232" t="s">
        <v>363</v>
      </c>
      <c r="C4482" s="233" t="s">
        <v>364</v>
      </c>
      <c r="D4482" s="233">
        <v>8</v>
      </c>
      <c r="E4482" s="233" t="s">
        <v>264</v>
      </c>
      <c r="F4482" s="234" t="s">
        <v>365</v>
      </c>
      <c r="G4482" s="235">
        <v>60</v>
      </c>
      <c r="H4482" s="234">
        <v>40083</v>
      </c>
      <c r="I4482" s="28"/>
    </row>
    <row r="4483" spans="1:9" x14ac:dyDescent="0.25">
      <c r="A4483" s="231" t="s">
        <v>345</v>
      </c>
      <c r="B4483" s="232" t="s">
        <v>391</v>
      </c>
      <c r="C4483" s="233" t="s">
        <v>337</v>
      </c>
      <c r="D4483" s="233">
        <v>16</v>
      </c>
      <c r="E4483" s="233" t="s">
        <v>334</v>
      </c>
      <c r="F4483" s="234" t="s">
        <v>405</v>
      </c>
      <c r="G4483" s="235">
        <v>22</v>
      </c>
      <c r="H4483" s="234">
        <v>40085</v>
      </c>
      <c r="I4483" s="28"/>
    </row>
    <row r="4484" spans="1:9" x14ac:dyDescent="0.25">
      <c r="A4484" s="231" t="s">
        <v>397</v>
      </c>
      <c r="B4484" s="232" t="s">
        <v>402</v>
      </c>
      <c r="C4484" s="233" t="s">
        <v>380</v>
      </c>
      <c r="D4484" s="233">
        <v>8</v>
      </c>
      <c r="E4484" s="233" t="s">
        <v>262</v>
      </c>
      <c r="F4484" s="234" t="s">
        <v>50</v>
      </c>
      <c r="G4484" s="235">
        <v>97</v>
      </c>
      <c r="H4484" s="234">
        <v>40088</v>
      </c>
      <c r="I4484" s="28"/>
    </row>
    <row r="4485" spans="1:9" x14ac:dyDescent="0.25">
      <c r="A4485" s="231" t="s">
        <v>339</v>
      </c>
      <c r="B4485" s="232" t="s">
        <v>340</v>
      </c>
      <c r="C4485" s="233" t="s">
        <v>341</v>
      </c>
      <c r="D4485" s="233">
        <v>8</v>
      </c>
      <c r="E4485" s="233" t="s">
        <v>262</v>
      </c>
      <c r="F4485" s="234" t="s">
        <v>342</v>
      </c>
      <c r="G4485" s="235">
        <v>21</v>
      </c>
      <c r="H4485" s="234">
        <v>40092</v>
      </c>
      <c r="I4485" s="28"/>
    </row>
    <row r="4486" spans="1:9" x14ac:dyDescent="0.25">
      <c r="A4486" s="231" t="s">
        <v>335</v>
      </c>
      <c r="B4486" s="232" t="s">
        <v>394</v>
      </c>
      <c r="C4486" s="233" t="s">
        <v>364</v>
      </c>
      <c r="D4486" s="233">
        <v>8</v>
      </c>
      <c r="E4486" s="233" t="s">
        <v>264</v>
      </c>
      <c r="F4486" s="234" t="s">
        <v>365</v>
      </c>
      <c r="G4486" s="235">
        <v>166</v>
      </c>
      <c r="H4486" s="234">
        <v>40093</v>
      </c>
      <c r="I4486" s="28"/>
    </row>
    <row r="4487" spans="1:9" x14ac:dyDescent="0.25">
      <c r="A4487" s="231" t="s">
        <v>335</v>
      </c>
      <c r="B4487" s="232" t="s">
        <v>384</v>
      </c>
      <c r="C4487" s="233" t="s">
        <v>364</v>
      </c>
      <c r="D4487" s="233">
        <v>8</v>
      </c>
      <c r="E4487" s="233" t="s">
        <v>262</v>
      </c>
      <c r="F4487" s="234" t="s">
        <v>356</v>
      </c>
      <c r="G4487" s="235">
        <v>26</v>
      </c>
      <c r="H4487" s="234">
        <v>40098</v>
      </c>
      <c r="I4487" s="28"/>
    </row>
    <row r="4488" spans="1:9" x14ac:dyDescent="0.25">
      <c r="A4488" s="231" t="s">
        <v>345</v>
      </c>
      <c r="B4488" s="232" t="s">
        <v>379</v>
      </c>
      <c r="C4488" s="233" t="s">
        <v>380</v>
      </c>
      <c r="D4488" s="233">
        <v>16</v>
      </c>
      <c r="E4488" s="233" t="s">
        <v>271</v>
      </c>
      <c r="F4488" s="234" t="s">
        <v>373</v>
      </c>
      <c r="G4488" s="235">
        <v>184</v>
      </c>
      <c r="H4488" s="234">
        <v>40100</v>
      </c>
      <c r="I4488" s="28"/>
    </row>
    <row r="4489" spans="1:9" x14ac:dyDescent="0.25">
      <c r="A4489" s="231" t="s">
        <v>397</v>
      </c>
      <c r="B4489" s="232" t="s">
        <v>398</v>
      </c>
      <c r="C4489" s="233" t="s">
        <v>399</v>
      </c>
      <c r="D4489" s="233">
        <v>8</v>
      </c>
      <c r="E4489" s="233" t="s">
        <v>334</v>
      </c>
      <c r="F4489" s="234" t="s">
        <v>276</v>
      </c>
      <c r="G4489" s="235">
        <v>183</v>
      </c>
      <c r="H4489" s="234">
        <v>40103</v>
      </c>
      <c r="I4489" s="28"/>
    </row>
    <row r="4490" spans="1:9" x14ac:dyDescent="0.25">
      <c r="A4490" s="231" t="s">
        <v>335</v>
      </c>
      <c r="B4490" s="232" t="s">
        <v>387</v>
      </c>
      <c r="C4490" s="233" t="s">
        <v>347</v>
      </c>
      <c r="D4490" s="233">
        <v>8</v>
      </c>
      <c r="E4490" s="233" t="s">
        <v>264</v>
      </c>
      <c r="F4490" s="234" t="s">
        <v>365</v>
      </c>
      <c r="G4490" s="235">
        <v>8</v>
      </c>
      <c r="H4490" s="234">
        <v>40105</v>
      </c>
      <c r="I4490" s="28"/>
    </row>
    <row r="4491" spans="1:9" x14ac:dyDescent="0.25">
      <c r="A4491" s="231" t="s">
        <v>335</v>
      </c>
      <c r="B4491" s="232" t="s">
        <v>387</v>
      </c>
      <c r="C4491" s="233" t="s">
        <v>347</v>
      </c>
      <c r="D4491" s="233">
        <v>8</v>
      </c>
      <c r="E4491" s="233" t="s">
        <v>264</v>
      </c>
      <c r="F4491" s="234" t="s">
        <v>365</v>
      </c>
      <c r="G4491" s="235">
        <v>175</v>
      </c>
      <c r="H4491" s="234">
        <v>40108</v>
      </c>
      <c r="I4491" s="28"/>
    </row>
    <row r="4492" spans="1:9" x14ac:dyDescent="0.25">
      <c r="A4492" s="231" t="s">
        <v>331</v>
      </c>
      <c r="B4492" s="232" t="s">
        <v>403</v>
      </c>
      <c r="C4492" s="233" t="s">
        <v>380</v>
      </c>
      <c r="D4492" s="233">
        <v>32</v>
      </c>
      <c r="E4492" s="233" t="s">
        <v>262</v>
      </c>
      <c r="F4492" s="234" t="s">
        <v>356</v>
      </c>
      <c r="G4492" s="235">
        <v>7</v>
      </c>
      <c r="H4492" s="234">
        <v>40108</v>
      </c>
      <c r="I4492" s="28"/>
    </row>
    <row r="4493" spans="1:9" x14ac:dyDescent="0.25">
      <c r="A4493" s="231" t="s">
        <v>335</v>
      </c>
      <c r="B4493" s="232" t="s">
        <v>336</v>
      </c>
      <c r="C4493" s="233" t="s">
        <v>337</v>
      </c>
      <c r="D4493" s="233">
        <v>16</v>
      </c>
      <c r="E4493" s="233" t="s">
        <v>271</v>
      </c>
      <c r="F4493" s="234" t="s">
        <v>338</v>
      </c>
      <c r="G4493" s="235">
        <v>167</v>
      </c>
      <c r="H4493" s="234">
        <v>40109</v>
      </c>
      <c r="I4493" s="28"/>
    </row>
    <row r="4494" spans="1:9" x14ac:dyDescent="0.25">
      <c r="A4494" s="231" t="s">
        <v>362</v>
      </c>
      <c r="B4494" s="232" t="s">
        <v>407</v>
      </c>
      <c r="C4494" s="233" t="s">
        <v>380</v>
      </c>
      <c r="D4494" s="233">
        <v>16</v>
      </c>
      <c r="E4494" s="233" t="s">
        <v>264</v>
      </c>
      <c r="F4494" s="234" t="s">
        <v>396</v>
      </c>
      <c r="G4494" s="235">
        <v>123</v>
      </c>
      <c r="H4494" s="234">
        <v>40111</v>
      </c>
      <c r="I4494" s="28"/>
    </row>
    <row r="4495" spans="1:9" x14ac:dyDescent="0.25">
      <c r="A4495" s="231" t="s">
        <v>385</v>
      </c>
      <c r="B4495" s="232" t="s">
        <v>389</v>
      </c>
      <c r="C4495" s="233" t="s">
        <v>375</v>
      </c>
      <c r="D4495" s="233">
        <v>16</v>
      </c>
      <c r="E4495" s="233" t="s">
        <v>334</v>
      </c>
      <c r="F4495" s="234" t="s">
        <v>276</v>
      </c>
      <c r="G4495" s="235">
        <v>68</v>
      </c>
      <c r="H4495" s="234">
        <v>40114</v>
      </c>
      <c r="I4495" s="28"/>
    </row>
    <row r="4496" spans="1:9" x14ac:dyDescent="0.25">
      <c r="A4496" s="231" t="s">
        <v>345</v>
      </c>
      <c r="B4496" s="232" t="s">
        <v>346</v>
      </c>
      <c r="C4496" s="233" t="s">
        <v>347</v>
      </c>
      <c r="D4496" s="233">
        <v>16</v>
      </c>
      <c r="E4496" s="233" t="s">
        <v>271</v>
      </c>
      <c r="F4496" s="234" t="s">
        <v>338</v>
      </c>
      <c r="G4496" s="235">
        <v>191</v>
      </c>
      <c r="H4496" s="234">
        <v>40114</v>
      </c>
      <c r="I4496" s="28"/>
    </row>
    <row r="4497" spans="1:9" x14ac:dyDescent="0.25">
      <c r="A4497" s="231" t="s">
        <v>376</v>
      </c>
      <c r="B4497" s="232" t="s">
        <v>390</v>
      </c>
      <c r="C4497" s="233" t="s">
        <v>370</v>
      </c>
      <c r="D4497" s="233">
        <v>8</v>
      </c>
      <c r="E4497" s="233" t="s">
        <v>334</v>
      </c>
      <c r="F4497" s="234" t="s">
        <v>278</v>
      </c>
      <c r="G4497" s="235">
        <v>93</v>
      </c>
      <c r="H4497" s="234">
        <v>40115</v>
      </c>
      <c r="I4497" s="28"/>
    </row>
    <row r="4498" spans="1:9" x14ac:dyDescent="0.25">
      <c r="A4498" s="231" t="s">
        <v>335</v>
      </c>
      <c r="B4498" s="232" t="s">
        <v>357</v>
      </c>
      <c r="C4498" s="233" t="s">
        <v>358</v>
      </c>
      <c r="D4498" s="233">
        <v>16</v>
      </c>
      <c r="E4498" s="233" t="s">
        <v>271</v>
      </c>
      <c r="F4498" s="234" t="s">
        <v>359</v>
      </c>
      <c r="G4498" s="235">
        <v>58</v>
      </c>
      <c r="H4498" s="234">
        <v>40116</v>
      </c>
      <c r="I4498" s="28"/>
    </row>
    <row r="4499" spans="1:9" x14ac:dyDescent="0.25">
      <c r="A4499" s="231" t="s">
        <v>335</v>
      </c>
      <c r="B4499" s="232" t="s">
        <v>350</v>
      </c>
      <c r="C4499" s="233" t="s">
        <v>347</v>
      </c>
      <c r="D4499" s="233">
        <v>8</v>
      </c>
      <c r="E4499" s="233" t="s">
        <v>271</v>
      </c>
      <c r="F4499" s="234" t="s">
        <v>338</v>
      </c>
      <c r="G4499" s="235">
        <v>172</v>
      </c>
      <c r="H4499" s="234">
        <v>40118</v>
      </c>
      <c r="I4499" s="28"/>
    </row>
    <row r="4500" spans="1:9" x14ac:dyDescent="0.25">
      <c r="A4500" s="231" t="s">
        <v>335</v>
      </c>
      <c r="B4500" s="232" t="s">
        <v>394</v>
      </c>
      <c r="C4500" s="233" t="s">
        <v>364</v>
      </c>
      <c r="D4500" s="233">
        <v>8</v>
      </c>
      <c r="E4500" s="233" t="s">
        <v>264</v>
      </c>
      <c r="F4500" s="234" t="s">
        <v>365</v>
      </c>
      <c r="G4500" s="235">
        <v>178</v>
      </c>
      <c r="H4500" s="234">
        <v>40120</v>
      </c>
      <c r="I4500" s="28"/>
    </row>
    <row r="4501" spans="1:9" x14ac:dyDescent="0.25">
      <c r="A4501" s="231" t="s">
        <v>335</v>
      </c>
      <c r="B4501" s="232" t="s">
        <v>367</v>
      </c>
      <c r="C4501" s="233" t="s">
        <v>337</v>
      </c>
      <c r="D4501" s="233">
        <v>8</v>
      </c>
      <c r="E4501" s="233" t="s">
        <v>262</v>
      </c>
      <c r="F4501" s="234" t="s">
        <v>342</v>
      </c>
      <c r="G4501" s="235">
        <v>183</v>
      </c>
      <c r="H4501" s="234">
        <v>40124</v>
      </c>
      <c r="I4501" s="28"/>
    </row>
    <row r="4502" spans="1:9" x14ac:dyDescent="0.25">
      <c r="A4502" s="231" t="s">
        <v>345</v>
      </c>
      <c r="B4502" s="232" t="s">
        <v>401</v>
      </c>
      <c r="C4502" s="233" t="s">
        <v>380</v>
      </c>
      <c r="D4502" s="233">
        <v>16</v>
      </c>
      <c r="E4502" s="233" t="s">
        <v>271</v>
      </c>
      <c r="F4502" s="234" t="s">
        <v>338</v>
      </c>
      <c r="G4502" s="235">
        <v>57</v>
      </c>
      <c r="H4502" s="234">
        <v>40130</v>
      </c>
      <c r="I4502" s="28"/>
    </row>
    <row r="4503" spans="1:9" x14ac:dyDescent="0.25">
      <c r="A4503" s="231" t="s">
        <v>392</v>
      </c>
      <c r="B4503" s="232" t="s">
        <v>393</v>
      </c>
      <c r="C4503" s="233" t="s">
        <v>337</v>
      </c>
      <c r="D4503" s="233">
        <v>16</v>
      </c>
      <c r="E4503" s="233" t="s">
        <v>271</v>
      </c>
      <c r="F4503" s="234" t="s">
        <v>338</v>
      </c>
      <c r="G4503" s="235">
        <v>125</v>
      </c>
      <c r="H4503" s="234">
        <v>40130</v>
      </c>
      <c r="I4503" s="28"/>
    </row>
    <row r="4504" spans="1:9" x14ac:dyDescent="0.25">
      <c r="A4504" s="231" t="s">
        <v>397</v>
      </c>
      <c r="B4504" s="232" t="s">
        <v>402</v>
      </c>
      <c r="C4504" s="233" t="s">
        <v>380</v>
      </c>
      <c r="D4504" s="233">
        <v>8</v>
      </c>
      <c r="E4504" s="233" t="s">
        <v>262</v>
      </c>
      <c r="F4504" s="234" t="s">
        <v>50</v>
      </c>
      <c r="G4504" s="235">
        <v>10</v>
      </c>
      <c r="H4504" s="234">
        <v>40131</v>
      </c>
      <c r="I4504" s="28"/>
    </row>
    <row r="4505" spans="1:9" x14ac:dyDescent="0.25">
      <c r="A4505" s="231" t="s">
        <v>331</v>
      </c>
      <c r="B4505" s="232" t="s">
        <v>404</v>
      </c>
      <c r="C4505" s="233" t="s">
        <v>333</v>
      </c>
      <c r="D4505" s="233">
        <v>16</v>
      </c>
      <c r="E4505" s="233" t="s">
        <v>334</v>
      </c>
      <c r="F4505" s="234" t="s">
        <v>405</v>
      </c>
      <c r="G4505" s="235">
        <v>189</v>
      </c>
      <c r="H4505" s="234">
        <v>40133</v>
      </c>
      <c r="I4505" s="28"/>
    </row>
    <row r="4506" spans="1:9" x14ac:dyDescent="0.25">
      <c r="A4506" s="231" t="s">
        <v>335</v>
      </c>
      <c r="B4506" s="232" t="s">
        <v>382</v>
      </c>
      <c r="C4506" s="233" t="s">
        <v>337</v>
      </c>
      <c r="D4506" s="233">
        <v>16</v>
      </c>
      <c r="E4506" s="233" t="s">
        <v>264</v>
      </c>
      <c r="F4506" s="234" t="s">
        <v>365</v>
      </c>
      <c r="G4506" s="235">
        <v>190</v>
      </c>
      <c r="H4506" s="234">
        <v>40137</v>
      </c>
      <c r="I4506" s="28"/>
    </row>
    <row r="4507" spans="1:9" x14ac:dyDescent="0.25">
      <c r="A4507" s="231" t="s">
        <v>335</v>
      </c>
      <c r="B4507" s="232" t="s">
        <v>382</v>
      </c>
      <c r="C4507" s="233" t="s">
        <v>337</v>
      </c>
      <c r="D4507" s="233">
        <v>16</v>
      </c>
      <c r="E4507" s="233" t="s">
        <v>264</v>
      </c>
      <c r="F4507" s="234" t="s">
        <v>365</v>
      </c>
      <c r="G4507" s="235">
        <v>13</v>
      </c>
      <c r="H4507" s="234">
        <v>40137</v>
      </c>
      <c r="I4507" s="28"/>
    </row>
    <row r="4508" spans="1:9" x14ac:dyDescent="0.25">
      <c r="A4508" s="231" t="s">
        <v>331</v>
      </c>
      <c r="B4508" s="232" t="s">
        <v>403</v>
      </c>
      <c r="C4508" s="233" t="s">
        <v>380</v>
      </c>
      <c r="D4508" s="233">
        <v>32</v>
      </c>
      <c r="E4508" s="233" t="s">
        <v>262</v>
      </c>
      <c r="F4508" s="234" t="s">
        <v>356</v>
      </c>
      <c r="G4508" s="235">
        <v>10</v>
      </c>
      <c r="H4508" s="234">
        <v>40140</v>
      </c>
      <c r="I4508" s="28"/>
    </row>
    <row r="4509" spans="1:9" x14ac:dyDescent="0.25">
      <c r="A4509" s="231" t="s">
        <v>362</v>
      </c>
      <c r="B4509" s="232" t="s">
        <v>407</v>
      </c>
      <c r="C4509" s="233" t="s">
        <v>380</v>
      </c>
      <c r="D4509" s="233">
        <v>16</v>
      </c>
      <c r="E4509" s="233" t="s">
        <v>264</v>
      </c>
      <c r="F4509" s="234" t="s">
        <v>396</v>
      </c>
      <c r="G4509" s="235">
        <v>163</v>
      </c>
      <c r="H4509" s="234">
        <v>40141</v>
      </c>
      <c r="I4509" s="28"/>
    </row>
    <row r="4510" spans="1:9" x14ac:dyDescent="0.25">
      <c r="A4510" s="231" t="s">
        <v>362</v>
      </c>
      <c r="B4510" s="232" t="s">
        <v>369</v>
      </c>
      <c r="C4510" s="233" t="s">
        <v>370</v>
      </c>
      <c r="D4510" s="233">
        <v>16</v>
      </c>
      <c r="E4510" s="233" t="s">
        <v>264</v>
      </c>
      <c r="F4510" s="234" t="s">
        <v>365</v>
      </c>
      <c r="G4510" s="235">
        <v>27</v>
      </c>
      <c r="H4510" s="234">
        <v>40142</v>
      </c>
      <c r="I4510" s="28"/>
    </row>
    <row r="4511" spans="1:9" x14ac:dyDescent="0.25">
      <c r="A4511" s="231" t="s">
        <v>392</v>
      </c>
      <c r="B4511" s="232" t="s">
        <v>393</v>
      </c>
      <c r="C4511" s="233" t="s">
        <v>337</v>
      </c>
      <c r="D4511" s="233">
        <v>16</v>
      </c>
      <c r="E4511" s="233" t="s">
        <v>271</v>
      </c>
      <c r="F4511" s="234" t="s">
        <v>359</v>
      </c>
      <c r="G4511" s="235">
        <v>180</v>
      </c>
      <c r="H4511" s="234">
        <v>40149</v>
      </c>
      <c r="I4511" s="28"/>
    </row>
    <row r="4512" spans="1:9" x14ac:dyDescent="0.25">
      <c r="A4512" s="231" t="s">
        <v>335</v>
      </c>
      <c r="B4512" s="232" t="s">
        <v>336</v>
      </c>
      <c r="C4512" s="233" t="s">
        <v>337</v>
      </c>
      <c r="D4512" s="233">
        <v>16</v>
      </c>
      <c r="E4512" s="233" t="s">
        <v>271</v>
      </c>
      <c r="F4512" s="234" t="s">
        <v>338</v>
      </c>
      <c r="G4512" s="235">
        <v>109</v>
      </c>
      <c r="H4512" s="234">
        <v>40150</v>
      </c>
      <c r="I4512" s="28"/>
    </row>
    <row r="4513" spans="1:9" x14ac:dyDescent="0.25">
      <c r="A4513" s="231" t="s">
        <v>345</v>
      </c>
      <c r="B4513" s="232" t="s">
        <v>401</v>
      </c>
      <c r="C4513" s="233" t="s">
        <v>380</v>
      </c>
      <c r="D4513" s="233">
        <v>16</v>
      </c>
      <c r="E4513" s="233" t="s">
        <v>271</v>
      </c>
      <c r="F4513" s="234" t="s">
        <v>338</v>
      </c>
      <c r="G4513" s="235">
        <v>33</v>
      </c>
      <c r="H4513" s="234">
        <v>40151</v>
      </c>
      <c r="I4513" s="28"/>
    </row>
    <row r="4514" spans="1:9" x14ac:dyDescent="0.25">
      <c r="A4514" s="231" t="s">
        <v>335</v>
      </c>
      <c r="B4514" s="232" t="s">
        <v>387</v>
      </c>
      <c r="C4514" s="233" t="s">
        <v>347</v>
      </c>
      <c r="D4514" s="233">
        <v>8</v>
      </c>
      <c r="E4514" s="233" t="s">
        <v>264</v>
      </c>
      <c r="F4514" s="234" t="s">
        <v>365</v>
      </c>
      <c r="G4514" s="235">
        <v>99</v>
      </c>
      <c r="H4514" s="234">
        <v>40152</v>
      </c>
      <c r="I4514" s="28"/>
    </row>
    <row r="4515" spans="1:9" x14ac:dyDescent="0.25">
      <c r="A4515" s="231" t="s">
        <v>345</v>
      </c>
      <c r="B4515" s="232" t="s">
        <v>346</v>
      </c>
      <c r="C4515" s="233" t="s">
        <v>347</v>
      </c>
      <c r="D4515" s="233">
        <v>16</v>
      </c>
      <c r="E4515" s="233" t="s">
        <v>271</v>
      </c>
      <c r="F4515" s="234" t="s">
        <v>338</v>
      </c>
      <c r="G4515" s="235">
        <v>24</v>
      </c>
      <c r="H4515" s="234">
        <v>40155</v>
      </c>
      <c r="I4515" s="28"/>
    </row>
    <row r="4516" spans="1:9" x14ac:dyDescent="0.25">
      <c r="A4516" s="231" t="s">
        <v>362</v>
      </c>
      <c r="B4516" s="232" t="s">
        <v>369</v>
      </c>
      <c r="C4516" s="233" t="s">
        <v>370</v>
      </c>
      <c r="D4516" s="233">
        <v>16</v>
      </c>
      <c r="E4516" s="233" t="s">
        <v>264</v>
      </c>
      <c r="F4516" s="234" t="s">
        <v>365</v>
      </c>
      <c r="G4516" s="235">
        <v>84</v>
      </c>
      <c r="H4516" s="234">
        <v>40161</v>
      </c>
      <c r="I4516" s="28"/>
    </row>
    <row r="4517" spans="1:9" x14ac:dyDescent="0.25">
      <c r="A4517" s="231" t="s">
        <v>362</v>
      </c>
      <c r="B4517" s="232" t="s">
        <v>369</v>
      </c>
      <c r="C4517" s="233" t="s">
        <v>370</v>
      </c>
      <c r="D4517" s="233">
        <v>16</v>
      </c>
      <c r="E4517" s="233" t="s">
        <v>264</v>
      </c>
      <c r="F4517" s="234" t="s">
        <v>365</v>
      </c>
      <c r="G4517" s="235">
        <v>6</v>
      </c>
      <c r="H4517" s="234">
        <v>40164</v>
      </c>
      <c r="I4517" s="28"/>
    </row>
    <row r="4518" spans="1:9" x14ac:dyDescent="0.25">
      <c r="A4518" s="231" t="s">
        <v>362</v>
      </c>
      <c r="B4518" s="232" t="s">
        <v>369</v>
      </c>
      <c r="C4518" s="233" t="s">
        <v>370</v>
      </c>
      <c r="D4518" s="233">
        <v>16</v>
      </c>
      <c r="E4518" s="233" t="s">
        <v>264</v>
      </c>
      <c r="F4518" s="234" t="s">
        <v>365</v>
      </c>
      <c r="G4518" s="235">
        <v>164</v>
      </c>
      <c r="H4518" s="234">
        <v>40166</v>
      </c>
      <c r="I4518" s="28"/>
    </row>
    <row r="4519" spans="1:9" x14ac:dyDescent="0.25">
      <c r="A4519" s="231" t="s">
        <v>335</v>
      </c>
      <c r="B4519" s="232" t="s">
        <v>357</v>
      </c>
      <c r="C4519" s="233" t="s">
        <v>358</v>
      </c>
      <c r="D4519" s="233">
        <v>16</v>
      </c>
      <c r="E4519" s="233" t="s">
        <v>271</v>
      </c>
      <c r="F4519" s="234" t="s">
        <v>359</v>
      </c>
      <c r="G4519" s="235">
        <v>24</v>
      </c>
      <c r="H4519" s="234">
        <v>40168</v>
      </c>
      <c r="I4519" s="28"/>
    </row>
    <row r="4520" spans="1:9" x14ac:dyDescent="0.25">
      <c r="A4520" s="231" t="s">
        <v>331</v>
      </c>
      <c r="B4520" s="232" t="s">
        <v>403</v>
      </c>
      <c r="C4520" s="233" t="s">
        <v>380</v>
      </c>
      <c r="D4520" s="233">
        <v>32</v>
      </c>
      <c r="E4520" s="233" t="s">
        <v>262</v>
      </c>
      <c r="F4520" s="234" t="s">
        <v>356</v>
      </c>
      <c r="G4520" s="235">
        <v>49</v>
      </c>
      <c r="H4520" s="234">
        <v>40169</v>
      </c>
      <c r="I4520" s="28"/>
    </row>
    <row r="4521" spans="1:9" x14ac:dyDescent="0.25">
      <c r="A4521" s="231" t="s">
        <v>335</v>
      </c>
      <c r="B4521" s="232" t="s">
        <v>367</v>
      </c>
      <c r="C4521" s="233" t="s">
        <v>337</v>
      </c>
      <c r="D4521" s="233">
        <v>8</v>
      </c>
      <c r="E4521" s="233" t="s">
        <v>262</v>
      </c>
      <c r="F4521" s="234" t="s">
        <v>342</v>
      </c>
      <c r="G4521" s="235">
        <v>86</v>
      </c>
      <c r="H4521" s="234">
        <v>40173</v>
      </c>
      <c r="I4521" s="28"/>
    </row>
    <row r="4522" spans="1:9" x14ac:dyDescent="0.25">
      <c r="A4522" s="231" t="s">
        <v>345</v>
      </c>
      <c r="B4522" s="232" t="s">
        <v>379</v>
      </c>
      <c r="C4522" s="233" t="s">
        <v>380</v>
      </c>
      <c r="D4522" s="233">
        <v>16</v>
      </c>
      <c r="E4522" s="233" t="s">
        <v>271</v>
      </c>
      <c r="F4522" s="234" t="s">
        <v>373</v>
      </c>
      <c r="G4522" s="235">
        <v>152</v>
      </c>
      <c r="H4522" s="234">
        <v>40174</v>
      </c>
      <c r="I4522" s="28"/>
    </row>
    <row r="4523" spans="1:9" x14ac:dyDescent="0.25">
      <c r="A4523" s="231" t="s">
        <v>331</v>
      </c>
      <c r="B4523" s="232" t="s">
        <v>403</v>
      </c>
      <c r="C4523" s="233" t="s">
        <v>380</v>
      </c>
      <c r="D4523" s="233">
        <v>32</v>
      </c>
      <c r="E4523" s="233" t="s">
        <v>262</v>
      </c>
      <c r="F4523" s="234" t="s">
        <v>356</v>
      </c>
      <c r="G4523" s="235">
        <v>57</v>
      </c>
      <c r="H4523" s="234">
        <v>40176</v>
      </c>
      <c r="I4523" s="28"/>
    </row>
    <row r="4524" spans="1:9" x14ac:dyDescent="0.25">
      <c r="A4524" s="231" t="s">
        <v>335</v>
      </c>
      <c r="B4524" s="232" t="s">
        <v>357</v>
      </c>
      <c r="C4524" s="233" t="s">
        <v>358</v>
      </c>
      <c r="D4524" s="233">
        <v>16</v>
      </c>
      <c r="E4524" s="233" t="s">
        <v>271</v>
      </c>
      <c r="F4524" s="234" t="s">
        <v>359</v>
      </c>
      <c r="G4524" s="235">
        <v>36</v>
      </c>
      <c r="H4524" s="234">
        <v>40177</v>
      </c>
      <c r="I4524" s="28"/>
    </row>
    <row r="4525" spans="1:9" x14ac:dyDescent="0.25">
      <c r="A4525" s="231" t="s">
        <v>362</v>
      </c>
      <c r="B4525" s="232" t="s">
        <v>369</v>
      </c>
      <c r="C4525" s="233" t="s">
        <v>370</v>
      </c>
      <c r="D4525" s="233">
        <v>16</v>
      </c>
      <c r="E4525" s="233" t="s">
        <v>264</v>
      </c>
      <c r="F4525" s="234" t="s">
        <v>365</v>
      </c>
      <c r="G4525" s="235">
        <v>112</v>
      </c>
      <c r="H4525" s="234">
        <v>40183</v>
      </c>
      <c r="I4525" s="28"/>
    </row>
    <row r="4526" spans="1:9" x14ac:dyDescent="0.25">
      <c r="A4526" s="231" t="s">
        <v>408</v>
      </c>
      <c r="B4526" s="232" t="s">
        <v>409</v>
      </c>
      <c r="C4526" s="233" t="s">
        <v>380</v>
      </c>
      <c r="D4526" s="233">
        <v>16</v>
      </c>
      <c r="E4526" s="233" t="s">
        <v>334</v>
      </c>
      <c r="F4526" s="234" t="s">
        <v>276</v>
      </c>
      <c r="G4526" s="235">
        <v>36</v>
      </c>
      <c r="H4526" s="234">
        <v>40184</v>
      </c>
      <c r="I4526" s="28"/>
    </row>
    <row r="4527" spans="1:9" x14ac:dyDescent="0.25">
      <c r="A4527" s="231" t="s">
        <v>331</v>
      </c>
      <c r="B4527" s="232" t="s">
        <v>404</v>
      </c>
      <c r="C4527" s="233" t="s">
        <v>333</v>
      </c>
      <c r="D4527" s="233">
        <v>16</v>
      </c>
      <c r="E4527" s="233" t="s">
        <v>334</v>
      </c>
      <c r="F4527" s="234" t="s">
        <v>405</v>
      </c>
      <c r="G4527" s="235">
        <v>85</v>
      </c>
      <c r="H4527" s="234">
        <v>40188</v>
      </c>
      <c r="I4527" s="28"/>
    </row>
    <row r="4528" spans="1:9" x14ac:dyDescent="0.25">
      <c r="A4528" s="231" t="s">
        <v>335</v>
      </c>
      <c r="B4528" s="232" t="s">
        <v>336</v>
      </c>
      <c r="C4528" s="233" t="s">
        <v>337</v>
      </c>
      <c r="D4528" s="233">
        <v>16</v>
      </c>
      <c r="E4528" s="233" t="s">
        <v>271</v>
      </c>
      <c r="F4528" s="234" t="s">
        <v>338</v>
      </c>
      <c r="G4528" s="235">
        <v>99</v>
      </c>
      <c r="H4528" s="234">
        <v>40191</v>
      </c>
      <c r="I4528" s="28"/>
    </row>
    <row r="4529" spans="1:9" x14ac:dyDescent="0.25">
      <c r="A4529" s="231" t="s">
        <v>331</v>
      </c>
      <c r="B4529" s="232" t="s">
        <v>332</v>
      </c>
      <c r="C4529" s="233" t="s">
        <v>333</v>
      </c>
      <c r="D4529" s="233">
        <v>16</v>
      </c>
      <c r="E4529" s="233" t="s">
        <v>334</v>
      </c>
      <c r="F4529" s="234" t="s">
        <v>405</v>
      </c>
      <c r="G4529" s="235">
        <v>92</v>
      </c>
      <c r="H4529" s="234">
        <v>40191</v>
      </c>
      <c r="I4529" s="28"/>
    </row>
    <row r="4530" spans="1:9" x14ac:dyDescent="0.25">
      <c r="A4530" s="231" t="s">
        <v>397</v>
      </c>
      <c r="B4530" s="232" t="s">
        <v>398</v>
      </c>
      <c r="C4530" s="233" t="s">
        <v>399</v>
      </c>
      <c r="D4530" s="233">
        <v>8</v>
      </c>
      <c r="E4530" s="233" t="s">
        <v>334</v>
      </c>
      <c r="F4530" s="234" t="s">
        <v>276</v>
      </c>
      <c r="G4530" s="235">
        <v>78</v>
      </c>
      <c r="H4530" s="234">
        <v>40191</v>
      </c>
      <c r="I4530" s="28"/>
    </row>
    <row r="4531" spans="1:9" x14ac:dyDescent="0.25">
      <c r="A4531" s="231" t="s">
        <v>408</v>
      </c>
      <c r="B4531" s="232" t="s">
        <v>409</v>
      </c>
      <c r="C4531" s="233" t="s">
        <v>380</v>
      </c>
      <c r="D4531" s="233">
        <v>16</v>
      </c>
      <c r="E4531" s="233" t="s">
        <v>334</v>
      </c>
      <c r="F4531" s="234" t="s">
        <v>278</v>
      </c>
      <c r="G4531" s="235">
        <v>34</v>
      </c>
      <c r="H4531" s="234">
        <v>40192</v>
      </c>
      <c r="I4531" s="28"/>
    </row>
    <row r="4532" spans="1:9" x14ac:dyDescent="0.25">
      <c r="A4532" s="231" t="s">
        <v>376</v>
      </c>
      <c r="B4532" s="232" t="s">
        <v>377</v>
      </c>
      <c r="C4532" s="233" t="s">
        <v>378</v>
      </c>
      <c r="D4532" s="233">
        <v>10</v>
      </c>
      <c r="E4532" s="233" t="s">
        <v>262</v>
      </c>
      <c r="F4532" s="234" t="s">
        <v>50</v>
      </c>
      <c r="G4532" s="235">
        <v>31</v>
      </c>
      <c r="H4532" s="234">
        <v>40192</v>
      </c>
      <c r="I4532" s="28"/>
    </row>
    <row r="4533" spans="1:9" x14ac:dyDescent="0.25">
      <c r="A4533" s="231" t="s">
        <v>354</v>
      </c>
      <c r="B4533" s="232" t="s">
        <v>355</v>
      </c>
      <c r="C4533" s="233" t="s">
        <v>347</v>
      </c>
      <c r="D4533" s="233">
        <v>16</v>
      </c>
      <c r="E4533" s="233" t="s">
        <v>262</v>
      </c>
      <c r="F4533" s="234" t="s">
        <v>356</v>
      </c>
      <c r="G4533" s="235">
        <v>108</v>
      </c>
      <c r="H4533" s="234">
        <v>40192</v>
      </c>
      <c r="I4533" s="28"/>
    </row>
    <row r="4534" spans="1:9" x14ac:dyDescent="0.25">
      <c r="A4534" s="231" t="s">
        <v>345</v>
      </c>
      <c r="B4534" s="232" t="s">
        <v>401</v>
      </c>
      <c r="C4534" s="233" t="s">
        <v>380</v>
      </c>
      <c r="D4534" s="233">
        <v>16</v>
      </c>
      <c r="E4534" s="233" t="s">
        <v>271</v>
      </c>
      <c r="F4534" s="234" t="s">
        <v>338</v>
      </c>
      <c r="G4534" s="235">
        <v>194</v>
      </c>
      <c r="H4534" s="234">
        <v>40194</v>
      </c>
      <c r="I4534" s="28"/>
    </row>
    <row r="4535" spans="1:9" x14ac:dyDescent="0.25">
      <c r="A4535" s="231" t="s">
        <v>397</v>
      </c>
      <c r="B4535" s="232" t="s">
        <v>398</v>
      </c>
      <c r="C4535" s="233" t="s">
        <v>399</v>
      </c>
      <c r="D4535" s="233">
        <v>8</v>
      </c>
      <c r="E4535" s="233" t="s">
        <v>334</v>
      </c>
      <c r="F4535" s="234" t="s">
        <v>276</v>
      </c>
      <c r="G4535" s="235">
        <v>10</v>
      </c>
      <c r="H4535" s="234">
        <v>40197</v>
      </c>
      <c r="I4535" s="28"/>
    </row>
    <row r="4536" spans="1:9" x14ac:dyDescent="0.25">
      <c r="A4536" s="231" t="s">
        <v>335</v>
      </c>
      <c r="B4536" s="232" t="s">
        <v>394</v>
      </c>
      <c r="C4536" s="233" t="s">
        <v>364</v>
      </c>
      <c r="D4536" s="233">
        <v>8</v>
      </c>
      <c r="E4536" s="233" t="s">
        <v>264</v>
      </c>
      <c r="F4536" s="234" t="s">
        <v>396</v>
      </c>
      <c r="G4536" s="235">
        <v>197</v>
      </c>
      <c r="H4536" s="234">
        <v>40198</v>
      </c>
      <c r="I4536" s="28"/>
    </row>
    <row r="4537" spans="1:9" x14ac:dyDescent="0.25">
      <c r="A4537" s="231" t="s">
        <v>397</v>
      </c>
      <c r="B4537" s="232" t="s">
        <v>402</v>
      </c>
      <c r="C4537" s="233" t="s">
        <v>380</v>
      </c>
      <c r="D4537" s="233">
        <v>8</v>
      </c>
      <c r="E4537" s="233" t="s">
        <v>262</v>
      </c>
      <c r="F4537" s="234" t="s">
        <v>50</v>
      </c>
      <c r="G4537" s="235">
        <v>119</v>
      </c>
      <c r="H4537" s="234">
        <v>40200</v>
      </c>
      <c r="I4537" s="28"/>
    </row>
    <row r="4538" spans="1:9" x14ac:dyDescent="0.25">
      <c r="A4538" s="231" t="s">
        <v>335</v>
      </c>
      <c r="B4538" s="232" t="s">
        <v>368</v>
      </c>
      <c r="C4538" s="233" t="s">
        <v>364</v>
      </c>
      <c r="D4538" s="233">
        <v>8</v>
      </c>
      <c r="E4538" s="233" t="s">
        <v>262</v>
      </c>
      <c r="F4538" s="234" t="s">
        <v>356</v>
      </c>
      <c r="G4538" s="235">
        <v>188</v>
      </c>
      <c r="H4538" s="234">
        <v>40201</v>
      </c>
      <c r="I4538" s="28"/>
    </row>
    <row r="4539" spans="1:9" x14ac:dyDescent="0.25">
      <c r="A4539" s="231" t="s">
        <v>335</v>
      </c>
      <c r="B4539" s="232" t="s">
        <v>394</v>
      </c>
      <c r="C4539" s="233" t="s">
        <v>364</v>
      </c>
      <c r="D4539" s="233">
        <v>8</v>
      </c>
      <c r="E4539" s="233" t="s">
        <v>264</v>
      </c>
      <c r="F4539" s="234" t="s">
        <v>365</v>
      </c>
      <c r="G4539" s="235">
        <v>159</v>
      </c>
      <c r="H4539" s="234">
        <v>40204</v>
      </c>
      <c r="I4539" s="28"/>
    </row>
    <row r="4540" spans="1:9" x14ac:dyDescent="0.25">
      <c r="A4540" s="231" t="s">
        <v>331</v>
      </c>
      <c r="B4540" s="232" t="s">
        <v>404</v>
      </c>
      <c r="C4540" s="233" t="s">
        <v>333</v>
      </c>
      <c r="D4540" s="233">
        <v>16</v>
      </c>
      <c r="E4540" s="233" t="s">
        <v>334</v>
      </c>
      <c r="F4540" s="234" t="s">
        <v>405</v>
      </c>
      <c r="G4540" s="235">
        <v>125</v>
      </c>
      <c r="H4540" s="234">
        <v>40206</v>
      </c>
      <c r="I4540" s="28"/>
    </row>
    <row r="4541" spans="1:9" x14ac:dyDescent="0.25">
      <c r="A4541" s="231" t="s">
        <v>331</v>
      </c>
      <c r="B4541" s="232" t="s">
        <v>381</v>
      </c>
      <c r="C4541" s="233" t="s">
        <v>380</v>
      </c>
      <c r="D4541" s="233">
        <v>16</v>
      </c>
      <c r="E4541" s="233" t="s">
        <v>262</v>
      </c>
      <c r="F4541" s="234" t="s">
        <v>342</v>
      </c>
      <c r="G4541" s="235">
        <v>139</v>
      </c>
      <c r="H4541" s="234">
        <v>40207</v>
      </c>
      <c r="I4541" s="28"/>
    </row>
    <row r="4542" spans="1:9" x14ac:dyDescent="0.25">
      <c r="A4542" s="231" t="s">
        <v>331</v>
      </c>
      <c r="B4542" s="232" t="s">
        <v>381</v>
      </c>
      <c r="C4542" s="233" t="s">
        <v>380</v>
      </c>
      <c r="D4542" s="233">
        <v>16</v>
      </c>
      <c r="E4542" s="233" t="s">
        <v>262</v>
      </c>
      <c r="F4542" s="234" t="s">
        <v>342</v>
      </c>
      <c r="G4542" s="235">
        <v>5</v>
      </c>
      <c r="H4542" s="234">
        <v>40211</v>
      </c>
      <c r="I4542" s="28"/>
    </row>
    <row r="4543" spans="1:9" x14ac:dyDescent="0.25">
      <c r="A4543" s="231" t="s">
        <v>335</v>
      </c>
      <c r="B4543" s="232" t="s">
        <v>395</v>
      </c>
      <c r="C4543" s="233" t="s">
        <v>337</v>
      </c>
      <c r="D4543" s="233">
        <v>16</v>
      </c>
      <c r="E4543" s="233" t="s">
        <v>264</v>
      </c>
      <c r="F4543" s="234" t="s">
        <v>365</v>
      </c>
      <c r="G4543" s="235">
        <v>149</v>
      </c>
      <c r="H4543" s="234">
        <v>40216</v>
      </c>
      <c r="I4543" s="28"/>
    </row>
    <row r="4544" spans="1:9" x14ac:dyDescent="0.25">
      <c r="A4544" s="231" t="s">
        <v>335</v>
      </c>
      <c r="B4544" s="232" t="s">
        <v>383</v>
      </c>
      <c r="C4544" s="233" t="s">
        <v>347</v>
      </c>
      <c r="D4544" s="233">
        <v>8</v>
      </c>
      <c r="E4544" s="233" t="s">
        <v>271</v>
      </c>
      <c r="F4544" s="234" t="s">
        <v>373</v>
      </c>
      <c r="G4544" s="235">
        <v>42</v>
      </c>
      <c r="H4544" s="234">
        <v>40218</v>
      </c>
      <c r="I4544" s="28"/>
    </row>
    <row r="4545" spans="1:9" x14ac:dyDescent="0.25">
      <c r="A4545" s="231" t="s">
        <v>397</v>
      </c>
      <c r="B4545" s="232" t="s">
        <v>402</v>
      </c>
      <c r="C4545" s="233" t="s">
        <v>380</v>
      </c>
      <c r="D4545" s="233">
        <v>8</v>
      </c>
      <c r="E4545" s="233" t="s">
        <v>262</v>
      </c>
      <c r="F4545" s="234" t="s">
        <v>342</v>
      </c>
      <c r="G4545" s="235">
        <v>74</v>
      </c>
      <c r="H4545" s="234">
        <v>40223</v>
      </c>
      <c r="I4545" s="28"/>
    </row>
    <row r="4546" spans="1:9" x14ac:dyDescent="0.25">
      <c r="A4546" s="231" t="s">
        <v>362</v>
      </c>
      <c r="B4546" s="232" t="s">
        <v>407</v>
      </c>
      <c r="C4546" s="233" t="s">
        <v>380</v>
      </c>
      <c r="D4546" s="233">
        <v>16</v>
      </c>
      <c r="E4546" s="233" t="s">
        <v>264</v>
      </c>
      <c r="F4546" s="234" t="s">
        <v>365</v>
      </c>
      <c r="G4546" s="235">
        <v>25</v>
      </c>
      <c r="H4546" s="234">
        <v>40228</v>
      </c>
      <c r="I4546" s="28"/>
    </row>
    <row r="4547" spans="1:9" x14ac:dyDescent="0.25">
      <c r="A4547" s="231" t="s">
        <v>335</v>
      </c>
      <c r="B4547" s="232" t="s">
        <v>400</v>
      </c>
      <c r="C4547" s="233" t="s">
        <v>364</v>
      </c>
      <c r="D4547" s="233">
        <v>8</v>
      </c>
      <c r="E4547" s="233" t="s">
        <v>264</v>
      </c>
      <c r="F4547" s="234" t="s">
        <v>365</v>
      </c>
      <c r="G4547" s="235">
        <v>72</v>
      </c>
      <c r="H4547" s="234">
        <v>40228</v>
      </c>
      <c r="I4547" s="28"/>
    </row>
    <row r="4548" spans="1:9" x14ac:dyDescent="0.25">
      <c r="A4548" s="231" t="s">
        <v>376</v>
      </c>
      <c r="B4548" s="232" t="s">
        <v>377</v>
      </c>
      <c r="C4548" s="233" t="s">
        <v>378</v>
      </c>
      <c r="D4548" s="233">
        <v>10</v>
      </c>
      <c r="E4548" s="233" t="s">
        <v>262</v>
      </c>
      <c r="F4548" s="234" t="s">
        <v>342</v>
      </c>
      <c r="G4548" s="235">
        <v>20</v>
      </c>
      <c r="H4548" s="234">
        <v>40232</v>
      </c>
      <c r="I4548" s="28"/>
    </row>
    <row r="4549" spans="1:9" x14ac:dyDescent="0.25">
      <c r="A4549" s="231" t="s">
        <v>348</v>
      </c>
      <c r="B4549" s="232" t="s">
        <v>349</v>
      </c>
      <c r="C4549" s="233" t="s">
        <v>347</v>
      </c>
      <c r="D4549" s="233">
        <v>8</v>
      </c>
      <c r="E4549" s="233" t="s">
        <v>262</v>
      </c>
      <c r="F4549" s="234" t="s">
        <v>342</v>
      </c>
      <c r="G4549" s="235">
        <v>21</v>
      </c>
      <c r="H4549" s="234">
        <v>40234</v>
      </c>
      <c r="I4549" s="28"/>
    </row>
    <row r="4550" spans="1:9" x14ac:dyDescent="0.25">
      <c r="A4550" s="231" t="s">
        <v>335</v>
      </c>
      <c r="B4550" s="232" t="s">
        <v>383</v>
      </c>
      <c r="C4550" s="233" t="s">
        <v>347</v>
      </c>
      <c r="D4550" s="233">
        <v>8</v>
      </c>
      <c r="E4550" s="233" t="s">
        <v>271</v>
      </c>
      <c r="F4550" s="234" t="s">
        <v>359</v>
      </c>
      <c r="G4550" s="235">
        <v>100</v>
      </c>
      <c r="H4550" s="234">
        <v>40235</v>
      </c>
      <c r="I4550" s="28"/>
    </row>
    <row r="4551" spans="1:9" x14ac:dyDescent="0.25">
      <c r="A4551" s="231" t="s">
        <v>335</v>
      </c>
      <c r="B4551" s="232" t="s">
        <v>383</v>
      </c>
      <c r="C4551" s="233" t="s">
        <v>347</v>
      </c>
      <c r="D4551" s="233">
        <v>8</v>
      </c>
      <c r="E4551" s="233" t="s">
        <v>271</v>
      </c>
      <c r="F4551" s="234" t="s">
        <v>373</v>
      </c>
      <c r="G4551" s="235">
        <v>74</v>
      </c>
      <c r="H4551" s="234">
        <v>40238</v>
      </c>
      <c r="I4551" s="28"/>
    </row>
    <row r="4552" spans="1:9" x14ac:dyDescent="0.25">
      <c r="A4552" s="231" t="s">
        <v>392</v>
      </c>
      <c r="B4552" s="232" t="s">
        <v>393</v>
      </c>
      <c r="C4552" s="233" t="s">
        <v>337</v>
      </c>
      <c r="D4552" s="233">
        <v>16</v>
      </c>
      <c r="E4552" s="233" t="s">
        <v>271</v>
      </c>
      <c r="F4552" s="234" t="s">
        <v>359</v>
      </c>
      <c r="G4552" s="235">
        <v>135</v>
      </c>
      <c r="H4552" s="234">
        <v>40238</v>
      </c>
      <c r="I4552" s="28"/>
    </row>
    <row r="4553" spans="1:9" x14ac:dyDescent="0.25">
      <c r="A4553" s="231" t="s">
        <v>354</v>
      </c>
      <c r="B4553" s="232" t="s">
        <v>355</v>
      </c>
      <c r="C4553" s="233" t="s">
        <v>347</v>
      </c>
      <c r="D4553" s="233">
        <v>16</v>
      </c>
      <c r="E4553" s="233" t="s">
        <v>262</v>
      </c>
      <c r="F4553" s="234" t="s">
        <v>356</v>
      </c>
      <c r="G4553" s="235">
        <v>195</v>
      </c>
      <c r="H4553" s="234">
        <v>40245</v>
      </c>
      <c r="I4553" s="28"/>
    </row>
    <row r="4554" spans="1:9" x14ac:dyDescent="0.25">
      <c r="A4554" s="231" t="s">
        <v>345</v>
      </c>
      <c r="B4554" s="232" t="s">
        <v>406</v>
      </c>
      <c r="C4554" s="233" t="s">
        <v>337</v>
      </c>
      <c r="D4554" s="233">
        <v>16</v>
      </c>
      <c r="E4554" s="233" t="s">
        <v>271</v>
      </c>
      <c r="F4554" s="234" t="s">
        <v>359</v>
      </c>
      <c r="G4554" s="235">
        <v>132</v>
      </c>
      <c r="H4554" s="234">
        <v>40252</v>
      </c>
      <c r="I4554" s="28"/>
    </row>
    <row r="4555" spans="1:9" x14ac:dyDescent="0.25">
      <c r="A4555" s="231" t="s">
        <v>376</v>
      </c>
      <c r="B4555" s="232" t="s">
        <v>390</v>
      </c>
      <c r="C4555" s="233" t="s">
        <v>370</v>
      </c>
      <c r="D4555" s="233">
        <v>8</v>
      </c>
      <c r="E4555" s="233" t="s">
        <v>334</v>
      </c>
      <c r="F4555" s="234" t="s">
        <v>278</v>
      </c>
      <c r="G4555" s="235">
        <v>15</v>
      </c>
      <c r="H4555" s="234">
        <v>40266</v>
      </c>
      <c r="I4555" s="28"/>
    </row>
    <row r="4556" spans="1:9" x14ac:dyDescent="0.25">
      <c r="A4556" s="231" t="s">
        <v>371</v>
      </c>
      <c r="B4556" s="232" t="s">
        <v>372</v>
      </c>
      <c r="C4556" s="233" t="s">
        <v>364</v>
      </c>
      <c r="D4556" s="233">
        <v>8</v>
      </c>
      <c r="E4556" s="233" t="s">
        <v>271</v>
      </c>
      <c r="F4556" s="234" t="s">
        <v>373</v>
      </c>
      <c r="G4556" s="235">
        <v>65</v>
      </c>
      <c r="H4556" s="234">
        <v>40267</v>
      </c>
      <c r="I4556" s="28"/>
    </row>
    <row r="4557" spans="1:9" x14ac:dyDescent="0.25">
      <c r="A4557" s="231" t="s">
        <v>371</v>
      </c>
      <c r="B4557" s="232" t="s">
        <v>372</v>
      </c>
      <c r="C4557" s="233" t="s">
        <v>364</v>
      </c>
      <c r="D4557" s="233">
        <v>8</v>
      </c>
      <c r="E4557" s="233" t="s">
        <v>271</v>
      </c>
      <c r="F4557" s="234" t="s">
        <v>373</v>
      </c>
      <c r="G4557" s="235">
        <v>92</v>
      </c>
      <c r="H4557" s="234">
        <v>40268</v>
      </c>
      <c r="I4557" s="28"/>
    </row>
    <row r="4558" spans="1:9" x14ac:dyDescent="0.25">
      <c r="A4558" s="231" t="s">
        <v>335</v>
      </c>
      <c r="B4558" s="232" t="s">
        <v>387</v>
      </c>
      <c r="C4558" s="233" t="s">
        <v>347</v>
      </c>
      <c r="D4558" s="233">
        <v>8</v>
      </c>
      <c r="E4558" s="233" t="s">
        <v>264</v>
      </c>
      <c r="F4558" s="234" t="s">
        <v>365</v>
      </c>
      <c r="G4558" s="235">
        <v>173</v>
      </c>
      <c r="H4558" s="234">
        <v>40271</v>
      </c>
      <c r="I4558" s="28"/>
    </row>
    <row r="4559" spans="1:9" x14ac:dyDescent="0.25">
      <c r="A4559" s="231" t="s">
        <v>362</v>
      </c>
      <c r="B4559" s="232" t="s">
        <v>407</v>
      </c>
      <c r="C4559" s="233" t="s">
        <v>380</v>
      </c>
      <c r="D4559" s="233">
        <v>16</v>
      </c>
      <c r="E4559" s="233" t="s">
        <v>264</v>
      </c>
      <c r="F4559" s="234" t="s">
        <v>396</v>
      </c>
      <c r="G4559" s="235">
        <v>60</v>
      </c>
      <c r="H4559" s="234">
        <v>40271</v>
      </c>
      <c r="I4559" s="28"/>
    </row>
    <row r="4560" spans="1:9" x14ac:dyDescent="0.25">
      <c r="A4560" s="231" t="s">
        <v>335</v>
      </c>
      <c r="B4560" s="232" t="s">
        <v>383</v>
      </c>
      <c r="C4560" s="233" t="s">
        <v>347</v>
      </c>
      <c r="D4560" s="233">
        <v>8</v>
      </c>
      <c r="E4560" s="233" t="s">
        <v>271</v>
      </c>
      <c r="F4560" s="234" t="s">
        <v>359</v>
      </c>
      <c r="G4560" s="235">
        <v>25</v>
      </c>
      <c r="H4560" s="234">
        <v>40273</v>
      </c>
      <c r="I4560" s="28"/>
    </row>
    <row r="4561" spans="1:9" x14ac:dyDescent="0.25">
      <c r="A4561" s="231" t="s">
        <v>339</v>
      </c>
      <c r="B4561" s="232" t="s">
        <v>340</v>
      </c>
      <c r="C4561" s="233" t="s">
        <v>341</v>
      </c>
      <c r="D4561" s="233">
        <v>8</v>
      </c>
      <c r="E4561" s="233" t="s">
        <v>262</v>
      </c>
      <c r="F4561" s="234" t="s">
        <v>342</v>
      </c>
      <c r="G4561" s="235">
        <v>102</v>
      </c>
      <c r="H4561" s="234">
        <v>40275</v>
      </c>
      <c r="I4561" s="28"/>
    </row>
    <row r="4562" spans="1:9" x14ac:dyDescent="0.25">
      <c r="A4562" s="231" t="s">
        <v>331</v>
      </c>
      <c r="B4562" s="232" t="s">
        <v>404</v>
      </c>
      <c r="C4562" s="233" t="s">
        <v>333</v>
      </c>
      <c r="D4562" s="233">
        <v>16</v>
      </c>
      <c r="E4562" s="233" t="s">
        <v>334</v>
      </c>
      <c r="F4562" s="234" t="s">
        <v>405</v>
      </c>
      <c r="G4562" s="235">
        <v>137</v>
      </c>
      <c r="H4562" s="234">
        <v>40275</v>
      </c>
      <c r="I4562" s="28"/>
    </row>
    <row r="4563" spans="1:9" x14ac:dyDescent="0.25">
      <c r="A4563" s="231" t="s">
        <v>371</v>
      </c>
      <c r="B4563" s="232" t="s">
        <v>372</v>
      </c>
      <c r="C4563" s="233" t="s">
        <v>364</v>
      </c>
      <c r="D4563" s="233">
        <v>8</v>
      </c>
      <c r="E4563" s="233" t="s">
        <v>271</v>
      </c>
      <c r="F4563" s="234" t="s">
        <v>338</v>
      </c>
      <c r="G4563" s="235">
        <v>33</v>
      </c>
      <c r="H4563" s="234">
        <v>40278</v>
      </c>
      <c r="I4563" s="28"/>
    </row>
    <row r="4564" spans="1:9" x14ac:dyDescent="0.25">
      <c r="A4564" s="231" t="s">
        <v>362</v>
      </c>
      <c r="B4564" s="232" t="s">
        <v>407</v>
      </c>
      <c r="C4564" s="233" t="s">
        <v>380</v>
      </c>
      <c r="D4564" s="233">
        <v>16</v>
      </c>
      <c r="E4564" s="233" t="s">
        <v>264</v>
      </c>
      <c r="F4564" s="234" t="s">
        <v>365</v>
      </c>
      <c r="G4564" s="235">
        <v>181</v>
      </c>
      <c r="H4564" s="234">
        <v>40280</v>
      </c>
      <c r="I4564" s="28"/>
    </row>
    <row r="4565" spans="1:9" x14ac:dyDescent="0.25">
      <c r="A4565" s="231" t="s">
        <v>371</v>
      </c>
      <c r="B4565" s="232" t="s">
        <v>372</v>
      </c>
      <c r="C4565" s="233" t="s">
        <v>364</v>
      </c>
      <c r="D4565" s="233">
        <v>8</v>
      </c>
      <c r="E4565" s="233" t="s">
        <v>271</v>
      </c>
      <c r="F4565" s="234" t="s">
        <v>373</v>
      </c>
      <c r="G4565" s="235">
        <v>189</v>
      </c>
      <c r="H4565" s="234">
        <v>40289</v>
      </c>
      <c r="I4565" s="28"/>
    </row>
    <row r="4566" spans="1:9" x14ac:dyDescent="0.25">
      <c r="A4566" s="231" t="s">
        <v>371</v>
      </c>
      <c r="B4566" s="232" t="s">
        <v>372</v>
      </c>
      <c r="C4566" s="233" t="s">
        <v>364</v>
      </c>
      <c r="D4566" s="233">
        <v>8</v>
      </c>
      <c r="E4566" s="233" t="s">
        <v>271</v>
      </c>
      <c r="F4566" s="234" t="s">
        <v>373</v>
      </c>
      <c r="G4566" s="235">
        <v>198</v>
      </c>
      <c r="H4566" s="234">
        <v>40291</v>
      </c>
      <c r="I4566" s="28"/>
    </row>
    <row r="4567" spans="1:9" x14ac:dyDescent="0.25">
      <c r="A4567" s="231" t="s">
        <v>335</v>
      </c>
      <c r="B4567" s="232" t="s">
        <v>400</v>
      </c>
      <c r="C4567" s="233" t="s">
        <v>364</v>
      </c>
      <c r="D4567" s="233">
        <v>8</v>
      </c>
      <c r="E4567" s="233" t="s">
        <v>264</v>
      </c>
      <c r="F4567" s="234" t="s">
        <v>365</v>
      </c>
      <c r="G4567" s="235">
        <v>8</v>
      </c>
      <c r="H4567" s="234">
        <v>40293</v>
      </c>
      <c r="I4567" s="28"/>
    </row>
    <row r="4568" spans="1:9" x14ac:dyDescent="0.25">
      <c r="A4568" s="231" t="s">
        <v>335</v>
      </c>
      <c r="B4568" s="232" t="s">
        <v>387</v>
      </c>
      <c r="C4568" s="233" t="s">
        <v>347</v>
      </c>
      <c r="D4568" s="233">
        <v>8</v>
      </c>
      <c r="E4568" s="233" t="s">
        <v>264</v>
      </c>
      <c r="F4568" s="234" t="s">
        <v>365</v>
      </c>
      <c r="G4568" s="235">
        <v>13</v>
      </c>
      <c r="H4568" s="234">
        <v>40294</v>
      </c>
      <c r="I4568" s="28"/>
    </row>
    <row r="4569" spans="1:9" x14ac:dyDescent="0.25">
      <c r="A4569" s="231" t="s">
        <v>362</v>
      </c>
      <c r="B4569" s="232" t="s">
        <v>366</v>
      </c>
      <c r="C4569" s="233" t="s">
        <v>337</v>
      </c>
      <c r="D4569" s="233">
        <v>8</v>
      </c>
      <c r="E4569" s="233" t="s">
        <v>262</v>
      </c>
      <c r="F4569" s="234" t="s">
        <v>342</v>
      </c>
      <c r="G4569" s="235">
        <v>58</v>
      </c>
      <c r="H4569" s="234">
        <v>40295</v>
      </c>
      <c r="I4569" s="28"/>
    </row>
    <row r="4570" spans="1:9" x14ac:dyDescent="0.25">
      <c r="A4570" s="231" t="s">
        <v>335</v>
      </c>
      <c r="B4570" s="232" t="s">
        <v>367</v>
      </c>
      <c r="C4570" s="233" t="s">
        <v>337</v>
      </c>
      <c r="D4570" s="233">
        <v>8</v>
      </c>
      <c r="E4570" s="233" t="s">
        <v>262</v>
      </c>
      <c r="F4570" s="234" t="s">
        <v>342</v>
      </c>
      <c r="G4570" s="235">
        <v>64</v>
      </c>
      <c r="H4570" s="234">
        <v>40296</v>
      </c>
      <c r="I4570" s="28"/>
    </row>
    <row r="4571" spans="1:9" x14ac:dyDescent="0.25">
      <c r="A4571" s="231" t="s">
        <v>345</v>
      </c>
      <c r="B4571" s="232" t="s">
        <v>391</v>
      </c>
      <c r="C4571" s="233" t="s">
        <v>337</v>
      </c>
      <c r="D4571" s="233">
        <v>16</v>
      </c>
      <c r="E4571" s="233" t="s">
        <v>334</v>
      </c>
      <c r="F4571" s="234" t="s">
        <v>276</v>
      </c>
      <c r="G4571" s="235">
        <v>159</v>
      </c>
      <c r="H4571" s="234">
        <v>40296</v>
      </c>
      <c r="I4571" s="28"/>
    </row>
    <row r="4572" spans="1:9" x14ac:dyDescent="0.25">
      <c r="A4572" s="231" t="s">
        <v>331</v>
      </c>
      <c r="B4572" s="232" t="s">
        <v>353</v>
      </c>
      <c r="C4572" s="233" t="s">
        <v>337</v>
      </c>
      <c r="D4572" s="233">
        <v>16</v>
      </c>
      <c r="E4572" s="233" t="s">
        <v>262</v>
      </c>
      <c r="F4572" s="234" t="s">
        <v>356</v>
      </c>
      <c r="G4572" s="235">
        <v>102</v>
      </c>
      <c r="H4572" s="234">
        <v>40298</v>
      </c>
      <c r="I4572" s="28"/>
    </row>
    <row r="4573" spans="1:9" x14ac:dyDescent="0.25">
      <c r="A4573" s="231" t="s">
        <v>335</v>
      </c>
      <c r="B4573" s="232" t="s">
        <v>367</v>
      </c>
      <c r="C4573" s="233" t="s">
        <v>337</v>
      </c>
      <c r="D4573" s="233">
        <v>8</v>
      </c>
      <c r="E4573" s="233" t="s">
        <v>262</v>
      </c>
      <c r="F4573" s="234" t="s">
        <v>356</v>
      </c>
      <c r="G4573" s="235">
        <v>142</v>
      </c>
      <c r="H4573" s="234">
        <v>40300</v>
      </c>
      <c r="I4573" s="28"/>
    </row>
    <row r="4574" spans="1:9" x14ac:dyDescent="0.25">
      <c r="A4574" s="231" t="s">
        <v>385</v>
      </c>
      <c r="B4574" s="232" t="s">
        <v>386</v>
      </c>
      <c r="C4574" s="233" t="s">
        <v>358</v>
      </c>
      <c r="D4574" s="233">
        <v>16</v>
      </c>
      <c r="E4574" s="233" t="s">
        <v>334</v>
      </c>
      <c r="F4574" s="234" t="s">
        <v>405</v>
      </c>
      <c r="G4574" s="235">
        <v>53</v>
      </c>
      <c r="H4574" s="234">
        <v>40303</v>
      </c>
      <c r="I4574" s="28"/>
    </row>
    <row r="4575" spans="1:9" x14ac:dyDescent="0.25">
      <c r="A4575" s="231" t="s">
        <v>362</v>
      </c>
      <c r="B4575" s="232" t="s">
        <v>374</v>
      </c>
      <c r="C4575" s="233" t="s">
        <v>375</v>
      </c>
      <c r="D4575" s="233">
        <v>16</v>
      </c>
      <c r="E4575" s="233" t="s">
        <v>271</v>
      </c>
      <c r="F4575" s="234" t="s">
        <v>338</v>
      </c>
      <c r="G4575" s="235">
        <v>186</v>
      </c>
      <c r="H4575" s="234">
        <v>40304</v>
      </c>
      <c r="I4575" s="28"/>
    </row>
    <row r="4576" spans="1:9" x14ac:dyDescent="0.25">
      <c r="A4576" s="231" t="s">
        <v>348</v>
      </c>
      <c r="B4576" s="232" t="s">
        <v>349</v>
      </c>
      <c r="C4576" s="233" t="s">
        <v>347</v>
      </c>
      <c r="D4576" s="233">
        <v>8</v>
      </c>
      <c r="E4576" s="233" t="s">
        <v>262</v>
      </c>
      <c r="F4576" s="234" t="s">
        <v>356</v>
      </c>
      <c r="G4576" s="235">
        <v>64</v>
      </c>
      <c r="H4576" s="234">
        <v>40310</v>
      </c>
      <c r="I4576" s="28"/>
    </row>
    <row r="4577" spans="1:9" x14ac:dyDescent="0.25">
      <c r="A4577" s="231" t="s">
        <v>385</v>
      </c>
      <c r="B4577" s="232" t="s">
        <v>386</v>
      </c>
      <c r="C4577" s="233" t="s">
        <v>358</v>
      </c>
      <c r="D4577" s="233">
        <v>16</v>
      </c>
      <c r="E4577" s="233" t="s">
        <v>334</v>
      </c>
      <c r="F4577" s="234" t="s">
        <v>276</v>
      </c>
      <c r="G4577" s="235">
        <v>32</v>
      </c>
      <c r="H4577" s="234">
        <v>40311</v>
      </c>
      <c r="I4577" s="28"/>
    </row>
    <row r="4578" spans="1:9" x14ac:dyDescent="0.25">
      <c r="A4578" s="231" t="s">
        <v>397</v>
      </c>
      <c r="B4578" s="232" t="s">
        <v>398</v>
      </c>
      <c r="C4578" s="233" t="s">
        <v>399</v>
      </c>
      <c r="D4578" s="233">
        <v>8</v>
      </c>
      <c r="E4578" s="233" t="s">
        <v>334</v>
      </c>
      <c r="F4578" s="234" t="s">
        <v>276</v>
      </c>
      <c r="G4578" s="235">
        <v>83</v>
      </c>
      <c r="H4578" s="234">
        <v>40314</v>
      </c>
      <c r="I4578" s="28"/>
    </row>
    <row r="4579" spans="1:9" x14ac:dyDescent="0.25">
      <c r="A4579" s="231" t="s">
        <v>331</v>
      </c>
      <c r="B4579" s="232" t="s">
        <v>332</v>
      </c>
      <c r="C4579" s="233" t="s">
        <v>333</v>
      </c>
      <c r="D4579" s="233">
        <v>16</v>
      </c>
      <c r="E4579" s="233" t="s">
        <v>334</v>
      </c>
      <c r="F4579" s="234" t="s">
        <v>405</v>
      </c>
      <c r="G4579" s="235">
        <v>18</v>
      </c>
      <c r="H4579" s="234">
        <v>40316</v>
      </c>
      <c r="I4579" s="28"/>
    </row>
    <row r="4580" spans="1:9" x14ac:dyDescent="0.25">
      <c r="A4580" s="231" t="s">
        <v>345</v>
      </c>
      <c r="B4580" s="232" t="s">
        <v>401</v>
      </c>
      <c r="C4580" s="233" t="s">
        <v>380</v>
      </c>
      <c r="D4580" s="233">
        <v>16</v>
      </c>
      <c r="E4580" s="233" t="s">
        <v>271</v>
      </c>
      <c r="F4580" s="234" t="s">
        <v>338</v>
      </c>
      <c r="G4580" s="235">
        <v>158</v>
      </c>
      <c r="H4580" s="234">
        <v>40319</v>
      </c>
      <c r="I4580" s="28"/>
    </row>
    <row r="4581" spans="1:9" x14ac:dyDescent="0.25">
      <c r="A4581" s="231" t="s">
        <v>345</v>
      </c>
      <c r="B4581" s="232" t="s">
        <v>406</v>
      </c>
      <c r="C4581" s="233" t="s">
        <v>337</v>
      </c>
      <c r="D4581" s="233">
        <v>16</v>
      </c>
      <c r="E4581" s="233" t="s">
        <v>271</v>
      </c>
      <c r="F4581" s="234" t="s">
        <v>338</v>
      </c>
      <c r="G4581" s="235">
        <v>151</v>
      </c>
      <c r="H4581" s="234">
        <v>40321</v>
      </c>
      <c r="I4581" s="28"/>
    </row>
    <row r="4582" spans="1:9" x14ac:dyDescent="0.25">
      <c r="A4582" s="231" t="s">
        <v>408</v>
      </c>
      <c r="B4582" s="232" t="s">
        <v>409</v>
      </c>
      <c r="C4582" s="233" t="s">
        <v>380</v>
      </c>
      <c r="D4582" s="233">
        <v>16</v>
      </c>
      <c r="E4582" s="233" t="s">
        <v>334</v>
      </c>
      <c r="F4582" s="234" t="s">
        <v>276</v>
      </c>
      <c r="G4582" s="235">
        <v>166</v>
      </c>
      <c r="H4582" s="234">
        <v>40322</v>
      </c>
      <c r="I4582" s="28"/>
    </row>
    <row r="4583" spans="1:9" x14ac:dyDescent="0.25">
      <c r="A4583" s="231" t="s">
        <v>362</v>
      </c>
      <c r="B4583" s="232" t="s">
        <v>369</v>
      </c>
      <c r="C4583" s="233" t="s">
        <v>370</v>
      </c>
      <c r="D4583" s="233">
        <v>16</v>
      </c>
      <c r="E4583" s="233" t="s">
        <v>264</v>
      </c>
      <c r="F4583" s="234" t="s">
        <v>365</v>
      </c>
      <c r="G4583" s="235">
        <v>137</v>
      </c>
      <c r="H4583" s="234">
        <v>40330</v>
      </c>
      <c r="I4583" s="28"/>
    </row>
    <row r="4584" spans="1:9" x14ac:dyDescent="0.25">
      <c r="A4584" s="231" t="s">
        <v>385</v>
      </c>
      <c r="B4584" s="232" t="s">
        <v>389</v>
      </c>
      <c r="C4584" s="233" t="s">
        <v>375</v>
      </c>
      <c r="D4584" s="233">
        <v>16</v>
      </c>
      <c r="E4584" s="233" t="s">
        <v>334</v>
      </c>
      <c r="F4584" s="234" t="s">
        <v>276</v>
      </c>
      <c r="G4584" s="235">
        <v>96</v>
      </c>
      <c r="H4584" s="234">
        <v>40330</v>
      </c>
      <c r="I4584" s="28"/>
    </row>
    <row r="4585" spans="1:9" x14ac:dyDescent="0.25">
      <c r="A4585" s="231" t="s">
        <v>345</v>
      </c>
      <c r="B4585" s="232" t="s">
        <v>406</v>
      </c>
      <c r="C4585" s="233" t="s">
        <v>337</v>
      </c>
      <c r="D4585" s="233">
        <v>16</v>
      </c>
      <c r="E4585" s="233" t="s">
        <v>271</v>
      </c>
      <c r="F4585" s="234" t="s">
        <v>338</v>
      </c>
      <c r="G4585" s="235">
        <v>126</v>
      </c>
      <c r="H4585" s="234">
        <v>40331</v>
      </c>
      <c r="I4585" s="28"/>
    </row>
    <row r="4586" spans="1:9" x14ac:dyDescent="0.25">
      <c r="A4586" s="231" t="s">
        <v>335</v>
      </c>
      <c r="B4586" s="232" t="s">
        <v>387</v>
      </c>
      <c r="C4586" s="233" t="s">
        <v>347</v>
      </c>
      <c r="D4586" s="233">
        <v>8</v>
      </c>
      <c r="E4586" s="233" t="s">
        <v>264</v>
      </c>
      <c r="F4586" s="234" t="s">
        <v>365</v>
      </c>
      <c r="G4586" s="235">
        <v>169</v>
      </c>
      <c r="H4586" s="234">
        <v>40332</v>
      </c>
      <c r="I4586" s="28"/>
    </row>
    <row r="4587" spans="1:9" x14ac:dyDescent="0.25">
      <c r="A4587" s="231" t="s">
        <v>345</v>
      </c>
      <c r="B4587" s="232" t="s">
        <v>346</v>
      </c>
      <c r="C4587" s="233" t="s">
        <v>347</v>
      </c>
      <c r="D4587" s="233">
        <v>16</v>
      </c>
      <c r="E4587" s="233" t="s">
        <v>271</v>
      </c>
      <c r="F4587" s="234" t="s">
        <v>338</v>
      </c>
      <c r="G4587" s="235">
        <v>99</v>
      </c>
      <c r="H4587" s="234">
        <v>40337</v>
      </c>
      <c r="I4587" s="28"/>
    </row>
    <row r="4588" spans="1:9" x14ac:dyDescent="0.25">
      <c r="A4588" s="231" t="s">
        <v>345</v>
      </c>
      <c r="B4588" s="232" t="s">
        <v>406</v>
      </c>
      <c r="C4588" s="233" t="s">
        <v>337</v>
      </c>
      <c r="D4588" s="233">
        <v>16</v>
      </c>
      <c r="E4588" s="233" t="s">
        <v>271</v>
      </c>
      <c r="F4588" s="234" t="s">
        <v>338</v>
      </c>
      <c r="G4588" s="235">
        <v>6</v>
      </c>
      <c r="H4588" s="234">
        <v>40337</v>
      </c>
      <c r="I4588" s="28"/>
    </row>
    <row r="4589" spans="1:9" x14ac:dyDescent="0.25">
      <c r="A4589" s="231" t="s">
        <v>348</v>
      </c>
      <c r="B4589" s="232" t="s">
        <v>349</v>
      </c>
      <c r="C4589" s="233" t="s">
        <v>347</v>
      </c>
      <c r="D4589" s="233">
        <v>8</v>
      </c>
      <c r="E4589" s="233" t="s">
        <v>262</v>
      </c>
      <c r="F4589" s="234" t="s">
        <v>342</v>
      </c>
      <c r="G4589" s="235">
        <v>126</v>
      </c>
      <c r="H4589" s="234">
        <v>40340</v>
      </c>
      <c r="I4589" s="28"/>
    </row>
    <row r="4590" spans="1:9" x14ac:dyDescent="0.25">
      <c r="A4590" s="231" t="s">
        <v>335</v>
      </c>
      <c r="B4590" s="232" t="s">
        <v>368</v>
      </c>
      <c r="C4590" s="233" t="s">
        <v>364</v>
      </c>
      <c r="D4590" s="233">
        <v>8</v>
      </c>
      <c r="E4590" s="233" t="s">
        <v>262</v>
      </c>
      <c r="F4590" s="234" t="s">
        <v>356</v>
      </c>
      <c r="G4590" s="235">
        <v>81</v>
      </c>
      <c r="H4590" s="234">
        <v>40341</v>
      </c>
      <c r="I4590" s="28"/>
    </row>
    <row r="4591" spans="1:9" x14ac:dyDescent="0.25">
      <c r="A4591" s="231" t="s">
        <v>339</v>
      </c>
      <c r="B4591" s="232" t="s">
        <v>340</v>
      </c>
      <c r="C4591" s="233" t="s">
        <v>341</v>
      </c>
      <c r="D4591" s="233">
        <v>8</v>
      </c>
      <c r="E4591" s="233" t="s">
        <v>262</v>
      </c>
      <c r="F4591" s="234" t="s">
        <v>342</v>
      </c>
      <c r="G4591" s="235">
        <v>112</v>
      </c>
      <c r="H4591" s="234">
        <v>40341</v>
      </c>
      <c r="I4591" s="28"/>
    </row>
    <row r="4592" spans="1:9" x14ac:dyDescent="0.25">
      <c r="A4592" s="231" t="s">
        <v>348</v>
      </c>
      <c r="B4592" s="232" t="s">
        <v>349</v>
      </c>
      <c r="C4592" s="233" t="s">
        <v>347</v>
      </c>
      <c r="D4592" s="233">
        <v>8</v>
      </c>
      <c r="E4592" s="233" t="s">
        <v>262</v>
      </c>
      <c r="F4592" s="234" t="s">
        <v>342</v>
      </c>
      <c r="G4592" s="235">
        <v>113</v>
      </c>
      <c r="H4592" s="234">
        <v>40345</v>
      </c>
      <c r="I4592" s="28"/>
    </row>
    <row r="4593" spans="1:9" x14ac:dyDescent="0.25">
      <c r="A4593" s="231" t="s">
        <v>371</v>
      </c>
      <c r="B4593" s="232" t="s">
        <v>372</v>
      </c>
      <c r="C4593" s="233" t="s">
        <v>364</v>
      </c>
      <c r="D4593" s="233">
        <v>8</v>
      </c>
      <c r="E4593" s="233" t="s">
        <v>271</v>
      </c>
      <c r="F4593" s="234" t="s">
        <v>338</v>
      </c>
      <c r="G4593" s="235">
        <v>127</v>
      </c>
      <c r="H4593" s="234">
        <v>40347</v>
      </c>
      <c r="I4593" s="28"/>
    </row>
    <row r="4594" spans="1:9" x14ac:dyDescent="0.25">
      <c r="A4594" s="231" t="s">
        <v>335</v>
      </c>
      <c r="B4594" s="232" t="s">
        <v>350</v>
      </c>
      <c r="C4594" s="233" t="s">
        <v>347</v>
      </c>
      <c r="D4594" s="233">
        <v>8</v>
      </c>
      <c r="E4594" s="233" t="s">
        <v>271</v>
      </c>
      <c r="F4594" s="234" t="s">
        <v>338</v>
      </c>
      <c r="G4594" s="235">
        <v>86</v>
      </c>
      <c r="H4594" s="234">
        <v>40348</v>
      </c>
      <c r="I4594" s="28"/>
    </row>
    <row r="4595" spans="1:9" x14ac:dyDescent="0.25">
      <c r="A4595" s="231" t="s">
        <v>408</v>
      </c>
      <c r="B4595" s="232" t="s">
        <v>409</v>
      </c>
      <c r="C4595" s="233" t="s">
        <v>380</v>
      </c>
      <c r="D4595" s="233">
        <v>16</v>
      </c>
      <c r="E4595" s="233" t="s">
        <v>334</v>
      </c>
      <c r="F4595" s="234" t="s">
        <v>278</v>
      </c>
      <c r="G4595" s="235">
        <v>174</v>
      </c>
      <c r="H4595" s="234">
        <v>40351</v>
      </c>
      <c r="I4595" s="28"/>
    </row>
    <row r="4596" spans="1:9" x14ac:dyDescent="0.25">
      <c r="A4596" s="231" t="s">
        <v>376</v>
      </c>
      <c r="B4596" s="232" t="s">
        <v>390</v>
      </c>
      <c r="C4596" s="233" t="s">
        <v>370</v>
      </c>
      <c r="D4596" s="233">
        <v>8</v>
      </c>
      <c r="E4596" s="233" t="s">
        <v>334</v>
      </c>
      <c r="F4596" s="234" t="s">
        <v>278</v>
      </c>
      <c r="G4596" s="235">
        <v>80</v>
      </c>
      <c r="H4596" s="234">
        <v>40352</v>
      </c>
      <c r="I4596" s="28"/>
    </row>
    <row r="4597" spans="1:9" x14ac:dyDescent="0.25">
      <c r="A4597" s="231" t="s">
        <v>345</v>
      </c>
      <c r="B4597" s="232" t="s">
        <v>391</v>
      </c>
      <c r="C4597" s="233" t="s">
        <v>337</v>
      </c>
      <c r="D4597" s="233">
        <v>16</v>
      </c>
      <c r="E4597" s="233" t="s">
        <v>334</v>
      </c>
      <c r="F4597" s="234" t="s">
        <v>405</v>
      </c>
      <c r="G4597" s="235">
        <v>11</v>
      </c>
      <c r="H4597" s="234">
        <v>40353</v>
      </c>
      <c r="I4597" s="28"/>
    </row>
    <row r="4598" spans="1:9" x14ac:dyDescent="0.25">
      <c r="A4598" s="231" t="s">
        <v>331</v>
      </c>
      <c r="B4598" s="232" t="s">
        <v>353</v>
      </c>
      <c r="C4598" s="233" t="s">
        <v>337</v>
      </c>
      <c r="D4598" s="233">
        <v>16</v>
      </c>
      <c r="E4598" s="233" t="s">
        <v>262</v>
      </c>
      <c r="F4598" s="234" t="s">
        <v>356</v>
      </c>
      <c r="G4598" s="235">
        <v>24</v>
      </c>
      <c r="H4598" s="234">
        <v>40353</v>
      </c>
      <c r="I4598" s="28"/>
    </row>
    <row r="4599" spans="1:9" x14ac:dyDescent="0.25">
      <c r="A4599" s="231" t="s">
        <v>335</v>
      </c>
      <c r="B4599" s="232" t="s">
        <v>400</v>
      </c>
      <c r="C4599" s="233" t="s">
        <v>364</v>
      </c>
      <c r="D4599" s="233">
        <v>8</v>
      </c>
      <c r="E4599" s="233" t="s">
        <v>264</v>
      </c>
      <c r="F4599" s="234" t="s">
        <v>365</v>
      </c>
      <c r="G4599" s="235">
        <v>186</v>
      </c>
      <c r="H4599" s="234">
        <v>40355</v>
      </c>
      <c r="I4599" s="28"/>
    </row>
    <row r="4600" spans="1:9" x14ac:dyDescent="0.25">
      <c r="A4600" s="231" t="s">
        <v>362</v>
      </c>
      <c r="B4600" s="232" t="s">
        <v>374</v>
      </c>
      <c r="C4600" s="233" t="s">
        <v>375</v>
      </c>
      <c r="D4600" s="233">
        <v>16</v>
      </c>
      <c r="E4600" s="233" t="s">
        <v>271</v>
      </c>
      <c r="F4600" s="234" t="s">
        <v>338</v>
      </c>
      <c r="G4600" s="235">
        <v>35</v>
      </c>
      <c r="H4600" s="234">
        <v>40356</v>
      </c>
      <c r="I4600" s="28"/>
    </row>
    <row r="4601" spans="1:9" x14ac:dyDescent="0.25">
      <c r="A4601" s="231" t="s">
        <v>339</v>
      </c>
      <c r="B4601" s="232" t="s">
        <v>340</v>
      </c>
      <c r="C4601" s="233" t="s">
        <v>341</v>
      </c>
      <c r="D4601" s="233">
        <v>8</v>
      </c>
      <c r="E4601" s="233" t="s">
        <v>262</v>
      </c>
      <c r="F4601" s="234" t="s">
        <v>342</v>
      </c>
      <c r="G4601" s="235">
        <v>86</v>
      </c>
      <c r="H4601" s="234">
        <v>40359</v>
      </c>
      <c r="I4601" s="28"/>
    </row>
    <row r="4602" spans="1:9" x14ac:dyDescent="0.25">
      <c r="A4602" s="231" t="s">
        <v>335</v>
      </c>
      <c r="B4602" s="232" t="s">
        <v>350</v>
      </c>
      <c r="C4602" s="233" t="s">
        <v>347</v>
      </c>
      <c r="D4602" s="233">
        <v>8</v>
      </c>
      <c r="E4602" s="233" t="s">
        <v>271</v>
      </c>
      <c r="F4602" s="234" t="s">
        <v>338</v>
      </c>
      <c r="G4602" s="235">
        <v>167</v>
      </c>
      <c r="H4602" s="234">
        <v>40360</v>
      </c>
      <c r="I4602" s="28"/>
    </row>
    <row r="4603" spans="1:9" x14ac:dyDescent="0.25">
      <c r="A4603" s="231" t="s">
        <v>335</v>
      </c>
      <c r="B4603" s="232" t="s">
        <v>368</v>
      </c>
      <c r="C4603" s="233" t="s">
        <v>364</v>
      </c>
      <c r="D4603" s="233">
        <v>8</v>
      </c>
      <c r="E4603" s="233" t="s">
        <v>262</v>
      </c>
      <c r="F4603" s="234" t="s">
        <v>356</v>
      </c>
      <c r="G4603" s="235">
        <v>25</v>
      </c>
      <c r="H4603" s="234">
        <v>40361</v>
      </c>
      <c r="I4603" s="28"/>
    </row>
    <row r="4604" spans="1:9" x14ac:dyDescent="0.25">
      <c r="A4604" s="231" t="s">
        <v>345</v>
      </c>
      <c r="B4604" s="232" t="s">
        <v>401</v>
      </c>
      <c r="C4604" s="233" t="s">
        <v>380</v>
      </c>
      <c r="D4604" s="233">
        <v>16</v>
      </c>
      <c r="E4604" s="233" t="s">
        <v>271</v>
      </c>
      <c r="F4604" s="234" t="s">
        <v>338</v>
      </c>
      <c r="G4604" s="235">
        <v>152</v>
      </c>
      <c r="H4604" s="234">
        <v>40362</v>
      </c>
      <c r="I4604" s="28"/>
    </row>
    <row r="4605" spans="1:9" x14ac:dyDescent="0.25">
      <c r="A4605" s="231" t="s">
        <v>348</v>
      </c>
      <c r="B4605" s="232" t="s">
        <v>349</v>
      </c>
      <c r="C4605" s="233" t="s">
        <v>347</v>
      </c>
      <c r="D4605" s="233">
        <v>8</v>
      </c>
      <c r="E4605" s="233" t="s">
        <v>262</v>
      </c>
      <c r="F4605" s="234" t="s">
        <v>342</v>
      </c>
      <c r="G4605" s="235">
        <v>76</v>
      </c>
      <c r="H4605" s="234">
        <v>40362</v>
      </c>
      <c r="I4605" s="28"/>
    </row>
    <row r="4606" spans="1:9" x14ac:dyDescent="0.25">
      <c r="A4606" s="231" t="s">
        <v>335</v>
      </c>
      <c r="B4606" s="232" t="s">
        <v>382</v>
      </c>
      <c r="C4606" s="233" t="s">
        <v>337</v>
      </c>
      <c r="D4606" s="233">
        <v>16</v>
      </c>
      <c r="E4606" s="233" t="s">
        <v>264</v>
      </c>
      <c r="F4606" s="234" t="s">
        <v>365</v>
      </c>
      <c r="G4606" s="235">
        <v>50</v>
      </c>
      <c r="H4606" s="234">
        <v>40364</v>
      </c>
      <c r="I4606" s="28"/>
    </row>
    <row r="4607" spans="1:9" x14ac:dyDescent="0.25">
      <c r="A4607" s="231" t="s">
        <v>376</v>
      </c>
      <c r="B4607" s="232" t="s">
        <v>377</v>
      </c>
      <c r="C4607" s="233" t="s">
        <v>378</v>
      </c>
      <c r="D4607" s="233">
        <v>10</v>
      </c>
      <c r="E4607" s="233" t="s">
        <v>262</v>
      </c>
      <c r="F4607" s="234" t="s">
        <v>342</v>
      </c>
      <c r="G4607" s="235">
        <v>139</v>
      </c>
      <c r="H4607" s="234">
        <v>40366</v>
      </c>
      <c r="I4607" s="28"/>
    </row>
    <row r="4608" spans="1:9" x14ac:dyDescent="0.25">
      <c r="A4608" s="231" t="s">
        <v>397</v>
      </c>
      <c r="B4608" s="232" t="s">
        <v>398</v>
      </c>
      <c r="C4608" s="233" t="s">
        <v>399</v>
      </c>
      <c r="D4608" s="233">
        <v>8</v>
      </c>
      <c r="E4608" s="233" t="s">
        <v>334</v>
      </c>
      <c r="F4608" s="234" t="s">
        <v>276</v>
      </c>
      <c r="G4608" s="235">
        <v>55</v>
      </c>
      <c r="H4608" s="234">
        <v>40367</v>
      </c>
      <c r="I4608" s="28"/>
    </row>
    <row r="4609" spans="1:9" x14ac:dyDescent="0.25">
      <c r="A4609" s="231" t="s">
        <v>408</v>
      </c>
      <c r="B4609" s="232" t="s">
        <v>409</v>
      </c>
      <c r="C4609" s="233" t="s">
        <v>380</v>
      </c>
      <c r="D4609" s="233">
        <v>16</v>
      </c>
      <c r="E4609" s="233" t="s">
        <v>334</v>
      </c>
      <c r="F4609" s="234" t="s">
        <v>278</v>
      </c>
      <c r="G4609" s="235">
        <v>54</v>
      </c>
      <c r="H4609" s="234">
        <v>40370</v>
      </c>
      <c r="I4609" s="28"/>
    </row>
    <row r="4610" spans="1:9" x14ac:dyDescent="0.25">
      <c r="A4610" s="231" t="s">
        <v>331</v>
      </c>
      <c r="B4610" s="232" t="s">
        <v>353</v>
      </c>
      <c r="C4610" s="233" t="s">
        <v>337</v>
      </c>
      <c r="D4610" s="233">
        <v>16</v>
      </c>
      <c r="E4610" s="233" t="s">
        <v>262</v>
      </c>
      <c r="F4610" s="234" t="s">
        <v>356</v>
      </c>
      <c r="G4610" s="235">
        <v>9</v>
      </c>
      <c r="H4610" s="234">
        <v>40370</v>
      </c>
      <c r="I4610" s="28"/>
    </row>
    <row r="4611" spans="1:9" x14ac:dyDescent="0.25">
      <c r="A4611" s="231" t="s">
        <v>392</v>
      </c>
      <c r="B4611" s="232" t="s">
        <v>393</v>
      </c>
      <c r="C4611" s="233" t="s">
        <v>337</v>
      </c>
      <c r="D4611" s="233">
        <v>16</v>
      </c>
      <c r="E4611" s="233" t="s">
        <v>271</v>
      </c>
      <c r="F4611" s="234" t="s">
        <v>359</v>
      </c>
      <c r="G4611" s="235">
        <v>99</v>
      </c>
      <c r="H4611" s="234">
        <v>40370</v>
      </c>
      <c r="I4611" s="28"/>
    </row>
    <row r="4612" spans="1:9" x14ac:dyDescent="0.25">
      <c r="A4612" s="231" t="s">
        <v>335</v>
      </c>
      <c r="B4612" s="232" t="s">
        <v>394</v>
      </c>
      <c r="C4612" s="233" t="s">
        <v>364</v>
      </c>
      <c r="D4612" s="233">
        <v>8</v>
      </c>
      <c r="E4612" s="233" t="s">
        <v>264</v>
      </c>
      <c r="F4612" s="234" t="s">
        <v>396</v>
      </c>
      <c r="G4612" s="235">
        <v>102</v>
      </c>
      <c r="H4612" s="234">
        <v>40371</v>
      </c>
      <c r="I4612" s="28"/>
    </row>
    <row r="4613" spans="1:9" x14ac:dyDescent="0.25">
      <c r="A4613" s="231" t="s">
        <v>331</v>
      </c>
      <c r="B4613" s="232" t="s">
        <v>332</v>
      </c>
      <c r="C4613" s="233" t="s">
        <v>333</v>
      </c>
      <c r="D4613" s="233">
        <v>16</v>
      </c>
      <c r="E4613" s="233" t="s">
        <v>334</v>
      </c>
      <c r="F4613" s="234" t="s">
        <v>405</v>
      </c>
      <c r="G4613" s="235">
        <v>88</v>
      </c>
      <c r="H4613" s="234">
        <v>40371</v>
      </c>
      <c r="I4613" s="28"/>
    </row>
    <row r="4614" spans="1:9" x14ac:dyDescent="0.25">
      <c r="A4614" s="231" t="s">
        <v>354</v>
      </c>
      <c r="B4614" s="232" t="s">
        <v>355</v>
      </c>
      <c r="C4614" s="233" t="s">
        <v>347</v>
      </c>
      <c r="D4614" s="233">
        <v>16</v>
      </c>
      <c r="E4614" s="233" t="s">
        <v>262</v>
      </c>
      <c r="F4614" s="234" t="s">
        <v>356</v>
      </c>
      <c r="G4614" s="235">
        <v>5</v>
      </c>
      <c r="H4614" s="234">
        <v>40372</v>
      </c>
      <c r="I4614" s="28"/>
    </row>
    <row r="4615" spans="1:9" x14ac:dyDescent="0.25">
      <c r="A4615" s="231" t="s">
        <v>362</v>
      </c>
      <c r="B4615" s="232" t="s">
        <v>374</v>
      </c>
      <c r="C4615" s="233" t="s">
        <v>375</v>
      </c>
      <c r="D4615" s="233">
        <v>16</v>
      </c>
      <c r="E4615" s="233" t="s">
        <v>271</v>
      </c>
      <c r="F4615" s="234" t="s">
        <v>338</v>
      </c>
      <c r="G4615" s="235">
        <v>87</v>
      </c>
      <c r="H4615" s="234">
        <v>40376</v>
      </c>
      <c r="I4615" s="28"/>
    </row>
    <row r="4616" spans="1:9" x14ac:dyDescent="0.25">
      <c r="A4616" s="231" t="s">
        <v>362</v>
      </c>
      <c r="B4616" s="232" t="s">
        <v>366</v>
      </c>
      <c r="C4616" s="233" t="s">
        <v>337</v>
      </c>
      <c r="D4616" s="233">
        <v>8</v>
      </c>
      <c r="E4616" s="233" t="s">
        <v>262</v>
      </c>
      <c r="F4616" s="234" t="s">
        <v>342</v>
      </c>
      <c r="G4616" s="235">
        <v>13</v>
      </c>
      <c r="H4616" s="234">
        <v>40378</v>
      </c>
      <c r="I4616" s="28"/>
    </row>
    <row r="4617" spans="1:9" x14ac:dyDescent="0.25">
      <c r="A4617" s="231" t="s">
        <v>331</v>
      </c>
      <c r="B4617" s="232" t="s">
        <v>381</v>
      </c>
      <c r="C4617" s="233" t="s">
        <v>380</v>
      </c>
      <c r="D4617" s="233">
        <v>16</v>
      </c>
      <c r="E4617" s="233" t="s">
        <v>262</v>
      </c>
      <c r="F4617" s="234" t="s">
        <v>342</v>
      </c>
      <c r="G4617" s="235">
        <v>167</v>
      </c>
      <c r="H4617" s="234">
        <v>40379</v>
      </c>
      <c r="I4617" s="28"/>
    </row>
    <row r="4618" spans="1:9" x14ac:dyDescent="0.25">
      <c r="A4618" s="231" t="s">
        <v>331</v>
      </c>
      <c r="B4618" s="232" t="s">
        <v>332</v>
      </c>
      <c r="C4618" s="233" t="s">
        <v>333</v>
      </c>
      <c r="D4618" s="233">
        <v>16</v>
      </c>
      <c r="E4618" s="233" t="s">
        <v>334</v>
      </c>
      <c r="F4618" s="234" t="s">
        <v>405</v>
      </c>
      <c r="G4618" s="235">
        <v>173</v>
      </c>
      <c r="H4618" s="234">
        <v>40389</v>
      </c>
      <c r="I4618" s="28"/>
    </row>
    <row r="4619" spans="1:9" x14ac:dyDescent="0.25">
      <c r="A4619" s="231" t="s">
        <v>335</v>
      </c>
      <c r="B4619" s="232" t="s">
        <v>336</v>
      </c>
      <c r="C4619" s="233" t="s">
        <v>337</v>
      </c>
      <c r="D4619" s="233">
        <v>16</v>
      </c>
      <c r="E4619" s="233" t="s">
        <v>271</v>
      </c>
      <c r="F4619" s="234" t="s">
        <v>338</v>
      </c>
      <c r="G4619" s="235">
        <v>36</v>
      </c>
      <c r="H4619" s="234">
        <v>40395</v>
      </c>
      <c r="I4619" s="28"/>
    </row>
    <row r="4620" spans="1:9" x14ac:dyDescent="0.25">
      <c r="A4620" s="231" t="s">
        <v>362</v>
      </c>
      <c r="B4620" s="232" t="s">
        <v>366</v>
      </c>
      <c r="C4620" s="233" t="s">
        <v>337</v>
      </c>
      <c r="D4620" s="233">
        <v>8</v>
      </c>
      <c r="E4620" s="233" t="s">
        <v>262</v>
      </c>
      <c r="F4620" s="234" t="s">
        <v>50</v>
      </c>
      <c r="G4620" s="235">
        <v>176</v>
      </c>
      <c r="H4620" s="234">
        <v>40396</v>
      </c>
      <c r="I4620" s="28"/>
    </row>
    <row r="4621" spans="1:9" x14ac:dyDescent="0.25">
      <c r="A4621" s="231" t="s">
        <v>335</v>
      </c>
      <c r="B4621" s="232" t="s">
        <v>384</v>
      </c>
      <c r="C4621" s="233" t="s">
        <v>364</v>
      </c>
      <c r="D4621" s="233">
        <v>8</v>
      </c>
      <c r="E4621" s="233" t="s">
        <v>262</v>
      </c>
      <c r="F4621" s="234" t="s">
        <v>356</v>
      </c>
      <c r="G4621" s="235">
        <v>40</v>
      </c>
      <c r="H4621" s="234">
        <v>40396</v>
      </c>
      <c r="I4621" s="28"/>
    </row>
    <row r="4622" spans="1:9" x14ac:dyDescent="0.25">
      <c r="A4622" s="231" t="s">
        <v>345</v>
      </c>
      <c r="B4622" s="232" t="s">
        <v>379</v>
      </c>
      <c r="C4622" s="233" t="s">
        <v>380</v>
      </c>
      <c r="D4622" s="233">
        <v>16</v>
      </c>
      <c r="E4622" s="233" t="s">
        <v>271</v>
      </c>
      <c r="F4622" s="234" t="s">
        <v>338</v>
      </c>
      <c r="G4622" s="235">
        <v>97</v>
      </c>
      <c r="H4622" s="234">
        <v>40397</v>
      </c>
      <c r="I4622" s="28"/>
    </row>
    <row r="4623" spans="1:9" x14ac:dyDescent="0.25">
      <c r="A4623" s="231" t="s">
        <v>331</v>
      </c>
      <c r="B4623" s="232" t="s">
        <v>381</v>
      </c>
      <c r="C4623" s="233" t="s">
        <v>380</v>
      </c>
      <c r="D4623" s="233">
        <v>16</v>
      </c>
      <c r="E4623" s="233" t="s">
        <v>262</v>
      </c>
      <c r="F4623" s="234" t="s">
        <v>342</v>
      </c>
      <c r="G4623" s="235">
        <v>112</v>
      </c>
      <c r="H4623" s="234">
        <v>40397</v>
      </c>
      <c r="I4623" s="28"/>
    </row>
    <row r="4624" spans="1:9" x14ac:dyDescent="0.25">
      <c r="A4624" s="231" t="s">
        <v>335</v>
      </c>
      <c r="B4624" s="232" t="s">
        <v>387</v>
      </c>
      <c r="C4624" s="233" t="s">
        <v>347</v>
      </c>
      <c r="D4624" s="233">
        <v>8</v>
      </c>
      <c r="E4624" s="233" t="s">
        <v>264</v>
      </c>
      <c r="F4624" s="234" t="s">
        <v>365</v>
      </c>
      <c r="G4624" s="235">
        <v>142</v>
      </c>
      <c r="H4624" s="234">
        <v>40398</v>
      </c>
      <c r="I4624" s="28"/>
    </row>
    <row r="4625" spans="1:9" x14ac:dyDescent="0.25">
      <c r="A4625" s="231" t="s">
        <v>408</v>
      </c>
      <c r="B4625" s="232" t="s">
        <v>409</v>
      </c>
      <c r="C4625" s="233" t="s">
        <v>380</v>
      </c>
      <c r="D4625" s="233">
        <v>16</v>
      </c>
      <c r="E4625" s="233" t="s">
        <v>334</v>
      </c>
      <c r="F4625" s="234" t="s">
        <v>278</v>
      </c>
      <c r="G4625" s="235">
        <v>190</v>
      </c>
      <c r="H4625" s="234">
        <v>40399</v>
      </c>
      <c r="I4625" s="28"/>
    </row>
    <row r="4626" spans="1:9" x14ac:dyDescent="0.25">
      <c r="A4626" s="231" t="s">
        <v>371</v>
      </c>
      <c r="B4626" s="232" t="s">
        <v>372</v>
      </c>
      <c r="C4626" s="233" t="s">
        <v>364</v>
      </c>
      <c r="D4626" s="233">
        <v>8</v>
      </c>
      <c r="E4626" s="233" t="s">
        <v>271</v>
      </c>
      <c r="F4626" s="234" t="s">
        <v>373</v>
      </c>
      <c r="G4626" s="235">
        <v>132</v>
      </c>
      <c r="H4626" s="234">
        <v>40408</v>
      </c>
      <c r="I4626" s="28"/>
    </row>
    <row r="4627" spans="1:9" x14ac:dyDescent="0.25">
      <c r="A4627" s="231" t="s">
        <v>392</v>
      </c>
      <c r="B4627" s="232" t="s">
        <v>393</v>
      </c>
      <c r="C4627" s="233" t="s">
        <v>337</v>
      </c>
      <c r="D4627" s="233">
        <v>16</v>
      </c>
      <c r="E4627" s="233" t="s">
        <v>271</v>
      </c>
      <c r="F4627" s="234" t="s">
        <v>359</v>
      </c>
      <c r="G4627" s="235">
        <v>148</v>
      </c>
      <c r="H4627" s="234">
        <v>40408</v>
      </c>
      <c r="I4627" s="28"/>
    </row>
    <row r="4628" spans="1:9" x14ac:dyDescent="0.25">
      <c r="A4628" s="231" t="s">
        <v>345</v>
      </c>
      <c r="B4628" s="232" t="s">
        <v>346</v>
      </c>
      <c r="C4628" s="233" t="s">
        <v>347</v>
      </c>
      <c r="D4628" s="233">
        <v>16</v>
      </c>
      <c r="E4628" s="233" t="s">
        <v>271</v>
      </c>
      <c r="F4628" s="234" t="s">
        <v>338</v>
      </c>
      <c r="G4628" s="235">
        <v>177</v>
      </c>
      <c r="H4628" s="234">
        <v>40414</v>
      </c>
      <c r="I4628" s="28"/>
    </row>
    <row r="4629" spans="1:9" x14ac:dyDescent="0.25">
      <c r="A4629" s="231" t="s">
        <v>335</v>
      </c>
      <c r="B4629" s="232" t="s">
        <v>357</v>
      </c>
      <c r="C4629" s="233" t="s">
        <v>358</v>
      </c>
      <c r="D4629" s="233">
        <v>16</v>
      </c>
      <c r="E4629" s="233" t="s">
        <v>271</v>
      </c>
      <c r="F4629" s="234" t="s">
        <v>359</v>
      </c>
      <c r="G4629" s="235">
        <v>67</v>
      </c>
      <c r="H4629" s="234">
        <v>40426</v>
      </c>
      <c r="I4629" s="28"/>
    </row>
    <row r="4630" spans="1:9" x14ac:dyDescent="0.25">
      <c r="A4630" s="231" t="s">
        <v>339</v>
      </c>
      <c r="B4630" s="232" t="s">
        <v>340</v>
      </c>
      <c r="C4630" s="233" t="s">
        <v>341</v>
      </c>
      <c r="D4630" s="233">
        <v>8</v>
      </c>
      <c r="E4630" s="233" t="s">
        <v>262</v>
      </c>
      <c r="F4630" s="234" t="s">
        <v>342</v>
      </c>
      <c r="G4630" s="235">
        <v>196</v>
      </c>
      <c r="H4630" s="234">
        <v>40427</v>
      </c>
      <c r="I4630" s="28"/>
    </row>
    <row r="4631" spans="1:9" x14ac:dyDescent="0.25">
      <c r="A4631" s="231" t="s">
        <v>335</v>
      </c>
      <c r="B4631" s="232" t="s">
        <v>387</v>
      </c>
      <c r="C4631" s="233" t="s">
        <v>347</v>
      </c>
      <c r="D4631" s="233">
        <v>8</v>
      </c>
      <c r="E4631" s="233" t="s">
        <v>264</v>
      </c>
      <c r="F4631" s="234" t="s">
        <v>365</v>
      </c>
      <c r="G4631" s="235">
        <v>194</v>
      </c>
      <c r="H4631" s="234">
        <v>40428</v>
      </c>
      <c r="I4631" s="28"/>
    </row>
    <row r="4632" spans="1:9" x14ac:dyDescent="0.25">
      <c r="A4632" s="231" t="s">
        <v>335</v>
      </c>
      <c r="B4632" s="232" t="s">
        <v>368</v>
      </c>
      <c r="C4632" s="233" t="s">
        <v>364</v>
      </c>
      <c r="D4632" s="233">
        <v>8</v>
      </c>
      <c r="E4632" s="233" t="s">
        <v>262</v>
      </c>
      <c r="F4632" s="234" t="s">
        <v>356</v>
      </c>
      <c r="G4632" s="235">
        <v>196</v>
      </c>
      <c r="H4632" s="234">
        <v>40431</v>
      </c>
      <c r="I4632" s="28"/>
    </row>
    <row r="4633" spans="1:9" x14ac:dyDescent="0.25">
      <c r="A4633" s="231" t="s">
        <v>385</v>
      </c>
      <c r="B4633" s="232" t="s">
        <v>386</v>
      </c>
      <c r="C4633" s="233" t="s">
        <v>358</v>
      </c>
      <c r="D4633" s="233">
        <v>16</v>
      </c>
      <c r="E4633" s="233" t="s">
        <v>334</v>
      </c>
      <c r="F4633" s="234" t="s">
        <v>405</v>
      </c>
      <c r="G4633" s="235">
        <v>47</v>
      </c>
      <c r="H4633" s="234">
        <v>40433</v>
      </c>
      <c r="I4633" s="28"/>
    </row>
    <row r="4634" spans="1:9" x14ac:dyDescent="0.25">
      <c r="A4634" s="231" t="s">
        <v>335</v>
      </c>
      <c r="B4634" s="232" t="s">
        <v>382</v>
      </c>
      <c r="C4634" s="233" t="s">
        <v>337</v>
      </c>
      <c r="D4634" s="233">
        <v>16</v>
      </c>
      <c r="E4634" s="233" t="s">
        <v>264</v>
      </c>
      <c r="F4634" s="234" t="s">
        <v>365</v>
      </c>
      <c r="G4634" s="235">
        <v>38</v>
      </c>
      <c r="H4634" s="234">
        <v>40435</v>
      </c>
      <c r="I4634" s="28"/>
    </row>
    <row r="4635" spans="1:9" x14ac:dyDescent="0.25">
      <c r="A4635" s="231" t="s">
        <v>362</v>
      </c>
      <c r="B4635" s="232" t="s">
        <v>369</v>
      </c>
      <c r="C4635" s="233" t="s">
        <v>370</v>
      </c>
      <c r="D4635" s="233">
        <v>16</v>
      </c>
      <c r="E4635" s="233" t="s">
        <v>264</v>
      </c>
      <c r="F4635" s="234" t="s">
        <v>365</v>
      </c>
      <c r="G4635" s="235">
        <v>68</v>
      </c>
      <c r="H4635" s="234">
        <v>40438</v>
      </c>
      <c r="I4635" s="28"/>
    </row>
    <row r="4636" spans="1:9" x14ac:dyDescent="0.25">
      <c r="A4636" s="231" t="s">
        <v>335</v>
      </c>
      <c r="B4636" s="232" t="s">
        <v>336</v>
      </c>
      <c r="C4636" s="233" t="s">
        <v>337</v>
      </c>
      <c r="D4636" s="233">
        <v>16</v>
      </c>
      <c r="E4636" s="233" t="s">
        <v>271</v>
      </c>
      <c r="F4636" s="234" t="s">
        <v>338</v>
      </c>
      <c r="G4636" s="235">
        <v>91</v>
      </c>
      <c r="H4636" s="234">
        <v>40440</v>
      </c>
      <c r="I4636" s="28"/>
    </row>
    <row r="4637" spans="1:9" x14ac:dyDescent="0.25">
      <c r="A4637" s="231" t="s">
        <v>335</v>
      </c>
      <c r="B4637" s="232" t="s">
        <v>383</v>
      </c>
      <c r="C4637" s="233" t="s">
        <v>347</v>
      </c>
      <c r="D4637" s="233">
        <v>8</v>
      </c>
      <c r="E4637" s="233" t="s">
        <v>271</v>
      </c>
      <c r="F4637" s="234" t="s">
        <v>373</v>
      </c>
      <c r="G4637" s="235">
        <v>115</v>
      </c>
      <c r="H4637" s="234">
        <v>40441</v>
      </c>
      <c r="I4637" s="28"/>
    </row>
    <row r="4638" spans="1:9" x14ac:dyDescent="0.25">
      <c r="A4638" s="231" t="s">
        <v>335</v>
      </c>
      <c r="B4638" s="232" t="s">
        <v>384</v>
      </c>
      <c r="C4638" s="233" t="s">
        <v>364</v>
      </c>
      <c r="D4638" s="233">
        <v>8</v>
      </c>
      <c r="E4638" s="233" t="s">
        <v>262</v>
      </c>
      <c r="F4638" s="234" t="s">
        <v>356</v>
      </c>
      <c r="G4638" s="235">
        <v>90</v>
      </c>
      <c r="H4638" s="234">
        <v>40443</v>
      </c>
      <c r="I4638" s="28"/>
    </row>
    <row r="4639" spans="1:9" x14ac:dyDescent="0.25">
      <c r="A4639" s="231" t="s">
        <v>345</v>
      </c>
      <c r="B4639" s="232" t="s">
        <v>379</v>
      </c>
      <c r="C4639" s="233" t="s">
        <v>380</v>
      </c>
      <c r="D4639" s="233">
        <v>16</v>
      </c>
      <c r="E4639" s="233" t="s">
        <v>271</v>
      </c>
      <c r="F4639" s="234" t="s">
        <v>338</v>
      </c>
      <c r="G4639" s="235">
        <v>57</v>
      </c>
      <c r="H4639" s="234">
        <v>40443</v>
      </c>
      <c r="I4639" s="28"/>
    </row>
    <row r="4640" spans="1:9" x14ac:dyDescent="0.25">
      <c r="A4640" s="231" t="s">
        <v>397</v>
      </c>
      <c r="B4640" s="232" t="s">
        <v>398</v>
      </c>
      <c r="C4640" s="233" t="s">
        <v>399</v>
      </c>
      <c r="D4640" s="233">
        <v>8</v>
      </c>
      <c r="E4640" s="233" t="s">
        <v>334</v>
      </c>
      <c r="F4640" s="234" t="s">
        <v>276</v>
      </c>
      <c r="G4640" s="235">
        <v>88</v>
      </c>
      <c r="H4640" s="234">
        <v>40443</v>
      </c>
      <c r="I4640" s="28"/>
    </row>
    <row r="4641" spans="1:9" x14ac:dyDescent="0.25">
      <c r="A4641" s="231" t="s">
        <v>335</v>
      </c>
      <c r="B4641" s="232" t="s">
        <v>387</v>
      </c>
      <c r="C4641" s="233" t="s">
        <v>347</v>
      </c>
      <c r="D4641" s="233">
        <v>8</v>
      </c>
      <c r="E4641" s="233" t="s">
        <v>264</v>
      </c>
      <c r="F4641" s="234" t="s">
        <v>365</v>
      </c>
      <c r="G4641" s="235">
        <v>58</v>
      </c>
      <c r="H4641" s="234">
        <v>40446</v>
      </c>
      <c r="I4641" s="28"/>
    </row>
    <row r="4642" spans="1:9" x14ac:dyDescent="0.25">
      <c r="A4642" s="231" t="s">
        <v>331</v>
      </c>
      <c r="B4642" s="232" t="s">
        <v>404</v>
      </c>
      <c r="C4642" s="233" t="s">
        <v>333</v>
      </c>
      <c r="D4642" s="233">
        <v>16</v>
      </c>
      <c r="E4642" s="233" t="s">
        <v>334</v>
      </c>
      <c r="F4642" s="234" t="s">
        <v>405</v>
      </c>
      <c r="G4642" s="235">
        <v>6</v>
      </c>
      <c r="H4642" s="234">
        <v>40446</v>
      </c>
      <c r="I4642" s="28"/>
    </row>
    <row r="4643" spans="1:9" x14ac:dyDescent="0.25">
      <c r="A4643" s="231" t="s">
        <v>335</v>
      </c>
      <c r="B4643" s="232" t="s">
        <v>400</v>
      </c>
      <c r="C4643" s="233" t="s">
        <v>364</v>
      </c>
      <c r="D4643" s="233">
        <v>8</v>
      </c>
      <c r="E4643" s="233" t="s">
        <v>264</v>
      </c>
      <c r="F4643" s="234" t="s">
        <v>365</v>
      </c>
      <c r="G4643" s="235">
        <v>131</v>
      </c>
      <c r="H4643" s="234">
        <v>40447</v>
      </c>
      <c r="I4643" s="28"/>
    </row>
    <row r="4644" spans="1:9" x14ac:dyDescent="0.25">
      <c r="A4644" s="231" t="s">
        <v>335</v>
      </c>
      <c r="B4644" s="232" t="s">
        <v>383</v>
      </c>
      <c r="C4644" s="233" t="s">
        <v>347</v>
      </c>
      <c r="D4644" s="233">
        <v>8</v>
      </c>
      <c r="E4644" s="233" t="s">
        <v>271</v>
      </c>
      <c r="F4644" s="234" t="s">
        <v>359</v>
      </c>
      <c r="G4644" s="235">
        <v>105</v>
      </c>
      <c r="H4644" s="234">
        <v>40447</v>
      </c>
      <c r="I4644" s="28"/>
    </row>
    <row r="4645" spans="1:9" x14ac:dyDescent="0.25">
      <c r="A4645" s="231" t="s">
        <v>335</v>
      </c>
      <c r="B4645" s="232" t="s">
        <v>382</v>
      </c>
      <c r="C4645" s="233" t="s">
        <v>337</v>
      </c>
      <c r="D4645" s="233">
        <v>16</v>
      </c>
      <c r="E4645" s="233" t="s">
        <v>264</v>
      </c>
      <c r="F4645" s="234" t="s">
        <v>365</v>
      </c>
      <c r="G4645" s="235">
        <v>118</v>
      </c>
      <c r="H4645" s="234">
        <v>40448</v>
      </c>
      <c r="I4645" s="28"/>
    </row>
    <row r="4646" spans="1:9" x14ac:dyDescent="0.25">
      <c r="A4646" s="231" t="s">
        <v>331</v>
      </c>
      <c r="B4646" s="232" t="s">
        <v>404</v>
      </c>
      <c r="C4646" s="233" t="s">
        <v>333</v>
      </c>
      <c r="D4646" s="233">
        <v>16</v>
      </c>
      <c r="E4646" s="233" t="s">
        <v>334</v>
      </c>
      <c r="F4646" s="234" t="s">
        <v>405</v>
      </c>
      <c r="G4646" s="235">
        <v>149</v>
      </c>
      <c r="H4646" s="234">
        <v>40448</v>
      </c>
      <c r="I4646" s="28"/>
    </row>
    <row r="4647" spans="1:9" x14ac:dyDescent="0.25">
      <c r="A4647" s="231" t="s">
        <v>392</v>
      </c>
      <c r="B4647" s="232" t="s">
        <v>393</v>
      </c>
      <c r="C4647" s="233" t="s">
        <v>337</v>
      </c>
      <c r="D4647" s="233">
        <v>16</v>
      </c>
      <c r="E4647" s="233" t="s">
        <v>271</v>
      </c>
      <c r="F4647" s="234" t="s">
        <v>338</v>
      </c>
      <c r="G4647" s="235">
        <v>156</v>
      </c>
      <c r="H4647" s="234">
        <v>40448</v>
      </c>
      <c r="I4647" s="28"/>
    </row>
    <row r="4648" spans="1:9" x14ac:dyDescent="0.25">
      <c r="A4648" s="231" t="s">
        <v>392</v>
      </c>
      <c r="B4648" s="232" t="s">
        <v>393</v>
      </c>
      <c r="C4648" s="233" t="s">
        <v>337</v>
      </c>
      <c r="D4648" s="233">
        <v>16</v>
      </c>
      <c r="E4648" s="233" t="s">
        <v>271</v>
      </c>
      <c r="F4648" s="234" t="s">
        <v>359</v>
      </c>
      <c r="G4648" s="235">
        <v>142</v>
      </c>
      <c r="H4648" s="234">
        <v>40449</v>
      </c>
      <c r="I4648" s="28"/>
    </row>
    <row r="4649" spans="1:9" x14ac:dyDescent="0.25">
      <c r="A4649" s="231" t="s">
        <v>345</v>
      </c>
      <c r="B4649" s="232" t="s">
        <v>391</v>
      </c>
      <c r="C4649" s="233" t="s">
        <v>337</v>
      </c>
      <c r="D4649" s="233">
        <v>16</v>
      </c>
      <c r="E4649" s="233" t="s">
        <v>334</v>
      </c>
      <c r="F4649" s="234" t="s">
        <v>276</v>
      </c>
      <c r="G4649" s="235">
        <v>174</v>
      </c>
      <c r="H4649" s="234">
        <v>40452</v>
      </c>
      <c r="I4649" s="28"/>
    </row>
    <row r="4650" spans="1:9" x14ac:dyDescent="0.25">
      <c r="A4650" s="231" t="s">
        <v>331</v>
      </c>
      <c r="B4650" s="232" t="s">
        <v>353</v>
      </c>
      <c r="C4650" s="233" t="s">
        <v>337</v>
      </c>
      <c r="D4650" s="233">
        <v>16</v>
      </c>
      <c r="E4650" s="233" t="s">
        <v>262</v>
      </c>
      <c r="F4650" s="234" t="s">
        <v>342</v>
      </c>
      <c r="G4650" s="235">
        <v>96</v>
      </c>
      <c r="H4650" s="234">
        <v>40454</v>
      </c>
      <c r="I4650" s="28"/>
    </row>
    <row r="4651" spans="1:9" x14ac:dyDescent="0.25">
      <c r="A4651" s="231" t="s">
        <v>335</v>
      </c>
      <c r="B4651" s="232" t="s">
        <v>367</v>
      </c>
      <c r="C4651" s="233" t="s">
        <v>337</v>
      </c>
      <c r="D4651" s="233">
        <v>8</v>
      </c>
      <c r="E4651" s="233" t="s">
        <v>262</v>
      </c>
      <c r="F4651" s="234" t="s">
        <v>342</v>
      </c>
      <c r="G4651" s="235">
        <v>134</v>
      </c>
      <c r="H4651" s="234">
        <v>40455</v>
      </c>
      <c r="I4651" s="28"/>
    </row>
    <row r="4652" spans="1:9" x14ac:dyDescent="0.25">
      <c r="A4652" s="231" t="s">
        <v>335</v>
      </c>
      <c r="B4652" s="232" t="s">
        <v>357</v>
      </c>
      <c r="C4652" s="233" t="s">
        <v>358</v>
      </c>
      <c r="D4652" s="233">
        <v>16</v>
      </c>
      <c r="E4652" s="233" t="s">
        <v>271</v>
      </c>
      <c r="F4652" s="234" t="s">
        <v>359</v>
      </c>
      <c r="G4652" s="235">
        <v>117</v>
      </c>
      <c r="H4652" s="234">
        <v>40460</v>
      </c>
      <c r="I4652" s="28"/>
    </row>
    <row r="4653" spans="1:9" x14ac:dyDescent="0.25">
      <c r="A4653" s="231" t="s">
        <v>385</v>
      </c>
      <c r="B4653" s="232" t="s">
        <v>389</v>
      </c>
      <c r="C4653" s="233" t="s">
        <v>375</v>
      </c>
      <c r="D4653" s="233">
        <v>16</v>
      </c>
      <c r="E4653" s="233" t="s">
        <v>334</v>
      </c>
      <c r="F4653" s="234" t="s">
        <v>278</v>
      </c>
      <c r="G4653" s="235">
        <v>132</v>
      </c>
      <c r="H4653" s="234">
        <v>40461</v>
      </c>
      <c r="I4653" s="28"/>
    </row>
    <row r="4654" spans="1:9" x14ac:dyDescent="0.25">
      <c r="A4654" s="231" t="s">
        <v>345</v>
      </c>
      <c r="B4654" s="232" t="s">
        <v>406</v>
      </c>
      <c r="C4654" s="233" t="s">
        <v>337</v>
      </c>
      <c r="D4654" s="233">
        <v>16</v>
      </c>
      <c r="E4654" s="233" t="s">
        <v>271</v>
      </c>
      <c r="F4654" s="234" t="s">
        <v>338</v>
      </c>
      <c r="G4654" s="235">
        <v>192</v>
      </c>
      <c r="H4654" s="234">
        <v>40461</v>
      </c>
      <c r="I4654" s="28"/>
    </row>
    <row r="4655" spans="1:9" x14ac:dyDescent="0.25">
      <c r="A4655" s="231" t="s">
        <v>331</v>
      </c>
      <c r="B4655" s="232" t="s">
        <v>381</v>
      </c>
      <c r="C4655" s="233" t="s">
        <v>380</v>
      </c>
      <c r="D4655" s="233">
        <v>16</v>
      </c>
      <c r="E4655" s="233" t="s">
        <v>262</v>
      </c>
      <c r="F4655" s="234" t="s">
        <v>342</v>
      </c>
      <c r="G4655" s="235">
        <v>130</v>
      </c>
      <c r="H4655" s="234">
        <v>40462</v>
      </c>
      <c r="I4655" s="28"/>
    </row>
    <row r="4656" spans="1:9" x14ac:dyDescent="0.25">
      <c r="A4656" s="231" t="s">
        <v>331</v>
      </c>
      <c r="B4656" s="232" t="s">
        <v>403</v>
      </c>
      <c r="C4656" s="233" t="s">
        <v>380</v>
      </c>
      <c r="D4656" s="233">
        <v>32</v>
      </c>
      <c r="E4656" s="233" t="s">
        <v>262</v>
      </c>
      <c r="F4656" s="234" t="s">
        <v>356</v>
      </c>
      <c r="G4656" s="235">
        <v>60</v>
      </c>
      <c r="H4656" s="234">
        <v>40462</v>
      </c>
      <c r="I4656" s="28"/>
    </row>
    <row r="4657" spans="1:9" x14ac:dyDescent="0.25">
      <c r="A4657" s="231" t="s">
        <v>397</v>
      </c>
      <c r="B4657" s="232" t="s">
        <v>398</v>
      </c>
      <c r="C4657" s="233" t="s">
        <v>399</v>
      </c>
      <c r="D4657" s="233">
        <v>8</v>
      </c>
      <c r="E4657" s="233" t="s">
        <v>334</v>
      </c>
      <c r="F4657" s="234" t="s">
        <v>276</v>
      </c>
      <c r="G4657" s="235">
        <v>63</v>
      </c>
      <c r="H4657" s="234">
        <v>40465</v>
      </c>
      <c r="I4657" s="28"/>
    </row>
    <row r="4658" spans="1:9" x14ac:dyDescent="0.25">
      <c r="A4658" s="231" t="s">
        <v>362</v>
      </c>
      <c r="B4658" s="232" t="s">
        <v>363</v>
      </c>
      <c r="C4658" s="233" t="s">
        <v>364</v>
      </c>
      <c r="D4658" s="233">
        <v>8</v>
      </c>
      <c r="E4658" s="233" t="s">
        <v>264</v>
      </c>
      <c r="F4658" s="234" t="s">
        <v>396</v>
      </c>
      <c r="G4658" s="235">
        <v>82</v>
      </c>
      <c r="H4658" s="234">
        <v>40471</v>
      </c>
      <c r="I4658" s="28"/>
    </row>
    <row r="4659" spans="1:9" x14ac:dyDescent="0.25">
      <c r="A4659" s="231" t="s">
        <v>331</v>
      </c>
      <c r="B4659" s="232" t="s">
        <v>332</v>
      </c>
      <c r="C4659" s="233" t="s">
        <v>333</v>
      </c>
      <c r="D4659" s="233">
        <v>16</v>
      </c>
      <c r="E4659" s="233" t="s">
        <v>334</v>
      </c>
      <c r="F4659" s="234" t="s">
        <v>278</v>
      </c>
      <c r="G4659" s="235">
        <v>60</v>
      </c>
      <c r="H4659" s="234">
        <v>40472</v>
      </c>
      <c r="I4659" s="28"/>
    </row>
    <row r="4660" spans="1:9" x14ac:dyDescent="0.25">
      <c r="A4660" s="231" t="s">
        <v>331</v>
      </c>
      <c r="B4660" s="232" t="s">
        <v>332</v>
      </c>
      <c r="C4660" s="233" t="s">
        <v>333</v>
      </c>
      <c r="D4660" s="233">
        <v>16</v>
      </c>
      <c r="E4660" s="233" t="s">
        <v>334</v>
      </c>
      <c r="F4660" s="234" t="s">
        <v>405</v>
      </c>
      <c r="G4660" s="235">
        <v>113</v>
      </c>
      <c r="H4660" s="234">
        <v>40478</v>
      </c>
      <c r="I4660" s="28"/>
    </row>
    <row r="4661" spans="1:9" x14ac:dyDescent="0.25">
      <c r="A4661" s="231" t="s">
        <v>376</v>
      </c>
      <c r="B4661" s="232" t="s">
        <v>390</v>
      </c>
      <c r="C4661" s="233" t="s">
        <v>370</v>
      </c>
      <c r="D4661" s="233">
        <v>8</v>
      </c>
      <c r="E4661" s="233" t="s">
        <v>334</v>
      </c>
      <c r="F4661" s="234" t="s">
        <v>278</v>
      </c>
      <c r="G4661" s="235">
        <v>160</v>
      </c>
      <c r="H4661" s="234">
        <v>40480</v>
      </c>
      <c r="I4661" s="28"/>
    </row>
    <row r="4662" spans="1:9" x14ac:dyDescent="0.25">
      <c r="A4662" s="231" t="s">
        <v>362</v>
      </c>
      <c r="B4662" s="232" t="s">
        <v>374</v>
      </c>
      <c r="C4662" s="233" t="s">
        <v>375</v>
      </c>
      <c r="D4662" s="233">
        <v>16</v>
      </c>
      <c r="E4662" s="233" t="s">
        <v>271</v>
      </c>
      <c r="F4662" s="234" t="s">
        <v>338</v>
      </c>
      <c r="G4662" s="235">
        <v>22</v>
      </c>
      <c r="H4662" s="234">
        <v>40484</v>
      </c>
      <c r="I4662" s="28"/>
    </row>
    <row r="4663" spans="1:9" x14ac:dyDescent="0.25">
      <c r="A4663" s="231" t="s">
        <v>362</v>
      </c>
      <c r="B4663" s="232" t="s">
        <v>407</v>
      </c>
      <c r="C4663" s="233" t="s">
        <v>380</v>
      </c>
      <c r="D4663" s="233">
        <v>16</v>
      </c>
      <c r="E4663" s="233" t="s">
        <v>264</v>
      </c>
      <c r="F4663" s="234" t="s">
        <v>365</v>
      </c>
      <c r="G4663" s="235">
        <v>142</v>
      </c>
      <c r="H4663" s="234">
        <v>40487</v>
      </c>
      <c r="I4663" s="28"/>
    </row>
    <row r="4664" spans="1:9" x14ac:dyDescent="0.25">
      <c r="A4664" s="231" t="s">
        <v>397</v>
      </c>
      <c r="B4664" s="232" t="s">
        <v>402</v>
      </c>
      <c r="C4664" s="233" t="s">
        <v>380</v>
      </c>
      <c r="D4664" s="233">
        <v>8</v>
      </c>
      <c r="E4664" s="233" t="s">
        <v>262</v>
      </c>
      <c r="F4664" s="234" t="s">
        <v>342</v>
      </c>
      <c r="G4664" s="235">
        <v>37</v>
      </c>
      <c r="H4664" s="234">
        <v>40487</v>
      </c>
      <c r="I4664" s="28"/>
    </row>
    <row r="4665" spans="1:9" x14ac:dyDescent="0.25">
      <c r="A4665" s="231" t="s">
        <v>362</v>
      </c>
      <c r="B4665" s="232" t="s">
        <v>366</v>
      </c>
      <c r="C4665" s="233" t="s">
        <v>337</v>
      </c>
      <c r="D4665" s="233">
        <v>8</v>
      </c>
      <c r="E4665" s="233" t="s">
        <v>262</v>
      </c>
      <c r="F4665" s="234" t="s">
        <v>50</v>
      </c>
      <c r="G4665" s="235">
        <v>145</v>
      </c>
      <c r="H4665" s="234">
        <v>40488</v>
      </c>
      <c r="I4665" s="28"/>
    </row>
    <row r="4666" spans="1:9" x14ac:dyDescent="0.25">
      <c r="A4666" s="231" t="s">
        <v>362</v>
      </c>
      <c r="B4666" s="232" t="s">
        <v>366</v>
      </c>
      <c r="C4666" s="233" t="s">
        <v>337</v>
      </c>
      <c r="D4666" s="233">
        <v>8</v>
      </c>
      <c r="E4666" s="233" t="s">
        <v>262</v>
      </c>
      <c r="F4666" s="234" t="s">
        <v>50</v>
      </c>
      <c r="G4666" s="235">
        <v>30</v>
      </c>
      <c r="H4666" s="234">
        <v>40489</v>
      </c>
      <c r="I4666" s="28"/>
    </row>
    <row r="4667" spans="1:9" x14ac:dyDescent="0.25">
      <c r="A4667" s="231" t="s">
        <v>371</v>
      </c>
      <c r="B4667" s="232" t="s">
        <v>388</v>
      </c>
      <c r="C4667" s="233" t="s">
        <v>364</v>
      </c>
      <c r="D4667" s="233">
        <v>12</v>
      </c>
      <c r="E4667" s="233" t="s">
        <v>271</v>
      </c>
      <c r="F4667" s="234" t="s">
        <v>338</v>
      </c>
      <c r="G4667" s="235">
        <v>193</v>
      </c>
      <c r="H4667" s="234">
        <v>40490</v>
      </c>
      <c r="I4667" s="28"/>
    </row>
    <row r="4668" spans="1:9" x14ac:dyDescent="0.25">
      <c r="A4668" s="231" t="s">
        <v>362</v>
      </c>
      <c r="B4668" s="232" t="s">
        <v>374</v>
      </c>
      <c r="C4668" s="233" t="s">
        <v>375</v>
      </c>
      <c r="D4668" s="233">
        <v>16</v>
      </c>
      <c r="E4668" s="233" t="s">
        <v>271</v>
      </c>
      <c r="F4668" s="234" t="s">
        <v>338</v>
      </c>
      <c r="G4668" s="235">
        <v>116</v>
      </c>
      <c r="H4668" s="234">
        <v>40496</v>
      </c>
      <c r="I4668" s="28"/>
    </row>
    <row r="4669" spans="1:9" x14ac:dyDescent="0.25">
      <c r="A4669" s="231" t="s">
        <v>331</v>
      </c>
      <c r="B4669" s="232" t="s">
        <v>332</v>
      </c>
      <c r="C4669" s="233" t="s">
        <v>333</v>
      </c>
      <c r="D4669" s="233">
        <v>16</v>
      </c>
      <c r="E4669" s="233" t="s">
        <v>334</v>
      </c>
      <c r="F4669" s="234" t="s">
        <v>278</v>
      </c>
      <c r="G4669" s="235">
        <v>126</v>
      </c>
      <c r="H4669" s="234">
        <v>40496</v>
      </c>
      <c r="I4669" s="28"/>
    </row>
    <row r="4670" spans="1:9" x14ac:dyDescent="0.25">
      <c r="A4670" s="231" t="s">
        <v>335</v>
      </c>
      <c r="B4670" s="232" t="s">
        <v>384</v>
      </c>
      <c r="C4670" s="233" t="s">
        <v>364</v>
      </c>
      <c r="D4670" s="233">
        <v>8</v>
      </c>
      <c r="E4670" s="233" t="s">
        <v>262</v>
      </c>
      <c r="F4670" s="234" t="s">
        <v>356</v>
      </c>
      <c r="G4670" s="235">
        <v>191</v>
      </c>
      <c r="H4670" s="234">
        <v>40498</v>
      </c>
      <c r="I4670" s="28"/>
    </row>
    <row r="4671" spans="1:9" x14ac:dyDescent="0.25">
      <c r="A4671" s="231" t="s">
        <v>335</v>
      </c>
      <c r="B4671" s="232" t="s">
        <v>368</v>
      </c>
      <c r="C4671" s="233" t="s">
        <v>364</v>
      </c>
      <c r="D4671" s="233">
        <v>8</v>
      </c>
      <c r="E4671" s="233" t="s">
        <v>262</v>
      </c>
      <c r="F4671" s="234" t="s">
        <v>356</v>
      </c>
      <c r="G4671" s="235">
        <v>151</v>
      </c>
      <c r="H4671" s="234">
        <v>40503</v>
      </c>
      <c r="I4671" s="28"/>
    </row>
    <row r="4672" spans="1:9" x14ac:dyDescent="0.25">
      <c r="A4672" s="231" t="s">
        <v>371</v>
      </c>
      <c r="B4672" s="232" t="s">
        <v>372</v>
      </c>
      <c r="C4672" s="233" t="s">
        <v>364</v>
      </c>
      <c r="D4672" s="233">
        <v>8</v>
      </c>
      <c r="E4672" s="233" t="s">
        <v>271</v>
      </c>
      <c r="F4672" s="234" t="s">
        <v>373</v>
      </c>
      <c r="G4672" s="235">
        <v>116</v>
      </c>
      <c r="H4672" s="234">
        <v>40514</v>
      </c>
      <c r="I4672" s="28"/>
    </row>
    <row r="4673" spans="1:9" x14ac:dyDescent="0.25">
      <c r="A4673" s="231" t="s">
        <v>354</v>
      </c>
      <c r="B4673" s="232" t="s">
        <v>355</v>
      </c>
      <c r="C4673" s="233" t="s">
        <v>347</v>
      </c>
      <c r="D4673" s="233">
        <v>16</v>
      </c>
      <c r="E4673" s="233" t="s">
        <v>262</v>
      </c>
      <c r="F4673" s="234" t="s">
        <v>356</v>
      </c>
      <c r="G4673" s="235">
        <v>169</v>
      </c>
      <c r="H4673" s="234">
        <v>40515</v>
      </c>
      <c r="I4673" s="28"/>
    </row>
    <row r="4674" spans="1:9" x14ac:dyDescent="0.25">
      <c r="A4674" s="231" t="s">
        <v>335</v>
      </c>
      <c r="B4674" s="232" t="s">
        <v>400</v>
      </c>
      <c r="C4674" s="233" t="s">
        <v>364</v>
      </c>
      <c r="D4674" s="233">
        <v>8</v>
      </c>
      <c r="E4674" s="233" t="s">
        <v>264</v>
      </c>
      <c r="F4674" s="234" t="s">
        <v>365</v>
      </c>
      <c r="G4674" s="235">
        <v>121</v>
      </c>
      <c r="H4674" s="234">
        <v>40517</v>
      </c>
      <c r="I4674" s="28"/>
    </row>
    <row r="4675" spans="1:9" x14ac:dyDescent="0.25">
      <c r="A4675" s="231" t="s">
        <v>354</v>
      </c>
      <c r="B4675" s="232" t="s">
        <v>355</v>
      </c>
      <c r="C4675" s="233" t="s">
        <v>347</v>
      </c>
      <c r="D4675" s="233">
        <v>16</v>
      </c>
      <c r="E4675" s="233" t="s">
        <v>262</v>
      </c>
      <c r="F4675" s="234" t="s">
        <v>356</v>
      </c>
      <c r="G4675" s="235">
        <v>41</v>
      </c>
      <c r="H4675" s="234">
        <v>40518</v>
      </c>
      <c r="I4675" s="28"/>
    </row>
    <row r="4676" spans="1:9" x14ac:dyDescent="0.25">
      <c r="A4676" s="231" t="s">
        <v>335</v>
      </c>
      <c r="B4676" s="232" t="s">
        <v>383</v>
      </c>
      <c r="C4676" s="233" t="s">
        <v>347</v>
      </c>
      <c r="D4676" s="233">
        <v>8</v>
      </c>
      <c r="E4676" s="233" t="s">
        <v>271</v>
      </c>
      <c r="F4676" s="234" t="s">
        <v>359</v>
      </c>
      <c r="G4676" s="235">
        <v>97</v>
      </c>
      <c r="H4676" s="234">
        <v>40520</v>
      </c>
      <c r="I4676" s="28"/>
    </row>
    <row r="4677" spans="1:9" x14ac:dyDescent="0.25">
      <c r="A4677" s="231" t="s">
        <v>362</v>
      </c>
      <c r="B4677" s="232" t="s">
        <v>363</v>
      </c>
      <c r="C4677" s="233" t="s">
        <v>364</v>
      </c>
      <c r="D4677" s="233">
        <v>8</v>
      </c>
      <c r="E4677" s="233" t="s">
        <v>264</v>
      </c>
      <c r="F4677" s="234" t="s">
        <v>365</v>
      </c>
      <c r="G4677" s="235">
        <v>45</v>
      </c>
      <c r="H4677" s="234">
        <v>40523</v>
      </c>
      <c r="I4677" s="28"/>
    </row>
    <row r="4678" spans="1:9" x14ac:dyDescent="0.25">
      <c r="A4678" s="231" t="s">
        <v>392</v>
      </c>
      <c r="B4678" s="232" t="s">
        <v>393</v>
      </c>
      <c r="C4678" s="233" t="s">
        <v>337</v>
      </c>
      <c r="D4678" s="233">
        <v>16</v>
      </c>
      <c r="E4678" s="233" t="s">
        <v>271</v>
      </c>
      <c r="F4678" s="234" t="s">
        <v>359</v>
      </c>
      <c r="G4678" s="235">
        <v>58</v>
      </c>
      <c r="H4678" s="234">
        <v>40524</v>
      </c>
      <c r="I4678" s="28"/>
    </row>
    <row r="4679" spans="1:9" x14ac:dyDescent="0.25">
      <c r="A4679" s="231" t="s">
        <v>331</v>
      </c>
      <c r="B4679" s="232" t="s">
        <v>332</v>
      </c>
      <c r="C4679" s="233" t="s">
        <v>333</v>
      </c>
      <c r="D4679" s="233">
        <v>16</v>
      </c>
      <c r="E4679" s="233" t="s">
        <v>334</v>
      </c>
      <c r="F4679" s="234" t="s">
        <v>278</v>
      </c>
      <c r="G4679" s="235">
        <v>143</v>
      </c>
      <c r="H4679" s="234">
        <v>40526</v>
      </c>
      <c r="I4679" s="28"/>
    </row>
    <row r="4680" spans="1:9" x14ac:dyDescent="0.25">
      <c r="A4680" s="231" t="s">
        <v>345</v>
      </c>
      <c r="B4680" s="232" t="s">
        <v>401</v>
      </c>
      <c r="C4680" s="233" t="s">
        <v>380</v>
      </c>
      <c r="D4680" s="233">
        <v>16</v>
      </c>
      <c r="E4680" s="233" t="s">
        <v>271</v>
      </c>
      <c r="F4680" s="234" t="s">
        <v>338</v>
      </c>
      <c r="G4680" s="235">
        <v>84</v>
      </c>
      <c r="H4680" s="234">
        <v>40527</v>
      </c>
      <c r="I4680" s="28"/>
    </row>
    <row r="4681" spans="1:9" x14ac:dyDescent="0.25">
      <c r="A4681" s="231" t="s">
        <v>408</v>
      </c>
      <c r="B4681" s="232" t="s">
        <v>409</v>
      </c>
      <c r="C4681" s="233" t="s">
        <v>380</v>
      </c>
      <c r="D4681" s="233">
        <v>16</v>
      </c>
      <c r="E4681" s="233" t="s">
        <v>334</v>
      </c>
      <c r="F4681" s="234" t="s">
        <v>276</v>
      </c>
      <c r="G4681" s="235">
        <v>79</v>
      </c>
      <c r="H4681" s="234">
        <v>40528</v>
      </c>
      <c r="I4681" s="28"/>
    </row>
    <row r="4682" spans="1:9" x14ac:dyDescent="0.25">
      <c r="A4682" s="231" t="s">
        <v>392</v>
      </c>
      <c r="B4682" s="232" t="s">
        <v>393</v>
      </c>
      <c r="C4682" s="233" t="s">
        <v>337</v>
      </c>
      <c r="D4682" s="233">
        <v>16</v>
      </c>
      <c r="E4682" s="233" t="s">
        <v>271</v>
      </c>
      <c r="F4682" s="234" t="s">
        <v>359</v>
      </c>
      <c r="G4682" s="235">
        <v>152</v>
      </c>
      <c r="H4682" s="234">
        <v>40528</v>
      </c>
      <c r="I4682" s="28"/>
    </row>
    <row r="4683" spans="1:9" x14ac:dyDescent="0.25">
      <c r="A4683" s="231" t="s">
        <v>335</v>
      </c>
      <c r="B4683" s="232" t="s">
        <v>382</v>
      </c>
      <c r="C4683" s="233" t="s">
        <v>337</v>
      </c>
      <c r="D4683" s="233">
        <v>16</v>
      </c>
      <c r="E4683" s="233" t="s">
        <v>264</v>
      </c>
      <c r="F4683" s="234" t="s">
        <v>365</v>
      </c>
      <c r="G4683" s="235">
        <v>116</v>
      </c>
      <c r="H4683" s="234">
        <v>40530</v>
      </c>
      <c r="I4683" s="28"/>
    </row>
    <row r="4684" spans="1:9" x14ac:dyDescent="0.25">
      <c r="A4684" s="231" t="s">
        <v>331</v>
      </c>
      <c r="B4684" s="232" t="s">
        <v>381</v>
      </c>
      <c r="C4684" s="233" t="s">
        <v>380</v>
      </c>
      <c r="D4684" s="233">
        <v>16</v>
      </c>
      <c r="E4684" s="233" t="s">
        <v>262</v>
      </c>
      <c r="F4684" s="234" t="s">
        <v>342</v>
      </c>
      <c r="G4684" s="235">
        <v>183</v>
      </c>
      <c r="H4684" s="234">
        <v>40533</v>
      </c>
      <c r="I4684" s="28"/>
    </row>
    <row r="4685" spans="1:9" x14ac:dyDescent="0.25">
      <c r="A4685" s="231" t="s">
        <v>345</v>
      </c>
      <c r="B4685" s="232" t="s">
        <v>401</v>
      </c>
      <c r="C4685" s="233" t="s">
        <v>380</v>
      </c>
      <c r="D4685" s="233">
        <v>16</v>
      </c>
      <c r="E4685" s="233" t="s">
        <v>271</v>
      </c>
      <c r="F4685" s="234" t="s">
        <v>338</v>
      </c>
      <c r="G4685" s="235">
        <v>93</v>
      </c>
      <c r="H4685" s="234">
        <v>40540</v>
      </c>
      <c r="I4685" s="28"/>
    </row>
    <row r="4686" spans="1:9" x14ac:dyDescent="0.25">
      <c r="A4686" s="231" t="s">
        <v>335</v>
      </c>
      <c r="B4686" s="232" t="s">
        <v>367</v>
      </c>
      <c r="C4686" s="233" t="s">
        <v>337</v>
      </c>
      <c r="D4686" s="233">
        <v>8</v>
      </c>
      <c r="E4686" s="233" t="s">
        <v>262</v>
      </c>
      <c r="F4686" s="234" t="s">
        <v>342</v>
      </c>
      <c r="G4686" s="235">
        <v>179</v>
      </c>
      <c r="H4686" s="234">
        <v>40544</v>
      </c>
      <c r="I4686" s="28"/>
    </row>
    <row r="4687" spans="1:9" x14ac:dyDescent="0.25">
      <c r="A4687" s="231" t="s">
        <v>345</v>
      </c>
      <c r="B4687" s="232" t="s">
        <v>401</v>
      </c>
      <c r="C4687" s="233" t="s">
        <v>380</v>
      </c>
      <c r="D4687" s="233">
        <v>16</v>
      </c>
      <c r="E4687" s="233" t="s">
        <v>271</v>
      </c>
      <c r="F4687" s="234" t="s">
        <v>338</v>
      </c>
      <c r="G4687" s="235">
        <v>185</v>
      </c>
      <c r="H4687" s="234">
        <v>40548</v>
      </c>
      <c r="I4687" s="28"/>
    </row>
    <row r="4688" spans="1:9" x14ac:dyDescent="0.25">
      <c r="A4688" s="231" t="s">
        <v>335</v>
      </c>
      <c r="B4688" s="232" t="s">
        <v>400</v>
      </c>
      <c r="C4688" s="233" t="s">
        <v>364</v>
      </c>
      <c r="D4688" s="233">
        <v>8</v>
      </c>
      <c r="E4688" s="233" t="s">
        <v>264</v>
      </c>
      <c r="F4688" s="234" t="s">
        <v>365</v>
      </c>
      <c r="G4688" s="235">
        <v>143</v>
      </c>
      <c r="H4688" s="234">
        <v>40548</v>
      </c>
      <c r="I4688" s="28"/>
    </row>
    <row r="4689" spans="1:9" x14ac:dyDescent="0.25">
      <c r="A4689" s="231" t="s">
        <v>348</v>
      </c>
      <c r="B4689" s="232" t="s">
        <v>349</v>
      </c>
      <c r="C4689" s="233" t="s">
        <v>347</v>
      </c>
      <c r="D4689" s="233">
        <v>8</v>
      </c>
      <c r="E4689" s="233" t="s">
        <v>262</v>
      </c>
      <c r="F4689" s="234" t="s">
        <v>356</v>
      </c>
      <c r="G4689" s="235">
        <v>194</v>
      </c>
      <c r="H4689" s="234">
        <v>40548</v>
      </c>
      <c r="I4689" s="28"/>
    </row>
    <row r="4690" spans="1:9" x14ac:dyDescent="0.25">
      <c r="A4690" s="231" t="s">
        <v>397</v>
      </c>
      <c r="B4690" s="232" t="s">
        <v>402</v>
      </c>
      <c r="C4690" s="233" t="s">
        <v>380</v>
      </c>
      <c r="D4690" s="233">
        <v>8</v>
      </c>
      <c r="E4690" s="233" t="s">
        <v>262</v>
      </c>
      <c r="F4690" s="234" t="s">
        <v>342</v>
      </c>
      <c r="G4690" s="235">
        <v>16</v>
      </c>
      <c r="H4690" s="234">
        <v>40555</v>
      </c>
      <c r="I4690" s="28"/>
    </row>
    <row r="4691" spans="1:9" x14ac:dyDescent="0.25">
      <c r="A4691" s="231" t="s">
        <v>335</v>
      </c>
      <c r="B4691" s="232" t="s">
        <v>382</v>
      </c>
      <c r="C4691" s="233" t="s">
        <v>337</v>
      </c>
      <c r="D4691" s="233">
        <v>16</v>
      </c>
      <c r="E4691" s="233" t="s">
        <v>264</v>
      </c>
      <c r="F4691" s="234" t="s">
        <v>365</v>
      </c>
      <c r="G4691" s="235">
        <v>8</v>
      </c>
      <c r="H4691" s="234">
        <v>40558</v>
      </c>
      <c r="I4691" s="28"/>
    </row>
    <row r="4692" spans="1:9" x14ac:dyDescent="0.25">
      <c r="A4692" s="231" t="s">
        <v>335</v>
      </c>
      <c r="B4692" s="232" t="s">
        <v>383</v>
      </c>
      <c r="C4692" s="233" t="s">
        <v>347</v>
      </c>
      <c r="D4692" s="233">
        <v>8</v>
      </c>
      <c r="E4692" s="233" t="s">
        <v>271</v>
      </c>
      <c r="F4692" s="234" t="s">
        <v>359</v>
      </c>
      <c r="G4692" s="235">
        <v>157</v>
      </c>
      <c r="H4692" s="234">
        <v>40559</v>
      </c>
      <c r="I4692" s="28"/>
    </row>
    <row r="4693" spans="1:9" x14ac:dyDescent="0.25">
      <c r="A4693" s="231" t="s">
        <v>335</v>
      </c>
      <c r="B4693" s="232" t="s">
        <v>395</v>
      </c>
      <c r="C4693" s="233" t="s">
        <v>337</v>
      </c>
      <c r="D4693" s="233">
        <v>16</v>
      </c>
      <c r="E4693" s="233" t="s">
        <v>264</v>
      </c>
      <c r="F4693" s="234" t="s">
        <v>396</v>
      </c>
      <c r="G4693" s="235">
        <v>83</v>
      </c>
      <c r="H4693" s="234">
        <v>40562</v>
      </c>
      <c r="I4693" s="28"/>
    </row>
    <row r="4694" spans="1:9" x14ac:dyDescent="0.25">
      <c r="A4694" s="231" t="s">
        <v>385</v>
      </c>
      <c r="B4694" s="232" t="s">
        <v>389</v>
      </c>
      <c r="C4694" s="233" t="s">
        <v>375</v>
      </c>
      <c r="D4694" s="233">
        <v>16</v>
      </c>
      <c r="E4694" s="233" t="s">
        <v>334</v>
      </c>
      <c r="F4694" s="234" t="s">
        <v>276</v>
      </c>
      <c r="G4694" s="235">
        <v>196</v>
      </c>
      <c r="H4694" s="234">
        <v>40562</v>
      </c>
      <c r="I4694" s="28"/>
    </row>
    <row r="4695" spans="1:9" x14ac:dyDescent="0.25">
      <c r="A4695" s="231" t="s">
        <v>335</v>
      </c>
      <c r="B4695" s="232" t="s">
        <v>383</v>
      </c>
      <c r="C4695" s="233" t="s">
        <v>347</v>
      </c>
      <c r="D4695" s="233">
        <v>8</v>
      </c>
      <c r="E4695" s="233" t="s">
        <v>271</v>
      </c>
      <c r="F4695" s="234" t="s">
        <v>373</v>
      </c>
      <c r="G4695" s="235">
        <v>89</v>
      </c>
      <c r="H4695" s="234">
        <v>40562</v>
      </c>
      <c r="I4695" s="28"/>
    </row>
    <row r="4696" spans="1:9" x14ac:dyDescent="0.25">
      <c r="A4696" s="231" t="s">
        <v>335</v>
      </c>
      <c r="B4696" s="232" t="s">
        <v>357</v>
      </c>
      <c r="C4696" s="233" t="s">
        <v>358</v>
      </c>
      <c r="D4696" s="233">
        <v>16</v>
      </c>
      <c r="E4696" s="233" t="s">
        <v>271</v>
      </c>
      <c r="F4696" s="234" t="s">
        <v>359</v>
      </c>
      <c r="G4696" s="235">
        <v>82</v>
      </c>
      <c r="H4696" s="234">
        <v>40566</v>
      </c>
      <c r="I4696" s="28"/>
    </row>
    <row r="4697" spans="1:9" x14ac:dyDescent="0.25">
      <c r="A4697" s="231" t="s">
        <v>348</v>
      </c>
      <c r="B4697" s="232" t="s">
        <v>349</v>
      </c>
      <c r="C4697" s="233" t="s">
        <v>347</v>
      </c>
      <c r="D4697" s="233">
        <v>8</v>
      </c>
      <c r="E4697" s="233" t="s">
        <v>262</v>
      </c>
      <c r="F4697" s="234" t="s">
        <v>342</v>
      </c>
      <c r="G4697" s="235">
        <v>83</v>
      </c>
      <c r="H4697" s="234">
        <v>40569</v>
      </c>
      <c r="I4697" s="28"/>
    </row>
    <row r="4698" spans="1:9" x14ac:dyDescent="0.25">
      <c r="A4698" s="231" t="s">
        <v>331</v>
      </c>
      <c r="B4698" s="232" t="s">
        <v>381</v>
      </c>
      <c r="C4698" s="233" t="s">
        <v>380</v>
      </c>
      <c r="D4698" s="233">
        <v>16</v>
      </c>
      <c r="E4698" s="233" t="s">
        <v>262</v>
      </c>
      <c r="F4698" s="234" t="s">
        <v>342</v>
      </c>
      <c r="G4698" s="235">
        <v>153</v>
      </c>
      <c r="H4698" s="234">
        <v>40571</v>
      </c>
      <c r="I4698" s="28"/>
    </row>
    <row r="4699" spans="1:9" x14ac:dyDescent="0.25">
      <c r="A4699" s="231" t="s">
        <v>345</v>
      </c>
      <c r="B4699" s="232" t="s">
        <v>401</v>
      </c>
      <c r="C4699" s="233" t="s">
        <v>380</v>
      </c>
      <c r="D4699" s="233">
        <v>16</v>
      </c>
      <c r="E4699" s="233" t="s">
        <v>271</v>
      </c>
      <c r="F4699" s="234" t="s">
        <v>338</v>
      </c>
      <c r="G4699" s="235">
        <v>102</v>
      </c>
      <c r="H4699" s="234">
        <v>40573</v>
      </c>
      <c r="I4699" s="28"/>
    </row>
    <row r="4700" spans="1:9" x14ac:dyDescent="0.25">
      <c r="A4700" s="231" t="s">
        <v>335</v>
      </c>
      <c r="B4700" s="232" t="s">
        <v>350</v>
      </c>
      <c r="C4700" s="233" t="s">
        <v>347</v>
      </c>
      <c r="D4700" s="233">
        <v>8</v>
      </c>
      <c r="E4700" s="233" t="s">
        <v>271</v>
      </c>
      <c r="F4700" s="234" t="s">
        <v>338</v>
      </c>
      <c r="G4700" s="235">
        <v>46</v>
      </c>
      <c r="H4700" s="234">
        <v>40587</v>
      </c>
      <c r="I4700" s="28"/>
    </row>
    <row r="4701" spans="1:9" x14ac:dyDescent="0.25">
      <c r="A4701" s="231" t="s">
        <v>335</v>
      </c>
      <c r="B4701" s="232" t="s">
        <v>382</v>
      </c>
      <c r="C4701" s="233" t="s">
        <v>337</v>
      </c>
      <c r="D4701" s="233">
        <v>16</v>
      </c>
      <c r="E4701" s="233" t="s">
        <v>264</v>
      </c>
      <c r="F4701" s="234" t="s">
        <v>365</v>
      </c>
      <c r="G4701" s="235">
        <v>41</v>
      </c>
      <c r="H4701" s="234">
        <v>40588</v>
      </c>
      <c r="I4701" s="28"/>
    </row>
    <row r="4702" spans="1:9" x14ac:dyDescent="0.25">
      <c r="A4702" s="231" t="s">
        <v>339</v>
      </c>
      <c r="B4702" s="232" t="s">
        <v>340</v>
      </c>
      <c r="C4702" s="233" t="s">
        <v>341</v>
      </c>
      <c r="D4702" s="233">
        <v>8</v>
      </c>
      <c r="E4702" s="233" t="s">
        <v>262</v>
      </c>
      <c r="F4702" s="234" t="s">
        <v>342</v>
      </c>
      <c r="G4702" s="235">
        <v>195</v>
      </c>
      <c r="H4702" s="234">
        <v>40588</v>
      </c>
      <c r="I4702" s="28"/>
    </row>
    <row r="4703" spans="1:9" x14ac:dyDescent="0.25">
      <c r="A4703" s="231" t="s">
        <v>354</v>
      </c>
      <c r="B4703" s="232" t="s">
        <v>355</v>
      </c>
      <c r="C4703" s="233" t="s">
        <v>347</v>
      </c>
      <c r="D4703" s="233">
        <v>16</v>
      </c>
      <c r="E4703" s="233" t="s">
        <v>262</v>
      </c>
      <c r="F4703" s="234" t="s">
        <v>356</v>
      </c>
      <c r="G4703" s="235">
        <v>168</v>
      </c>
      <c r="H4703" s="234">
        <v>40590</v>
      </c>
      <c r="I4703" s="28"/>
    </row>
    <row r="4704" spans="1:9" x14ac:dyDescent="0.25">
      <c r="A4704" s="231" t="s">
        <v>376</v>
      </c>
      <c r="B4704" s="232" t="s">
        <v>390</v>
      </c>
      <c r="C4704" s="233" t="s">
        <v>370</v>
      </c>
      <c r="D4704" s="233">
        <v>8</v>
      </c>
      <c r="E4704" s="233" t="s">
        <v>334</v>
      </c>
      <c r="F4704" s="234" t="s">
        <v>278</v>
      </c>
      <c r="G4704" s="235">
        <v>198</v>
      </c>
      <c r="H4704" s="234">
        <v>40591</v>
      </c>
      <c r="I4704" s="28"/>
    </row>
    <row r="4705" spans="1:9" x14ac:dyDescent="0.25">
      <c r="A4705" s="231" t="s">
        <v>335</v>
      </c>
      <c r="B4705" s="232" t="s">
        <v>336</v>
      </c>
      <c r="C4705" s="233" t="s">
        <v>337</v>
      </c>
      <c r="D4705" s="233">
        <v>16</v>
      </c>
      <c r="E4705" s="233" t="s">
        <v>271</v>
      </c>
      <c r="F4705" s="234" t="s">
        <v>338</v>
      </c>
      <c r="G4705" s="235">
        <v>28</v>
      </c>
      <c r="H4705" s="234">
        <v>40594</v>
      </c>
      <c r="I4705" s="28"/>
    </row>
    <row r="4706" spans="1:9" x14ac:dyDescent="0.25">
      <c r="A4706" s="231" t="s">
        <v>331</v>
      </c>
      <c r="B4706" s="232" t="s">
        <v>381</v>
      </c>
      <c r="C4706" s="233" t="s">
        <v>380</v>
      </c>
      <c r="D4706" s="233">
        <v>16</v>
      </c>
      <c r="E4706" s="233" t="s">
        <v>262</v>
      </c>
      <c r="F4706" s="234" t="s">
        <v>342</v>
      </c>
      <c r="G4706" s="235">
        <v>104</v>
      </c>
      <c r="H4706" s="234">
        <v>40594</v>
      </c>
      <c r="I4706" s="28"/>
    </row>
    <row r="4707" spans="1:9" x14ac:dyDescent="0.25">
      <c r="A4707" s="231" t="s">
        <v>345</v>
      </c>
      <c r="B4707" s="232" t="s">
        <v>391</v>
      </c>
      <c r="C4707" s="233" t="s">
        <v>337</v>
      </c>
      <c r="D4707" s="233">
        <v>16</v>
      </c>
      <c r="E4707" s="233" t="s">
        <v>334</v>
      </c>
      <c r="F4707" s="234" t="s">
        <v>276</v>
      </c>
      <c r="G4707" s="235">
        <v>113</v>
      </c>
      <c r="H4707" s="234">
        <v>40597</v>
      </c>
      <c r="I4707" s="28"/>
    </row>
    <row r="4708" spans="1:9" x14ac:dyDescent="0.25">
      <c r="A4708" s="231" t="s">
        <v>335</v>
      </c>
      <c r="B4708" s="232" t="s">
        <v>336</v>
      </c>
      <c r="C4708" s="233" t="s">
        <v>337</v>
      </c>
      <c r="D4708" s="233">
        <v>16</v>
      </c>
      <c r="E4708" s="233" t="s">
        <v>271</v>
      </c>
      <c r="F4708" s="234" t="s">
        <v>338</v>
      </c>
      <c r="G4708" s="235">
        <v>12</v>
      </c>
      <c r="H4708" s="234">
        <v>40599</v>
      </c>
      <c r="I4708" s="28"/>
    </row>
    <row r="4709" spans="1:9" x14ac:dyDescent="0.25">
      <c r="A4709" s="231" t="s">
        <v>331</v>
      </c>
      <c r="B4709" s="232" t="s">
        <v>403</v>
      </c>
      <c r="C4709" s="233" t="s">
        <v>380</v>
      </c>
      <c r="D4709" s="233">
        <v>32</v>
      </c>
      <c r="E4709" s="233" t="s">
        <v>262</v>
      </c>
      <c r="F4709" s="234" t="s">
        <v>356</v>
      </c>
      <c r="G4709" s="235">
        <v>172</v>
      </c>
      <c r="H4709" s="234">
        <v>40599</v>
      </c>
      <c r="I4709" s="28"/>
    </row>
    <row r="4710" spans="1:9" x14ac:dyDescent="0.25">
      <c r="A4710" s="231" t="s">
        <v>362</v>
      </c>
      <c r="B4710" s="232" t="s">
        <v>369</v>
      </c>
      <c r="C4710" s="233" t="s">
        <v>370</v>
      </c>
      <c r="D4710" s="233">
        <v>16</v>
      </c>
      <c r="E4710" s="233" t="s">
        <v>264</v>
      </c>
      <c r="F4710" s="234" t="s">
        <v>365</v>
      </c>
      <c r="G4710" s="235">
        <v>140</v>
      </c>
      <c r="H4710" s="234">
        <v>40602</v>
      </c>
      <c r="I4710" s="28"/>
    </row>
    <row r="4711" spans="1:9" x14ac:dyDescent="0.25">
      <c r="A4711" s="231" t="s">
        <v>385</v>
      </c>
      <c r="B4711" s="232" t="s">
        <v>386</v>
      </c>
      <c r="C4711" s="233" t="s">
        <v>358</v>
      </c>
      <c r="D4711" s="233">
        <v>16</v>
      </c>
      <c r="E4711" s="233" t="s">
        <v>334</v>
      </c>
      <c r="F4711" s="234" t="s">
        <v>276</v>
      </c>
      <c r="G4711" s="235">
        <v>9</v>
      </c>
      <c r="H4711" s="234">
        <v>40603</v>
      </c>
      <c r="I4711" s="28"/>
    </row>
    <row r="4712" spans="1:9" x14ac:dyDescent="0.25">
      <c r="A4712" s="231" t="s">
        <v>331</v>
      </c>
      <c r="B4712" s="232" t="s">
        <v>404</v>
      </c>
      <c r="C4712" s="233" t="s">
        <v>333</v>
      </c>
      <c r="D4712" s="233">
        <v>16</v>
      </c>
      <c r="E4712" s="233" t="s">
        <v>334</v>
      </c>
      <c r="F4712" s="234" t="s">
        <v>405</v>
      </c>
      <c r="G4712" s="235">
        <v>35</v>
      </c>
      <c r="H4712" s="234">
        <v>40603</v>
      </c>
      <c r="I4712" s="28"/>
    </row>
    <row r="4713" spans="1:9" x14ac:dyDescent="0.25">
      <c r="A4713" s="231" t="s">
        <v>335</v>
      </c>
      <c r="B4713" s="232" t="s">
        <v>387</v>
      </c>
      <c r="C4713" s="233" t="s">
        <v>347</v>
      </c>
      <c r="D4713" s="233">
        <v>8</v>
      </c>
      <c r="E4713" s="233" t="s">
        <v>264</v>
      </c>
      <c r="F4713" s="234" t="s">
        <v>365</v>
      </c>
      <c r="G4713" s="235">
        <v>123</v>
      </c>
      <c r="H4713" s="234">
        <v>40604</v>
      </c>
      <c r="I4713" s="28"/>
    </row>
    <row r="4714" spans="1:9" x14ac:dyDescent="0.25">
      <c r="A4714" s="231" t="s">
        <v>362</v>
      </c>
      <c r="B4714" s="232" t="s">
        <v>407</v>
      </c>
      <c r="C4714" s="233" t="s">
        <v>380</v>
      </c>
      <c r="D4714" s="233">
        <v>16</v>
      </c>
      <c r="E4714" s="233" t="s">
        <v>264</v>
      </c>
      <c r="F4714" s="234" t="s">
        <v>396</v>
      </c>
      <c r="G4714" s="235">
        <v>160</v>
      </c>
      <c r="H4714" s="234">
        <v>40605</v>
      </c>
      <c r="I4714" s="28"/>
    </row>
    <row r="4715" spans="1:9" x14ac:dyDescent="0.25">
      <c r="A4715" s="231" t="s">
        <v>335</v>
      </c>
      <c r="B4715" s="232" t="s">
        <v>350</v>
      </c>
      <c r="C4715" s="233" t="s">
        <v>347</v>
      </c>
      <c r="D4715" s="233">
        <v>8</v>
      </c>
      <c r="E4715" s="233" t="s">
        <v>271</v>
      </c>
      <c r="F4715" s="234" t="s">
        <v>338</v>
      </c>
      <c r="G4715" s="235">
        <v>53</v>
      </c>
      <c r="H4715" s="234">
        <v>40607</v>
      </c>
      <c r="I4715" s="28"/>
    </row>
    <row r="4716" spans="1:9" x14ac:dyDescent="0.25">
      <c r="A4716" s="231" t="s">
        <v>371</v>
      </c>
      <c r="B4716" s="232" t="s">
        <v>388</v>
      </c>
      <c r="C4716" s="233" t="s">
        <v>364</v>
      </c>
      <c r="D4716" s="233">
        <v>12</v>
      </c>
      <c r="E4716" s="233" t="s">
        <v>271</v>
      </c>
      <c r="F4716" s="234" t="s">
        <v>338</v>
      </c>
      <c r="G4716" s="235">
        <v>22</v>
      </c>
      <c r="H4716" s="234">
        <v>40607</v>
      </c>
      <c r="I4716" s="28"/>
    </row>
    <row r="4717" spans="1:9" x14ac:dyDescent="0.25">
      <c r="A4717" s="231" t="s">
        <v>371</v>
      </c>
      <c r="B4717" s="232" t="s">
        <v>372</v>
      </c>
      <c r="C4717" s="233" t="s">
        <v>364</v>
      </c>
      <c r="D4717" s="233">
        <v>8</v>
      </c>
      <c r="E4717" s="233" t="s">
        <v>271</v>
      </c>
      <c r="F4717" s="234" t="s">
        <v>373</v>
      </c>
      <c r="G4717" s="235">
        <v>200</v>
      </c>
      <c r="H4717" s="234">
        <v>40611</v>
      </c>
      <c r="I4717" s="28"/>
    </row>
    <row r="4718" spans="1:9" x14ac:dyDescent="0.25">
      <c r="A4718" s="231" t="s">
        <v>339</v>
      </c>
      <c r="B4718" s="232" t="s">
        <v>340</v>
      </c>
      <c r="C4718" s="233" t="s">
        <v>341</v>
      </c>
      <c r="D4718" s="233">
        <v>8</v>
      </c>
      <c r="E4718" s="233" t="s">
        <v>262</v>
      </c>
      <c r="F4718" s="234" t="s">
        <v>342</v>
      </c>
      <c r="G4718" s="235">
        <v>55</v>
      </c>
      <c r="H4718" s="234">
        <v>40612</v>
      </c>
      <c r="I4718" s="28"/>
    </row>
    <row r="4719" spans="1:9" x14ac:dyDescent="0.25">
      <c r="A4719" s="231" t="s">
        <v>335</v>
      </c>
      <c r="B4719" s="232" t="s">
        <v>367</v>
      </c>
      <c r="C4719" s="233" t="s">
        <v>337</v>
      </c>
      <c r="D4719" s="233">
        <v>8</v>
      </c>
      <c r="E4719" s="233" t="s">
        <v>262</v>
      </c>
      <c r="F4719" s="234" t="s">
        <v>342</v>
      </c>
      <c r="G4719" s="235">
        <v>172</v>
      </c>
      <c r="H4719" s="234">
        <v>40618</v>
      </c>
      <c r="I4719" s="28"/>
    </row>
    <row r="4720" spans="1:9" x14ac:dyDescent="0.25">
      <c r="A4720" s="231" t="s">
        <v>335</v>
      </c>
      <c r="B4720" s="232" t="s">
        <v>367</v>
      </c>
      <c r="C4720" s="233" t="s">
        <v>337</v>
      </c>
      <c r="D4720" s="233">
        <v>8</v>
      </c>
      <c r="E4720" s="233" t="s">
        <v>262</v>
      </c>
      <c r="F4720" s="234" t="s">
        <v>356</v>
      </c>
      <c r="G4720" s="235">
        <v>125</v>
      </c>
      <c r="H4720" s="234">
        <v>40619</v>
      </c>
      <c r="I4720" s="28"/>
    </row>
    <row r="4721" spans="1:9" x14ac:dyDescent="0.25">
      <c r="A4721" s="231" t="s">
        <v>345</v>
      </c>
      <c r="B4721" s="232" t="s">
        <v>346</v>
      </c>
      <c r="C4721" s="233" t="s">
        <v>347</v>
      </c>
      <c r="D4721" s="233">
        <v>16</v>
      </c>
      <c r="E4721" s="233" t="s">
        <v>271</v>
      </c>
      <c r="F4721" s="234" t="s">
        <v>338</v>
      </c>
      <c r="G4721" s="235">
        <v>9</v>
      </c>
      <c r="H4721" s="234">
        <v>40619</v>
      </c>
      <c r="I4721" s="28"/>
    </row>
    <row r="4722" spans="1:9" x14ac:dyDescent="0.25">
      <c r="A4722" s="231" t="s">
        <v>345</v>
      </c>
      <c r="B4722" s="232" t="s">
        <v>346</v>
      </c>
      <c r="C4722" s="233" t="s">
        <v>347</v>
      </c>
      <c r="D4722" s="233">
        <v>16</v>
      </c>
      <c r="E4722" s="233" t="s">
        <v>271</v>
      </c>
      <c r="F4722" s="234" t="s">
        <v>338</v>
      </c>
      <c r="G4722" s="235">
        <v>107</v>
      </c>
      <c r="H4722" s="234">
        <v>40629</v>
      </c>
      <c r="I4722" s="28"/>
    </row>
    <row r="4723" spans="1:9" x14ac:dyDescent="0.25">
      <c r="A4723" s="231" t="s">
        <v>348</v>
      </c>
      <c r="B4723" s="232" t="s">
        <v>349</v>
      </c>
      <c r="C4723" s="233" t="s">
        <v>347</v>
      </c>
      <c r="D4723" s="233">
        <v>8</v>
      </c>
      <c r="E4723" s="233" t="s">
        <v>262</v>
      </c>
      <c r="F4723" s="234" t="s">
        <v>342</v>
      </c>
      <c r="G4723" s="235">
        <v>107</v>
      </c>
      <c r="H4723" s="234">
        <v>40635</v>
      </c>
      <c r="I4723" s="28"/>
    </row>
    <row r="4724" spans="1:9" x14ac:dyDescent="0.25">
      <c r="A4724" s="231" t="s">
        <v>335</v>
      </c>
      <c r="B4724" s="232" t="s">
        <v>394</v>
      </c>
      <c r="C4724" s="233" t="s">
        <v>364</v>
      </c>
      <c r="D4724" s="233">
        <v>8</v>
      </c>
      <c r="E4724" s="233" t="s">
        <v>264</v>
      </c>
      <c r="F4724" s="234" t="s">
        <v>365</v>
      </c>
      <c r="G4724" s="235">
        <v>30</v>
      </c>
      <c r="H4724" s="234">
        <v>40641</v>
      </c>
      <c r="I4724" s="28"/>
    </row>
    <row r="4725" spans="1:9" x14ac:dyDescent="0.25">
      <c r="A4725" s="231" t="s">
        <v>335</v>
      </c>
      <c r="B4725" s="232" t="s">
        <v>357</v>
      </c>
      <c r="C4725" s="233" t="s">
        <v>358</v>
      </c>
      <c r="D4725" s="233">
        <v>16</v>
      </c>
      <c r="E4725" s="233" t="s">
        <v>271</v>
      </c>
      <c r="F4725" s="234" t="s">
        <v>359</v>
      </c>
      <c r="G4725" s="235">
        <v>154</v>
      </c>
      <c r="H4725" s="234">
        <v>40642</v>
      </c>
      <c r="I4725" s="28"/>
    </row>
    <row r="4726" spans="1:9" x14ac:dyDescent="0.25">
      <c r="A4726" s="231" t="s">
        <v>371</v>
      </c>
      <c r="B4726" s="232" t="s">
        <v>388</v>
      </c>
      <c r="C4726" s="233" t="s">
        <v>364</v>
      </c>
      <c r="D4726" s="233">
        <v>12</v>
      </c>
      <c r="E4726" s="233" t="s">
        <v>271</v>
      </c>
      <c r="F4726" s="234" t="s">
        <v>359</v>
      </c>
      <c r="G4726" s="235">
        <v>144</v>
      </c>
      <c r="H4726" s="234">
        <v>40642</v>
      </c>
      <c r="I4726" s="28"/>
    </row>
    <row r="4727" spans="1:9" x14ac:dyDescent="0.25">
      <c r="A4727" s="231" t="s">
        <v>376</v>
      </c>
      <c r="B4727" s="232" t="s">
        <v>390</v>
      </c>
      <c r="C4727" s="233" t="s">
        <v>370</v>
      </c>
      <c r="D4727" s="233">
        <v>8</v>
      </c>
      <c r="E4727" s="233" t="s">
        <v>334</v>
      </c>
      <c r="F4727" s="234" t="s">
        <v>278</v>
      </c>
      <c r="G4727" s="235">
        <v>135</v>
      </c>
      <c r="H4727" s="234">
        <v>40642</v>
      </c>
      <c r="I4727" s="28"/>
    </row>
    <row r="4728" spans="1:9" x14ac:dyDescent="0.25">
      <c r="A4728" s="231" t="s">
        <v>397</v>
      </c>
      <c r="B4728" s="232" t="s">
        <v>398</v>
      </c>
      <c r="C4728" s="233" t="s">
        <v>399</v>
      </c>
      <c r="D4728" s="233">
        <v>8</v>
      </c>
      <c r="E4728" s="233" t="s">
        <v>334</v>
      </c>
      <c r="F4728" s="234" t="s">
        <v>276</v>
      </c>
      <c r="G4728" s="235">
        <v>153</v>
      </c>
      <c r="H4728" s="234">
        <v>40643</v>
      </c>
      <c r="I4728" s="28"/>
    </row>
    <row r="4729" spans="1:9" x14ac:dyDescent="0.25">
      <c r="A4729" s="231" t="s">
        <v>376</v>
      </c>
      <c r="B4729" s="232" t="s">
        <v>377</v>
      </c>
      <c r="C4729" s="233" t="s">
        <v>378</v>
      </c>
      <c r="D4729" s="233">
        <v>10</v>
      </c>
      <c r="E4729" s="233" t="s">
        <v>262</v>
      </c>
      <c r="F4729" s="234" t="s">
        <v>342</v>
      </c>
      <c r="G4729" s="235">
        <v>42</v>
      </c>
      <c r="H4729" s="234">
        <v>40647</v>
      </c>
      <c r="I4729" s="28"/>
    </row>
    <row r="4730" spans="1:9" x14ac:dyDescent="0.25">
      <c r="A4730" s="231" t="s">
        <v>335</v>
      </c>
      <c r="B4730" s="232" t="s">
        <v>382</v>
      </c>
      <c r="C4730" s="233" t="s">
        <v>337</v>
      </c>
      <c r="D4730" s="233">
        <v>16</v>
      </c>
      <c r="E4730" s="233" t="s">
        <v>264</v>
      </c>
      <c r="F4730" s="234" t="s">
        <v>365</v>
      </c>
      <c r="G4730" s="235">
        <v>62</v>
      </c>
      <c r="H4730" s="234">
        <v>40648</v>
      </c>
      <c r="I4730" s="28"/>
    </row>
    <row r="4731" spans="1:9" x14ac:dyDescent="0.25">
      <c r="A4731" s="231" t="s">
        <v>335</v>
      </c>
      <c r="B4731" s="232" t="s">
        <v>387</v>
      </c>
      <c r="C4731" s="233" t="s">
        <v>347</v>
      </c>
      <c r="D4731" s="233">
        <v>8</v>
      </c>
      <c r="E4731" s="233" t="s">
        <v>264</v>
      </c>
      <c r="F4731" s="234" t="s">
        <v>365</v>
      </c>
      <c r="G4731" s="235">
        <v>88</v>
      </c>
      <c r="H4731" s="234">
        <v>40649</v>
      </c>
      <c r="I4731" s="28"/>
    </row>
    <row r="4732" spans="1:9" x14ac:dyDescent="0.25">
      <c r="A4732" s="231" t="s">
        <v>348</v>
      </c>
      <c r="B4732" s="232" t="s">
        <v>349</v>
      </c>
      <c r="C4732" s="233" t="s">
        <v>347</v>
      </c>
      <c r="D4732" s="233">
        <v>8</v>
      </c>
      <c r="E4732" s="233" t="s">
        <v>262</v>
      </c>
      <c r="F4732" s="234" t="s">
        <v>342</v>
      </c>
      <c r="G4732" s="235">
        <v>97</v>
      </c>
      <c r="H4732" s="234">
        <v>40650</v>
      </c>
      <c r="I4732" s="28"/>
    </row>
    <row r="4733" spans="1:9" x14ac:dyDescent="0.25">
      <c r="A4733" s="231" t="s">
        <v>345</v>
      </c>
      <c r="B4733" s="232" t="s">
        <v>346</v>
      </c>
      <c r="C4733" s="233" t="s">
        <v>347</v>
      </c>
      <c r="D4733" s="233">
        <v>16</v>
      </c>
      <c r="E4733" s="233" t="s">
        <v>271</v>
      </c>
      <c r="F4733" s="234" t="s">
        <v>338</v>
      </c>
      <c r="G4733" s="235">
        <v>20</v>
      </c>
      <c r="H4733" s="234">
        <v>40651</v>
      </c>
      <c r="I4733" s="28"/>
    </row>
    <row r="4734" spans="1:9" x14ac:dyDescent="0.25">
      <c r="A4734" s="231" t="s">
        <v>371</v>
      </c>
      <c r="B4734" s="232" t="s">
        <v>372</v>
      </c>
      <c r="C4734" s="233" t="s">
        <v>364</v>
      </c>
      <c r="D4734" s="233">
        <v>8</v>
      </c>
      <c r="E4734" s="233" t="s">
        <v>271</v>
      </c>
      <c r="F4734" s="234" t="s">
        <v>338</v>
      </c>
      <c r="G4734" s="235">
        <v>89</v>
      </c>
      <c r="H4734" s="234">
        <v>40652</v>
      </c>
      <c r="I4734" s="28"/>
    </row>
    <row r="4735" spans="1:9" x14ac:dyDescent="0.25">
      <c r="A4735" s="231" t="s">
        <v>362</v>
      </c>
      <c r="B4735" s="232" t="s">
        <v>363</v>
      </c>
      <c r="C4735" s="233" t="s">
        <v>364</v>
      </c>
      <c r="D4735" s="233">
        <v>8</v>
      </c>
      <c r="E4735" s="233" t="s">
        <v>264</v>
      </c>
      <c r="F4735" s="234" t="s">
        <v>365</v>
      </c>
      <c r="G4735" s="235">
        <v>91</v>
      </c>
      <c r="H4735" s="234">
        <v>40658</v>
      </c>
      <c r="I4735" s="28"/>
    </row>
    <row r="4736" spans="1:9" x14ac:dyDescent="0.25">
      <c r="A4736" s="231" t="s">
        <v>331</v>
      </c>
      <c r="B4736" s="232" t="s">
        <v>403</v>
      </c>
      <c r="C4736" s="233" t="s">
        <v>380</v>
      </c>
      <c r="D4736" s="233">
        <v>32</v>
      </c>
      <c r="E4736" s="233" t="s">
        <v>262</v>
      </c>
      <c r="F4736" s="234" t="s">
        <v>356</v>
      </c>
      <c r="G4736" s="235">
        <v>196</v>
      </c>
      <c r="H4736" s="234">
        <v>40658</v>
      </c>
      <c r="I4736" s="28"/>
    </row>
    <row r="4737" spans="1:9" x14ac:dyDescent="0.25">
      <c r="A4737" s="231" t="s">
        <v>392</v>
      </c>
      <c r="B4737" s="232" t="s">
        <v>393</v>
      </c>
      <c r="C4737" s="233" t="s">
        <v>337</v>
      </c>
      <c r="D4737" s="233">
        <v>16</v>
      </c>
      <c r="E4737" s="233" t="s">
        <v>271</v>
      </c>
      <c r="F4737" s="234" t="s">
        <v>338</v>
      </c>
      <c r="G4737" s="235">
        <v>149</v>
      </c>
      <c r="H4737" s="234">
        <v>40658</v>
      </c>
      <c r="I4737" s="28"/>
    </row>
    <row r="4738" spans="1:9" x14ac:dyDescent="0.25">
      <c r="A4738" s="231" t="s">
        <v>397</v>
      </c>
      <c r="B4738" s="232" t="s">
        <v>398</v>
      </c>
      <c r="C4738" s="233" t="s">
        <v>399</v>
      </c>
      <c r="D4738" s="233">
        <v>8</v>
      </c>
      <c r="E4738" s="233" t="s">
        <v>334</v>
      </c>
      <c r="F4738" s="234" t="s">
        <v>276</v>
      </c>
      <c r="G4738" s="235">
        <v>86</v>
      </c>
      <c r="H4738" s="234">
        <v>40666</v>
      </c>
      <c r="I4738" s="28"/>
    </row>
    <row r="4739" spans="1:9" x14ac:dyDescent="0.25">
      <c r="A4739" s="231" t="s">
        <v>371</v>
      </c>
      <c r="B4739" s="232" t="s">
        <v>388</v>
      </c>
      <c r="C4739" s="233" t="s">
        <v>364</v>
      </c>
      <c r="D4739" s="233">
        <v>12</v>
      </c>
      <c r="E4739" s="233" t="s">
        <v>271</v>
      </c>
      <c r="F4739" s="234" t="s">
        <v>338</v>
      </c>
      <c r="G4739" s="235">
        <v>46</v>
      </c>
      <c r="H4739" s="234">
        <v>40667</v>
      </c>
      <c r="I4739" s="28"/>
    </row>
    <row r="4740" spans="1:9" x14ac:dyDescent="0.25">
      <c r="A4740" s="231" t="s">
        <v>335</v>
      </c>
      <c r="B4740" s="232" t="s">
        <v>357</v>
      </c>
      <c r="C4740" s="233" t="s">
        <v>358</v>
      </c>
      <c r="D4740" s="233">
        <v>16</v>
      </c>
      <c r="E4740" s="233" t="s">
        <v>271</v>
      </c>
      <c r="F4740" s="234" t="s">
        <v>359</v>
      </c>
      <c r="G4740" s="235">
        <v>151</v>
      </c>
      <c r="H4740" s="234">
        <v>40674</v>
      </c>
      <c r="I4740" s="28"/>
    </row>
    <row r="4741" spans="1:9" x14ac:dyDescent="0.25">
      <c r="A4741" s="231" t="s">
        <v>339</v>
      </c>
      <c r="B4741" s="232" t="s">
        <v>340</v>
      </c>
      <c r="C4741" s="233" t="s">
        <v>341</v>
      </c>
      <c r="D4741" s="233">
        <v>8</v>
      </c>
      <c r="E4741" s="233" t="s">
        <v>262</v>
      </c>
      <c r="F4741" s="234" t="s">
        <v>342</v>
      </c>
      <c r="G4741" s="235">
        <v>101</v>
      </c>
      <c r="H4741" s="234">
        <v>40674</v>
      </c>
      <c r="I4741" s="28"/>
    </row>
    <row r="4742" spans="1:9" x14ac:dyDescent="0.25">
      <c r="A4742" s="231" t="s">
        <v>376</v>
      </c>
      <c r="B4742" s="232" t="s">
        <v>377</v>
      </c>
      <c r="C4742" s="233" t="s">
        <v>378</v>
      </c>
      <c r="D4742" s="233">
        <v>10</v>
      </c>
      <c r="E4742" s="233" t="s">
        <v>262</v>
      </c>
      <c r="F4742" s="234" t="s">
        <v>342</v>
      </c>
      <c r="G4742" s="235">
        <v>127</v>
      </c>
      <c r="H4742" s="234">
        <v>40674</v>
      </c>
      <c r="I4742" s="28"/>
    </row>
    <row r="4743" spans="1:9" x14ac:dyDescent="0.25">
      <c r="A4743" s="231" t="s">
        <v>335</v>
      </c>
      <c r="B4743" s="232" t="s">
        <v>368</v>
      </c>
      <c r="C4743" s="233" t="s">
        <v>364</v>
      </c>
      <c r="D4743" s="233">
        <v>8</v>
      </c>
      <c r="E4743" s="233" t="s">
        <v>262</v>
      </c>
      <c r="F4743" s="234" t="s">
        <v>356</v>
      </c>
      <c r="G4743" s="235">
        <v>143</v>
      </c>
      <c r="H4743" s="234">
        <v>40675</v>
      </c>
      <c r="I4743" s="28"/>
    </row>
    <row r="4744" spans="1:9" x14ac:dyDescent="0.25">
      <c r="A4744" s="231" t="s">
        <v>354</v>
      </c>
      <c r="B4744" s="232" t="s">
        <v>355</v>
      </c>
      <c r="C4744" s="233" t="s">
        <v>347</v>
      </c>
      <c r="D4744" s="233">
        <v>16</v>
      </c>
      <c r="E4744" s="233" t="s">
        <v>262</v>
      </c>
      <c r="F4744" s="234" t="s">
        <v>356</v>
      </c>
      <c r="G4744" s="235">
        <v>16</v>
      </c>
      <c r="H4744" s="234">
        <v>40677</v>
      </c>
      <c r="I4744" s="28"/>
    </row>
    <row r="4745" spans="1:9" x14ac:dyDescent="0.25">
      <c r="A4745" s="231" t="s">
        <v>335</v>
      </c>
      <c r="B4745" s="232" t="s">
        <v>357</v>
      </c>
      <c r="C4745" s="233" t="s">
        <v>358</v>
      </c>
      <c r="D4745" s="233">
        <v>16</v>
      </c>
      <c r="E4745" s="233" t="s">
        <v>271</v>
      </c>
      <c r="F4745" s="234" t="s">
        <v>359</v>
      </c>
      <c r="G4745" s="235">
        <v>29</v>
      </c>
      <c r="H4745" s="234">
        <v>40680</v>
      </c>
      <c r="I4745" s="28"/>
    </row>
    <row r="4746" spans="1:9" x14ac:dyDescent="0.25">
      <c r="A4746" s="231" t="s">
        <v>362</v>
      </c>
      <c r="B4746" s="232" t="s">
        <v>407</v>
      </c>
      <c r="C4746" s="233" t="s">
        <v>380</v>
      </c>
      <c r="D4746" s="233">
        <v>16</v>
      </c>
      <c r="E4746" s="233" t="s">
        <v>264</v>
      </c>
      <c r="F4746" s="234" t="s">
        <v>396</v>
      </c>
      <c r="G4746" s="235">
        <v>93</v>
      </c>
      <c r="H4746" s="234">
        <v>40683</v>
      </c>
      <c r="I4746" s="28"/>
    </row>
    <row r="4747" spans="1:9" x14ac:dyDescent="0.25">
      <c r="A4747" s="231" t="s">
        <v>354</v>
      </c>
      <c r="B4747" s="232" t="s">
        <v>355</v>
      </c>
      <c r="C4747" s="233" t="s">
        <v>347</v>
      </c>
      <c r="D4747" s="233">
        <v>16</v>
      </c>
      <c r="E4747" s="233" t="s">
        <v>262</v>
      </c>
      <c r="F4747" s="234" t="s">
        <v>356</v>
      </c>
      <c r="G4747" s="235">
        <v>96</v>
      </c>
      <c r="H4747" s="234">
        <v>40683</v>
      </c>
      <c r="I4747" s="28"/>
    </row>
    <row r="4748" spans="1:9" x14ac:dyDescent="0.25">
      <c r="A4748" s="231" t="s">
        <v>335</v>
      </c>
      <c r="B4748" s="232" t="s">
        <v>387</v>
      </c>
      <c r="C4748" s="233" t="s">
        <v>347</v>
      </c>
      <c r="D4748" s="233">
        <v>8</v>
      </c>
      <c r="E4748" s="233" t="s">
        <v>264</v>
      </c>
      <c r="F4748" s="234" t="s">
        <v>365</v>
      </c>
      <c r="G4748" s="235">
        <v>8</v>
      </c>
      <c r="H4748" s="234">
        <v>40686</v>
      </c>
      <c r="I4748" s="28"/>
    </row>
    <row r="4749" spans="1:9" x14ac:dyDescent="0.25">
      <c r="A4749" s="231" t="s">
        <v>331</v>
      </c>
      <c r="B4749" s="232" t="s">
        <v>353</v>
      </c>
      <c r="C4749" s="233" t="s">
        <v>337</v>
      </c>
      <c r="D4749" s="233">
        <v>16</v>
      </c>
      <c r="E4749" s="233" t="s">
        <v>262</v>
      </c>
      <c r="F4749" s="234" t="s">
        <v>342</v>
      </c>
      <c r="G4749" s="235">
        <v>112</v>
      </c>
      <c r="H4749" s="234">
        <v>40687</v>
      </c>
      <c r="I4749" s="28"/>
    </row>
    <row r="4750" spans="1:9" x14ac:dyDescent="0.25">
      <c r="A4750" s="231" t="s">
        <v>397</v>
      </c>
      <c r="B4750" s="232" t="s">
        <v>402</v>
      </c>
      <c r="C4750" s="233" t="s">
        <v>380</v>
      </c>
      <c r="D4750" s="233">
        <v>8</v>
      </c>
      <c r="E4750" s="233" t="s">
        <v>262</v>
      </c>
      <c r="F4750" s="234" t="s">
        <v>342</v>
      </c>
      <c r="G4750" s="235">
        <v>35</v>
      </c>
      <c r="H4750" s="234">
        <v>40689</v>
      </c>
      <c r="I4750" s="28"/>
    </row>
    <row r="4751" spans="1:9" x14ac:dyDescent="0.25">
      <c r="A4751" s="231" t="s">
        <v>392</v>
      </c>
      <c r="B4751" s="232" t="s">
        <v>393</v>
      </c>
      <c r="C4751" s="233" t="s">
        <v>337</v>
      </c>
      <c r="D4751" s="233">
        <v>16</v>
      </c>
      <c r="E4751" s="233" t="s">
        <v>271</v>
      </c>
      <c r="F4751" s="234" t="s">
        <v>338</v>
      </c>
      <c r="G4751" s="235">
        <v>6</v>
      </c>
      <c r="H4751" s="234">
        <v>40691</v>
      </c>
      <c r="I4751" s="28"/>
    </row>
    <row r="4752" spans="1:9" x14ac:dyDescent="0.25">
      <c r="A4752" s="231" t="s">
        <v>345</v>
      </c>
      <c r="B4752" s="232" t="s">
        <v>401</v>
      </c>
      <c r="C4752" s="233" t="s">
        <v>380</v>
      </c>
      <c r="D4752" s="233">
        <v>16</v>
      </c>
      <c r="E4752" s="233" t="s">
        <v>271</v>
      </c>
      <c r="F4752" s="234" t="s">
        <v>338</v>
      </c>
      <c r="G4752" s="235">
        <v>90</v>
      </c>
      <c r="H4752" s="234">
        <v>40692</v>
      </c>
      <c r="I4752" s="28"/>
    </row>
    <row r="4753" spans="1:9" x14ac:dyDescent="0.25">
      <c r="A4753" s="231" t="s">
        <v>362</v>
      </c>
      <c r="B4753" s="232" t="s">
        <v>407</v>
      </c>
      <c r="C4753" s="233" t="s">
        <v>380</v>
      </c>
      <c r="D4753" s="233">
        <v>16</v>
      </c>
      <c r="E4753" s="233" t="s">
        <v>264</v>
      </c>
      <c r="F4753" s="234" t="s">
        <v>365</v>
      </c>
      <c r="G4753" s="235">
        <v>152</v>
      </c>
      <c r="H4753" s="234">
        <v>40692</v>
      </c>
      <c r="I4753" s="28"/>
    </row>
    <row r="4754" spans="1:9" x14ac:dyDescent="0.25">
      <c r="A4754" s="231" t="s">
        <v>376</v>
      </c>
      <c r="B4754" s="232" t="s">
        <v>377</v>
      </c>
      <c r="C4754" s="233" t="s">
        <v>378</v>
      </c>
      <c r="D4754" s="233">
        <v>10</v>
      </c>
      <c r="E4754" s="233" t="s">
        <v>262</v>
      </c>
      <c r="F4754" s="234" t="s">
        <v>342</v>
      </c>
      <c r="G4754" s="235">
        <v>147</v>
      </c>
      <c r="H4754" s="234">
        <v>40693</v>
      </c>
      <c r="I4754" s="28"/>
    </row>
    <row r="4755" spans="1:9" x14ac:dyDescent="0.25">
      <c r="A4755" s="231" t="s">
        <v>385</v>
      </c>
      <c r="B4755" s="232" t="s">
        <v>389</v>
      </c>
      <c r="C4755" s="233" t="s">
        <v>375</v>
      </c>
      <c r="D4755" s="233">
        <v>16</v>
      </c>
      <c r="E4755" s="233" t="s">
        <v>334</v>
      </c>
      <c r="F4755" s="234" t="s">
        <v>278</v>
      </c>
      <c r="G4755" s="235">
        <v>77</v>
      </c>
      <c r="H4755" s="234">
        <v>40698</v>
      </c>
      <c r="I4755" s="28"/>
    </row>
    <row r="4756" spans="1:9" x14ac:dyDescent="0.25">
      <c r="A4756" s="231" t="s">
        <v>345</v>
      </c>
      <c r="B4756" s="232" t="s">
        <v>406</v>
      </c>
      <c r="C4756" s="233" t="s">
        <v>337</v>
      </c>
      <c r="D4756" s="233">
        <v>16</v>
      </c>
      <c r="E4756" s="233" t="s">
        <v>271</v>
      </c>
      <c r="F4756" s="234" t="s">
        <v>338</v>
      </c>
      <c r="G4756" s="235">
        <v>171</v>
      </c>
      <c r="H4756" s="234">
        <v>40703</v>
      </c>
      <c r="I4756" s="28"/>
    </row>
    <row r="4757" spans="1:9" x14ac:dyDescent="0.25">
      <c r="A4757" s="231" t="s">
        <v>362</v>
      </c>
      <c r="B4757" s="232" t="s">
        <v>369</v>
      </c>
      <c r="C4757" s="233" t="s">
        <v>370</v>
      </c>
      <c r="D4757" s="233">
        <v>16</v>
      </c>
      <c r="E4757" s="233" t="s">
        <v>264</v>
      </c>
      <c r="F4757" s="234" t="s">
        <v>365</v>
      </c>
      <c r="G4757" s="235">
        <v>81</v>
      </c>
      <c r="H4757" s="234">
        <v>40708</v>
      </c>
      <c r="I4757" s="28"/>
    </row>
    <row r="4758" spans="1:9" x14ac:dyDescent="0.25">
      <c r="A4758" s="231" t="s">
        <v>376</v>
      </c>
      <c r="B4758" s="232" t="s">
        <v>377</v>
      </c>
      <c r="C4758" s="233" t="s">
        <v>378</v>
      </c>
      <c r="D4758" s="233">
        <v>10</v>
      </c>
      <c r="E4758" s="233" t="s">
        <v>262</v>
      </c>
      <c r="F4758" s="234" t="s">
        <v>50</v>
      </c>
      <c r="G4758" s="235">
        <v>16</v>
      </c>
      <c r="H4758" s="234">
        <v>40708</v>
      </c>
      <c r="I4758" s="28"/>
    </row>
    <row r="4759" spans="1:9" x14ac:dyDescent="0.25">
      <c r="A4759" s="231" t="s">
        <v>335</v>
      </c>
      <c r="B4759" s="232" t="s">
        <v>382</v>
      </c>
      <c r="C4759" s="233" t="s">
        <v>337</v>
      </c>
      <c r="D4759" s="233">
        <v>16</v>
      </c>
      <c r="E4759" s="233" t="s">
        <v>264</v>
      </c>
      <c r="F4759" s="234" t="s">
        <v>365</v>
      </c>
      <c r="G4759" s="235">
        <v>154</v>
      </c>
      <c r="H4759" s="234">
        <v>40709</v>
      </c>
      <c r="I4759" s="28"/>
    </row>
    <row r="4760" spans="1:9" x14ac:dyDescent="0.25">
      <c r="A4760" s="231" t="s">
        <v>335</v>
      </c>
      <c r="B4760" s="232" t="s">
        <v>357</v>
      </c>
      <c r="C4760" s="233" t="s">
        <v>358</v>
      </c>
      <c r="D4760" s="233">
        <v>16</v>
      </c>
      <c r="E4760" s="233" t="s">
        <v>271</v>
      </c>
      <c r="F4760" s="234" t="s">
        <v>359</v>
      </c>
      <c r="G4760" s="235">
        <v>189</v>
      </c>
      <c r="H4760" s="234">
        <v>40714</v>
      </c>
      <c r="I4760" s="28"/>
    </row>
    <row r="4761" spans="1:9" x14ac:dyDescent="0.25">
      <c r="A4761" s="231" t="s">
        <v>385</v>
      </c>
      <c r="B4761" s="232" t="s">
        <v>389</v>
      </c>
      <c r="C4761" s="233" t="s">
        <v>375</v>
      </c>
      <c r="D4761" s="233">
        <v>16</v>
      </c>
      <c r="E4761" s="233" t="s">
        <v>334</v>
      </c>
      <c r="F4761" s="234" t="s">
        <v>276</v>
      </c>
      <c r="G4761" s="235">
        <v>10</v>
      </c>
      <c r="H4761" s="234">
        <v>40715</v>
      </c>
      <c r="I4761" s="28"/>
    </row>
    <row r="4762" spans="1:9" x14ac:dyDescent="0.25">
      <c r="A4762" s="231" t="s">
        <v>362</v>
      </c>
      <c r="B4762" s="232" t="s">
        <v>374</v>
      </c>
      <c r="C4762" s="233" t="s">
        <v>375</v>
      </c>
      <c r="D4762" s="233">
        <v>16</v>
      </c>
      <c r="E4762" s="233" t="s">
        <v>271</v>
      </c>
      <c r="F4762" s="234" t="s">
        <v>338</v>
      </c>
      <c r="G4762" s="235">
        <v>147</v>
      </c>
      <c r="H4762" s="234">
        <v>40716</v>
      </c>
      <c r="I4762" s="28"/>
    </row>
    <row r="4763" spans="1:9" x14ac:dyDescent="0.25">
      <c r="A4763" s="231" t="s">
        <v>331</v>
      </c>
      <c r="B4763" s="232" t="s">
        <v>404</v>
      </c>
      <c r="C4763" s="233" t="s">
        <v>333</v>
      </c>
      <c r="D4763" s="233">
        <v>16</v>
      </c>
      <c r="E4763" s="233" t="s">
        <v>334</v>
      </c>
      <c r="F4763" s="234" t="s">
        <v>405</v>
      </c>
      <c r="G4763" s="235">
        <v>54</v>
      </c>
      <c r="H4763" s="234">
        <v>40716</v>
      </c>
      <c r="I4763" s="28"/>
    </row>
    <row r="4764" spans="1:9" x14ac:dyDescent="0.25">
      <c r="A4764" s="231" t="s">
        <v>408</v>
      </c>
      <c r="B4764" s="232" t="s">
        <v>409</v>
      </c>
      <c r="C4764" s="233" t="s">
        <v>380</v>
      </c>
      <c r="D4764" s="233">
        <v>16</v>
      </c>
      <c r="E4764" s="233" t="s">
        <v>334</v>
      </c>
      <c r="F4764" s="234" t="s">
        <v>278</v>
      </c>
      <c r="G4764" s="235">
        <v>7</v>
      </c>
      <c r="H4764" s="234">
        <v>40718</v>
      </c>
      <c r="I4764" s="28"/>
    </row>
    <row r="4765" spans="1:9" x14ac:dyDescent="0.25">
      <c r="A4765" s="231" t="s">
        <v>376</v>
      </c>
      <c r="B4765" s="232" t="s">
        <v>390</v>
      </c>
      <c r="C4765" s="233" t="s">
        <v>370</v>
      </c>
      <c r="D4765" s="233">
        <v>8</v>
      </c>
      <c r="E4765" s="233" t="s">
        <v>334</v>
      </c>
      <c r="F4765" s="234" t="s">
        <v>278</v>
      </c>
      <c r="G4765" s="235">
        <v>103</v>
      </c>
      <c r="H4765" s="234">
        <v>40718</v>
      </c>
      <c r="I4765" s="28"/>
    </row>
    <row r="4766" spans="1:9" x14ac:dyDescent="0.25">
      <c r="A4766" s="231" t="s">
        <v>345</v>
      </c>
      <c r="B4766" s="232" t="s">
        <v>406</v>
      </c>
      <c r="C4766" s="233" t="s">
        <v>337</v>
      </c>
      <c r="D4766" s="233">
        <v>16</v>
      </c>
      <c r="E4766" s="233" t="s">
        <v>271</v>
      </c>
      <c r="F4766" s="234" t="s">
        <v>359</v>
      </c>
      <c r="G4766" s="235">
        <v>105</v>
      </c>
      <c r="H4766" s="234">
        <v>40719</v>
      </c>
      <c r="I4766" s="28"/>
    </row>
    <row r="4767" spans="1:9" x14ac:dyDescent="0.25">
      <c r="A4767" s="231" t="s">
        <v>335</v>
      </c>
      <c r="B4767" s="232" t="s">
        <v>368</v>
      </c>
      <c r="C4767" s="233" t="s">
        <v>364</v>
      </c>
      <c r="D4767" s="233">
        <v>8</v>
      </c>
      <c r="E4767" s="233" t="s">
        <v>262</v>
      </c>
      <c r="F4767" s="234" t="s">
        <v>356</v>
      </c>
      <c r="G4767" s="235">
        <v>5</v>
      </c>
      <c r="H4767" s="234">
        <v>40720</v>
      </c>
      <c r="I4767" s="28"/>
    </row>
    <row r="4768" spans="1:9" x14ac:dyDescent="0.25">
      <c r="A4768" s="231" t="s">
        <v>362</v>
      </c>
      <c r="B4768" s="232" t="s">
        <v>366</v>
      </c>
      <c r="C4768" s="233" t="s">
        <v>337</v>
      </c>
      <c r="D4768" s="233">
        <v>8</v>
      </c>
      <c r="E4768" s="233" t="s">
        <v>262</v>
      </c>
      <c r="F4768" s="234" t="s">
        <v>50</v>
      </c>
      <c r="G4768" s="235">
        <v>38</v>
      </c>
      <c r="H4768" s="234">
        <v>40727</v>
      </c>
      <c r="I4768" s="28"/>
    </row>
    <row r="4769" spans="1:9" x14ac:dyDescent="0.25">
      <c r="A4769" s="231" t="s">
        <v>348</v>
      </c>
      <c r="B4769" s="232" t="s">
        <v>349</v>
      </c>
      <c r="C4769" s="233" t="s">
        <v>347</v>
      </c>
      <c r="D4769" s="233">
        <v>8</v>
      </c>
      <c r="E4769" s="233" t="s">
        <v>262</v>
      </c>
      <c r="F4769" s="234" t="s">
        <v>342</v>
      </c>
      <c r="G4769" s="235">
        <v>99</v>
      </c>
      <c r="H4769" s="234">
        <v>40730</v>
      </c>
      <c r="I4769" s="28"/>
    </row>
    <row r="4770" spans="1:9" x14ac:dyDescent="0.25">
      <c r="A4770" s="231" t="s">
        <v>335</v>
      </c>
      <c r="B4770" s="232" t="s">
        <v>336</v>
      </c>
      <c r="C4770" s="233" t="s">
        <v>337</v>
      </c>
      <c r="D4770" s="233">
        <v>16</v>
      </c>
      <c r="E4770" s="233" t="s">
        <v>271</v>
      </c>
      <c r="F4770" s="234" t="s">
        <v>338</v>
      </c>
      <c r="G4770" s="235">
        <v>8</v>
      </c>
      <c r="H4770" s="234">
        <v>40731</v>
      </c>
      <c r="I4770" s="28"/>
    </row>
    <row r="4771" spans="1:9" x14ac:dyDescent="0.25">
      <c r="A4771" s="231" t="s">
        <v>331</v>
      </c>
      <c r="B4771" s="232" t="s">
        <v>353</v>
      </c>
      <c r="C4771" s="233" t="s">
        <v>337</v>
      </c>
      <c r="D4771" s="233">
        <v>16</v>
      </c>
      <c r="E4771" s="233" t="s">
        <v>262</v>
      </c>
      <c r="F4771" s="234" t="s">
        <v>342</v>
      </c>
      <c r="G4771" s="235">
        <v>132</v>
      </c>
      <c r="H4771" s="234">
        <v>40731</v>
      </c>
      <c r="I4771" s="28"/>
    </row>
    <row r="4772" spans="1:9" x14ac:dyDescent="0.25">
      <c r="A4772" s="231" t="s">
        <v>331</v>
      </c>
      <c r="B4772" s="232" t="s">
        <v>404</v>
      </c>
      <c r="C4772" s="233" t="s">
        <v>333</v>
      </c>
      <c r="D4772" s="233">
        <v>16</v>
      </c>
      <c r="E4772" s="233" t="s">
        <v>334</v>
      </c>
      <c r="F4772" s="234" t="s">
        <v>405</v>
      </c>
      <c r="G4772" s="235">
        <v>183</v>
      </c>
      <c r="H4772" s="234">
        <v>40731</v>
      </c>
      <c r="I4772" s="28"/>
    </row>
    <row r="4773" spans="1:9" x14ac:dyDescent="0.25">
      <c r="A4773" s="231" t="s">
        <v>371</v>
      </c>
      <c r="B4773" s="232" t="s">
        <v>372</v>
      </c>
      <c r="C4773" s="233" t="s">
        <v>364</v>
      </c>
      <c r="D4773" s="233">
        <v>8</v>
      </c>
      <c r="E4773" s="233" t="s">
        <v>271</v>
      </c>
      <c r="F4773" s="234" t="s">
        <v>373</v>
      </c>
      <c r="G4773" s="235">
        <v>153</v>
      </c>
      <c r="H4773" s="234">
        <v>40732</v>
      </c>
      <c r="I4773" s="28"/>
    </row>
    <row r="4774" spans="1:9" x14ac:dyDescent="0.25">
      <c r="A4774" s="231" t="s">
        <v>331</v>
      </c>
      <c r="B4774" s="232" t="s">
        <v>332</v>
      </c>
      <c r="C4774" s="233" t="s">
        <v>333</v>
      </c>
      <c r="D4774" s="233">
        <v>16</v>
      </c>
      <c r="E4774" s="233" t="s">
        <v>334</v>
      </c>
      <c r="F4774" s="234" t="s">
        <v>278</v>
      </c>
      <c r="G4774" s="235">
        <v>52</v>
      </c>
      <c r="H4774" s="234">
        <v>40732</v>
      </c>
      <c r="I4774" s="28"/>
    </row>
    <row r="4775" spans="1:9" x14ac:dyDescent="0.25">
      <c r="A4775" s="231" t="s">
        <v>335</v>
      </c>
      <c r="B4775" s="232" t="s">
        <v>367</v>
      </c>
      <c r="C4775" s="233" t="s">
        <v>337</v>
      </c>
      <c r="D4775" s="233">
        <v>8</v>
      </c>
      <c r="E4775" s="233" t="s">
        <v>262</v>
      </c>
      <c r="F4775" s="234" t="s">
        <v>356</v>
      </c>
      <c r="G4775" s="235">
        <v>167</v>
      </c>
      <c r="H4775" s="234">
        <v>40737</v>
      </c>
      <c r="I4775" s="28"/>
    </row>
    <row r="4776" spans="1:9" x14ac:dyDescent="0.25">
      <c r="A4776" s="231" t="s">
        <v>331</v>
      </c>
      <c r="B4776" s="232" t="s">
        <v>403</v>
      </c>
      <c r="C4776" s="233" t="s">
        <v>380</v>
      </c>
      <c r="D4776" s="233">
        <v>32</v>
      </c>
      <c r="E4776" s="233" t="s">
        <v>262</v>
      </c>
      <c r="F4776" s="234" t="s">
        <v>356</v>
      </c>
      <c r="G4776" s="235">
        <v>64</v>
      </c>
      <c r="H4776" s="234">
        <v>40737</v>
      </c>
      <c r="I4776" s="28"/>
    </row>
    <row r="4777" spans="1:9" x14ac:dyDescent="0.25">
      <c r="A4777" s="231" t="s">
        <v>335</v>
      </c>
      <c r="B4777" s="232" t="s">
        <v>400</v>
      </c>
      <c r="C4777" s="233" t="s">
        <v>364</v>
      </c>
      <c r="D4777" s="233">
        <v>8</v>
      </c>
      <c r="E4777" s="233" t="s">
        <v>264</v>
      </c>
      <c r="F4777" s="234" t="s">
        <v>365</v>
      </c>
      <c r="G4777" s="235">
        <v>109</v>
      </c>
      <c r="H4777" s="234">
        <v>40739</v>
      </c>
      <c r="I4777" s="28"/>
    </row>
    <row r="4778" spans="1:9" x14ac:dyDescent="0.25">
      <c r="A4778" s="231" t="s">
        <v>335</v>
      </c>
      <c r="B4778" s="232" t="s">
        <v>395</v>
      </c>
      <c r="C4778" s="233" t="s">
        <v>337</v>
      </c>
      <c r="D4778" s="233">
        <v>16</v>
      </c>
      <c r="E4778" s="233" t="s">
        <v>264</v>
      </c>
      <c r="F4778" s="234" t="s">
        <v>365</v>
      </c>
      <c r="G4778" s="235">
        <v>87</v>
      </c>
      <c r="H4778" s="234">
        <v>40740</v>
      </c>
      <c r="I4778" s="28"/>
    </row>
    <row r="4779" spans="1:9" x14ac:dyDescent="0.25">
      <c r="A4779" s="231" t="s">
        <v>371</v>
      </c>
      <c r="B4779" s="232" t="s">
        <v>388</v>
      </c>
      <c r="C4779" s="233" t="s">
        <v>364</v>
      </c>
      <c r="D4779" s="233">
        <v>12</v>
      </c>
      <c r="E4779" s="233" t="s">
        <v>271</v>
      </c>
      <c r="F4779" s="234" t="s">
        <v>359</v>
      </c>
      <c r="G4779" s="235">
        <v>33</v>
      </c>
      <c r="H4779" s="234">
        <v>40742</v>
      </c>
      <c r="I4779" s="28"/>
    </row>
    <row r="4780" spans="1:9" x14ac:dyDescent="0.25">
      <c r="A4780" s="231" t="s">
        <v>376</v>
      </c>
      <c r="B4780" s="232" t="s">
        <v>390</v>
      </c>
      <c r="C4780" s="233" t="s">
        <v>370</v>
      </c>
      <c r="D4780" s="233">
        <v>8</v>
      </c>
      <c r="E4780" s="233" t="s">
        <v>334</v>
      </c>
      <c r="F4780" s="234" t="s">
        <v>278</v>
      </c>
      <c r="G4780" s="235">
        <v>65</v>
      </c>
      <c r="H4780" s="234">
        <v>40746</v>
      </c>
      <c r="I4780" s="28"/>
    </row>
    <row r="4781" spans="1:9" x14ac:dyDescent="0.25">
      <c r="A4781" s="231" t="s">
        <v>345</v>
      </c>
      <c r="B4781" s="232" t="s">
        <v>401</v>
      </c>
      <c r="C4781" s="233" t="s">
        <v>380</v>
      </c>
      <c r="D4781" s="233">
        <v>16</v>
      </c>
      <c r="E4781" s="233" t="s">
        <v>271</v>
      </c>
      <c r="F4781" s="234" t="s">
        <v>338</v>
      </c>
      <c r="G4781" s="235">
        <v>56</v>
      </c>
      <c r="H4781" s="234">
        <v>40747</v>
      </c>
      <c r="I4781" s="28"/>
    </row>
    <row r="4782" spans="1:9" x14ac:dyDescent="0.25">
      <c r="A4782" s="231" t="s">
        <v>345</v>
      </c>
      <c r="B4782" s="232" t="s">
        <v>379</v>
      </c>
      <c r="C4782" s="233" t="s">
        <v>380</v>
      </c>
      <c r="D4782" s="233">
        <v>16</v>
      </c>
      <c r="E4782" s="233" t="s">
        <v>271</v>
      </c>
      <c r="F4782" s="234" t="s">
        <v>373</v>
      </c>
      <c r="G4782" s="235">
        <v>128</v>
      </c>
      <c r="H4782" s="234">
        <v>40747</v>
      </c>
      <c r="I4782" s="28"/>
    </row>
    <row r="4783" spans="1:9" x14ac:dyDescent="0.25">
      <c r="A4783" s="231" t="s">
        <v>331</v>
      </c>
      <c r="B4783" s="232" t="s">
        <v>381</v>
      </c>
      <c r="C4783" s="233" t="s">
        <v>380</v>
      </c>
      <c r="D4783" s="233">
        <v>16</v>
      </c>
      <c r="E4783" s="233" t="s">
        <v>262</v>
      </c>
      <c r="F4783" s="234" t="s">
        <v>342</v>
      </c>
      <c r="G4783" s="235">
        <v>11</v>
      </c>
      <c r="H4783" s="234">
        <v>40747</v>
      </c>
      <c r="I4783" s="28"/>
    </row>
    <row r="4784" spans="1:9" x14ac:dyDescent="0.25">
      <c r="A4784" s="231" t="s">
        <v>331</v>
      </c>
      <c r="B4784" s="232" t="s">
        <v>404</v>
      </c>
      <c r="C4784" s="233" t="s">
        <v>333</v>
      </c>
      <c r="D4784" s="233">
        <v>16</v>
      </c>
      <c r="E4784" s="233" t="s">
        <v>334</v>
      </c>
      <c r="F4784" s="234" t="s">
        <v>405</v>
      </c>
      <c r="G4784" s="235">
        <v>119</v>
      </c>
      <c r="H4784" s="234">
        <v>40751</v>
      </c>
      <c r="I4784" s="28"/>
    </row>
    <row r="4785" spans="1:9" x14ac:dyDescent="0.25">
      <c r="A4785" s="231" t="s">
        <v>335</v>
      </c>
      <c r="B4785" s="232" t="s">
        <v>382</v>
      </c>
      <c r="C4785" s="233" t="s">
        <v>337</v>
      </c>
      <c r="D4785" s="233">
        <v>16</v>
      </c>
      <c r="E4785" s="233" t="s">
        <v>264</v>
      </c>
      <c r="F4785" s="234" t="s">
        <v>365</v>
      </c>
      <c r="G4785" s="235">
        <v>22</v>
      </c>
      <c r="H4785" s="234">
        <v>40756</v>
      </c>
      <c r="I4785" s="28"/>
    </row>
    <row r="4786" spans="1:9" x14ac:dyDescent="0.25">
      <c r="A4786" s="231" t="s">
        <v>335</v>
      </c>
      <c r="B4786" s="232" t="s">
        <v>367</v>
      </c>
      <c r="C4786" s="233" t="s">
        <v>337</v>
      </c>
      <c r="D4786" s="233">
        <v>8</v>
      </c>
      <c r="E4786" s="233" t="s">
        <v>262</v>
      </c>
      <c r="F4786" s="234" t="s">
        <v>342</v>
      </c>
      <c r="G4786" s="235">
        <v>78</v>
      </c>
      <c r="H4786" s="234">
        <v>40758</v>
      </c>
      <c r="I4786" s="28"/>
    </row>
    <row r="4787" spans="1:9" x14ac:dyDescent="0.25">
      <c r="A4787" s="231" t="s">
        <v>362</v>
      </c>
      <c r="B4787" s="232" t="s">
        <v>369</v>
      </c>
      <c r="C4787" s="233" t="s">
        <v>370</v>
      </c>
      <c r="D4787" s="233">
        <v>16</v>
      </c>
      <c r="E4787" s="233" t="s">
        <v>264</v>
      </c>
      <c r="F4787" s="234" t="s">
        <v>365</v>
      </c>
      <c r="G4787" s="235">
        <v>29</v>
      </c>
      <c r="H4787" s="234">
        <v>40760</v>
      </c>
      <c r="I4787" s="28"/>
    </row>
    <row r="4788" spans="1:9" x14ac:dyDescent="0.25">
      <c r="A4788" s="231" t="s">
        <v>362</v>
      </c>
      <c r="B4788" s="232" t="s">
        <v>363</v>
      </c>
      <c r="C4788" s="233" t="s">
        <v>364</v>
      </c>
      <c r="D4788" s="233">
        <v>8</v>
      </c>
      <c r="E4788" s="233" t="s">
        <v>264</v>
      </c>
      <c r="F4788" s="234" t="s">
        <v>365</v>
      </c>
      <c r="G4788" s="235">
        <v>154</v>
      </c>
      <c r="H4788" s="234">
        <v>40760</v>
      </c>
      <c r="I4788" s="28"/>
    </row>
    <row r="4789" spans="1:9" x14ac:dyDescent="0.25">
      <c r="A4789" s="231" t="s">
        <v>335</v>
      </c>
      <c r="B4789" s="232" t="s">
        <v>368</v>
      </c>
      <c r="C4789" s="233" t="s">
        <v>364</v>
      </c>
      <c r="D4789" s="233">
        <v>8</v>
      </c>
      <c r="E4789" s="233" t="s">
        <v>262</v>
      </c>
      <c r="F4789" s="234" t="s">
        <v>356</v>
      </c>
      <c r="G4789" s="235">
        <v>44</v>
      </c>
      <c r="H4789" s="234">
        <v>40761</v>
      </c>
      <c r="I4789" s="28"/>
    </row>
    <row r="4790" spans="1:9" x14ac:dyDescent="0.25">
      <c r="A4790" s="231" t="s">
        <v>362</v>
      </c>
      <c r="B4790" s="232" t="s">
        <v>363</v>
      </c>
      <c r="C4790" s="233" t="s">
        <v>364</v>
      </c>
      <c r="D4790" s="233">
        <v>8</v>
      </c>
      <c r="E4790" s="233" t="s">
        <v>264</v>
      </c>
      <c r="F4790" s="234" t="s">
        <v>365</v>
      </c>
      <c r="G4790" s="235">
        <v>175</v>
      </c>
      <c r="H4790" s="234">
        <v>40761</v>
      </c>
      <c r="I4790" s="28"/>
    </row>
    <row r="4791" spans="1:9" x14ac:dyDescent="0.25">
      <c r="A4791" s="231" t="s">
        <v>339</v>
      </c>
      <c r="B4791" s="232" t="s">
        <v>340</v>
      </c>
      <c r="C4791" s="233" t="s">
        <v>341</v>
      </c>
      <c r="D4791" s="233">
        <v>8</v>
      </c>
      <c r="E4791" s="233" t="s">
        <v>262</v>
      </c>
      <c r="F4791" s="234" t="s">
        <v>342</v>
      </c>
      <c r="G4791" s="235">
        <v>113</v>
      </c>
      <c r="H4791" s="234">
        <v>40762</v>
      </c>
      <c r="I4791" s="28"/>
    </row>
    <row r="4792" spans="1:9" x14ac:dyDescent="0.25">
      <c r="A4792" s="231" t="s">
        <v>335</v>
      </c>
      <c r="B4792" s="232" t="s">
        <v>336</v>
      </c>
      <c r="C4792" s="233" t="s">
        <v>337</v>
      </c>
      <c r="D4792" s="233">
        <v>16</v>
      </c>
      <c r="E4792" s="233" t="s">
        <v>271</v>
      </c>
      <c r="F4792" s="234" t="s">
        <v>338</v>
      </c>
      <c r="G4792" s="235">
        <v>85</v>
      </c>
      <c r="H4792" s="234">
        <v>40765</v>
      </c>
      <c r="I4792" s="28"/>
    </row>
    <row r="4793" spans="1:9" x14ac:dyDescent="0.25">
      <c r="A4793" s="231" t="s">
        <v>335</v>
      </c>
      <c r="B4793" s="232" t="s">
        <v>383</v>
      </c>
      <c r="C4793" s="233" t="s">
        <v>347</v>
      </c>
      <c r="D4793" s="233">
        <v>8</v>
      </c>
      <c r="E4793" s="233" t="s">
        <v>271</v>
      </c>
      <c r="F4793" s="234" t="s">
        <v>373</v>
      </c>
      <c r="G4793" s="235">
        <v>57</v>
      </c>
      <c r="H4793" s="234">
        <v>40765</v>
      </c>
      <c r="I4793" s="28"/>
    </row>
    <row r="4794" spans="1:9" x14ac:dyDescent="0.25">
      <c r="A4794" s="231" t="s">
        <v>408</v>
      </c>
      <c r="B4794" s="232" t="s">
        <v>409</v>
      </c>
      <c r="C4794" s="233" t="s">
        <v>380</v>
      </c>
      <c r="D4794" s="233">
        <v>16</v>
      </c>
      <c r="E4794" s="233" t="s">
        <v>334</v>
      </c>
      <c r="F4794" s="234" t="s">
        <v>276</v>
      </c>
      <c r="G4794" s="235">
        <v>163</v>
      </c>
      <c r="H4794" s="234">
        <v>40766</v>
      </c>
      <c r="I4794" s="28"/>
    </row>
    <row r="4795" spans="1:9" x14ac:dyDescent="0.25">
      <c r="A4795" s="231" t="s">
        <v>397</v>
      </c>
      <c r="B4795" s="232" t="s">
        <v>402</v>
      </c>
      <c r="C4795" s="233" t="s">
        <v>380</v>
      </c>
      <c r="D4795" s="233">
        <v>8</v>
      </c>
      <c r="E4795" s="233" t="s">
        <v>262</v>
      </c>
      <c r="F4795" s="234" t="s">
        <v>342</v>
      </c>
      <c r="G4795" s="235">
        <v>99</v>
      </c>
      <c r="H4795" s="234">
        <v>40769</v>
      </c>
      <c r="I4795" s="28"/>
    </row>
    <row r="4796" spans="1:9" x14ac:dyDescent="0.25">
      <c r="A4796" s="231" t="s">
        <v>345</v>
      </c>
      <c r="B4796" s="232" t="s">
        <v>346</v>
      </c>
      <c r="C4796" s="233" t="s">
        <v>347</v>
      </c>
      <c r="D4796" s="233">
        <v>16</v>
      </c>
      <c r="E4796" s="233" t="s">
        <v>271</v>
      </c>
      <c r="F4796" s="234" t="s">
        <v>338</v>
      </c>
      <c r="G4796" s="235">
        <v>26</v>
      </c>
      <c r="H4796" s="234">
        <v>40773</v>
      </c>
      <c r="I4796" s="28"/>
    </row>
    <row r="4797" spans="1:9" x14ac:dyDescent="0.25">
      <c r="A4797" s="231" t="s">
        <v>335</v>
      </c>
      <c r="B4797" s="232" t="s">
        <v>357</v>
      </c>
      <c r="C4797" s="233" t="s">
        <v>358</v>
      </c>
      <c r="D4797" s="233">
        <v>16</v>
      </c>
      <c r="E4797" s="233" t="s">
        <v>271</v>
      </c>
      <c r="F4797" s="234" t="s">
        <v>359</v>
      </c>
      <c r="G4797" s="235">
        <v>120</v>
      </c>
      <c r="H4797" s="234">
        <v>40775</v>
      </c>
      <c r="I4797" s="28"/>
    </row>
    <row r="4798" spans="1:9" x14ac:dyDescent="0.25">
      <c r="A4798" s="231" t="s">
        <v>408</v>
      </c>
      <c r="B4798" s="232" t="s">
        <v>409</v>
      </c>
      <c r="C4798" s="233" t="s">
        <v>380</v>
      </c>
      <c r="D4798" s="233">
        <v>16</v>
      </c>
      <c r="E4798" s="233" t="s">
        <v>334</v>
      </c>
      <c r="F4798" s="234" t="s">
        <v>278</v>
      </c>
      <c r="G4798" s="235">
        <v>126</v>
      </c>
      <c r="H4798" s="234">
        <v>40776</v>
      </c>
      <c r="I4798" s="28"/>
    </row>
    <row r="4799" spans="1:9" x14ac:dyDescent="0.25">
      <c r="A4799" s="231" t="s">
        <v>392</v>
      </c>
      <c r="B4799" s="232" t="s">
        <v>393</v>
      </c>
      <c r="C4799" s="233" t="s">
        <v>337</v>
      </c>
      <c r="D4799" s="233">
        <v>16</v>
      </c>
      <c r="E4799" s="233" t="s">
        <v>271</v>
      </c>
      <c r="F4799" s="234" t="s">
        <v>338</v>
      </c>
      <c r="G4799" s="235">
        <v>12</v>
      </c>
      <c r="H4799" s="234">
        <v>40777</v>
      </c>
      <c r="I4799" s="28"/>
    </row>
    <row r="4800" spans="1:9" x14ac:dyDescent="0.25">
      <c r="A4800" s="231" t="s">
        <v>397</v>
      </c>
      <c r="B4800" s="232" t="s">
        <v>402</v>
      </c>
      <c r="C4800" s="233" t="s">
        <v>380</v>
      </c>
      <c r="D4800" s="233">
        <v>8</v>
      </c>
      <c r="E4800" s="233" t="s">
        <v>262</v>
      </c>
      <c r="F4800" s="234" t="s">
        <v>50</v>
      </c>
      <c r="G4800" s="235">
        <v>156</v>
      </c>
      <c r="H4800" s="234">
        <v>40780</v>
      </c>
      <c r="I4800" s="28"/>
    </row>
    <row r="4801" spans="1:9" x14ac:dyDescent="0.25">
      <c r="A4801" s="231" t="s">
        <v>335</v>
      </c>
      <c r="B4801" s="232" t="s">
        <v>400</v>
      </c>
      <c r="C4801" s="233" t="s">
        <v>364</v>
      </c>
      <c r="D4801" s="233">
        <v>8</v>
      </c>
      <c r="E4801" s="233" t="s">
        <v>264</v>
      </c>
      <c r="F4801" s="234" t="s">
        <v>365</v>
      </c>
      <c r="G4801" s="235">
        <v>7</v>
      </c>
      <c r="H4801" s="234">
        <v>40785</v>
      </c>
      <c r="I4801" s="28"/>
    </row>
    <row r="4802" spans="1:9" x14ac:dyDescent="0.25">
      <c r="A4802" s="231" t="s">
        <v>339</v>
      </c>
      <c r="B4802" s="232" t="s">
        <v>340</v>
      </c>
      <c r="C4802" s="233" t="s">
        <v>341</v>
      </c>
      <c r="D4802" s="233">
        <v>8</v>
      </c>
      <c r="E4802" s="233" t="s">
        <v>262</v>
      </c>
      <c r="F4802" s="234" t="s">
        <v>342</v>
      </c>
      <c r="G4802" s="235">
        <v>60</v>
      </c>
      <c r="H4802" s="234">
        <v>40786</v>
      </c>
      <c r="I4802" s="28"/>
    </row>
    <row r="4803" spans="1:9" x14ac:dyDescent="0.25">
      <c r="A4803" s="231" t="s">
        <v>392</v>
      </c>
      <c r="B4803" s="232" t="s">
        <v>393</v>
      </c>
      <c r="C4803" s="233" t="s">
        <v>337</v>
      </c>
      <c r="D4803" s="233">
        <v>16</v>
      </c>
      <c r="E4803" s="233" t="s">
        <v>271</v>
      </c>
      <c r="F4803" s="234" t="s">
        <v>338</v>
      </c>
      <c r="G4803" s="235">
        <v>81</v>
      </c>
      <c r="H4803" s="234">
        <v>40786</v>
      </c>
      <c r="I4803" s="28"/>
    </row>
    <row r="4804" spans="1:9" x14ac:dyDescent="0.25">
      <c r="A4804" s="231" t="s">
        <v>376</v>
      </c>
      <c r="B4804" s="232" t="s">
        <v>390</v>
      </c>
      <c r="C4804" s="233" t="s">
        <v>370</v>
      </c>
      <c r="D4804" s="233">
        <v>8</v>
      </c>
      <c r="E4804" s="233" t="s">
        <v>334</v>
      </c>
      <c r="F4804" s="234" t="s">
        <v>278</v>
      </c>
      <c r="G4804" s="235">
        <v>135</v>
      </c>
      <c r="H4804" s="234">
        <v>40789</v>
      </c>
      <c r="I4804" s="28"/>
    </row>
    <row r="4805" spans="1:9" x14ac:dyDescent="0.25">
      <c r="A4805" s="231" t="s">
        <v>335</v>
      </c>
      <c r="B4805" s="232" t="s">
        <v>368</v>
      </c>
      <c r="C4805" s="233" t="s">
        <v>364</v>
      </c>
      <c r="D4805" s="233">
        <v>8</v>
      </c>
      <c r="E4805" s="233" t="s">
        <v>262</v>
      </c>
      <c r="F4805" s="234" t="s">
        <v>356</v>
      </c>
      <c r="G4805" s="235">
        <v>153</v>
      </c>
      <c r="H4805" s="234">
        <v>40790</v>
      </c>
      <c r="I4805" s="28"/>
    </row>
    <row r="4806" spans="1:9" x14ac:dyDescent="0.25">
      <c r="A4806" s="231" t="s">
        <v>335</v>
      </c>
      <c r="B4806" s="232" t="s">
        <v>400</v>
      </c>
      <c r="C4806" s="233" t="s">
        <v>364</v>
      </c>
      <c r="D4806" s="233">
        <v>8</v>
      </c>
      <c r="E4806" s="233" t="s">
        <v>264</v>
      </c>
      <c r="F4806" s="234" t="s">
        <v>365</v>
      </c>
      <c r="G4806" s="235">
        <v>32</v>
      </c>
      <c r="H4806" s="234">
        <v>40791</v>
      </c>
      <c r="I4806" s="28"/>
    </row>
    <row r="4807" spans="1:9" x14ac:dyDescent="0.25">
      <c r="A4807" s="231" t="s">
        <v>362</v>
      </c>
      <c r="B4807" s="232" t="s">
        <v>363</v>
      </c>
      <c r="C4807" s="233" t="s">
        <v>364</v>
      </c>
      <c r="D4807" s="233">
        <v>8</v>
      </c>
      <c r="E4807" s="233" t="s">
        <v>264</v>
      </c>
      <c r="F4807" s="234" t="s">
        <v>365</v>
      </c>
      <c r="G4807" s="235">
        <v>190</v>
      </c>
      <c r="H4807" s="234">
        <v>40792</v>
      </c>
      <c r="I4807" s="28"/>
    </row>
    <row r="4808" spans="1:9" x14ac:dyDescent="0.25">
      <c r="A4808" s="231" t="s">
        <v>371</v>
      </c>
      <c r="B4808" s="232" t="s">
        <v>388</v>
      </c>
      <c r="C4808" s="233" t="s">
        <v>364</v>
      </c>
      <c r="D4808" s="233">
        <v>12</v>
      </c>
      <c r="E4808" s="233" t="s">
        <v>271</v>
      </c>
      <c r="F4808" s="234" t="s">
        <v>359</v>
      </c>
      <c r="G4808" s="235">
        <v>84</v>
      </c>
      <c r="H4808" s="234">
        <v>40792</v>
      </c>
      <c r="I4808" s="28"/>
    </row>
    <row r="4809" spans="1:9" x14ac:dyDescent="0.25">
      <c r="A4809" s="231" t="s">
        <v>331</v>
      </c>
      <c r="B4809" s="232" t="s">
        <v>404</v>
      </c>
      <c r="C4809" s="233" t="s">
        <v>333</v>
      </c>
      <c r="D4809" s="233">
        <v>16</v>
      </c>
      <c r="E4809" s="233" t="s">
        <v>334</v>
      </c>
      <c r="F4809" s="234" t="s">
        <v>405</v>
      </c>
      <c r="G4809" s="235">
        <v>45</v>
      </c>
      <c r="H4809" s="234">
        <v>40795</v>
      </c>
      <c r="I4809" s="28"/>
    </row>
    <row r="4810" spans="1:9" x14ac:dyDescent="0.25">
      <c r="A4810" s="231" t="s">
        <v>385</v>
      </c>
      <c r="B4810" s="232" t="s">
        <v>386</v>
      </c>
      <c r="C4810" s="233" t="s">
        <v>358</v>
      </c>
      <c r="D4810" s="233">
        <v>16</v>
      </c>
      <c r="E4810" s="233" t="s">
        <v>334</v>
      </c>
      <c r="F4810" s="234" t="s">
        <v>276</v>
      </c>
      <c r="G4810" s="235">
        <v>120</v>
      </c>
      <c r="H4810" s="234">
        <v>40807</v>
      </c>
      <c r="I4810" s="28"/>
    </row>
    <row r="4811" spans="1:9" x14ac:dyDescent="0.25">
      <c r="A4811" s="231" t="s">
        <v>408</v>
      </c>
      <c r="B4811" s="232" t="s">
        <v>409</v>
      </c>
      <c r="C4811" s="233" t="s">
        <v>380</v>
      </c>
      <c r="D4811" s="233">
        <v>16</v>
      </c>
      <c r="E4811" s="233" t="s">
        <v>334</v>
      </c>
      <c r="F4811" s="234" t="s">
        <v>278</v>
      </c>
      <c r="G4811" s="235">
        <v>116</v>
      </c>
      <c r="H4811" s="234">
        <v>40809</v>
      </c>
      <c r="I4811" s="28"/>
    </row>
    <row r="4812" spans="1:9" x14ac:dyDescent="0.25">
      <c r="A4812" s="231" t="s">
        <v>335</v>
      </c>
      <c r="B4812" s="232" t="s">
        <v>395</v>
      </c>
      <c r="C4812" s="233" t="s">
        <v>337</v>
      </c>
      <c r="D4812" s="233">
        <v>16</v>
      </c>
      <c r="E4812" s="233" t="s">
        <v>264</v>
      </c>
      <c r="F4812" s="234" t="s">
        <v>396</v>
      </c>
      <c r="G4812" s="235">
        <v>132</v>
      </c>
      <c r="H4812" s="234">
        <v>40809</v>
      </c>
      <c r="I4812" s="28"/>
    </row>
    <row r="4813" spans="1:9" x14ac:dyDescent="0.25">
      <c r="A4813" s="231" t="s">
        <v>362</v>
      </c>
      <c r="B4813" s="232" t="s">
        <v>366</v>
      </c>
      <c r="C4813" s="233" t="s">
        <v>337</v>
      </c>
      <c r="D4813" s="233">
        <v>8</v>
      </c>
      <c r="E4813" s="233" t="s">
        <v>262</v>
      </c>
      <c r="F4813" s="234" t="s">
        <v>342</v>
      </c>
      <c r="G4813" s="235">
        <v>134</v>
      </c>
      <c r="H4813" s="234">
        <v>40811</v>
      </c>
      <c r="I4813" s="28"/>
    </row>
    <row r="4814" spans="1:9" x14ac:dyDescent="0.25">
      <c r="A4814" s="231" t="s">
        <v>371</v>
      </c>
      <c r="B4814" s="232" t="s">
        <v>388</v>
      </c>
      <c r="C4814" s="233" t="s">
        <v>364</v>
      </c>
      <c r="D4814" s="233">
        <v>12</v>
      </c>
      <c r="E4814" s="233" t="s">
        <v>271</v>
      </c>
      <c r="F4814" s="234" t="s">
        <v>359</v>
      </c>
      <c r="G4814" s="235">
        <v>155</v>
      </c>
      <c r="H4814" s="234">
        <v>40821</v>
      </c>
      <c r="I4814" s="28"/>
    </row>
    <row r="4815" spans="1:9" x14ac:dyDescent="0.25">
      <c r="A4815" s="231" t="s">
        <v>362</v>
      </c>
      <c r="B4815" s="232" t="s">
        <v>366</v>
      </c>
      <c r="C4815" s="233" t="s">
        <v>337</v>
      </c>
      <c r="D4815" s="233">
        <v>8</v>
      </c>
      <c r="E4815" s="233" t="s">
        <v>262</v>
      </c>
      <c r="F4815" s="234" t="s">
        <v>342</v>
      </c>
      <c r="G4815" s="235">
        <v>197</v>
      </c>
      <c r="H4815" s="234">
        <v>40822</v>
      </c>
      <c r="I4815" s="28"/>
    </row>
    <row r="4816" spans="1:9" x14ac:dyDescent="0.25">
      <c r="A4816" s="231" t="s">
        <v>335</v>
      </c>
      <c r="B4816" s="232" t="s">
        <v>400</v>
      </c>
      <c r="C4816" s="233" t="s">
        <v>364</v>
      </c>
      <c r="D4816" s="233">
        <v>8</v>
      </c>
      <c r="E4816" s="233" t="s">
        <v>264</v>
      </c>
      <c r="F4816" s="234" t="s">
        <v>365</v>
      </c>
      <c r="G4816" s="235">
        <v>190</v>
      </c>
      <c r="H4816" s="234">
        <v>40824</v>
      </c>
      <c r="I4816" s="28"/>
    </row>
    <row r="4817" spans="1:9" x14ac:dyDescent="0.25">
      <c r="A4817" s="231" t="s">
        <v>335</v>
      </c>
      <c r="B4817" s="232" t="s">
        <v>387</v>
      </c>
      <c r="C4817" s="233" t="s">
        <v>347</v>
      </c>
      <c r="D4817" s="233">
        <v>8</v>
      </c>
      <c r="E4817" s="233" t="s">
        <v>264</v>
      </c>
      <c r="F4817" s="234" t="s">
        <v>365</v>
      </c>
      <c r="G4817" s="235">
        <v>67</v>
      </c>
      <c r="H4817" s="234">
        <v>40829</v>
      </c>
      <c r="I4817" s="28"/>
    </row>
    <row r="4818" spans="1:9" x14ac:dyDescent="0.25">
      <c r="A4818" s="231" t="s">
        <v>335</v>
      </c>
      <c r="B4818" s="232" t="s">
        <v>394</v>
      </c>
      <c r="C4818" s="233" t="s">
        <v>364</v>
      </c>
      <c r="D4818" s="233">
        <v>8</v>
      </c>
      <c r="E4818" s="233" t="s">
        <v>264</v>
      </c>
      <c r="F4818" s="234" t="s">
        <v>396</v>
      </c>
      <c r="G4818" s="235">
        <v>175</v>
      </c>
      <c r="H4818" s="234">
        <v>40829</v>
      </c>
      <c r="I4818" s="28"/>
    </row>
    <row r="4819" spans="1:9" x14ac:dyDescent="0.25">
      <c r="A4819" s="231" t="s">
        <v>385</v>
      </c>
      <c r="B4819" s="232" t="s">
        <v>386</v>
      </c>
      <c r="C4819" s="233" t="s">
        <v>358</v>
      </c>
      <c r="D4819" s="233">
        <v>16</v>
      </c>
      <c r="E4819" s="233" t="s">
        <v>334</v>
      </c>
      <c r="F4819" s="234" t="s">
        <v>405</v>
      </c>
      <c r="G4819" s="235">
        <v>12</v>
      </c>
      <c r="H4819" s="234">
        <v>40831</v>
      </c>
      <c r="I4819" s="28"/>
    </row>
    <row r="4820" spans="1:9" x14ac:dyDescent="0.25">
      <c r="A4820" s="231" t="s">
        <v>335</v>
      </c>
      <c r="B4820" s="232" t="s">
        <v>357</v>
      </c>
      <c r="C4820" s="233" t="s">
        <v>358</v>
      </c>
      <c r="D4820" s="233">
        <v>16</v>
      </c>
      <c r="E4820" s="233" t="s">
        <v>271</v>
      </c>
      <c r="F4820" s="234" t="s">
        <v>359</v>
      </c>
      <c r="G4820" s="235">
        <v>110</v>
      </c>
      <c r="H4820" s="234">
        <v>40832</v>
      </c>
      <c r="I4820" s="28"/>
    </row>
    <row r="4821" spans="1:9" x14ac:dyDescent="0.25">
      <c r="A4821" s="231" t="s">
        <v>331</v>
      </c>
      <c r="B4821" s="232" t="s">
        <v>404</v>
      </c>
      <c r="C4821" s="233" t="s">
        <v>333</v>
      </c>
      <c r="D4821" s="233">
        <v>16</v>
      </c>
      <c r="E4821" s="233" t="s">
        <v>334</v>
      </c>
      <c r="F4821" s="234" t="s">
        <v>405</v>
      </c>
      <c r="G4821" s="235">
        <v>199</v>
      </c>
      <c r="H4821" s="234">
        <v>40832</v>
      </c>
      <c r="I4821" s="28"/>
    </row>
    <row r="4822" spans="1:9" x14ac:dyDescent="0.25">
      <c r="A4822" s="231" t="s">
        <v>335</v>
      </c>
      <c r="B4822" s="232" t="s">
        <v>382</v>
      </c>
      <c r="C4822" s="233" t="s">
        <v>337</v>
      </c>
      <c r="D4822" s="233">
        <v>16</v>
      </c>
      <c r="E4822" s="233" t="s">
        <v>264</v>
      </c>
      <c r="F4822" s="234" t="s">
        <v>365</v>
      </c>
      <c r="G4822" s="235">
        <v>103</v>
      </c>
      <c r="H4822" s="234">
        <v>40838</v>
      </c>
      <c r="I4822" s="28"/>
    </row>
    <row r="4823" spans="1:9" x14ac:dyDescent="0.25">
      <c r="A4823" s="231" t="s">
        <v>335</v>
      </c>
      <c r="B4823" s="232" t="s">
        <v>336</v>
      </c>
      <c r="C4823" s="233" t="s">
        <v>337</v>
      </c>
      <c r="D4823" s="233">
        <v>16</v>
      </c>
      <c r="E4823" s="233" t="s">
        <v>271</v>
      </c>
      <c r="F4823" s="234" t="s">
        <v>338</v>
      </c>
      <c r="G4823" s="235">
        <v>158</v>
      </c>
      <c r="H4823" s="234">
        <v>40839</v>
      </c>
      <c r="I4823" s="28"/>
    </row>
    <row r="4824" spans="1:9" x14ac:dyDescent="0.25">
      <c r="A4824" s="231" t="s">
        <v>348</v>
      </c>
      <c r="B4824" s="232" t="s">
        <v>349</v>
      </c>
      <c r="C4824" s="233" t="s">
        <v>347</v>
      </c>
      <c r="D4824" s="233">
        <v>8</v>
      </c>
      <c r="E4824" s="233" t="s">
        <v>262</v>
      </c>
      <c r="F4824" s="234" t="s">
        <v>356</v>
      </c>
      <c r="G4824" s="235">
        <v>153</v>
      </c>
      <c r="H4824" s="234">
        <v>40839</v>
      </c>
      <c r="I4824" s="28"/>
    </row>
    <row r="4825" spans="1:9" x14ac:dyDescent="0.25">
      <c r="A4825" s="231" t="s">
        <v>335</v>
      </c>
      <c r="B4825" s="232" t="s">
        <v>384</v>
      </c>
      <c r="C4825" s="233" t="s">
        <v>364</v>
      </c>
      <c r="D4825" s="233">
        <v>8</v>
      </c>
      <c r="E4825" s="233" t="s">
        <v>262</v>
      </c>
      <c r="F4825" s="234" t="s">
        <v>356</v>
      </c>
      <c r="G4825" s="235">
        <v>70</v>
      </c>
      <c r="H4825" s="234">
        <v>40842</v>
      </c>
      <c r="I4825" s="28"/>
    </row>
    <row r="4826" spans="1:9" x14ac:dyDescent="0.25">
      <c r="A4826" s="231" t="s">
        <v>331</v>
      </c>
      <c r="B4826" s="232" t="s">
        <v>353</v>
      </c>
      <c r="C4826" s="233" t="s">
        <v>337</v>
      </c>
      <c r="D4826" s="233">
        <v>16</v>
      </c>
      <c r="E4826" s="233" t="s">
        <v>262</v>
      </c>
      <c r="F4826" s="234" t="s">
        <v>342</v>
      </c>
      <c r="G4826" s="235">
        <v>56</v>
      </c>
      <c r="H4826" s="234">
        <v>40848</v>
      </c>
      <c r="I4826" s="28"/>
    </row>
    <row r="4827" spans="1:9" x14ac:dyDescent="0.25">
      <c r="A4827" s="231" t="s">
        <v>335</v>
      </c>
      <c r="B4827" s="232" t="s">
        <v>357</v>
      </c>
      <c r="C4827" s="233" t="s">
        <v>358</v>
      </c>
      <c r="D4827" s="233">
        <v>16</v>
      </c>
      <c r="E4827" s="233" t="s">
        <v>271</v>
      </c>
      <c r="F4827" s="234" t="s">
        <v>359</v>
      </c>
      <c r="G4827" s="235">
        <v>85</v>
      </c>
      <c r="H4827" s="234">
        <v>40851</v>
      </c>
      <c r="I4827" s="28"/>
    </row>
    <row r="4828" spans="1:9" x14ac:dyDescent="0.25">
      <c r="A4828" s="231" t="s">
        <v>331</v>
      </c>
      <c r="B4828" s="232" t="s">
        <v>353</v>
      </c>
      <c r="C4828" s="233" t="s">
        <v>337</v>
      </c>
      <c r="D4828" s="233">
        <v>16</v>
      </c>
      <c r="E4828" s="233" t="s">
        <v>262</v>
      </c>
      <c r="F4828" s="234" t="s">
        <v>356</v>
      </c>
      <c r="G4828" s="235">
        <v>122</v>
      </c>
      <c r="H4828" s="234">
        <v>40851</v>
      </c>
      <c r="I4828" s="28"/>
    </row>
    <row r="4829" spans="1:9" x14ac:dyDescent="0.25">
      <c r="A4829" s="231" t="s">
        <v>339</v>
      </c>
      <c r="B4829" s="232" t="s">
        <v>340</v>
      </c>
      <c r="C4829" s="233" t="s">
        <v>341</v>
      </c>
      <c r="D4829" s="233">
        <v>8</v>
      </c>
      <c r="E4829" s="233" t="s">
        <v>262</v>
      </c>
      <c r="F4829" s="234" t="s">
        <v>342</v>
      </c>
      <c r="G4829" s="235">
        <v>69</v>
      </c>
      <c r="H4829" s="234">
        <v>40852</v>
      </c>
      <c r="I4829" s="28"/>
    </row>
    <row r="4830" spans="1:9" x14ac:dyDescent="0.25">
      <c r="A4830" s="231" t="s">
        <v>362</v>
      </c>
      <c r="B4830" s="232" t="s">
        <v>369</v>
      </c>
      <c r="C4830" s="233" t="s">
        <v>370</v>
      </c>
      <c r="D4830" s="233">
        <v>16</v>
      </c>
      <c r="E4830" s="233" t="s">
        <v>264</v>
      </c>
      <c r="F4830" s="234" t="s">
        <v>365</v>
      </c>
      <c r="G4830" s="235">
        <v>6</v>
      </c>
      <c r="H4830" s="234">
        <v>40853</v>
      </c>
      <c r="I4830" s="28"/>
    </row>
    <row r="4831" spans="1:9" x14ac:dyDescent="0.25">
      <c r="A4831" s="231" t="s">
        <v>335</v>
      </c>
      <c r="B4831" s="232" t="s">
        <v>394</v>
      </c>
      <c r="C4831" s="233" t="s">
        <v>364</v>
      </c>
      <c r="D4831" s="233">
        <v>8</v>
      </c>
      <c r="E4831" s="233" t="s">
        <v>264</v>
      </c>
      <c r="F4831" s="234" t="s">
        <v>365</v>
      </c>
      <c r="G4831" s="235">
        <v>78</v>
      </c>
      <c r="H4831" s="234">
        <v>40857</v>
      </c>
      <c r="I4831" s="28"/>
    </row>
    <row r="4832" spans="1:9" x14ac:dyDescent="0.25">
      <c r="A4832" s="231" t="s">
        <v>362</v>
      </c>
      <c r="B4832" s="232" t="s">
        <v>366</v>
      </c>
      <c r="C4832" s="233" t="s">
        <v>337</v>
      </c>
      <c r="D4832" s="233">
        <v>8</v>
      </c>
      <c r="E4832" s="233" t="s">
        <v>262</v>
      </c>
      <c r="F4832" s="234" t="s">
        <v>342</v>
      </c>
      <c r="G4832" s="235">
        <v>156</v>
      </c>
      <c r="H4832" s="234">
        <v>40858</v>
      </c>
      <c r="I4832" s="28"/>
    </row>
    <row r="4833" spans="1:9" x14ac:dyDescent="0.25">
      <c r="A4833" s="231" t="s">
        <v>335</v>
      </c>
      <c r="B4833" s="232" t="s">
        <v>367</v>
      </c>
      <c r="C4833" s="233" t="s">
        <v>337</v>
      </c>
      <c r="D4833" s="233">
        <v>8</v>
      </c>
      <c r="E4833" s="233" t="s">
        <v>262</v>
      </c>
      <c r="F4833" s="234" t="s">
        <v>356</v>
      </c>
      <c r="G4833" s="235">
        <v>74</v>
      </c>
      <c r="H4833" s="234">
        <v>40862</v>
      </c>
      <c r="I4833" s="28"/>
    </row>
    <row r="4834" spans="1:9" x14ac:dyDescent="0.25">
      <c r="A4834" s="231" t="s">
        <v>345</v>
      </c>
      <c r="B4834" s="232" t="s">
        <v>379</v>
      </c>
      <c r="C4834" s="233" t="s">
        <v>380</v>
      </c>
      <c r="D4834" s="233">
        <v>16</v>
      </c>
      <c r="E4834" s="233" t="s">
        <v>271</v>
      </c>
      <c r="F4834" s="234" t="s">
        <v>338</v>
      </c>
      <c r="G4834" s="235">
        <v>83</v>
      </c>
      <c r="H4834" s="234">
        <v>40870</v>
      </c>
      <c r="I4834" s="28"/>
    </row>
    <row r="4835" spans="1:9" x14ac:dyDescent="0.25">
      <c r="A4835" s="231" t="s">
        <v>376</v>
      </c>
      <c r="B4835" s="232" t="s">
        <v>377</v>
      </c>
      <c r="C4835" s="233" t="s">
        <v>378</v>
      </c>
      <c r="D4835" s="233">
        <v>10</v>
      </c>
      <c r="E4835" s="233" t="s">
        <v>262</v>
      </c>
      <c r="F4835" s="234" t="s">
        <v>342</v>
      </c>
      <c r="G4835" s="235">
        <v>68</v>
      </c>
      <c r="H4835" s="234">
        <v>40871</v>
      </c>
      <c r="I4835" s="28"/>
    </row>
    <row r="4836" spans="1:9" x14ac:dyDescent="0.25">
      <c r="A4836" s="231" t="s">
        <v>335</v>
      </c>
      <c r="B4836" s="232" t="s">
        <v>400</v>
      </c>
      <c r="C4836" s="233" t="s">
        <v>364</v>
      </c>
      <c r="D4836" s="233">
        <v>8</v>
      </c>
      <c r="E4836" s="233" t="s">
        <v>264</v>
      </c>
      <c r="F4836" s="234" t="s">
        <v>365</v>
      </c>
      <c r="G4836" s="235">
        <v>76</v>
      </c>
      <c r="H4836" s="234">
        <v>40876</v>
      </c>
      <c r="I4836" s="28"/>
    </row>
    <row r="4837" spans="1:9" x14ac:dyDescent="0.25">
      <c r="A4837" s="231" t="s">
        <v>376</v>
      </c>
      <c r="B4837" s="232" t="s">
        <v>377</v>
      </c>
      <c r="C4837" s="233" t="s">
        <v>378</v>
      </c>
      <c r="D4837" s="233">
        <v>10</v>
      </c>
      <c r="E4837" s="233" t="s">
        <v>262</v>
      </c>
      <c r="F4837" s="234" t="s">
        <v>50</v>
      </c>
      <c r="G4837" s="235">
        <v>172</v>
      </c>
      <c r="H4837" s="234">
        <v>40876</v>
      </c>
      <c r="I4837" s="28"/>
    </row>
    <row r="4838" spans="1:9" x14ac:dyDescent="0.25">
      <c r="A4838" s="231" t="s">
        <v>335</v>
      </c>
      <c r="B4838" s="232" t="s">
        <v>367</v>
      </c>
      <c r="C4838" s="233" t="s">
        <v>337</v>
      </c>
      <c r="D4838" s="233">
        <v>8</v>
      </c>
      <c r="E4838" s="233" t="s">
        <v>262</v>
      </c>
      <c r="F4838" s="234" t="s">
        <v>356</v>
      </c>
      <c r="G4838" s="235">
        <v>190</v>
      </c>
      <c r="H4838" s="234">
        <v>40878</v>
      </c>
      <c r="I4838" s="28"/>
    </row>
    <row r="4839" spans="1:9" x14ac:dyDescent="0.25">
      <c r="A4839" s="231" t="s">
        <v>335</v>
      </c>
      <c r="B4839" s="232" t="s">
        <v>368</v>
      </c>
      <c r="C4839" s="233" t="s">
        <v>364</v>
      </c>
      <c r="D4839" s="233">
        <v>8</v>
      </c>
      <c r="E4839" s="233" t="s">
        <v>262</v>
      </c>
      <c r="F4839" s="234" t="s">
        <v>356</v>
      </c>
      <c r="G4839" s="235">
        <v>115</v>
      </c>
      <c r="H4839" s="234">
        <v>40881</v>
      </c>
      <c r="I4839" s="28"/>
    </row>
    <row r="4840" spans="1:9" x14ac:dyDescent="0.25">
      <c r="A4840" s="231" t="s">
        <v>335</v>
      </c>
      <c r="B4840" s="232" t="s">
        <v>382</v>
      </c>
      <c r="C4840" s="233" t="s">
        <v>337</v>
      </c>
      <c r="D4840" s="233">
        <v>16</v>
      </c>
      <c r="E4840" s="233" t="s">
        <v>264</v>
      </c>
      <c r="F4840" s="234" t="s">
        <v>365</v>
      </c>
      <c r="G4840" s="235">
        <v>191</v>
      </c>
      <c r="H4840" s="234">
        <v>40887</v>
      </c>
      <c r="I4840" s="28"/>
    </row>
    <row r="4841" spans="1:9" x14ac:dyDescent="0.25">
      <c r="A4841" s="231" t="s">
        <v>335</v>
      </c>
      <c r="B4841" s="232" t="s">
        <v>368</v>
      </c>
      <c r="C4841" s="233" t="s">
        <v>364</v>
      </c>
      <c r="D4841" s="233">
        <v>8</v>
      </c>
      <c r="E4841" s="233" t="s">
        <v>262</v>
      </c>
      <c r="F4841" s="234" t="s">
        <v>356</v>
      </c>
      <c r="G4841" s="235">
        <v>158</v>
      </c>
      <c r="H4841" s="234">
        <v>40888</v>
      </c>
      <c r="I4841" s="28"/>
    </row>
    <row r="4842" spans="1:9" x14ac:dyDescent="0.25">
      <c r="A4842" s="231" t="s">
        <v>335</v>
      </c>
      <c r="B4842" s="232" t="s">
        <v>387</v>
      </c>
      <c r="C4842" s="233" t="s">
        <v>347</v>
      </c>
      <c r="D4842" s="233">
        <v>8</v>
      </c>
      <c r="E4842" s="233" t="s">
        <v>264</v>
      </c>
      <c r="F4842" s="234" t="s">
        <v>365</v>
      </c>
      <c r="G4842" s="235">
        <v>22</v>
      </c>
      <c r="H4842" s="234">
        <v>40890</v>
      </c>
      <c r="I4842" s="28"/>
    </row>
    <row r="4843" spans="1:9" x14ac:dyDescent="0.25">
      <c r="A4843" s="231" t="s">
        <v>335</v>
      </c>
      <c r="B4843" s="232" t="s">
        <v>384</v>
      </c>
      <c r="C4843" s="233" t="s">
        <v>364</v>
      </c>
      <c r="D4843" s="233">
        <v>8</v>
      </c>
      <c r="E4843" s="233" t="s">
        <v>262</v>
      </c>
      <c r="F4843" s="234" t="s">
        <v>356</v>
      </c>
      <c r="G4843" s="235">
        <v>139</v>
      </c>
      <c r="H4843" s="234">
        <v>40891</v>
      </c>
      <c r="I4843" s="28"/>
    </row>
    <row r="4844" spans="1:9" x14ac:dyDescent="0.25">
      <c r="A4844" s="231" t="s">
        <v>335</v>
      </c>
      <c r="B4844" s="232" t="s">
        <v>336</v>
      </c>
      <c r="C4844" s="233" t="s">
        <v>337</v>
      </c>
      <c r="D4844" s="233">
        <v>16</v>
      </c>
      <c r="E4844" s="233" t="s">
        <v>271</v>
      </c>
      <c r="F4844" s="234" t="s">
        <v>338</v>
      </c>
      <c r="G4844" s="235">
        <v>184</v>
      </c>
      <c r="H4844" s="234">
        <v>40898</v>
      </c>
      <c r="I4844" s="28"/>
    </row>
    <row r="4845" spans="1:9" x14ac:dyDescent="0.25">
      <c r="A4845" s="231" t="s">
        <v>397</v>
      </c>
      <c r="B4845" s="232" t="s">
        <v>402</v>
      </c>
      <c r="C4845" s="233" t="s">
        <v>380</v>
      </c>
      <c r="D4845" s="233">
        <v>8</v>
      </c>
      <c r="E4845" s="233" t="s">
        <v>262</v>
      </c>
      <c r="F4845" s="234" t="s">
        <v>50</v>
      </c>
      <c r="G4845" s="235">
        <v>181</v>
      </c>
      <c r="H4845" s="234">
        <v>40898</v>
      </c>
      <c r="I4845" s="28"/>
    </row>
    <row r="4846" spans="1:9" x14ac:dyDescent="0.25">
      <c r="A4846" s="231" t="s">
        <v>348</v>
      </c>
      <c r="B4846" s="232" t="s">
        <v>349</v>
      </c>
      <c r="C4846" s="233" t="s">
        <v>347</v>
      </c>
      <c r="D4846" s="233">
        <v>8</v>
      </c>
      <c r="E4846" s="233" t="s">
        <v>262</v>
      </c>
      <c r="F4846" s="234" t="s">
        <v>342</v>
      </c>
      <c r="G4846" s="235">
        <v>35</v>
      </c>
      <c r="H4846" s="234">
        <v>40900</v>
      </c>
      <c r="I4846" s="28"/>
    </row>
    <row r="4847" spans="1:9" x14ac:dyDescent="0.25">
      <c r="A4847" s="231" t="s">
        <v>348</v>
      </c>
      <c r="B4847" s="232" t="s">
        <v>349</v>
      </c>
      <c r="C4847" s="233" t="s">
        <v>347</v>
      </c>
      <c r="D4847" s="233">
        <v>8</v>
      </c>
      <c r="E4847" s="233" t="s">
        <v>262</v>
      </c>
      <c r="F4847" s="234" t="s">
        <v>356</v>
      </c>
      <c r="G4847" s="235">
        <v>79</v>
      </c>
      <c r="H4847" s="234">
        <v>40900</v>
      </c>
      <c r="I4847" s="28"/>
    </row>
    <row r="4848" spans="1:9" x14ac:dyDescent="0.25">
      <c r="A4848" s="231" t="s">
        <v>335</v>
      </c>
      <c r="B4848" s="232" t="s">
        <v>350</v>
      </c>
      <c r="C4848" s="233" t="s">
        <v>347</v>
      </c>
      <c r="D4848" s="233">
        <v>8</v>
      </c>
      <c r="E4848" s="233" t="s">
        <v>271</v>
      </c>
      <c r="F4848" s="234" t="s">
        <v>338</v>
      </c>
      <c r="G4848" s="235">
        <v>26</v>
      </c>
      <c r="H4848" s="234">
        <v>40901</v>
      </c>
      <c r="I4848" s="28"/>
    </row>
    <row r="4849" spans="1:9" x14ac:dyDescent="0.25">
      <c r="A4849" s="231" t="s">
        <v>335</v>
      </c>
      <c r="B4849" s="232" t="s">
        <v>336</v>
      </c>
      <c r="C4849" s="233" t="s">
        <v>337</v>
      </c>
      <c r="D4849" s="233">
        <v>16</v>
      </c>
      <c r="E4849" s="233" t="s">
        <v>271</v>
      </c>
      <c r="F4849" s="234" t="s">
        <v>338</v>
      </c>
      <c r="G4849" s="235">
        <v>169</v>
      </c>
      <c r="H4849" s="234">
        <v>40903</v>
      </c>
      <c r="I4849" s="28"/>
    </row>
    <row r="4850" spans="1:9" x14ac:dyDescent="0.25">
      <c r="A4850" s="231" t="s">
        <v>392</v>
      </c>
      <c r="B4850" s="232" t="s">
        <v>393</v>
      </c>
      <c r="C4850" s="233" t="s">
        <v>337</v>
      </c>
      <c r="D4850" s="233">
        <v>16</v>
      </c>
      <c r="E4850" s="233" t="s">
        <v>271</v>
      </c>
      <c r="F4850" s="234" t="s">
        <v>359</v>
      </c>
      <c r="G4850" s="235">
        <v>158</v>
      </c>
      <c r="H4850" s="234">
        <v>40903</v>
      </c>
      <c r="I4850" s="28"/>
    </row>
    <row r="4851" spans="1:9" x14ac:dyDescent="0.25">
      <c r="A4851" s="231" t="s">
        <v>397</v>
      </c>
      <c r="B4851" s="232" t="s">
        <v>398</v>
      </c>
      <c r="C4851" s="233" t="s">
        <v>399</v>
      </c>
      <c r="D4851" s="233">
        <v>8</v>
      </c>
      <c r="E4851" s="233" t="s">
        <v>334</v>
      </c>
      <c r="F4851" s="234" t="s">
        <v>276</v>
      </c>
      <c r="G4851" s="235">
        <v>7</v>
      </c>
      <c r="H4851" s="234">
        <v>40903</v>
      </c>
      <c r="I4851" s="28"/>
    </row>
    <row r="4852" spans="1:9" x14ac:dyDescent="0.25">
      <c r="A4852" s="231" t="s">
        <v>345</v>
      </c>
      <c r="B4852" s="232" t="s">
        <v>406</v>
      </c>
      <c r="C4852" s="233" t="s">
        <v>337</v>
      </c>
      <c r="D4852" s="233">
        <v>16</v>
      </c>
      <c r="E4852" s="233" t="s">
        <v>271</v>
      </c>
      <c r="F4852" s="234" t="s">
        <v>359</v>
      </c>
      <c r="G4852" s="235">
        <v>84</v>
      </c>
      <c r="H4852" s="234">
        <v>40912</v>
      </c>
      <c r="I4852" s="28"/>
    </row>
    <row r="4853" spans="1:9" x14ac:dyDescent="0.25">
      <c r="A4853" s="231" t="s">
        <v>345</v>
      </c>
      <c r="B4853" s="232" t="s">
        <v>406</v>
      </c>
      <c r="C4853" s="233" t="s">
        <v>337</v>
      </c>
      <c r="D4853" s="233">
        <v>16</v>
      </c>
      <c r="E4853" s="233" t="s">
        <v>271</v>
      </c>
      <c r="F4853" s="234" t="s">
        <v>338</v>
      </c>
      <c r="G4853" s="235">
        <v>28</v>
      </c>
      <c r="H4853" s="234">
        <v>40918</v>
      </c>
      <c r="I4853" s="28"/>
    </row>
    <row r="4854" spans="1:9" x14ac:dyDescent="0.25">
      <c r="A4854" s="231" t="s">
        <v>335</v>
      </c>
      <c r="B4854" s="232" t="s">
        <v>400</v>
      </c>
      <c r="C4854" s="233" t="s">
        <v>364</v>
      </c>
      <c r="D4854" s="233">
        <v>8</v>
      </c>
      <c r="E4854" s="233" t="s">
        <v>264</v>
      </c>
      <c r="F4854" s="234" t="s">
        <v>365</v>
      </c>
      <c r="G4854" s="235">
        <v>34</v>
      </c>
      <c r="H4854" s="234">
        <v>40919</v>
      </c>
      <c r="I4854" s="28"/>
    </row>
    <row r="4855" spans="1:9" x14ac:dyDescent="0.25">
      <c r="A4855" s="231" t="s">
        <v>371</v>
      </c>
      <c r="B4855" s="232" t="s">
        <v>388</v>
      </c>
      <c r="C4855" s="233" t="s">
        <v>364</v>
      </c>
      <c r="D4855" s="233">
        <v>12</v>
      </c>
      <c r="E4855" s="233" t="s">
        <v>271</v>
      </c>
      <c r="F4855" s="234" t="s">
        <v>359</v>
      </c>
      <c r="G4855" s="235">
        <v>88</v>
      </c>
      <c r="H4855" s="234">
        <v>40920</v>
      </c>
      <c r="I4855" s="28"/>
    </row>
    <row r="4856" spans="1:9" x14ac:dyDescent="0.25">
      <c r="A4856" s="231" t="s">
        <v>335</v>
      </c>
      <c r="B4856" s="232" t="s">
        <v>387</v>
      </c>
      <c r="C4856" s="233" t="s">
        <v>347</v>
      </c>
      <c r="D4856" s="233">
        <v>8</v>
      </c>
      <c r="E4856" s="233" t="s">
        <v>264</v>
      </c>
      <c r="F4856" s="234" t="s">
        <v>365</v>
      </c>
      <c r="G4856" s="235">
        <v>53</v>
      </c>
      <c r="H4856" s="234">
        <v>40923</v>
      </c>
      <c r="I4856" s="28"/>
    </row>
    <row r="4857" spans="1:9" x14ac:dyDescent="0.25">
      <c r="A4857" s="231" t="s">
        <v>376</v>
      </c>
      <c r="B4857" s="232" t="s">
        <v>390</v>
      </c>
      <c r="C4857" s="233" t="s">
        <v>370</v>
      </c>
      <c r="D4857" s="233">
        <v>8</v>
      </c>
      <c r="E4857" s="233" t="s">
        <v>334</v>
      </c>
      <c r="F4857" s="234" t="s">
        <v>278</v>
      </c>
      <c r="G4857" s="235">
        <v>97</v>
      </c>
      <c r="H4857" s="234">
        <v>40927</v>
      </c>
      <c r="I4857" s="28"/>
    </row>
    <row r="4858" spans="1:9" x14ac:dyDescent="0.25">
      <c r="A4858" s="231" t="s">
        <v>397</v>
      </c>
      <c r="B4858" s="232" t="s">
        <v>398</v>
      </c>
      <c r="C4858" s="233" t="s">
        <v>399</v>
      </c>
      <c r="D4858" s="233">
        <v>8</v>
      </c>
      <c r="E4858" s="233" t="s">
        <v>334</v>
      </c>
      <c r="F4858" s="234" t="s">
        <v>276</v>
      </c>
      <c r="G4858" s="235">
        <v>149</v>
      </c>
      <c r="H4858" s="234">
        <v>40930</v>
      </c>
      <c r="I4858" s="28"/>
    </row>
    <row r="4859" spans="1:9" x14ac:dyDescent="0.25">
      <c r="A4859" s="231" t="s">
        <v>345</v>
      </c>
      <c r="B4859" s="232" t="s">
        <v>346</v>
      </c>
      <c r="C4859" s="233" t="s">
        <v>347</v>
      </c>
      <c r="D4859" s="233">
        <v>16</v>
      </c>
      <c r="E4859" s="233" t="s">
        <v>271</v>
      </c>
      <c r="F4859" s="234" t="s">
        <v>338</v>
      </c>
      <c r="G4859" s="235">
        <v>200</v>
      </c>
      <c r="H4859" s="234">
        <v>40937</v>
      </c>
      <c r="I4859" s="28"/>
    </row>
    <row r="4860" spans="1:9" x14ac:dyDescent="0.25">
      <c r="A4860" s="231" t="s">
        <v>331</v>
      </c>
      <c r="B4860" s="232" t="s">
        <v>353</v>
      </c>
      <c r="C4860" s="233" t="s">
        <v>337</v>
      </c>
      <c r="D4860" s="233">
        <v>16</v>
      </c>
      <c r="E4860" s="233" t="s">
        <v>262</v>
      </c>
      <c r="F4860" s="234" t="s">
        <v>356</v>
      </c>
      <c r="G4860" s="235">
        <v>21</v>
      </c>
      <c r="H4860" s="234">
        <v>40941</v>
      </c>
      <c r="I4860" s="28"/>
    </row>
    <row r="4861" spans="1:9" x14ac:dyDescent="0.25">
      <c r="A4861" s="231" t="s">
        <v>371</v>
      </c>
      <c r="B4861" s="232" t="s">
        <v>388</v>
      </c>
      <c r="C4861" s="233" t="s">
        <v>364</v>
      </c>
      <c r="D4861" s="233">
        <v>12</v>
      </c>
      <c r="E4861" s="233" t="s">
        <v>271</v>
      </c>
      <c r="F4861" s="234" t="s">
        <v>338</v>
      </c>
      <c r="G4861" s="235">
        <v>14</v>
      </c>
      <c r="H4861" s="234">
        <v>40945</v>
      </c>
      <c r="I4861" s="28"/>
    </row>
    <row r="4862" spans="1:9" x14ac:dyDescent="0.25">
      <c r="A4862" s="231" t="s">
        <v>397</v>
      </c>
      <c r="B4862" s="232" t="s">
        <v>402</v>
      </c>
      <c r="C4862" s="233" t="s">
        <v>380</v>
      </c>
      <c r="D4862" s="233">
        <v>8</v>
      </c>
      <c r="E4862" s="233" t="s">
        <v>262</v>
      </c>
      <c r="F4862" s="234" t="s">
        <v>342</v>
      </c>
      <c r="G4862" s="235">
        <v>183</v>
      </c>
      <c r="H4862" s="234">
        <v>40945</v>
      </c>
      <c r="I4862" s="28"/>
    </row>
    <row r="4863" spans="1:9" x14ac:dyDescent="0.25">
      <c r="A4863" s="231" t="s">
        <v>331</v>
      </c>
      <c r="B4863" s="232" t="s">
        <v>353</v>
      </c>
      <c r="C4863" s="233" t="s">
        <v>337</v>
      </c>
      <c r="D4863" s="233">
        <v>16</v>
      </c>
      <c r="E4863" s="233" t="s">
        <v>262</v>
      </c>
      <c r="F4863" s="234" t="s">
        <v>356</v>
      </c>
      <c r="G4863" s="235">
        <v>41</v>
      </c>
      <c r="H4863" s="234">
        <v>40950</v>
      </c>
      <c r="I4863" s="28"/>
    </row>
    <row r="4864" spans="1:9" x14ac:dyDescent="0.25">
      <c r="A4864" s="231" t="s">
        <v>376</v>
      </c>
      <c r="B4864" s="232" t="s">
        <v>390</v>
      </c>
      <c r="C4864" s="233" t="s">
        <v>370</v>
      </c>
      <c r="D4864" s="233">
        <v>8</v>
      </c>
      <c r="E4864" s="233" t="s">
        <v>334</v>
      </c>
      <c r="F4864" s="234" t="s">
        <v>278</v>
      </c>
      <c r="G4864" s="235">
        <v>117</v>
      </c>
      <c r="H4864" s="234">
        <v>40951</v>
      </c>
      <c r="I4864" s="28"/>
    </row>
    <row r="4865" spans="1:9" x14ac:dyDescent="0.25">
      <c r="A4865" s="231" t="s">
        <v>335</v>
      </c>
      <c r="B4865" s="232" t="s">
        <v>384</v>
      </c>
      <c r="C4865" s="233" t="s">
        <v>364</v>
      </c>
      <c r="D4865" s="233">
        <v>8</v>
      </c>
      <c r="E4865" s="233" t="s">
        <v>262</v>
      </c>
      <c r="F4865" s="234" t="s">
        <v>356</v>
      </c>
      <c r="G4865" s="235">
        <v>140</v>
      </c>
      <c r="H4865" s="234">
        <v>40953</v>
      </c>
      <c r="I4865" s="28"/>
    </row>
    <row r="4866" spans="1:9" x14ac:dyDescent="0.25">
      <c r="A4866" s="231" t="s">
        <v>371</v>
      </c>
      <c r="B4866" s="232" t="s">
        <v>372</v>
      </c>
      <c r="C4866" s="233" t="s">
        <v>364</v>
      </c>
      <c r="D4866" s="233">
        <v>8</v>
      </c>
      <c r="E4866" s="233" t="s">
        <v>271</v>
      </c>
      <c r="F4866" s="234" t="s">
        <v>373</v>
      </c>
      <c r="G4866" s="235">
        <v>179</v>
      </c>
      <c r="H4866" s="234">
        <v>40955</v>
      </c>
      <c r="I4866" s="28"/>
    </row>
    <row r="4867" spans="1:9" x14ac:dyDescent="0.25">
      <c r="A4867" s="231" t="s">
        <v>335</v>
      </c>
      <c r="B4867" s="232" t="s">
        <v>387</v>
      </c>
      <c r="C4867" s="233" t="s">
        <v>347</v>
      </c>
      <c r="D4867" s="233">
        <v>8</v>
      </c>
      <c r="E4867" s="233" t="s">
        <v>264</v>
      </c>
      <c r="F4867" s="234" t="s">
        <v>365</v>
      </c>
      <c r="G4867" s="235">
        <v>171</v>
      </c>
      <c r="H4867" s="234">
        <v>40957</v>
      </c>
      <c r="I4867" s="28"/>
    </row>
    <row r="4868" spans="1:9" x14ac:dyDescent="0.25">
      <c r="A4868" s="231" t="s">
        <v>371</v>
      </c>
      <c r="B4868" s="232" t="s">
        <v>372</v>
      </c>
      <c r="C4868" s="233" t="s">
        <v>364</v>
      </c>
      <c r="D4868" s="233">
        <v>8</v>
      </c>
      <c r="E4868" s="233" t="s">
        <v>271</v>
      </c>
      <c r="F4868" s="234" t="s">
        <v>373</v>
      </c>
      <c r="G4868" s="235">
        <v>89</v>
      </c>
      <c r="H4868" s="234">
        <v>40957</v>
      </c>
      <c r="I4868" s="28"/>
    </row>
    <row r="4869" spans="1:9" x14ac:dyDescent="0.25">
      <c r="A4869" s="231" t="s">
        <v>331</v>
      </c>
      <c r="B4869" s="232" t="s">
        <v>381</v>
      </c>
      <c r="C4869" s="233" t="s">
        <v>380</v>
      </c>
      <c r="D4869" s="233">
        <v>16</v>
      </c>
      <c r="E4869" s="233" t="s">
        <v>262</v>
      </c>
      <c r="F4869" s="234" t="s">
        <v>342</v>
      </c>
      <c r="G4869" s="235">
        <v>10</v>
      </c>
      <c r="H4869" s="234">
        <v>40963</v>
      </c>
      <c r="I4869" s="28"/>
    </row>
    <row r="4870" spans="1:9" x14ac:dyDescent="0.25">
      <c r="A4870" s="231" t="s">
        <v>331</v>
      </c>
      <c r="B4870" s="232" t="s">
        <v>403</v>
      </c>
      <c r="C4870" s="233" t="s">
        <v>380</v>
      </c>
      <c r="D4870" s="233">
        <v>32</v>
      </c>
      <c r="E4870" s="233" t="s">
        <v>262</v>
      </c>
      <c r="F4870" s="234" t="s">
        <v>356</v>
      </c>
      <c r="G4870" s="235">
        <v>182</v>
      </c>
      <c r="H4870" s="234">
        <v>40963</v>
      </c>
      <c r="I4870" s="28"/>
    </row>
    <row r="4871" spans="1:9" x14ac:dyDescent="0.25">
      <c r="A4871" s="231" t="s">
        <v>335</v>
      </c>
      <c r="B4871" s="232" t="s">
        <v>382</v>
      </c>
      <c r="C4871" s="233" t="s">
        <v>337</v>
      </c>
      <c r="D4871" s="233">
        <v>16</v>
      </c>
      <c r="E4871" s="233" t="s">
        <v>264</v>
      </c>
      <c r="F4871" s="234" t="s">
        <v>365</v>
      </c>
      <c r="G4871" s="235">
        <v>33</v>
      </c>
      <c r="H4871" s="234">
        <v>40964</v>
      </c>
      <c r="I4871" s="28"/>
    </row>
    <row r="4872" spans="1:9" x14ac:dyDescent="0.25">
      <c r="A4872" s="231" t="s">
        <v>376</v>
      </c>
      <c r="B4872" s="232" t="s">
        <v>390</v>
      </c>
      <c r="C4872" s="233" t="s">
        <v>370</v>
      </c>
      <c r="D4872" s="233">
        <v>8</v>
      </c>
      <c r="E4872" s="233" t="s">
        <v>334</v>
      </c>
      <c r="F4872" s="234" t="s">
        <v>278</v>
      </c>
      <c r="G4872" s="235">
        <v>163</v>
      </c>
      <c r="H4872" s="234">
        <v>40964</v>
      </c>
      <c r="I4872" s="28"/>
    </row>
    <row r="4873" spans="1:9" x14ac:dyDescent="0.25">
      <c r="A4873" s="231" t="s">
        <v>345</v>
      </c>
      <c r="B4873" s="232" t="s">
        <v>401</v>
      </c>
      <c r="C4873" s="233" t="s">
        <v>380</v>
      </c>
      <c r="D4873" s="233">
        <v>16</v>
      </c>
      <c r="E4873" s="233" t="s">
        <v>271</v>
      </c>
      <c r="F4873" s="234" t="s">
        <v>338</v>
      </c>
      <c r="G4873" s="235">
        <v>150</v>
      </c>
      <c r="H4873" s="234">
        <v>40966</v>
      </c>
      <c r="I4873" s="28"/>
    </row>
    <row r="4874" spans="1:9" x14ac:dyDescent="0.25">
      <c r="A4874" s="231" t="s">
        <v>376</v>
      </c>
      <c r="B4874" s="232" t="s">
        <v>377</v>
      </c>
      <c r="C4874" s="233" t="s">
        <v>378</v>
      </c>
      <c r="D4874" s="233">
        <v>10</v>
      </c>
      <c r="E4874" s="233" t="s">
        <v>262</v>
      </c>
      <c r="F4874" s="234" t="s">
        <v>342</v>
      </c>
      <c r="G4874" s="235">
        <v>127</v>
      </c>
      <c r="H4874" s="234">
        <v>40966</v>
      </c>
      <c r="I4874" s="28"/>
    </row>
    <row r="4875" spans="1:9" x14ac:dyDescent="0.25">
      <c r="A4875" s="231" t="s">
        <v>397</v>
      </c>
      <c r="B4875" s="232" t="s">
        <v>402</v>
      </c>
      <c r="C4875" s="233" t="s">
        <v>380</v>
      </c>
      <c r="D4875" s="233">
        <v>8</v>
      </c>
      <c r="E4875" s="233" t="s">
        <v>262</v>
      </c>
      <c r="F4875" s="234" t="s">
        <v>50</v>
      </c>
      <c r="G4875" s="235">
        <v>164</v>
      </c>
      <c r="H4875" s="234">
        <v>40969</v>
      </c>
      <c r="I4875" s="28"/>
    </row>
    <row r="4876" spans="1:9" x14ac:dyDescent="0.25">
      <c r="A4876" s="231" t="s">
        <v>348</v>
      </c>
      <c r="B4876" s="232" t="s">
        <v>349</v>
      </c>
      <c r="C4876" s="233" t="s">
        <v>347</v>
      </c>
      <c r="D4876" s="233">
        <v>8</v>
      </c>
      <c r="E4876" s="233" t="s">
        <v>262</v>
      </c>
      <c r="F4876" s="234" t="s">
        <v>342</v>
      </c>
      <c r="G4876" s="235">
        <v>121</v>
      </c>
      <c r="H4876" s="234">
        <v>40975</v>
      </c>
      <c r="I4876" s="28"/>
    </row>
    <row r="4877" spans="1:9" x14ac:dyDescent="0.25">
      <c r="A4877" s="231" t="s">
        <v>362</v>
      </c>
      <c r="B4877" s="232" t="s">
        <v>366</v>
      </c>
      <c r="C4877" s="233" t="s">
        <v>337</v>
      </c>
      <c r="D4877" s="233">
        <v>8</v>
      </c>
      <c r="E4877" s="233" t="s">
        <v>262</v>
      </c>
      <c r="F4877" s="234" t="s">
        <v>342</v>
      </c>
      <c r="G4877" s="235">
        <v>5</v>
      </c>
      <c r="H4877" s="234">
        <v>40976</v>
      </c>
      <c r="I4877" s="28"/>
    </row>
    <row r="4878" spans="1:9" x14ac:dyDescent="0.25">
      <c r="A4878" s="231" t="s">
        <v>408</v>
      </c>
      <c r="B4878" s="232" t="s">
        <v>409</v>
      </c>
      <c r="C4878" s="233" t="s">
        <v>380</v>
      </c>
      <c r="D4878" s="233">
        <v>16</v>
      </c>
      <c r="E4878" s="233" t="s">
        <v>334</v>
      </c>
      <c r="F4878" s="234" t="s">
        <v>278</v>
      </c>
      <c r="G4878" s="235">
        <v>144</v>
      </c>
      <c r="H4878" s="234">
        <v>40976</v>
      </c>
      <c r="I4878" s="28"/>
    </row>
    <row r="4879" spans="1:9" x14ac:dyDescent="0.25">
      <c r="A4879" s="231" t="s">
        <v>385</v>
      </c>
      <c r="B4879" s="232" t="s">
        <v>389</v>
      </c>
      <c r="C4879" s="233" t="s">
        <v>375</v>
      </c>
      <c r="D4879" s="233">
        <v>16</v>
      </c>
      <c r="E4879" s="233" t="s">
        <v>334</v>
      </c>
      <c r="F4879" s="234" t="s">
        <v>278</v>
      </c>
      <c r="G4879" s="235">
        <v>79</v>
      </c>
      <c r="H4879" s="234">
        <v>40977</v>
      </c>
      <c r="I4879" s="28"/>
    </row>
    <row r="4880" spans="1:9" x14ac:dyDescent="0.25">
      <c r="A4880" s="231" t="s">
        <v>335</v>
      </c>
      <c r="B4880" s="232" t="s">
        <v>382</v>
      </c>
      <c r="C4880" s="233" t="s">
        <v>337</v>
      </c>
      <c r="D4880" s="233">
        <v>16</v>
      </c>
      <c r="E4880" s="233" t="s">
        <v>264</v>
      </c>
      <c r="F4880" s="234" t="s">
        <v>365</v>
      </c>
      <c r="G4880" s="235">
        <v>30</v>
      </c>
      <c r="H4880" s="234">
        <v>40983</v>
      </c>
      <c r="I4880" s="28"/>
    </row>
    <row r="4881" spans="1:9" x14ac:dyDescent="0.25">
      <c r="A4881" s="231" t="s">
        <v>348</v>
      </c>
      <c r="B4881" s="232" t="s">
        <v>349</v>
      </c>
      <c r="C4881" s="233" t="s">
        <v>347</v>
      </c>
      <c r="D4881" s="233">
        <v>8</v>
      </c>
      <c r="E4881" s="233" t="s">
        <v>262</v>
      </c>
      <c r="F4881" s="234" t="s">
        <v>342</v>
      </c>
      <c r="G4881" s="235">
        <v>132</v>
      </c>
      <c r="H4881" s="234">
        <v>40984</v>
      </c>
      <c r="I4881" s="28"/>
    </row>
    <row r="4882" spans="1:9" x14ac:dyDescent="0.25">
      <c r="A4882" s="231" t="s">
        <v>376</v>
      </c>
      <c r="B4882" s="232" t="s">
        <v>377</v>
      </c>
      <c r="C4882" s="233" t="s">
        <v>378</v>
      </c>
      <c r="D4882" s="233">
        <v>10</v>
      </c>
      <c r="E4882" s="233" t="s">
        <v>262</v>
      </c>
      <c r="F4882" s="234" t="s">
        <v>342</v>
      </c>
      <c r="G4882" s="235">
        <v>200</v>
      </c>
      <c r="H4882" s="234">
        <v>40985</v>
      </c>
      <c r="I4882" s="28"/>
    </row>
    <row r="4883" spans="1:9" x14ac:dyDescent="0.25">
      <c r="A4883" s="231" t="s">
        <v>339</v>
      </c>
      <c r="B4883" s="232" t="s">
        <v>340</v>
      </c>
      <c r="C4883" s="233" t="s">
        <v>341</v>
      </c>
      <c r="D4883" s="233">
        <v>8</v>
      </c>
      <c r="E4883" s="233" t="s">
        <v>262</v>
      </c>
      <c r="F4883" s="234" t="s">
        <v>342</v>
      </c>
      <c r="G4883" s="235">
        <v>121</v>
      </c>
      <c r="H4883" s="234">
        <v>40990</v>
      </c>
      <c r="I4883" s="28"/>
    </row>
    <row r="4884" spans="1:9" x14ac:dyDescent="0.25">
      <c r="A4884" s="231" t="s">
        <v>397</v>
      </c>
      <c r="B4884" s="232" t="s">
        <v>398</v>
      </c>
      <c r="C4884" s="233" t="s">
        <v>399</v>
      </c>
      <c r="D4884" s="233">
        <v>8</v>
      </c>
      <c r="E4884" s="233" t="s">
        <v>334</v>
      </c>
      <c r="F4884" s="234" t="s">
        <v>276</v>
      </c>
      <c r="G4884" s="235">
        <v>146</v>
      </c>
      <c r="H4884" s="234">
        <v>40990</v>
      </c>
      <c r="I4884" s="28"/>
    </row>
    <row r="4885" spans="1:9" x14ac:dyDescent="0.25">
      <c r="A4885" s="231" t="s">
        <v>335</v>
      </c>
      <c r="B4885" s="232" t="s">
        <v>336</v>
      </c>
      <c r="C4885" s="233" t="s">
        <v>337</v>
      </c>
      <c r="D4885" s="233">
        <v>16</v>
      </c>
      <c r="E4885" s="233" t="s">
        <v>271</v>
      </c>
      <c r="F4885" s="234" t="s">
        <v>338</v>
      </c>
      <c r="G4885" s="235">
        <v>121</v>
      </c>
      <c r="H4885" s="234">
        <v>40992</v>
      </c>
      <c r="I4885" s="28"/>
    </row>
    <row r="4886" spans="1:9" x14ac:dyDescent="0.25">
      <c r="A4886" s="231" t="s">
        <v>339</v>
      </c>
      <c r="B4886" s="232" t="s">
        <v>340</v>
      </c>
      <c r="C4886" s="233" t="s">
        <v>341</v>
      </c>
      <c r="D4886" s="233">
        <v>8</v>
      </c>
      <c r="E4886" s="233" t="s">
        <v>262</v>
      </c>
      <c r="F4886" s="234" t="s">
        <v>342</v>
      </c>
      <c r="G4886" s="235">
        <v>167</v>
      </c>
      <c r="H4886" s="234">
        <v>40992</v>
      </c>
      <c r="I4886" s="28"/>
    </row>
    <row r="4887" spans="1:9" x14ac:dyDescent="0.25">
      <c r="A4887" s="231" t="s">
        <v>362</v>
      </c>
      <c r="B4887" s="232" t="s">
        <v>363</v>
      </c>
      <c r="C4887" s="233" t="s">
        <v>364</v>
      </c>
      <c r="D4887" s="233">
        <v>8</v>
      </c>
      <c r="E4887" s="233" t="s">
        <v>264</v>
      </c>
      <c r="F4887" s="234" t="s">
        <v>396</v>
      </c>
      <c r="G4887" s="235">
        <v>81</v>
      </c>
      <c r="H4887" s="234">
        <v>40995</v>
      </c>
      <c r="I4887" s="28"/>
    </row>
    <row r="4888" spans="1:9" x14ac:dyDescent="0.25">
      <c r="A4888" s="231" t="s">
        <v>345</v>
      </c>
      <c r="B4888" s="232" t="s">
        <v>346</v>
      </c>
      <c r="C4888" s="233" t="s">
        <v>347</v>
      </c>
      <c r="D4888" s="233">
        <v>16</v>
      </c>
      <c r="E4888" s="233" t="s">
        <v>271</v>
      </c>
      <c r="F4888" s="234" t="s">
        <v>338</v>
      </c>
      <c r="G4888" s="235">
        <v>6</v>
      </c>
      <c r="H4888" s="234">
        <v>40997</v>
      </c>
      <c r="I4888" s="28"/>
    </row>
    <row r="4889" spans="1:9" x14ac:dyDescent="0.25">
      <c r="A4889" s="231" t="s">
        <v>335</v>
      </c>
      <c r="B4889" s="232" t="s">
        <v>394</v>
      </c>
      <c r="C4889" s="233" t="s">
        <v>364</v>
      </c>
      <c r="D4889" s="233">
        <v>8</v>
      </c>
      <c r="E4889" s="233" t="s">
        <v>264</v>
      </c>
      <c r="F4889" s="234" t="s">
        <v>396</v>
      </c>
      <c r="G4889" s="235">
        <v>144</v>
      </c>
      <c r="H4889" s="234">
        <v>40998</v>
      </c>
      <c r="I4889" s="28"/>
    </row>
    <row r="4890" spans="1:9" x14ac:dyDescent="0.25">
      <c r="A4890" s="231" t="s">
        <v>362</v>
      </c>
      <c r="B4890" s="232" t="s">
        <v>407</v>
      </c>
      <c r="C4890" s="233" t="s">
        <v>380</v>
      </c>
      <c r="D4890" s="233">
        <v>16</v>
      </c>
      <c r="E4890" s="233" t="s">
        <v>264</v>
      </c>
      <c r="F4890" s="234" t="s">
        <v>365</v>
      </c>
      <c r="G4890" s="235">
        <v>53</v>
      </c>
      <c r="H4890" s="234">
        <v>41003</v>
      </c>
      <c r="I4890" s="28"/>
    </row>
    <row r="4891" spans="1:9" x14ac:dyDescent="0.25">
      <c r="A4891" s="231" t="s">
        <v>362</v>
      </c>
      <c r="B4891" s="232" t="s">
        <v>374</v>
      </c>
      <c r="C4891" s="233" t="s">
        <v>375</v>
      </c>
      <c r="D4891" s="233">
        <v>16</v>
      </c>
      <c r="E4891" s="233" t="s">
        <v>271</v>
      </c>
      <c r="F4891" s="234" t="s">
        <v>338</v>
      </c>
      <c r="G4891" s="235">
        <v>101</v>
      </c>
      <c r="H4891" s="234">
        <v>41004</v>
      </c>
      <c r="I4891" s="28"/>
    </row>
    <row r="4892" spans="1:9" x14ac:dyDescent="0.25">
      <c r="A4892" s="231" t="s">
        <v>331</v>
      </c>
      <c r="B4892" s="232" t="s">
        <v>381</v>
      </c>
      <c r="C4892" s="233" t="s">
        <v>380</v>
      </c>
      <c r="D4892" s="233">
        <v>16</v>
      </c>
      <c r="E4892" s="233" t="s">
        <v>262</v>
      </c>
      <c r="F4892" s="234" t="s">
        <v>342</v>
      </c>
      <c r="G4892" s="235">
        <v>90</v>
      </c>
      <c r="H4892" s="234">
        <v>41013</v>
      </c>
      <c r="I4892" s="28"/>
    </row>
    <row r="4893" spans="1:9" x14ac:dyDescent="0.25">
      <c r="A4893" s="231" t="s">
        <v>331</v>
      </c>
      <c r="B4893" s="232" t="s">
        <v>381</v>
      </c>
      <c r="C4893" s="233" t="s">
        <v>380</v>
      </c>
      <c r="D4893" s="233">
        <v>16</v>
      </c>
      <c r="E4893" s="233" t="s">
        <v>262</v>
      </c>
      <c r="F4893" s="234" t="s">
        <v>342</v>
      </c>
      <c r="G4893" s="235">
        <v>130</v>
      </c>
      <c r="H4893" s="234">
        <v>41014</v>
      </c>
      <c r="I4893" s="28"/>
    </row>
    <row r="4894" spans="1:9" x14ac:dyDescent="0.25">
      <c r="A4894" s="231" t="s">
        <v>397</v>
      </c>
      <c r="B4894" s="232" t="s">
        <v>398</v>
      </c>
      <c r="C4894" s="233" t="s">
        <v>399</v>
      </c>
      <c r="D4894" s="233">
        <v>8</v>
      </c>
      <c r="E4894" s="233" t="s">
        <v>334</v>
      </c>
      <c r="F4894" s="234" t="s">
        <v>276</v>
      </c>
      <c r="G4894" s="235">
        <v>160</v>
      </c>
      <c r="H4894" s="234">
        <v>41021</v>
      </c>
      <c r="I4894" s="28"/>
    </row>
    <row r="4895" spans="1:9" x14ac:dyDescent="0.25">
      <c r="A4895" s="231" t="s">
        <v>331</v>
      </c>
      <c r="B4895" s="232" t="s">
        <v>404</v>
      </c>
      <c r="C4895" s="233" t="s">
        <v>333</v>
      </c>
      <c r="D4895" s="233">
        <v>16</v>
      </c>
      <c r="E4895" s="233" t="s">
        <v>334</v>
      </c>
      <c r="F4895" s="234" t="s">
        <v>405</v>
      </c>
      <c r="G4895" s="235">
        <v>23</v>
      </c>
      <c r="H4895" s="234">
        <v>41022</v>
      </c>
      <c r="I4895" s="28"/>
    </row>
    <row r="4896" spans="1:9" x14ac:dyDescent="0.25">
      <c r="A4896" s="231" t="s">
        <v>371</v>
      </c>
      <c r="B4896" s="232" t="s">
        <v>372</v>
      </c>
      <c r="C4896" s="233" t="s">
        <v>364</v>
      </c>
      <c r="D4896" s="233">
        <v>8</v>
      </c>
      <c r="E4896" s="233" t="s">
        <v>271</v>
      </c>
      <c r="F4896" s="234" t="s">
        <v>373</v>
      </c>
      <c r="G4896" s="235">
        <v>152</v>
      </c>
      <c r="H4896" s="234">
        <v>41023</v>
      </c>
      <c r="I4896" s="28"/>
    </row>
    <row r="4897" spans="1:9" x14ac:dyDescent="0.25">
      <c r="A4897" s="231" t="s">
        <v>335</v>
      </c>
      <c r="B4897" s="232" t="s">
        <v>394</v>
      </c>
      <c r="C4897" s="233" t="s">
        <v>364</v>
      </c>
      <c r="D4897" s="233">
        <v>8</v>
      </c>
      <c r="E4897" s="233" t="s">
        <v>264</v>
      </c>
      <c r="F4897" s="234" t="s">
        <v>396</v>
      </c>
      <c r="G4897" s="235">
        <v>104</v>
      </c>
      <c r="H4897" s="234">
        <v>41025</v>
      </c>
      <c r="I4897" s="28"/>
    </row>
    <row r="4898" spans="1:9" x14ac:dyDescent="0.25">
      <c r="A4898" s="231" t="s">
        <v>331</v>
      </c>
      <c r="B4898" s="232" t="s">
        <v>332</v>
      </c>
      <c r="C4898" s="233" t="s">
        <v>333</v>
      </c>
      <c r="D4898" s="233">
        <v>16</v>
      </c>
      <c r="E4898" s="233" t="s">
        <v>334</v>
      </c>
      <c r="F4898" s="234" t="s">
        <v>278</v>
      </c>
      <c r="G4898" s="235">
        <v>92</v>
      </c>
      <c r="H4898" s="234">
        <v>41026</v>
      </c>
      <c r="I4898" s="28"/>
    </row>
    <row r="4899" spans="1:9" x14ac:dyDescent="0.25">
      <c r="A4899" s="231" t="s">
        <v>335</v>
      </c>
      <c r="B4899" s="232" t="s">
        <v>357</v>
      </c>
      <c r="C4899" s="233" t="s">
        <v>358</v>
      </c>
      <c r="D4899" s="233">
        <v>16</v>
      </c>
      <c r="E4899" s="233" t="s">
        <v>271</v>
      </c>
      <c r="F4899" s="234" t="s">
        <v>359</v>
      </c>
      <c r="G4899" s="235">
        <v>174</v>
      </c>
      <c r="H4899" s="234">
        <v>41027</v>
      </c>
      <c r="I4899" s="28"/>
    </row>
    <row r="4900" spans="1:9" x14ac:dyDescent="0.25">
      <c r="A4900" s="231" t="s">
        <v>397</v>
      </c>
      <c r="B4900" s="232" t="s">
        <v>398</v>
      </c>
      <c r="C4900" s="233" t="s">
        <v>399</v>
      </c>
      <c r="D4900" s="233">
        <v>8</v>
      </c>
      <c r="E4900" s="233" t="s">
        <v>334</v>
      </c>
      <c r="F4900" s="234" t="s">
        <v>276</v>
      </c>
      <c r="G4900" s="235">
        <v>25</v>
      </c>
      <c r="H4900" s="234">
        <v>41029</v>
      </c>
      <c r="I4900" s="28"/>
    </row>
    <row r="4901" spans="1:9" x14ac:dyDescent="0.25">
      <c r="A4901" s="231" t="s">
        <v>331</v>
      </c>
      <c r="B4901" s="232" t="s">
        <v>403</v>
      </c>
      <c r="C4901" s="233" t="s">
        <v>380</v>
      </c>
      <c r="D4901" s="233">
        <v>32</v>
      </c>
      <c r="E4901" s="233" t="s">
        <v>262</v>
      </c>
      <c r="F4901" s="234" t="s">
        <v>356</v>
      </c>
      <c r="G4901" s="235">
        <v>166</v>
      </c>
      <c r="H4901" s="234">
        <v>41031</v>
      </c>
      <c r="I4901" s="28"/>
    </row>
    <row r="4902" spans="1:9" x14ac:dyDescent="0.25">
      <c r="A4902" s="231" t="s">
        <v>335</v>
      </c>
      <c r="B4902" s="232" t="s">
        <v>367</v>
      </c>
      <c r="C4902" s="233" t="s">
        <v>337</v>
      </c>
      <c r="D4902" s="233">
        <v>8</v>
      </c>
      <c r="E4902" s="233" t="s">
        <v>262</v>
      </c>
      <c r="F4902" s="234" t="s">
        <v>342</v>
      </c>
      <c r="G4902" s="235">
        <v>38</v>
      </c>
      <c r="H4902" s="234">
        <v>41032</v>
      </c>
      <c r="I4902" s="28"/>
    </row>
    <row r="4903" spans="1:9" x14ac:dyDescent="0.25">
      <c r="A4903" s="231" t="s">
        <v>362</v>
      </c>
      <c r="B4903" s="232" t="s">
        <v>407</v>
      </c>
      <c r="C4903" s="233" t="s">
        <v>380</v>
      </c>
      <c r="D4903" s="233">
        <v>16</v>
      </c>
      <c r="E4903" s="233" t="s">
        <v>264</v>
      </c>
      <c r="F4903" s="234" t="s">
        <v>365</v>
      </c>
      <c r="G4903" s="235">
        <v>64</v>
      </c>
      <c r="H4903" s="234">
        <v>41033</v>
      </c>
      <c r="I4903" s="28"/>
    </row>
    <row r="4904" spans="1:9" x14ac:dyDescent="0.25">
      <c r="A4904" s="231" t="s">
        <v>348</v>
      </c>
      <c r="B4904" s="232" t="s">
        <v>349</v>
      </c>
      <c r="C4904" s="233" t="s">
        <v>347</v>
      </c>
      <c r="D4904" s="233">
        <v>8</v>
      </c>
      <c r="E4904" s="233" t="s">
        <v>262</v>
      </c>
      <c r="F4904" s="234" t="s">
        <v>356</v>
      </c>
      <c r="G4904" s="235">
        <v>153</v>
      </c>
      <c r="H4904" s="234">
        <v>41033</v>
      </c>
      <c r="I4904" s="28"/>
    </row>
    <row r="4905" spans="1:9" x14ac:dyDescent="0.25">
      <c r="A4905" s="231" t="s">
        <v>345</v>
      </c>
      <c r="B4905" s="232" t="s">
        <v>379</v>
      </c>
      <c r="C4905" s="233" t="s">
        <v>380</v>
      </c>
      <c r="D4905" s="233">
        <v>16</v>
      </c>
      <c r="E4905" s="233" t="s">
        <v>271</v>
      </c>
      <c r="F4905" s="234" t="s">
        <v>338</v>
      </c>
      <c r="G4905" s="235">
        <v>98</v>
      </c>
      <c r="H4905" s="234">
        <v>41034</v>
      </c>
      <c r="I4905" s="28"/>
    </row>
    <row r="4906" spans="1:9" x14ac:dyDescent="0.25">
      <c r="A4906" s="231" t="s">
        <v>345</v>
      </c>
      <c r="B4906" s="232" t="s">
        <v>379</v>
      </c>
      <c r="C4906" s="233" t="s">
        <v>380</v>
      </c>
      <c r="D4906" s="233">
        <v>16</v>
      </c>
      <c r="E4906" s="233" t="s">
        <v>271</v>
      </c>
      <c r="F4906" s="234" t="s">
        <v>373</v>
      </c>
      <c r="G4906" s="235">
        <v>122</v>
      </c>
      <c r="H4906" s="234">
        <v>41035</v>
      </c>
      <c r="I4906" s="28"/>
    </row>
    <row r="4907" spans="1:9" x14ac:dyDescent="0.25">
      <c r="A4907" s="231" t="s">
        <v>362</v>
      </c>
      <c r="B4907" s="232" t="s">
        <v>366</v>
      </c>
      <c r="C4907" s="233" t="s">
        <v>337</v>
      </c>
      <c r="D4907" s="233">
        <v>8</v>
      </c>
      <c r="E4907" s="233" t="s">
        <v>262</v>
      </c>
      <c r="F4907" s="234" t="s">
        <v>50</v>
      </c>
      <c r="G4907" s="235">
        <v>138</v>
      </c>
      <c r="H4907" s="234">
        <v>41037</v>
      </c>
      <c r="I4907" s="28"/>
    </row>
    <row r="4908" spans="1:9" x14ac:dyDescent="0.25">
      <c r="A4908" s="231" t="s">
        <v>376</v>
      </c>
      <c r="B4908" s="232" t="s">
        <v>377</v>
      </c>
      <c r="C4908" s="233" t="s">
        <v>378</v>
      </c>
      <c r="D4908" s="233">
        <v>10</v>
      </c>
      <c r="E4908" s="233" t="s">
        <v>262</v>
      </c>
      <c r="F4908" s="234" t="s">
        <v>50</v>
      </c>
      <c r="G4908" s="235">
        <v>196</v>
      </c>
      <c r="H4908" s="234">
        <v>41037</v>
      </c>
      <c r="I4908" s="28"/>
    </row>
    <row r="4909" spans="1:9" x14ac:dyDescent="0.25">
      <c r="A4909" s="231" t="s">
        <v>345</v>
      </c>
      <c r="B4909" s="232" t="s">
        <v>406</v>
      </c>
      <c r="C4909" s="233" t="s">
        <v>337</v>
      </c>
      <c r="D4909" s="233">
        <v>16</v>
      </c>
      <c r="E4909" s="233" t="s">
        <v>271</v>
      </c>
      <c r="F4909" s="234" t="s">
        <v>338</v>
      </c>
      <c r="G4909" s="235">
        <v>153</v>
      </c>
      <c r="H4909" s="234">
        <v>41038</v>
      </c>
      <c r="I4909" s="28"/>
    </row>
    <row r="4910" spans="1:9" x14ac:dyDescent="0.25">
      <c r="A4910" s="231" t="s">
        <v>376</v>
      </c>
      <c r="B4910" s="232" t="s">
        <v>390</v>
      </c>
      <c r="C4910" s="233" t="s">
        <v>370</v>
      </c>
      <c r="D4910" s="233">
        <v>8</v>
      </c>
      <c r="E4910" s="233" t="s">
        <v>334</v>
      </c>
      <c r="F4910" s="234" t="s">
        <v>278</v>
      </c>
      <c r="G4910" s="235">
        <v>28</v>
      </c>
      <c r="H4910" s="234">
        <v>41043</v>
      </c>
      <c r="I4910" s="28"/>
    </row>
    <row r="4911" spans="1:9" x14ac:dyDescent="0.25">
      <c r="A4911" s="231" t="s">
        <v>331</v>
      </c>
      <c r="B4911" s="232" t="s">
        <v>381</v>
      </c>
      <c r="C4911" s="233" t="s">
        <v>380</v>
      </c>
      <c r="D4911" s="233">
        <v>16</v>
      </c>
      <c r="E4911" s="233" t="s">
        <v>262</v>
      </c>
      <c r="F4911" s="234" t="s">
        <v>342</v>
      </c>
      <c r="G4911" s="235">
        <v>65</v>
      </c>
      <c r="H4911" s="234">
        <v>41047</v>
      </c>
      <c r="I4911" s="28"/>
    </row>
    <row r="4912" spans="1:9" x14ac:dyDescent="0.25">
      <c r="A4912" s="231" t="s">
        <v>335</v>
      </c>
      <c r="B4912" s="232" t="s">
        <v>384</v>
      </c>
      <c r="C4912" s="233" t="s">
        <v>364</v>
      </c>
      <c r="D4912" s="233">
        <v>8</v>
      </c>
      <c r="E4912" s="233" t="s">
        <v>262</v>
      </c>
      <c r="F4912" s="234" t="s">
        <v>356</v>
      </c>
      <c r="G4912" s="235">
        <v>194</v>
      </c>
      <c r="H4912" s="234">
        <v>41049</v>
      </c>
      <c r="I4912" s="28"/>
    </row>
    <row r="4913" spans="1:9" x14ac:dyDescent="0.25">
      <c r="A4913" s="231" t="s">
        <v>345</v>
      </c>
      <c r="B4913" s="232" t="s">
        <v>406</v>
      </c>
      <c r="C4913" s="233" t="s">
        <v>337</v>
      </c>
      <c r="D4913" s="233">
        <v>16</v>
      </c>
      <c r="E4913" s="233" t="s">
        <v>271</v>
      </c>
      <c r="F4913" s="234" t="s">
        <v>359</v>
      </c>
      <c r="G4913" s="235">
        <v>141</v>
      </c>
      <c r="H4913" s="234">
        <v>41053</v>
      </c>
      <c r="I4913" s="28"/>
    </row>
    <row r="4914" spans="1:9" x14ac:dyDescent="0.25">
      <c r="A4914" s="231" t="s">
        <v>362</v>
      </c>
      <c r="B4914" s="232" t="s">
        <v>369</v>
      </c>
      <c r="C4914" s="233" t="s">
        <v>370</v>
      </c>
      <c r="D4914" s="233">
        <v>16</v>
      </c>
      <c r="E4914" s="233" t="s">
        <v>264</v>
      </c>
      <c r="F4914" s="234" t="s">
        <v>365</v>
      </c>
      <c r="G4914" s="235">
        <v>151</v>
      </c>
      <c r="H4914" s="234">
        <v>41054</v>
      </c>
      <c r="I4914" s="28"/>
    </row>
    <row r="4915" spans="1:9" x14ac:dyDescent="0.25">
      <c r="A4915" s="231" t="s">
        <v>335</v>
      </c>
      <c r="B4915" s="232" t="s">
        <v>367</v>
      </c>
      <c r="C4915" s="233" t="s">
        <v>337</v>
      </c>
      <c r="D4915" s="233">
        <v>8</v>
      </c>
      <c r="E4915" s="233" t="s">
        <v>262</v>
      </c>
      <c r="F4915" s="234" t="s">
        <v>342</v>
      </c>
      <c r="G4915" s="235">
        <v>179</v>
      </c>
      <c r="H4915" s="234">
        <v>41055</v>
      </c>
      <c r="I4915" s="28"/>
    </row>
    <row r="4916" spans="1:9" x14ac:dyDescent="0.25">
      <c r="A4916" s="231" t="s">
        <v>335</v>
      </c>
      <c r="B4916" s="232" t="s">
        <v>400</v>
      </c>
      <c r="C4916" s="233" t="s">
        <v>364</v>
      </c>
      <c r="D4916" s="233">
        <v>8</v>
      </c>
      <c r="E4916" s="233" t="s">
        <v>264</v>
      </c>
      <c r="F4916" s="234" t="s">
        <v>365</v>
      </c>
      <c r="G4916" s="235">
        <v>57</v>
      </c>
      <c r="H4916" s="234">
        <v>41055</v>
      </c>
      <c r="I4916" s="28"/>
    </row>
    <row r="4917" spans="1:9" x14ac:dyDescent="0.25">
      <c r="A4917" s="231" t="s">
        <v>397</v>
      </c>
      <c r="B4917" s="232" t="s">
        <v>398</v>
      </c>
      <c r="C4917" s="233" t="s">
        <v>399</v>
      </c>
      <c r="D4917" s="233">
        <v>8</v>
      </c>
      <c r="E4917" s="233" t="s">
        <v>334</v>
      </c>
      <c r="F4917" s="234" t="s">
        <v>276</v>
      </c>
      <c r="G4917" s="235">
        <v>51</v>
      </c>
      <c r="H4917" s="234">
        <v>41060</v>
      </c>
      <c r="I4917" s="28"/>
    </row>
    <row r="4918" spans="1:9" x14ac:dyDescent="0.25">
      <c r="A4918" s="231" t="s">
        <v>371</v>
      </c>
      <c r="B4918" s="232" t="s">
        <v>372</v>
      </c>
      <c r="C4918" s="233" t="s">
        <v>364</v>
      </c>
      <c r="D4918" s="233">
        <v>8</v>
      </c>
      <c r="E4918" s="233" t="s">
        <v>271</v>
      </c>
      <c r="F4918" s="234" t="s">
        <v>338</v>
      </c>
      <c r="G4918" s="235">
        <v>14</v>
      </c>
      <c r="H4918" s="234">
        <v>41062</v>
      </c>
      <c r="I4918" s="28"/>
    </row>
    <row r="4919" spans="1:9" x14ac:dyDescent="0.25">
      <c r="A4919" s="231" t="s">
        <v>397</v>
      </c>
      <c r="B4919" s="232" t="s">
        <v>398</v>
      </c>
      <c r="C4919" s="233" t="s">
        <v>399</v>
      </c>
      <c r="D4919" s="233">
        <v>8</v>
      </c>
      <c r="E4919" s="233" t="s">
        <v>334</v>
      </c>
      <c r="F4919" s="234" t="s">
        <v>276</v>
      </c>
      <c r="G4919" s="235">
        <v>81</v>
      </c>
      <c r="H4919" s="234">
        <v>41074</v>
      </c>
      <c r="I4919" s="28"/>
    </row>
    <row r="4920" spans="1:9" x14ac:dyDescent="0.25">
      <c r="A4920" s="231" t="s">
        <v>345</v>
      </c>
      <c r="B4920" s="232" t="s">
        <v>406</v>
      </c>
      <c r="C4920" s="233" t="s">
        <v>337</v>
      </c>
      <c r="D4920" s="233">
        <v>16</v>
      </c>
      <c r="E4920" s="233" t="s">
        <v>271</v>
      </c>
      <c r="F4920" s="234" t="s">
        <v>359</v>
      </c>
      <c r="G4920" s="235">
        <v>145</v>
      </c>
      <c r="H4920" s="234">
        <v>41078</v>
      </c>
      <c r="I4920" s="28"/>
    </row>
    <row r="4921" spans="1:9" x14ac:dyDescent="0.25">
      <c r="A4921" s="231" t="s">
        <v>331</v>
      </c>
      <c r="B4921" s="232" t="s">
        <v>403</v>
      </c>
      <c r="C4921" s="233" t="s">
        <v>380</v>
      </c>
      <c r="D4921" s="233">
        <v>32</v>
      </c>
      <c r="E4921" s="233" t="s">
        <v>262</v>
      </c>
      <c r="F4921" s="234" t="s">
        <v>356</v>
      </c>
      <c r="G4921" s="235">
        <v>122</v>
      </c>
      <c r="H4921" s="234">
        <v>41079</v>
      </c>
      <c r="I4921" s="28"/>
    </row>
    <row r="4922" spans="1:9" x14ac:dyDescent="0.25">
      <c r="A4922" s="231" t="s">
        <v>385</v>
      </c>
      <c r="B4922" s="232" t="s">
        <v>389</v>
      </c>
      <c r="C4922" s="233" t="s">
        <v>375</v>
      </c>
      <c r="D4922" s="233">
        <v>16</v>
      </c>
      <c r="E4922" s="233" t="s">
        <v>334</v>
      </c>
      <c r="F4922" s="234" t="s">
        <v>278</v>
      </c>
      <c r="G4922" s="235">
        <v>47</v>
      </c>
      <c r="H4922" s="234">
        <v>41082</v>
      </c>
      <c r="I4922" s="28"/>
    </row>
    <row r="4923" spans="1:9" x14ac:dyDescent="0.25">
      <c r="A4923" s="231" t="s">
        <v>335</v>
      </c>
      <c r="B4923" s="232" t="s">
        <v>383</v>
      </c>
      <c r="C4923" s="233" t="s">
        <v>347</v>
      </c>
      <c r="D4923" s="233">
        <v>8</v>
      </c>
      <c r="E4923" s="233" t="s">
        <v>271</v>
      </c>
      <c r="F4923" s="234" t="s">
        <v>359</v>
      </c>
      <c r="G4923" s="235">
        <v>85</v>
      </c>
      <c r="H4923" s="234">
        <v>41085</v>
      </c>
      <c r="I4923" s="28"/>
    </row>
    <row r="4924" spans="1:9" x14ac:dyDescent="0.25">
      <c r="A4924" s="231" t="s">
        <v>335</v>
      </c>
      <c r="B4924" s="232" t="s">
        <v>395</v>
      </c>
      <c r="C4924" s="233" t="s">
        <v>337</v>
      </c>
      <c r="D4924" s="233">
        <v>16</v>
      </c>
      <c r="E4924" s="233" t="s">
        <v>264</v>
      </c>
      <c r="F4924" s="234" t="s">
        <v>365</v>
      </c>
      <c r="G4924" s="235">
        <v>37</v>
      </c>
      <c r="H4924" s="234">
        <v>41086</v>
      </c>
      <c r="I4924" s="28"/>
    </row>
    <row r="4925" spans="1:9" x14ac:dyDescent="0.25">
      <c r="A4925" s="231" t="s">
        <v>335</v>
      </c>
      <c r="B4925" s="232" t="s">
        <v>400</v>
      </c>
      <c r="C4925" s="233" t="s">
        <v>364</v>
      </c>
      <c r="D4925" s="233">
        <v>8</v>
      </c>
      <c r="E4925" s="233" t="s">
        <v>264</v>
      </c>
      <c r="F4925" s="234" t="s">
        <v>365</v>
      </c>
      <c r="G4925" s="235">
        <v>108</v>
      </c>
      <c r="H4925" s="234">
        <v>41089</v>
      </c>
      <c r="I4925" s="28"/>
    </row>
    <row r="4926" spans="1:9" x14ac:dyDescent="0.25">
      <c r="A4926" s="231" t="s">
        <v>362</v>
      </c>
      <c r="B4926" s="232" t="s">
        <v>374</v>
      </c>
      <c r="C4926" s="233" t="s">
        <v>375</v>
      </c>
      <c r="D4926" s="233">
        <v>16</v>
      </c>
      <c r="E4926" s="233" t="s">
        <v>271</v>
      </c>
      <c r="F4926" s="234" t="s">
        <v>338</v>
      </c>
      <c r="G4926" s="235">
        <v>45</v>
      </c>
      <c r="H4926" s="234">
        <v>41089</v>
      </c>
      <c r="I4926" s="28"/>
    </row>
    <row r="4927" spans="1:9" x14ac:dyDescent="0.25">
      <c r="A4927" s="231" t="s">
        <v>335</v>
      </c>
      <c r="B4927" s="232" t="s">
        <v>384</v>
      </c>
      <c r="C4927" s="233" t="s">
        <v>364</v>
      </c>
      <c r="D4927" s="233">
        <v>8</v>
      </c>
      <c r="E4927" s="233" t="s">
        <v>262</v>
      </c>
      <c r="F4927" s="234" t="s">
        <v>356</v>
      </c>
      <c r="G4927" s="235">
        <v>142</v>
      </c>
      <c r="H4927" s="234">
        <v>41093</v>
      </c>
      <c r="I4927" s="28"/>
    </row>
    <row r="4928" spans="1:9" x14ac:dyDescent="0.25">
      <c r="A4928" s="231" t="s">
        <v>362</v>
      </c>
      <c r="B4928" s="232" t="s">
        <v>366</v>
      </c>
      <c r="C4928" s="233" t="s">
        <v>337</v>
      </c>
      <c r="D4928" s="233">
        <v>8</v>
      </c>
      <c r="E4928" s="233" t="s">
        <v>262</v>
      </c>
      <c r="F4928" s="234" t="s">
        <v>50</v>
      </c>
      <c r="G4928" s="235">
        <v>33</v>
      </c>
      <c r="H4928" s="234">
        <v>41094</v>
      </c>
      <c r="I4928" s="28"/>
    </row>
    <row r="4929" spans="1:9" x14ac:dyDescent="0.25">
      <c r="A4929" s="231" t="s">
        <v>331</v>
      </c>
      <c r="B4929" s="232" t="s">
        <v>332</v>
      </c>
      <c r="C4929" s="233" t="s">
        <v>333</v>
      </c>
      <c r="D4929" s="233">
        <v>16</v>
      </c>
      <c r="E4929" s="233" t="s">
        <v>334</v>
      </c>
      <c r="F4929" s="234" t="s">
        <v>278</v>
      </c>
      <c r="G4929" s="235">
        <v>30</v>
      </c>
      <c r="H4929" s="234">
        <v>41095</v>
      </c>
      <c r="I4929" s="28"/>
    </row>
    <row r="4930" spans="1:9" x14ac:dyDescent="0.25">
      <c r="A4930" s="231" t="s">
        <v>362</v>
      </c>
      <c r="B4930" s="232" t="s">
        <v>363</v>
      </c>
      <c r="C4930" s="233" t="s">
        <v>364</v>
      </c>
      <c r="D4930" s="233">
        <v>8</v>
      </c>
      <c r="E4930" s="233" t="s">
        <v>264</v>
      </c>
      <c r="F4930" s="234" t="s">
        <v>396</v>
      </c>
      <c r="G4930" s="235">
        <v>57</v>
      </c>
      <c r="H4930" s="234">
        <v>41102</v>
      </c>
      <c r="I4930" s="28"/>
    </row>
    <row r="4931" spans="1:9" x14ac:dyDescent="0.25">
      <c r="A4931" s="231" t="s">
        <v>331</v>
      </c>
      <c r="B4931" s="232" t="s">
        <v>381</v>
      </c>
      <c r="C4931" s="233" t="s">
        <v>380</v>
      </c>
      <c r="D4931" s="233">
        <v>16</v>
      </c>
      <c r="E4931" s="233" t="s">
        <v>262</v>
      </c>
      <c r="F4931" s="234" t="s">
        <v>342</v>
      </c>
      <c r="G4931" s="235">
        <v>104</v>
      </c>
      <c r="H4931" s="234">
        <v>41114</v>
      </c>
      <c r="I4931" s="28"/>
    </row>
    <row r="4932" spans="1:9" x14ac:dyDescent="0.25">
      <c r="A4932" s="231" t="s">
        <v>339</v>
      </c>
      <c r="B4932" s="232" t="s">
        <v>340</v>
      </c>
      <c r="C4932" s="233" t="s">
        <v>341</v>
      </c>
      <c r="D4932" s="233">
        <v>8</v>
      </c>
      <c r="E4932" s="233" t="s">
        <v>262</v>
      </c>
      <c r="F4932" s="234" t="s">
        <v>342</v>
      </c>
      <c r="G4932" s="235">
        <v>92</v>
      </c>
      <c r="H4932" s="234">
        <v>41117</v>
      </c>
      <c r="I4932" s="28"/>
    </row>
    <row r="4933" spans="1:9" x14ac:dyDescent="0.25">
      <c r="A4933" s="231" t="s">
        <v>371</v>
      </c>
      <c r="B4933" s="232" t="s">
        <v>372</v>
      </c>
      <c r="C4933" s="233" t="s">
        <v>364</v>
      </c>
      <c r="D4933" s="233">
        <v>8</v>
      </c>
      <c r="E4933" s="233" t="s">
        <v>271</v>
      </c>
      <c r="F4933" s="234" t="s">
        <v>338</v>
      </c>
      <c r="G4933" s="235">
        <v>19</v>
      </c>
      <c r="H4933" s="234">
        <v>41118</v>
      </c>
      <c r="I4933" s="28"/>
    </row>
    <row r="4934" spans="1:9" x14ac:dyDescent="0.25">
      <c r="A4934" s="231" t="s">
        <v>335</v>
      </c>
      <c r="B4934" s="232" t="s">
        <v>400</v>
      </c>
      <c r="C4934" s="233" t="s">
        <v>364</v>
      </c>
      <c r="D4934" s="233">
        <v>8</v>
      </c>
      <c r="E4934" s="233" t="s">
        <v>264</v>
      </c>
      <c r="F4934" s="234" t="s">
        <v>365</v>
      </c>
      <c r="G4934" s="235">
        <v>72</v>
      </c>
      <c r="H4934" s="234">
        <v>41119</v>
      </c>
      <c r="I4934" s="28"/>
    </row>
    <row r="4935" spans="1:9" x14ac:dyDescent="0.25">
      <c r="A4935" s="231" t="s">
        <v>331</v>
      </c>
      <c r="B4935" s="232" t="s">
        <v>403</v>
      </c>
      <c r="C4935" s="233" t="s">
        <v>380</v>
      </c>
      <c r="D4935" s="233">
        <v>32</v>
      </c>
      <c r="E4935" s="233" t="s">
        <v>262</v>
      </c>
      <c r="F4935" s="234" t="s">
        <v>356</v>
      </c>
      <c r="G4935" s="235">
        <v>21</v>
      </c>
      <c r="H4935" s="234">
        <v>41119</v>
      </c>
      <c r="I4935" s="28"/>
    </row>
    <row r="4936" spans="1:9" x14ac:dyDescent="0.25">
      <c r="A4936" s="231" t="s">
        <v>408</v>
      </c>
      <c r="B4936" s="232" t="s">
        <v>409</v>
      </c>
      <c r="C4936" s="233" t="s">
        <v>380</v>
      </c>
      <c r="D4936" s="233">
        <v>16</v>
      </c>
      <c r="E4936" s="233" t="s">
        <v>334</v>
      </c>
      <c r="F4936" s="234" t="s">
        <v>278</v>
      </c>
      <c r="G4936" s="235">
        <v>189</v>
      </c>
      <c r="H4936" s="234">
        <v>41120</v>
      </c>
      <c r="I4936" s="28"/>
    </row>
    <row r="4937" spans="1:9" x14ac:dyDescent="0.25">
      <c r="A4937" s="231" t="s">
        <v>345</v>
      </c>
      <c r="B4937" s="232" t="s">
        <v>391</v>
      </c>
      <c r="C4937" s="233" t="s">
        <v>337</v>
      </c>
      <c r="D4937" s="233">
        <v>16</v>
      </c>
      <c r="E4937" s="233" t="s">
        <v>334</v>
      </c>
      <c r="F4937" s="234" t="s">
        <v>405</v>
      </c>
      <c r="G4937" s="235">
        <v>152</v>
      </c>
      <c r="H4937" s="234">
        <v>41121</v>
      </c>
      <c r="I4937" s="28"/>
    </row>
    <row r="4938" spans="1:9" x14ac:dyDescent="0.25">
      <c r="A4938" s="231" t="s">
        <v>397</v>
      </c>
      <c r="B4938" s="232" t="s">
        <v>402</v>
      </c>
      <c r="C4938" s="233" t="s">
        <v>380</v>
      </c>
      <c r="D4938" s="233">
        <v>8</v>
      </c>
      <c r="E4938" s="233" t="s">
        <v>262</v>
      </c>
      <c r="F4938" s="234" t="s">
        <v>342</v>
      </c>
      <c r="G4938" s="235">
        <v>127</v>
      </c>
      <c r="H4938" s="234">
        <v>41122</v>
      </c>
      <c r="I4938" s="28"/>
    </row>
    <row r="4939" spans="1:9" x14ac:dyDescent="0.25">
      <c r="A4939" s="231" t="s">
        <v>335</v>
      </c>
      <c r="B4939" s="232" t="s">
        <v>367</v>
      </c>
      <c r="C4939" s="233" t="s">
        <v>337</v>
      </c>
      <c r="D4939" s="233">
        <v>8</v>
      </c>
      <c r="E4939" s="233" t="s">
        <v>262</v>
      </c>
      <c r="F4939" s="234" t="s">
        <v>356</v>
      </c>
      <c r="G4939" s="235">
        <v>42</v>
      </c>
      <c r="H4939" s="234">
        <v>41125</v>
      </c>
      <c r="I4939" s="28"/>
    </row>
    <row r="4940" spans="1:9" x14ac:dyDescent="0.25">
      <c r="A4940" s="231" t="s">
        <v>331</v>
      </c>
      <c r="B4940" s="232" t="s">
        <v>353</v>
      </c>
      <c r="C4940" s="233" t="s">
        <v>337</v>
      </c>
      <c r="D4940" s="233">
        <v>16</v>
      </c>
      <c r="E4940" s="233" t="s">
        <v>262</v>
      </c>
      <c r="F4940" s="234" t="s">
        <v>342</v>
      </c>
      <c r="G4940" s="235">
        <v>154</v>
      </c>
      <c r="H4940" s="234">
        <v>41126</v>
      </c>
      <c r="I4940" s="28"/>
    </row>
    <row r="4941" spans="1:9" x14ac:dyDescent="0.25">
      <c r="A4941" s="231" t="s">
        <v>362</v>
      </c>
      <c r="B4941" s="232" t="s">
        <v>369</v>
      </c>
      <c r="C4941" s="233" t="s">
        <v>370</v>
      </c>
      <c r="D4941" s="233">
        <v>16</v>
      </c>
      <c r="E4941" s="233" t="s">
        <v>264</v>
      </c>
      <c r="F4941" s="234" t="s">
        <v>365</v>
      </c>
      <c r="G4941" s="235">
        <v>39</v>
      </c>
      <c r="H4941" s="234">
        <v>41129</v>
      </c>
      <c r="I4941" s="28"/>
    </row>
    <row r="4942" spans="1:9" x14ac:dyDescent="0.25">
      <c r="A4942" s="231" t="s">
        <v>385</v>
      </c>
      <c r="B4942" s="232" t="s">
        <v>389</v>
      </c>
      <c r="C4942" s="233" t="s">
        <v>375</v>
      </c>
      <c r="D4942" s="233">
        <v>16</v>
      </c>
      <c r="E4942" s="233" t="s">
        <v>334</v>
      </c>
      <c r="F4942" s="234" t="s">
        <v>278</v>
      </c>
      <c r="G4942" s="235">
        <v>11</v>
      </c>
      <c r="H4942" s="234">
        <v>41129</v>
      </c>
      <c r="I4942" s="28"/>
    </row>
    <row r="4943" spans="1:9" x14ac:dyDescent="0.25">
      <c r="A4943" s="231" t="s">
        <v>362</v>
      </c>
      <c r="B4943" s="232" t="s">
        <v>369</v>
      </c>
      <c r="C4943" s="233" t="s">
        <v>370</v>
      </c>
      <c r="D4943" s="233">
        <v>16</v>
      </c>
      <c r="E4943" s="233" t="s">
        <v>264</v>
      </c>
      <c r="F4943" s="234" t="s">
        <v>365</v>
      </c>
      <c r="G4943" s="235">
        <v>22</v>
      </c>
      <c r="H4943" s="234">
        <v>41130</v>
      </c>
      <c r="I4943" s="28"/>
    </row>
    <row r="4944" spans="1:9" x14ac:dyDescent="0.25">
      <c r="A4944" s="231" t="s">
        <v>345</v>
      </c>
      <c r="B4944" s="232" t="s">
        <v>391</v>
      </c>
      <c r="C4944" s="233" t="s">
        <v>337</v>
      </c>
      <c r="D4944" s="233">
        <v>16</v>
      </c>
      <c r="E4944" s="233" t="s">
        <v>334</v>
      </c>
      <c r="F4944" s="234" t="s">
        <v>405</v>
      </c>
      <c r="G4944" s="235">
        <v>165</v>
      </c>
      <c r="H4944" s="234">
        <v>41131</v>
      </c>
      <c r="I4944" s="28"/>
    </row>
    <row r="4945" spans="1:9" x14ac:dyDescent="0.25">
      <c r="A4945" s="231" t="s">
        <v>335</v>
      </c>
      <c r="B4945" s="232" t="s">
        <v>384</v>
      </c>
      <c r="C4945" s="233" t="s">
        <v>364</v>
      </c>
      <c r="D4945" s="233">
        <v>8</v>
      </c>
      <c r="E4945" s="233" t="s">
        <v>262</v>
      </c>
      <c r="F4945" s="234" t="s">
        <v>356</v>
      </c>
      <c r="G4945" s="235">
        <v>72</v>
      </c>
      <c r="H4945" s="234">
        <v>41136</v>
      </c>
      <c r="I4945" s="28"/>
    </row>
    <row r="4946" spans="1:9" x14ac:dyDescent="0.25">
      <c r="A4946" s="231" t="s">
        <v>362</v>
      </c>
      <c r="B4946" s="232" t="s">
        <v>374</v>
      </c>
      <c r="C4946" s="233" t="s">
        <v>375</v>
      </c>
      <c r="D4946" s="233">
        <v>16</v>
      </c>
      <c r="E4946" s="233" t="s">
        <v>271</v>
      </c>
      <c r="F4946" s="234" t="s">
        <v>338</v>
      </c>
      <c r="G4946" s="235">
        <v>132</v>
      </c>
      <c r="H4946" s="234">
        <v>41137</v>
      </c>
      <c r="I4946" s="28"/>
    </row>
    <row r="4947" spans="1:9" x14ac:dyDescent="0.25">
      <c r="A4947" s="231" t="s">
        <v>335</v>
      </c>
      <c r="B4947" s="232" t="s">
        <v>350</v>
      </c>
      <c r="C4947" s="233" t="s">
        <v>347</v>
      </c>
      <c r="D4947" s="233">
        <v>8</v>
      </c>
      <c r="E4947" s="233" t="s">
        <v>271</v>
      </c>
      <c r="F4947" s="234" t="s">
        <v>338</v>
      </c>
      <c r="G4947" s="235">
        <v>80</v>
      </c>
      <c r="H4947" s="234">
        <v>41138</v>
      </c>
      <c r="I4947" s="28"/>
    </row>
    <row r="4948" spans="1:9" x14ac:dyDescent="0.25">
      <c r="A4948" s="231" t="s">
        <v>345</v>
      </c>
      <c r="B4948" s="232" t="s">
        <v>391</v>
      </c>
      <c r="C4948" s="233" t="s">
        <v>337</v>
      </c>
      <c r="D4948" s="233">
        <v>16</v>
      </c>
      <c r="E4948" s="233" t="s">
        <v>334</v>
      </c>
      <c r="F4948" s="234" t="s">
        <v>405</v>
      </c>
      <c r="G4948" s="235">
        <v>198</v>
      </c>
      <c r="H4948" s="234">
        <v>41139</v>
      </c>
      <c r="I4948" s="28"/>
    </row>
    <row r="4949" spans="1:9" x14ac:dyDescent="0.25">
      <c r="A4949" s="231" t="s">
        <v>335</v>
      </c>
      <c r="B4949" s="232" t="s">
        <v>350</v>
      </c>
      <c r="C4949" s="233" t="s">
        <v>347</v>
      </c>
      <c r="D4949" s="233">
        <v>8</v>
      </c>
      <c r="E4949" s="233" t="s">
        <v>271</v>
      </c>
      <c r="F4949" s="234" t="s">
        <v>338</v>
      </c>
      <c r="G4949" s="235">
        <v>112</v>
      </c>
      <c r="H4949" s="234">
        <v>41141</v>
      </c>
      <c r="I4949" s="28"/>
    </row>
    <row r="4950" spans="1:9" x14ac:dyDescent="0.25">
      <c r="A4950" s="231" t="s">
        <v>348</v>
      </c>
      <c r="B4950" s="232" t="s">
        <v>349</v>
      </c>
      <c r="C4950" s="233" t="s">
        <v>347</v>
      </c>
      <c r="D4950" s="233">
        <v>8</v>
      </c>
      <c r="E4950" s="233" t="s">
        <v>262</v>
      </c>
      <c r="F4950" s="234" t="s">
        <v>356</v>
      </c>
      <c r="G4950" s="235">
        <v>135</v>
      </c>
      <c r="H4950" s="234">
        <v>41150</v>
      </c>
      <c r="I4950" s="28"/>
    </row>
    <row r="4951" spans="1:9" x14ac:dyDescent="0.25">
      <c r="A4951" s="231" t="s">
        <v>335</v>
      </c>
      <c r="B4951" s="232" t="s">
        <v>336</v>
      </c>
      <c r="C4951" s="233" t="s">
        <v>337</v>
      </c>
      <c r="D4951" s="233">
        <v>16</v>
      </c>
      <c r="E4951" s="233" t="s">
        <v>271</v>
      </c>
      <c r="F4951" s="234" t="s">
        <v>338</v>
      </c>
      <c r="G4951" s="235">
        <v>69</v>
      </c>
      <c r="H4951" s="234">
        <v>41151</v>
      </c>
      <c r="I4951" s="28"/>
    </row>
    <row r="4952" spans="1:9" x14ac:dyDescent="0.25">
      <c r="A4952" s="231" t="s">
        <v>397</v>
      </c>
      <c r="B4952" s="232" t="s">
        <v>398</v>
      </c>
      <c r="C4952" s="233" t="s">
        <v>399</v>
      </c>
      <c r="D4952" s="233">
        <v>8</v>
      </c>
      <c r="E4952" s="233" t="s">
        <v>334</v>
      </c>
      <c r="F4952" s="234" t="s">
        <v>276</v>
      </c>
      <c r="G4952" s="235">
        <v>29</v>
      </c>
      <c r="H4952" s="234">
        <v>41152</v>
      </c>
      <c r="I4952" s="28"/>
    </row>
    <row r="4953" spans="1:9" x14ac:dyDescent="0.25">
      <c r="A4953" s="231" t="s">
        <v>335</v>
      </c>
      <c r="B4953" s="232" t="s">
        <v>336</v>
      </c>
      <c r="C4953" s="233" t="s">
        <v>337</v>
      </c>
      <c r="D4953" s="233">
        <v>16</v>
      </c>
      <c r="E4953" s="233" t="s">
        <v>271</v>
      </c>
      <c r="F4953" s="234" t="s">
        <v>338</v>
      </c>
      <c r="G4953" s="235">
        <v>77</v>
      </c>
      <c r="H4953" s="234">
        <v>41155</v>
      </c>
      <c r="I4953" s="28"/>
    </row>
    <row r="4954" spans="1:9" x14ac:dyDescent="0.25">
      <c r="A4954" s="231" t="s">
        <v>397</v>
      </c>
      <c r="B4954" s="232" t="s">
        <v>402</v>
      </c>
      <c r="C4954" s="233" t="s">
        <v>380</v>
      </c>
      <c r="D4954" s="233">
        <v>8</v>
      </c>
      <c r="E4954" s="233" t="s">
        <v>262</v>
      </c>
      <c r="F4954" s="234" t="s">
        <v>50</v>
      </c>
      <c r="G4954" s="235">
        <v>19</v>
      </c>
      <c r="H4954" s="234">
        <v>41156</v>
      </c>
      <c r="I4954" s="28"/>
    </row>
    <row r="4955" spans="1:9" x14ac:dyDescent="0.25">
      <c r="A4955" s="231" t="s">
        <v>392</v>
      </c>
      <c r="B4955" s="232" t="s">
        <v>393</v>
      </c>
      <c r="C4955" s="233" t="s">
        <v>337</v>
      </c>
      <c r="D4955" s="233">
        <v>16</v>
      </c>
      <c r="E4955" s="233" t="s">
        <v>271</v>
      </c>
      <c r="F4955" s="234" t="s">
        <v>359</v>
      </c>
      <c r="G4955" s="235">
        <v>120</v>
      </c>
      <c r="H4955" s="234">
        <v>41157</v>
      </c>
      <c r="I4955" s="28"/>
    </row>
    <row r="4956" spans="1:9" x14ac:dyDescent="0.25">
      <c r="A4956" s="231" t="s">
        <v>331</v>
      </c>
      <c r="B4956" s="232" t="s">
        <v>404</v>
      </c>
      <c r="C4956" s="233" t="s">
        <v>333</v>
      </c>
      <c r="D4956" s="233">
        <v>16</v>
      </c>
      <c r="E4956" s="233" t="s">
        <v>334</v>
      </c>
      <c r="F4956" s="234" t="s">
        <v>405</v>
      </c>
      <c r="G4956" s="235">
        <v>91</v>
      </c>
      <c r="H4956" s="234">
        <v>41161</v>
      </c>
      <c r="I4956" s="28"/>
    </row>
    <row r="4957" spans="1:9" x14ac:dyDescent="0.25">
      <c r="A4957" s="231" t="s">
        <v>335</v>
      </c>
      <c r="B4957" s="232" t="s">
        <v>350</v>
      </c>
      <c r="C4957" s="233" t="s">
        <v>347</v>
      </c>
      <c r="D4957" s="233">
        <v>8</v>
      </c>
      <c r="E4957" s="233" t="s">
        <v>271</v>
      </c>
      <c r="F4957" s="234" t="s">
        <v>338</v>
      </c>
      <c r="G4957" s="235">
        <v>57</v>
      </c>
      <c r="H4957" s="234">
        <v>41162</v>
      </c>
      <c r="I4957" s="28"/>
    </row>
    <row r="4958" spans="1:9" x14ac:dyDescent="0.25">
      <c r="A4958" s="231" t="s">
        <v>345</v>
      </c>
      <c r="B4958" s="232" t="s">
        <v>401</v>
      </c>
      <c r="C4958" s="233" t="s">
        <v>380</v>
      </c>
      <c r="D4958" s="233">
        <v>16</v>
      </c>
      <c r="E4958" s="233" t="s">
        <v>271</v>
      </c>
      <c r="F4958" s="234" t="s">
        <v>338</v>
      </c>
      <c r="G4958" s="235">
        <v>53</v>
      </c>
      <c r="H4958" s="234">
        <v>41166</v>
      </c>
      <c r="I4958" s="28"/>
    </row>
    <row r="4959" spans="1:9" x14ac:dyDescent="0.25">
      <c r="A4959" s="231" t="s">
        <v>345</v>
      </c>
      <c r="B4959" s="232" t="s">
        <v>391</v>
      </c>
      <c r="C4959" s="233" t="s">
        <v>337</v>
      </c>
      <c r="D4959" s="233">
        <v>16</v>
      </c>
      <c r="E4959" s="233" t="s">
        <v>334</v>
      </c>
      <c r="F4959" s="234" t="s">
        <v>405</v>
      </c>
      <c r="G4959" s="235">
        <v>55</v>
      </c>
      <c r="H4959" s="234">
        <v>41170</v>
      </c>
      <c r="I4959" s="28"/>
    </row>
    <row r="4960" spans="1:9" x14ac:dyDescent="0.25">
      <c r="A4960" s="231" t="s">
        <v>331</v>
      </c>
      <c r="B4960" s="232" t="s">
        <v>403</v>
      </c>
      <c r="C4960" s="233" t="s">
        <v>380</v>
      </c>
      <c r="D4960" s="233">
        <v>32</v>
      </c>
      <c r="E4960" s="233" t="s">
        <v>262</v>
      </c>
      <c r="F4960" s="234" t="s">
        <v>356</v>
      </c>
      <c r="G4960" s="235">
        <v>70</v>
      </c>
      <c r="H4960" s="234">
        <v>41178</v>
      </c>
      <c r="I4960" s="28"/>
    </row>
    <row r="4961" spans="1:9" x14ac:dyDescent="0.25">
      <c r="A4961" s="231" t="s">
        <v>345</v>
      </c>
      <c r="B4961" s="232" t="s">
        <v>406</v>
      </c>
      <c r="C4961" s="233" t="s">
        <v>337</v>
      </c>
      <c r="D4961" s="233">
        <v>16</v>
      </c>
      <c r="E4961" s="233" t="s">
        <v>271</v>
      </c>
      <c r="F4961" s="234" t="s">
        <v>338</v>
      </c>
      <c r="G4961" s="235">
        <v>108</v>
      </c>
      <c r="H4961" s="234">
        <v>41178</v>
      </c>
      <c r="I4961" s="28"/>
    </row>
    <row r="4962" spans="1:9" x14ac:dyDescent="0.25">
      <c r="A4962" s="231" t="s">
        <v>331</v>
      </c>
      <c r="B4962" s="232" t="s">
        <v>381</v>
      </c>
      <c r="C4962" s="233" t="s">
        <v>380</v>
      </c>
      <c r="D4962" s="233">
        <v>16</v>
      </c>
      <c r="E4962" s="233" t="s">
        <v>262</v>
      </c>
      <c r="F4962" s="234" t="s">
        <v>342</v>
      </c>
      <c r="G4962" s="235">
        <v>92</v>
      </c>
      <c r="H4962" s="234">
        <v>41179</v>
      </c>
      <c r="I4962" s="28"/>
    </row>
    <row r="4963" spans="1:9" x14ac:dyDescent="0.25">
      <c r="A4963" s="231" t="s">
        <v>371</v>
      </c>
      <c r="B4963" s="232" t="s">
        <v>372</v>
      </c>
      <c r="C4963" s="233" t="s">
        <v>364</v>
      </c>
      <c r="D4963" s="233">
        <v>8</v>
      </c>
      <c r="E4963" s="233" t="s">
        <v>271</v>
      </c>
      <c r="F4963" s="234" t="s">
        <v>373</v>
      </c>
      <c r="G4963" s="235">
        <v>140</v>
      </c>
      <c r="H4963" s="234">
        <v>41183</v>
      </c>
      <c r="I4963" s="28"/>
    </row>
    <row r="4964" spans="1:9" x14ac:dyDescent="0.25">
      <c r="A4964" s="231" t="s">
        <v>331</v>
      </c>
      <c r="B4964" s="232" t="s">
        <v>332</v>
      </c>
      <c r="C4964" s="233" t="s">
        <v>333</v>
      </c>
      <c r="D4964" s="233">
        <v>16</v>
      </c>
      <c r="E4964" s="233" t="s">
        <v>334</v>
      </c>
      <c r="F4964" s="234" t="s">
        <v>405</v>
      </c>
      <c r="G4964" s="235">
        <v>40</v>
      </c>
      <c r="H4964" s="234">
        <v>41202</v>
      </c>
      <c r="I4964" s="28"/>
    </row>
    <row r="4965" spans="1:9" x14ac:dyDescent="0.25">
      <c r="A4965" s="231" t="s">
        <v>331</v>
      </c>
      <c r="B4965" s="232" t="s">
        <v>353</v>
      </c>
      <c r="C4965" s="233" t="s">
        <v>337</v>
      </c>
      <c r="D4965" s="233">
        <v>16</v>
      </c>
      <c r="E4965" s="233" t="s">
        <v>262</v>
      </c>
      <c r="F4965" s="234" t="s">
        <v>342</v>
      </c>
      <c r="G4965" s="235">
        <v>18</v>
      </c>
      <c r="H4965" s="234">
        <v>41203</v>
      </c>
      <c r="I4965" s="28"/>
    </row>
    <row r="4966" spans="1:9" x14ac:dyDescent="0.25">
      <c r="A4966" s="231" t="s">
        <v>335</v>
      </c>
      <c r="B4966" s="232" t="s">
        <v>357</v>
      </c>
      <c r="C4966" s="233" t="s">
        <v>358</v>
      </c>
      <c r="D4966" s="233">
        <v>16</v>
      </c>
      <c r="E4966" s="233" t="s">
        <v>271</v>
      </c>
      <c r="F4966" s="234" t="s">
        <v>359</v>
      </c>
      <c r="G4966" s="235">
        <v>156</v>
      </c>
      <c r="H4966" s="234">
        <v>41207</v>
      </c>
      <c r="I4966" s="28"/>
    </row>
    <row r="4967" spans="1:9" x14ac:dyDescent="0.25">
      <c r="A4967" s="231" t="s">
        <v>345</v>
      </c>
      <c r="B4967" s="232" t="s">
        <v>379</v>
      </c>
      <c r="C4967" s="233" t="s">
        <v>380</v>
      </c>
      <c r="D4967" s="233">
        <v>16</v>
      </c>
      <c r="E4967" s="233" t="s">
        <v>271</v>
      </c>
      <c r="F4967" s="234" t="s">
        <v>373</v>
      </c>
      <c r="G4967" s="235">
        <v>44</v>
      </c>
      <c r="H4967" s="234">
        <v>41207</v>
      </c>
      <c r="I4967" s="28"/>
    </row>
    <row r="4968" spans="1:9" x14ac:dyDescent="0.25">
      <c r="A4968" s="231" t="s">
        <v>345</v>
      </c>
      <c r="B4968" s="232" t="s">
        <v>401</v>
      </c>
      <c r="C4968" s="233" t="s">
        <v>380</v>
      </c>
      <c r="D4968" s="233">
        <v>16</v>
      </c>
      <c r="E4968" s="233" t="s">
        <v>271</v>
      </c>
      <c r="F4968" s="234" t="s">
        <v>338</v>
      </c>
      <c r="G4968" s="235">
        <v>11</v>
      </c>
      <c r="H4968" s="234">
        <v>41212</v>
      </c>
      <c r="I4968" s="28"/>
    </row>
    <row r="4969" spans="1:9" x14ac:dyDescent="0.25">
      <c r="A4969" s="231" t="s">
        <v>376</v>
      </c>
      <c r="B4969" s="232" t="s">
        <v>377</v>
      </c>
      <c r="C4969" s="233" t="s">
        <v>378</v>
      </c>
      <c r="D4969" s="233">
        <v>10</v>
      </c>
      <c r="E4969" s="233" t="s">
        <v>262</v>
      </c>
      <c r="F4969" s="234" t="s">
        <v>50</v>
      </c>
      <c r="G4969" s="235">
        <v>12</v>
      </c>
      <c r="H4969" s="234">
        <v>41213</v>
      </c>
      <c r="I4969" s="28"/>
    </row>
    <row r="4970" spans="1:9" x14ac:dyDescent="0.25">
      <c r="A4970" s="231" t="s">
        <v>348</v>
      </c>
      <c r="B4970" s="232" t="s">
        <v>349</v>
      </c>
      <c r="C4970" s="233" t="s">
        <v>347</v>
      </c>
      <c r="D4970" s="233">
        <v>8</v>
      </c>
      <c r="E4970" s="233" t="s">
        <v>262</v>
      </c>
      <c r="F4970" s="234" t="s">
        <v>342</v>
      </c>
      <c r="G4970" s="235">
        <v>132</v>
      </c>
      <c r="H4970" s="234">
        <v>41214</v>
      </c>
      <c r="I4970" s="28"/>
    </row>
    <row r="4971" spans="1:9" x14ac:dyDescent="0.25">
      <c r="A4971" s="231" t="s">
        <v>331</v>
      </c>
      <c r="B4971" s="232" t="s">
        <v>404</v>
      </c>
      <c r="C4971" s="233" t="s">
        <v>333</v>
      </c>
      <c r="D4971" s="233">
        <v>16</v>
      </c>
      <c r="E4971" s="233" t="s">
        <v>334</v>
      </c>
      <c r="F4971" s="234" t="s">
        <v>405</v>
      </c>
      <c r="G4971" s="235">
        <v>111</v>
      </c>
      <c r="H4971" s="234">
        <v>41216</v>
      </c>
      <c r="I4971" s="28"/>
    </row>
    <row r="4972" spans="1:9" x14ac:dyDescent="0.25">
      <c r="A4972" s="231" t="s">
        <v>335</v>
      </c>
      <c r="B4972" s="232" t="s">
        <v>357</v>
      </c>
      <c r="C4972" s="233" t="s">
        <v>358</v>
      </c>
      <c r="D4972" s="233">
        <v>16</v>
      </c>
      <c r="E4972" s="233" t="s">
        <v>271</v>
      </c>
      <c r="F4972" s="234" t="s">
        <v>359</v>
      </c>
      <c r="G4972" s="235">
        <v>47</v>
      </c>
      <c r="H4972" s="234">
        <v>41218</v>
      </c>
      <c r="I4972" s="28"/>
    </row>
    <row r="4973" spans="1:9" x14ac:dyDescent="0.25">
      <c r="A4973" s="231" t="s">
        <v>331</v>
      </c>
      <c r="B4973" s="232" t="s">
        <v>404</v>
      </c>
      <c r="C4973" s="233" t="s">
        <v>333</v>
      </c>
      <c r="D4973" s="233">
        <v>16</v>
      </c>
      <c r="E4973" s="233" t="s">
        <v>334</v>
      </c>
      <c r="F4973" s="234" t="s">
        <v>405</v>
      </c>
      <c r="G4973" s="235">
        <v>40</v>
      </c>
      <c r="H4973" s="234">
        <v>41221</v>
      </c>
      <c r="I4973" s="28"/>
    </row>
    <row r="4974" spans="1:9" x14ac:dyDescent="0.25">
      <c r="A4974" s="231" t="s">
        <v>335</v>
      </c>
      <c r="B4974" s="232" t="s">
        <v>367</v>
      </c>
      <c r="C4974" s="233" t="s">
        <v>337</v>
      </c>
      <c r="D4974" s="233">
        <v>8</v>
      </c>
      <c r="E4974" s="233" t="s">
        <v>262</v>
      </c>
      <c r="F4974" s="234" t="s">
        <v>356</v>
      </c>
      <c r="G4974" s="235">
        <v>188</v>
      </c>
      <c r="H4974" s="234">
        <v>41222</v>
      </c>
      <c r="I4974" s="28"/>
    </row>
    <row r="4975" spans="1:9" x14ac:dyDescent="0.25">
      <c r="A4975" s="231" t="s">
        <v>331</v>
      </c>
      <c r="B4975" s="232" t="s">
        <v>332</v>
      </c>
      <c r="C4975" s="233" t="s">
        <v>333</v>
      </c>
      <c r="D4975" s="233">
        <v>16</v>
      </c>
      <c r="E4975" s="233" t="s">
        <v>334</v>
      </c>
      <c r="F4975" s="234" t="s">
        <v>405</v>
      </c>
      <c r="G4975" s="235">
        <v>172</v>
      </c>
      <c r="H4975" s="234">
        <v>41222</v>
      </c>
      <c r="I4975" s="28"/>
    </row>
    <row r="4976" spans="1:9" x14ac:dyDescent="0.25">
      <c r="A4976" s="231" t="s">
        <v>335</v>
      </c>
      <c r="B4976" s="232" t="s">
        <v>394</v>
      </c>
      <c r="C4976" s="233" t="s">
        <v>364</v>
      </c>
      <c r="D4976" s="233">
        <v>8</v>
      </c>
      <c r="E4976" s="233" t="s">
        <v>264</v>
      </c>
      <c r="F4976" s="234" t="s">
        <v>396</v>
      </c>
      <c r="G4976" s="235">
        <v>53</v>
      </c>
      <c r="H4976" s="234">
        <v>41226</v>
      </c>
      <c r="I4976" s="28"/>
    </row>
    <row r="4977" spans="1:9" x14ac:dyDescent="0.25">
      <c r="A4977" s="231" t="s">
        <v>331</v>
      </c>
      <c r="B4977" s="232" t="s">
        <v>353</v>
      </c>
      <c r="C4977" s="233" t="s">
        <v>337</v>
      </c>
      <c r="D4977" s="233">
        <v>16</v>
      </c>
      <c r="E4977" s="233" t="s">
        <v>262</v>
      </c>
      <c r="F4977" s="234" t="s">
        <v>356</v>
      </c>
      <c r="G4977" s="235">
        <v>118</v>
      </c>
      <c r="H4977" s="234">
        <v>41226</v>
      </c>
      <c r="I4977" s="28"/>
    </row>
    <row r="4978" spans="1:9" x14ac:dyDescent="0.25">
      <c r="A4978" s="231" t="s">
        <v>345</v>
      </c>
      <c r="B4978" s="232" t="s">
        <v>346</v>
      </c>
      <c r="C4978" s="233" t="s">
        <v>347</v>
      </c>
      <c r="D4978" s="233">
        <v>16</v>
      </c>
      <c r="E4978" s="233" t="s">
        <v>271</v>
      </c>
      <c r="F4978" s="234" t="s">
        <v>338</v>
      </c>
      <c r="G4978" s="235">
        <v>47</v>
      </c>
      <c r="H4978" s="234">
        <v>41227</v>
      </c>
      <c r="I4978" s="28"/>
    </row>
    <row r="4979" spans="1:9" x14ac:dyDescent="0.25">
      <c r="A4979" s="231" t="s">
        <v>345</v>
      </c>
      <c r="B4979" s="232" t="s">
        <v>406</v>
      </c>
      <c r="C4979" s="233" t="s">
        <v>337</v>
      </c>
      <c r="D4979" s="233">
        <v>16</v>
      </c>
      <c r="E4979" s="233" t="s">
        <v>271</v>
      </c>
      <c r="F4979" s="234" t="s">
        <v>338</v>
      </c>
      <c r="G4979" s="235">
        <v>126</v>
      </c>
      <c r="H4979" s="234">
        <v>41231</v>
      </c>
      <c r="I4979" s="28"/>
    </row>
    <row r="4980" spans="1:9" x14ac:dyDescent="0.25">
      <c r="A4980" s="231" t="s">
        <v>362</v>
      </c>
      <c r="B4980" s="232" t="s">
        <v>369</v>
      </c>
      <c r="C4980" s="233" t="s">
        <v>370</v>
      </c>
      <c r="D4980" s="233">
        <v>16</v>
      </c>
      <c r="E4980" s="233" t="s">
        <v>264</v>
      </c>
      <c r="F4980" s="234" t="s">
        <v>365</v>
      </c>
      <c r="G4980" s="235">
        <v>147</v>
      </c>
      <c r="H4980" s="234">
        <v>41232</v>
      </c>
      <c r="I4980" s="28"/>
    </row>
    <row r="4981" spans="1:9" x14ac:dyDescent="0.25">
      <c r="A4981" s="231" t="s">
        <v>385</v>
      </c>
      <c r="B4981" s="232" t="s">
        <v>386</v>
      </c>
      <c r="C4981" s="233" t="s">
        <v>358</v>
      </c>
      <c r="D4981" s="233">
        <v>16</v>
      </c>
      <c r="E4981" s="233" t="s">
        <v>334</v>
      </c>
      <c r="F4981" s="234" t="s">
        <v>405</v>
      </c>
      <c r="G4981" s="235">
        <v>43</v>
      </c>
      <c r="H4981" s="234">
        <v>41234</v>
      </c>
      <c r="I4981" s="28"/>
    </row>
    <row r="4982" spans="1:9" x14ac:dyDescent="0.25">
      <c r="A4982" s="231" t="s">
        <v>335</v>
      </c>
      <c r="B4982" s="232" t="s">
        <v>357</v>
      </c>
      <c r="C4982" s="233" t="s">
        <v>358</v>
      </c>
      <c r="D4982" s="233">
        <v>16</v>
      </c>
      <c r="E4982" s="233" t="s">
        <v>271</v>
      </c>
      <c r="F4982" s="234" t="s">
        <v>359</v>
      </c>
      <c r="G4982" s="235">
        <v>8</v>
      </c>
      <c r="H4982" s="234">
        <v>41235</v>
      </c>
      <c r="I4982" s="28"/>
    </row>
    <row r="4983" spans="1:9" x14ac:dyDescent="0.25">
      <c r="A4983" s="231" t="s">
        <v>335</v>
      </c>
      <c r="B4983" s="232" t="s">
        <v>383</v>
      </c>
      <c r="C4983" s="233" t="s">
        <v>347</v>
      </c>
      <c r="D4983" s="233">
        <v>8</v>
      </c>
      <c r="E4983" s="233" t="s">
        <v>271</v>
      </c>
      <c r="F4983" s="234" t="s">
        <v>359</v>
      </c>
      <c r="G4983" s="235">
        <v>60</v>
      </c>
      <c r="H4983" s="234">
        <v>41236</v>
      </c>
      <c r="I4983" s="28"/>
    </row>
    <row r="4984" spans="1:9" x14ac:dyDescent="0.25">
      <c r="A4984" s="231" t="s">
        <v>335</v>
      </c>
      <c r="B4984" s="232" t="s">
        <v>400</v>
      </c>
      <c r="C4984" s="233" t="s">
        <v>364</v>
      </c>
      <c r="D4984" s="233">
        <v>8</v>
      </c>
      <c r="E4984" s="233" t="s">
        <v>264</v>
      </c>
      <c r="F4984" s="234" t="s">
        <v>365</v>
      </c>
      <c r="G4984" s="235">
        <v>27</v>
      </c>
      <c r="H4984" s="234">
        <v>41237</v>
      </c>
      <c r="I4984" s="28"/>
    </row>
    <row r="4985" spans="1:9" x14ac:dyDescent="0.25">
      <c r="A4985" s="231" t="s">
        <v>335</v>
      </c>
      <c r="B4985" s="232" t="s">
        <v>350</v>
      </c>
      <c r="C4985" s="233" t="s">
        <v>347</v>
      </c>
      <c r="D4985" s="233">
        <v>8</v>
      </c>
      <c r="E4985" s="233" t="s">
        <v>271</v>
      </c>
      <c r="F4985" s="234" t="s">
        <v>338</v>
      </c>
      <c r="G4985" s="235">
        <v>86</v>
      </c>
      <c r="H4985" s="234">
        <v>41239</v>
      </c>
      <c r="I4985" s="28"/>
    </row>
    <row r="4986" spans="1:9" x14ac:dyDescent="0.25">
      <c r="A4986" s="231" t="s">
        <v>385</v>
      </c>
      <c r="B4986" s="232" t="s">
        <v>386</v>
      </c>
      <c r="C4986" s="233" t="s">
        <v>358</v>
      </c>
      <c r="D4986" s="233">
        <v>16</v>
      </c>
      <c r="E4986" s="233" t="s">
        <v>334</v>
      </c>
      <c r="F4986" s="234" t="s">
        <v>276</v>
      </c>
      <c r="G4986" s="235">
        <v>43</v>
      </c>
      <c r="H4986" s="234">
        <v>41239</v>
      </c>
      <c r="I4986" s="28"/>
    </row>
    <row r="4987" spans="1:9" x14ac:dyDescent="0.25">
      <c r="A4987" s="231" t="s">
        <v>335</v>
      </c>
      <c r="B4987" s="232" t="s">
        <v>395</v>
      </c>
      <c r="C4987" s="233" t="s">
        <v>337</v>
      </c>
      <c r="D4987" s="233">
        <v>16</v>
      </c>
      <c r="E4987" s="233" t="s">
        <v>264</v>
      </c>
      <c r="F4987" s="234" t="s">
        <v>365</v>
      </c>
      <c r="G4987" s="235">
        <v>113</v>
      </c>
      <c r="H4987" s="234">
        <v>41240</v>
      </c>
      <c r="I4987" s="28"/>
    </row>
    <row r="4988" spans="1:9" x14ac:dyDescent="0.25">
      <c r="A4988" s="231" t="s">
        <v>345</v>
      </c>
      <c r="B4988" s="232" t="s">
        <v>406</v>
      </c>
      <c r="C4988" s="233" t="s">
        <v>337</v>
      </c>
      <c r="D4988" s="233">
        <v>16</v>
      </c>
      <c r="E4988" s="233" t="s">
        <v>271</v>
      </c>
      <c r="F4988" s="234" t="s">
        <v>359</v>
      </c>
      <c r="G4988" s="235">
        <v>107</v>
      </c>
      <c r="H4988" s="234">
        <v>41242</v>
      </c>
      <c r="I4988" s="28"/>
    </row>
    <row r="4989" spans="1:9" x14ac:dyDescent="0.25">
      <c r="A4989" s="231" t="s">
        <v>371</v>
      </c>
      <c r="B4989" s="232" t="s">
        <v>388</v>
      </c>
      <c r="C4989" s="233" t="s">
        <v>364</v>
      </c>
      <c r="D4989" s="233">
        <v>12</v>
      </c>
      <c r="E4989" s="233" t="s">
        <v>271</v>
      </c>
      <c r="F4989" s="234" t="s">
        <v>338</v>
      </c>
      <c r="G4989" s="235">
        <v>104</v>
      </c>
      <c r="H4989" s="234">
        <v>41244</v>
      </c>
      <c r="I4989" s="28"/>
    </row>
    <row r="4990" spans="1:9" x14ac:dyDescent="0.25">
      <c r="A4990" s="231" t="s">
        <v>335</v>
      </c>
      <c r="B4990" s="232" t="s">
        <v>368</v>
      </c>
      <c r="C4990" s="233" t="s">
        <v>364</v>
      </c>
      <c r="D4990" s="233">
        <v>8</v>
      </c>
      <c r="E4990" s="233" t="s">
        <v>262</v>
      </c>
      <c r="F4990" s="234" t="s">
        <v>356</v>
      </c>
      <c r="G4990" s="235">
        <v>38</v>
      </c>
      <c r="H4990" s="234">
        <v>41245</v>
      </c>
      <c r="I4990" s="28"/>
    </row>
    <row r="4991" spans="1:9" x14ac:dyDescent="0.25">
      <c r="A4991" s="231" t="s">
        <v>392</v>
      </c>
      <c r="B4991" s="232" t="s">
        <v>393</v>
      </c>
      <c r="C4991" s="233" t="s">
        <v>337</v>
      </c>
      <c r="D4991" s="233">
        <v>16</v>
      </c>
      <c r="E4991" s="233" t="s">
        <v>271</v>
      </c>
      <c r="F4991" s="234" t="s">
        <v>359</v>
      </c>
      <c r="G4991" s="235">
        <v>139</v>
      </c>
      <c r="H4991" s="234">
        <v>41245</v>
      </c>
      <c r="I4991" s="28"/>
    </row>
    <row r="4992" spans="1:9" x14ac:dyDescent="0.25">
      <c r="A4992" s="231" t="s">
        <v>362</v>
      </c>
      <c r="B4992" s="232" t="s">
        <v>374</v>
      </c>
      <c r="C4992" s="233" t="s">
        <v>375</v>
      </c>
      <c r="D4992" s="233">
        <v>16</v>
      </c>
      <c r="E4992" s="233" t="s">
        <v>271</v>
      </c>
      <c r="F4992" s="234" t="s">
        <v>338</v>
      </c>
      <c r="G4992" s="235">
        <v>41</v>
      </c>
      <c r="H4992" s="234">
        <v>41250</v>
      </c>
      <c r="I4992" s="28"/>
    </row>
    <row r="4993" spans="1:9" x14ac:dyDescent="0.25">
      <c r="A4993" s="231" t="s">
        <v>331</v>
      </c>
      <c r="B4993" s="232" t="s">
        <v>403</v>
      </c>
      <c r="C4993" s="233" t="s">
        <v>380</v>
      </c>
      <c r="D4993" s="233">
        <v>32</v>
      </c>
      <c r="E4993" s="233" t="s">
        <v>262</v>
      </c>
      <c r="F4993" s="234" t="s">
        <v>356</v>
      </c>
      <c r="G4993" s="235">
        <v>148</v>
      </c>
      <c r="H4993" s="234">
        <v>41252</v>
      </c>
      <c r="I4993" s="28"/>
    </row>
    <row r="4994" spans="1:9" x14ac:dyDescent="0.25">
      <c r="A4994" s="231" t="s">
        <v>331</v>
      </c>
      <c r="B4994" s="232" t="s">
        <v>404</v>
      </c>
      <c r="C4994" s="233" t="s">
        <v>333</v>
      </c>
      <c r="D4994" s="233">
        <v>16</v>
      </c>
      <c r="E4994" s="233" t="s">
        <v>334</v>
      </c>
      <c r="F4994" s="234" t="s">
        <v>405</v>
      </c>
      <c r="G4994" s="235">
        <v>42</v>
      </c>
      <c r="H4994" s="234">
        <v>41253</v>
      </c>
      <c r="I4994" s="28"/>
    </row>
    <row r="4995" spans="1:9" x14ac:dyDescent="0.25">
      <c r="A4995" s="231" t="s">
        <v>335</v>
      </c>
      <c r="B4995" s="232" t="s">
        <v>400</v>
      </c>
      <c r="C4995" s="233" t="s">
        <v>364</v>
      </c>
      <c r="D4995" s="233">
        <v>8</v>
      </c>
      <c r="E4995" s="233" t="s">
        <v>264</v>
      </c>
      <c r="F4995" s="234" t="s">
        <v>365</v>
      </c>
      <c r="G4995" s="235">
        <v>65</v>
      </c>
      <c r="H4995" s="234">
        <v>41254</v>
      </c>
      <c r="I4995" s="28"/>
    </row>
    <row r="4996" spans="1:9" x14ac:dyDescent="0.25">
      <c r="A4996" s="231" t="s">
        <v>331</v>
      </c>
      <c r="B4996" s="232" t="s">
        <v>353</v>
      </c>
      <c r="C4996" s="233" t="s">
        <v>337</v>
      </c>
      <c r="D4996" s="233">
        <v>16</v>
      </c>
      <c r="E4996" s="233" t="s">
        <v>262</v>
      </c>
      <c r="F4996" s="234" t="s">
        <v>342</v>
      </c>
      <c r="G4996" s="235">
        <v>131</v>
      </c>
      <c r="H4996" s="234">
        <v>41254</v>
      </c>
      <c r="I4996" s="28"/>
    </row>
    <row r="4997" spans="1:9" x14ac:dyDescent="0.25">
      <c r="A4997" s="231" t="s">
        <v>335</v>
      </c>
      <c r="B4997" s="232" t="s">
        <v>384</v>
      </c>
      <c r="C4997" s="233" t="s">
        <v>364</v>
      </c>
      <c r="D4997" s="233">
        <v>8</v>
      </c>
      <c r="E4997" s="233" t="s">
        <v>262</v>
      </c>
      <c r="F4997" s="234" t="s">
        <v>356</v>
      </c>
      <c r="G4997" s="235">
        <v>85</v>
      </c>
      <c r="H4997" s="234">
        <v>41255</v>
      </c>
      <c r="I4997" s="28"/>
    </row>
    <row r="4998" spans="1:9" x14ac:dyDescent="0.25">
      <c r="A4998" s="231" t="s">
        <v>362</v>
      </c>
      <c r="B4998" s="232" t="s">
        <v>374</v>
      </c>
      <c r="C4998" s="233" t="s">
        <v>375</v>
      </c>
      <c r="D4998" s="233">
        <v>16</v>
      </c>
      <c r="E4998" s="233" t="s">
        <v>271</v>
      </c>
      <c r="F4998" s="234" t="s">
        <v>338</v>
      </c>
      <c r="G4998" s="235">
        <v>17</v>
      </c>
      <c r="H4998" s="234">
        <v>41264</v>
      </c>
      <c r="I4998" s="28"/>
    </row>
    <row r="4999" spans="1:9" x14ac:dyDescent="0.25">
      <c r="A4999" s="231" t="s">
        <v>376</v>
      </c>
      <c r="B4999" s="232" t="s">
        <v>377</v>
      </c>
      <c r="C4999" s="233" t="s">
        <v>378</v>
      </c>
      <c r="D4999" s="233">
        <v>10</v>
      </c>
      <c r="E4999" s="233" t="s">
        <v>262</v>
      </c>
      <c r="F4999" s="234" t="s">
        <v>342</v>
      </c>
      <c r="G4999" s="235">
        <v>163</v>
      </c>
      <c r="H4999" s="234">
        <v>41264</v>
      </c>
      <c r="I4999" s="28"/>
    </row>
    <row r="5000" spans="1:9" x14ac:dyDescent="0.25">
      <c r="A5000" s="231" t="s">
        <v>335</v>
      </c>
      <c r="B5000" s="232" t="s">
        <v>368</v>
      </c>
      <c r="C5000" s="233" t="s">
        <v>364</v>
      </c>
      <c r="D5000" s="233">
        <v>8</v>
      </c>
      <c r="E5000" s="233" t="s">
        <v>262</v>
      </c>
      <c r="F5000" s="234" t="s">
        <v>356</v>
      </c>
      <c r="G5000" s="235">
        <v>111</v>
      </c>
      <c r="H5000" s="234">
        <v>41266</v>
      </c>
      <c r="I5000" s="28"/>
    </row>
    <row r="5001" spans="1:9" x14ac:dyDescent="0.25">
      <c r="A5001" s="231" t="s">
        <v>385</v>
      </c>
      <c r="B5001" s="232" t="s">
        <v>386</v>
      </c>
      <c r="C5001" s="233" t="s">
        <v>358</v>
      </c>
      <c r="D5001" s="233">
        <v>16</v>
      </c>
      <c r="E5001" s="233" t="s">
        <v>334</v>
      </c>
      <c r="F5001" s="234" t="s">
        <v>276</v>
      </c>
      <c r="G5001" s="235">
        <v>65</v>
      </c>
      <c r="H5001" s="234">
        <v>41268</v>
      </c>
      <c r="I5001" s="28"/>
    </row>
    <row r="5002" spans="1:9" x14ac:dyDescent="0.25">
      <c r="A5002" s="231" t="s">
        <v>362</v>
      </c>
      <c r="B5002" s="232" t="s">
        <v>374</v>
      </c>
      <c r="C5002" s="233" t="s">
        <v>375</v>
      </c>
      <c r="D5002" s="233">
        <v>16</v>
      </c>
      <c r="E5002" s="233" t="s">
        <v>271</v>
      </c>
      <c r="F5002" s="234" t="s">
        <v>338</v>
      </c>
      <c r="G5002" s="235">
        <v>22</v>
      </c>
      <c r="H5002" s="234">
        <v>41275</v>
      </c>
      <c r="I5002" s="28"/>
    </row>
    <row r="5003" spans="1:9" x14ac:dyDescent="0.25">
      <c r="A5003" s="231" t="s">
        <v>392</v>
      </c>
      <c r="B5003" s="232" t="s">
        <v>393</v>
      </c>
      <c r="C5003" s="233" t="s">
        <v>337</v>
      </c>
      <c r="D5003" s="233">
        <v>16</v>
      </c>
      <c r="E5003" s="233" t="s">
        <v>271</v>
      </c>
      <c r="F5003" s="234" t="s">
        <v>338</v>
      </c>
      <c r="G5003" s="235">
        <v>108</v>
      </c>
      <c r="H5003" s="234">
        <v>41275</v>
      </c>
      <c r="I5003" s="28"/>
    </row>
    <row r="5004" spans="1:9" x14ac:dyDescent="0.25">
      <c r="A5004" s="231" t="s">
        <v>335</v>
      </c>
      <c r="B5004" s="232" t="s">
        <v>357</v>
      </c>
      <c r="C5004" s="233" t="s">
        <v>358</v>
      </c>
      <c r="D5004" s="233">
        <v>16</v>
      </c>
      <c r="E5004" s="233" t="s">
        <v>271</v>
      </c>
      <c r="F5004" s="234" t="s">
        <v>359</v>
      </c>
      <c r="G5004" s="235">
        <v>70</v>
      </c>
      <c r="H5004" s="234">
        <v>41278</v>
      </c>
      <c r="I5004" s="28"/>
    </row>
    <row r="5005" spans="1:9" x14ac:dyDescent="0.25">
      <c r="A5005" s="231" t="s">
        <v>362</v>
      </c>
      <c r="B5005" s="232" t="s">
        <v>374</v>
      </c>
      <c r="C5005" s="233" t="s">
        <v>375</v>
      </c>
      <c r="D5005" s="233">
        <v>16</v>
      </c>
      <c r="E5005" s="233" t="s">
        <v>271</v>
      </c>
      <c r="F5005" s="234" t="s">
        <v>338</v>
      </c>
      <c r="G5005" s="235">
        <v>196</v>
      </c>
      <c r="H5005" s="234">
        <v>41281</v>
      </c>
      <c r="I5005" s="28"/>
    </row>
    <row r="5006" spans="1:9" x14ac:dyDescent="0.25">
      <c r="A5006" s="231" t="s">
        <v>348</v>
      </c>
      <c r="B5006" s="232" t="s">
        <v>349</v>
      </c>
      <c r="C5006" s="233" t="s">
        <v>347</v>
      </c>
      <c r="D5006" s="233">
        <v>8</v>
      </c>
      <c r="E5006" s="233" t="s">
        <v>262</v>
      </c>
      <c r="F5006" s="234" t="s">
        <v>342</v>
      </c>
      <c r="G5006" s="235">
        <v>150</v>
      </c>
      <c r="H5006" s="234">
        <v>41298</v>
      </c>
      <c r="I5006" s="28"/>
    </row>
    <row r="5007" spans="1:9" x14ac:dyDescent="0.25">
      <c r="A5007" s="231" t="s">
        <v>362</v>
      </c>
      <c r="B5007" s="232" t="s">
        <v>407</v>
      </c>
      <c r="C5007" s="233" t="s">
        <v>380</v>
      </c>
      <c r="D5007" s="233">
        <v>16</v>
      </c>
      <c r="E5007" s="233" t="s">
        <v>264</v>
      </c>
      <c r="F5007" s="234" t="s">
        <v>365</v>
      </c>
      <c r="G5007" s="235">
        <v>150</v>
      </c>
      <c r="H5007" s="234">
        <v>41305</v>
      </c>
      <c r="I5007" s="28"/>
    </row>
    <row r="5008" spans="1:9" x14ac:dyDescent="0.25">
      <c r="A5008" s="231" t="s">
        <v>335</v>
      </c>
      <c r="B5008" s="232" t="s">
        <v>395</v>
      </c>
      <c r="C5008" s="233" t="s">
        <v>337</v>
      </c>
      <c r="D5008" s="233">
        <v>16</v>
      </c>
      <c r="E5008" s="233" t="s">
        <v>264</v>
      </c>
      <c r="F5008" s="234" t="s">
        <v>365</v>
      </c>
      <c r="G5008" s="235">
        <v>68</v>
      </c>
      <c r="H5008" s="234">
        <v>41307</v>
      </c>
      <c r="I5008" s="28"/>
    </row>
    <row r="5009" spans="1:9" x14ac:dyDescent="0.25">
      <c r="A5009" s="231" t="s">
        <v>397</v>
      </c>
      <c r="B5009" s="232" t="s">
        <v>402</v>
      </c>
      <c r="C5009" s="233" t="s">
        <v>380</v>
      </c>
      <c r="D5009" s="233">
        <v>8</v>
      </c>
      <c r="E5009" s="233" t="s">
        <v>262</v>
      </c>
      <c r="F5009" s="234" t="s">
        <v>342</v>
      </c>
      <c r="G5009" s="235">
        <v>15</v>
      </c>
      <c r="H5009" s="234">
        <v>41309</v>
      </c>
      <c r="I5009" s="28"/>
    </row>
    <row r="5010" spans="1:9" x14ac:dyDescent="0.25">
      <c r="A5010" s="231" t="s">
        <v>331</v>
      </c>
      <c r="B5010" s="232" t="s">
        <v>332</v>
      </c>
      <c r="C5010" s="233" t="s">
        <v>333</v>
      </c>
      <c r="D5010" s="233">
        <v>16</v>
      </c>
      <c r="E5010" s="233" t="s">
        <v>334</v>
      </c>
      <c r="F5010" s="234" t="s">
        <v>405</v>
      </c>
      <c r="G5010" s="235">
        <v>185</v>
      </c>
      <c r="H5010" s="234">
        <v>41310</v>
      </c>
      <c r="I5010" s="28"/>
    </row>
    <row r="5011" spans="1:9" x14ac:dyDescent="0.25">
      <c r="A5011" s="231" t="s">
        <v>335</v>
      </c>
      <c r="B5011" s="232" t="s">
        <v>395</v>
      </c>
      <c r="C5011" s="233" t="s">
        <v>337</v>
      </c>
      <c r="D5011" s="233">
        <v>16</v>
      </c>
      <c r="E5011" s="233" t="s">
        <v>264</v>
      </c>
      <c r="F5011" s="234" t="s">
        <v>396</v>
      </c>
      <c r="G5011" s="235">
        <v>160</v>
      </c>
      <c r="H5011" s="234">
        <v>41312</v>
      </c>
      <c r="I5011" s="28"/>
    </row>
    <row r="5012" spans="1:9" x14ac:dyDescent="0.25">
      <c r="A5012" s="231" t="s">
        <v>385</v>
      </c>
      <c r="B5012" s="232" t="s">
        <v>389</v>
      </c>
      <c r="C5012" s="233" t="s">
        <v>375</v>
      </c>
      <c r="D5012" s="233">
        <v>16</v>
      </c>
      <c r="E5012" s="233" t="s">
        <v>334</v>
      </c>
      <c r="F5012" s="234" t="s">
        <v>276</v>
      </c>
      <c r="G5012" s="235">
        <v>158</v>
      </c>
      <c r="H5012" s="234">
        <v>41315</v>
      </c>
      <c r="I5012" s="28"/>
    </row>
    <row r="5013" spans="1:9" x14ac:dyDescent="0.25">
      <c r="A5013" s="231" t="s">
        <v>331</v>
      </c>
      <c r="B5013" s="232" t="s">
        <v>404</v>
      </c>
      <c r="C5013" s="233" t="s">
        <v>333</v>
      </c>
      <c r="D5013" s="233">
        <v>16</v>
      </c>
      <c r="E5013" s="233" t="s">
        <v>334</v>
      </c>
      <c r="F5013" s="234" t="s">
        <v>405</v>
      </c>
      <c r="G5013" s="235">
        <v>12</v>
      </c>
      <c r="H5013" s="234">
        <v>41316</v>
      </c>
      <c r="I5013" s="28"/>
    </row>
    <row r="5014" spans="1:9" x14ac:dyDescent="0.25">
      <c r="A5014" s="231" t="s">
        <v>335</v>
      </c>
      <c r="B5014" s="232" t="s">
        <v>400</v>
      </c>
      <c r="C5014" s="233" t="s">
        <v>364</v>
      </c>
      <c r="D5014" s="233">
        <v>8</v>
      </c>
      <c r="E5014" s="233" t="s">
        <v>264</v>
      </c>
      <c r="F5014" s="234" t="s">
        <v>365</v>
      </c>
      <c r="G5014" s="235">
        <v>119</v>
      </c>
      <c r="H5014" s="234">
        <v>41318</v>
      </c>
      <c r="I5014" s="28"/>
    </row>
    <row r="5015" spans="1:9" x14ac:dyDescent="0.25">
      <c r="A5015" s="231" t="s">
        <v>345</v>
      </c>
      <c r="B5015" s="232" t="s">
        <v>406</v>
      </c>
      <c r="C5015" s="233" t="s">
        <v>337</v>
      </c>
      <c r="D5015" s="233">
        <v>16</v>
      </c>
      <c r="E5015" s="233" t="s">
        <v>271</v>
      </c>
      <c r="F5015" s="234" t="s">
        <v>338</v>
      </c>
      <c r="G5015" s="235">
        <v>12</v>
      </c>
      <c r="H5015" s="234">
        <v>41318</v>
      </c>
      <c r="I5015" s="28"/>
    </row>
    <row r="5016" spans="1:9" x14ac:dyDescent="0.25">
      <c r="A5016" s="231" t="s">
        <v>331</v>
      </c>
      <c r="B5016" s="232" t="s">
        <v>404</v>
      </c>
      <c r="C5016" s="233" t="s">
        <v>333</v>
      </c>
      <c r="D5016" s="233">
        <v>16</v>
      </c>
      <c r="E5016" s="233" t="s">
        <v>334</v>
      </c>
      <c r="F5016" s="234" t="s">
        <v>405</v>
      </c>
      <c r="G5016" s="235">
        <v>110</v>
      </c>
      <c r="H5016" s="234">
        <v>41320</v>
      </c>
      <c r="I5016" s="28"/>
    </row>
    <row r="5017" spans="1:9" x14ac:dyDescent="0.25">
      <c r="A5017" s="231" t="s">
        <v>376</v>
      </c>
      <c r="B5017" s="232" t="s">
        <v>377</v>
      </c>
      <c r="C5017" s="233" t="s">
        <v>378</v>
      </c>
      <c r="D5017" s="233">
        <v>10</v>
      </c>
      <c r="E5017" s="233" t="s">
        <v>262</v>
      </c>
      <c r="F5017" s="234" t="s">
        <v>342</v>
      </c>
      <c r="G5017" s="235">
        <v>156</v>
      </c>
      <c r="H5017" s="234">
        <v>41320</v>
      </c>
      <c r="I5017" s="28"/>
    </row>
    <row r="5018" spans="1:9" x14ac:dyDescent="0.25">
      <c r="A5018" s="231" t="s">
        <v>335</v>
      </c>
      <c r="B5018" s="232" t="s">
        <v>382</v>
      </c>
      <c r="C5018" s="233" t="s">
        <v>337</v>
      </c>
      <c r="D5018" s="233">
        <v>16</v>
      </c>
      <c r="E5018" s="233" t="s">
        <v>264</v>
      </c>
      <c r="F5018" s="234" t="s">
        <v>365</v>
      </c>
      <c r="G5018" s="235">
        <v>170</v>
      </c>
      <c r="H5018" s="234">
        <v>41322</v>
      </c>
      <c r="I5018" s="28"/>
    </row>
    <row r="5019" spans="1:9" x14ac:dyDescent="0.25">
      <c r="A5019" s="231" t="s">
        <v>345</v>
      </c>
      <c r="B5019" s="232" t="s">
        <v>391</v>
      </c>
      <c r="C5019" s="233" t="s">
        <v>337</v>
      </c>
      <c r="D5019" s="233">
        <v>16</v>
      </c>
      <c r="E5019" s="233" t="s">
        <v>334</v>
      </c>
      <c r="F5019" s="234" t="s">
        <v>276</v>
      </c>
      <c r="G5019" s="235">
        <v>90</v>
      </c>
      <c r="H5019" s="234">
        <v>41324</v>
      </c>
      <c r="I5019" s="28"/>
    </row>
    <row r="5020" spans="1:9" x14ac:dyDescent="0.25">
      <c r="A5020" s="231" t="s">
        <v>362</v>
      </c>
      <c r="B5020" s="232" t="s">
        <v>363</v>
      </c>
      <c r="C5020" s="233" t="s">
        <v>364</v>
      </c>
      <c r="D5020" s="233">
        <v>8</v>
      </c>
      <c r="E5020" s="233" t="s">
        <v>264</v>
      </c>
      <c r="F5020" s="234" t="s">
        <v>365</v>
      </c>
      <c r="G5020" s="235">
        <v>192</v>
      </c>
      <c r="H5020" s="234">
        <v>41325</v>
      </c>
      <c r="I5020" s="28"/>
    </row>
    <row r="5021" spans="1:9" x14ac:dyDescent="0.25">
      <c r="A5021" s="231" t="s">
        <v>354</v>
      </c>
      <c r="B5021" s="232" t="s">
        <v>355</v>
      </c>
      <c r="C5021" s="233" t="s">
        <v>347</v>
      </c>
      <c r="D5021" s="233">
        <v>16</v>
      </c>
      <c r="E5021" s="233" t="s">
        <v>262</v>
      </c>
      <c r="F5021" s="234" t="s">
        <v>356</v>
      </c>
      <c r="G5021" s="235">
        <v>42</v>
      </c>
      <c r="H5021" s="234">
        <v>41329</v>
      </c>
      <c r="I5021" s="28"/>
    </row>
    <row r="5022" spans="1:9" x14ac:dyDescent="0.25">
      <c r="A5022" s="231" t="s">
        <v>335</v>
      </c>
      <c r="B5022" s="232" t="s">
        <v>394</v>
      </c>
      <c r="C5022" s="233" t="s">
        <v>364</v>
      </c>
      <c r="D5022" s="233">
        <v>8</v>
      </c>
      <c r="E5022" s="233" t="s">
        <v>264</v>
      </c>
      <c r="F5022" s="234" t="s">
        <v>365</v>
      </c>
      <c r="G5022" s="235">
        <v>190</v>
      </c>
      <c r="H5022" s="234">
        <v>41331</v>
      </c>
      <c r="I5022" s="28"/>
    </row>
    <row r="5023" spans="1:9" x14ac:dyDescent="0.25">
      <c r="A5023" s="231" t="s">
        <v>345</v>
      </c>
      <c r="B5023" s="232" t="s">
        <v>346</v>
      </c>
      <c r="C5023" s="233" t="s">
        <v>347</v>
      </c>
      <c r="D5023" s="233">
        <v>16</v>
      </c>
      <c r="E5023" s="233" t="s">
        <v>271</v>
      </c>
      <c r="F5023" s="234" t="s">
        <v>338</v>
      </c>
      <c r="G5023" s="235">
        <v>88</v>
      </c>
      <c r="H5023" s="234">
        <v>41331</v>
      </c>
      <c r="I5023" s="28"/>
    </row>
    <row r="5024" spans="1:9" x14ac:dyDescent="0.25">
      <c r="A5024" s="231" t="s">
        <v>354</v>
      </c>
      <c r="B5024" s="232" t="s">
        <v>355</v>
      </c>
      <c r="C5024" s="233" t="s">
        <v>347</v>
      </c>
      <c r="D5024" s="233">
        <v>16</v>
      </c>
      <c r="E5024" s="233" t="s">
        <v>262</v>
      </c>
      <c r="F5024" s="234" t="s">
        <v>356</v>
      </c>
      <c r="G5024" s="235">
        <v>5</v>
      </c>
      <c r="H5024" s="234">
        <v>41335</v>
      </c>
      <c r="I5024" s="28"/>
    </row>
    <row r="5025" spans="1:9" x14ac:dyDescent="0.25">
      <c r="A5025" s="231" t="s">
        <v>376</v>
      </c>
      <c r="B5025" s="232" t="s">
        <v>377</v>
      </c>
      <c r="C5025" s="233" t="s">
        <v>378</v>
      </c>
      <c r="D5025" s="233">
        <v>10</v>
      </c>
      <c r="E5025" s="233" t="s">
        <v>262</v>
      </c>
      <c r="F5025" s="234" t="s">
        <v>342</v>
      </c>
      <c r="G5025" s="235">
        <v>110</v>
      </c>
      <c r="H5025" s="234">
        <v>41337</v>
      </c>
      <c r="I5025" s="28"/>
    </row>
    <row r="5026" spans="1:9" x14ac:dyDescent="0.25">
      <c r="A5026" s="231" t="s">
        <v>362</v>
      </c>
      <c r="B5026" s="232" t="s">
        <v>366</v>
      </c>
      <c r="C5026" s="233" t="s">
        <v>337</v>
      </c>
      <c r="D5026" s="233">
        <v>8</v>
      </c>
      <c r="E5026" s="233" t="s">
        <v>262</v>
      </c>
      <c r="F5026" s="234" t="s">
        <v>342</v>
      </c>
      <c r="G5026" s="235">
        <v>81</v>
      </c>
      <c r="H5026" s="234">
        <v>41341</v>
      </c>
      <c r="I5026" s="28"/>
    </row>
    <row r="5027" spans="1:9" x14ac:dyDescent="0.25">
      <c r="A5027" s="231" t="s">
        <v>335</v>
      </c>
      <c r="B5027" s="232" t="s">
        <v>395</v>
      </c>
      <c r="C5027" s="233" t="s">
        <v>337</v>
      </c>
      <c r="D5027" s="233">
        <v>16</v>
      </c>
      <c r="E5027" s="233" t="s">
        <v>264</v>
      </c>
      <c r="F5027" s="234" t="s">
        <v>396</v>
      </c>
      <c r="G5027" s="235">
        <v>99</v>
      </c>
      <c r="H5027" s="234">
        <v>41345</v>
      </c>
      <c r="I5027" s="28"/>
    </row>
    <row r="5028" spans="1:9" x14ac:dyDescent="0.25">
      <c r="A5028" s="231" t="s">
        <v>335</v>
      </c>
      <c r="B5028" s="232" t="s">
        <v>395</v>
      </c>
      <c r="C5028" s="233" t="s">
        <v>337</v>
      </c>
      <c r="D5028" s="233">
        <v>16</v>
      </c>
      <c r="E5028" s="233" t="s">
        <v>264</v>
      </c>
      <c r="F5028" s="234" t="s">
        <v>396</v>
      </c>
      <c r="G5028" s="235">
        <v>187</v>
      </c>
      <c r="H5028" s="234">
        <v>41347</v>
      </c>
      <c r="I5028" s="28"/>
    </row>
    <row r="5029" spans="1:9" x14ac:dyDescent="0.25">
      <c r="A5029" s="231" t="s">
        <v>362</v>
      </c>
      <c r="B5029" s="232" t="s">
        <v>363</v>
      </c>
      <c r="C5029" s="233" t="s">
        <v>364</v>
      </c>
      <c r="D5029" s="233">
        <v>8</v>
      </c>
      <c r="E5029" s="233" t="s">
        <v>264</v>
      </c>
      <c r="F5029" s="234" t="s">
        <v>396</v>
      </c>
      <c r="G5029" s="235">
        <v>169</v>
      </c>
      <c r="H5029" s="234">
        <v>41347</v>
      </c>
      <c r="I5029" s="28"/>
    </row>
    <row r="5030" spans="1:9" x14ac:dyDescent="0.25">
      <c r="A5030" s="231" t="s">
        <v>385</v>
      </c>
      <c r="B5030" s="232" t="s">
        <v>386</v>
      </c>
      <c r="C5030" s="233" t="s">
        <v>358</v>
      </c>
      <c r="D5030" s="233">
        <v>16</v>
      </c>
      <c r="E5030" s="233" t="s">
        <v>334</v>
      </c>
      <c r="F5030" s="234" t="s">
        <v>276</v>
      </c>
      <c r="G5030" s="235">
        <v>55</v>
      </c>
      <c r="H5030" s="234">
        <v>41349</v>
      </c>
      <c r="I5030" s="28"/>
    </row>
    <row r="5031" spans="1:9" x14ac:dyDescent="0.25">
      <c r="A5031" s="231" t="s">
        <v>335</v>
      </c>
      <c r="B5031" s="232" t="s">
        <v>394</v>
      </c>
      <c r="C5031" s="233" t="s">
        <v>364</v>
      </c>
      <c r="D5031" s="233">
        <v>8</v>
      </c>
      <c r="E5031" s="233" t="s">
        <v>264</v>
      </c>
      <c r="F5031" s="234" t="s">
        <v>396</v>
      </c>
      <c r="G5031" s="235">
        <v>195</v>
      </c>
      <c r="H5031" s="234">
        <v>41352</v>
      </c>
      <c r="I5031" s="28"/>
    </row>
    <row r="5032" spans="1:9" x14ac:dyDescent="0.25">
      <c r="A5032" s="231" t="s">
        <v>335</v>
      </c>
      <c r="B5032" s="232" t="s">
        <v>384</v>
      </c>
      <c r="C5032" s="233" t="s">
        <v>364</v>
      </c>
      <c r="D5032" s="233">
        <v>8</v>
      </c>
      <c r="E5032" s="233" t="s">
        <v>262</v>
      </c>
      <c r="F5032" s="234" t="s">
        <v>356</v>
      </c>
      <c r="G5032" s="235">
        <v>179</v>
      </c>
      <c r="H5032" s="234">
        <v>41355</v>
      </c>
      <c r="I5032" s="28"/>
    </row>
    <row r="5033" spans="1:9" x14ac:dyDescent="0.25">
      <c r="A5033" s="231" t="s">
        <v>335</v>
      </c>
      <c r="B5033" s="232" t="s">
        <v>350</v>
      </c>
      <c r="C5033" s="233" t="s">
        <v>347</v>
      </c>
      <c r="D5033" s="233">
        <v>8</v>
      </c>
      <c r="E5033" s="233" t="s">
        <v>271</v>
      </c>
      <c r="F5033" s="234" t="s">
        <v>338</v>
      </c>
      <c r="G5033" s="235">
        <v>6</v>
      </c>
      <c r="H5033" s="234">
        <v>41356</v>
      </c>
      <c r="I5033" s="28"/>
    </row>
    <row r="5034" spans="1:9" x14ac:dyDescent="0.25">
      <c r="A5034" s="231" t="s">
        <v>331</v>
      </c>
      <c r="B5034" s="232" t="s">
        <v>332</v>
      </c>
      <c r="C5034" s="233" t="s">
        <v>333</v>
      </c>
      <c r="D5034" s="233">
        <v>16</v>
      </c>
      <c r="E5034" s="233" t="s">
        <v>334</v>
      </c>
      <c r="F5034" s="234" t="s">
        <v>405</v>
      </c>
      <c r="G5034" s="235">
        <v>76</v>
      </c>
      <c r="H5034" s="234">
        <v>41356</v>
      </c>
      <c r="I5034" s="28"/>
    </row>
    <row r="5035" spans="1:9" x14ac:dyDescent="0.25">
      <c r="A5035" s="231" t="s">
        <v>345</v>
      </c>
      <c r="B5035" s="232" t="s">
        <v>379</v>
      </c>
      <c r="C5035" s="233" t="s">
        <v>380</v>
      </c>
      <c r="D5035" s="233">
        <v>16</v>
      </c>
      <c r="E5035" s="233" t="s">
        <v>271</v>
      </c>
      <c r="F5035" s="234" t="s">
        <v>373</v>
      </c>
      <c r="G5035" s="235">
        <v>125</v>
      </c>
      <c r="H5035" s="234">
        <v>41362</v>
      </c>
      <c r="I5035" s="28"/>
    </row>
    <row r="5036" spans="1:9" x14ac:dyDescent="0.25">
      <c r="A5036" s="231" t="s">
        <v>331</v>
      </c>
      <c r="B5036" s="232" t="s">
        <v>332</v>
      </c>
      <c r="C5036" s="233" t="s">
        <v>333</v>
      </c>
      <c r="D5036" s="233">
        <v>16</v>
      </c>
      <c r="E5036" s="233" t="s">
        <v>334</v>
      </c>
      <c r="F5036" s="234" t="s">
        <v>405</v>
      </c>
      <c r="G5036" s="235">
        <v>87</v>
      </c>
      <c r="H5036" s="234">
        <v>41362</v>
      </c>
      <c r="I5036" s="28"/>
    </row>
    <row r="5037" spans="1:9" x14ac:dyDescent="0.25">
      <c r="A5037" s="231" t="s">
        <v>335</v>
      </c>
      <c r="B5037" s="232" t="s">
        <v>384</v>
      </c>
      <c r="C5037" s="233" t="s">
        <v>364</v>
      </c>
      <c r="D5037" s="233">
        <v>8</v>
      </c>
      <c r="E5037" s="233" t="s">
        <v>262</v>
      </c>
      <c r="F5037" s="234" t="s">
        <v>356</v>
      </c>
      <c r="G5037" s="235">
        <v>20</v>
      </c>
      <c r="H5037" s="234">
        <v>41366</v>
      </c>
      <c r="I5037" s="28"/>
    </row>
    <row r="5038" spans="1:9" x14ac:dyDescent="0.25">
      <c r="A5038" s="231" t="s">
        <v>331</v>
      </c>
      <c r="B5038" s="232" t="s">
        <v>403</v>
      </c>
      <c r="C5038" s="233" t="s">
        <v>380</v>
      </c>
      <c r="D5038" s="233">
        <v>32</v>
      </c>
      <c r="E5038" s="233" t="s">
        <v>262</v>
      </c>
      <c r="F5038" s="234" t="s">
        <v>356</v>
      </c>
      <c r="G5038" s="235">
        <v>21</v>
      </c>
      <c r="H5038" s="234">
        <v>41367</v>
      </c>
      <c r="I5038" s="28"/>
    </row>
    <row r="5039" spans="1:9" x14ac:dyDescent="0.25">
      <c r="A5039" s="231" t="s">
        <v>331</v>
      </c>
      <c r="B5039" s="232" t="s">
        <v>381</v>
      </c>
      <c r="C5039" s="233" t="s">
        <v>380</v>
      </c>
      <c r="D5039" s="233">
        <v>16</v>
      </c>
      <c r="E5039" s="233" t="s">
        <v>262</v>
      </c>
      <c r="F5039" s="234" t="s">
        <v>342</v>
      </c>
      <c r="G5039" s="235">
        <v>41</v>
      </c>
      <c r="H5039" s="234">
        <v>41369</v>
      </c>
      <c r="I5039" s="28"/>
    </row>
    <row r="5040" spans="1:9" x14ac:dyDescent="0.25">
      <c r="A5040" s="231" t="s">
        <v>397</v>
      </c>
      <c r="B5040" s="232" t="s">
        <v>398</v>
      </c>
      <c r="C5040" s="233" t="s">
        <v>399</v>
      </c>
      <c r="D5040" s="233">
        <v>8</v>
      </c>
      <c r="E5040" s="233" t="s">
        <v>334</v>
      </c>
      <c r="F5040" s="234" t="s">
        <v>276</v>
      </c>
      <c r="G5040" s="235">
        <v>135</v>
      </c>
      <c r="H5040" s="234">
        <v>41370</v>
      </c>
      <c r="I5040" s="28"/>
    </row>
    <row r="5041" spans="1:9" x14ac:dyDescent="0.25">
      <c r="A5041" s="231" t="s">
        <v>335</v>
      </c>
      <c r="B5041" s="232" t="s">
        <v>350</v>
      </c>
      <c r="C5041" s="233" t="s">
        <v>347</v>
      </c>
      <c r="D5041" s="233">
        <v>8</v>
      </c>
      <c r="E5041" s="233" t="s">
        <v>271</v>
      </c>
      <c r="F5041" s="234" t="s">
        <v>338</v>
      </c>
      <c r="G5041" s="235">
        <v>71</v>
      </c>
      <c r="H5041" s="234">
        <v>41371</v>
      </c>
      <c r="I5041" s="28"/>
    </row>
    <row r="5042" spans="1:9" x14ac:dyDescent="0.25">
      <c r="A5042" s="231" t="s">
        <v>362</v>
      </c>
      <c r="B5042" s="232" t="s">
        <v>374</v>
      </c>
      <c r="C5042" s="233" t="s">
        <v>375</v>
      </c>
      <c r="D5042" s="233">
        <v>16</v>
      </c>
      <c r="E5042" s="233" t="s">
        <v>271</v>
      </c>
      <c r="F5042" s="234" t="s">
        <v>338</v>
      </c>
      <c r="G5042" s="235">
        <v>161</v>
      </c>
      <c r="H5042" s="234">
        <v>41373</v>
      </c>
      <c r="I5042" s="28"/>
    </row>
    <row r="5043" spans="1:9" x14ac:dyDescent="0.25">
      <c r="A5043" s="231" t="s">
        <v>331</v>
      </c>
      <c r="B5043" s="232" t="s">
        <v>381</v>
      </c>
      <c r="C5043" s="233" t="s">
        <v>380</v>
      </c>
      <c r="D5043" s="233">
        <v>16</v>
      </c>
      <c r="E5043" s="233" t="s">
        <v>262</v>
      </c>
      <c r="F5043" s="234" t="s">
        <v>342</v>
      </c>
      <c r="G5043" s="235">
        <v>22</v>
      </c>
      <c r="H5043" s="234">
        <v>41378</v>
      </c>
      <c r="I5043" s="28"/>
    </row>
    <row r="5044" spans="1:9" x14ac:dyDescent="0.25">
      <c r="A5044" s="231" t="s">
        <v>335</v>
      </c>
      <c r="B5044" s="232" t="s">
        <v>384</v>
      </c>
      <c r="C5044" s="233" t="s">
        <v>364</v>
      </c>
      <c r="D5044" s="233">
        <v>8</v>
      </c>
      <c r="E5044" s="233" t="s">
        <v>262</v>
      </c>
      <c r="F5044" s="234" t="s">
        <v>356</v>
      </c>
      <c r="G5044" s="235">
        <v>129</v>
      </c>
      <c r="H5044" s="234">
        <v>41379</v>
      </c>
      <c r="I5044" s="28"/>
    </row>
    <row r="5045" spans="1:9" x14ac:dyDescent="0.25">
      <c r="A5045" s="231" t="s">
        <v>362</v>
      </c>
      <c r="B5045" s="232" t="s">
        <v>374</v>
      </c>
      <c r="C5045" s="233" t="s">
        <v>375</v>
      </c>
      <c r="D5045" s="233">
        <v>16</v>
      </c>
      <c r="E5045" s="233" t="s">
        <v>271</v>
      </c>
      <c r="F5045" s="234" t="s">
        <v>338</v>
      </c>
      <c r="G5045" s="235">
        <v>189</v>
      </c>
      <c r="H5045" s="234">
        <v>41384</v>
      </c>
      <c r="I5045" s="28"/>
    </row>
    <row r="5046" spans="1:9" x14ac:dyDescent="0.25">
      <c r="A5046" s="231" t="s">
        <v>335</v>
      </c>
      <c r="B5046" s="232" t="s">
        <v>383</v>
      </c>
      <c r="C5046" s="233" t="s">
        <v>347</v>
      </c>
      <c r="D5046" s="233">
        <v>8</v>
      </c>
      <c r="E5046" s="233" t="s">
        <v>271</v>
      </c>
      <c r="F5046" s="234" t="s">
        <v>373</v>
      </c>
      <c r="G5046" s="235">
        <v>197</v>
      </c>
      <c r="H5046" s="234">
        <v>41385</v>
      </c>
      <c r="I5046" s="28"/>
    </row>
    <row r="5047" spans="1:9" x14ac:dyDescent="0.25">
      <c r="A5047" s="231" t="s">
        <v>371</v>
      </c>
      <c r="B5047" s="232" t="s">
        <v>388</v>
      </c>
      <c r="C5047" s="233" t="s">
        <v>364</v>
      </c>
      <c r="D5047" s="233">
        <v>12</v>
      </c>
      <c r="E5047" s="233" t="s">
        <v>271</v>
      </c>
      <c r="F5047" s="234" t="s">
        <v>338</v>
      </c>
      <c r="G5047" s="235">
        <v>153</v>
      </c>
      <c r="H5047" s="234">
        <v>41386</v>
      </c>
      <c r="I5047" s="28"/>
    </row>
    <row r="5048" spans="1:9" x14ac:dyDescent="0.25">
      <c r="A5048" s="231" t="s">
        <v>345</v>
      </c>
      <c r="B5048" s="232" t="s">
        <v>379</v>
      </c>
      <c r="C5048" s="233" t="s">
        <v>380</v>
      </c>
      <c r="D5048" s="233">
        <v>16</v>
      </c>
      <c r="E5048" s="233" t="s">
        <v>271</v>
      </c>
      <c r="F5048" s="234" t="s">
        <v>338</v>
      </c>
      <c r="G5048" s="235">
        <v>66</v>
      </c>
      <c r="H5048" s="234">
        <v>41386</v>
      </c>
      <c r="I5048" s="28"/>
    </row>
    <row r="5049" spans="1:9" x14ac:dyDescent="0.25">
      <c r="A5049" s="231" t="s">
        <v>362</v>
      </c>
      <c r="B5049" s="232" t="s">
        <v>374</v>
      </c>
      <c r="C5049" s="233" t="s">
        <v>375</v>
      </c>
      <c r="D5049" s="233">
        <v>16</v>
      </c>
      <c r="E5049" s="233" t="s">
        <v>271</v>
      </c>
      <c r="F5049" s="234" t="s">
        <v>338</v>
      </c>
      <c r="G5049" s="235">
        <v>55</v>
      </c>
      <c r="H5049" s="234">
        <v>41388</v>
      </c>
      <c r="I5049" s="28"/>
    </row>
    <row r="5050" spans="1:9" x14ac:dyDescent="0.25">
      <c r="A5050" s="231" t="s">
        <v>362</v>
      </c>
      <c r="B5050" s="232" t="s">
        <v>369</v>
      </c>
      <c r="C5050" s="233" t="s">
        <v>370</v>
      </c>
      <c r="D5050" s="233">
        <v>16</v>
      </c>
      <c r="E5050" s="233" t="s">
        <v>264</v>
      </c>
      <c r="F5050" s="234" t="s">
        <v>365</v>
      </c>
      <c r="G5050" s="235">
        <v>108</v>
      </c>
      <c r="H5050" s="234">
        <v>41399</v>
      </c>
      <c r="I5050" s="28"/>
    </row>
    <row r="5051" spans="1:9" x14ac:dyDescent="0.25">
      <c r="A5051" s="231" t="s">
        <v>385</v>
      </c>
      <c r="B5051" s="232" t="s">
        <v>389</v>
      </c>
      <c r="C5051" s="233" t="s">
        <v>375</v>
      </c>
      <c r="D5051" s="233">
        <v>16</v>
      </c>
      <c r="E5051" s="233" t="s">
        <v>334</v>
      </c>
      <c r="F5051" s="234" t="s">
        <v>276</v>
      </c>
      <c r="G5051" s="235">
        <v>186</v>
      </c>
      <c r="H5051" s="234">
        <v>41399</v>
      </c>
      <c r="I5051" s="28"/>
    </row>
    <row r="5052" spans="1:9" x14ac:dyDescent="0.25">
      <c r="A5052" s="231" t="s">
        <v>385</v>
      </c>
      <c r="B5052" s="232" t="s">
        <v>389</v>
      </c>
      <c r="C5052" s="233" t="s">
        <v>375</v>
      </c>
      <c r="D5052" s="233">
        <v>16</v>
      </c>
      <c r="E5052" s="233" t="s">
        <v>334</v>
      </c>
      <c r="F5052" s="234" t="s">
        <v>278</v>
      </c>
      <c r="G5052" s="235">
        <v>188</v>
      </c>
      <c r="H5052" s="234">
        <v>41406</v>
      </c>
      <c r="I5052" s="28"/>
    </row>
    <row r="5053" spans="1:9" x14ac:dyDescent="0.25">
      <c r="A5053" s="231" t="s">
        <v>345</v>
      </c>
      <c r="B5053" s="232" t="s">
        <v>346</v>
      </c>
      <c r="C5053" s="233" t="s">
        <v>347</v>
      </c>
      <c r="D5053" s="233">
        <v>16</v>
      </c>
      <c r="E5053" s="233" t="s">
        <v>271</v>
      </c>
      <c r="F5053" s="234" t="s">
        <v>338</v>
      </c>
      <c r="G5053" s="235">
        <v>128</v>
      </c>
      <c r="H5053" s="234">
        <v>41408</v>
      </c>
      <c r="I5053" s="28"/>
    </row>
    <row r="5054" spans="1:9" x14ac:dyDescent="0.25">
      <c r="A5054" s="231" t="s">
        <v>331</v>
      </c>
      <c r="B5054" s="232" t="s">
        <v>403</v>
      </c>
      <c r="C5054" s="233" t="s">
        <v>380</v>
      </c>
      <c r="D5054" s="233">
        <v>32</v>
      </c>
      <c r="E5054" s="233" t="s">
        <v>262</v>
      </c>
      <c r="F5054" s="234" t="s">
        <v>356</v>
      </c>
      <c r="G5054" s="235">
        <v>5</v>
      </c>
      <c r="H5054" s="234">
        <v>41411</v>
      </c>
      <c r="I5054" s="28"/>
    </row>
    <row r="5055" spans="1:9" x14ac:dyDescent="0.25">
      <c r="A5055" s="231" t="s">
        <v>371</v>
      </c>
      <c r="B5055" s="232" t="s">
        <v>372</v>
      </c>
      <c r="C5055" s="233" t="s">
        <v>364</v>
      </c>
      <c r="D5055" s="233">
        <v>8</v>
      </c>
      <c r="E5055" s="233" t="s">
        <v>271</v>
      </c>
      <c r="F5055" s="234" t="s">
        <v>338</v>
      </c>
      <c r="G5055" s="235">
        <v>194</v>
      </c>
      <c r="H5055" s="234">
        <v>41416</v>
      </c>
      <c r="I5055" s="28"/>
    </row>
    <row r="5056" spans="1:9" x14ac:dyDescent="0.25">
      <c r="A5056" s="231" t="s">
        <v>385</v>
      </c>
      <c r="B5056" s="232" t="s">
        <v>389</v>
      </c>
      <c r="C5056" s="233" t="s">
        <v>375</v>
      </c>
      <c r="D5056" s="233">
        <v>16</v>
      </c>
      <c r="E5056" s="233" t="s">
        <v>334</v>
      </c>
      <c r="F5056" s="234" t="s">
        <v>278</v>
      </c>
      <c r="G5056" s="235">
        <v>74</v>
      </c>
      <c r="H5056" s="234">
        <v>41416</v>
      </c>
      <c r="I5056" s="28"/>
    </row>
    <row r="5057" spans="1:9" x14ac:dyDescent="0.25">
      <c r="A5057" s="231" t="s">
        <v>397</v>
      </c>
      <c r="B5057" s="232" t="s">
        <v>402</v>
      </c>
      <c r="C5057" s="233" t="s">
        <v>380</v>
      </c>
      <c r="D5057" s="233">
        <v>8</v>
      </c>
      <c r="E5057" s="233" t="s">
        <v>262</v>
      </c>
      <c r="F5057" s="234" t="s">
        <v>342</v>
      </c>
      <c r="G5057" s="235">
        <v>182</v>
      </c>
      <c r="H5057" s="234">
        <v>41418</v>
      </c>
      <c r="I5057" s="28"/>
    </row>
    <row r="5058" spans="1:9" x14ac:dyDescent="0.25">
      <c r="A5058" s="231" t="s">
        <v>335</v>
      </c>
      <c r="B5058" s="232" t="s">
        <v>395</v>
      </c>
      <c r="C5058" s="233" t="s">
        <v>337</v>
      </c>
      <c r="D5058" s="233">
        <v>16</v>
      </c>
      <c r="E5058" s="233" t="s">
        <v>264</v>
      </c>
      <c r="F5058" s="234" t="s">
        <v>396</v>
      </c>
      <c r="G5058" s="235">
        <v>169</v>
      </c>
      <c r="H5058" s="234">
        <v>41419</v>
      </c>
      <c r="I5058" s="28"/>
    </row>
    <row r="5059" spans="1:9" x14ac:dyDescent="0.25">
      <c r="A5059" s="231" t="s">
        <v>331</v>
      </c>
      <c r="B5059" s="232" t="s">
        <v>353</v>
      </c>
      <c r="C5059" s="233" t="s">
        <v>337</v>
      </c>
      <c r="D5059" s="233">
        <v>16</v>
      </c>
      <c r="E5059" s="233" t="s">
        <v>262</v>
      </c>
      <c r="F5059" s="234" t="s">
        <v>356</v>
      </c>
      <c r="G5059" s="235">
        <v>18</v>
      </c>
      <c r="H5059" s="234">
        <v>41420</v>
      </c>
      <c r="I5059" s="28"/>
    </row>
    <row r="5060" spans="1:9" x14ac:dyDescent="0.25">
      <c r="A5060" s="231" t="s">
        <v>345</v>
      </c>
      <c r="B5060" s="232" t="s">
        <v>379</v>
      </c>
      <c r="C5060" s="233" t="s">
        <v>380</v>
      </c>
      <c r="D5060" s="233">
        <v>16</v>
      </c>
      <c r="E5060" s="233" t="s">
        <v>271</v>
      </c>
      <c r="F5060" s="234" t="s">
        <v>373</v>
      </c>
      <c r="G5060" s="235">
        <v>25</v>
      </c>
      <c r="H5060" s="234">
        <v>41422</v>
      </c>
      <c r="I5060" s="28"/>
    </row>
    <row r="5061" spans="1:9" x14ac:dyDescent="0.25">
      <c r="A5061" s="231" t="s">
        <v>408</v>
      </c>
      <c r="B5061" s="232" t="s">
        <v>409</v>
      </c>
      <c r="C5061" s="233" t="s">
        <v>380</v>
      </c>
      <c r="D5061" s="233">
        <v>16</v>
      </c>
      <c r="E5061" s="233" t="s">
        <v>334</v>
      </c>
      <c r="F5061" s="234" t="s">
        <v>276</v>
      </c>
      <c r="G5061" s="235">
        <v>97</v>
      </c>
      <c r="H5061" s="234">
        <v>41426</v>
      </c>
      <c r="I5061" s="28"/>
    </row>
    <row r="5062" spans="1:9" x14ac:dyDescent="0.25">
      <c r="A5062" s="231" t="s">
        <v>335</v>
      </c>
      <c r="B5062" s="232" t="s">
        <v>400</v>
      </c>
      <c r="C5062" s="233" t="s">
        <v>364</v>
      </c>
      <c r="D5062" s="233">
        <v>8</v>
      </c>
      <c r="E5062" s="233" t="s">
        <v>264</v>
      </c>
      <c r="F5062" s="234" t="s">
        <v>365</v>
      </c>
      <c r="G5062" s="235">
        <v>29</v>
      </c>
      <c r="H5062" s="234">
        <v>41426</v>
      </c>
      <c r="I5062" s="28"/>
    </row>
    <row r="5063" spans="1:9" x14ac:dyDescent="0.25">
      <c r="A5063" s="231" t="s">
        <v>345</v>
      </c>
      <c r="B5063" s="232" t="s">
        <v>401</v>
      </c>
      <c r="C5063" s="233" t="s">
        <v>380</v>
      </c>
      <c r="D5063" s="233">
        <v>16</v>
      </c>
      <c r="E5063" s="233" t="s">
        <v>271</v>
      </c>
      <c r="F5063" s="234" t="s">
        <v>338</v>
      </c>
      <c r="G5063" s="235">
        <v>69</v>
      </c>
      <c r="H5063" s="234">
        <v>41427</v>
      </c>
      <c r="I5063" s="28"/>
    </row>
    <row r="5064" spans="1:9" x14ac:dyDescent="0.25">
      <c r="A5064" s="231" t="s">
        <v>397</v>
      </c>
      <c r="B5064" s="232" t="s">
        <v>402</v>
      </c>
      <c r="C5064" s="233" t="s">
        <v>380</v>
      </c>
      <c r="D5064" s="233">
        <v>8</v>
      </c>
      <c r="E5064" s="233" t="s">
        <v>262</v>
      </c>
      <c r="F5064" s="234" t="s">
        <v>50</v>
      </c>
      <c r="G5064" s="235">
        <v>98</v>
      </c>
      <c r="H5064" s="234">
        <v>41428</v>
      </c>
      <c r="I5064" s="28"/>
    </row>
    <row r="5065" spans="1:9" x14ac:dyDescent="0.25">
      <c r="A5065" s="231" t="s">
        <v>345</v>
      </c>
      <c r="B5065" s="232" t="s">
        <v>391</v>
      </c>
      <c r="C5065" s="233" t="s">
        <v>337</v>
      </c>
      <c r="D5065" s="233">
        <v>16</v>
      </c>
      <c r="E5065" s="233" t="s">
        <v>334</v>
      </c>
      <c r="F5065" s="234" t="s">
        <v>276</v>
      </c>
      <c r="G5065" s="235">
        <v>30</v>
      </c>
      <c r="H5065" s="234">
        <v>41429</v>
      </c>
      <c r="I5065" s="28"/>
    </row>
    <row r="5066" spans="1:9" x14ac:dyDescent="0.25">
      <c r="A5066" s="231" t="s">
        <v>385</v>
      </c>
      <c r="B5066" s="232" t="s">
        <v>389</v>
      </c>
      <c r="C5066" s="233" t="s">
        <v>375</v>
      </c>
      <c r="D5066" s="233">
        <v>16</v>
      </c>
      <c r="E5066" s="233" t="s">
        <v>334</v>
      </c>
      <c r="F5066" s="234" t="s">
        <v>276</v>
      </c>
      <c r="G5066" s="235">
        <v>167</v>
      </c>
      <c r="H5066" s="234">
        <v>41430</v>
      </c>
      <c r="I5066" s="28"/>
    </row>
    <row r="5067" spans="1:9" x14ac:dyDescent="0.25">
      <c r="A5067" s="231" t="s">
        <v>331</v>
      </c>
      <c r="B5067" s="232" t="s">
        <v>332</v>
      </c>
      <c r="C5067" s="233" t="s">
        <v>333</v>
      </c>
      <c r="D5067" s="233">
        <v>16</v>
      </c>
      <c r="E5067" s="233" t="s">
        <v>334</v>
      </c>
      <c r="F5067" s="234" t="s">
        <v>405</v>
      </c>
      <c r="G5067" s="235">
        <v>62</v>
      </c>
      <c r="H5067" s="234">
        <v>41432</v>
      </c>
      <c r="I5067" s="28"/>
    </row>
    <row r="5068" spans="1:9" x14ac:dyDescent="0.25">
      <c r="A5068" s="231" t="s">
        <v>385</v>
      </c>
      <c r="B5068" s="232" t="s">
        <v>389</v>
      </c>
      <c r="C5068" s="233" t="s">
        <v>375</v>
      </c>
      <c r="D5068" s="233">
        <v>16</v>
      </c>
      <c r="E5068" s="233" t="s">
        <v>334</v>
      </c>
      <c r="F5068" s="234" t="s">
        <v>276</v>
      </c>
      <c r="G5068" s="235">
        <v>153</v>
      </c>
      <c r="H5068" s="234">
        <v>41439</v>
      </c>
      <c r="I5068" s="28"/>
    </row>
    <row r="5069" spans="1:9" x14ac:dyDescent="0.25">
      <c r="A5069" s="231" t="s">
        <v>331</v>
      </c>
      <c r="B5069" s="232" t="s">
        <v>403</v>
      </c>
      <c r="C5069" s="233" t="s">
        <v>380</v>
      </c>
      <c r="D5069" s="233">
        <v>32</v>
      </c>
      <c r="E5069" s="233" t="s">
        <v>262</v>
      </c>
      <c r="F5069" s="234" t="s">
        <v>356</v>
      </c>
      <c r="G5069" s="235">
        <v>51</v>
      </c>
      <c r="H5069" s="234">
        <v>41442</v>
      </c>
      <c r="I5069" s="28"/>
    </row>
    <row r="5070" spans="1:9" x14ac:dyDescent="0.25">
      <c r="A5070" s="231" t="s">
        <v>339</v>
      </c>
      <c r="B5070" s="232" t="s">
        <v>340</v>
      </c>
      <c r="C5070" s="233" t="s">
        <v>341</v>
      </c>
      <c r="D5070" s="233">
        <v>8</v>
      </c>
      <c r="E5070" s="233" t="s">
        <v>262</v>
      </c>
      <c r="F5070" s="234" t="s">
        <v>342</v>
      </c>
      <c r="G5070" s="235">
        <v>102</v>
      </c>
      <c r="H5070" s="234">
        <v>41443</v>
      </c>
      <c r="I5070" s="28"/>
    </row>
    <row r="5071" spans="1:9" x14ac:dyDescent="0.25">
      <c r="A5071" s="231" t="s">
        <v>331</v>
      </c>
      <c r="B5071" s="232" t="s">
        <v>381</v>
      </c>
      <c r="C5071" s="233" t="s">
        <v>380</v>
      </c>
      <c r="D5071" s="233">
        <v>16</v>
      </c>
      <c r="E5071" s="233" t="s">
        <v>262</v>
      </c>
      <c r="F5071" s="234" t="s">
        <v>342</v>
      </c>
      <c r="G5071" s="235">
        <v>105</v>
      </c>
      <c r="H5071" s="234">
        <v>41444</v>
      </c>
      <c r="I5071" s="28"/>
    </row>
    <row r="5072" spans="1:9" x14ac:dyDescent="0.25">
      <c r="A5072" s="231" t="s">
        <v>362</v>
      </c>
      <c r="B5072" s="232" t="s">
        <v>366</v>
      </c>
      <c r="C5072" s="233" t="s">
        <v>337</v>
      </c>
      <c r="D5072" s="233">
        <v>8</v>
      </c>
      <c r="E5072" s="233" t="s">
        <v>262</v>
      </c>
      <c r="F5072" s="234" t="s">
        <v>342</v>
      </c>
      <c r="G5072" s="235">
        <v>58</v>
      </c>
      <c r="H5072" s="234">
        <v>41445</v>
      </c>
      <c r="I5072" s="28"/>
    </row>
    <row r="5073" spans="1:9" x14ac:dyDescent="0.25">
      <c r="A5073" s="231" t="s">
        <v>348</v>
      </c>
      <c r="B5073" s="232" t="s">
        <v>349</v>
      </c>
      <c r="C5073" s="233" t="s">
        <v>347</v>
      </c>
      <c r="D5073" s="233">
        <v>8</v>
      </c>
      <c r="E5073" s="233" t="s">
        <v>262</v>
      </c>
      <c r="F5073" s="234" t="s">
        <v>356</v>
      </c>
      <c r="G5073" s="235">
        <v>25</v>
      </c>
      <c r="H5073" s="234">
        <v>41446</v>
      </c>
      <c r="I5073" s="28"/>
    </row>
    <row r="5074" spans="1:9" x14ac:dyDescent="0.25">
      <c r="A5074" s="231" t="s">
        <v>335</v>
      </c>
      <c r="B5074" s="232" t="s">
        <v>394</v>
      </c>
      <c r="C5074" s="233" t="s">
        <v>364</v>
      </c>
      <c r="D5074" s="233">
        <v>8</v>
      </c>
      <c r="E5074" s="233" t="s">
        <v>264</v>
      </c>
      <c r="F5074" s="234" t="s">
        <v>365</v>
      </c>
      <c r="G5074" s="235">
        <v>173</v>
      </c>
      <c r="H5074" s="234">
        <v>41454</v>
      </c>
      <c r="I5074" s="28"/>
    </row>
    <row r="5075" spans="1:9" x14ac:dyDescent="0.25">
      <c r="A5075" s="231" t="s">
        <v>331</v>
      </c>
      <c r="B5075" s="232" t="s">
        <v>353</v>
      </c>
      <c r="C5075" s="233" t="s">
        <v>337</v>
      </c>
      <c r="D5075" s="233">
        <v>16</v>
      </c>
      <c r="E5075" s="233" t="s">
        <v>262</v>
      </c>
      <c r="F5075" s="234" t="s">
        <v>342</v>
      </c>
      <c r="G5075" s="235">
        <v>150</v>
      </c>
      <c r="H5075" s="234">
        <v>41457</v>
      </c>
      <c r="I5075" s="28"/>
    </row>
    <row r="5076" spans="1:9" x14ac:dyDescent="0.25">
      <c r="A5076" s="231" t="s">
        <v>331</v>
      </c>
      <c r="B5076" s="232" t="s">
        <v>404</v>
      </c>
      <c r="C5076" s="233" t="s">
        <v>333</v>
      </c>
      <c r="D5076" s="233">
        <v>16</v>
      </c>
      <c r="E5076" s="233" t="s">
        <v>334</v>
      </c>
      <c r="F5076" s="234" t="s">
        <v>405</v>
      </c>
      <c r="G5076" s="235">
        <v>97</v>
      </c>
      <c r="H5076" s="234">
        <v>41457</v>
      </c>
      <c r="I5076" s="28"/>
    </row>
    <row r="5077" spans="1:9" x14ac:dyDescent="0.25">
      <c r="A5077" s="231" t="s">
        <v>335</v>
      </c>
      <c r="B5077" s="232" t="s">
        <v>395</v>
      </c>
      <c r="C5077" s="233" t="s">
        <v>337</v>
      </c>
      <c r="D5077" s="233">
        <v>16</v>
      </c>
      <c r="E5077" s="233" t="s">
        <v>264</v>
      </c>
      <c r="F5077" s="234" t="s">
        <v>365</v>
      </c>
      <c r="G5077" s="235">
        <v>166</v>
      </c>
      <c r="H5077" s="234">
        <v>41465</v>
      </c>
      <c r="I5077" s="28"/>
    </row>
    <row r="5078" spans="1:9" x14ac:dyDescent="0.25">
      <c r="A5078" s="231" t="s">
        <v>362</v>
      </c>
      <c r="B5078" s="232" t="s">
        <v>369</v>
      </c>
      <c r="C5078" s="233" t="s">
        <v>370</v>
      </c>
      <c r="D5078" s="233">
        <v>16</v>
      </c>
      <c r="E5078" s="233" t="s">
        <v>264</v>
      </c>
      <c r="F5078" s="234" t="s">
        <v>365</v>
      </c>
      <c r="G5078" s="235">
        <v>78</v>
      </c>
      <c r="H5078" s="234">
        <v>41473</v>
      </c>
      <c r="I5078" s="28"/>
    </row>
    <row r="5079" spans="1:9" x14ac:dyDescent="0.25">
      <c r="A5079" s="231" t="s">
        <v>335</v>
      </c>
      <c r="B5079" s="232" t="s">
        <v>387</v>
      </c>
      <c r="C5079" s="233" t="s">
        <v>347</v>
      </c>
      <c r="D5079" s="233">
        <v>8</v>
      </c>
      <c r="E5079" s="233" t="s">
        <v>264</v>
      </c>
      <c r="F5079" s="234" t="s">
        <v>365</v>
      </c>
      <c r="G5079" s="235">
        <v>142</v>
      </c>
      <c r="H5079" s="234">
        <v>41473</v>
      </c>
      <c r="I5079" s="28"/>
    </row>
    <row r="5080" spans="1:9" x14ac:dyDescent="0.25">
      <c r="A5080" s="231" t="s">
        <v>335</v>
      </c>
      <c r="B5080" s="232" t="s">
        <v>394</v>
      </c>
      <c r="C5080" s="233" t="s">
        <v>364</v>
      </c>
      <c r="D5080" s="233">
        <v>8</v>
      </c>
      <c r="E5080" s="233" t="s">
        <v>264</v>
      </c>
      <c r="F5080" s="234" t="s">
        <v>396</v>
      </c>
      <c r="G5080" s="235">
        <v>7</v>
      </c>
      <c r="H5080" s="234">
        <v>41473</v>
      </c>
      <c r="I5080" s="28"/>
    </row>
    <row r="5081" spans="1:9" x14ac:dyDescent="0.25">
      <c r="A5081" s="231" t="s">
        <v>371</v>
      </c>
      <c r="B5081" s="232" t="s">
        <v>388</v>
      </c>
      <c r="C5081" s="233" t="s">
        <v>364</v>
      </c>
      <c r="D5081" s="233">
        <v>12</v>
      </c>
      <c r="E5081" s="233" t="s">
        <v>271</v>
      </c>
      <c r="F5081" s="234" t="s">
        <v>359</v>
      </c>
      <c r="G5081" s="235">
        <v>34</v>
      </c>
      <c r="H5081" s="234">
        <v>41476</v>
      </c>
      <c r="I5081" s="28"/>
    </row>
    <row r="5082" spans="1:9" x14ac:dyDescent="0.25">
      <c r="A5082" s="231" t="s">
        <v>331</v>
      </c>
      <c r="B5082" s="232" t="s">
        <v>404</v>
      </c>
      <c r="C5082" s="233" t="s">
        <v>333</v>
      </c>
      <c r="D5082" s="233">
        <v>16</v>
      </c>
      <c r="E5082" s="233" t="s">
        <v>334</v>
      </c>
      <c r="F5082" s="234" t="s">
        <v>405</v>
      </c>
      <c r="G5082" s="235">
        <v>27</v>
      </c>
      <c r="H5082" s="234">
        <v>41478</v>
      </c>
      <c r="I5082" s="28"/>
    </row>
    <row r="5083" spans="1:9" x14ac:dyDescent="0.25">
      <c r="A5083" s="231" t="s">
        <v>335</v>
      </c>
      <c r="B5083" s="232" t="s">
        <v>387</v>
      </c>
      <c r="C5083" s="233" t="s">
        <v>347</v>
      </c>
      <c r="D5083" s="233">
        <v>8</v>
      </c>
      <c r="E5083" s="233" t="s">
        <v>264</v>
      </c>
      <c r="F5083" s="234" t="s">
        <v>365</v>
      </c>
      <c r="G5083" s="235">
        <v>121</v>
      </c>
      <c r="H5083" s="234">
        <v>41479</v>
      </c>
      <c r="I5083" s="28"/>
    </row>
    <row r="5084" spans="1:9" x14ac:dyDescent="0.25">
      <c r="A5084" s="231" t="s">
        <v>397</v>
      </c>
      <c r="B5084" s="232" t="s">
        <v>398</v>
      </c>
      <c r="C5084" s="233" t="s">
        <v>399</v>
      </c>
      <c r="D5084" s="233">
        <v>8</v>
      </c>
      <c r="E5084" s="233" t="s">
        <v>334</v>
      </c>
      <c r="F5084" s="234" t="s">
        <v>276</v>
      </c>
      <c r="G5084" s="235">
        <v>82</v>
      </c>
      <c r="H5084" s="234">
        <v>41482</v>
      </c>
      <c r="I5084" s="28"/>
    </row>
    <row r="5085" spans="1:9" x14ac:dyDescent="0.25">
      <c r="A5085" s="231" t="s">
        <v>371</v>
      </c>
      <c r="B5085" s="232" t="s">
        <v>388</v>
      </c>
      <c r="C5085" s="233" t="s">
        <v>364</v>
      </c>
      <c r="D5085" s="233">
        <v>12</v>
      </c>
      <c r="E5085" s="233" t="s">
        <v>271</v>
      </c>
      <c r="F5085" s="234" t="s">
        <v>359</v>
      </c>
      <c r="G5085" s="235">
        <v>117</v>
      </c>
      <c r="H5085" s="234">
        <v>41491</v>
      </c>
      <c r="I5085" s="28"/>
    </row>
    <row r="5086" spans="1:9" x14ac:dyDescent="0.25">
      <c r="A5086" s="231" t="s">
        <v>362</v>
      </c>
      <c r="B5086" s="232" t="s">
        <v>374</v>
      </c>
      <c r="C5086" s="233" t="s">
        <v>375</v>
      </c>
      <c r="D5086" s="233">
        <v>16</v>
      </c>
      <c r="E5086" s="233" t="s">
        <v>271</v>
      </c>
      <c r="F5086" s="234" t="s">
        <v>338</v>
      </c>
      <c r="G5086" s="235">
        <v>145</v>
      </c>
      <c r="H5086" s="234">
        <v>41492</v>
      </c>
      <c r="I5086" s="28"/>
    </row>
    <row r="5087" spans="1:9" x14ac:dyDescent="0.25">
      <c r="A5087" s="231" t="s">
        <v>335</v>
      </c>
      <c r="B5087" s="232" t="s">
        <v>384</v>
      </c>
      <c r="C5087" s="233" t="s">
        <v>364</v>
      </c>
      <c r="D5087" s="233">
        <v>8</v>
      </c>
      <c r="E5087" s="233" t="s">
        <v>262</v>
      </c>
      <c r="F5087" s="234" t="s">
        <v>356</v>
      </c>
      <c r="G5087" s="235">
        <v>9</v>
      </c>
      <c r="H5087" s="234">
        <v>41495</v>
      </c>
      <c r="I5087" s="28"/>
    </row>
    <row r="5088" spans="1:9" x14ac:dyDescent="0.25">
      <c r="A5088" s="231" t="s">
        <v>376</v>
      </c>
      <c r="B5088" s="232" t="s">
        <v>390</v>
      </c>
      <c r="C5088" s="233" t="s">
        <v>370</v>
      </c>
      <c r="D5088" s="233">
        <v>8</v>
      </c>
      <c r="E5088" s="233" t="s">
        <v>334</v>
      </c>
      <c r="F5088" s="234" t="s">
        <v>278</v>
      </c>
      <c r="G5088" s="235">
        <v>146</v>
      </c>
      <c r="H5088" s="234">
        <v>41495</v>
      </c>
      <c r="I5088" s="28"/>
    </row>
    <row r="5089" spans="1:9" x14ac:dyDescent="0.25">
      <c r="A5089" s="231" t="s">
        <v>331</v>
      </c>
      <c r="B5089" s="232" t="s">
        <v>332</v>
      </c>
      <c r="C5089" s="233" t="s">
        <v>333</v>
      </c>
      <c r="D5089" s="233">
        <v>16</v>
      </c>
      <c r="E5089" s="233" t="s">
        <v>334</v>
      </c>
      <c r="F5089" s="234" t="s">
        <v>278</v>
      </c>
      <c r="G5089" s="235">
        <v>73</v>
      </c>
      <c r="H5089" s="234">
        <v>41497</v>
      </c>
      <c r="I5089" s="28"/>
    </row>
    <row r="5090" spans="1:9" x14ac:dyDescent="0.25">
      <c r="A5090" s="231" t="s">
        <v>335</v>
      </c>
      <c r="B5090" s="232" t="s">
        <v>400</v>
      </c>
      <c r="C5090" s="233" t="s">
        <v>364</v>
      </c>
      <c r="D5090" s="233">
        <v>8</v>
      </c>
      <c r="E5090" s="233" t="s">
        <v>264</v>
      </c>
      <c r="F5090" s="234" t="s">
        <v>365</v>
      </c>
      <c r="G5090" s="235">
        <v>58</v>
      </c>
      <c r="H5090" s="234">
        <v>41498</v>
      </c>
      <c r="I5090" s="28"/>
    </row>
    <row r="5091" spans="1:9" x14ac:dyDescent="0.25">
      <c r="A5091" s="231" t="s">
        <v>362</v>
      </c>
      <c r="B5091" s="232" t="s">
        <v>407</v>
      </c>
      <c r="C5091" s="233" t="s">
        <v>380</v>
      </c>
      <c r="D5091" s="233">
        <v>16</v>
      </c>
      <c r="E5091" s="233" t="s">
        <v>264</v>
      </c>
      <c r="F5091" s="234" t="s">
        <v>396</v>
      </c>
      <c r="G5091" s="235">
        <v>97</v>
      </c>
      <c r="H5091" s="234">
        <v>41501</v>
      </c>
      <c r="I5091" s="28"/>
    </row>
    <row r="5092" spans="1:9" x14ac:dyDescent="0.25">
      <c r="A5092" s="231" t="s">
        <v>345</v>
      </c>
      <c r="B5092" s="232" t="s">
        <v>346</v>
      </c>
      <c r="C5092" s="233" t="s">
        <v>347</v>
      </c>
      <c r="D5092" s="233">
        <v>16</v>
      </c>
      <c r="E5092" s="233" t="s">
        <v>271</v>
      </c>
      <c r="F5092" s="234" t="s">
        <v>338</v>
      </c>
      <c r="G5092" s="235">
        <v>116</v>
      </c>
      <c r="H5092" s="234">
        <v>41503</v>
      </c>
      <c r="I5092" s="28"/>
    </row>
    <row r="5093" spans="1:9" x14ac:dyDescent="0.25">
      <c r="A5093" s="231" t="s">
        <v>345</v>
      </c>
      <c r="B5093" s="232" t="s">
        <v>391</v>
      </c>
      <c r="C5093" s="233" t="s">
        <v>337</v>
      </c>
      <c r="D5093" s="233">
        <v>16</v>
      </c>
      <c r="E5093" s="233" t="s">
        <v>334</v>
      </c>
      <c r="F5093" s="234" t="s">
        <v>276</v>
      </c>
      <c r="G5093" s="235">
        <v>134</v>
      </c>
      <c r="H5093" s="234">
        <v>41504</v>
      </c>
      <c r="I5093" s="28"/>
    </row>
    <row r="5094" spans="1:9" x14ac:dyDescent="0.25">
      <c r="A5094" s="231" t="s">
        <v>392</v>
      </c>
      <c r="B5094" s="232" t="s">
        <v>393</v>
      </c>
      <c r="C5094" s="233" t="s">
        <v>337</v>
      </c>
      <c r="D5094" s="233">
        <v>16</v>
      </c>
      <c r="E5094" s="233" t="s">
        <v>271</v>
      </c>
      <c r="F5094" s="234" t="s">
        <v>338</v>
      </c>
      <c r="G5094" s="235">
        <v>97</v>
      </c>
      <c r="H5094" s="234">
        <v>41504</v>
      </c>
      <c r="I5094" s="28"/>
    </row>
    <row r="5095" spans="1:9" x14ac:dyDescent="0.25">
      <c r="A5095" s="231" t="s">
        <v>335</v>
      </c>
      <c r="B5095" s="232" t="s">
        <v>367</v>
      </c>
      <c r="C5095" s="233" t="s">
        <v>337</v>
      </c>
      <c r="D5095" s="233">
        <v>8</v>
      </c>
      <c r="E5095" s="233" t="s">
        <v>262</v>
      </c>
      <c r="F5095" s="234" t="s">
        <v>356</v>
      </c>
      <c r="G5095" s="235">
        <v>174</v>
      </c>
      <c r="H5095" s="234">
        <v>41505</v>
      </c>
      <c r="I5095" s="28"/>
    </row>
    <row r="5096" spans="1:9" x14ac:dyDescent="0.25">
      <c r="A5096" s="231" t="s">
        <v>331</v>
      </c>
      <c r="B5096" s="232" t="s">
        <v>404</v>
      </c>
      <c r="C5096" s="233" t="s">
        <v>333</v>
      </c>
      <c r="D5096" s="233">
        <v>16</v>
      </c>
      <c r="E5096" s="233" t="s">
        <v>334</v>
      </c>
      <c r="F5096" s="234" t="s">
        <v>405</v>
      </c>
      <c r="G5096" s="235">
        <v>40</v>
      </c>
      <c r="H5096" s="234">
        <v>41507</v>
      </c>
      <c r="I5096" s="28"/>
    </row>
    <row r="5097" spans="1:9" x14ac:dyDescent="0.25">
      <c r="A5097" s="231" t="s">
        <v>335</v>
      </c>
      <c r="B5097" s="232" t="s">
        <v>357</v>
      </c>
      <c r="C5097" s="233" t="s">
        <v>358</v>
      </c>
      <c r="D5097" s="233">
        <v>16</v>
      </c>
      <c r="E5097" s="233" t="s">
        <v>271</v>
      </c>
      <c r="F5097" s="234" t="s">
        <v>359</v>
      </c>
      <c r="G5097" s="235">
        <v>194</v>
      </c>
      <c r="H5097" s="234">
        <v>41512</v>
      </c>
      <c r="I5097" s="28"/>
    </row>
    <row r="5098" spans="1:9" x14ac:dyDescent="0.25">
      <c r="A5098" s="231" t="s">
        <v>335</v>
      </c>
      <c r="B5098" s="232" t="s">
        <v>382</v>
      </c>
      <c r="C5098" s="233" t="s">
        <v>337</v>
      </c>
      <c r="D5098" s="233">
        <v>16</v>
      </c>
      <c r="E5098" s="233" t="s">
        <v>264</v>
      </c>
      <c r="F5098" s="234" t="s">
        <v>365</v>
      </c>
      <c r="G5098" s="235">
        <v>58</v>
      </c>
      <c r="H5098" s="234">
        <v>41514</v>
      </c>
      <c r="I5098" s="28"/>
    </row>
    <row r="5099" spans="1:9" x14ac:dyDescent="0.25">
      <c r="A5099" s="231" t="s">
        <v>371</v>
      </c>
      <c r="B5099" s="232" t="s">
        <v>388</v>
      </c>
      <c r="C5099" s="233" t="s">
        <v>364</v>
      </c>
      <c r="D5099" s="233">
        <v>12</v>
      </c>
      <c r="E5099" s="233" t="s">
        <v>271</v>
      </c>
      <c r="F5099" s="234" t="s">
        <v>359</v>
      </c>
      <c r="G5099" s="235">
        <v>43</v>
      </c>
      <c r="H5099" s="234">
        <v>41514</v>
      </c>
      <c r="I5099" s="28"/>
    </row>
    <row r="5100" spans="1:9" x14ac:dyDescent="0.25">
      <c r="A5100" s="231" t="s">
        <v>371</v>
      </c>
      <c r="B5100" s="232" t="s">
        <v>372</v>
      </c>
      <c r="C5100" s="233" t="s">
        <v>364</v>
      </c>
      <c r="D5100" s="233">
        <v>8</v>
      </c>
      <c r="E5100" s="233" t="s">
        <v>271</v>
      </c>
      <c r="F5100" s="234" t="s">
        <v>373</v>
      </c>
      <c r="G5100" s="235">
        <v>117</v>
      </c>
      <c r="H5100" s="234">
        <v>41518</v>
      </c>
      <c r="I5100" s="28"/>
    </row>
    <row r="5101" spans="1:9" x14ac:dyDescent="0.25">
      <c r="A5101" s="231" t="s">
        <v>345</v>
      </c>
      <c r="B5101" s="232" t="s">
        <v>391</v>
      </c>
      <c r="C5101" s="233" t="s">
        <v>337</v>
      </c>
      <c r="D5101" s="233">
        <v>16</v>
      </c>
      <c r="E5101" s="233" t="s">
        <v>334</v>
      </c>
      <c r="F5101" s="234" t="s">
        <v>405</v>
      </c>
      <c r="G5101" s="235">
        <v>44</v>
      </c>
      <c r="H5101" s="234">
        <v>41523</v>
      </c>
      <c r="I5101" s="28"/>
    </row>
    <row r="5102" spans="1:9" x14ac:dyDescent="0.25">
      <c r="A5102" s="231" t="s">
        <v>335</v>
      </c>
      <c r="B5102" s="232" t="s">
        <v>395</v>
      </c>
      <c r="C5102" s="233" t="s">
        <v>337</v>
      </c>
      <c r="D5102" s="233">
        <v>16</v>
      </c>
      <c r="E5102" s="233" t="s">
        <v>264</v>
      </c>
      <c r="F5102" s="234" t="s">
        <v>365</v>
      </c>
      <c r="G5102" s="235">
        <v>76</v>
      </c>
      <c r="H5102" s="234">
        <v>41523</v>
      </c>
      <c r="I5102" s="28"/>
    </row>
    <row r="5103" spans="1:9" x14ac:dyDescent="0.25">
      <c r="A5103" s="231" t="s">
        <v>331</v>
      </c>
      <c r="B5103" s="232" t="s">
        <v>353</v>
      </c>
      <c r="C5103" s="233" t="s">
        <v>337</v>
      </c>
      <c r="D5103" s="233">
        <v>16</v>
      </c>
      <c r="E5103" s="233" t="s">
        <v>262</v>
      </c>
      <c r="F5103" s="234" t="s">
        <v>356</v>
      </c>
      <c r="G5103" s="235">
        <v>199</v>
      </c>
      <c r="H5103" s="234">
        <v>41524</v>
      </c>
      <c r="I5103" s="28"/>
    </row>
    <row r="5104" spans="1:9" x14ac:dyDescent="0.25">
      <c r="A5104" s="231" t="s">
        <v>331</v>
      </c>
      <c r="B5104" s="232" t="s">
        <v>404</v>
      </c>
      <c r="C5104" s="233" t="s">
        <v>333</v>
      </c>
      <c r="D5104" s="233">
        <v>16</v>
      </c>
      <c r="E5104" s="233" t="s">
        <v>334</v>
      </c>
      <c r="F5104" s="234" t="s">
        <v>405</v>
      </c>
      <c r="G5104" s="235">
        <v>36</v>
      </c>
      <c r="H5104" s="234">
        <v>41524</v>
      </c>
      <c r="I5104" s="28"/>
    </row>
    <row r="5105" spans="1:9" x14ac:dyDescent="0.25">
      <c r="A5105" s="231" t="s">
        <v>335</v>
      </c>
      <c r="B5105" s="232" t="s">
        <v>367</v>
      </c>
      <c r="C5105" s="233" t="s">
        <v>337</v>
      </c>
      <c r="D5105" s="233">
        <v>8</v>
      </c>
      <c r="E5105" s="233" t="s">
        <v>262</v>
      </c>
      <c r="F5105" s="234" t="s">
        <v>342</v>
      </c>
      <c r="G5105" s="235">
        <v>195</v>
      </c>
      <c r="H5105" s="234">
        <v>41525</v>
      </c>
      <c r="I5105" s="28"/>
    </row>
    <row r="5106" spans="1:9" x14ac:dyDescent="0.25">
      <c r="A5106" s="231" t="s">
        <v>335</v>
      </c>
      <c r="B5106" s="232" t="s">
        <v>368</v>
      </c>
      <c r="C5106" s="233" t="s">
        <v>364</v>
      </c>
      <c r="D5106" s="233">
        <v>8</v>
      </c>
      <c r="E5106" s="233" t="s">
        <v>262</v>
      </c>
      <c r="F5106" s="234" t="s">
        <v>356</v>
      </c>
      <c r="G5106" s="235">
        <v>24</v>
      </c>
      <c r="H5106" s="234">
        <v>41526</v>
      </c>
      <c r="I5106" s="28"/>
    </row>
    <row r="5107" spans="1:9" x14ac:dyDescent="0.25">
      <c r="A5107" s="231" t="s">
        <v>339</v>
      </c>
      <c r="B5107" s="232" t="s">
        <v>340</v>
      </c>
      <c r="C5107" s="233" t="s">
        <v>341</v>
      </c>
      <c r="D5107" s="233">
        <v>8</v>
      </c>
      <c r="E5107" s="233" t="s">
        <v>262</v>
      </c>
      <c r="F5107" s="234" t="s">
        <v>342</v>
      </c>
      <c r="G5107" s="235">
        <v>179</v>
      </c>
      <c r="H5107" s="234">
        <v>41527</v>
      </c>
      <c r="I5107" s="28"/>
    </row>
    <row r="5108" spans="1:9" x14ac:dyDescent="0.25">
      <c r="A5108" s="231" t="s">
        <v>371</v>
      </c>
      <c r="B5108" s="232" t="s">
        <v>372</v>
      </c>
      <c r="C5108" s="233" t="s">
        <v>364</v>
      </c>
      <c r="D5108" s="233">
        <v>8</v>
      </c>
      <c r="E5108" s="233" t="s">
        <v>271</v>
      </c>
      <c r="F5108" s="234" t="s">
        <v>338</v>
      </c>
      <c r="G5108" s="235">
        <v>16</v>
      </c>
      <c r="H5108" s="234">
        <v>41528</v>
      </c>
      <c r="I5108" s="28"/>
    </row>
    <row r="5109" spans="1:9" x14ac:dyDescent="0.25">
      <c r="A5109" s="231" t="s">
        <v>385</v>
      </c>
      <c r="B5109" s="232" t="s">
        <v>386</v>
      </c>
      <c r="C5109" s="233" t="s">
        <v>358</v>
      </c>
      <c r="D5109" s="233">
        <v>16</v>
      </c>
      <c r="E5109" s="233" t="s">
        <v>334</v>
      </c>
      <c r="F5109" s="234" t="s">
        <v>276</v>
      </c>
      <c r="G5109" s="235">
        <v>10</v>
      </c>
      <c r="H5109" s="234">
        <v>41535</v>
      </c>
      <c r="I5109" s="28"/>
    </row>
    <row r="5110" spans="1:9" x14ac:dyDescent="0.25">
      <c r="A5110" s="231" t="s">
        <v>397</v>
      </c>
      <c r="B5110" s="232" t="s">
        <v>402</v>
      </c>
      <c r="C5110" s="233" t="s">
        <v>380</v>
      </c>
      <c r="D5110" s="233">
        <v>8</v>
      </c>
      <c r="E5110" s="233" t="s">
        <v>262</v>
      </c>
      <c r="F5110" s="234" t="s">
        <v>50</v>
      </c>
      <c r="G5110" s="235">
        <v>105</v>
      </c>
      <c r="H5110" s="234">
        <v>41535</v>
      </c>
      <c r="I5110" s="28"/>
    </row>
    <row r="5111" spans="1:9" x14ac:dyDescent="0.25">
      <c r="A5111" s="231" t="s">
        <v>362</v>
      </c>
      <c r="B5111" s="232" t="s">
        <v>407</v>
      </c>
      <c r="C5111" s="233" t="s">
        <v>380</v>
      </c>
      <c r="D5111" s="233">
        <v>16</v>
      </c>
      <c r="E5111" s="233" t="s">
        <v>264</v>
      </c>
      <c r="F5111" s="234" t="s">
        <v>365</v>
      </c>
      <c r="G5111" s="235">
        <v>111</v>
      </c>
      <c r="H5111" s="234">
        <v>41536</v>
      </c>
      <c r="I5111" s="28"/>
    </row>
    <row r="5112" spans="1:9" x14ac:dyDescent="0.25">
      <c r="A5112" s="231" t="s">
        <v>362</v>
      </c>
      <c r="B5112" s="232" t="s">
        <v>374</v>
      </c>
      <c r="C5112" s="233" t="s">
        <v>375</v>
      </c>
      <c r="D5112" s="233">
        <v>16</v>
      </c>
      <c r="E5112" s="233" t="s">
        <v>271</v>
      </c>
      <c r="F5112" s="234" t="s">
        <v>338</v>
      </c>
      <c r="G5112" s="235">
        <v>123</v>
      </c>
      <c r="H5112" s="234">
        <v>41536</v>
      </c>
      <c r="I5112" s="28"/>
    </row>
    <row r="5113" spans="1:9" x14ac:dyDescent="0.25">
      <c r="A5113" s="231" t="s">
        <v>362</v>
      </c>
      <c r="B5113" s="232" t="s">
        <v>366</v>
      </c>
      <c r="C5113" s="233" t="s">
        <v>337</v>
      </c>
      <c r="D5113" s="233">
        <v>8</v>
      </c>
      <c r="E5113" s="233" t="s">
        <v>262</v>
      </c>
      <c r="F5113" s="234" t="s">
        <v>50</v>
      </c>
      <c r="G5113" s="235">
        <v>188</v>
      </c>
      <c r="H5113" s="234">
        <v>41538</v>
      </c>
      <c r="I5113" s="28"/>
    </row>
    <row r="5114" spans="1:9" x14ac:dyDescent="0.25">
      <c r="A5114" s="231" t="s">
        <v>385</v>
      </c>
      <c r="B5114" s="232" t="s">
        <v>389</v>
      </c>
      <c r="C5114" s="233" t="s">
        <v>375</v>
      </c>
      <c r="D5114" s="233">
        <v>16</v>
      </c>
      <c r="E5114" s="233" t="s">
        <v>334</v>
      </c>
      <c r="F5114" s="234" t="s">
        <v>278</v>
      </c>
      <c r="G5114" s="235">
        <v>84</v>
      </c>
      <c r="H5114" s="234">
        <v>41539</v>
      </c>
      <c r="I5114" s="28"/>
    </row>
    <row r="5115" spans="1:9" x14ac:dyDescent="0.25">
      <c r="A5115" s="231" t="s">
        <v>345</v>
      </c>
      <c r="B5115" s="232" t="s">
        <v>401</v>
      </c>
      <c r="C5115" s="233" t="s">
        <v>380</v>
      </c>
      <c r="D5115" s="233">
        <v>16</v>
      </c>
      <c r="E5115" s="233" t="s">
        <v>271</v>
      </c>
      <c r="F5115" s="234" t="s">
        <v>338</v>
      </c>
      <c r="G5115" s="235">
        <v>89</v>
      </c>
      <c r="H5115" s="234">
        <v>41545</v>
      </c>
      <c r="I5115" s="28"/>
    </row>
    <row r="5116" spans="1:9" x14ac:dyDescent="0.25">
      <c r="A5116" s="231" t="s">
        <v>345</v>
      </c>
      <c r="B5116" s="232" t="s">
        <v>346</v>
      </c>
      <c r="C5116" s="233" t="s">
        <v>347</v>
      </c>
      <c r="D5116" s="233">
        <v>16</v>
      </c>
      <c r="E5116" s="233" t="s">
        <v>271</v>
      </c>
      <c r="F5116" s="234" t="s">
        <v>338</v>
      </c>
      <c r="G5116" s="235">
        <v>25</v>
      </c>
      <c r="H5116" s="234">
        <v>41549</v>
      </c>
      <c r="I5116" s="28"/>
    </row>
    <row r="5117" spans="1:9" x14ac:dyDescent="0.25">
      <c r="A5117" s="231" t="s">
        <v>376</v>
      </c>
      <c r="B5117" s="232" t="s">
        <v>377</v>
      </c>
      <c r="C5117" s="233" t="s">
        <v>378</v>
      </c>
      <c r="D5117" s="233">
        <v>10</v>
      </c>
      <c r="E5117" s="233" t="s">
        <v>262</v>
      </c>
      <c r="F5117" s="234" t="s">
        <v>50</v>
      </c>
      <c r="G5117" s="235">
        <v>11</v>
      </c>
      <c r="H5117" s="234">
        <v>41549</v>
      </c>
      <c r="I5117" s="28"/>
    </row>
    <row r="5118" spans="1:9" x14ac:dyDescent="0.25">
      <c r="A5118" s="231" t="s">
        <v>331</v>
      </c>
      <c r="B5118" s="232" t="s">
        <v>381</v>
      </c>
      <c r="C5118" s="233" t="s">
        <v>380</v>
      </c>
      <c r="D5118" s="233">
        <v>16</v>
      </c>
      <c r="E5118" s="233" t="s">
        <v>262</v>
      </c>
      <c r="F5118" s="234" t="s">
        <v>342</v>
      </c>
      <c r="G5118" s="235">
        <v>158</v>
      </c>
      <c r="H5118" s="234">
        <v>41556</v>
      </c>
      <c r="I5118" s="28"/>
    </row>
    <row r="5119" spans="1:9" x14ac:dyDescent="0.25">
      <c r="A5119" s="231" t="s">
        <v>335</v>
      </c>
      <c r="B5119" s="232" t="s">
        <v>395</v>
      </c>
      <c r="C5119" s="233" t="s">
        <v>337</v>
      </c>
      <c r="D5119" s="233">
        <v>16</v>
      </c>
      <c r="E5119" s="233" t="s">
        <v>264</v>
      </c>
      <c r="F5119" s="234" t="s">
        <v>396</v>
      </c>
      <c r="G5119" s="235">
        <v>38</v>
      </c>
      <c r="H5119" s="234">
        <v>41559</v>
      </c>
      <c r="I5119" s="28"/>
    </row>
    <row r="5120" spans="1:9" x14ac:dyDescent="0.25">
      <c r="A5120" s="231" t="s">
        <v>345</v>
      </c>
      <c r="B5120" s="232" t="s">
        <v>406</v>
      </c>
      <c r="C5120" s="233" t="s">
        <v>337</v>
      </c>
      <c r="D5120" s="233">
        <v>16</v>
      </c>
      <c r="E5120" s="233" t="s">
        <v>271</v>
      </c>
      <c r="F5120" s="234" t="s">
        <v>359</v>
      </c>
      <c r="G5120" s="235">
        <v>146</v>
      </c>
      <c r="H5120" s="234">
        <v>41562</v>
      </c>
      <c r="I5120" s="28"/>
    </row>
    <row r="5121" spans="1:9" x14ac:dyDescent="0.25">
      <c r="A5121" s="231" t="s">
        <v>335</v>
      </c>
      <c r="B5121" s="232" t="s">
        <v>357</v>
      </c>
      <c r="C5121" s="233" t="s">
        <v>358</v>
      </c>
      <c r="D5121" s="233">
        <v>16</v>
      </c>
      <c r="E5121" s="233" t="s">
        <v>271</v>
      </c>
      <c r="F5121" s="234" t="s">
        <v>359</v>
      </c>
      <c r="G5121" s="235">
        <v>84</v>
      </c>
      <c r="H5121" s="234">
        <v>41565</v>
      </c>
      <c r="I5121" s="28"/>
    </row>
    <row r="5122" spans="1:9" x14ac:dyDescent="0.25">
      <c r="A5122" s="231" t="s">
        <v>335</v>
      </c>
      <c r="B5122" s="232" t="s">
        <v>367</v>
      </c>
      <c r="C5122" s="233" t="s">
        <v>337</v>
      </c>
      <c r="D5122" s="233">
        <v>8</v>
      </c>
      <c r="E5122" s="233" t="s">
        <v>262</v>
      </c>
      <c r="F5122" s="234" t="s">
        <v>356</v>
      </c>
      <c r="G5122" s="235">
        <v>68</v>
      </c>
      <c r="H5122" s="234">
        <v>41566</v>
      </c>
      <c r="I5122" s="28"/>
    </row>
    <row r="5123" spans="1:9" x14ac:dyDescent="0.25">
      <c r="A5123" s="231" t="s">
        <v>354</v>
      </c>
      <c r="B5123" s="232" t="s">
        <v>355</v>
      </c>
      <c r="C5123" s="233" t="s">
        <v>347</v>
      </c>
      <c r="D5123" s="233">
        <v>16</v>
      </c>
      <c r="E5123" s="233" t="s">
        <v>262</v>
      </c>
      <c r="F5123" s="234" t="s">
        <v>356</v>
      </c>
      <c r="G5123" s="235">
        <v>124</v>
      </c>
      <c r="H5123" s="234">
        <v>41570</v>
      </c>
      <c r="I5123" s="28"/>
    </row>
    <row r="5124" spans="1:9" x14ac:dyDescent="0.25">
      <c r="A5124" s="231" t="s">
        <v>371</v>
      </c>
      <c r="B5124" s="232" t="s">
        <v>372</v>
      </c>
      <c r="C5124" s="233" t="s">
        <v>364</v>
      </c>
      <c r="D5124" s="233">
        <v>8</v>
      </c>
      <c r="E5124" s="233" t="s">
        <v>271</v>
      </c>
      <c r="F5124" s="234" t="s">
        <v>373</v>
      </c>
      <c r="G5124" s="235">
        <v>17</v>
      </c>
      <c r="H5124" s="234">
        <v>41576</v>
      </c>
      <c r="I5124" s="28"/>
    </row>
    <row r="5125" spans="1:9" x14ac:dyDescent="0.25">
      <c r="A5125" s="231" t="s">
        <v>362</v>
      </c>
      <c r="B5125" s="232" t="s">
        <v>363</v>
      </c>
      <c r="C5125" s="233" t="s">
        <v>364</v>
      </c>
      <c r="D5125" s="233">
        <v>8</v>
      </c>
      <c r="E5125" s="233" t="s">
        <v>264</v>
      </c>
      <c r="F5125" s="234" t="s">
        <v>365</v>
      </c>
      <c r="G5125" s="235">
        <v>67</v>
      </c>
      <c r="H5125" s="234">
        <v>41576</v>
      </c>
      <c r="I5125" s="28"/>
    </row>
    <row r="5126" spans="1:9" x14ac:dyDescent="0.25">
      <c r="A5126" s="231" t="s">
        <v>371</v>
      </c>
      <c r="B5126" s="232" t="s">
        <v>388</v>
      </c>
      <c r="C5126" s="233" t="s">
        <v>364</v>
      </c>
      <c r="D5126" s="233">
        <v>12</v>
      </c>
      <c r="E5126" s="233" t="s">
        <v>271</v>
      </c>
      <c r="F5126" s="234" t="s">
        <v>359</v>
      </c>
      <c r="G5126" s="235">
        <v>157</v>
      </c>
      <c r="H5126" s="234">
        <v>41577</v>
      </c>
      <c r="I5126" s="28"/>
    </row>
    <row r="5127" spans="1:9" x14ac:dyDescent="0.25">
      <c r="A5127" s="231" t="s">
        <v>362</v>
      </c>
      <c r="B5127" s="232" t="s">
        <v>369</v>
      </c>
      <c r="C5127" s="233" t="s">
        <v>370</v>
      </c>
      <c r="D5127" s="233">
        <v>16</v>
      </c>
      <c r="E5127" s="233" t="s">
        <v>264</v>
      </c>
      <c r="F5127" s="234" t="s">
        <v>365</v>
      </c>
      <c r="G5127" s="235">
        <v>172</v>
      </c>
      <c r="H5127" s="234">
        <v>41579</v>
      </c>
      <c r="I5127" s="28"/>
    </row>
    <row r="5128" spans="1:9" x14ac:dyDescent="0.25">
      <c r="A5128" s="231" t="s">
        <v>345</v>
      </c>
      <c r="B5128" s="232" t="s">
        <v>379</v>
      </c>
      <c r="C5128" s="233" t="s">
        <v>380</v>
      </c>
      <c r="D5128" s="233">
        <v>16</v>
      </c>
      <c r="E5128" s="233" t="s">
        <v>271</v>
      </c>
      <c r="F5128" s="234" t="s">
        <v>373</v>
      </c>
      <c r="G5128" s="235">
        <v>59</v>
      </c>
      <c r="H5128" s="234">
        <v>41581</v>
      </c>
      <c r="I5128" s="28"/>
    </row>
    <row r="5129" spans="1:9" x14ac:dyDescent="0.25">
      <c r="A5129" s="231" t="s">
        <v>331</v>
      </c>
      <c r="B5129" s="232" t="s">
        <v>381</v>
      </c>
      <c r="C5129" s="233" t="s">
        <v>380</v>
      </c>
      <c r="D5129" s="233">
        <v>16</v>
      </c>
      <c r="E5129" s="233" t="s">
        <v>262</v>
      </c>
      <c r="F5129" s="234" t="s">
        <v>342</v>
      </c>
      <c r="G5129" s="235">
        <v>82</v>
      </c>
      <c r="H5129" s="234">
        <v>41581</v>
      </c>
      <c r="I5129" s="28"/>
    </row>
    <row r="5130" spans="1:9" x14ac:dyDescent="0.25">
      <c r="A5130" s="231" t="s">
        <v>335</v>
      </c>
      <c r="B5130" s="232" t="s">
        <v>357</v>
      </c>
      <c r="C5130" s="233" t="s">
        <v>358</v>
      </c>
      <c r="D5130" s="233">
        <v>16</v>
      </c>
      <c r="E5130" s="233" t="s">
        <v>271</v>
      </c>
      <c r="F5130" s="234" t="s">
        <v>359</v>
      </c>
      <c r="G5130" s="235">
        <v>161</v>
      </c>
      <c r="H5130" s="234">
        <v>41583</v>
      </c>
      <c r="I5130" s="28"/>
    </row>
    <row r="5131" spans="1:9" x14ac:dyDescent="0.25">
      <c r="A5131" s="231" t="s">
        <v>371</v>
      </c>
      <c r="B5131" s="232" t="s">
        <v>372</v>
      </c>
      <c r="C5131" s="233" t="s">
        <v>364</v>
      </c>
      <c r="D5131" s="233">
        <v>8</v>
      </c>
      <c r="E5131" s="233" t="s">
        <v>271</v>
      </c>
      <c r="F5131" s="234" t="s">
        <v>338</v>
      </c>
      <c r="G5131" s="235">
        <v>182</v>
      </c>
      <c r="H5131" s="234">
        <v>41583</v>
      </c>
      <c r="I5131" s="28"/>
    </row>
    <row r="5132" spans="1:9" x14ac:dyDescent="0.25">
      <c r="A5132" s="231" t="s">
        <v>345</v>
      </c>
      <c r="B5132" s="232" t="s">
        <v>379</v>
      </c>
      <c r="C5132" s="233" t="s">
        <v>380</v>
      </c>
      <c r="D5132" s="233">
        <v>16</v>
      </c>
      <c r="E5132" s="233" t="s">
        <v>271</v>
      </c>
      <c r="F5132" s="234" t="s">
        <v>373</v>
      </c>
      <c r="G5132" s="235">
        <v>106</v>
      </c>
      <c r="H5132" s="234">
        <v>41583</v>
      </c>
      <c r="I5132" s="28"/>
    </row>
    <row r="5133" spans="1:9" x14ac:dyDescent="0.25">
      <c r="A5133" s="231" t="s">
        <v>392</v>
      </c>
      <c r="B5133" s="232" t="s">
        <v>393</v>
      </c>
      <c r="C5133" s="233" t="s">
        <v>337</v>
      </c>
      <c r="D5133" s="233">
        <v>16</v>
      </c>
      <c r="E5133" s="233" t="s">
        <v>271</v>
      </c>
      <c r="F5133" s="234" t="s">
        <v>338</v>
      </c>
      <c r="G5133" s="235">
        <v>128</v>
      </c>
      <c r="H5133" s="234">
        <v>41583</v>
      </c>
      <c r="I5133" s="28"/>
    </row>
    <row r="5134" spans="1:9" x14ac:dyDescent="0.25">
      <c r="A5134" s="231" t="s">
        <v>362</v>
      </c>
      <c r="B5134" s="232" t="s">
        <v>407</v>
      </c>
      <c r="C5134" s="233" t="s">
        <v>380</v>
      </c>
      <c r="D5134" s="233">
        <v>16</v>
      </c>
      <c r="E5134" s="233" t="s">
        <v>264</v>
      </c>
      <c r="F5134" s="234" t="s">
        <v>365</v>
      </c>
      <c r="G5134" s="235">
        <v>84</v>
      </c>
      <c r="H5134" s="234">
        <v>41584</v>
      </c>
      <c r="I5134" s="28"/>
    </row>
    <row r="5135" spans="1:9" x14ac:dyDescent="0.25">
      <c r="A5135" s="231" t="s">
        <v>335</v>
      </c>
      <c r="B5135" s="232" t="s">
        <v>350</v>
      </c>
      <c r="C5135" s="233" t="s">
        <v>347</v>
      </c>
      <c r="D5135" s="233">
        <v>8</v>
      </c>
      <c r="E5135" s="233" t="s">
        <v>271</v>
      </c>
      <c r="F5135" s="234" t="s">
        <v>338</v>
      </c>
      <c r="G5135" s="235">
        <v>106</v>
      </c>
      <c r="H5135" s="234">
        <v>41585</v>
      </c>
      <c r="I5135" s="28"/>
    </row>
    <row r="5136" spans="1:9" x14ac:dyDescent="0.25">
      <c r="A5136" s="231" t="s">
        <v>339</v>
      </c>
      <c r="B5136" s="232" t="s">
        <v>340</v>
      </c>
      <c r="C5136" s="233" t="s">
        <v>341</v>
      </c>
      <c r="D5136" s="233">
        <v>8</v>
      </c>
      <c r="E5136" s="233" t="s">
        <v>262</v>
      </c>
      <c r="F5136" s="234" t="s">
        <v>342</v>
      </c>
      <c r="G5136" s="235">
        <v>57</v>
      </c>
      <c r="H5136" s="234">
        <v>41585</v>
      </c>
      <c r="I5136" s="28"/>
    </row>
    <row r="5137" spans="1:9" x14ac:dyDescent="0.25">
      <c r="A5137" s="231" t="s">
        <v>362</v>
      </c>
      <c r="B5137" s="232" t="s">
        <v>366</v>
      </c>
      <c r="C5137" s="233" t="s">
        <v>337</v>
      </c>
      <c r="D5137" s="233">
        <v>8</v>
      </c>
      <c r="E5137" s="233" t="s">
        <v>262</v>
      </c>
      <c r="F5137" s="234" t="s">
        <v>342</v>
      </c>
      <c r="G5137" s="235">
        <v>111</v>
      </c>
      <c r="H5137" s="234">
        <v>41587</v>
      </c>
      <c r="I5137" s="28"/>
    </row>
    <row r="5138" spans="1:9" x14ac:dyDescent="0.25">
      <c r="A5138" s="231" t="s">
        <v>331</v>
      </c>
      <c r="B5138" s="232" t="s">
        <v>353</v>
      </c>
      <c r="C5138" s="233" t="s">
        <v>337</v>
      </c>
      <c r="D5138" s="233">
        <v>16</v>
      </c>
      <c r="E5138" s="233" t="s">
        <v>262</v>
      </c>
      <c r="F5138" s="234" t="s">
        <v>356</v>
      </c>
      <c r="G5138" s="235">
        <v>104</v>
      </c>
      <c r="H5138" s="234">
        <v>41588</v>
      </c>
      <c r="I5138" s="28"/>
    </row>
    <row r="5139" spans="1:9" x14ac:dyDescent="0.25">
      <c r="A5139" s="231" t="s">
        <v>345</v>
      </c>
      <c r="B5139" s="232" t="s">
        <v>406</v>
      </c>
      <c r="C5139" s="233" t="s">
        <v>337</v>
      </c>
      <c r="D5139" s="233">
        <v>16</v>
      </c>
      <c r="E5139" s="233" t="s">
        <v>271</v>
      </c>
      <c r="F5139" s="234" t="s">
        <v>338</v>
      </c>
      <c r="G5139" s="235">
        <v>24</v>
      </c>
      <c r="H5139" s="234">
        <v>41588</v>
      </c>
      <c r="I5139" s="28"/>
    </row>
    <row r="5140" spans="1:9" x14ac:dyDescent="0.25">
      <c r="A5140" s="231" t="s">
        <v>335</v>
      </c>
      <c r="B5140" s="232" t="s">
        <v>387</v>
      </c>
      <c r="C5140" s="233" t="s">
        <v>347</v>
      </c>
      <c r="D5140" s="233">
        <v>8</v>
      </c>
      <c r="E5140" s="233" t="s">
        <v>264</v>
      </c>
      <c r="F5140" s="234" t="s">
        <v>365</v>
      </c>
      <c r="G5140" s="235">
        <v>9</v>
      </c>
      <c r="H5140" s="234">
        <v>41590</v>
      </c>
      <c r="I5140" s="28"/>
    </row>
    <row r="5141" spans="1:9" x14ac:dyDescent="0.25">
      <c r="A5141" s="231" t="s">
        <v>362</v>
      </c>
      <c r="B5141" s="232" t="s">
        <v>363</v>
      </c>
      <c r="C5141" s="233" t="s">
        <v>364</v>
      </c>
      <c r="D5141" s="233">
        <v>8</v>
      </c>
      <c r="E5141" s="233" t="s">
        <v>264</v>
      </c>
      <c r="F5141" s="234" t="s">
        <v>365</v>
      </c>
      <c r="G5141" s="235">
        <v>149</v>
      </c>
      <c r="H5141" s="234">
        <v>41590</v>
      </c>
      <c r="I5141" s="28"/>
    </row>
    <row r="5142" spans="1:9" x14ac:dyDescent="0.25">
      <c r="A5142" s="231" t="s">
        <v>397</v>
      </c>
      <c r="B5142" s="232" t="s">
        <v>398</v>
      </c>
      <c r="C5142" s="233" t="s">
        <v>399</v>
      </c>
      <c r="D5142" s="233">
        <v>8</v>
      </c>
      <c r="E5142" s="233" t="s">
        <v>334</v>
      </c>
      <c r="F5142" s="234" t="s">
        <v>276</v>
      </c>
      <c r="G5142" s="235">
        <v>19</v>
      </c>
      <c r="H5142" s="234">
        <v>41590</v>
      </c>
      <c r="I5142" s="28"/>
    </row>
    <row r="5143" spans="1:9" x14ac:dyDescent="0.25">
      <c r="A5143" s="231" t="s">
        <v>339</v>
      </c>
      <c r="B5143" s="232" t="s">
        <v>340</v>
      </c>
      <c r="C5143" s="233" t="s">
        <v>341</v>
      </c>
      <c r="D5143" s="233">
        <v>8</v>
      </c>
      <c r="E5143" s="233" t="s">
        <v>262</v>
      </c>
      <c r="F5143" s="234" t="s">
        <v>342</v>
      </c>
      <c r="G5143" s="235">
        <v>141</v>
      </c>
      <c r="H5143" s="234">
        <v>41591</v>
      </c>
      <c r="I5143" s="28"/>
    </row>
    <row r="5144" spans="1:9" x14ac:dyDescent="0.25">
      <c r="A5144" s="231" t="s">
        <v>335</v>
      </c>
      <c r="B5144" s="232" t="s">
        <v>394</v>
      </c>
      <c r="C5144" s="233" t="s">
        <v>364</v>
      </c>
      <c r="D5144" s="233">
        <v>8</v>
      </c>
      <c r="E5144" s="233" t="s">
        <v>264</v>
      </c>
      <c r="F5144" s="234" t="s">
        <v>396</v>
      </c>
      <c r="G5144" s="235">
        <v>42</v>
      </c>
      <c r="H5144" s="234">
        <v>41592</v>
      </c>
      <c r="I5144" s="28"/>
    </row>
    <row r="5145" spans="1:9" x14ac:dyDescent="0.25">
      <c r="A5145" s="231" t="s">
        <v>362</v>
      </c>
      <c r="B5145" s="232" t="s">
        <v>374</v>
      </c>
      <c r="C5145" s="233" t="s">
        <v>375</v>
      </c>
      <c r="D5145" s="233">
        <v>16</v>
      </c>
      <c r="E5145" s="233" t="s">
        <v>271</v>
      </c>
      <c r="F5145" s="234" t="s">
        <v>338</v>
      </c>
      <c r="G5145" s="235">
        <v>28</v>
      </c>
      <c r="H5145" s="234">
        <v>41600</v>
      </c>
      <c r="I5145" s="28"/>
    </row>
    <row r="5146" spans="1:9" x14ac:dyDescent="0.25">
      <c r="A5146" s="231" t="s">
        <v>335</v>
      </c>
      <c r="B5146" s="232" t="s">
        <v>382</v>
      </c>
      <c r="C5146" s="233" t="s">
        <v>337</v>
      </c>
      <c r="D5146" s="233">
        <v>16</v>
      </c>
      <c r="E5146" s="233" t="s">
        <v>264</v>
      </c>
      <c r="F5146" s="234" t="s">
        <v>365</v>
      </c>
      <c r="G5146" s="235">
        <v>67</v>
      </c>
      <c r="H5146" s="234">
        <v>41601</v>
      </c>
      <c r="I5146" s="28"/>
    </row>
    <row r="5147" spans="1:9" x14ac:dyDescent="0.25">
      <c r="A5147" s="231" t="s">
        <v>345</v>
      </c>
      <c r="B5147" s="232" t="s">
        <v>406</v>
      </c>
      <c r="C5147" s="233" t="s">
        <v>337</v>
      </c>
      <c r="D5147" s="233">
        <v>16</v>
      </c>
      <c r="E5147" s="233" t="s">
        <v>271</v>
      </c>
      <c r="F5147" s="234" t="s">
        <v>338</v>
      </c>
      <c r="G5147" s="235">
        <v>194</v>
      </c>
      <c r="H5147" s="234">
        <v>41610</v>
      </c>
      <c r="I5147" s="28"/>
    </row>
    <row r="5148" spans="1:9" x14ac:dyDescent="0.25">
      <c r="A5148" s="231" t="s">
        <v>335</v>
      </c>
      <c r="B5148" s="232" t="s">
        <v>382</v>
      </c>
      <c r="C5148" s="233" t="s">
        <v>337</v>
      </c>
      <c r="D5148" s="233">
        <v>16</v>
      </c>
      <c r="E5148" s="233" t="s">
        <v>264</v>
      </c>
      <c r="F5148" s="234" t="s">
        <v>365</v>
      </c>
      <c r="G5148" s="235">
        <v>192</v>
      </c>
      <c r="H5148" s="234">
        <v>41611</v>
      </c>
      <c r="I5148" s="28"/>
    </row>
    <row r="5149" spans="1:9" x14ac:dyDescent="0.25">
      <c r="A5149" s="231" t="s">
        <v>362</v>
      </c>
      <c r="B5149" s="232" t="s">
        <v>366</v>
      </c>
      <c r="C5149" s="233" t="s">
        <v>337</v>
      </c>
      <c r="D5149" s="233">
        <v>8</v>
      </c>
      <c r="E5149" s="233" t="s">
        <v>262</v>
      </c>
      <c r="F5149" s="234" t="s">
        <v>50</v>
      </c>
      <c r="G5149" s="235">
        <v>146</v>
      </c>
      <c r="H5149" s="234">
        <v>41613</v>
      </c>
      <c r="I5149" s="28"/>
    </row>
    <row r="5150" spans="1:9" x14ac:dyDescent="0.25">
      <c r="A5150" s="231" t="s">
        <v>335</v>
      </c>
      <c r="B5150" s="232" t="s">
        <v>382</v>
      </c>
      <c r="C5150" s="233" t="s">
        <v>337</v>
      </c>
      <c r="D5150" s="233">
        <v>16</v>
      </c>
      <c r="E5150" s="233" t="s">
        <v>264</v>
      </c>
      <c r="F5150" s="234" t="s">
        <v>365</v>
      </c>
      <c r="G5150" s="235">
        <v>42</v>
      </c>
      <c r="H5150" s="234">
        <v>41613</v>
      </c>
      <c r="I5150" s="28"/>
    </row>
    <row r="5151" spans="1:9" x14ac:dyDescent="0.25">
      <c r="A5151" s="231" t="s">
        <v>371</v>
      </c>
      <c r="B5151" s="232" t="s">
        <v>372</v>
      </c>
      <c r="C5151" s="233" t="s">
        <v>364</v>
      </c>
      <c r="D5151" s="233">
        <v>8</v>
      </c>
      <c r="E5151" s="233" t="s">
        <v>271</v>
      </c>
      <c r="F5151" s="234" t="s">
        <v>373</v>
      </c>
      <c r="G5151" s="235">
        <v>142</v>
      </c>
      <c r="H5151" s="234">
        <v>41620</v>
      </c>
      <c r="I5151" s="28"/>
    </row>
    <row r="5152" spans="1:9" x14ac:dyDescent="0.25">
      <c r="A5152" s="231" t="s">
        <v>371</v>
      </c>
      <c r="B5152" s="232" t="s">
        <v>388</v>
      </c>
      <c r="C5152" s="233" t="s">
        <v>364</v>
      </c>
      <c r="D5152" s="233">
        <v>12</v>
      </c>
      <c r="E5152" s="233" t="s">
        <v>271</v>
      </c>
      <c r="F5152" s="234" t="s">
        <v>359</v>
      </c>
      <c r="G5152" s="235">
        <v>181</v>
      </c>
      <c r="H5152" s="234">
        <v>41622</v>
      </c>
      <c r="I5152" s="28"/>
    </row>
    <row r="5153" spans="1:9" x14ac:dyDescent="0.25">
      <c r="A5153" s="231" t="s">
        <v>331</v>
      </c>
      <c r="B5153" s="232" t="s">
        <v>353</v>
      </c>
      <c r="C5153" s="233" t="s">
        <v>337</v>
      </c>
      <c r="D5153" s="233">
        <v>16</v>
      </c>
      <c r="E5153" s="233" t="s">
        <v>262</v>
      </c>
      <c r="F5153" s="234" t="s">
        <v>356</v>
      </c>
      <c r="G5153" s="235">
        <v>187</v>
      </c>
      <c r="H5153" s="234">
        <v>41625</v>
      </c>
      <c r="I5153" s="28"/>
    </row>
    <row r="5154" spans="1:9" x14ac:dyDescent="0.25">
      <c r="A5154" s="231" t="s">
        <v>408</v>
      </c>
      <c r="B5154" s="232" t="s">
        <v>409</v>
      </c>
      <c r="C5154" s="233" t="s">
        <v>380</v>
      </c>
      <c r="D5154" s="233">
        <v>16</v>
      </c>
      <c r="E5154" s="233" t="s">
        <v>334</v>
      </c>
      <c r="F5154" s="234" t="s">
        <v>276</v>
      </c>
      <c r="G5154" s="235">
        <v>189</v>
      </c>
      <c r="H5154" s="234">
        <v>41639</v>
      </c>
      <c r="I5154" s="28"/>
    </row>
    <row r="5155" spans="1:9" x14ac:dyDescent="0.25">
      <c r="A5155" s="231" t="s">
        <v>362</v>
      </c>
      <c r="B5155" s="232" t="s">
        <v>366</v>
      </c>
      <c r="C5155" s="233" t="s">
        <v>337</v>
      </c>
      <c r="D5155" s="233">
        <v>8</v>
      </c>
      <c r="E5155" s="233" t="s">
        <v>262</v>
      </c>
      <c r="F5155" s="234" t="s">
        <v>342</v>
      </c>
      <c r="G5155" s="235">
        <v>24</v>
      </c>
      <c r="H5155" s="234">
        <v>41640</v>
      </c>
      <c r="I5155" s="28"/>
    </row>
    <row r="5156" spans="1:9" x14ac:dyDescent="0.25">
      <c r="A5156" s="231" t="s">
        <v>335</v>
      </c>
      <c r="B5156" s="232" t="s">
        <v>394</v>
      </c>
      <c r="C5156" s="233" t="s">
        <v>364</v>
      </c>
      <c r="D5156" s="233">
        <v>8</v>
      </c>
      <c r="E5156" s="233" t="s">
        <v>264</v>
      </c>
      <c r="F5156" s="234" t="s">
        <v>365</v>
      </c>
      <c r="G5156" s="235">
        <v>26</v>
      </c>
      <c r="H5156" s="234">
        <v>41642</v>
      </c>
      <c r="I5156" s="28"/>
    </row>
    <row r="5157" spans="1:9" x14ac:dyDescent="0.25">
      <c r="A5157" s="231" t="s">
        <v>331</v>
      </c>
      <c r="B5157" s="232" t="s">
        <v>403</v>
      </c>
      <c r="C5157" s="233" t="s">
        <v>380</v>
      </c>
      <c r="D5157" s="233">
        <v>32</v>
      </c>
      <c r="E5157" s="233" t="s">
        <v>262</v>
      </c>
      <c r="F5157" s="234" t="s">
        <v>356</v>
      </c>
      <c r="G5157" s="235">
        <v>96</v>
      </c>
      <c r="H5157" s="234">
        <v>41644</v>
      </c>
      <c r="I5157" s="28"/>
    </row>
    <row r="5158" spans="1:9" x14ac:dyDescent="0.25">
      <c r="A5158" s="231" t="s">
        <v>331</v>
      </c>
      <c r="B5158" s="232" t="s">
        <v>353</v>
      </c>
      <c r="C5158" s="233" t="s">
        <v>337</v>
      </c>
      <c r="D5158" s="233">
        <v>16</v>
      </c>
      <c r="E5158" s="233" t="s">
        <v>262</v>
      </c>
      <c r="F5158" s="234" t="s">
        <v>342</v>
      </c>
      <c r="G5158" s="235">
        <v>95</v>
      </c>
      <c r="H5158" s="234">
        <v>41647</v>
      </c>
      <c r="I5158" s="28"/>
    </row>
    <row r="5159" spans="1:9" x14ac:dyDescent="0.25">
      <c r="A5159" s="231" t="s">
        <v>354</v>
      </c>
      <c r="B5159" s="232" t="s">
        <v>355</v>
      </c>
      <c r="C5159" s="233" t="s">
        <v>347</v>
      </c>
      <c r="D5159" s="233">
        <v>16</v>
      </c>
      <c r="E5159" s="233" t="s">
        <v>262</v>
      </c>
      <c r="F5159" s="234" t="s">
        <v>356</v>
      </c>
      <c r="G5159" s="235">
        <v>133</v>
      </c>
      <c r="H5159" s="234">
        <v>41647</v>
      </c>
      <c r="I5159" s="28"/>
    </row>
    <row r="5160" spans="1:9" x14ac:dyDescent="0.25">
      <c r="A5160" s="231" t="s">
        <v>335</v>
      </c>
      <c r="B5160" s="232" t="s">
        <v>383</v>
      </c>
      <c r="C5160" s="233" t="s">
        <v>347</v>
      </c>
      <c r="D5160" s="233">
        <v>8</v>
      </c>
      <c r="E5160" s="233" t="s">
        <v>271</v>
      </c>
      <c r="F5160" s="234" t="s">
        <v>373</v>
      </c>
      <c r="G5160" s="235">
        <v>105</v>
      </c>
      <c r="H5160" s="234">
        <v>41649</v>
      </c>
      <c r="I5160" s="28"/>
    </row>
    <row r="5161" spans="1:9" x14ac:dyDescent="0.25">
      <c r="A5161" s="231" t="s">
        <v>335</v>
      </c>
      <c r="B5161" s="232" t="s">
        <v>350</v>
      </c>
      <c r="C5161" s="233" t="s">
        <v>347</v>
      </c>
      <c r="D5161" s="233">
        <v>8</v>
      </c>
      <c r="E5161" s="233" t="s">
        <v>271</v>
      </c>
      <c r="F5161" s="234" t="s">
        <v>338</v>
      </c>
      <c r="G5161" s="235">
        <v>138</v>
      </c>
      <c r="H5161" s="234">
        <v>41650</v>
      </c>
      <c r="I5161" s="28"/>
    </row>
    <row r="5162" spans="1:9" x14ac:dyDescent="0.25">
      <c r="A5162" s="231" t="s">
        <v>345</v>
      </c>
      <c r="B5162" s="232" t="s">
        <v>406</v>
      </c>
      <c r="C5162" s="233" t="s">
        <v>337</v>
      </c>
      <c r="D5162" s="233">
        <v>16</v>
      </c>
      <c r="E5162" s="233" t="s">
        <v>271</v>
      </c>
      <c r="F5162" s="234" t="s">
        <v>359</v>
      </c>
      <c r="G5162" s="235">
        <v>198</v>
      </c>
      <c r="H5162" s="234">
        <v>41650</v>
      </c>
      <c r="I5162" s="28"/>
    </row>
    <row r="5163" spans="1:9" x14ac:dyDescent="0.25">
      <c r="A5163" s="231" t="s">
        <v>345</v>
      </c>
      <c r="B5163" s="232" t="s">
        <v>346</v>
      </c>
      <c r="C5163" s="233" t="s">
        <v>347</v>
      </c>
      <c r="D5163" s="233">
        <v>16</v>
      </c>
      <c r="E5163" s="233" t="s">
        <v>271</v>
      </c>
      <c r="F5163" s="234" t="s">
        <v>338</v>
      </c>
      <c r="G5163" s="235">
        <v>81</v>
      </c>
      <c r="H5163" s="234">
        <v>41651</v>
      </c>
      <c r="I5163" s="28"/>
    </row>
    <row r="5164" spans="1:9" x14ac:dyDescent="0.25">
      <c r="A5164" s="231" t="s">
        <v>331</v>
      </c>
      <c r="B5164" s="232" t="s">
        <v>332</v>
      </c>
      <c r="C5164" s="233" t="s">
        <v>333</v>
      </c>
      <c r="D5164" s="233">
        <v>16</v>
      </c>
      <c r="E5164" s="233" t="s">
        <v>334</v>
      </c>
      <c r="F5164" s="234" t="s">
        <v>278</v>
      </c>
      <c r="G5164" s="235">
        <v>187</v>
      </c>
      <c r="H5164" s="234">
        <v>41654</v>
      </c>
      <c r="I5164" s="28"/>
    </row>
    <row r="5165" spans="1:9" x14ac:dyDescent="0.25">
      <c r="A5165" s="231" t="s">
        <v>362</v>
      </c>
      <c r="B5165" s="232" t="s">
        <v>366</v>
      </c>
      <c r="C5165" s="233" t="s">
        <v>337</v>
      </c>
      <c r="D5165" s="233">
        <v>8</v>
      </c>
      <c r="E5165" s="233" t="s">
        <v>262</v>
      </c>
      <c r="F5165" s="234" t="s">
        <v>342</v>
      </c>
      <c r="G5165" s="235">
        <v>43</v>
      </c>
      <c r="H5165" s="234">
        <v>41657</v>
      </c>
      <c r="I5165" s="28"/>
    </row>
    <row r="5166" spans="1:9" x14ac:dyDescent="0.25">
      <c r="A5166" s="231" t="s">
        <v>335</v>
      </c>
      <c r="B5166" s="232" t="s">
        <v>336</v>
      </c>
      <c r="C5166" s="233" t="s">
        <v>337</v>
      </c>
      <c r="D5166" s="233">
        <v>16</v>
      </c>
      <c r="E5166" s="233" t="s">
        <v>271</v>
      </c>
      <c r="F5166" s="234" t="s">
        <v>338</v>
      </c>
      <c r="G5166" s="235">
        <v>55</v>
      </c>
      <c r="H5166" s="234">
        <v>41669</v>
      </c>
      <c r="I5166" s="28"/>
    </row>
    <row r="5167" spans="1:9" x14ac:dyDescent="0.25">
      <c r="A5167" s="231" t="s">
        <v>345</v>
      </c>
      <c r="B5167" s="232" t="s">
        <v>406</v>
      </c>
      <c r="C5167" s="233" t="s">
        <v>337</v>
      </c>
      <c r="D5167" s="233">
        <v>16</v>
      </c>
      <c r="E5167" s="233" t="s">
        <v>271</v>
      </c>
      <c r="F5167" s="234" t="s">
        <v>338</v>
      </c>
      <c r="G5167" s="235">
        <v>36</v>
      </c>
      <c r="H5167" s="234">
        <v>41670</v>
      </c>
      <c r="I5167" s="28"/>
    </row>
    <row r="5168" spans="1:9" x14ac:dyDescent="0.25">
      <c r="A5168" s="231" t="s">
        <v>331</v>
      </c>
      <c r="B5168" s="232" t="s">
        <v>332</v>
      </c>
      <c r="C5168" s="233" t="s">
        <v>333</v>
      </c>
      <c r="D5168" s="233">
        <v>16</v>
      </c>
      <c r="E5168" s="233" t="s">
        <v>334</v>
      </c>
      <c r="F5168" s="234" t="s">
        <v>278</v>
      </c>
      <c r="G5168" s="235">
        <v>54</v>
      </c>
      <c r="H5168" s="234">
        <v>41671</v>
      </c>
      <c r="I5168" s="28"/>
    </row>
    <row r="5169" spans="1:9" x14ac:dyDescent="0.25">
      <c r="A5169" s="231" t="s">
        <v>335</v>
      </c>
      <c r="B5169" s="232" t="s">
        <v>400</v>
      </c>
      <c r="C5169" s="233" t="s">
        <v>364</v>
      </c>
      <c r="D5169" s="233">
        <v>8</v>
      </c>
      <c r="E5169" s="233" t="s">
        <v>264</v>
      </c>
      <c r="F5169" s="234" t="s">
        <v>365</v>
      </c>
      <c r="G5169" s="235">
        <v>129</v>
      </c>
      <c r="H5169" s="234">
        <v>41672</v>
      </c>
      <c r="I5169" s="28"/>
    </row>
    <row r="5170" spans="1:9" x14ac:dyDescent="0.25">
      <c r="A5170" s="231" t="s">
        <v>362</v>
      </c>
      <c r="B5170" s="232" t="s">
        <v>363</v>
      </c>
      <c r="C5170" s="233" t="s">
        <v>364</v>
      </c>
      <c r="D5170" s="233">
        <v>8</v>
      </c>
      <c r="E5170" s="233" t="s">
        <v>264</v>
      </c>
      <c r="F5170" s="234" t="s">
        <v>396</v>
      </c>
      <c r="G5170" s="235">
        <v>59</v>
      </c>
      <c r="H5170" s="234">
        <v>41673</v>
      </c>
      <c r="I5170" s="28"/>
    </row>
    <row r="5171" spans="1:9" x14ac:dyDescent="0.25">
      <c r="A5171" s="231" t="s">
        <v>408</v>
      </c>
      <c r="B5171" s="232" t="s">
        <v>409</v>
      </c>
      <c r="C5171" s="233" t="s">
        <v>380</v>
      </c>
      <c r="D5171" s="233">
        <v>16</v>
      </c>
      <c r="E5171" s="233" t="s">
        <v>334</v>
      </c>
      <c r="F5171" s="234" t="s">
        <v>278</v>
      </c>
      <c r="G5171" s="235">
        <v>200</v>
      </c>
      <c r="H5171" s="234">
        <v>41675</v>
      </c>
      <c r="I5171" s="28"/>
    </row>
    <row r="5172" spans="1:9" x14ac:dyDescent="0.25">
      <c r="A5172" s="231" t="s">
        <v>331</v>
      </c>
      <c r="B5172" s="232" t="s">
        <v>353</v>
      </c>
      <c r="C5172" s="233" t="s">
        <v>337</v>
      </c>
      <c r="D5172" s="233">
        <v>16</v>
      </c>
      <c r="E5172" s="233" t="s">
        <v>262</v>
      </c>
      <c r="F5172" s="234" t="s">
        <v>342</v>
      </c>
      <c r="G5172" s="235">
        <v>120</v>
      </c>
      <c r="H5172" s="234">
        <v>41675</v>
      </c>
      <c r="I5172" s="28"/>
    </row>
    <row r="5173" spans="1:9" x14ac:dyDescent="0.25">
      <c r="A5173" s="231" t="s">
        <v>331</v>
      </c>
      <c r="B5173" s="232" t="s">
        <v>332</v>
      </c>
      <c r="C5173" s="233" t="s">
        <v>333</v>
      </c>
      <c r="D5173" s="233">
        <v>16</v>
      </c>
      <c r="E5173" s="233" t="s">
        <v>334</v>
      </c>
      <c r="F5173" s="234" t="s">
        <v>278</v>
      </c>
      <c r="G5173" s="235">
        <v>141</v>
      </c>
      <c r="H5173" s="234">
        <v>41676</v>
      </c>
      <c r="I5173" s="28"/>
    </row>
    <row r="5174" spans="1:9" x14ac:dyDescent="0.25">
      <c r="A5174" s="231" t="s">
        <v>345</v>
      </c>
      <c r="B5174" s="232" t="s">
        <v>406</v>
      </c>
      <c r="C5174" s="233" t="s">
        <v>337</v>
      </c>
      <c r="D5174" s="233">
        <v>16</v>
      </c>
      <c r="E5174" s="233" t="s">
        <v>271</v>
      </c>
      <c r="F5174" s="234" t="s">
        <v>359</v>
      </c>
      <c r="G5174" s="235">
        <v>137</v>
      </c>
      <c r="H5174" s="234">
        <v>41677</v>
      </c>
      <c r="I5174" s="28"/>
    </row>
    <row r="5175" spans="1:9" x14ac:dyDescent="0.25">
      <c r="A5175" s="231" t="s">
        <v>362</v>
      </c>
      <c r="B5175" s="232" t="s">
        <v>407</v>
      </c>
      <c r="C5175" s="233" t="s">
        <v>380</v>
      </c>
      <c r="D5175" s="233">
        <v>16</v>
      </c>
      <c r="E5175" s="233" t="s">
        <v>264</v>
      </c>
      <c r="F5175" s="234" t="s">
        <v>365</v>
      </c>
      <c r="G5175" s="235">
        <v>49</v>
      </c>
      <c r="H5175" s="234">
        <v>41678</v>
      </c>
      <c r="I5175" s="28"/>
    </row>
    <row r="5176" spans="1:9" x14ac:dyDescent="0.25">
      <c r="A5176" s="231" t="s">
        <v>385</v>
      </c>
      <c r="B5176" s="232" t="s">
        <v>389</v>
      </c>
      <c r="C5176" s="233" t="s">
        <v>375</v>
      </c>
      <c r="D5176" s="233">
        <v>16</v>
      </c>
      <c r="E5176" s="233" t="s">
        <v>334</v>
      </c>
      <c r="F5176" s="234" t="s">
        <v>278</v>
      </c>
      <c r="G5176" s="235">
        <v>53</v>
      </c>
      <c r="H5176" s="234">
        <v>41679</v>
      </c>
      <c r="I5176" s="28"/>
    </row>
    <row r="5177" spans="1:9" x14ac:dyDescent="0.25">
      <c r="A5177" s="231" t="s">
        <v>331</v>
      </c>
      <c r="B5177" s="232" t="s">
        <v>403</v>
      </c>
      <c r="C5177" s="233" t="s">
        <v>380</v>
      </c>
      <c r="D5177" s="233">
        <v>32</v>
      </c>
      <c r="E5177" s="233" t="s">
        <v>262</v>
      </c>
      <c r="F5177" s="234" t="s">
        <v>356</v>
      </c>
      <c r="G5177" s="235">
        <v>10</v>
      </c>
      <c r="H5177" s="234">
        <v>41683</v>
      </c>
      <c r="I5177" s="28"/>
    </row>
    <row r="5178" spans="1:9" x14ac:dyDescent="0.25">
      <c r="A5178" s="231" t="s">
        <v>335</v>
      </c>
      <c r="B5178" s="232" t="s">
        <v>368</v>
      </c>
      <c r="C5178" s="233" t="s">
        <v>364</v>
      </c>
      <c r="D5178" s="233">
        <v>8</v>
      </c>
      <c r="E5178" s="233" t="s">
        <v>262</v>
      </c>
      <c r="F5178" s="234" t="s">
        <v>356</v>
      </c>
      <c r="G5178" s="235">
        <v>126</v>
      </c>
      <c r="H5178" s="234">
        <v>41684</v>
      </c>
      <c r="I5178" s="28"/>
    </row>
    <row r="5179" spans="1:9" x14ac:dyDescent="0.25">
      <c r="A5179" s="231" t="s">
        <v>335</v>
      </c>
      <c r="B5179" s="232" t="s">
        <v>382</v>
      </c>
      <c r="C5179" s="233" t="s">
        <v>337</v>
      </c>
      <c r="D5179" s="233">
        <v>16</v>
      </c>
      <c r="E5179" s="233" t="s">
        <v>264</v>
      </c>
      <c r="F5179" s="234" t="s">
        <v>365</v>
      </c>
      <c r="G5179" s="235">
        <v>88</v>
      </c>
      <c r="H5179" s="234">
        <v>41686</v>
      </c>
      <c r="I5179" s="28"/>
    </row>
    <row r="5180" spans="1:9" x14ac:dyDescent="0.25">
      <c r="A5180" s="231" t="s">
        <v>376</v>
      </c>
      <c r="B5180" s="232" t="s">
        <v>390</v>
      </c>
      <c r="C5180" s="233" t="s">
        <v>370</v>
      </c>
      <c r="D5180" s="233">
        <v>8</v>
      </c>
      <c r="E5180" s="233" t="s">
        <v>334</v>
      </c>
      <c r="F5180" s="234" t="s">
        <v>278</v>
      </c>
      <c r="G5180" s="235">
        <v>48</v>
      </c>
      <c r="H5180" s="234">
        <v>41686</v>
      </c>
      <c r="I5180" s="28"/>
    </row>
    <row r="5181" spans="1:9" x14ac:dyDescent="0.25">
      <c r="A5181" s="231" t="s">
        <v>335</v>
      </c>
      <c r="B5181" s="232" t="s">
        <v>395</v>
      </c>
      <c r="C5181" s="233" t="s">
        <v>337</v>
      </c>
      <c r="D5181" s="233">
        <v>16</v>
      </c>
      <c r="E5181" s="233" t="s">
        <v>264</v>
      </c>
      <c r="F5181" s="234" t="s">
        <v>365</v>
      </c>
      <c r="G5181" s="235">
        <v>100</v>
      </c>
      <c r="H5181" s="234">
        <v>41687</v>
      </c>
      <c r="I5181" s="28"/>
    </row>
    <row r="5182" spans="1:9" x14ac:dyDescent="0.25">
      <c r="A5182" s="231" t="s">
        <v>362</v>
      </c>
      <c r="B5182" s="232" t="s">
        <v>374</v>
      </c>
      <c r="C5182" s="233" t="s">
        <v>375</v>
      </c>
      <c r="D5182" s="233">
        <v>16</v>
      </c>
      <c r="E5182" s="233" t="s">
        <v>271</v>
      </c>
      <c r="F5182" s="234" t="s">
        <v>338</v>
      </c>
      <c r="G5182" s="235">
        <v>7</v>
      </c>
      <c r="H5182" s="234">
        <v>41689</v>
      </c>
      <c r="I5182" s="28"/>
    </row>
    <row r="5183" spans="1:9" x14ac:dyDescent="0.25">
      <c r="A5183" s="231" t="s">
        <v>371</v>
      </c>
      <c r="B5183" s="232" t="s">
        <v>372</v>
      </c>
      <c r="C5183" s="233" t="s">
        <v>364</v>
      </c>
      <c r="D5183" s="233">
        <v>8</v>
      </c>
      <c r="E5183" s="233" t="s">
        <v>271</v>
      </c>
      <c r="F5183" s="234" t="s">
        <v>338</v>
      </c>
      <c r="G5183" s="235">
        <v>55</v>
      </c>
      <c r="H5183" s="234">
        <v>41690</v>
      </c>
      <c r="I5183" s="28"/>
    </row>
    <row r="5184" spans="1:9" x14ac:dyDescent="0.25">
      <c r="A5184" s="231" t="s">
        <v>362</v>
      </c>
      <c r="B5184" s="232" t="s">
        <v>366</v>
      </c>
      <c r="C5184" s="233" t="s">
        <v>337</v>
      </c>
      <c r="D5184" s="233">
        <v>8</v>
      </c>
      <c r="E5184" s="233" t="s">
        <v>262</v>
      </c>
      <c r="F5184" s="234" t="s">
        <v>50</v>
      </c>
      <c r="G5184" s="235">
        <v>150</v>
      </c>
      <c r="H5184" s="234">
        <v>41692</v>
      </c>
      <c r="I5184" s="28"/>
    </row>
    <row r="5185" spans="1:9" x14ac:dyDescent="0.25">
      <c r="A5185" s="231" t="s">
        <v>335</v>
      </c>
      <c r="B5185" s="232" t="s">
        <v>368</v>
      </c>
      <c r="C5185" s="233" t="s">
        <v>364</v>
      </c>
      <c r="D5185" s="233">
        <v>8</v>
      </c>
      <c r="E5185" s="233" t="s">
        <v>262</v>
      </c>
      <c r="F5185" s="234" t="s">
        <v>356</v>
      </c>
      <c r="G5185" s="235">
        <v>198</v>
      </c>
      <c r="H5185" s="234">
        <v>41692</v>
      </c>
      <c r="I5185" s="28"/>
    </row>
    <row r="5186" spans="1:9" x14ac:dyDescent="0.25">
      <c r="A5186" s="231" t="s">
        <v>335</v>
      </c>
      <c r="B5186" s="232" t="s">
        <v>387</v>
      </c>
      <c r="C5186" s="233" t="s">
        <v>347</v>
      </c>
      <c r="D5186" s="233">
        <v>8</v>
      </c>
      <c r="E5186" s="233" t="s">
        <v>264</v>
      </c>
      <c r="F5186" s="234" t="s">
        <v>365</v>
      </c>
      <c r="G5186" s="235">
        <v>185</v>
      </c>
      <c r="H5186" s="234">
        <v>41693</v>
      </c>
      <c r="I5186" s="28"/>
    </row>
    <row r="5187" spans="1:9" x14ac:dyDescent="0.25">
      <c r="A5187" s="231" t="s">
        <v>354</v>
      </c>
      <c r="B5187" s="232" t="s">
        <v>355</v>
      </c>
      <c r="C5187" s="233" t="s">
        <v>347</v>
      </c>
      <c r="D5187" s="233">
        <v>16</v>
      </c>
      <c r="E5187" s="233" t="s">
        <v>262</v>
      </c>
      <c r="F5187" s="234" t="s">
        <v>356</v>
      </c>
      <c r="G5187" s="235">
        <v>196</v>
      </c>
      <c r="H5187" s="234">
        <v>41693</v>
      </c>
      <c r="I5187" s="28"/>
    </row>
    <row r="5188" spans="1:9" x14ac:dyDescent="0.25">
      <c r="A5188" s="231" t="s">
        <v>335</v>
      </c>
      <c r="B5188" s="232" t="s">
        <v>387</v>
      </c>
      <c r="C5188" s="233" t="s">
        <v>347</v>
      </c>
      <c r="D5188" s="233">
        <v>8</v>
      </c>
      <c r="E5188" s="233" t="s">
        <v>264</v>
      </c>
      <c r="F5188" s="234" t="s">
        <v>365</v>
      </c>
      <c r="G5188" s="235">
        <v>122</v>
      </c>
      <c r="H5188" s="234">
        <v>41696</v>
      </c>
      <c r="I5188" s="28"/>
    </row>
    <row r="5189" spans="1:9" x14ac:dyDescent="0.25">
      <c r="A5189" s="231" t="s">
        <v>335</v>
      </c>
      <c r="B5189" s="232" t="s">
        <v>394</v>
      </c>
      <c r="C5189" s="233" t="s">
        <v>364</v>
      </c>
      <c r="D5189" s="233">
        <v>8</v>
      </c>
      <c r="E5189" s="233" t="s">
        <v>264</v>
      </c>
      <c r="F5189" s="234" t="s">
        <v>365</v>
      </c>
      <c r="G5189" s="235">
        <v>16</v>
      </c>
      <c r="H5189" s="234">
        <v>41697</v>
      </c>
      <c r="I5189" s="28"/>
    </row>
    <row r="5190" spans="1:9" x14ac:dyDescent="0.25">
      <c r="A5190" s="231" t="s">
        <v>362</v>
      </c>
      <c r="B5190" s="232" t="s">
        <v>374</v>
      </c>
      <c r="C5190" s="233" t="s">
        <v>375</v>
      </c>
      <c r="D5190" s="233">
        <v>16</v>
      </c>
      <c r="E5190" s="233" t="s">
        <v>271</v>
      </c>
      <c r="F5190" s="234" t="s">
        <v>338</v>
      </c>
      <c r="G5190" s="235">
        <v>108</v>
      </c>
      <c r="H5190" s="234">
        <v>41697</v>
      </c>
      <c r="I5190" s="28"/>
    </row>
    <row r="5191" spans="1:9" x14ac:dyDescent="0.25">
      <c r="A5191" s="231" t="s">
        <v>331</v>
      </c>
      <c r="B5191" s="232" t="s">
        <v>381</v>
      </c>
      <c r="C5191" s="233" t="s">
        <v>380</v>
      </c>
      <c r="D5191" s="233">
        <v>16</v>
      </c>
      <c r="E5191" s="233" t="s">
        <v>262</v>
      </c>
      <c r="F5191" s="234" t="s">
        <v>342</v>
      </c>
      <c r="G5191" s="235">
        <v>33</v>
      </c>
      <c r="H5191" s="234">
        <v>41697</v>
      </c>
      <c r="I5191" s="28"/>
    </row>
    <row r="5192" spans="1:9" x14ac:dyDescent="0.25">
      <c r="A5192" s="231" t="s">
        <v>362</v>
      </c>
      <c r="B5192" s="232" t="s">
        <v>366</v>
      </c>
      <c r="C5192" s="233" t="s">
        <v>337</v>
      </c>
      <c r="D5192" s="233">
        <v>8</v>
      </c>
      <c r="E5192" s="233" t="s">
        <v>262</v>
      </c>
      <c r="F5192" s="234" t="s">
        <v>342</v>
      </c>
      <c r="G5192" s="235">
        <v>179</v>
      </c>
      <c r="H5192" s="234">
        <v>41699</v>
      </c>
      <c r="I5192" s="28"/>
    </row>
    <row r="5193" spans="1:9" x14ac:dyDescent="0.25">
      <c r="A5193" s="231" t="s">
        <v>362</v>
      </c>
      <c r="B5193" s="232" t="s">
        <v>366</v>
      </c>
      <c r="C5193" s="233" t="s">
        <v>337</v>
      </c>
      <c r="D5193" s="233">
        <v>8</v>
      </c>
      <c r="E5193" s="233" t="s">
        <v>262</v>
      </c>
      <c r="F5193" s="234" t="s">
        <v>50</v>
      </c>
      <c r="G5193" s="235">
        <v>90</v>
      </c>
      <c r="H5193" s="234">
        <v>41700</v>
      </c>
      <c r="I5193" s="28"/>
    </row>
    <row r="5194" spans="1:9" x14ac:dyDescent="0.25">
      <c r="A5194" s="231" t="s">
        <v>335</v>
      </c>
      <c r="B5194" s="232" t="s">
        <v>383</v>
      </c>
      <c r="C5194" s="233" t="s">
        <v>347</v>
      </c>
      <c r="D5194" s="233">
        <v>8</v>
      </c>
      <c r="E5194" s="233" t="s">
        <v>271</v>
      </c>
      <c r="F5194" s="234" t="s">
        <v>359</v>
      </c>
      <c r="G5194" s="235">
        <v>190</v>
      </c>
      <c r="H5194" s="234">
        <v>41700</v>
      </c>
      <c r="I5194" s="28"/>
    </row>
    <row r="5195" spans="1:9" x14ac:dyDescent="0.25">
      <c r="A5195" s="231" t="s">
        <v>385</v>
      </c>
      <c r="B5195" s="232" t="s">
        <v>386</v>
      </c>
      <c r="C5195" s="233" t="s">
        <v>358</v>
      </c>
      <c r="D5195" s="233">
        <v>16</v>
      </c>
      <c r="E5195" s="233" t="s">
        <v>334</v>
      </c>
      <c r="F5195" s="234" t="s">
        <v>276</v>
      </c>
      <c r="G5195" s="235">
        <v>162</v>
      </c>
      <c r="H5195" s="234">
        <v>41700</v>
      </c>
      <c r="I5195" s="28"/>
    </row>
    <row r="5196" spans="1:9" x14ac:dyDescent="0.25">
      <c r="A5196" s="231" t="s">
        <v>376</v>
      </c>
      <c r="B5196" s="232" t="s">
        <v>377</v>
      </c>
      <c r="C5196" s="233" t="s">
        <v>378</v>
      </c>
      <c r="D5196" s="233">
        <v>10</v>
      </c>
      <c r="E5196" s="233" t="s">
        <v>262</v>
      </c>
      <c r="F5196" s="234" t="s">
        <v>342</v>
      </c>
      <c r="G5196" s="235">
        <v>34</v>
      </c>
      <c r="H5196" s="234">
        <v>41700</v>
      </c>
      <c r="I5196" s="28"/>
    </row>
    <row r="5197" spans="1:9" x14ac:dyDescent="0.25">
      <c r="A5197" s="231" t="s">
        <v>331</v>
      </c>
      <c r="B5197" s="232" t="s">
        <v>332</v>
      </c>
      <c r="C5197" s="233" t="s">
        <v>333</v>
      </c>
      <c r="D5197" s="233">
        <v>16</v>
      </c>
      <c r="E5197" s="233" t="s">
        <v>334</v>
      </c>
      <c r="F5197" s="234" t="s">
        <v>405</v>
      </c>
      <c r="G5197" s="235">
        <v>195</v>
      </c>
      <c r="H5197" s="234">
        <v>41701</v>
      </c>
      <c r="I5197" s="28"/>
    </row>
    <row r="5198" spans="1:9" x14ac:dyDescent="0.25">
      <c r="A5198" s="231" t="s">
        <v>331</v>
      </c>
      <c r="B5198" s="232" t="s">
        <v>381</v>
      </c>
      <c r="C5198" s="233" t="s">
        <v>380</v>
      </c>
      <c r="D5198" s="233">
        <v>16</v>
      </c>
      <c r="E5198" s="233" t="s">
        <v>262</v>
      </c>
      <c r="F5198" s="234" t="s">
        <v>342</v>
      </c>
      <c r="G5198" s="235">
        <v>47</v>
      </c>
      <c r="H5198" s="234">
        <v>41702</v>
      </c>
      <c r="I5198" s="28"/>
    </row>
    <row r="5199" spans="1:9" x14ac:dyDescent="0.25">
      <c r="A5199" s="231" t="s">
        <v>331</v>
      </c>
      <c r="B5199" s="232" t="s">
        <v>403</v>
      </c>
      <c r="C5199" s="233" t="s">
        <v>380</v>
      </c>
      <c r="D5199" s="233">
        <v>32</v>
      </c>
      <c r="E5199" s="233" t="s">
        <v>262</v>
      </c>
      <c r="F5199" s="234" t="s">
        <v>356</v>
      </c>
      <c r="G5199" s="235">
        <v>119</v>
      </c>
      <c r="H5199" s="234">
        <v>41704</v>
      </c>
      <c r="I5199" s="28"/>
    </row>
    <row r="5200" spans="1:9" x14ac:dyDescent="0.25">
      <c r="A5200" s="231" t="s">
        <v>339</v>
      </c>
      <c r="B5200" s="232" t="s">
        <v>340</v>
      </c>
      <c r="C5200" s="233" t="s">
        <v>341</v>
      </c>
      <c r="D5200" s="233">
        <v>8</v>
      </c>
      <c r="E5200" s="233" t="s">
        <v>262</v>
      </c>
      <c r="F5200" s="234" t="s">
        <v>342</v>
      </c>
      <c r="G5200" s="235">
        <v>64</v>
      </c>
      <c r="H5200" s="234">
        <v>41704</v>
      </c>
      <c r="I5200" s="28"/>
    </row>
    <row r="5201" spans="1:9" x14ac:dyDescent="0.25">
      <c r="A5201" s="231" t="s">
        <v>335</v>
      </c>
      <c r="B5201" s="232" t="s">
        <v>350</v>
      </c>
      <c r="C5201" s="233" t="s">
        <v>347</v>
      </c>
      <c r="D5201" s="233">
        <v>8</v>
      </c>
      <c r="E5201" s="233" t="s">
        <v>271</v>
      </c>
      <c r="F5201" s="234" t="s">
        <v>338</v>
      </c>
      <c r="G5201" s="235">
        <v>161</v>
      </c>
      <c r="H5201" s="234">
        <v>41706</v>
      </c>
      <c r="I5201" s="28"/>
    </row>
    <row r="5202" spans="1:9" x14ac:dyDescent="0.25">
      <c r="A5202" s="231" t="s">
        <v>362</v>
      </c>
      <c r="B5202" s="232" t="s">
        <v>366</v>
      </c>
      <c r="C5202" s="233" t="s">
        <v>337</v>
      </c>
      <c r="D5202" s="233">
        <v>8</v>
      </c>
      <c r="E5202" s="233" t="s">
        <v>262</v>
      </c>
      <c r="F5202" s="234" t="s">
        <v>342</v>
      </c>
      <c r="G5202" s="235">
        <v>107</v>
      </c>
      <c r="H5202" s="234">
        <v>41713</v>
      </c>
      <c r="I5202" s="28"/>
    </row>
    <row r="5203" spans="1:9" x14ac:dyDescent="0.25">
      <c r="A5203" s="231" t="s">
        <v>362</v>
      </c>
      <c r="B5203" s="232" t="s">
        <v>363</v>
      </c>
      <c r="C5203" s="233" t="s">
        <v>364</v>
      </c>
      <c r="D5203" s="233">
        <v>8</v>
      </c>
      <c r="E5203" s="233" t="s">
        <v>264</v>
      </c>
      <c r="F5203" s="234" t="s">
        <v>365</v>
      </c>
      <c r="G5203" s="235">
        <v>93</v>
      </c>
      <c r="H5203" s="234">
        <v>41715</v>
      </c>
      <c r="I5203" s="28"/>
    </row>
    <row r="5204" spans="1:9" x14ac:dyDescent="0.25">
      <c r="A5204" s="231" t="s">
        <v>345</v>
      </c>
      <c r="B5204" s="232" t="s">
        <v>401</v>
      </c>
      <c r="C5204" s="233" t="s">
        <v>380</v>
      </c>
      <c r="D5204" s="233">
        <v>16</v>
      </c>
      <c r="E5204" s="233" t="s">
        <v>271</v>
      </c>
      <c r="F5204" s="234" t="s">
        <v>338</v>
      </c>
      <c r="G5204" s="235">
        <v>152</v>
      </c>
      <c r="H5204" s="234">
        <v>41717</v>
      </c>
      <c r="I5204" s="28"/>
    </row>
    <row r="5205" spans="1:9" x14ac:dyDescent="0.25">
      <c r="A5205" s="231" t="s">
        <v>345</v>
      </c>
      <c r="B5205" s="232" t="s">
        <v>346</v>
      </c>
      <c r="C5205" s="233" t="s">
        <v>347</v>
      </c>
      <c r="D5205" s="233">
        <v>16</v>
      </c>
      <c r="E5205" s="233" t="s">
        <v>271</v>
      </c>
      <c r="F5205" s="234" t="s">
        <v>338</v>
      </c>
      <c r="G5205" s="235">
        <v>109</v>
      </c>
      <c r="H5205" s="234">
        <v>41720</v>
      </c>
      <c r="I5205" s="28"/>
    </row>
    <row r="5206" spans="1:9" x14ac:dyDescent="0.25">
      <c r="A5206" s="231" t="s">
        <v>331</v>
      </c>
      <c r="B5206" s="232" t="s">
        <v>403</v>
      </c>
      <c r="C5206" s="233" t="s">
        <v>380</v>
      </c>
      <c r="D5206" s="233">
        <v>32</v>
      </c>
      <c r="E5206" s="233" t="s">
        <v>262</v>
      </c>
      <c r="F5206" s="234" t="s">
        <v>356</v>
      </c>
      <c r="G5206" s="235">
        <v>44</v>
      </c>
      <c r="H5206" s="234">
        <v>41720</v>
      </c>
      <c r="I5206" s="28"/>
    </row>
    <row r="5207" spans="1:9" x14ac:dyDescent="0.25">
      <c r="A5207" s="231" t="s">
        <v>348</v>
      </c>
      <c r="B5207" s="232" t="s">
        <v>349</v>
      </c>
      <c r="C5207" s="233" t="s">
        <v>347</v>
      </c>
      <c r="D5207" s="233">
        <v>8</v>
      </c>
      <c r="E5207" s="233" t="s">
        <v>262</v>
      </c>
      <c r="F5207" s="234" t="s">
        <v>342</v>
      </c>
      <c r="G5207" s="235">
        <v>41</v>
      </c>
      <c r="H5207" s="234">
        <v>41721</v>
      </c>
      <c r="I5207" s="28"/>
    </row>
    <row r="5208" spans="1:9" x14ac:dyDescent="0.25">
      <c r="A5208" s="231" t="s">
        <v>335</v>
      </c>
      <c r="B5208" s="232" t="s">
        <v>383</v>
      </c>
      <c r="C5208" s="233" t="s">
        <v>347</v>
      </c>
      <c r="D5208" s="233">
        <v>8</v>
      </c>
      <c r="E5208" s="233" t="s">
        <v>271</v>
      </c>
      <c r="F5208" s="234" t="s">
        <v>359</v>
      </c>
      <c r="G5208" s="235">
        <v>78</v>
      </c>
      <c r="H5208" s="234">
        <v>41722</v>
      </c>
      <c r="I5208" s="28"/>
    </row>
    <row r="5209" spans="1:9" x14ac:dyDescent="0.25">
      <c r="A5209" s="231" t="s">
        <v>339</v>
      </c>
      <c r="B5209" s="232" t="s">
        <v>340</v>
      </c>
      <c r="C5209" s="233" t="s">
        <v>341</v>
      </c>
      <c r="D5209" s="233">
        <v>8</v>
      </c>
      <c r="E5209" s="233" t="s">
        <v>262</v>
      </c>
      <c r="F5209" s="234" t="s">
        <v>342</v>
      </c>
      <c r="G5209" s="235">
        <v>118</v>
      </c>
      <c r="H5209" s="234">
        <v>41722</v>
      </c>
      <c r="I5209" s="28"/>
    </row>
    <row r="5210" spans="1:9" x14ac:dyDescent="0.25">
      <c r="A5210" s="231" t="s">
        <v>335</v>
      </c>
      <c r="B5210" s="232" t="s">
        <v>383</v>
      </c>
      <c r="C5210" s="233" t="s">
        <v>347</v>
      </c>
      <c r="D5210" s="233">
        <v>8</v>
      </c>
      <c r="E5210" s="233" t="s">
        <v>271</v>
      </c>
      <c r="F5210" s="234" t="s">
        <v>373</v>
      </c>
      <c r="G5210" s="235">
        <v>38</v>
      </c>
      <c r="H5210" s="234">
        <v>41730</v>
      </c>
      <c r="I5210" s="28"/>
    </row>
    <row r="5211" spans="1:9" x14ac:dyDescent="0.25">
      <c r="A5211" s="231" t="s">
        <v>335</v>
      </c>
      <c r="B5211" s="232" t="s">
        <v>395</v>
      </c>
      <c r="C5211" s="233" t="s">
        <v>337</v>
      </c>
      <c r="D5211" s="233">
        <v>16</v>
      </c>
      <c r="E5211" s="233" t="s">
        <v>264</v>
      </c>
      <c r="F5211" s="234" t="s">
        <v>396</v>
      </c>
      <c r="G5211" s="235">
        <v>109</v>
      </c>
      <c r="H5211" s="234">
        <v>41742</v>
      </c>
      <c r="I5211" s="28"/>
    </row>
    <row r="5212" spans="1:9" x14ac:dyDescent="0.25">
      <c r="A5212" s="231" t="s">
        <v>362</v>
      </c>
      <c r="B5212" s="232" t="s">
        <v>407</v>
      </c>
      <c r="C5212" s="233" t="s">
        <v>380</v>
      </c>
      <c r="D5212" s="233">
        <v>16</v>
      </c>
      <c r="E5212" s="233" t="s">
        <v>264</v>
      </c>
      <c r="F5212" s="234" t="s">
        <v>365</v>
      </c>
      <c r="G5212" s="235">
        <v>177</v>
      </c>
      <c r="H5212" s="234">
        <v>41742</v>
      </c>
      <c r="I5212" s="28"/>
    </row>
    <row r="5213" spans="1:9" x14ac:dyDescent="0.25">
      <c r="A5213" s="231" t="s">
        <v>376</v>
      </c>
      <c r="B5213" s="232" t="s">
        <v>377</v>
      </c>
      <c r="C5213" s="233" t="s">
        <v>378</v>
      </c>
      <c r="D5213" s="233">
        <v>10</v>
      </c>
      <c r="E5213" s="233" t="s">
        <v>262</v>
      </c>
      <c r="F5213" s="234" t="s">
        <v>50</v>
      </c>
      <c r="G5213" s="235">
        <v>39</v>
      </c>
      <c r="H5213" s="234">
        <v>41750</v>
      </c>
      <c r="I5213" s="28"/>
    </row>
    <row r="5214" spans="1:9" x14ac:dyDescent="0.25">
      <c r="A5214" s="231" t="s">
        <v>376</v>
      </c>
      <c r="B5214" s="232" t="s">
        <v>390</v>
      </c>
      <c r="C5214" s="233" t="s">
        <v>370</v>
      </c>
      <c r="D5214" s="233">
        <v>8</v>
      </c>
      <c r="E5214" s="233" t="s">
        <v>334</v>
      </c>
      <c r="F5214" s="234" t="s">
        <v>278</v>
      </c>
      <c r="G5214" s="235">
        <v>194</v>
      </c>
      <c r="H5214" s="234">
        <v>41751</v>
      </c>
      <c r="I5214" s="28"/>
    </row>
    <row r="5215" spans="1:9" x14ac:dyDescent="0.25">
      <c r="A5215" s="231" t="s">
        <v>376</v>
      </c>
      <c r="B5215" s="232" t="s">
        <v>390</v>
      </c>
      <c r="C5215" s="233" t="s">
        <v>370</v>
      </c>
      <c r="D5215" s="233">
        <v>8</v>
      </c>
      <c r="E5215" s="233" t="s">
        <v>334</v>
      </c>
      <c r="F5215" s="234" t="s">
        <v>278</v>
      </c>
      <c r="G5215" s="235">
        <v>92</v>
      </c>
      <c r="H5215" s="234">
        <v>41752</v>
      </c>
      <c r="I5215" s="28"/>
    </row>
    <row r="5216" spans="1:9" x14ac:dyDescent="0.25">
      <c r="A5216" s="231" t="s">
        <v>354</v>
      </c>
      <c r="B5216" s="232" t="s">
        <v>355</v>
      </c>
      <c r="C5216" s="233" t="s">
        <v>347</v>
      </c>
      <c r="D5216" s="233">
        <v>16</v>
      </c>
      <c r="E5216" s="233" t="s">
        <v>262</v>
      </c>
      <c r="F5216" s="234" t="s">
        <v>356</v>
      </c>
      <c r="G5216" s="235">
        <v>17</v>
      </c>
      <c r="H5216" s="234">
        <v>41758</v>
      </c>
      <c r="I5216" s="28"/>
    </row>
    <row r="5217" spans="1:9" x14ac:dyDescent="0.25">
      <c r="A5217" s="231" t="s">
        <v>345</v>
      </c>
      <c r="B5217" s="232" t="s">
        <v>346</v>
      </c>
      <c r="C5217" s="233" t="s">
        <v>347</v>
      </c>
      <c r="D5217" s="233">
        <v>16</v>
      </c>
      <c r="E5217" s="233" t="s">
        <v>271</v>
      </c>
      <c r="F5217" s="234" t="s">
        <v>338</v>
      </c>
      <c r="G5217" s="235">
        <v>25</v>
      </c>
      <c r="H5217" s="234">
        <v>41759</v>
      </c>
      <c r="I5217" s="28"/>
    </row>
    <row r="5218" spans="1:9" x14ac:dyDescent="0.25">
      <c r="A5218" s="231" t="s">
        <v>331</v>
      </c>
      <c r="B5218" s="232" t="s">
        <v>404</v>
      </c>
      <c r="C5218" s="233" t="s">
        <v>333</v>
      </c>
      <c r="D5218" s="233">
        <v>16</v>
      </c>
      <c r="E5218" s="233" t="s">
        <v>334</v>
      </c>
      <c r="F5218" s="234" t="s">
        <v>405</v>
      </c>
      <c r="G5218" s="235">
        <v>37</v>
      </c>
      <c r="H5218" s="234">
        <v>41761</v>
      </c>
      <c r="I5218" s="28"/>
    </row>
    <row r="5219" spans="1:9" x14ac:dyDescent="0.25">
      <c r="A5219" s="231" t="s">
        <v>362</v>
      </c>
      <c r="B5219" s="232" t="s">
        <v>369</v>
      </c>
      <c r="C5219" s="233" t="s">
        <v>370</v>
      </c>
      <c r="D5219" s="233">
        <v>16</v>
      </c>
      <c r="E5219" s="233" t="s">
        <v>264</v>
      </c>
      <c r="F5219" s="234" t="s">
        <v>365</v>
      </c>
      <c r="G5219" s="235">
        <v>138</v>
      </c>
      <c r="H5219" s="234">
        <v>41762</v>
      </c>
      <c r="I5219" s="28"/>
    </row>
    <row r="5220" spans="1:9" x14ac:dyDescent="0.25">
      <c r="A5220" s="231" t="s">
        <v>335</v>
      </c>
      <c r="B5220" s="232" t="s">
        <v>395</v>
      </c>
      <c r="C5220" s="233" t="s">
        <v>337</v>
      </c>
      <c r="D5220" s="233">
        <v>16</v>
      </c>
      <c r="E5220" s="233" t="s">
        <v>264</v>
      </c>
      <c r="F5220" s="234" t="s">
        <v>396</v>
      </c>
      <c r="G5220" s="235">
        <v>149</v>
      </c>
      <c r="H5220" s="234">
        <v>41762</v>
      </c>
      <c r="I5220" s="28"/>
    </row>
    <row r="5221" spans="1:9" x14ac:dyDescent="0.25">
      <c r="A5221" s="231" t="s">
        <v>397</v>
      </c>
      <c r="B5221" s="232" t="s">
        <v>402</v>
      </c>
      <c r="C5221" s="233" t="s">
        <v>380</v>
      </c>
      <c r="D5221" s="233">
        <v>8</v>
      </c>
      <c r="E5221" s="233" t="s">
        <v>262</v>
      </c>
      <c r="F5221" s="234" t="s">
        <v>50</v>
      </c>
      <c r="G5221" s="235">
        <v>19</v>
      </c>
      <c r="H5221" s="234">
        <v>41762</v>
      </c>
      <c r="I5221" s="28"/>
    </row>
    <row r="5222" spans="1:9" x14ac:dyDescent="0.25">
      <c r="A5222" s="231" t="s">
        <v>362</v>
      </c>
      <c r="B5222" s="232" t="s">
        <v>363</v>
      </c>
      <c r="C5222" s="233" t="s">
        <v>364</v>
      </c>
      <c r="D5222" s="233">
        <v>8</v>
      </c>
      <c r="E5222" s="233" t="s">
        <v>264</v>
      </c>
      <c r="F5222" s="234" t="s">
        <v>396</v>
      </c>
      <c r="G5222" s="235">
        <v>152</v>
      </c>
      <c r="H5222" s="234">
        <v>41765</v>
      </c>
      <c r="I5222" s="28"/>
    </row>
    <row r="5223" spans="1:9" x14ac:dyDescent="0.25">
      <c r="A5223" s="231" t="s">
        <v>331</v>
      </c>
      <c r="B5223" s="232" t="s">
        <v>403</v>
      </c>
      <c r="C5223" s="233" t="s">
        <v>380</v>
      </c>
      <c r="D5223" s="233">
        <v>32</v>
      </c>
      <c r="E5223" s="233" t="s">
        <v>262</v>
      </c>
      <c r="F5223" s="234" t="s">
        <v>356</v>
      </c>
      <c r="G5223" s="235">
        <v>18</v>
      </c>
      <c r="H5223" s="234">
        <v>41765</v>
      </c>
      <c r="I5223" s="28"/>
    </row>
    <row r="5224" spans="1:9" x14ac:dyDescent="0.25">
      <c r="A5224" s="231" t="s">
        <v>362</v>
      </c>
      <c r="B5224" s="232" t="s">
        <v>366</v>
      </c>
      <c r="C5224" s="233" t="s">
        <v>337</v>
      </c>
      <c r="D5224" s="233">
        <v>8</v>
      </c>
      <c r="E5224" s="233" t="s">
        <v>262</v>
      </c>
      <c r="F5224" s="234" t="s">
        <v>50</v>
      </c>
      <c r="G5224" s="235">
        <v>123</v>
      </c>
      <c r="H5224" s="234">
        <v>41766</v>
      </c>
      <c r="I5224" s="28"/>
    </row>
    <row r="5225" spans="1:9" x14ac:dyDescent="0.25">
      <c r="A5225" s="231" t="s">
        <v>335</v>
      </c>
      <c r="B5225" s="232" t="s">
        <v>383</v>
      </c>
      <c r="C5225" s="233" t="s">
        <v>347</v>
      </c>
      <c r="D5225" s="233">
        <v>8</v>
      </c>
      <c r="E5225" s="233" t="s">
        <v>271</v>
      </c>
      <c r="F5225" s="234" t="s">
        <v>359</v>
      </c>
      <c r="G5225" s="235">
        <v>177</v>
      </c>
      <c r="H5225" s="234">
        <v>41766</v>
      </c>
      <c r="I5225" s="28"/>
    </row>
    <row r="5226" spans="1:9" x14ac:dyDescent="0.25">
      <c r="A5226" s="231" t="s">
        <v>335</v>
      </c>
      <c r="B5226" s="232" t="s">
        <v>400</v>
      </c>
      <c r="C5226" s="233" t="s">
        <v>364</v>
      </c>
      <c r="D5226" s="233">
        <v>8</v>
      </c>
      <c r="E5226" s="233" t="s">
        <v>264</v>
      </c>
      <c r="F5226" s="234" t="s">
        <v>365</v>
      </c>
      <c r="G5226" s="235">
        <v>138</v>
      </c>
      <c r="H5226" s="234">
        <v>41774</v>
      </c>
      <c r="I5226" s="28"/>
    </row>
    <row r="5227" spans="1:9" x14ac:dyDescent="0.25">
      <c r="A5227" s="231" t="s">
        <v>376</v>
      </c>
      <c r="B5227" s="232" t="s">
        <v>377</v>
      </c>
      <c r="C5227" s="233" t="s">
        <v>378</v>
      </c>
      <c r="D5227" s="233">
        <v>10</v>
      </c>
      <c r="E5227" s="233" t="s">
        <v>262</v>
      </c>
      <c r="F5227" s="234" t="s">
        <v>50</v>
      </c>
      <c r="G5227" s="235">
        <v>69</v>
      </c>
      <c r="H5227" s="234">
        <v>41776</v>
      </c>
      <c r="I5227" s="28"/>
    </row>
    <row r="5228" spans="1:9" x14ac:dyDescent="0.25">
      <c r="A5228" s="231" t="s">
        <v>345</v>
      </c>
      <c r="B5228" s="232" t="s">
        <v>346</v>
      </c>
      <c r="C5228" s="233" t="s">
        <v>347</v>
      </c>
      <c r="D5228" s="233">
        <v>16</v>
      </c>
      <c r="E5228" s="233" t="s">
        <v>271</v>
      </c>
      <c r="F5228" s="234" t="s">
        <v>338</v>
      </c>
      <c r="G5228" s="235">
        <v>115</v>
      </c>
      <c r="H5228" s="234">
        <v>41777</v>
      </c>
      <c r="I5228" s="28"/>
    </row>
    <row r="5229" spans="1:9" x14ac:dyDescent="0.25">
      <c r="A5229" s="231" t="s">
        <v>385</v>
      </c>
      <c r="B5229" s="232" t="s">
        <v>389</v>
      </c>
      <c r="C5229" s="233" t="s">
        <v>375</v>
      </c>
      <c r="D5229" s="233">
        <v>16</v>
      </c>
      <c r="E5229" s="233" t="s">
        <v>334</v>
      </c>
      <c r="F5229" s="234" t="s">
        <v>276</v>
      </c>
      <c r="G5229" s="235">
        <v>41</v>
      </c>
      <c r="H5229" s="234">
        <v>41780</v>
      </c>
      <c r="I5229" s="28"/>
    </row>
    <row r="5230" spans="1:9" x14ac:dyDescent="0.25">
      <c r="A5230" s="231" t="s">
        <v>362</v>
      </c>
      <c r="B5230" s="232" t="s">
        <v>366</v>
      </c>
      <c r="C5230" s="233" t="s">
        <v>337</v>
      </c>
      <c r="D5230" s="233">
        <v>8</v>
      </c>
      <c r="E5230" s="233" t="s">
        <v>262</v>
      </c>
      <c r="F5230" s="234" t="s">
        <v>50</v>
      </c>
      <c r="G5230" s="235">
        <v>195</v>
      </c>
      <c r="H5230" s="234">
        <v>41783</v>
      </c>
      <c r="I5230" s="28"/>
    </row>
    <row r="5231" spans="1:9" x14ac:dyDescent="0.25">
      <c r="A5231" s="231" t="s">
        <v>362</v>
      </c>
      <c r="B5231" s="232" t="s">
        <v>374</v>
      </c>
      <c r="C5231" s="233" t="s">
        <v>375</v>
      </c>
      <c r="D5231" s="233">
        <v>16</v>
      </c>
      <c r="E5231" s="233" t="s">
        <v>271</v>
      </c>
      <c r="F5231" s="234" t="s">
        <v>338</v>
      </c>
      <c r="G5231" s="235">
        <v>105</v>
      </c>
      <c r="H5231" s="234">
        <v>41784</v>
      </c>
      <c r="I5231" s="28"/>
    </row>
    <row r="5232" spans="1:9" x14ac:dyDescent="0.25">
      <c r="A5232" s="231" t="s">
        <v>345</v>
      </c>
      <c r="B5232" s="232" t="s">
        <v>346</v>
      </c>
      <c r="C5232" s="233" t="s">
        <v>347</v>
      </c>
      <c r="D5232" s="233">
        <v>16</v>
      </c>
      <c r="E5232" s="233" t="s">
        <v>271</v>
      </c>
      <c r="F5232" s="234" t="s">
        <v>338</v>
      </c>
      <c r="G5232" s="235">
        <v>198</v>
      </c>
      <c r="H5232" s="234">
        <v>41789</v>
      </c>
      <c r="I5232" s="28"/>
    </row>
    <row r="5233" spans="1:9" x14ac:dyDescent="0.25">
      <c r="A5233" s="231" t="s">
        <v>385</v>
      </c>
      <c r="B5233" s="232" t="s">
        <v>386</v>
      </c>
      <c r="C5233" s="233" t="s">
        <v>358</v>
      </c>
      <c r="D5233" s="233">
        <v>16</v>
      </c>
      <c r="E5233" s="233" t="s">
        <v>334</v>
      </c>
      <c r="F5233" s="234" t="s">
        <v>405</v>
      </c>
      <c r="G5233" s="235">
        <v>27</v>
      </c>
      <c r="H5233" s="234">
        <v>41789</v>
      </c>
      <c r="I5233" s="28"/>
    </row>
    <row r="5234" spans="1:9" x14ac:dyDescent="0.25">
      <c r="A5234" s="231" t="s">
        <v>385</v>
      </c>
      <c r="B5234" s="232" t="s">
        <v>386</v>
      </c>
      <c r="C5234" s="233" t="s">
        <v>358</v>
      </c>
      <c r="D5234" s="233">
        <v>16</v>
      </c>
      <c r="E5234" s="233" t="s">
        <v>334</v>
      </c>
      <c r="F5234" s="234" t="s">
        <v>276</v>
      </c>
      <c r="G5234" s="235">
        <v>105</v>
      </c>
      <c r="H5234" s="234">
        <v>41792</v>
      </c>
      <c r="I5234" s="28"/>
    </row>
    <row r="5235" spans="1:9" x14ac:dyDescent="0.25">
      <c r="A5235" s="231" t="s">
        <v>335</v>
      </c>
      <c r="B5235" s="232" t="s">
        <v>387</v>
      </c>
      <c r="C5235" s="233" t="s">
        <v>347</v>
      </c>
      <c r="D5235" s="233">
        <v>8</v>
      </c>
      <c r="E5235" s="233" t="s">
        <v>264</v>
      </c>
      <c r="F5235" s="234" t="s">
        <v>365</v>
      </c>
      <c r="G5235" s="235">
        <v>120</v>
      </c>
      <c r="H5235" s="234">
        <v>41794</v>
      </c>
      <c r="I5235" s="28"/>
    </row>
    <row r="5236" spans="1:9" x14ac:dyDescent="0.25">
      <c r="A5236" s="231" t="s">
        <v>335</v>
      </c>
      <c r="B5236" s="232" t="s">
        <v>382</v>
      </c>
      <c r="C5236" s="233" t="s">
        <v>337</v>
      </c>
      <c r="D5236" s="233">
        <v>16</v>
      </c>
      <c r="E5236" s="233" t="s">
        <v>264</v>
      </c>
      <c r="F5236" s="234" t="s">
        <v>365</v>
      </c>
      <c r="G5236" s="235">
        <v>34</v>
      </c>
      <c r="H5236" s="234">
        <v>41798</v>
      </c>
      <c r="I5236" s="28"/>
    </row>
    <row r="5237" spans="1:9" x14ac:dyDescent="0.25">
      <c r="A5237" s="231" t="s">
        <v>345</v>
      </c>
      <c r="B5237" s="232" t="s">
        <v>379</v>
      </c>
      <c r="C5237" s="233" t="s">
        <v>380</v>
      </c>
      <c r="D5237" s="233">
        <v>16</v>
      </c>
      <c r="E5237" s="233" t="s">
        <v>271</v>
      </c>
      <c r="F5237" s="234" t="s">
        <v>338</v>
      </c>
      <c r="G5237" s="235">
        <v>160</v>
      </c>
      <c r="H5237" s="234">
        <v>41805</v>
      </c>
      <c r="I5237" s="28"/>
    </row>
    <row r="5238" spans="1:9" x14ac:dyDescent="0.25">
      <c r="A5238" s="231" t="s">
        <v>335</v>
      </c>
      <c r="B5238" s="232" t="s">
        <v>384</v>
      </c>
      <c r="C5238" s="233" t="s">
        <v>364</v>
      </c>
      <c r="D5238" s="233">
        <v>8</v>
      </c>
      <c r="E5238" s="233" t="s">
        <v>262</v>
      </c>
      <c r="F5238" s="234" t="s">
        <v>356</v>
      </c>
      <c r="G5238" s="235">
        <v>38</v>
      </c>
      <c r="H5238" s="234">
        <v>41809</v>
      </c>
      <c r="I5238" s="28"/>
    </row>
    <row r="5239" spans="1:9" x14ac:dyDescent="0.25">
      <c r="A5239" s="231" t="s">
        <v>335</v>
      </c>
      <c r="B5239" s="232" t="s">
        <v>387</v>
      </c>
      <c r="C5239" s="233" t="s">
        <v>347</v>
      </c>
      <c r="D5239" s="233">
        <v>8</v>
      </c>
      <c r="E5239" s="233" t="s">
        <v>264</v>
      </c>
      <c r="F5239" s="234" t="s">
        <v>365</v>
      </c>
      <c r="G5239" s="235">
        <v>25</v>
      </c>
      <c r="H5239" s="234">
        <v>41810</v>
      </c>
      <c r="I5239" s="28"/>
    </row>
    <row r="5240" spans="1:9" x14ac:dyDescent="0.25">
      <c r="A5240" s="231" t="s">
        <v>345</v>
      </c>
      <c r="B5240" s="232" t="s">
        <v>401</v>
      </c>
      <c r="C5240" s="233" t="s">
        <v>380</v>
      </c>
      <c r="D5240" s="233">
        <v>16</v>
      </c>
      <c r="E5240" s="233" t="s">
        <v>271</v>
      </c>
      <c r="F5240" s="234" t="s">
        <v>338</v>
      </c>
      <c r="G5240" s="235">
        <v>81</v>
      </c>
      <c r="H5240" s="234">
        <v>41812</v>
      </c>
      <c r="I5240" s="28"/>
    </row>
    <row r="5241" spans="1:9" x14ac:dyDescent="0.25">
      <c r="A5241" s="231" t="s">
        <v>335</v>
      </c>
      <c r="B5241" s="232" t="s">
        <v>368</v>
      </c>
      <c r="C5241" s="233" t="s">
        <v>364</v>
      </c>
      <c r="D5241" s="233">
        <v>8</v>
      </c>
      <c r="E5241" s="233" t="s">
        <v>262</v>
      </c>
      <c r="F5241" s="234" t="s">
        <v>356</v>
      </c>
      <c r="G5241" s="235">
        <v>156</v>
      </c>
      <c r="H5241" s="234">
        <v>41813</v>
      </c>
      <c r="I5241" s="28"/>
    </row>
    <row r="5242" spans="1:9" x14ac:dyDescent="0.25">
      <c r="A5242" s="231" t="s">
        <v>385</v>
      </c>
      <c r="B5242" s="232" t="s">
        <v>389</v>
      </c>
      <c r="C5242" s="233" t="s">
        <v>375</v>
      </c>
      <c r="D5242" s="233">
        <v>16</v>
      </c>
      <c r="E5242" s="233" t="s">
        <v>334</v>
      </c>
      <c r="F5242" s="234" t="s">
        <v>278</v>
      </c>
      <c r="G5242" s="235">
        <v>77</v>
      </c>
      <c r="H5242" s="234">
        <v>41819</v>
      </c>
      <c r="I5242" s="28"/>
    </row>
    <row r="5243" spans="1:9" x14ac:dyDescent="0.25">
      <c r="A5243" s="231" t="s">
        <v>335</v>
      </c>
      <c r="B5243" s="232" t="s">
        <v>382</v>
      </c>
      <c r="C5243" s="233" t="s">
        <v>337</v>
      </c>
      <c r="D5243" s="233">
        <v>16</v>
      </c>
      <c r="E5243" s="233" t="s">
        <v>264</v>
      </c>
      <c r="F5243" s="234" t="s">
        <v>365</v>
      </c>
      <c r="G5243" s="235">
        <v>193</v>
      </c>
      <c r="H5243" s="234">
        <v>41825</v>
      </c>
      <c r="I5243" s="28"/>
    </row>
    <row r="5244" spans="1:9" x14ac:dyDescent="0.25">
      <c r="A5244" s="231" t="s">
        <v>335</v>
      </c>
      <c r="B5244" s="232" t="s">
        <v>400</v>
      </c>
      <c r="C5244" s="233" t="s">
        <v>364</v>
      </c>
      <c r="D5244" s="233">
        <v>8</v>
      </c>
      <c r="E5244" s="233" t="s">
        <v>264</v>
      </c>
      <c r="F5244" s="234" t="s">
        <v>365</v>
      </c>
      <c r="G5244" s="235">
        <v>46</v>
      </c>
      <c r="H5244" s="234">
        <v>41828</v>
      </c>
      <c r="I5244" s="28"/>
    </row>
    <row r="5245" spans="1:9" x14ac:dyDescent="0.25">
      <c r="A5245" s="231" t="s">
        <v>362</v>
      </c>
      <c r="B5245" s="232" t="s">
        <v>363</v>
      </c>
      <c r="C5245" s="233" t="s">
        <v>364</v>
      </c>
      <c r="D5245" s="233">
        <v>8</v>
      </c>
      <c r="E5245" s="233" t="s">
        <v>264</v>
      </c>
      <c r="F5245" s="234" t="s">
        <v>396</v>
      </c>
      <c r="G5245" s="235">
        <v>88</v>
      </c>
      <c r="H5245" s="234">
        <v>41828</v>
      </c>
      <c r="I5245" s="28"/>
    </row>
    <row r="5246" spans="1:9" x14ac:dyDescent="0.25">
      <c r="A5246" s="231" t="s">
        <v>331</v>
      </c>
      <c r="B5246" s="232" t="s">
        <v>332</v>
      </c>
      <c r="C5246" s="233" t="s">
        <v>333</v>
      </c>
      <c r="D5246" s="233">
        <v>16</v>
      </c>
      <c r="E5246" s="233" t="s">
        <v>334</v>
      </c>
      <c r="F5246" s="234" t="s">
        <v>405</v>
      </c>
      <c r="G5246" s="235">
        <v>36</v>
      </c>
      <c r="H5246" s="234">
        <v>41829</v>
      </c>
      <c r="I5246" s="28"/>
    </row>
    <row r="5247" spans="1:9" x14ac:dyDescent="0.25">
      <c r="A5247" s="231" t="s">
        <v>371</v>
      </c>
      <c r="B5247" s="232" t="s">
        <v>372</v>
      </c>
      <c r="C5247" s="233" t="s">
        <v>364</v>
      </c>
      <c r="D5247" s="233">
        <v>8</v>
      </c>
      <c r="E5247" s="233" t="s">
        <v>271</v>
      </c>
      <c r="F5247" s="234" t="s">
        <v>338</v>
      </c>
      <c r="G5247" s="235">
        <v>186</v>
      </c>
      <c r="H5247" s="234">
        <v>41831</v>
      </c>
      <c r="I5247" s="28"/>
    </row>
    <row r="5248" spans="1:9" x14ac:dyDescent="0.25">
      <c r="A5248" s="231" t="s">
        <v>345</v>
      </c>
      <c r="B5248" s="232" t="s">
        <v>346</v>
      </c>
      <c r="C5248" s="233" t="s">
        <v>347</v>
      </c>
      <c r="D5248" s="233">
        <v>16</v>
      </c>
      <c r="E5248" s="233" t="s">
        <v>271</v>
      </c>
      <c r="F5248" s="234" t="s">
        <v>338</v>
      </c>
      <c r="G5248" s="235">
        <v>142</v>
      </c>
      <c r="H5248" s="234">
        <v>41834</v>
      </c>
      <c r="I5248" s="28"/>
    </row>
    <row r="5249" spans="1:9" x14ac:dyDescent="0.25">
      <c r="A5249" s="231" t="s">
        <v>385</v>
      </c>
      <c r="B5249" s="232" t="s">
        <v>386</v>
      </c>
      <c r="C5249" s="233" t="s">
        <v>358</v>
      </c>
      <c r="D5249" s="233">
        <v>16</v>
      </c>
      <c r="E5249" s="233" t="s">
        <v>334</v>
      </c>
      <c r="F5249" s="234" t="s">
        <v>276</v>
      </c>
      <c r="G5249" s="235">
        <v>176</v>
      </c>
      <c r="H5249" s="234">
        <v>41834</v>
      </c>
      <c r="I5249" s="28"/>
    </row>
    <row r="5250" spans="1:9" x14ac:dyDescent="0.25">
      <c r="A5250" s="231" t="s">
        <v>335</v>
      </c>
      <c r="B5250" s="232" t="s">
        <v>387</v>
      </c>
      <c r="C5250" s="233" t="s">
        <v>347</v>
      </c>
      <c r="D5250" s="233">
        <v>8</v>
      </c>
      <c r="E5250" s="233" t="s">
        <v>264</v>
      </c>
      <c r="F5250" s="234" t="s">
        <v>365</v>
      </c>
      <c r="G5250" s="235">
        <v>158</v>
      </c>
      <c r="H5250" s="234">
        <v>41835</v>
      </c>
      <c r="I5250" s="28"/>
    </row>
    <row r="5251" spans="1:9" x14ac:dyDescent="0.25">
      <c r="A5251" s="231" t="s">
        <v>397</v>
      </c>
      <c r="B5251" s="232" t="s">
        <v>402</v>
      </c>
      <c r="C5251" s="233" t="s">
        <v>380</v>
      </c>
      <c r="D5251" s="233">
        <v>8</v>
      </c>
      <c r="E5251" s="233" t="s">
        <v>262</v>
      </c>
      <c r="F5251" s="234" t="s">
        <v>342</v>
      </c>
      <c r="G5251" s="235">
        <v>18</v>
      </c>
      <c r="H5251" s="234">
        <v>41837</v>
      </c>
      <c r="I5251" s="28"/>
    </row>
    <row r="5252" spans="1:9" x14ac:dyDescent="0.25">
      <c r="A5252" s="231" t="s">
        <v>335</v>
      </c>
      <c r="B5252" s="232" t="s">
        <v>368</v>
      </c>
      <c r="C5252" s="233" t="s">
        <v>364</v>
      </c>
      <c r="D5252" s="233">
        <v>8</v>
      </c>
      <c r="E5252" s="233" t="s">
        <v>262</v>
      </c>
      <c r="F5252" s="234" t="s">
        <v>356</v>
      </c>
      <c r="G5252" s="235">
        <v>183</v>
      </c>
      <c r="H5252" s="234">
        <v>41838</v>
      </c>
      <c r="I5252" s="28"/>
    </row>
    <row r="5253" spans="1:9" x14ac:dyDescent="0.25">
      <c r="A5253" s="231" t="s">
        <v>354</v>
      </c>
      <c r="B5253" s="232" t="s">
        <v>355</v>
      </c>
      <c r="C5253" s="233" t="s">
        <v>347</v>
      </c>
      <c r="D5253" s="233">
        <v>16</v>
      </c>
      <c r="E5253" s="233" t="s">
        <v>262</v>
      </c>
      <c r="F5253" s="234" t="s">
        <v>356</v>
      </c>
      <c r="G5253" s="235">
        <v>56</v>
      </c>
      <c r="H5253" s="234">
        <v>41844</v>
      </c>
      <c r="I5253" s="28"/>
    </row>
    <row r="5254" spans="1:9" x14ac:dyDescent="0.25">
      <c r="A5254" s="231" t="s">
        <v>331</v>
      </c>
      <c r="B5254" s="232" t="s">
        <v>403</v>
      </c>
      <c r="C5254" s="233" t="s">
        <v>380</v>
      </c>
      <c r="D5254" s="233">
        <v>32</v>
      </c>
      <c r="E5254" s="233" t="s">
        <v>262</v>
      </c>
      <c r="F5254" s="234" t="s">
        <v>356</v>
      </c>
      <c r="G5254" s="235">
        <v>51</v>
      </c>
      <c r="H5254" s="234">
        <v>41848</v>
      </c>
      <c r="I5254" s="28"/>
    </row>
    <row r="5255" spans="1:9" x14ac:dyDescent="0.25">
      <c r="A5255" s="231" t="s">
        <v>331</v>
      </c>
      <c r="B5255" s="232" t="s">
        <v>332</v>
      </c>
      <c r="C5255" s="233" t="s">
        <v>333</v>
      </c>
      <c r="D5255" s="233">
        <v>16</v>
      </c>
      <c r="E5255" s="233" t="s">
        <v>334</v>
      </c>
      <c r="F5255" s="234" t="s">
        <v>278</v>
      </c>
      <c r="G5255" s="235">
        <v>149</v>
      </c>
      <c r="H5255" s="234">
        <v>41850</v>
      </c>
      <c r="I5255" s="28"/>
    </row>
    <row r="5256" spans="1:9" x14ac:dyDescent="0.25">
      <c r="A5256" s="231" t="s">
        <v>362</v>
      </c>
      <c r="B5256" s="232" t="s">
        <v>407</v>
      </c>
      <c r="C5256" s="233" t="s">
        <v>380</v>
      </c>
      <c r="D5256" s="233">
        <v>16</v>
      </c>
      <c r="E5256" s="233" t="s">
        <v>264</v>
      </c>
      <c r="F5256" s="234" t="s">
        <v>365</v>
      </c>
      <c r="G5256" s="235">
        <v>198</v>
      </c>
      <c r="H5256" s="234">
        <v>41851</v>
      </c>
      <c r="I5256" s="28"/>
    </row>
    <row r="5257" spans="1:9" x14ac:dyDescent="0.25">
      <c r="A5257" s="231" t="s">
        <v>376</v>
      </c>
      <c r="B5257" s="232" t="s">
        <v>390</v>
      </c>
      <c r="C5257" s="233" t="s">
        <v>370</v>
      </c>
      <c r="D5257" s="233">
        <v>8</v>
      </c>
      <c r="E5257" s="233" t="s">
        <v>334</v>
      </c>
      <c r="F5257" s="234" t="s">
        <v>278</v>
      </c>
      <c r="G5257" s="235">
        <v>29</v>
      </c>
      <c r="H5257" s="234">
        <v>41851</v>
      </c>
      <c r="I5257" s="28"/>
    </row>
    <row r="5258" spans="1:9" x14ac:dyDescent="0.25">
      <c r="A5258" s="231" t="s">
        <v>335</v>
      </c>
      <c r="B5258" s="232" t="s">
        <v>394</v>
      </c>
      <c r="C5258" s="233" t="s">
        <v>364</v>
      </c>
      <c r="D5258" s="233">
        <v>8</v>
      </c>
      <c r="E5258" s="233" t="s">
        <v>264</v>
      </c>
      <c r="F5258" s="234" t="s">
        <v>396</v>
      </c>
      <c r="G5258" s="235">
        <v>128</v>
      </c>
      <c r="H5258" s="234">
        <v>41852</v>
      </c>
      <c r="I5258" s="28"/>
    </row>
    <row r="5259" spans="1:9" x14ac:dyDescent="0.25">
      <c r="A5259" s="231" t="s">
        <v>345</v>
      </c>
      <c r="B5259" s="232" t="s">
        <v>379</v>
      </c>
      <c r="C5259" s="233" t="s">
        <v>380</v>
      </c>
      <c r="D5259" s="233">
        <v>16</v>
      </c>
      <c r="E5259" s="233" t="s">
        <v>271</v>
      </c>
      <c r="F5259" s="234" t="s">
        <v>338</v>
      </c>
      <c r="G5259" s="235">
        <v>147</v>
      </c>
      <c r="H5259" s="234">
        <v>41852</v>
      </c>
      <c r="I5259" s="28"/>
    </row>
    <row r="5260" spans="1:9" x14ac:dyDescent="0.25">
      <c r="A5260" s="231" t="s">
        <v>376</v>
      </c>
      <c r="B5260" s="232" t="s">
        <v>390</v>
      </c>
      <c r="C5260" s="233" t="s">
        <v>370</v>
      </c>
      <c r="D5260" s="233">
        <v>8</v>
      </c>
      <c r="E5260" s="233" t="s">
        <v>334</v>
      </c>
      <c r="F5260" s="234" t="s">
        <v>278</v>
      </c>
      <c r="G5260" s="235">
        <v>185</v>
      </c>
      <c r="H5260" s="234">
        <v>41856</v>
      </c>
      <c r="I5260" s="28"/>
    </row>
    <row r="5261" spans="1:9" x14ac:dyDescent="0.25">
      <c r="A5261" s="231" t="s">
        <v>335</v>
      </c>
      <c r="B5261" s="232" t="s">
        <v>395</v>
      </c>
      <c r="C5261" s="233" t="s">
        <v>337</v>
      </c>
      <c r="D5261" s="233">
        <v>16</v>
      </c>
      <c r="E5261" s="233" t="s">
        <v>264</v>
      </c>
      <c r="F5261" s="234" t="s">
        <v>396</v>
      </c>
      <c r="G5261" s="235">
        <v>149</v>
      </c>
      <c r="H5261" s="234">
        <v>41857</v>
      </c>
      <c r="I5261" s="28"/>
    </row>
    <row r="5262" spans="1:9" x14ac:dyDescent="0.25">
      <c r="A5262" s="231" t="s">
        <v>362</v>
      </c>
      <c r="B5262" s="232" t="s">
        <v>407</v>
      </c>
      <c r="C5262" s="233" t="s">
        <v>380</v>
      </c>
      <c r="D5262" s="233">
        <v>16</v>
      </c>
      <c r="E5262" s="233" t="s">
        <v>264</v>
      </c>
      <c r="F5262" s="234" t="s">
        <v>365</v>
      </c>
      <c r="G5262" s="235">
        <v>55</v>
      </c>
      <c r="H5262" s="234">
        <v>41858</v>
      </c>
      <c r="I5262" s="28"/>
    </row>
    <row r="5263" spans="1:9" x14ac:dyDescent="0.25">
      <c r="A5263" s="231" t="s">
        <v>385</v>
      </c>
      <c r="B5263" s="232" t="s">
        <v>389</v>
      </c>
      <c r="C5263" s="233" t="s">
        <v>375</v>
      </c>
      <c r="D5263" s="233">
        <v>16</v>
      </c>
      <c r="E5263" s="233" t="s">
        <v>334</v>
      </c>
      <c r="F5263" s="234" t="s">
        <v>278</v>
      </c>
      <c r="G5263" s="235">
        <v>13</v>
      </c>
      <c r="H5263" s="234">
        <v>41858</v>
      </c>
      <c r="I5263" s="28"/>
    </row>
    <row r="5264" spans="1:9" x14ac:dyDescent="0.25">
      <c r="A5264" s="231" t="s">
        <v>331</v>
      </c>
      <c r="B5264" s="232" t="s">
        <v>381</v>
      </c>
      <c r="C5264" s="233" t="s">
        <v>380</v>
      </c>
      <c r="D5264" s="233">
        <v>16</v>
      </c>
      <c r="E5264" s="233" t="s">
        <v>262</v>
      </c>
      <c r="F5264" s="234" t="s">
        <v>342</v>
      </c>
      <c r="G5264" s="235">
        <v>99</v>
      </c>
      <c r="H5264" s="234">
        <v>41858</v>
      </c>
      <c r="I5264" s="28"/>
    </row>
    <row r="5265" spans="1:9" x14ac:dyDescent="0.25">
      <c r="A5265" s="231" t="s">
        <v>335</v>
      </c>
      <c r="B5265" s="232" t="s">
        <v>395</v>
      </c>
      <c r="C5265" s="233" t="s">
        <v>337</v>
      </c>
      <c r="D5265" s="233">
        <v>16</v>
      </c>
      <c r="E5265" s="233" t="s">
        <v>264</v>
      </c>
      <c r="F5265" s="234" t="s">
        <v>365</v>
      </c>
      <c r="G5265" s="235">
        <v>77</v>
      </c>
      <c r="H5265" s="234">
        <v>41859</v>
      </c>
      <c r="I5265" s="28"/>
    </row>
    <row r="5266" spans="1:9" x14ac:dyDescent="0.25">
      <c r="A5266" s="231" t="s">
        <v>335</v>
      </c>
      <c r="B5266" s="232" t="s">
        <v>336</v>
      </c>
      <c r="C5266" s="233" t="s">
        <v>337</v>
      </c>
      <c r="D5266" s="233">
        <v>16</v>
      </c>
      <c r="E5266" s="233" t="s">
        <v>271</v>
      </c>
      <c r="F5266" s="234" t="s">
        <v>338</v>
      </c>
      <c r="G5266" s="235">
        <v>29</v>
      </c>
      <c r="H5266" s="234">
        <v>41864</v>
      </c>
      <c r="I5266" s="28"/>
    </row>
    <row r="5267" spans="1:9" x14ac:dyDescent="0.25">
      <c r="A5267" s="231" t="s">
        <v>385</v>
      </c>
      <c r="B5267" s="232" t="s">
        <v>389</v>
      </c>
      <c r="C5267" s="233" t="s">
        <v>375</v>
      </c>
      <c r="D5267" s="233">
        <v>16</v>
      </c>
      <c r="E5267" s="233" t="s">
        <v>334</v>
      </c>
      <c r="F5267" s="234" t="s">
        <v>276</v>
      </c>
      <c r="G5267" s="235">
        <v>50</v>
      </c>
      <c r="H5267" s="234">
        <v>41870</v>
      </c>
      <c r="I5267" s="28"/>
    </row>
    <row r="5268" spans="1:9" x14ac:dyDescent="0.25">
      <c r="A5268" s="231" t="s">
        <v>335</v>
      </c>
      <c r="B5268" s="232" t="s">
        <v>357</v>
      </c>
      <c r="C5268" s="233" t="s">
        <v>358</v>
      </c>
      <c r="D5268" s="233">
        <v>16</v>
      </c>
      <c r="E5268" s="233" t="s">
        <v>271</v>
      </c>
      <c r="F5268" s="234" t="s">
        <v>359</v>
      </c>
      <c r="G5268" s="235">
        <v>132</v>
      </c>
      <c r="H5268" s="234">
        <v>41872</v>
      </c>
      <c r="I5268" s="28"/>
    </row>
    <row r="5269" spans="1:9" x14ac:dyDescent="0.25">
      <c r="A5269" s="231" t="s">
        <v>362</v>
      </c>
      <c r="B5269" s="232" t="s">
        <v>407</v>
      </c>
      <c r="C5269" s="233" t="s">
        <v>380</v>
      </c>
      <c r="D5269" s="233">
        <v>16</v>
      </c>
      <c r="E5269" s="233" t="s">
        <v>264</v>
      </c>
      <c r="F5269" s="234" t="s">
        <v>396</v>
      </c>
      <c r="G5269" s="235">
        <v>181</v>
      </c>
      <c r="H5269" s="234">
        <v>41873</v>
      </c>
      <c r="I5269" s="28"/>
    </row>
    <row r="5270" spans="1:9" x14ac:dyDescent="0.25">
      <c r="A5270" s="231" t="s">
        <v>335</v>
      </c>
      <c r="B5270" s="232" t="s">
        <v>400</v>
      </c>
      <c r="C5270" s="233" t="s">
        <v>364</v>
      </c>
      <c r="D5270" s="233">
        <v>8</v>
      </c>
      <c r="E5270" s="233" t="s">
        <v>264</v>
      </c>
      <c r="F5270" s="234" t="s">
        <v>365</v>
      </c>
      <c r="G5270" s="235">
        <v>180</v>
      </c>
      <c r="H5270" s="234">
        <v>41878</v>
      </c>
      <c r="I5270" s="28"/>
    </row>
    <row r="5271" spans="1:9" x14ac:dyDescent="0.25">
      <c r="A5271" s="231" t="s">
        <v>362</v>
      </c>
      <c r="B5271" s="232" t="s">
        <v>374</v>
      </c>
      <c r="C5271" s="233" t="s">
        <v>375</v>
      </c>
      <c r="D5271" s="233">
        <v>16</v>
      </c>
      <c r="E5271" s="233" t="s">
        <v>271</v>
      </c>
      <c r="F5271" s="234" t="s">
        <v>338</v>
      </c>
      <c r="G5271" s="235">
        <v>17</v>
      </c>
      <c r="H5271" s="234">
        <v>41879</v>
      </c>
      <c r="I5271" s="28"/>
    </row>
    <row r="5272" spans="1:9" x14ac:dyDescent="0.25">
      <c r="A5272" s="231" t="s">
        <v>335</v>
      </c>
      <c r="B5272" s="232" t="s">
        <v>400</v>
      </c>
      <c r="C5272" s="233" t="s">
        <v>364</v>
      </c>
      <c r="D5272" s="233">
        <v>8</v>
      </c>
      <c r="E5272" s="233" t="s">
        <v>264</v>
      </c>
      <c r="F5272" s="234" t="s">
        <v>365</v>
      </c>
      <c r="G5272" s="235">
        <v>111</v>
      </c>
      <c r="H5272" s="234">
        <v>41880</v>
      </c>
      <c r="I5272" s="28"/>
    </row>
    <row r="5273" spans="1:9" x14ac:dyDescent="0.25">
      <c r="A5273" s="231" t="s">
        <v>345</v>
      </c>
      <c r="B5273" s="232" t="s">
        <v>379</v>
      </c>
      <c r="C5273" s="233" t="s">
        <v>380</v>
      </c>
      <c r="D5273" s="233">
        <v>16</v>
      </c>
      <c r="E5273" s="233" t="s">
        <v>271</v>
      </c>
      <c r="F5273" s="234" t="s">
        <v>338</v>
      </c>
      <c r="G5273" s="235">
        <v>194</v>
      </c>
      <c r="H5273" s="234">
        <v>41880</v>
      </c>
      <c r="I5273" s="28"/>
    </row>
    <row r="5274" spans="1:9" x14ac:dyDescent="0.25">
      <c r="A5274" s="231" t="s">
        <v>335</v>
      </c>
      <c r="B5274" s="232" t="s">
        <v>400</v>
      </c>
      <c r="C5274" s="233" t="s">
        <v>364</v>
      </c>
      <c r="D5274" s="233">
        <v>8</v>
      </c>
      <c r="E5274" s="233" t="s">
        <v>264</v>
      </c>
      <c r="F5274" s="234" t="s">
        <v>365</v>
      </c>
      <c r="G5274" s="235">
        <v>59</v>
      </c>
      <c r="H5274" s="234">
        <v>41883</v>
      </c>
      <c r="I5274" s="28"/>
    </row>
    <row r="5275" spans="1:9" x14ac:dyDescent="0.25">
      <c r="A5275" s="231" t="s">
        <v>335</v>
      </c>
      <c r="B5275" s="232" t="s">
        <v>394</v>
      </c>
      <c r="C5275" s="233" t="s">
        <v>364</v>
      </c>
      <c r="D5275" s="233">
        <v>8</v>
      </c>
      <c r="E5275" s="233" t="s">
        <v>264</v>
      </c>
      <c r="F5275" s="234" t="s">
        <v>396</v>
      </c>
      <c r="G5275" s="235">
        <v>22</v>
      </c>
      <c r="H5275" s="234">
        <v>41884</v>
      </c>
      <c r="I5275" s="28"/>
    </row>
    <row r="5276" spans="1:9" x14ac:dyDescent="0.25">
      <c r="A5276" s="231" t="s">
        <v>397</v>
      </c>
      <c r="B5276" s="232" t="s">
        <v>402</v>
      </c>
      <c r="C5276" s="233" t="s">
        <v>380</v>
      </c>
      <c r="D5276" s="233">
        <v>8</v>
      </c>
      <c r="E5276" s="233" t="s">
        <v>262</v>
      </c>
      <c r="F5276" s="234" t="s">
        <v>342</v>
      </c>
      <c r="G5276" s="235">
        <v>133</v>
      </c>
      <c r="H5276" s="234">
        <v>41885</v>
      </c>
      <c r="I5276" s="28"/>
    </row>
    <row r="5277" spans="1:9" x14ac:dyDescent="0.25">
      <c r="A5277" s="231" t="s">
        <v>376</v>
      </c>
      <c r="B5277" s="232" t="s">
        <v>390</v>
      </c>
      <c r="C5277" s="233" t="s">
        <v>370</v>
      </c>
      <c r="D5277" s="233">
        <v>8</v>
      </c>
      <c r="E5277" s="233" t="s">
        <v>334</v>
      </c>
      <c r="F5277" s="234" t="s">
        <v>278</v>
      </c>
      <c r="G5277" s="235">
        <v>158</v>
      </c>
      <c r="H5277" s="234">
        <v>41886</v>
      </c>
      <c r="I5277" s="28"/>
    </row>
    <row r="5278" spans="1:9" x14ac:dyDescent="0.25">
      <c r="A5278" s="231" t="s">
        <v>385</v>
      </c>
      <c r="B5278" s="232" t="s">
        <v>389</v>
      </c>
      <c r="C5278" s="233" t="s">
        <v>375</v>
      </c>
      <c r="D5278" s="233">
        <v>16</v>
      </c>
      <c r="E5278" s="233" t="s">
        <v>334</v>
      </c>
      <c r="F5278" s="234" t="s">
        <v>278</v>
      </c>
      <c r="G5278" s="235">
        <v>109</v>
      </c>
      <c r="H5278" s="234">
        <v>41888</v>
      </c>
      <c r="I5278" s="28"/>
    </row>
    <row r="5279" spans="1:9" x14ac:dyDescent="0.25">
      <c r="A5279" s="231" t="s">
        <v>335</v>
      </c>
      <c r="B5279" s="232" t="s">
        <v>336</v>
      </c>
      <c r="C5279" s="233" t="s">
        <v>337</v>
      </c>
      <c r="D5279" s="233">
        <v>16</v>
      </c>
      <c r="E5279" s="233" t="s">
        <v>271</v>
      </c>
      <c r="F5279" s="234" t="s">
        <v>338</v>
      </c>
      <c r="G5279" s="235">
        <v>38</v>
      </c>
      <c r="H5279" s="234">
        <v>41889</v>
      </c>
      <c r="I5279" s="28"/>
    </row>
    <row r="5280" spans="1:9" x14ac:dyDescent="0.25">
      <c r="A5280" s="231" t="s">
        <v>335</v>
      </c>
      <c r="B5280" s="232" t="s">
        <v>384</v>
      </c>
      <c r="C5280" s="233" t="s">
        <v>364</v>
      </c>
      <c r="D5280" s="233">
        <v>8</v>
      </c>
      <c r="E5280" s="233" t="s">
        <v>262</v>
      </c>
      <c r="F5280" s="234" t="s">
        <v>356</v>
      </c>
      <c r="G5280" s="235">
        <v>187</v>
      </c>
      <c r="H5280" s="234">
        <v>41889</v>
      </c>
      <c r="I5280" s="28"/>
    </row>
    <row r="5281" spans="1:9" x14ac:dyDescent="0.25">
      <c r="A5281" s="231" t="s">
        <v>335</v>
      </c>
      <c r="B5281" s="232" t="s">
        <v>357</v>
      </c>
      <c r="C5281" s="233" t="s">
        <v>358</v>
      </c>
      <c r="D5281" s="233">
        <v>16</v>
      </c>
      <c r="E5281" s="233" t="s">
        <v>271</v>
      </c>
      <c r="F5281" s="234" t="s">
        <v>359</v>
      </c>
      <c r="G5281" s="235">
        <v>10</v>
      </c>
      <c r="H5281" s="234">
        <v>41889</v>
      </c>
      <c r="I5281" s="28"/>
    </row>
    <row r="5282" spans="1:9" x14ac:dyDescent="0.25">
      <c r="A5282" s="231" t="s">
        <v>335</v>
      </c>
      <c r="B5282" s="232" t="s">
        <v>387</v>
      </c>
      <c r="C5282" s="233" t="s">
        <v>347</v>
      </c>
      <c r="D5282" s="233">
        <v>8</v>
      </c>
      <c r="E5282" s="233" t="s">
        <v>264</v>
      </c>
      <c r="F5282" s="234" t="s">
        <v>365</v>
      </c>
      <c r="G5282" s="235">
        <v>45</v>
      </c>
      <c r="H5282" s="234">
        <v>41890</v>
      </c>
      <c r="I5282" s="28"/>
    </row>
    <row r="5283" spans="1:9" x14ac:dyDescent="0.25">
      <c r="A5283" s="231" t="s">
        <v>408</v>
      </c>
      <c r="B5283" s="232" t="s">
        <v>409</v>
      </c>
      <c r="C5283" s="233" t="s">
        <v>380</v>
      </c>
      <c r="D5283" s="233">
        <v>16</v>
      </c>
      <c r="E5283" s="233" t="s">
        <v>334</v>
      </c>
      <c r="F5283" s="234" t="s">
        <v>278</v>
      </c>
      <c r="G5283" s="235">
        <v>197</v>
      </c>
      <c r="H5283" s="234">
        <v>41893</v>
      </c>
      <c r="I5283" s="28"/>
    </row>
    <row r="5284" spans="1:9" x14ac:dyDescent="0.25">
      <c r="A5284" s="231" t="s">
        <v>335</v>
      </c>
      <c r="B5284" s="232" t="s">
        <v>357</v>
      </c>
      <c r="C5284" s="233" t="s">
        <v>358</v>
      </c>
      <c r="D5284" s="233">
        <v>16</v>
      </c>
      <c r="E5284" s="233" t="s">
        <v>271</v>
      </c>
      <c r="F5284" s="234" t="s">
        <v>359</v>
      </c>
      <c r="G5284" s="235">
        <v>14</v>
      </c>
      <c r="H5284" s="234">
        <v>41895</v>
      </c>
      <c r="I5284" s="28"/>
    </row>
    <row r="5285" spans="1:9" x14ac:dyDescent="0.25">
      <c r="A5285" s="231" t="s">
        <v>335</v>
      </c>
      <c r="B5285" s="232" t="s">
        <v>382</v>
      </c>
      <c r="C5285" s="233" t="s">
        <v>337</v>
      </c>
      <c r="D5285" s="233">
        <v>16</v>
      </c>
      <c r="E5285" s="233" t="s">
        <v>264</v>
      </c>
      <c r="F5285" s="234" t="s">
        <v>365</v>
      </c>
      <c r="G5285" s="235">
        <v>86</v>
      </c>
      <c r="H5285" s="234">
        <v>41895</v>
      </c>
      <c r="I5285" s="28"/>
    </row>
    <row r="5286" spans="1:9" x14ac:dyDescent="0.25">
      <c r="A5286" s="231" t="s">
        <v>376</v>
      </c>
      <c r="B5286" s="232" t="s">
        <v>377</v>
      </c>
      <c r="C5286" s="233" t="s">
        <v>378</v>
      </c>
      <c r="D5286" s="233">
        <v>10</v>
      </c>
      <c r="E5286" s="233" t="s">
        <v>262</v>
      </c>
      <c r="F5286" s="234" t="s">
        <v>50</v>
      </c>
      <c r="G5286" s="235">
        <v>174</v>
      </c>
      <c r="H5286" s="234">
        <v>41898</v>
      </c>
      <c r="I5286" s="28"/>
    </row>
    <row r="5287" spans="1:9" x14ac:dyDescent="0.25">
      <c r="A5287" s="231" t="s">
        <v>376</v>
      </c>
      <c r="B5287" s="232" t="s">
        <v>377</v>
      </c>
      <c r="C5287" s="233" t="s">
        <v>378</v>
      </c>
      <c r="D5287" s="233">
        <v>10</v>
      </c>
      <c r="E5287" s="233" t="s">
        <v>262</v>
      </c>
      <c r="F5287" s="234" t="s">
        <v>342</v>
      </c>
      <c r="G5287" s="235">
        <v>31</v>
      </c>
      <c r="H5287" s="234">
        <v>41899</v>
      </c>
      <c r="I5287" s="28"/>
    </row>
    <row r="5288" spans="1:9" x14ac:dyDescent="0.25">
      <c r="A5288" s="231" t="s">
        <v>335</v>
      </c>
      <c r="B5288" s="232" t="s">
        <v>336</v>
      </c>
      <c r="C5288" s="233" t="s">
        <v>337</v>
      </c>
      <c r="D5288" s="233">
        <v>16</v>
      </c>
      <c r="E5288" s="233" t="s">
        <v>271</v>
      </c>
      <c r="F5288" s="234" t="s">
        <v>338</v>
      </c>
      <c r="G5288" s="235">
        <v>164</v>
      </c>
      <c r="H5288" s="234">
        <v>41901</v>
      </c>
      <c r="I5288" s="28"/>
    </row>
    <row r="5289" spans="1:9" x14ac:dyDescent="0.25">
      <c r="A5289" s="231" t="s">
        <v>362</v>
      </c>
      <c r="B5289" s="232" t="s">
        <v>407</v>
      </c>
      <c r="C5289" s="233" t="s">
        <v>380</v>
      </c>
      <c r="D5289" s="233">
        <v>16</v>
      </c>
      <c r="E5289" s="233" t="s">
        <v>264</v>
      </c>
      <c r="F5289" s="234" t="s">
        <v>365</v>
      </c>
      <c r="G5289" s="235">
        <v>17</v>
      </c>
      <c r="H5289" s="234">
        <v>41903</v>
      </c>
      <c r="I5289" s="28"/>
    </row>
    <row r="5290" spans="1:9" x14ac:dyDescent="0.25">
      <c r="A5290" s="231" t="s">
        <v>392</v>
      </c>
      <c r="B5290" s="232" t="s">
        <v>393</v>
      </c>
      <c r="C5290" s="233" t="s">
        <v>337</v>
      </c>
      <c r="D5290" s="233">
        <v>16</v>
      </c>
      <c r="E5290" s="233" t="s">
        <v>271</v>
      </c>
      <c r="F5290" s="234" t="s">
        <v>359</v>
      </c>
      <c r="G5290" s="235">
        <v>124</v>
      </c>
      <c r="H5290" s="234">
        <v>41903</v>
      </c>
      <c r="I5290" s="28"/>
    </row>
    <row r="5291" spans="1:9" x14ac:dyDescent="0.25">
      <c r="A5291" s="231" t="s">
        <v>348</v>
      </c>
      <c r="B5291" s="232" t="s">
        <v>349</v>
      </c>
      <c r="C5291" s="233" t="s">
        <v>347</v>
      </c>
      <c r="D5291" s="233">
        <v>8</v>
      </c>
      <c r="E5291" s="233" t="s">
        <v>262</v>
      </c>
      <c r="F5291" s="234" t="s">
        <v>342</v>
      </c>
      <c r="G5291" s="235">
        <v>42</v>
      </c>
      <c r="H5291" s="234">
        <v>41906</v>
      </c>
      <c r="I5291" s="28"/>
    </row>
    <row r="5292" spans="1:9" x14ac:dyDescent="0.25">
      <c r="A5292" s="231" t="s">
        <v>397</v>
      </c>
      <c r="B5292" s="232" t="s">
        <v>398</v>
      </c>
      <c r="C5292" s="233" t="s">
        <v>399</v>
      </c>
      <c r="D5292" s="233">
        <v>8</v>
      </c>
      <c r="E5292" s="233" t="s">
        <v>334</v>
      </c>
      <c r="F5292" s="234" t="s">
        <v>276</v>
      </c>
      <c r="G5292" s="235">
        <v>68</v>
      </c>
      <c r="H5292" s="234">
        <v>41908</v>
      </c>
      <c r="I5292" s="28"/>
    </row>
    <row r="5293" spans="1:9" x14ac:dyDescent="0.25">
      <c r="A5293" s="231" t="s">
        <v>331</v>
      </c>
      <c r="B5293" s="232" t="s">
        <v>403</v>
      </c>
      <c r="C5293" s="233" t="s">
        <v>380</v>
      </c>
      <c r="D5293" s="233">
        <v>32</v>
      </c>
      <c r="E5293" s="233" t="s">
        <v>262</v>
      </c>
      <c r="F5293" s="234" t="s">
        <v>356</v>
      </c>
      <c r="G5293" s="235">
        <v>63</v>
      </c>
      <c r="H5293" s="234">
        <v>41909</v>
      </c>
      <c r="I5293" s="28"/>
    </row>
    <row r="5294" spans="1:9" x14ac:dyDescent="0.25">
      <c r="A5294" s="231" t="s">
        <v>335</v>
      </c>
      <c r="B5294" s="232" t="s">
        <v>357</v>
      </c>
      <c r="C5294" s="233" t="s">
        <v>358</v>
      </c>
      <c r="D5294" s="233">
        <v>16</v>
      </c>
      <c r="E5294" s="233" t="s">
        <v>271</v>
      </c>
      <c r="F5294" s="234" t="s">
        <v>359</v>
      </c>
      <c r="G5294" s="235">
        <v>175</v>
      </c>
      <c r="H5294" s="234">
        <v>41910</v>
      </c>
      <c r="I5294" s="28"/>
    </row>
    <row r="5295" spans="1:9" x14ac:dyDescent="0.25">
      <c r="A5295" s="231" t="s">
        <v>335</v>
      </c>
      <c r="B5295" s="232" t="s">
        <v>357</v>
      </c>
      <c r="C5295" s="233" t="s">
        <v>358</v>
      </c>
      <c r="D5295" s="233">
        <v>16</v>
      </c>
      <c r="E5295" s="233" t="s">
        <v>271</v>
      </c>
      <c r="F5295" s="234" t="s">
        <v>359</v>
      </c>
      <c r="G5295" s="235">
        <v>62</v>
      </c>
      <c r="H5295" s="234">
        <v>41917</v>
      </c>
      <c r="I5295" s="28"/>
    </row>
    <row r="5296" spans="1:9" x14ac:dyDescent="0.25">
      <c r="A5296" s="231" t="s">
        <v>345</v>
      </c>
      <c r="B5296" s="232" t="s">
        <v>401</v>
      </c>
      <c r="C5296" s="233" t="s">
        <v>380</v>
      </c>
      <c r="D5296" s="233">
        <v>16</v>
      </c>
      <c r="E5296" s="233" t="s">
        <v>271</v>
      </c>
      <c r="F5296" s="234" t="s">
        <v>338</v>
      </c>
      <c r="G5296" s="235">
        <v>185</v>
      </c>
      <c r="H5296" s="234">
        <v>41917</v>
      </c>
      <c r="I5296" s="28"/>
    </row>
    <row r="5297" spans="1:9" x14ac:dyDescent="0.25">
      <c r="A5297" s="231" t="s">
        <v>345</v>
      </c>
      <c r="B5297" s="232" t="s">
        <v>379</v>
      </c>
      <c r="C5297" s="233" t="s">
        <v>380</v>
      </c>
      <c r="D5297" s="233">
        <v>16</v>
      </c>
      <c r="E5297" s="233" t="s">
        <v>271</v>
      </c>
      <c r="F5297" s="234" t="s">
        <v>373</v>
      </c>
      <c r="G5297" s="235">
        <v>85</v>
      </c>
      <c r="H5297" s="234">
        <v>41919</v>
      </c>
      <c r="I5297" s="28"/>
    </row>
    <row r="5298" spans="1:9" x14ac:dyDescent="0.25">
      <c r="A5298" s="231" t="s">
        <v>335</v>
      </c>
      <c r="B5298" s="232" t="s">
        <v>387</v>
      </c>
      <c r="C5298" s="233" t="s">
        <v>347</v>
      </c>
      <c r="D5298" s="233">
        <v>8</v>
      </c>
      <c r="E5298" s="233" t="s">
        <v>264</v>
      </c>
      <c r="F5298" s="234" t="s">
        <v>365</v>
      </c>
      <c r="G5298" s="235">
        <v>9</v>
      </c>
      <c r="H5298" s="234">
        <v>41921</v>
      </c>
      <c r="I5298" s="28"/>
    </row>
    <row r="5299" spans="1:9" x14ac:dyDescent="0.25">
      <c r="A5299" s="231" t="s">
        <v>331</v>
      </c>
      <c r="B5299" s="232" t="s">
        <v>403</v>
      </c>
      <c r="C5299" s="233" t="s">
        <v>380</v>
      </c>
      <c r="D5299" s="233">
        <v>32</v>
      </c>
      <c r="E5299" s="233" t="s">
        <v>262</v>
      </c>
      <c r="F5299" s="234" t="s">
        <v>356</v>
      </c>
      <c r="G5299" s="235">
        <v>60</v>
      </c>
      <c r="H5299" s="234">
        <v>41923</v>
      </c>
      <c r="I5299" s="28"/>
    </row>
    <row r="5300" spans="1:9" x14ac:dyDescent="0.25">
      <c r="A5300" s="231" t="s">
        <v>331</v>
      </c>
      <c r="B5300" s="232" t="s">
        <v>353</v>
      </c>
      <c r="C5300" s="233" t="s">
        <v>337</v>
      </c>
      <c r="D5300" s="233">
        <v>16</v>
      </c>
      <c r="E5300" s="233" t="s">
        <v>262</v>
      </c>
      <c r="F5300" s="234" t="s">
        <v>356</v>
      </c>
      <c r="G5300" s="235">
        <v>157</v>
      </c>
      <c r="H5300" s="234">
        <v>41928</v>
      </c>
      <c r="I5300" s="28"/>
    </row>
    <row r="5301" spans="1:9" x14ac:dyDescent="0.25">
      <c r="A5301" s="231" t="s">
        <v>335</v>
      </c>
      <c r="B5301" s="232" t="s">
        <v>367</v>
      </c>
      <c r="C5301" s="233" t="s">
        <v>337</v>
      </c>
      <c r="D5301" s="233">
        <v>8</v>
      </c>
      <c r="E5301" s="233" t="s">
        <v>262</v>
      </c>
      <c r="F5301" s="234" t="s">
        <v>356</v>
      </c>
      <c r="G5301" s="235">
        <v>68</v>
      </c>
      <c r="H5301" s="234">
        <v>41929</v>
      </c>
      <c r="I5301" s="28"/>
    </row>
    <row r="5302" spans="1:9" x14ac:dyDescent="0.25">
      <c r="A5302" s="231" t="s">
        <v>335</v>
      </c>
      <c r="B5302" s="232" t="s">
        <v>387</v>
      </c>
      <c r="C5302" s="233" t="s">
        <v>347</v>
      </c>
      <c r="D5302" s="233">
        <v>8</v>
      </c>
      <c r="E5302" s="233" t="s">
        <v>264</v>
      </c>
      <c r="F5302" s="234" t="s">
        <v>365</v>
      </c>
      <c r="G5302" s="235">
        <v>161</v>
      </c>
      <c r="H5302" s="234">
        <v>41935</v>
      </c>
      <c r="I5302" s="28"/>
    </row>
    <row r="5303" spans="1:9" x14ac:dyDescent="0.25">
      <c r="A5303" s="231" t="s">
        <v>408</v>
      </c>
      <c r="B5303" s="232" t="s">
        <v>409</v>
      </c>
      <c r="C5303" s="233" t="s">
        <v>380</v>
      </c>
      <c r="D5303" s="233">
        <v>16</v>
      </c>
      <c r="E5303" s="233" t="s">
        <v>334</v>
      </c>
      <c r="F5303" s="234" t="s">
        <v>278</v>
      </c>
      <c r="G5303" s="235">
        <v>157</v>
      </c>
      <c r="H5303" s="234">
        <v>41935</v>
      </c>
      <c r="I5303" s="28"/>
    </row>
    <row r="5304" spans="1:9" x14ac:dyDescent="0.25">
      <c r="A5304" s="231" t="s">
        <v>362</v>
      </c>
      <c r="B5304" s="232" t="s">
        <v>374</v>
      </c>
      <c r="C5304" s="233" t="s">
        <v>375</v>
      </c>
      <c r="D5304" s="233">
        <v>16</v>
      </c>
      <c r="E5304" s="233" t="s">
        <v>271</v>
      </c>
      <c r="F5304" s="234" t="s">
        <v>338</v>
      </c>
      <c r="G5304" s="235">
        <v>93</v>
      </c>
      <c r="H5304" s="234">
        <v>41935</v>
      </c>
      <c r="I5304" s="28"/>
    </row>
    <row r="5305" spans="1:9" x14ac:dyDescent="0.25">
      <c r="A5305" s="231" t="s">
        <v>331</v>
      </c>
      <c r="B5305" s="232" t="s">
        <v>404</v>
      </c>
      <c r="C5305" s="233" t="s">
        <v>333</v>
      </c>
      <c r="D5305" s="233">
        <v>16</v>
      </c>
      <c r="E5305" s="233" t="s">
        <v>334</v>
      </c>
      <c r="F5305" s="234" t="s">
        <v>405</v>
      </c>
      <c r="G5305" s="235">
        <v>177</v>
      </c>
      <c r="H5305" s="234">
        <v>41936</v>
      </c>
      <c r="I5305" s="28"/>
    </row>
    <row r="5306" spans="1:9" x14ac:dyDescent="0.25">
      <c r="A5306" s="231" t="s">
        <v>362</v>
      </c>
      <c r="B5306" s="232" t="s">
        <v>374</v>
      </c>
      <c r="C5306" s="233" t="s">
        <v>375</v>
      </c>
      <c r="D5306" s="233">
        <v>16</v>
      </c>
      <c r="E5306" s="233" t="s">
        <v>271</v>
      </c>
      <c r="F5306" s="234" t="s">
        <v>338</v>
      </c>
      <c r="G5306" s="235">
        <v>86</v>
      </c>
      <c r="H5306" s="234">
        <v>41938</v>
      </c>
      <c r="I5306" s="28"/>
    </row>
    <row r="5307" spans="1:9" x14ac:dyDescent="0.25">
      <c r="A5307" s="231" t="s">
        <v>348</v>
      </c>
      <c r="B5307" s="232" t="s">
        <v>349</v>
      </c>
      <c r="C5307" s="233" t="s">
        <v>347</v>
      </c>
      <c r="D5307" s="233">
        <v>8</v>
      </c>
      <c r="E5307" s="233" t="s">
        <v>262</v>
      </c>
      <c r="F5307" s="234" t="s">
        <v>342</v>
      </c>
      <c r="G5307" s="235">
        <v>76</v>
      </c>
      <c r="H5307" s="234">
        <v>41938</v>
      </c>
      <c r="I5307" s="28"/>
    </row>
    <row r="5308" spans="1:9" x14ac:dyDescent="0.25">
      <c r="A5308" s="231" t="s">
        <v>362</v>
      </c>
      <c r="B5308" s="232" t="s">
        <v>369</v>
      </c>
      <c r="C5308" s="233" t="s">
        <v>370</v>
      </c>
      <c r="D5308" s="233">
        <v>16</v>
      </c>
      <c r="E5308" s="233" t="s">
        <v>264</v>
      </c>
      <c r="F5308" s="234" t="s">
        <v>365</v>
      </c>
      <c r="G5308" s="235">
        <v>135</v>
      </c>
      <c r="H5308" s="234">
        <v>41943</v>
      </c>
      <c r="I5308" s="28"/>
    </row>
    <row r="5309" spans="1:9" x14ac:dyDescent="0.25">
      <c r="A5309" s="231" t="s">
        <v>335</v>
      </c>
      <c r="B5309" s="232" t="s">
        <v>394</v>
      </c>
      <c r="C5309" s="233" t="s">
        <v>364</v>
      </c>
      <c r="D5309" s="233">
        <v>8</v>
      </c>
      <c r="E5309" s="233" t="s">
        <v>264</v>
      </c>
      <c r="F5309" s="234" t="s">
        <v>396</v>
      </c>
      <c r="G5309" s="235">
        <v>183</v>
      </c>
      <c r="H5309" s="234">
        <v>41943</v>
      </c>
      <c r="I5309" s="28"/>
    </row>
    <row r="5310" spans="1:9" x14ac:dyDescent="0.25">
      <c r="A5310" s="231" t="s">
        <v>345</v>
      </c>
      <c r="B5310" s="232" t="s">
        <v>391</v>
      </c>
      <c r="C5310" s="233" t="s">
        <v>337</v>
      </c>
      <c r="D5310" s="233">
        <v>16</v>
      </c>
      <c r="E5310" s="233" t="s">
        <v>334</v>
      </c>
      <c r="F5310" s="234" t="s">
        <v>405</v>
      </c>
      <c r="G5310" s="235">
        <v>57</v>
      </c>
      <c r="H5310" s="234">
        <v>41944</v>
      </c>
      <c r="I5310" s="28"/>
    </row>
    <row r="5311" spans="1:9" x14ac:dyDescent="0.25">
      <c r="A5311" s="231" t="s">
        <v>345</v>
      </c>
      <c r="B5311" s="232" t="s">
        <v>401</v>
      </c>
      <c r="C5311" s="233" t="s">
        <v>380</v>
      </c>
      <c r="D5311" s="233">
        <v>16</v>
      </c>
      <c r="E5311" s="233" t="s">
        <v>271</v>
      </c>
      <c r="F5311" s="234" t="s">
        <v>338</v>
      </c>
      <c r="G5311" s="235">
        <v>135</v>
      </c>
      <c r="H5311" s="234">
        <v>41946</v>
      </c>
      <c r="I5311" s="28"/>
    </row>
    <row r="5312" spans="1:9" x14ac:dyDescent="0.25">
      <c r="A5312" s="231" t="s">
        <v>345</v>
      </c>
      <c r="B5312" s="232" t="s">
        <v>391</v>
      </c>
      <c r="C5312" s="233" t="s">
        <v>337</v>
      </c>
      <c r="D5312" s="233">
        <v>16</v>
      </c>
      <c r="E5312" s="233" t="s">
        <v>334</v>
      </c>
      <c r="F5312" s="234" t="s">
        <v>276</v>
      </c>
      <c r="G5312" s="235">
        <v>140</v>
      </c>
      <c r="H5312" s="234">
        <v>41949</v>
      </c>
      <c r="I5312" s="28"/>
    </row>
    <row r="5313" spans="1:9" x14ac:dyDescent="0.25">
      <c r="A5313" s="231" t="s">
        <v>331</v>
      </c>
      <c r="B5313" s="232" t="s">
        <v>381</v>
      </c>
      <c r="C5313" s="233" t="s">
        <v>380</v>
      </c>
      <c r="D5313" s="233">
        <v>16</v>
      </c>
      <c r="E5313" s="233" t="s">
        <v>262</v>
      </c>
      <c r="F5313" s="234" t="s">
        <v>342</v>
      </c>
      <c r="G5313" s="235">
        <v>7</v>
      </c>
      <c r="H5313" s="234">
        <v>41949</v>
      </c>
      <c r="I5313" s="28"/>
    </row>
    <row r="5314" spans="1:9" x14ac:dyDescent="0.25">
      <c r="A5314" s="231" t="s">
        <v>335</v>
      </c>
      <c r="B5314" s="232" t="s">
        <v>395</v>
      </c>
      <c r="C5314" s="233" t="s">
        <v>337</v>
      </c>
      <c r="D5314" s="233">
        <v>16</v>
      </c>
      <c r="E5314" s="233" t="s">
        <v>264</v>
      </c>
      <c r="F5314" s="234" t="s">
        <v>396</v>
      </c>
      <c r="G5314" s="235">
        <v>145</v>
      </c>
      <c r="H5314" s="234">
        <v>41953</v>
      </c>
      <c r="I5314" s="28"/>
    </row>
    <row r="5315" spans="1:9" x14ac:dyDescent="0.25">
      <c r="A5315" s="231" t="s">
        <v>345</v>
      </c>
      <c r="B5315" s="232" t="s">
        <v>391</v>
      </c>
      <c r="C5315" s="233" t="s">
        <v>337</v>
      </c>
      <c r="D5315" s="233">
        <v>16</v>
      </c>
      <c r="E5315" s="233" t="s">
        <v>334</v>
      </c>
      <c r="F5315" s="234" t="s">
        <v>405</v>
      </c>
      <c r="G5315" s="235">
        <v>54</v>
      </c>
      <c r="H5315" s="234">
        <v>41956</v>
      </c>
      <c r="I5315" s="28"/>
    </row>
    <row r="5316" spans="1:9" x14ac:dyDescent="0.25">
      <c r="A5316" s="231" t="s">
        <v>335</v>
      </c>
      <c r="B5316" s="232" t="s">
        <v>383</v>
      </c>
      <c r="C5316" s="233" t="s">
        <v>347</v>
      </c>
      <c r="D5316" s="233">
        <v>8</v>
      </c>
      <c r="E5316" s="233" t="s">
        <v>271</v>
      </c>
      <c r="F5316" s="234" t="s">
        <v>373</v>
      </c>
      <c r="G5316" s="235">
        <v>163</v>
      </c>
      <c r="H5316" s="234">
        <v>41965</v>
      </c>
      <c r="I5316" s="28"/>
    </row>
    <row r="5317" spans="1:9" x14ac:dyDescent="0.25">
      <c r="A5317" s="231" t="s">
        <v>335</v>
      </c>
      <c r="B5317" s="232" t="s">
        <v>368</v>
      </c>
      <c r="C5317" s="233" t="s">
        <v>364</v>
      </c>
      <c r="D5317" s="233">
        <v>8</v>
      </c>
      <c r="E5317" s="233" t="s">
        <v>262</v>
      </c>
      <c r="F5317" s="234" t="s">
        <v>356</v>
      </c>
      <c r="G5317" s="235">
        <v>86</v>
      </c>
      <c r="H5317" s="234">
        <v>41967</v>
      </c>
      <c r="I5317" s="28"/>
    </row>
    <row r="5318" spans="1:9" x14ac:dyDescent="0.25">
      <c r="A5318" s="231" t="s">
        <v>362</v>
      </c>
      <c r="B5318" s="232" t="s">
        <v>366</v>
      </c>
      <c r="C5318" s="233" t="s">
        <v>337</v>
      </c>
      <c r="D5318" s="233">
        <v>8</v>
      </c>
      <c r="E5318" s="233" t="s">
        <v>262</v>
      </c>
      <c r="F5318" s="234" t="s">
        <v>50</v>
      </c>
      <c r="G5318" s="235">
        <v>131</v>
      </c>
      <c r="H5318" s="234">
        <v>41968</v>
      </c>
      <c r="I5318" s="28"/>
    </row>
    <row r="5319" spans="1:9" x14ac:dyDescent="0.25">
      <c r="A5319" s="231" t="s">
        <v>345</v>
      </c>
      <c r="B5319" s="232" t="s">
        <v>406</v>
      </c>
      <c r="C5319" s="233" t="s">
        <v>337</v>
      </c>
      <c r="D5319" s="233">
        <v>16</v>
      </c>
      <c r="E5319" s="233" t="s">
        <v>271</v>
      </c>
      <c r="F5319" s="234" t="s">
        <v>359</v>
      </c>
      <c r="G5319" s="235">
        <v>27</v>
      </c>
      <c r="H5319" s="234">
        <v>41969</v>
      </c>
      <c r="I5319" s="28"/>
    </row>
    <row r="5320" spans="1:9" x14ac:dyDescent="0.25">
      <c r="A5320" s="231" t="s">
        <v>345</v>
      </c>
      <c r="B5320" s="232" t="s">
        <v>406</v>
      </c>
      <c r="C5320" s="233" t="s">
        <v>337</v>
      </c>
      <c r="D5320" s="233">
        <v>16</v>
      </c>
      <c r="E5320" s="233" t="s">
        <v>271</v>
      </c>
      <c r="F5320" s="234" t="s">
        <v>338</v>
      </c>
      <c r="G5320" s="235">
        <v>23</v>
      </c>
      <c r="H5320" s="234">
        <v>41972</v>
      </c>
      <c r="I5320" s="28"/>
    </row>
    <row r="5321" spans="1:9" x14ac:dyDescent="0.25">
      <c r="A5321" s="231" t="s">
        <v>331</v>
      </c>
      <c r="B5321" s="232" t="s">
        <v>353</v>
      </c>
      <c r="C5321" s="233" t="s">
        <v>337</v>
      </c>
      <c r="D5321" s="233">
        <v>16</v>
      </c>
      <c r="E5321" s="233" t="s">
        <v>262</v>
      </c>
      <c r="F5321" s="234" t="s">
        <v>342</v>
      </c>
      <c r="G5321" s="235">
        <v>111</v>
      </c>
      <c r="H5321" s="234">
        <v>41974</v>
      </c>
      <c r="I5321" s="28"/>
    </row>
    <row r="5322" spans="1:9" x14ac:dyDescent="0.25">
      <c r="A5322" s="231" t="s">
        <v>408</v>
      </c>
      <c r="B5322" s="232" t="s">
        <v>409</v>
      </c>
      <c r="C5322" s="233" t="s">
        <v>380</v>
      </c>
      <c r="D5322" s="233">
        <v>16</v>
      </c>
      <c r="E5322" s="233" t="s">
        <v>334</v>
      </c>
      <c r="F5322" s="234" t="s">
        <v>276</v>
      </c>
      <c r="G5322" s="235">
        <v>35</v>
      </c>
      <c r="H5322" s="234">
        <v>41977</v>
      </c>
      <c r="I5322" s="28"/>
    </row>
    <row r="5323" spans="1:9" x14ac:dyDescent="0.25">
      <c r="A5323" s="231" t="s">
        <v>362</v>
      </c>
      <c r="B5323" s="232" t="s">
        <v>363</v>
      </c>
      <c r="C5323" s="233" t="s">
        <v>364</v>
      </c>
      <c r="D5323" s="233">
        <v>8</v>
      </c>
      <c r="E5323" s="233" t="s">
        <v>264</v>
      </c>
      <c r="F5323" s="234" t="s">
        <v>396</v>
      </c>
      <c r="G5323" s="235">
        <v>155</v>
      </c>
      <c r="H5323" s="234">
        <v>41977</v>
      </c>
      <c r="I5323" s="28"/>
    </row>
    <row r="5324" spans="1:9" x14ac:dyDescent="0.25">
      <c r="A5324" s="231" t="s">
        <v>335</v>
      </c>
      <c r="B5324" s="232" t="s">
        <v>387</v>
      </c>
      <c r="C5324" s="233" t="s">
        <v>347</v>
      </c>
      <c r="D5324" s="233">
        <v>8</v>
      </c>
      <c r="E5324" s="233" t="s">
        <v>264</v>
      </c>
      <c r="F5324" s="234" t="s">
        <v>365</v>
      </c>
      <c r="G5324" s="235">
        <v>159</v>
      </c>
      <c r="H5324" s="234">
        <v>41981</v>
      </c>
      <c r="I5324" s="28"/>
    </row>
    <row r="5325" spans="1:9" x14ac:dyDescent="0.25">
      <c r="A5325" s="231" t="s">
        <v>392</v>
      </c>
      <c r="B5325" s="232" t="s">
        <v>393</v>
      </c>
      <c r="C5325" s="233" t="s">
        <v>337</v>
      </c>
      <c r="D5325" s="233">
        <v>16</v>
      </c>
      <c r="E5325" s="233" t="s">
        <v>271</v>
      </c>
      <c r="F5325" s="234" t="s">
        <v>359</v>
      </c>
      <c r="G5325" s="235">
        <v>79</v>
      </c>
      <c r="H5325" s="234">
        <v>41994</v>
      </c>
      <c r="I5325" s="28"/>
    </row>
    <row r="5326" spans="1:9" x14ac:dyDescent="0.25">
      <c r="A5326" s="231" t="s">
        <v>335</v>
      </c>
      <c r="B5326" s="232" t="s">
        <v>394</v>
      </c>
      <c r="C5326" s="233" t="s">
        <v>364</v>
      </c>
      <c r="D5326" s="233">
        <v>8</v>
      </c>
      <c r="E5326" s="233" t="s">
        <v>264</v>
      </c>
      <c r="F5326" s="234" t="s">
        <v>396</v>
      </c>
      <c r="G5326" s="235">
        <v>53</v>
      </c>
      <c r="H5326" s="234">
        <v>41995</v>
      </c>
      <c r="I5326" s="28"/>
    </row>
    <row r="5327" spans="1:9" x14ac:dyDescent="0.25">
      <c r="A5327" s="231" t="s">
        <v>376</v>
      </c>
      <c r="B5327" s="232" t="s">
        <v>390</v>
      </c>
      <c r="C5327" s="233" t="s">
        <v>370</v>
      </c>
      <c r="D5327" s="233">
        <v>8</v>
      </c>
      <c r="E5327" s="233" t="s">
        <v>334</v>
      </c>
      <c r="F5327" s="234" t="s">
        <v>278</v>
      </c>
      <c r="G5327" s="235">
        <v>12</v>
      </c>
      <c r="H5327" s="234">
        <v>41995</v>
      </c>
      <c r="I5327" s="28"/>
    </row>
    <row r="5328" spans="1:9" x14ac:dyDescent="0.25">
      <c r="A5328" s="231" t="s">
        <v>335</v>
      </c>
      <c r="B5328" s="232" t="s">
        <v>384</v>
      </c>
      <c r="C5328" s="233" t="s">
        <v>364</v>
      </c>
      <c r="D5328" s="233">
        <v>8</v>
      </c>
      <c r="E5328" s="233" t="s">
        <v>262</v>
      </c>
      <c r="F5328" s="234" t="s">
        <v>356</v>
      </c>
      <c r="G5328" s="235">
        <v>157</v>
      </c>
      <c r="H5328" s="234">
        <v>42008</v>
      </c>
      <c r="I5328" s="28"/>
    </row>
    <row r="5329" spans="1:9" x14ac:dyDescent="0.25">
      <c r="A5329" s="231" t="s">
        <v>331</v>
      </c>
      <c r="B5329" s="232" t="s">
        <v>353</v>
      </c>
      <c r="C5329" s="233" t="s">
        <v>337</v>
      </c>
      <c r="D5329" s="233">
        <v>16</v>
      </c>
      <c r="E5329" s="233" t="s">
        <v>262</v>
      </c>
      <c r="F5329" s="234" t="s">
        <v>356</v>
      </c>
      <c r="G5329" s="235">
        <v>113</v>
      </c>
      <c r="H5329" s="234">
        <v>42008</v>
      </c>
      <c r="I5329" s="28"/>
    </row>
    <row r="5330" spans="1:9" x14ac:dyDescent="0.25">
      <c r="A5330" s="231" t="s">
        <v>335</v>
      </c>
      <c r="B5330" s="232" t="s">
        <v>367</v>
      </c>
      <c r="C5330" s="233" t="s">
        <v>337</v>
      </c>
      <c r="D5330" s="233">
        <v>8</v>
      </c>
      <c r="E5330" s="233" t="s">
        <v>262</v>
      </c>
      <c r="F5330" s="234" t="s">
        <v>356</v>
      </c>
      <c r="G5330" s="235">
        <v>199</v>
      </c>
      <c r="H5330" s="234">
        <v>42016</v>
      </c>
      <c r="I5330" s="28"/>
    </row>
    <row r="5331" spans="1:9" x14ac:dyDescent="0.25">
      <c r="A5331" s="231" t="s">
        <v>335</v>
      </c>
      <c r="B5331" s="232" t="s">
        <v>384</v>
      </c>
      <c r="C5331" s="233" t="s">
        <v>364</v>
      </c>
      <c r="D5331" s="233">
        <v>8</v>
      </c>
      <c r="E5331" s="233" t="s">
        <v>262</v>
      </c>
      <c r="F5331" s="234" t="s">
        <v>356</v>
      </c>
      <c r="G5331" s="235">
        <v>73</v>
      </c>
      <c r="H5331" s="234">
        <v>42019</v>
      </c>
      <c r="I5331" s="28"/>
    </row>
    <row r="5332" spans="1:9" x14ac:dyDescent="0.25">
      <c r="A5332" s="231" t="s">
        <v>392</v>
      </c>
      <c r="B5332" s="232" t="s">
        <v>393</v>
      </c>
      <c r="C5332" s="233" t="s">
        <v>337</v>
      </c>
      <c r="D5332" s="233">
        <v>16</v>
      </c>
      <c r="E5332" s="233" t="s">
        <v>271</v>
      </c>
      <c r="F5332" s="234" t="s">
        <v>359</v>
      </c>
      <c r="G5332" s="235">
        <v>189</v>
      </c>
      <c r="H5332" s="234">
        <v>42019</v>
      </c>
      <c r="I5332" s="28"/>
    </row>
    <row r="5333" spans="1:9" x14ac:dyDescent="0.25">
      <c r="A5333" s="231" t="s">
        <v>362</v>
      </c>
      <c r="B5333" s="232" t="s">
        <v>369</v>
      </c>
      <c r="C5333" s="233" t="s">
        <v>370</v>
      </c>
      <c r="D5333" s="233">
        <v>16</v>
      </c>
      <c r="E5333" s="233" t="s">
        <v>264</v>
      </c>
      <c r="F5333" s="234" t="s">
        <v>365</v>
      </c>
      <c r="G5333" s="235">
        <v>31</v>
      </c>
      <c r="H5333" s="234">
        <v>42027</v>
      </c>
      <c r="I5333" s="28"/>
    </row>
    <row r="5334" spans="1:9" x14ac:dyDescent="0.25">
      <c r="A5334" s="231" t="s">
        <v>335</v>
      </c>
      <c r="B5334" s="232" t="s">
        <v>336</v>
      </c>
      <c r="C5334" s="233" t="s">
        <v>337</v>
      </c>
      <c r="D5334" s="233">
        <v>16</v>
      </c>
      <c r="E5334" s="233" t="s">
        <v>271</v>
      </c>
      <c r="F5334" s="234" t="s">
        <v>338</v>
      </c>
      <c r="G5334" s="235">
        <v>26</v>
      </c>
      <c r="H5334" s="234">
        <v>42034</v>
      </c>
      <c r="I5334" s="28"/>
    </row>
    <row r="5335" spans="1:9" x14ac:dyDescent="0.25">
      <c r="A5335" s="231" t="s">
        <v>335</v>
      </c>
      <c r="B5335" s="232" t="s">
        <v>383</v>
      </c>
      <c r="C5335" s="233" t="s">
        <v>347</v>
      </c>
      <c r="D5335" s="233">
        <v>8</v>
      </c>
      <c r="E5335" s="233" t="s">
        <v>271</v>
      </c>
      <c r="F5335" s="234" t="s">
        <v>359</v>
      </c>
      <c r="G5335" s="235">
        <v>196</v>
      </c>
      <c r="H5335" s="234">
        <v>42035</v>
      </c>
      <c r="I5335" s="28"/>
    </row>
    <row r="5336" spans="1:9" x14ac:dyDescent="0.25">
      <c r="A5336" s="231" t="s">
        <v>331</v>
      </c>
      <c r="B5336" s="232" t="s">
        <v>403</v>
      </c>
      <c r="C5336" s="233" t="s">
        <v>380</v>
      </c>
      <c r="D5336" s="233">
        <v>32</v>
      </c>
      <c r="E5336" s="233" t="s">
        <v>262</v>
      </c>
      <c r="F5336" s="234" t="s">
        <v>356</v>
      </c>
      <c r="G5336" s="235">
        <v>81</v>
      </c>
      <c r="H5336" s="234">
        <v>42039</v>
      </c>
      <c r="I5336" s="28"/>
    </row>
    <row r="5337" spans="1:9" x14ac:dyDescent="0.25">
      <c r="A5337" s="231" t="s">
        <v>385</v>
      </c>
      <c r="B5337" s="232" t="s">
        <v>389</v>
      </c>
      <c r="C5337" s="233" t="s">
        <v>375</v>
      </c>
      <c r="D5337" s="233">
        <v>16</v>
      </c>
      <c r="E5337" s="233" t="s">
        <v>334</v>
      </c>
      <c r="F5337" s="234" t="s">
        <v>278</v>
      </c>
      <c r="G5337" s="235">
        <v>161</v>
      </c>
      <c r="H5337" s="234">
        <v>42040</v>
      </c>
      <c r="I5337" s="28"/>
    </row>
    <row r="5338" spans="1:9" x14ac:dyDescent="0.25">
      <c r="A5338" s="231" t="s">
        <v>362</v>
      </c>
      <c r="B5338" s="232" t="s">
        <v>407</v>
      </c>
      <c r="C5338" s="233" t="s">
        <v>380</v>
      </c>
      <c r="D5338" s="233">
        <v>16</v>
      </c>
      <c r="E5338" s="233" t="s">
        <v>264</v>
      </c>
      <c r="F5338" s="234" t="s">
        <v>365</v>
      </c>
      <c r="G5338" s="235">
        <v>132</v>
      </c>
      <c r="H5338" s="234">
        <v>42041</v>
      </c>
      <c r="I5338" s="28"/>
    </row>
    <row r="5339" spans="1:9" x14ac:dyDescent="0.25">
      <c r="A5339" s="231" t="s">
        <v>345</v>
      </c>
      <c r="B5339" s="232" t="s">
        <v>379</v>
      </c>
      <c r="C5339" s="233" t="s">
        <v>380</v>
      </c>
      <c r="D5339" s="233">
        <v>16</v>
      </c>
      <c r="E5339" s="233" t="s">
        <v>271</v>
      </c>
      <c r="F5339" s="234" t="s">
        <v>373</v>
      </c>
      <c r="G5339" s="235">
        <v>51</v>
      </c>
      <c r="H5339" s="234">
        <v>42043</v>
      </c>
      <c r="I5339" s="28"/>
    </row>
    <row r="5340" spans="1:9" x14ac:dyDescent="0.25">
      <c r="A5340" s="231" t="s">
        <v>397</v>
      </c>
      <c r="B5340" s="232" t="s">
        <v>402</v>
      </c>
      <c r="C5340" s="233" t="s">
        <v>380</v>
      </c>
      <c r="D5340" s="233">
        <v>8</v>
      </c>
      <c r="E5340" s="233" t="s">
        <v>262</v>
      </c>
      <c r="F5340" s="234" t="s">
        <v>342</v>
      </c>
      <c r="G5340" s="235">
        <v>58</v>
      </c>
      <c r="H5340" s="234">
        <v>42047</v>
      </c>
      <c r="I5340" s="28"/>
    </row>
    <row r="5341" spans="1:9" x14ac:dyDescent="0.25">
      <c r="A5341" s="231" t="s">
        <v>331</v>
      </c>
      <c r="B5341" s="232" t="s">
        <v>404</v>
      </c>
      <c r="C5341" s="233" t="s">
        <v>333</v>
      </c>
      <c r="D5341" s="233">
        <v>16</v>
      </c>
      <c r="E5341" s="233" t="s">
        <v>334</v>
      </c>
      <c r="F5341" s="234" t="s">
        <v>405</v>
      </c>
      <c r="G5341" s="235">
        <v>68</v>
      </c>
      <c r="H5341" s="234">
        <v>42051</v>
      </c>
      <c r="I5341" s="28"/>
    </row>
    <row r="5342" spans="1:9" x14ac:dyDescent="0.25">
      <c r="A5342" s="231" t="s">
        <v>345</v>
      </c>
      <c r="B5342" s="232" t="s">
        <v>379</v>
      </c>
      <c r="C5342" s="233" t="s">
        <v>380</v>
      </c>
      <c r="D5342" s="233">
        <v>16</v>
      </c>
      <c r="E5342" s="233" t="s">
        <v>271</v>
      </c>
      <c r="F5342" s="234" t="s">
        <v>338</v>
      </c>
      <c r="G5342" s="235">
        <v>41</v>
      </c>
      <c r="H5342" s="234">
        <v>42052</v>
      </c>
      <c r="I5342" s="28"/>
    </row>
    <row r="5343" spans="1:9" x14ac:dyDescent="0.25">
      <c r="A5343" s="231" t="s">
        <v>362</v>
      </c>
      <c r="B5343" s="232" t="s">
        <v>374</v>
      </c>
      <c r="C5343" s="233" t="s">
        <v>375</v>
      </c>
      <c r="D5343" s="233">
        <v>16</v>
      </c>
      <c r="E5343" s="233" t="s">
        <v>271</v>
      </c>
      <c r="F5343" s="234" t="s">
        <v>338</v>
      </c>
      <c r="G5343" s="235">
        <v>76</v>
      </c>
      <c r="H5343" s="234">
        <v>42053</v>
      </c>
      <c r="I5343" s="28"/>
    </row>
    <row r="5344" spans="1:9" x14ac:dyDescent="0.25">
      <c r="A5344" s="231" t="s">
        <v>335</v>
      </c>
      <c r="B5344" s="232" t="s">
        <v>357</v>
      </c>
      <c r="C5344" s="233" t="s">
        <v>358</v>
      </c>
      <c r="D5344" s="233">
        <v>16</v>
      </c>
      <c r="E5344" s="233" t="s">
        <v>271</v>
      </c>
      <c r="F5344" s="234" t="s">
        <v>359</v>
      </c>
      <c r="G5344" s="235">
        <v>26</v>
      </c>
      <c r="H5344" s="234">
        <v>42056</v>
      </c>
      <c r="I5344" s="28"/>
    </row>
    <row r="5345" spans="1:9" x14ac:dyDescent="0.25">
      <c r="A5345" s="231" t="s">
        <v>397</v>
      </c>
      <c r="B5345" s="232" t="s">
        <v>398</v>
      </c>
      <c r="C5345" s="233" t="s">
        <v>399</v>
      </c>
      <c r="D5345" s="233">
        <v>8</v>
      </c>
      <c r="E5345" s="233" t="s">
        <v>334</v>
      </c>
      <c r="F5345" s="234" t="s">
        <v>276</v>
      </c>
      <c r="G5345" s="235">
        <v>161</v>
      </c>
      <c r="H5345" s="234">
        <v>42056</v>
      </c>
      <c r="I5345" s="28"/>
    </row>
    <row r="5346" spans="1:9" x14ac:dyDescent="0.25">
      <c r="A5346" s="231" t="s">
        <v>345</v>
      </c>
      <c r="B5346" s="232" t="s">
        <v>346</v>
      </c>
      <c r="C5346" s="233" t="s">
        <v>347</v>
      </c>
      <c r="D5346" s="233">
        <v>16</v>
      </c>
      <c r="E5346" s="233" t="s">
        <v>271</v>
      </c>
      <c r="F5346" s="234" t="s">
        <v>338</v>
      </c>
      <c r="G5346" s="235">
        <v>97</v>
      </c>
      <c r="H5346" s="234">
        <v>42062</v>
      </c>
      <c r="I5346" s="28"/>
    </row>
    <row r="5347" spans="1:9" x14ac:dyDescent="0.25">
      <c r="A5347" s="231" t="s">
        <v>345</v>
      </c>
      <c r="B5347" s="232" t="s">
        <v>346</v>
      </c>
      <c r="C5347" s="233" t="s">
        <v>347</v>
      </c>
      <c r="D5347" s="233">
        <v>16</v>
      </c>
      <c r="E5347" s="233" t="s">
        <v>271</v>
      </c>
      <c r="F5347" s="234" t="s">
        <v>338</v>
      </c>
      <c r="G5347" s="235">
        <v>6</v>
      </c>
      <c r="H5347" s="234">
        <v>42062</v>
      </c>
      <c r="I5347" s="28"/>
    </row>
    <row r="5348" spans="1:9" x14ac:dyDescent="0.25">
      <c r="A5348" s="231" t="s">
        <v>385</v>
      </c>
      <c r="B5348" s="232" t="s">
        <v>386</v>
      </c>
      <c r="C5348" s="233" t="s">
        <v>358</v>
      </c>
      <c r="D5348" s="233">
        <v>16</v>
      </c>
      <c r="E5348" s="233" t="s">
        <v>334</v>
      </c>
      <c r="F5348" s="234" t="s">
        <v>276</v>
      </c>
      <c r="G5348" s="235">
        <v>26</v>
      </c>
      <c r="H5348" s="234">
        <v>42062</v>
      </c>
      <c r="I5348" s="28"/>
    </row>
    <row r="5349" spans="1:9" x14ac:dyDescent="0.25">
      <c r="A5349" s="231" t="s">
        <v>331</v>
      </c>
      <c r="B5349" s="232" t="s">
        <v>381</v>
      </c>
      <c r="C5349" s="233" t="s">
        <v>380</v>
      </c>
      <c r="D5349" s="233">
        <v>16</v>
      </c>
      <c r="E5349" s="233" t="s">
        <v>262</v>
      </c>
      <c r="F5349" s="234" t="s">
        <v>342</v>
      </c>
      <c r="G5349" s="235">
        <v>52</v>
      </c>
      <c r="H5349" s="234">
        <v>42068</v>
      </c>
      <c r="I5349" s="28"/>
    </row>
    <row r="5350" spans="1:9" x14ac:dyDescent="0.25">
      <c r="A5350" s="231" t="s">
        <v>345</v>
      </c>
      <c r="B5350" s="232" t="s">
        <v>406</v>
      </c>
      <c r="C5350" s="233" t="s">
        <v>337</v>
      </c>
      <c r="D5350" s="233">
        <v>16</v>
      </c>
      <c r="E5350" s="233" t="s">
        <v>271</v>
      </c>
      <c r="F5350" s="234" t="s">
        <v>359</v>
      </c>
      <c r="G5350" s="235">
        <v>197</v>
      </c>
      <c r="H5350" s="234">
        <v>42072</v>
      </c>
      <c r="I5350" s="28"/>
    </row>
    <row r="5351" spans="1:9" x14ac:dyDescent="0.25">
      <c r="A5351" s="231" t="s">
        <v>335</v>
      </c>
      <c r="B5351" s="232" t="s">
        <v>357</v>
      </c>
      <c r="C5351" s="233" t="s">
        <v>358</v>
      </c>
      <c r="D5351" s="233">
        <v>16</v>
      </c>
      <c r="E5351" s="233" t="s">
        <v>271</v>
      </c>
      <c r="F5351" s="234" t="s">
        <v>359</v>
      </c>
      <c r="G5351" s="235">
        <v>161</v>
      </c>
      <c r="H5351" s="234">
        <v>42073</v>
      </c>
      <c r="I5351" s="28"/>
    </row>
    <row r="5352" spans="1:9" x14ac:dyDescent="0.25">
      <c r="A5352" s="231" t="s">
        <v>335</v>
      </c>
      <c r="B5352" s="232" t="s">
        <v>395</v>
      </c>
      <c r="C5352" s="233" t="s">
        <v>337</v>
      </c>
      <c r="D5352" s="233">
        <v>16</v>
      </c>
      <c r="E5352" s="233" t="s">
        <v>264</v>
      </c>
      <c r="F5352" s="234" t="s">
        <v>365</v>
      </c>
      <c r="G5352" s="235">
        <v>120</v>
      </c>
      <c r="H5352" s="234">
        <v>42073</v>
      </c>
      <c r="I5352" s="28"/>
    </row>
    <row r="5353" spans="1:9" x14ac:dyDescent="0.25">
      <c r="A5353" s="231" t="s">
        <v>331</v>
      </c>
      <c r="B5353" s="232" t="s">
        <v>332</v>
      </c>
      <c r="C5353" s="233" t="s">
        <v>333</v>
      </c>
      <c r="D5353" s="233">
        <v>16</v>
      </c>
      <c r="E5353" s="233" t="s">
        <v>334</v>
      </c>
      <c r="F5353" s="234" t="s">
        <v>405</v>
      </c>
      <c r="G5353" s="235">
        <v>14</v>
      </c>
      <c r="H5353" s="234">
        <v>42076</v>
      </c>
      <c r="I5353" s="28"/>
    </row>
    <row r="5354" spans="1:9" x14ac:dyDescent="0.25">
      <c r="A5354" s="231" t="s">
        <v>335</v>
      </c>
      <c r="B5354" s="232" t="s">
        <v>350</v>
      </c>
      <c r="C5354" s="233" t="s">
        <v>347</v>
      </c>
      <c r="D5354" s="233">
        <v>8</v>
      </c>
      <c r="E5354" s="233" t="s">
        <v>271</v>
      </c>
      <c r="F5354" s="234" t="s">
        <v>338</v>
      </c>
      <c r="G5354" s="235">
        <v>165</v>
      </c>
      <c r="H5354" s="234">
        <v>42081</v>
      </c>
      <c r="I5354" s="28"/>
    </row>
    <row r="5355" spans="1:9" x14ac:dyDescent="0.25">
      <c r="A5355" s="231" t="s">
        <v>335</v>
      </c>
      <c r="B5355" s="232" t="s">
        <v>382</v>
      </c>
      <c r="C5355" s="233" t="s">
        <v>337</v>
      </c>
      <c r="D5355" s="233">
        <v>16</v>
      </c>
      <c r="E5355" s="233" t="s">
        <v>264</v>
      </c>
      <c r="F5355" s="234" t="s">
        <v>365</v>
      </c>
      <c r="G5355" s="235">
        <v>118</v>
      </c>
      <c r="H5355" s="234">
        <v>42081</v>
      </c>
      <c r="I5355" s="28"/>
    </row>
    <row r="5356" spans="1:9" x14ac:dyDescent="0.25">
      <c r="A5356" s="231" t="s">
        <v>345</v>
      </c>
      <c r="B5356" s="232" t="s">
        <v>379</v>
      </c>
      <c r="C5356" s="233" t="s">
        <v>380</v>
      </c>
      <c r="D5356" s="233">
        <v>16</v>
      </c>
      <c r="E5356" s="233" t="s">
        <v>271</v>
      </c>
      <c r="F5356" s="234" t="s">
        <v>373</v>
      </c>
      <c r="G5356" s="235">
        <v>83</v>
      </c>
      <c r="H5356" s="234">
        <v>42085</v>
      </c>
      <c r="I5356" s="28"/>
    </row>
    <row r="5357" spans="1:9" x14ac:dyDescent="0.25">
      <c r="A5357" s="231" t="s">
        <v>345</v>
      </c>
      <c r="B5357" s="232" t="s">
        <v>401</v>
      </c>
      <c r="C5357" s="233" t="s">
        <v>380</v>
      </c>
      <c r="D5357" s="233">
        <v>16</v>
      </c>
      <c r="E5357" s="233" t="s">
        <v>271</v>
      </c>
      <c r="F5357" s="234" t="s">
        <v>338</v>
      </c>
      <c r="G5357" s="235">
        <v>156</v>
      </c>
      <c r="H5357" s="234">
        <v>42086</v>
      </c>
      <c r="I5357" s="28"/>
    </row>
    <row r="5358" spans="1:9" x14ac:dyDescent="0.25">
      <c r="A5358" s="231" t="s">
        <v>335</v>
      </c>
      <c r="B5358" s="232" t="s">
        <v>387</v>
      </c>
      <c r="C5358" s="233" t="s">
        <v>347</v>
      </c>
      <c r="D5358" s="233">
        <v>8</v>
      </c>
      <c r="E5358" s="233" t="s">
        <v>264</v>
      </c>
      <c r="F5358" s="234" t="s">
        <v>365</v>
      </c>
      <c r="G5358" s="235">
        <v>33</v>
      </c>
      <c r="H5358" s="234">
        <v>42087</v>
      </c>
      <c r="I5358" s="28"/>
    </row>
    <row r="5359" spans="1:9" x14ac:dyDescent="0.25">
      <c r="A5359" s="231" t="s">
        <v>385</v>
      </c>
      <c r="B5359" s="232" t="s">
        <v>389</v>
      </c>
      <c r="C5359" s="233" t="s">
        <v>375</v>
      </c>
      <c r="D5359" s="233">
        <v>16</v>
      </c>
      <c r="E5359" s="233" t="s">
        <v>334</v>
      </c>
      <c r="F5359" s="234" t="s">
        <v>278</v>
      </c>
      <c r="G5359" s="235">
        <v>116</v>
      </c>
      <c r="H5359" s="234">
        <v>42088</v>
      </c>
      <c r="I5359" s="28"/>
    </row>
    <row r="5360" spans="1:9" x14ac:dyDescent="0.25">
      <c r="A5360" s="231" t="s">
        <v>376</v>
      </c>
      <c r="B5360" s="232" t="s">
        <v>390</v>
      </c>
      <c r="C5360" s="233" t="s">
        <v>370</v>
      </c>
      <c r="D5360" s="233">
        <v>8</v>
      </c>
      <c r="E5360" s="233" t="s">
        <v>334</v>
      </c>
      <c r="F5360" s="234" t="s">
        <v>278</v>
      </c>
      <c r="G5360" s="235">
        <v>173</v>
      </c>
      <c r="H5360" s="234">
        <v>42088</v>
      </c>
      <c r="I5360" s="28"/>
    </row>
    <row r="5361" spans="1:9" x14ac:dyDescent="0.25">
      <c r="A5361" s="231" t="s">
        <v>362</v>
      </c>
      <c r="B5361" s="232" t="s">
        <v>407</v>
      </c>
      <c r="C5361" s="233" t="s">
        <v>380</v>
      </c>
      <c r="D5361" s="233">
        <v>16</v>
      </c>
      <c r="E5361" s="233" t="s">
        <v>264</v>
      </c>
      <c r="F5361" s="234" t="s">
        <v>396</v>
      </c>
      <c r="G5361" s="235">
        <v>143</v>
      </c>
      <c r="H5361" s="234">
        <v>42091</v>
      </c>
      <c r="I5361" s="28"/>
    </row>
    <row r="5362" spans="1:9" x14ac:dyDescent="0.25">
      <c r="A5362" s="231" t="s">
        <v>331</v>
      </c>
      <c r="B5362" s="232" t="s">
        <v>403</v>
      </c>
      <c r="C5362" s="233" t="s">
        <v>380</v>
      </c>
      <c r="D5362" s="233">
        <v>32</v>
      </c>
      <c r="E5362" s="233" t="s">
        <v>262</v>
      </c>
      <c r="F5362" s="234" t="s">
        <v>356</v>
      </c>
      <c r="G5362" s="235">
        <v>77</v>
      </c>
      <c r="H5362" s="234">
        <v>42092</v>
      </c>
      <c r="I5362" s="28"/>
    </row>
    <row r="5363" spans="1:9" x14ac:dyDescent="0.25">
      <c r="A5363" s="231" t="s">
        <v>362</v>
      </c>
      <c r="B5363" s="232" t="s">
        <v>369</v>
      </c>
      <c r="C5363" s="233" t="s">
        <v>370</v>
      </c>
      <c r="D5363" s="233">
        <v>16</v>
      </c>
      <c r="E5363" s="233" t="s">
        <v>264</v>
      </c>
      <c r="F5363" s="234" t="s">
        <v>365</v>
      </c>
      <c r="G5363" s="235">
        <v>29</v>
      </c>
      <c r="H5363" s="234">
        <v>42093</v>
      </c>
      <c r="I5363" s="28"/>
    </row>
    <row r="5364" spans="1:9" x14ac:dyDescent="0.25">
      <c r="A5364" s="231" t="s">
        <v>392</v>
      </c>
      <c r="B5364" s="232" t="s">
        <v>393</v>
      </c>
      <c r="C5364" s="233" t="s">
        <v>337</v>
      </c>
      <c r="D5364" s="233">
        <v>16</v>
      </c>
      <c r="E5364" s="233" t="s">
        <v>271</v>
      </c>
      <c r="F5364" s="234" t="s">
        <v>338</v>
      </c>
      <c r="G5364" s="235">
        <v>140</v>
      </c>
      <c r="H5364" s="234">
        <v>42096</v>
      </c>
      <c r="I5364" s="28"/>
    </row>
    <row r="5365" spans="1:9" x14ac:dyDescent="0.25">
      <c r="A5365" s="231" t="s">
        <v>376</v>
      </c>
      <c r="B5365" s="232" t="s">
        <v>390</v>
      </c>
      <c r="C5365" s="233" t="s">
        <v>370</v>
      </c>
      <c r="D5365" s="233">
        <v>8</v>
      </c>
      <c r="E5365" s="233" t="s">
        <v>334</v>
      </c>
      <c r="F5365" s="234" t="s">
        <v>278</v>
      </c>
      <c r="G5365" s="235">
        <v>150</v>
      </c>
      <c r="H5365" s="234">
        <v>42097</v>
      </c>
      <c r="I5365" s="28"/>
    </row>
    <row r="5366" spans="1:9" x14ac:dyDescent="0.25">
      <c r="A5366" s="231" t="s">
        <v>362</v>
      </c>
      <c r="B5366" s="232" t="s">
        <v>369</v>
      </c>
      <c r="C5366" s="233" t="s">
        <v>370</v>
      </c>
      <c r="D5366" s="233">
        <v>16</v>
      </c>
      <c r="E5366" s="233" t="s">
        <v>264</v>
      </c>
      <c r="F5366" s="234" t="s">
        <v>365</v>
      </c>
      <c r="G5366" s="235">
        <v>23</v>
      </c>
      <c r="H5366" s="234">
        <v>42104</v>
      </c>
      <c r="I5366" s="28"/>
    </row>
    <row r="5367" spans="1:9" x14ac:dyDescent="0.25">
      <c r="A5367" s="231" t="s">
        <v>345</v>
      </c>
      <c r="B5367" s="232" t="s">
        <v>379</v>
      </c>
      <c r="C5367" s="233" t="s">
        <v>380</v>
      </c>
      <c r="D5367" s="233">
        <v>16</v>
      </c>
      <c r="E5367" s="233" t="s">
        <v>271</v>
      </c>
      <c r="F5367" s="234" t="s">
        <v>338</v>
      </c>
      <c r="G5367" s="235">
        <v>188</v>
      </c>
      <c r="H5367" s="234">
        <v>42106</v>
      </c>
      <c r="I5367" s="28"/>
    </row>
    <row r="5368" spans="1:9" x14ac:dyDescent="0.25">
      <c r="A5368" s="231" t="s">
        <v>385</v>
      </c>
      <c r="B5368" s="232" t="s">
        <v>386</v>
      </c>
      <c r="C5368" s="233" t="s">
        <v>358</v>
      </c>
      <c r="D5368" s="233">
        <v>16</v>
      </c>
      <c r="E5368" s="233" t="s">
        <v>334</v>
      </c>
      <c r="F5368" s="234" t="s">
        <v>276</v>
      </c>
      <c r="G5368" s="235">
        <v>99</v>
      </c>
      <c r="H5368" s="234">
        <v>42106</v>
      </c>
      <c r="I5368" s="28"/>
    </row>
    <row r="5369" spans="1:9" x14ac:dyDescent="0.25">
      <c r="A5369" s="231" t="s">
        <v>331</v>
      </c>
      <c r="B5369" s="232" t="s">
        <v>332</v>
      </c>
      <c r="C5369" s="233" t="s">
        <v>333</v>
      </c>
      <c r="D5369" s="233">
        <v>16</v>
      </c>
      <c r="E5369" s="233" t="s">
        <v>334</v>
      </c>
      <c r="F5369" s="234" t="s">
        <v>405</v>
      </c>
      <c r="G5369" s="235">
        <v>183</v>
      </c>
      <c r="H5369" s="234">
        <v>42107</v>
      </c>
      <c r="I5369" s="28"/>
    </row>
    <row r="5370" spans="1:9" x14ac:dyDescent="0.25">
      <c r="A5370" s="231" t="s">
        <v>335</v>
      </c>
      <c r="B5370" s="232" t="s">
        <v>382</v>
      </c>
      <c r="C5370" s="233" t="s">
        <v>337</v>
      </c>
      <c r="D5370" s="233">
        <v>16</v>
      </c>
      <c r="E5370" s="233" t="s">
        <v>264</v>
      </c>
      <c r="F5370" s="234" t="s">
        <v>365</v>
      </c>
      <c r="G5370" s="235">
        <v>45</v>
      </c>
      <c r="H5370" s="234">
        <v>42108</v>
      </c>
      <c r="I5370" s="28"/>
    </row>
    <row r="5371" spans="1:9" x14ac:dyDescent="0.25">
      <c r="A5371" s="231" t="s">
        <v>331</v>
      </c>
      <c r="B5371" s="232" t="s">
        <v>404</v>
      </c>
      <c r="C5371" s="233" t="s">
        <v>333</v>
      </c>
      <c r="D5371" s="233">
        <v>16</v>
      </c>
      <c r="E5371" s="233" t="s">
        <v>334</v>
      </c>
      <c r="F5371" s="234" t="s">
        <v>405</v>
      </c>
      <c r="G5371" s="235">
        <v>61</v>
      </c>
      <c r="H5371" s="234">
        <v>42109</v>
      </c>
      <c r="I5371" s="28"/>
    </row>
    <row r="5372" spans="1:9" x14ac:dyDescent="0.25">
      <c r="A5372" s="231" t="s">
        <v>335</v>
      </c>
      <c r="B5372" s="232" t="s">
        <v>336</v>
      </c>
      <c r="C5372" s="233" t="s">
        <v>337</v>
      </c>
      <c r="D5372" s="233">
        <v>16</v>
      </c>
      <c r="E5372" s="233" t="s">
        <v>271</v>
      </c>
      <c r="F5372" s="234" t="s">
        <v>338</v>
      </c>
      <c r="G5372" s="235">
        <v>125</v>
      </c>
      <c r="H5372" s="234">
        <v>42112</v>
      </c>
      <c r="I5372" s="28"/>
    </row>
    <row r="5373" spans="1:9" x14ac:dyDescent="0.25">
      <c r="A5373" s="231" t="s">
        <v>362</v>
      </c>
      <c r="B5373" s="232" t="s">
        <v>374</v>
      </c>
      <c r="C5373" s="233" t="s">
        <v>375</v>
      </c>
      <c r="D5373" s="233">
        <v>16</v>
      </c>
      <c r="E5373" s="233" t="s">
        <v>271</v>
      </c>
      <c r="F5373" s="234" t="s">
        <v>338</v>
      </c>
      <c r="G5373" s="235">
        <v>70</v>
      </c>
      <c r="H5373" s="234">
        <v>42117</v>
      </c>
      <c r="I5373" s="28"/>
    </row>
    <row r="5374" spans="1:9" x14ac:dyDescent="0.25">
      <c r="A5374" s="231" t="s">
        <v>335</v>
      </c>
      <c r="B5374" s="232" t="s">
        <v>400</v>
      </c>
      <c r="C5374" s="233" t="s">
        <v>364</v>
      </c>
      <c r="D5374" s="233">
        <v>8</v>
      </c>
      <c r="E5374" s="233" t="s">
        <v>264</v>
      </c>
      <c r="F5374" s="234" t="s">
        <v>365</v>
      </c>
      <c r="G5374" s="235">
        <v>92</v>
      </c>
      <c r="H5374" s="234">
        <v>42119</v>
      </c>
      <c r="I5374" s="28"/>
    </row>
    <row r="5375" spans="1:9" x14ac:dyDescent="0.25">
      <c r="A5375" s="231" t="s">
        <v>362</v>
      </c>
      <c r="B5375" s="232" t="s">
        <v>363</v>
      </c>
      <c r="C5375" s="233" t="s">
        <v>364</v>
      </c>
      <c r="D5375" s="233">
        <v>8</v>
      </c>
      <c r="E5375" s="233" t="s">
        <v>264</v>
      </c>
      <c r="F5375" s="234" t="s">
        <v>365</v>
      </c>
      <c r="G5375" s="235">
        <v>122</v>
      </c>
      <c r="H5375" s="234">
        <v>42121</v>
      </c>
      <c r="I5375" s="28"/>
    </row>
    <row r="5376" spans="1:9" x14ac:dyDescent="0.25">
      <c r="A5376" s="231" t="s">
        <v>345</v>
      </c>
      <c r="B5376" s="232" t="s">
        <v>379</v>
      </c>
      <c r="C5376" s="233" t="s">
        <v>380</v>
      </c>
      <c r="D5376" s="233">
        <v>16</v>
      </c>
      <c r="E5376" s="233" t="s">
        <v>271</v>
      </c>
      <c r="F5376" s="234" t="s">
        <v>373</v>
      </c>
      <c r="G5376" s="235">
        <v>177</v>
      </c>
      <c r="H5376" s="234">
        <v>42122</v>
      </c>
      <c r="I5376" s="28"/>
    </row>
    <row r="5377" spans="1:9" x14ac:dyDescent="0.25">
      <c r="A5377" s="231" t="s">
        <v>362</v>
      </c>
      <c r="B5377" s="232" t="s">
        <v>407</v>
      </c>
      <c r="C5377" s="233" t="s">
        <v>380</v>
      </c>
      <c r="D5377" s="233">
        <v>16</v>
      </c>
      <c r="E5377" s="233" t="s">
        <v>264</v>
      </c>
      <c r="F5377" s="234" t="s">
        <v>365</v>
      </c>
      <c r="G5377" s="235">
        <v>29</v>
      </c>
      <c r="H5377" s="234">
        <v>42123</v>
      </c>
      <c r="I5377" s="28"/>
    </row>
    <row r="5378" spans="1:9" x14ac:dyDescent="0.25">
      <c r="A5378" s="231" t="s">
        <v>362</v>
      </c>
      <c r="B5378" s="232" t="s">
        <v>374</v>
      </c>
      <c r="C5378" s="233" t="s">
        <v>375</v>
      </c>
      <c r="D5378" s="233">
        <v>16</v>
      </c>
      <c r="E5378" s="233" t="s">
        <v>271</v>
      </c>
      <c r="F5378" s="234" t="s">
        <v>338</v>
      </c>
      <c r="G5378" s="235">
        <v>59</v>
      </c>
      <c r="H5378" s="234">
        <v>42127</v>
      </c>
      <c r="I5378" s="28"/>
    </row>
    <row r="5379" spans="1:9" x14ac:dyDescent="0.25">
      <c r="A5379" s="231" t="s">
        <v>397</v>
      </c>
      <c r="B5379" s="232" t="s">
        <v>398</v>
      </c>
      <c r="C5379" s="233" t="s">
        <v>399</v>
      </c>
      <c r="D5379" s="233">
        <v>8</v>
      </c>
      <c r="E5379" s="233" t="s">
        <v>334</v>
      </c>
      <c r="F5379" s="234" t="s">
        <v>276</v>
      </c>
      <c r="G5379" s="235">
        <v>14</v>
      </c>
      <c r="H5379" s="234">
        <v>42127</v>
      </c>
      <c r="I5379" s="28"/>
    </row>
    <row r="5380" spans="1:9" x14ac:dyDescent="0.25">
      <c r="A5380" s="231" t="s">
        <v>335</v>
      </c>
      <c r="B5380" s="232" t="s">
        <v>395</v>
      </c>
      <c r="C5380" s="233" t="s">
        <v>337</v>
      </c>
      <c r="D5380" s="233">
        <v>16</v>
      </c>
      <c r="E5380" s="233" t="s">
        <v>264</v>
      </c>
      <c r="F5380" s="234" t="s">
        <v>396</v>
      </c>
      <c r="G5380" s="235">
        <v>126</v>
      </c>
      <c r="H5380" s="234">
        <v>42130</v>
      </c>
      <c r="I5380" s="28"/>
    </row>
    <row r="5381" spans="1:9" x14ac:dyDescent="0.25">
      <c r="A5381" s="231" t="s">
        <v>362</v>
      </c>
      <c r="B5381" s="232" t="s">
        <v>369</v>
      </c>
      <c r="C5381" s="233" t="s">
        <v>370</v>
      </c>
      <c r="D5381" s="233">
        <v>16</v>
      </c>
      <c r="E5381" s="233" t="s">
        <v>264</v>
      </c>
      <c r="F5381" s="234" t="s">
        <v>365</v>
      </c>
      <c r="G5381" s="235">
        <v>80</v>
      </c>
      <c r="H5381" s="234">
        <v>42132</v>
      </c>
      <c r="I5381" s="28"/>
    </row>
    <row r="5382" spans="1:9" x14ac:dyDescent="0.25">
      <c r="A5382" s="231" t="s">
        <v>345</v>
      </c>
      <c r="B5382" s="232" t="s">
        <v>406</v>
      </c>
      <c r="C5382" s="233" t="s">
        <v>337</v>
      </c>
      <c r="D5382" s="233">
        <v>16</v>
      </c>
      <c r="E5382" s="233" t="s">
        <v>271</v>
      </c>
      <c r="F5382" s="234" t="s">
        <v>338</v>
      </c>
      <c r="G5382" s="235">
        <v>40</v>
      </c>
      <c r="H5382" s="234">
        <v>42134</v>
      </c>
      <c r="I5382" s="28"/>
    </row>
    <row r="5383" spans="1:9" x14ac:dyDescent="0.25">
      <c r="A5383" s="231" t="s">
        <v>339</v>
      </c>
      <c r="B5383" s="232" t="s">
        <v>340</v>
      </c>
      <c r="C5383" s="233" t="s">
        <v>341</v>
      </c>
      <c r="D5383" s="233">
        <v>8</v>
      </c>
      <c r="E5383" s="233" t="s">
        <v>262</v>
      </c>
      <c r="F5383" s="234" t="s">
        <v>342</v>
      </c>
      <c r="G5383" s="235">
        <v>198</v>
      </c>
      <c r="H5383" s="234">
        <v>42135</v>
      </c>
      <c r="I5383" s="28"/>
    </row>
    <row r="5384" spans="1:9" x14ac:dyDescent="0.25">
      <c r="A5384" s="231" t="s">
        <v>397</v>
      </c>
      <c r="B5384" s="232" t="s">
        <v>398</v>
      </c>
      <c r="C5384" s="233" t="s">
        <v>399</v>
      </c>
      <c r="D5384" s="233">
        <v>8</v>
      </c>
      <c r="E5384" s="233" t="s">
        <v>334</v>
      </c>
      <c r="F5384" s="234" t="s">
        <v>276</v>
      </c>
      <c r="G5384" s="235">
        <v>7</v>
      </c>
      <c r="H5384" s="234">
        <v>42135</v>
      </c>
      <c r="I5384" s="28"/>
    </row>
    <row r="5385" spans="1:9" x14ac:dyDescent="0.25">
      <c r="A5385" s="231" t="s">
        <v>362</v>
      </c>
      <c r="B5385" s="232" t="s">
        <v>369</v>
      </c>
      <c r="C5385" s="233" t="s">
        <v>370</v>
      </c>
      <c r="D5385" s="233">
        <v>16</v>
      </c>
      <c r="E5385" s="233" t="s">
        <v>264</v>
      </c>
      <c r="F5385" s="234" t="s">
        <v>365</v>
      </c>
      <c r="G5385" s="235">
        <v>87</v>
      </c>
      <c r="H5385" s="234">
        <v>42137</v>
      </c>
      <c r="I5385" s="28"/>
    </row>
    <row r="5386" spans="1:9" x14ac:dyDescent="0.25">
      <c r="A5386" s="231" t="s">
        <v>335</v>
      </c>
      <c r="B5386" s="232" t="s">
        <v>357</v>
      </c>
      <c r="C5386" s="233" t="s">
        <v>358</v>
      </c>
      <c r="D5386" s="233">
        <v>16</v>
      </c>
      <c r="E5386" s="233" t="s">
        <v>271</v>
      </c>
      <c r="F5386" s="234" t="s">
        <v>359</v>
      </c>
      <c r="G5386" s="235">
        <v>31</v>
      </c>
      <c r="H5386" s="234">
        <v>42137</v>
      </c>
      <c r="I5386" s="28"/>
    </row>
    <row r="5387" spans="1:9" x14ac:dyDescent="0.25">
      <c r="A5387" s="231" t="s">
        <v>335</v>
      </c>
      <c r="B5387" s="232" t="s">
        <v>384</v>
      </c>
      <c r="C5387" s="233" t="s">
        <v>364</v>
      </c>
      <c r="D5387" s="233">
        <v>8</v>
      </c>
      <c r="E5387" s="233" t="s">
        <v>262</v>
      </c>
      <c r="F5387" s="234" t="s">
        <v>356</v>
      </c>
      <c r="G5387" s="235">
        <v>196</v>
      </c>
      <c r="H5387" s="234">
        <v>42146</v>
      </c>
      <c r="I5387" s="28"/>
    </row>
    <row r="5388" spans="1:9" x14ac:dyDescent="0.25">
      <c r="A5388" s="231" t="s">
        <v>371</v>
      </c>
      <c r="B5388" s="232" t="s">
        <v>388</v>
      </c>
      <c r="C5388" s="233" t="s">
        <v>364</v>
      </c>
      <c r="D5388" s="233">
        <v>12</v>
      </c>
      <c r="E5388" s="233" t="s">
        <v>271</v>
      </c>
      <c r="F5388" s="234" t="s">
        <v>338</v>
      </c>
      <c r="G5388" s="235">
        <v>104</v>
      </c>
      <c r="H5388" s="234">
        <v>42146</v>
      </c>
      <c r="I5388" s="28"/>
    </row>
    <row r="5389" spans="1:9" x14ac:dyDescent="0.25">
      <c r="A5389" s="231" t="s">
        <v>371</v>
      </c>
      <c r="B5389" s="232" t="s">
        <v>388</v>
      </c>
      <c r="C5389" s="233" t="s">
        <v>364</v>
      </c>
      <c r="D5389" s="233">
        <v>12</v>
      </c>
      <c r="E5389" s="233" t="s">
        <v>271</v>
      </c>
      <c r="F5389" s="234" t="s">
        <v>338</v>
      </c>
      <c r="G5389" s="235">
        <v>176</v>
      </c>
      <c r="H5389" s="234">
        <v>42146</v>
      </c>
      <c r="I5389" s="28"/>
    </row>
    <row r="5390" spans="1:9" x14ac:dyDescent="0.25">
      <c r="A5390" s="231" t="s">
        <v>335</v>
      </c>
      <c r="B5390" s="232" t="s">
        <v>336</v>
      </c>
      <c r="C5390" s="233" t="s">
        <v>337</v>
      </c>
      <c r="D5390" s="233">
        <v>16</v>
      </c>
      <c r="E5390" s="233" t="s">
        <v>271</v>
      </c>
      <c r="F5390" s="234" t="s">
        <v>338</v>
      </c>
      <c r="G5390" s="235">
        <v>146</v>
      </c>
      <c r="H5390" s="234">
        <v>42155</v>
      </c>
      <c r="I5390" s="28"/>
    </row>
    <row r="5391" spans="1:9" x14ac:dyDescent="0.25">
      <c r="A5391" s="231" t="s">
        <v>408</v>
      </c>
      <c r="B5391" s="232" t="s">
        <v>409</v>
      </c>
      <c r="C5391" s="233" t="s">
        <v>380</v>
      </c>
      <c r="D5391" s="233">
        <v>16</v>
      </c>
      <c r="E5391" s="233" t="s">
        <v>334</v>
      </c>
      <c r="F5391" s="234" t="s">
        <v>278</v>
      </c>
      <c r="G5391" s="235">
        <v>12</v>
      </c>
      <c r="H5391" s="234">
        <v>42155</v>
      </c>
      <c r="I5391" s="28"/>
    </row>
    <row r="5392" spans="1:9" x14ac:dyDescent="0.25">
      <c r="A5392" s="231" t="s">
        <v>331</v>
      </c>
      <c r="B5392" s="232" t="s">
        <v>404</v>
      </c>
      <c r="C5392" s="233" t="s">
        <v>333</v>
      </c>
      <c r="D5392" s="233">
        <v>16</v>
      </c>
      <c r="E5392" s="233" t="s">
        <v>334</v>
      </c>
      <c r="F5392" s="234" t="s">
        <v>405</v>
      </c>
      <c r="G5392" s="235">
        <v>52</v>
      </c>
      <c r="H5392" s="234">
        <v>42156</v>
      </c>
      <c r="I5392" s="28"/>
    </row>
    <row r="5393" spans="1:9" x14ac:dyDescent="0.25">
      <c r="A5393" s="231" t="s">
        <v>331</v>
      </c>
      <c r="B5393" s="232" t="s">
        <v>332</v>
      </c>
      <c r="C5393" s="233" t="s">
        <v>333</v>
      </c>
      <c r="D5393" s="233">
        <v>16</v>
      </c>
      <c r="E5393" s="233" t="s">
        <v>334</v>
      </c>
      <c r="F5393" s="234" t="s">
        <v>278</v>
      </c>
      <c r="G5393" s="235">
        <v>53</v>
      </c>
      <c r="H5393" s="234">
        <v>42157</v>
      </c>
      <c r="I5393" s="28"/>
    </row>
    <row r="5394" spans="1:9" x14ac:dyDescent="0.25">
      <c r="A5394" s="231" t="s">
        <v>331</v>
      </c>
      <c r="B5394" s="232" t="s">
        <v>353</v>
      </c>
      <c r="C5394" s="233" t="s">
        <v>337</v>
      </c>
      <c r="D5394" s="233">
        <v>16</v>
      </c>
      <c r="E5394" s="233" t="s">
        <v>262</v>
      </c>
      <c r="F5394" s="234" t="s">
        <v>356</v>
      </c>
      <c r="G5394" s="235">
        <v>147</v>
      </c>
      <c r="H5394" s="234">
        <v>42160</v>
      </c>
      <c r="I5394" s="28"/>
    </row>
    <row r="5395" spans="1:9" x14ac:dyDescent="0.25">
      <c r="A5395" s="231" t="s">
        <v>345</v>
      </c>
      <c r="B5395" s="232" t="s">
        <v>406</v>
      </c>
      <c r="C5395" s="233" t="s">
        <v>337</v>
      </c>
      <c r="D5395" s="233">
        <v>16</v>
      </c>
      <c r="E5395" s="233" t="s">
        <v>271</v>
      </c>
      <c r="F5395" s="234" t="s">
        <v>338</v>
      </c>
      <c r="G5395" s="235">
        <v>78</v>
      </c>
      <c r="H5395" s="234">
        <v>42161</v>
      </c>
      <c r="I5395" s="28"/>
    </row>
    <row r="5396" spans="1:9" x14ac:dyDescent="0.25">
      <c r="A5396" s="231" t="s">
        <v>362</v>
      </c>
      <c r="B5396" s="232" t="s">
        <v>407</v>
      </c>
      <c r="C5396" s="233" t="s">
        <v>380</v>
      </c>
      <c r="D5396" s="233">
        <v>16</v>
      </c>
      <c r="E5396" s="233" t="s">
        <v>264</v>
      </c>
      <c r="F5396" s="234" t="s">
        <v>396</v>
      </c>
      <c r="G5396" s="235">
        <v>24</v>
      </c>
      <c r="H5396" s="234">
        <v>42162</v>
      </c>
      <c r="I5396" s="28"/>
    </row>
    <row r="5397" spans="1:9" x14ac:dyDescent="0.25">
      <c r="A5397" s="231" t="s">
        <v>335</v>
      </c>
      <c r="B5397" s="232" t="s">
        <v>383</v>
      </c>
      <c r="C5397" s="233" t="s">
        <v>347</v>
      </c>
      <c r="D5397" s="233">
        <v>8</v>
      </c>
      <c r="E5397" s="233" t="s">
        <v>271</v>
      </c>
      <c r="F5397" s="234" t="s">
        <v>359</v>
      </c>
      <c r="G5397" s="235">
        <v>24</v>
      </c>
      <c r="H5397" s="234">
        <v>42163</v>
      </c>
      <c r="I5397" s="28"/>
    </row>
    <row r="5398" spans="1:9" x14ac:dyDescent="0.25">
      <c r="A5398" s="231" t="s">
        <v>362</v>
      </c>
      <c r="B5398" s="232" t="s">
        <v>369</v>
      </c>
      <c r="C5398" s="233" t="s">
        <v>370</v>
      </c>
      <c r="D5398" s="233">
        <v>16</v>
      </c>
      <c r="E5398" s="233" t="s">
        <v>264</v>
      </c>
      <c r="F5398" s="234" t="s">
        <v>365</v>
      </c>
      <c r="G5398" s="235">
        <v>58</v>
      </c>
      <c r="H5398" s="234">
        <v>42164</v>
      </c>
      <c r="I5398" s="28"/>
    </row>
    <row r="5399" spans="1:9" x14ac:dyDescent="0.25">
      <c r="A5399" s="231" t="s">
        <v>345</v>
      </c>
      <c r="B5399" s="232" t="s">
        <v>391</v>
      </c>
      <c r="C5399" s="233" t="s">
        <v>337</v>
      </c>
      <c r="D5399" s="233">
        <v>16</v>
      </c>
      <c r="E5399" s="233" t="s">
        <v>334</v>
      </c>
      <c r="F5399" s="234" t="s">
        <v>405</v>
      </c>
      <c r="G5399" s="235">
        <v>146</v>
      </c>
      <c r="H5399" s="234">
        <v>42165</v>
      </c>
      <c r="I5399" s="28"/>
    </row>
    <row r="5400" spans="1:9" x14ac:dyDescent="0.25">
      <c r="A5400" s="231" t="s">
        <v>335</v>
      </c>
      <c r="B5400" s="232" t="s">
        <v>350</v>
      </c>
      <c r="C5400" s="233" t="s">
        <v>347</v>
      </c>
      <c r="D5400" s="233">
        <v>8</v>
      </c>
      <c r="E5400" s="233" t="s">
        <v>271</v>
      </c>
      <c r="F5400" s="234" t="s">
        <v>338</v>
      </c>
      <c r="G5400" s="235">
        <v>154</v>
      </c>
      <c r="H5400" s="234">
        <v>42165</v>
      </c>
      <c r="I5400" s="28"/>
    </row>
    <row r="5401" spans="1:9" x14ac:dyDescent="0.25">
      <c r="A5401" s="231" t="s">
        <v>335</v>
      </c>
      <c r="B5401" s="232" t="s">
        <v>387</v>
      </c>
      <c r="C5401" s="233" t="s">
        <v>347</v>
      </c>
      <c r="D5401" s="233">
        <v>8</v>
      </c>
      <c r="E5401" s="233" t="s">
        <v>264</v>
      </c>
      <c r="F5401" s="234" t="s">
        <v>365</v>
      </c>
      <c r="G5401" s="235">
        <v>122</v>
      </c>
      <c r="H5401" s="234">
        <v>42168</v>
      </c>
      <c r="I5401" s="28"/>
    </row>
    <row r="5402" spans="1:9" x14ac:dyDescent="0.25">
      <c r="A5402" s="231" t="s">
        <v>335</v>
      </c>
      <c r="B5402" s="232" t="s">
        <v>367</v>
      </c>
      <c r="C5402" s="233" t="s">
        <v>337</v>
      </c>
      <c r="D5402" s="233">
        <v>8</v>
      </c>
      <c r="E5402" s="233" t="s">
        <v>262</v>
      </c>
      <c r="F5402" s="234" t="s">
        <v>356</v>
      </c>
      <c r="G5402" s="235">
        <v>172</v>
      </c>
      <c r="H5402" s="234">
        <v>42170</v>
      </c>
      <c r="I5402" s="28"/>
    </row>
    <row r="5403" spans="1:9" x14ac:dyDescent="0.25">
      <c r="A5403" s="231" t="s">
        <v>331</v>
      </c>
      <c r="B5403" s="232" t="s">
        <v>353</v>
      </c>
      <c r="C5403" s="233" t="s">
        <v>337</v>
      </c>
      <c r="D5403" s="233">
        <v>16</v>
      </c>
      <c r="E5403" s="233" t="s">
        <v>262</v>
      </c>
      <c r="F5403" s="234" t="s">
        <v>342</v>
      </c>
      <c r="G5403" s="235">
        <v>114</v>
      </c>
      <c r="H5403" s="234">
        <v>42171</v>
      </c>
      <c r="I5403" s="28"/>
    </row>
    <row r="5404" spans="1:9" x14ac:dyDescent="0.25">
      <c r="A5404" s="231" t="s">
        <v>362</v>
      </c>
      <c r="B5404" s="232" t="s">
        <v>363</v>
      </c>
      <c r="C5404" s="233" t="s">
        <v>364</v>
      </c>
      <c r="D5404" s="233">
        <v>8</v>
      </c>
      <c r="E5404" s="233" t="s">
        <v>264</v>
      </c>
      <c r="F5404" s="234" t="s">
        <v>365</v>
      </c>
      <c r="G5404" s="235">
        <v>192</v>
      </c>
      <c r="H5404" s="234">
        <v>42177</v>
      </c>
      <c r="I5404" s="28"/>
    </row>
    <row r="5405" spans="1:9" x14ac:dyDescent="0.25">
      <c r="A5405" s="231" t="s">
        <v>385</v>
      </c>
      <c r="B5405" s="232" t="s">
        <v>389</v>
      </c>
      <c r="C5405" s="233" t="s">
        <v>375</v>
      </c>
      <c r="D5405" s="233">
        <v>16</v>
      </c>
      <c r="E5405" s="233" t="s">
        <v>334</v>
      </c>
      <c r="F5405" s="234" t="s">
        <v>276</v>
      </c>
      <c r="G5405" s="235">
        <v>159</v>
      </c>
      <c r="H5405" s="234">
        <v>42178</v>
      </c>
      <c r="I5405" s="28"/>
    </row>
    <row r="5406" spans="1:9" x14ac:dyDescent="0.25">
      <c r="A5406" s="231" t="s">
        <v>397</v>
      </c>
      <c r="B5406" s="232" t="s">
        <v>402</v>
      </c>
      <c r="C5406" s="233" t="s">
        <v>380</v>
      </c>
      <c r="D5406" s="233">
        <v>8</v>
      </c>
      <c r="E5406" s="233" t="s">
        <v>262</v>
      </c>
      <c r="F5406" s="234" t="s">
        <v>50</v>
      </c>
      <c r="G5406" s="235">
        <v>89</v>
      </c>
      <c r="H5406" s="234">
        <v>42182</v>
      </c>
      <c r="I5406" s="28"/>
    </row>
    <row r="5407" spans="1:9" x14ac:dyDescent="0.25">
      <c r="A5407" s="231" t="s">
        <v>371</v>
      </c>
      <c r="B5407" s="232" t="s">
        <v>372</v>
      </c>
      <c r="C5407" s="233" t="s">
        <v>364</v>
      </c>
      <c r="D5407" s="233">
        <v>8</v>
      </c>
      <c r="E5407" s="233" t="s">
        <v>271</v>
      </c>
      <c r="F5407" s="234" t="s">
        <v>373</v>
      </c>
      <c r="G5407" s="235">
        <v>153</v>
      </c>
      <c r="H5407" s="234">
        <v>42184</v>
      </c>
      <c r="I5407" s="28"/>
    </row>
    <row r="5408" spans="1:9" x14ac:dyDescent="0.25">
      <c r="A5408" s="231" t="s">
        <v>371</v>
      </c>
      <c r="B5408" s="232" t="s">
        <v>388</v>
      </c>
      <c r="C5408" s="233" t="s">
        <v>364</v>
      </c>
      <c r="D5408" s="233">
        <v>12</v>
      </c>
      <c r="E5408" s="233" t="s">
        <v>271</v>
      </c>
      <c r="F5408" s="234" t="s">
        <v>359</v>
      </c>
      <c r="G5408" s="235">
        <v>153</v>
      </c>
      <c r="H5408" s="234">
        <v>42188</v>
      </c>
      <c r="I5408" s="28"/>
    </row>
    <row r="5409" spans="1:9" x14ac:dyDescent="0.25">
      <c r="A5409" s="231" t="s">
        <v>331</v>
      </c>
      <c r="B5409" s="232" t="s">
        <v>332</v>
      </c>
      <c r="C5409" s="233" t="s">
        <v>333</v>
      </c>
      <c r="D5409" s="233">
        <v>16</v>
      </c>
      <c r="E5409" s="233" t="s">
        <v>334</v>
      </c>
      <c r="F5409" s="234" t="s">
        <v>278</v>
      </c>
      <c r="G5409" s="235">
        <v>138</v>
      </c>
      <c r="H5409" s="234">
        <v>42189</v>
      </c>
      <c r="I5409" s="28"/>
    </row>
    <row r="5410" spans="1:9" x14ac:dyDescent="0.25">
      <c r="A5410" s="231" t="s">
        <v>339</v>
      </c>
      <c r="B5410" s="232" t="s">
        <v>340</v>
      </c>
      <c r="C5410" s="233" t="s">
        <v>341</v>
      </c>
      <c r="D5410" s="233">
        <v>8</v>
      </c>
      <c r="E5410" s="233" t="s">
        <v>262</v>
      </c>
      <c r="F5410" s="234" t="s">
        <v>342</v>
      </c>
      <c r="G5410" s="235">
        <v>100</v>
      </c>
      <c r="H5410" s="234">
        <v>42189</v>
      </c>
      <c r="I5410" s="28"/>
    </row>
    <row r="5411" spans="1:9" x14ac:dyDescent="0.25">
      <c r="A5411" s="231" t="s">
        <v>392</v>
      </c>
      <c r="B5411" s="232" t="s">
        <v>393</v>
      </c>
      <c r="C5411" s="233" t="s">
        <v>337</v>
      </c>
      <c r="D5411" s="233">
        <v>16</v>
      </c>
      <c r="E5411" s="233" t="s">
        <v>271</v>
      </c>
      <c r="F5411" s="234" t="s">
        <v>338</v>
      </c>
      <c r="G5411" s="235">
        <v>34</v>
      </c>
      <c r="H5411" s="234">
        <v>42191</v>
      </c>
      <c r="I5411" s="28"/>
    </row>
    <row r="5412" spans="1:9" x14ac:dyDescent="0.25">
      <c r="A5412" s="231" t="s">
        <v>335</v>
      </c>
      <c r="B5412" s="232" t="s">
        <v>384</v>
      </c>
      <c r="C5412" s="233" t="s">
        <v>364</v>
      </c>
      <c r="D5412" s="233">
        <v>8</v>
      </c>
      <c r="E5412" s="233" t="s">
        <v>262</v>
      </c>
      <c r="F5412" s="234" t="s">
        <v>356</v>
      </c>
      <c r="G5412" s="235">
        <v>84</v>
      </c>
      <c r="H5412" s="234">
        <v>42192</v>
      </c>
      <c r="I5412" s="28"/>
    </row>
    <row r="5413" spans="1:9" x14ac:dyDescent="0.25">
      <c r="A5413" s="231" t="s">
        <v>362</v>
      </c>
      <c r="B5413" s="232" t="s">
        <v>363</v>
      </c>
      <c r="C5413" s="233" t="s">
        <v>364</v>
      </c>
      <c r="D5413" s="233">
        <v>8</v>
      </c>
      <c r="E5413" s="233" t="s">
        <v>264</v>
      </c>
      <c r="F5413" s="234" t="s">
        <v>365</v>
      </c>
      <c r="G5413" s="235">
        <v>52</v>
      </c>
      <c r="H5413" s="234">
        <v>42200</v>
      </c>
      <c r="I5413" s="28"/>
    </row>
    <row r="5414" spans="1:9" x14ac:dyDescent="0.25">
      <c r="A5414" s="231" t="s">
        <v>331</v>
      </c>
      <c r="B5414" s="232" t="s">
        <v>381</v>
      </c>
      <c r="C5414" s="233" t="s">
        <v>380</v>
      </c>
      <c r="D5414" s="233">
        <v>16</v>
      </c>
      <c r="E5414" s="233" t="s">
        <v>262</v>
      </c>
      <c r="F5414" s="234" t="s">
        <v>342</v>
      </c>
      <c r="G5414" s="235">
        <v>187</v>
      </c>
      <c r="H5414" s="234">
        <v>42201</v>
      </c>
      <c r="I5414" s="28"/>
    </row>
    <row r="5415" spans="1:9" x14ac:dyDescent="0.25">
      <c r="A5415" s="231" t="s">
        <v>385</v>
      </c>
      <c r="B5415" s="232" t="s">
        <v>389</v>
      </c>
      <c r="C5415" s="233" t="s">
        <v>375</v>
      </c>
      <c r="D5415" s="233">
        <v>16</v>
      </c>
      <c r="E5415" s="233" t="s">
        <v>334</v>
      </c>
      <c r="F5415" s="234" t="s">
        <v>276</v>
      </c>
      <c r="G5415" s="235">
        <v>135</v>
      </c>
      <c r="H5415" s="234">
        <v>42202</v>
      </c>
      <c r="I5415" s="28"/>
    </row>
    <row r="5416" spans="1:9" x14ac:dyDescent="0.25">
      <c r="A5416" s="231" t="s">
        <v>335</v>
      </c>
      <c r="B5416" s="232" t="s">
        <v>350</v>
      </c>
      <c r="C5416" s="233" t="s">
        <v>347</v>
      </c>
      <c r="D5416" s="233">
        <v>8</v>
      </c>
      <c r="E5416" s="233" t="s">
        <v>271</v>
      </c>
      <c r="F5416" s="234" t="s">
        <v>338</v>
      </c>
      <c r="G5416" s="235">
        <v>8</v>
      </c>
      <c r="H5416" s="234">
        <v>42208</v>
      </c>
      <c r="I5416" s="28"/>
    </row>
    <row r="5417" spans="1:9" x14ac:dyDescent="0.25">
      <c r="A5417" s="231" t="s">
        <v>345</v>
      </c>
      <c r="B5417" s="232" t="s">
        <v>406</v>
      </c>
      <c r="C5417" s="233" t="s">
        <v>337</v>
      </c>
      <c r="D5417" s="233">
        <v>16</v>
      </c>
      <c r="E5417" s="233" t="s">
        <v>271</v>
      </c>
      <c r="F5417" s="234" t="s">
        <v>359</v>
      </c>
      <c r="G5417" s="235">
        <v>178</v>
      </c>
      <c r="H5417" s="234">
        <v>42209</v>
      </c>
      <c r="I5417" s="28"/>
    </row>
    <row r="5418" spans="1:9" x14ac:dyDescent="0.25">
      <c r="A5418" s="231" t="s">
        <v>335</v>
      </c>
      <c r="B5418" s="232" t="s">
        <v>382</v>
      </c>
      <c r="C5418" s="233" t="s">
        <v>337</v>
      </c>
      <c r="D5418" s="233">
        <v>16</v>
      </c>
      <c r="E5418" s="233" t="s">
        <v>264</v>
      </c>
      <c r="F5418" s="234" t="s">
        <v>365</v>
      </c>
      <c r="G5418" s="235">
        <v>102</v>
      </c>
      <c r="H5418" s="234">
        <v>42211</v>
      </c>
      <c r="I5418" s="28"/>
    </row>
    <row r="5419" spans="1:9" x14ac:dyDescent="0.25">
      <c r="A5419" s="231" t="s">
        <v>376</v>
      </c>
      <c r="B5419" s="232" t="s">
        <v>377</v>
      </c>
      <c r="C5419" s="233" t="s">
        <v>378</v>
      </c>
      <c r="D5419" s="233">
        <v>10</v>
      </c>
      <c r="E5419" s="233" t="s">
        <v>262</v>
      </c>
      <c r="F5419" s="234" t="s">
        <v>342</v>
      </c>
      <c r="G5419" s="235">
        <v>86</v>
      </c>
      <c r="H5419" s="234">
        <v>42211</v>
      </c>
      <c r="I5419" s="28"/>
    </row>
    <row r="5420" spans="1:9" x14ac:dyDescent="0.25">
      <c r="A5420" s="231" t="s">
        <v>362</v>
      </c>
      <c r="B5420" s="232" t="s">
        <v>407</v>
      </c>
      <c r="C5420" s="233" t="s">
        <v>380</v>
      </c>
      <c r="D5420" s="233">
        <v>16</v>
      </c>
      <c r="E5420" s="233" t="s">
        <v>264</v>
      </c>
      <c r="F5420" s="234" t="s">
        <v>396</v>
      </c>
      <c r="G5420" s="235">
        <v>181</v>
      </c>
      <c r="H5420" s="234">
        <v>42213</v>
      </c>
      <c r="I5420" s="28"/>
    </row>
    <row r="5421" spans="1:9" x14ac:dyDescent="0.25">
      <c r="A5421" s="231" t="s">
        <v>385</v>
      </c>
      <c r="B5421" s="232" t="s">
        <v>389</v>
      </c>
      <c r="C5421" s="233" t="s">
        <v>375</v>
      </c>
      <c r="D5421" s="233">
        <v>16</v>
      </c>
      <c r="E5421" s="233" t="s">
        <v>334</v>
      </c>
      <c r="F5421" s="234" t="s">
        <v>276</v>
      </c>
      <c r="G5421" s="235">
        <v>103</v>
      </c>
      <c r="H5421" s="234">
        <v>42213</v>
      </c>
      <c r="I5421" s="28"/>
    </row>
    <row r="5422" spans="1:9" x14ac:dyDescent="0.25">
      <c r="A5422" s="231" t="s">
        <v>354</v>
      </c>
      <c r="B5422" s="232" t="s">
        <v>355</v>
      </c>
      <c r="C5422" s="233" t="s">
        <v>347</v>
      </c>
      <c r="D5422" s="233">
        <v>16</v>
      </c>
      <c r="E5422" s="233" t="s">
        <v>262</v>
      </c>
      <c r="F5422" s="234" t="s">
        <v>356</v>
      </c>
      <c r="G5422" s="235">
        <v>183</v>
      </c>
      <c r="H5422" s="234">
        <v>42217</v>
      </c>
      <c r="I5422" s="28"/>
    </row>
    <row r="5423" spans="1:9" x14ac:dyDescent="0.25">
      <c r="A5423" s="231" t="s">
        <v>335</v>
      </c>
      <c r="B5423" s="232" t="s">
        <v>382</v>
      </c>
      <c r="C5423" s="233" t="s">
        <v>337</v>
      </c>
      <c r="D5423" s="233">
        <v>16</v>
      </c>
      <c r="E5423" s="233" t="s">
        <v>264</v>
      </c>
      <c r="F5423" s="234" t="s">
        <v>365</v>
      </c>
      <c r="G5423" s="235">
        <v>167</v>
      </c>
      <c r="H5423" s="234">
        <v>42221</v>
      </c>
      <c r="I5423" s="28"/>
    </row>
    <row r="5424" spans="1:9" x14ac:dyDescent="0.25">
      <c r="A5424" s="231" t="s">
        <v>354</v>
      </c>
      <c r="B5424" s="232" t="s">
        <v>355</v>
      </c>
      <c r="C5424" s="233" t="s">
        <v>347</v>
      </c>
      <c r="D5424" s="233">
        <v>16</v>
      </c>
      <c r="E5424" s="233" t="s">
        <v>262</v>
      </c>
      <c r="F5424" s="234" t="s">
        <v>356</v>
      </c>
      <c r="G5424" s="235">
        <v>70</v>
      </c>
      <c r="H5424" s="234">
        <v>42222</v>
      </c>
      <c r="I5424" s="28"/>
    </row>
    <row r="5425" spans="1:9" x14ac:dyDescent="0.25">
      <c r="A5425" s="231" t="s">
        <v>335</v>
      </c>
      <c r="B5425" s="232" t="s">
        <v>387</v>
      </c>
      <c r="C5425" s="233" t="s">
        <v>347</v>
      </c>
      <c r="D5425" s="233">
        <v>8</v>
      </c>
      <c r="E5425" s="233" t="s">
        <v>264</v>
      </c>
      <c r="F5425" s="234" t="s">
        <v>365</v>
      </c>
      <c r="G5425" s="235">
        <v>33</v>
      </c>
      <c r="H5425" s="234">
        <v>42227</v>
      </c>
      <c r="I5425" s="28"/>
    </row>
    <row r="5426" spans="1:9" x14ac:dyDescent="0.25">
      <c r="A5426" s="231" t="s">
        <v>335</v>
      </c>
      <c r="B5426" s="232" t="s">
        <v>384</v>
      </c>
      <c r="C5426" s="233" t="s">
        <v>364</v>
      </c>
      <c r="D5426" s="233">
        <v>8</v>
      </c>
      <c r="E5426" s="233" t="s">
        <v>262</v>
      </c>
      <c r="F5426" s="234" t="s">
        <v>356</v>
      </c>
      <c r="G5426" s="235">
        <v>60</v>
      </c>
      <c r="H5426" s="234">
        <v>42227</v>
      </c>
      <c r="I5426" s="28"/>
    </row>
    <row r="5427" spans="1:9" x14ac:dyDescent="0.25">
      <c r="A5427" s="231" t="s">
        <v>335</v>
      </c>
      <c r="B5427" s="232" t="s">
        <v>336</v>
      </c>
      <c r="C5427" s="233" t="s">
        <v>337</v>
      </c>
      <c r="D5427" s="233">
        <v>16</v>
      </c>
      <c r="E5427" s="233" t="s">
        <v>271</v>
      </c>
      <c r="F5427" s="234" t="s">
        <v>338</v>
      </c>
      <c r="G5427" s="235">
        <v>189</v>
      </c>
      <c r="H5427" s="234">
        <v>42230</v>
      </c>
      <c r="I5427" s="28"/>
    </row>
    <row r="5428" spans="1:9" x14ac:dyDescent="0.25">
      <c r="A5428" s="231" t="s">
        <v>408</v>
      </c>
      <c r="B5428" s="232" t="s">
        <v>409</v>
      </c>
      <c r="C5428" s="233" t="s">
        <v>380</v>
      </c>
      <c r="D5428" s="233">
        <v>16</v>
      </c>
      <c r="E5428" s="233" t="s">
        <v>334</v>
      </c>
      <c r="F5428" s="234" t="s">
        <v>276</v>
      </c>
      <c r="G5428" s="235">
        <v>76</v>
      </c>
      <c r="H5428" s="234">
        <v>42232</v>
      </c>
      <c r="I5428" s="28"/>
    </row>
    <row r="5429" spans="1:9" x14ac:dyDescent="0.25">
      <c r="A5429" s="231" t="s">
        <v>376</v>
      </c>
      <c r="B5429" s="232" t="s">
        <v>390</v>
      </c>
      <c r="C5429" s="233" t="s">
        <v>370</v>
      </c>
      <c r="D5429" s="233">
        <v>8</v>
      </c>
      <c r="E5429" s="233" t="s">
        <v>334</v>
      </c>
      <c r="F5429" s="234" t="s">
        <v>278</v>
      </c>
      <c r="G5429" s="235">
        <v>174</v>
      </c>
      <c r="H5429" s="234">
        <v>42232</v>
      </c>
      <c r="I5429" s="28"/>
    </row>
    <row r="5430" spans="1:9" x14ac:dyDescent="0.25">
      <c r="A5430" s="231" t="s">
        <v>335</v>
      </c>
      <c r="B5430" s="232" t="s">
        <v>383</v>
      </c>
      <c r="C5430" s="233" t="s">
        <v>347</v>
      </c>
      <c r="D5430" s="233">
        <v>8</v>
      </c>
      <c r="E5430" s="233" t="s">
        <v>271</v>
      </c>
      <c r="F5430" s="234" t="s">
        <v>373</v>
      </c>
      <c r="G5430" s="235">
        <v>165</v>
      </c>
      <c r="H5430" s="234">
        <v>42233</v>
      </c>
      <c r="I5430" s="28"/>
    </row>
    <row r="5431" spans="1:9" x14ac:dyDescent="0.25">
      <c r="A5431" s="231" t="s">
        <v>345</v>
      </c>
      <c r="B5431" s="232" t="s">
        <v>379</v>
      </c>
      <c r="C5431" s="233" t="s">
        <v>380</v>
      </c>
      <c r="D5431" s="233">
        <v>16</v>
      </c>
      <c r="E5431" s="233" t="s">
        <v>271</v>
      </c>
      <c r="F5431" s="234" t="s">
        <v>338</v>
      </c>
      <c r="G5431" s="235">
        <v>89</v>
      </c>
      <c r="H5431" s="234">
        <v>42234</v>
      </c>
      <c r="I5431" s="28"/>
    </row>
    <row r="5432" spans="1:9" x14ac:dyDescent="0.25">
      <c r="A5432" s="231" t="s">
        <v>331</v>
      </c>
      <c r="B5432" s="232" t="s">
        <v>404</v>
      </c>
      <c r="C5432" s="233" t="s">
        <v>333</v>
      </c>
      <c r="D5432" s="233">
        <v>16</v>
      </c>
      <c r="E5432" s="233" t="s">
        <v>334</v>
      </c>
      <c r="F5432" s="234" t="s">
        <v>405</v>
      </c>
      <c r="G5432" s="235">
        <v>114</v>
      </c>
      <c r="H5432" s="234">
        <v>42235</v>
      </c>
      <c r="I5432" s="28"/>
    </row>
    <row r="5433" spans="1:9" x14ac:dyDescent="0.25">
      <c r="A5433" s="231" t="s">
        <v>331</v>
      </c>
      <c r="B5433" s="232" t="s">
        <v>404</v>
      </c>
      <c r="C5433" s="233" t="s">
        <v>333</v>
      </c>
      <c r="D5433" s="233">
        <v>16</v>
      </c>
      <c r="E5433" s="233" t="s">
        <v>334</v>
      </c>
      <c r="F5433" s="234" t="s">
        <v>405</v>
      </c>
      <c r="G5433" s="235">
        <v>91</v>
      </c>
      <c r="H5433" s="234">
        <v>42237</v>
      </c>
      <c r="I5433" s="28"/>
    </row>
    <row r="5434" spans="1:9" x14ac:dyDescent="0.25">
      <c r="A5434" s="231" t="s">
        <v>397</v>
      </c>
      <c r="B5434" s="232" t="s">
        <v>398</v>
      </c>
      <c r="C5434" s="233" t="s">
        <v>399</v>
      </c>
      <c r="D5434" s="233">
        <v>8</v>
      </c>
      <c r="E5434" s="233" t="s">
        <v>334</v>
      </c>
      <c r="F5434" s="234" t="s">
        <v>276</v>
      </c>
      <c r="G5434" s="235">
        <v>75</v>
      </c>
      <c r="H5434" s="234">
        <v>42238</v>
      </c>
      <c r="I5434" s="28"/>
    </row>
    <row r="5435" spans="1:9" x14ac:dyDescent="0.25">
      <c r="A5435" s="231" t="s">
        <v>335</v>
      </c>
      <c r="B5435" s="232" t="s">
        <v>357</v>
      </c>
      <c r="C5435" s="233" t="s">
        <v>358</v>
      </c>
      <c r="D5435" s="233">
        <v>16</v>
      </c>
      <c r="E5435" s="233" t="s">
        <v>271</v>
      </c>
      <c r="F5435" s="234" t="s">
        <v>359</v>
      </c>
      <c r="G5435" s="235">
        <v>145</v>
      </c>
      <c r="H5435" s="234">
        <v>42240</v>
      </c>
      <c r="I5435" s="28"/>
    </row>
    <row r="5436" spans="1:9" x14ac:dyDescent="0.25">
      <c r="A5436" s="231" t="s">
        <v>345</v>
      </c>
      <c r="B5436" s="232" t="s">
        <v>346</v>
      </c>
      <c r="C5436" s="233" t="s">
        <v>347</v>
      </c>
      <c r="D5436" s="233">
        <v>16</v>
      </c>
      <c r="E5436" s="233" t="s">
        <v>271</v>
      </c>
      <c r="F5436" s="234" t="s">
        <v>338</v>
      </c>
      <c r="G5436" s="235">
        <v>143</v>
      </c>
      <c r="H5436" s="234">
        <v>42245</v>
      </c>
      <c r="I5436" s="28"/>
    </row>
    <row r="5437" spans="1:9" x14ac:dyDescent="0.25">
      <c r="A5437" s="231" t="s">
        <v>331</v>
      </c>
      <c r="B5437" s="232" t="s">
        <v>332</v>
      </c>
      <c r="C5437" s="233" t="s">
        <v>333</v>
      </c>
      <c r="D5437" s="233">
        <v>16</v>
      </c>
      <c r="E5437" s="233" t="s">
        <v>334</v>
      </c>
      <c r="F5437" s="234" t="s">
        <v>278</v>
      </c>
      <c r="G5437" s="235">
        <v>197</v>
      </c>
      <c r="H5437" s="234">
        <v>42245</v>
      </c>
      <c r="I5437" s="28"/>
    </row>
    <row r="5438" spans="1:9" x14ac:dyDescent="0.25">
      <c r="A5438" s="231" t="s">
        <v>408</v>
      </c>
      <c r="B5438" s="232" t="s">
        <v>409</v>
      </c>
      <c r="C5438" s="233" t="s">
        <v>380</v>
      </c>
      <c r="D5438" s="233">
        <v>16</v>
      </c>
      <c r="E5438" s="233" t="s">
        <v>334</v>
      </c>
      <c r="F5438" s="234" t="s">
        <v>278</v>
      </c>
      <c r="G5438" s="235">
        <v>35</v>
      </c>
      <c r="H5438" s="234">
        <v>42246</v>
      </c>
      <c r="I5438" s="28"/>
    </row>
    <row r="5439" spans="1:9" x14ac:dyDescent="0.25">
      <c r="A5439" s="231" t="s">
        <v>335</v>
      </c>
      <c r="B5439" s="232" t="s">
        <v>394</v>
      </c>
      <c r="C5439" s="233" t="s">
        <v>364</v>
      </c>
      <c r="D5439" s="233">
        <v>8</v>
      </c>
      <c r="E5439" s="233" t="s">
        <v>264</v>
      </c>
      <c r="F5439" s="234" t="s">
        <v>365</v>
      </c>
      <c r="G5439" s="235">
        <v>78</v>
      </c>
      <c r="H5439" s="234">
        <v>42254</v>
      </c>
      <c r="I5439" s="28"/>
    </row>
    <row r="5440" spans="1:9" x14ac:dyDescent="0.25">
      <c r="A5440" s="231" t="s">
        <v>345</v>
      </c>
      <c r="B5440" s="232" t="s">
        <v>406</v>
      </c>
      <c r="C5440" s="233" t="s">
        <v>337</v>
      </c>
      <c r="D5440" s="233">
        <v>16</v>
      </c>
      <c r="E5440" s="233" t="s">
        <v>271</v>
      </c>
      <c r="F5440" s="234" t="s">
        <v>359</v>
      </c>
      <c r="G5440" s="235">
        <v>17</v>
      </c>
      <c r="H5440" s="234">
        <v>42256</v>
      </c>
      <c r="I5440" s="28"/>
    </row>
    <row r="5441" spans="1:9" x14ac:dyDescent="0.25">
      <c r="A5441" s="231" t="s">
        <v>376</v>
      </c>
      <c r="B5441" s="232" t="s">
        <v>377</v>
      </c>
      <c r="C5441" s="233" t="s">
        <v>378</v>
      </c>
      <c r="D5441" s="233">
        <v>10</v>
      </c>
      <c r="E5441" s="233" t="s">
        <v>262</v>
      </c>
      <c r="F5441" s="234" t="s">
        <v>342</v>
      </c>
      <c r="G5441" s="235">
        <v>113</v>
      </c>
      <c r="H5441" s="234">
        <v>42264</v>
      </c>
      <c r="I5441" s="28"/>
    </row>
    <row r="5442" spans="1:9" x14ac:dyDescent="0.25">
      <c r="A5442" s="231" t="s">
        <v>331</v>
      </c>
      <c r="B5442" s="232" t="s">
        <v>353</v>
      </c>
      <c r="C5442" s="233" t="s">
        <v>337</v>
      </c>
      <c r="D5442" s="233">
        <v>16</v>
      </c>
      <c r="E5442" s="233" t="s">
        <v>262</v>
      </c>
      <c r="F5442" s="234" t="s">
        <v>356</v>
      </c>
      <c r="G5442" s="235">
        <v>37</v>
      </c>
      <c r="H5442" s="234">
        <v>42265</v>
      </c>
      <c r="I5442" s="28"/>
    </row>
    <row r="5443" spans="1:9" x14ac:dyDescent="0.25">
      <c r="A5443" s="231" t="s">
        <v>371</v>
      </c>
      <c r="B5443" s="232" t="s">
        <v>388</v>
      </c>
      <c r="C5443" s="233" t="s">
        <v>364</v>
      </c>
      <c r="D5443" s="233">
        <v>12</v>
      </c>
      <c r="E5443" s="233" t="s">
        <v>271</v>
      </c>
      <c r="F5443" s="234" t="s">
        <v>338</v>
      </c>
      <c r="G5443" s="235">
        <v>85</v>
      </c>
      <c r="H5443" s="234">
        <v>42268</v>
      </c>
      <c r="I5443" s="28"/>
    </row>
    <row r="5444" spans="1:9" x14ac:dyDescent="0.25">
      <c r="A5444" s="231" t="s">
        <v>348</v>
      </c>
      <c r="B5444" s="232" t="s">
        <v>349</v>
      </c>
      <c r="C5444" s="233" t="s">
        <v>347</v>
      </c>
      <c r="D5444" s="233">
        <v>8</v>
      </c>
      <c r="E5444" s="233" t="s">
        <v>262</v>
      </c>
      <c r="F5444" s="234" t="s">
        <v>356</v>
      </c>
      <c r="G5444" s="235">
        <v>157</v>
      </c>
      <c r="H5444" s="234">
        <v>42268</v>
      </c>
      <c r="I5444" s="28"/>
    </row>
    <row r="5445" spans="1:9" x14ac:dyDescent="0.25">
      <c r="A5445" s="231" t="s">
        <v>376</v>
      </c>
      <c r="B5445" s="232" t="s">
        <v>377</v>
      </c>
      <c r="C5445" s="233" t="s">
        <v>378</v>
      </c>
      <c r="D5445" s="233">
        <v>10</v>
      </c>
      <c r="E5445" s="233" t="s">
        <v>262</v>
      </c>
      <c r="F5445" s="234" t="s">
        <v>50</v>
      </c>
      <c r="G5445" s="235">
        <v>76</v>
      </c>
      <c r="H5445" s="234">
        <v>42271</v>
      </c>
      <c r="I5445" s="28"/>
    </row>
    <row r="5446" spans="1:9" x14ac:dyDescent="0.25">
      <c r="A5446" s="231" t="s">
        <v>354</v>
      </c>
      <c r="B5446" s="232" t="s">
        <v>355</v>
      </c>
      <c r="C5446" s="233" t="s">
        <v>347</v>
      </c>
      <c r="D5446" s="233">
        <v>16</v>
      </c>
      <c r="E5446" s="233" t="s">
        <v>262</v>
      </c>
      <c r="F5446" s="234" t="s">
        <v>356</v>
      </c>
      <c r="G5446" s="235">
        <v>174</v>
      </c>
      <c r="H5446" s="234">
        <v>42272</v>
      </c>
      <c r="I5446" s="28"/>
    </row>
    <row r="5447" spans="1:9" x14ac:dyDescent="0.25">
      <c r="A5447" s="231" t="s">
        <v>397</v>
      </c>
      <c r="B5447" s="232" t="s">
        <v>402</v>
      </c>
      <c r="C5447" s="233" t="s">
        <v>380</v>
      </c>
      <c r="D5447" s="233">
        <v>8</v>
      </c>
      <c r="E5447" s="233" t="s">
        <v>262</v>
      </c>
      <c r="F5447" s="234" t="s">
        <v>50</v>
      </c>
      <c r="G5447" s="235">
        <v>122</v>
      </c>
      <c r="H5447" s="234">
        <v>42272</v>
      </c>
      <c r="I5447" s="28"/>
    </row>
    <row r="5448" spans="1:9" x14ac:dyDescent="0.25">
      <c r="A5448" s="231" t="s">
        <v>354</v>
      </c>
      <c r="B5448" s="232" t="s">
        <v>355</v>
      </c>
      <c r="C5448" s="233" t="s">
        <v>347</v>
      </c>
      <c r="D5448" s="233">
        <v>16</v>
      </c>
      <c r="E5448" s="233" t="s">
        <v>262</v>
      </c>
      <c r="F5448" s="234" t="s">
        <v>356</v>
      </c>
      <c r="G5448" s="235">
        <v>34</v>
      </c>
      <c r="H5448" s="234">
        <v>42274</v>
      </c>
      <c r="I5448" s="28"/>
    </row>
    <row r="5449" spans="1:9" x14ac:dyDescent="0.25">
      <c r="A5449" s="231" t="s">
        <v>331</v>
      </c>
      <c r="B5449" s="232" t="s">
        <v>332</v>
      </c>
      <c r="C5449" s="233" t="s">
        <v>333</v>
      </c>
      <c r="D5449" s="233">
        <v>16</v>
      </c>
      <c r="E5449" s="233" t="s">
        <v>334</v>
      </c>
      <c r="F5449" s="234" t="s">
        <v>405</v>
      </c>
      <c r="G5449" s="235">
        <v>22</v>
      </c>
      <c r="H5449" s="234">
        <v>42277</v>
      </c>
      <c r="I5449" s="28"/>
    </row>
    <row r="5450" spans="1:9" x14ac:dyDescent="0.25">
      <c r="A5450" s="231" t="s">
        <v>335</v>
      </c>
      <c r="B5450" s="232" t="s">
        <v>357</v>
      </c>
      <c r="C5450" s="233" t="s">
        <v>358</v>
      </c>
      <c r="D5450" s="233">
        <v>16</v>
      </c>
      <c r="E5450" s="233" t="s">
        <v>271</v>
      </c>
      <c r="F5450" s="234" t="s">
        <v>359</v>
      </c>
      <c r="G5450" s="235">
        <v>57</v>
      </c>
      <c r="H5450" s="234">
        <v>42279</v>
      </c>
      <c r="I5450" s="28"/>
    </row>
    <row r="5451" spans="1:9" x14ac:dyDescent="0.25">
      <c r="A5451" s="231" t="s">
        <v>371</v>
      </c>
      <c r="B5451" s="232" t="s">
        <v>388</v>
      </c>
      <c r="C5451" s="233" t="s">
        <v>364</v>
      </c>
      <c r="D5451" s="233">
        <v>12</v>
      </c>
      <c r="E5451" s="233" t="s">
        <v>271</v>
      </c>
      <c r="F5451" s="234" t="s">
        <v>338</v>
      </c>
      <c r="G5451" s="235">
        <v>139</v>
      </c>
      <c r="H5451" s="234">
        <v>42282</v>
      </c>
      <c r="I5451" s="28"/>
    </row>
    <row r="5452" spans="1:9" x14ac:dyDescent="0.25">
      <c r="A5452" s="231" t="s">
        <v>335</v>
      </c>
      <c r="B5452" s="232" t="s">
        <v>387</v>
      </c>
      <c r="C5452" s="233" t="s">
        <v>347</v>
      </c>
      <c r="D5452" s="233">
        <v>8</v>
      </c>
      <c r="E5452" s="233" t="s">
        <v>264</v>
      </c>
      <c r="F5452" s="234" t="s">
        <v>365</v>
      </c>
      <c r="G5452" s="235">
        <v>20</v>
      </c>
      <c r="H5452" s="234">
        <v>42283</v>
      </c>
      <c r="I5452" s="28"/>
    </row>
    <row r="5453" spans="1:9" x14ac:dyDescent="0.25">
      <c r="A5453" s="231" t="s">
        <v>345</v>
      </c>
      <c r="B5453" s="232" t="s">
        <v>401</v>
      </c>
      <c r="C5453" s="233" t="s">
        <v>380</v>
      </c>
      <c r="D5453" s="233">
        <v>16</v>
      </c>
      <c r="E5453" s="233" t="s">
        <v>271</v>
      </c>
      <c r="F5453" s="234" t="s">
        <v>338</v>
      </c>
      <c r="G5453" s="235">
        <v>23</v>
      </c>
      <c r="H5453" s="234">
        <v>42287</v>
      </c>
      <c r="I5453" s="28"/>
    </row>
    <row r="5454" spans="1:9" x14ac:dyDescent="0.25">
      <c r="A5454" s="231" t="s">
        <v>345</v>
      </c>
      <c r="B5454" s="232" t="s">
        <v>391</v>
      </c>
      <c r="C5454" s="233" t="s">
        <v>337</v>
      </c>
      <c r="D5454" s="233">
        <v>16</v>
      </c>
      <c r="E5454" s="233" t="s">
        <v>334</v>
      </c>
      <c r="F5454" s="234" t="s">
        <v>405</v>
      </c>
      <c r="G5454" s="235">
        <v>185</v>
      </c>
      <c r="H5454" s="234">
        <v>42301</v>
      </c>
      <c r="I5454" s="28"/>
    </row>
    <row r="5455" spans="1:9" x14ac:dyDescent="0.25">
      <c r="A5455" s="231" t="s">
        <v>385</v>
      </c>
      <c r="B5455" s="232" t="s">
        <v>389</v>
      </c>
      <c r="C5455" s="233" t="s">
        <v>375</v>
      </c>
      <c r="D5455" s="233">
        <v>16</v>
      </c>
      <c r="E5455" s="233" t="s">
        <v>334</v>
      </c>
      <c r="F5455" s="234" t="s">
        <v>276</v>
      </c>
      <c r="G5455" s="235">
        <v>73</v>
      </c>
      <c r="H5455" s="234">
        <v>42303</v>
      </c>
      <c r="I5455" s="28"/>
    </row>
    <row r="5456" spans="1:9" x14ac:dyDescent="0.25">
      <c r="A5456" s="231" t="s">
        <v>362</v>
      </c>
      <c r="B5456" s="232" t="s">
        <v>363</v>
      </c>
      <c r="C5456" s="233" t="s">
        <v>364</v>
      </c>
      <c r="D5456" s="233">
        <v>8</v>
      </c>
      <c r="E5456" s="233" t="s">
        <v>264</v>
      </c>
      <c r="F5456" s="234" t="s">
        <v>396</v>
      </c>
      <c r="G5456" s="235">
        <v>60</v>
      </c>
      <c r="H5456" s="234">
        <v>42303</v>
      </c>
      <c r="I5456" s="28"/>
    </row>
    <row r="5457" spans="1:9" x14ac:dyDescent="0.25">
      <c r="A5457" s="231" t="s">
        <v>362</v>
      </c>
      <c r="B5457" s="232" t="s">
        <v>369</v>
      </c>
      <c r="C5457" s="233" t="s">
        <v>370</v>
      </c>
      <c r="D5457" s="233">
        <v>16</v>
      </c>
      <c r="E5457" s="233" t="s">
        <v>264</v>
      </c>
      <c r="F5457" s="234" t="s">
        <v>365</v>
      </c>
      <c r="G5457" s="235">
        <v>129</v>
      </c>
      <c r="H5457" s="234">
        <v>42309</v>
      </c>
      <c r="I5457" s="28"/>
    </row>
    <row r="5458" spans="1:9" x14ac:dyDescent="0.25">
      <c r="A5458" s="231" t="s">
        <v>385</v>
      </c>
      <c r="B5458" s="232" t="s">
        <v>389</v>
      </c>
      <c r="C5458" s="233" t="s">
        <v>375</v>
      </c>
      <c r="D5458" s="233">
        <v>16</v>
      </c>
      <c r="E5458" s="233" t="s">
        <v>334</v>
      </c>
      <c r="F5458" s="234" t="s">
        <v>276</v>
      </c>
      <c r="G5458" s="235">
        <v>101</v>
      </c>
      <c r="H5458" s="234">
        <v>42309</v>
      </c>
      <c r="I5458" s="28"/>
    </row>
    <row r="5459" spans="1:9" x14ac:dyDescent="0.25">
      <c r="A5459" s="231" t="s">
        <v>371</v>
      </c>
      <c r="B5459" s="232" t="s">
        <v>388</v>
      </c>
      <c r="C5459" s="233" t="s">
        <v>364</v>
      </c>
      <c r="D5459" s="233">
        <v>12</v>
      </c>
      <c r="E5459" s="233" t="s">
        <v>271</v>
      </c>
      <c r="F5459" s="234" t="s">
        <v>359</v>
      </c>
      <c r="G5459" s="235">
        <v>97</v>
      </c>
      <c r="H5459" s="234">
        <v>42309</v>
      </c>
      <c r="I5459" s="28"/>
    </row>
    <row r="5460" spans="1:9" x14ac:dyDescent="0.25">
      <c r="A5460" s="231" t="s">
        <v>408</v>
      </c>
      <c r="B5460" s="232" t="s">
        <v>409</v>
      </c>
      <c r="C5460" s="233" t="s">
        <v>380</v>
      </c>
      <c r="D5460" s="233">
        <v>16</v>
      </c>
      <c r="E5460" s="233" t="s">
        <v>334</v>
      </c>
      <c r="F5460" s="234" t="s">
        <v>278</v>
      </c>
      <c r="G5460" s="235">
        <v>143</v>
      </c>
      <c r="H5460" s="234">
        <v>42312</v>
      </c>
      <c r="I5460" s="28"/>
    </row>
    <row r="5461" spans="1:9" x14ac:dyDescent="0.25">
      <c r="A5461" s="231" t="s">
        <v>331</v>
      </c>
      <c r="B5461" s="232" t="s">
        <v>353</v>
      </c>
      <c r="C5461" s="233" t="s">
        <v>337</v>
      </c>
      <c r="D5461" s="233">
        <v>16</v>
      </c>
      <c r="E5461" s="233" t="s">
        <v>262</v>
      </c>
      <c r="F5461" s="234" t="s">
        <v>356</v>
      </c>
      <c r="G5461" s="235">
        <v>113</v>
      </c>
      <c r="H5461" s="234">
        <v>42313</v>
      </c>
      <c r="I5461" s="28"/>
    </row>
    <row r="5462" spans="1:9" x14ac:dyDescent="0.25">
      <c r="A5462" s="231" t="s">
        <v>408</v>
      </c>
      <c r="B5462" s="232" t="s">
        <v>409</v>
      </c>
      <c r="C5462" s="233" t="s">
        <v>380</v>
      </c>
      <c r="D5462" s="233">
        <v>16</v>
      </c>
      <c r="E5462" s="233" t="s">
        <v>334</v>
      </c>
      <c r="F5462" s="234" t="s">
        <v>276</v>
      </c>
      <c r="G5462" s="235">
        <v>118</v>
      </c>
      <c r="H5462" s="234">
        <v>42316</v>
      </c>
      <c r="I5462" s="28"/>
    </row>
    <row r="5463" spans="1:9" x14ac:dyDescent="0.25">
      <c r="A5463" s="231" t="s">
        <v>345</v>
      </c>
      <c r="B5463" s="232" t="s">
        <v>401</v>
      </c>
      <c r="C5463" s="233" t="s">
        <v>380</v>
      </c>
      <c r="D5463" s="233">
        <v>16</v>
      </c>
      <c r="E5463" s="233" t="s">
        <v>271</v>
      </c>
      <c r="F5463" s="234" t="s">
        <v>338</v>
      </c>
      <c r="G5463" s="235">
        <v>185</v>
      </c>
      <c r="H5463" s="234">
        <v>42322</v>
      </c>
      <c r="I5463" s="28"/>
    </row>
    <row r="5464" spans="1:9" x14ac:dyDescent="0.25">
      <c r="A5464" s="231" t="s">
        <v>335</v>
      </c>
      <c r="B5464" s="232" t="s">
        <v>350</v>
      </c>
      <c r="C5464" s="233" t="s">
        <v>347</v>
      </c>
      <c r="D5464" s="233">
        <v>8</v>
      </c>
      <c r="E5464" s="233" t="s">
        <v>271</v>
      </c>
      <c r="F5464" s="234" t="s">
        <v>338</v>
      </c>
      <c r="G5464" s="235">
        <v>185</v>
      </c>
      <c r="H5464" s="234">
        <v>42322</v>
      </c>
      <c r="I5464" s="28"/>
    </row>
    <row r="5465" spans="1:9" x14ac:dyDescent="0.25">
      <c r="A5465" s="231" t="s">
        <v>362</v>
      </c>
      <c r="B5465" s="232" t="s">
        <v>369</v>
      </c>
      <c r="C5465" s="233" t="s">
        <v>370</v>
      </c>
      <c r="D5465" s="233">
        <v>16</v>
      </c>
      <c r="E5465" s="233" t="s">
        <v>264</v>
      </c>
      <c r="F5465" s="234" t="s">
        <v>365</v>
      </c>
      <c r="G5465" s="235">
        <v>8</v>
      </c>
      <c r="H5465" s="234">
        <v>42325</v>
      </c>
      <c r="I5465" s="28"/>
    </row>
    <row r="5466" spans="1:9" x14ac:dyDescent="0.25">
      <c r="A5466" s="231" t="s">
        <v>385</v>
      </c>
      <c r="B5466" s="232" t="s">
        <v>389</v>
      </c>
      <c r="C5466" s="233" t="s">
        <v>375</v>
      </c>
      <c r="D5466" s="233">
        <v>16</v>
      </c>
      <c r="E5466" s="233" t="s">
        <v>334</v>
      </c>
      <c r="F5466" s="234" t="s">
        <v>278</v>
      </c>
      <c r="G5466" s="235">
        <v>38</v>
      </c>
      <c r="H5466" s="234">
        <v>42329</v>
      </c>
      <c r="I5466" s="28"/>
    </row>
    <row r="5467" spans="1:9" x14ac:dyDescent="0.25">
      <c r="A5467" s="231" t="s">
        <v>335</v>
      </c>
      <c r="B5467" s="232" t="s">
        <v>387</v>
      </c>
      <c r="C5467" s="233" t="s">
        <v>347</v>
      </c>
      <c r="D5467" s="233">
        <v>8</v>
      </c>
      <c r="E5467" s="233" t="s">
        <v>264</v>
      </c>
      <c r="F5467" s="234" t="s">
        <v>365</v>
      </c>
      <c r="G5467" s="235">
        <v>71</v>
      </c>
      <c r="H5467" s="234">
        <v>42332</v>
      </c>
      <c r="I5467" s="28"/>
    </row>
    <row r="5468" spans="1:9" x14ac:dyDescent="0.25">
      <c r="A5468" s="231" t="s">
        <v>362</v>
      </c>
      <c r="B5468" s="232" t="s">
        <v>407</v>
      </c>
      <c r="C5468" s="233" t="s">
        <v>380</v>
      </c>
      <c r="D5468" s="233">
        <v>16</v>
      </c>
      <c r="E5468" s="233" t="s">
        <v>264</v>
      </c>
      <c r="F5468" s="234" t="s">
        <v>396</v>
      </c>
      <c r="G5468" s="235">
        <v>129</v>
      </c>
      <c r="H5468" s="234">
        <v>42332</v>
      </c>
      <c r="I5468" s="28"/>
    </row>
    <row r="5469" spans="1:9" x14ac:dyDescent="0.25">
      <c r="A5469" s="231" t="s">
        <v>339</v>
      </c>
      <c r="B5469" s="232" t="s">
        <v>340</v>
      </c>
      <c r="C5469" s="233" t="s">
        <v>341</v>
      </c>
      <c r="D5469" s="233">
        <v>8</v>
      </c>
      <c r="E5469" s="233" t="s">
        <v>262</v>
      </c>
      <c r="F5469" s="234" t="s">
        <v>342</v>
      </c>
      <c r="G5469" s="235">
        <v>147</v>
      </c>
      <c r="H5469" s="234">
        <v>42333</v>
      </c>
      <c r="I5469" s="28"/>
    </row>
    <row r="5470" spans="1:9" x14ac:dyDescent="0.25">
      <c r="A5470" s="231" t="s">
        <v>335</v>
      </c>
      <c r="B5470" s="232" t="s">
        <v>384</v>
      </c>
      <c r="C5470" s="233" t="s">
        <v>364</v>
      </c>
      <c r="D5470" s="233">
        <v>8</v>
      </c>
      <c r="E5470" s="233" t="s">
        <v>262</v>
      </c>
      <c r="F5470" s="234" t="s">
        <v>356</v>
      </c>
      <c r="G5470" s="235">
        <v>134</v>
      </c>
      <c r="H5470" s="234">
        <v>42334</v>
      </c>
      <c r="I5470" s="28"/>
    </row>
    <row r="5471" spans="1:9" x14ac:dyDescent="0.25">
      <c r="A5471" s="231" t="s">
        <v>362</v>
      </c>
      <c r="B5471" s="232" t="s">
        <v>366</v>
      </c>
      <c r="C5471" s="233" t="s">
        <v>337</v>
      </c>
      <c r="D5471" s="233">
        <v>8</v>
      </c>
      <c r="E5471" s="233" t="s">
        <v>262</v>
      </c>
      <c r="F5471" s="234" t="s">
        <v>50</v>
      </c>
      <c r="G5471" s="235">
        <v>199</v>
      </c>
      <c r="H5471" s="234">
        <v>42335</v>
      </c>
      <c r="I5471" s="28"/>
    </row>
    <row r="5472" spans="1:9" x14ac:dyDescent="0.25">
      <c r="A5472" s="231" t="s">
        <v>339</v>
      </c>
      <c r="B5472" s="232" t="s">
        <v>340</v>
      </c>
      <c r="C5472" s="233" t="s">
        <v>341</v>
      </c>
      <c r="D5472" s="233">
        <v>8</v>
      </c>
      <c r="E5472" s="233" t="s">
        <v>262</v>
      </c>
      <c r="F5472" s="234" t="s">
        <v>342</v>
      </c>
      <c r="G5472" s="235">
        <v>40</v>
      </c>
      <c r="H5472" s="234">
        <v>42341</v>
      </c>
      <c r="I5472" s="28"/>
    </row>
    <row r="5473" spans="1:9" x14ac:dyDescent="0.25">
      <c r="A5473" s="231" t="s">
        <v>354</v>
      </c>
      <c r="B5473" s="232" t="s">
        <v>355</v>
      </c>
      <c r="C5473" s="233" t="s">
        <v>347</v>
      </c>
      <c r="D5473" s="233">
        <v>16</v>
      </c>
      <c r="E5473" s="233" t="s">
        <v>262</v>
      </c>
      <c r="F5473" s="234" t="s">
        <v>356</v>
      </c>
      <c r="G5473" s="235">
        <v>15</v>
      </c>
      <c r="H5473" s="234">
        <v>42352</v>
      </c>
      <c r="I5473" s="28"/>
    </row>
    <row r="5474" spans="1:9" x14ac:dyDescent="0.25">
      <c r="A5474" s="231" t="s">
        <v>362</v>
      </c>
      <c r="B5474" s="232" t="s">
        <v>363</v>
      </c>
      <c r="C5474" s="233" t="s">
        <v>364</v>
      </c>
      <c r="D5474" s="233">
        <v>8</v>
      </c>
      <c r="E5474" s="233" t="s">
        <v>264</v>
      </c>
      <c r="F5474" s="234" t="s">
        <v>365</v>
      </c>
      <c r="G5474" s="235">
        <v>170</v>
      </c>
      <c r="H5474" s="234">
        <v>42353</v>
      </c>
      <c r="I5474" s="28"/>
    </row>
    <row r="5475" spans="1:9" x14ac:dyDescent="0.25">
      <c r="A5475" s="231" t="s">
        <v>362</v>
      </c>
      <c r="B5475" s="232" t="s">
        <v>374</v>
      </c>
      <c r="C5475" s="233" t="s">
        <v>375</v>
      </c>
      <c r="D5475" s="233">
        <v>16</v>
      </c>
      <c r="E5475" s="233" t="s">
        <v>271</v>
      </c>
      <c r="F5475" s="234" t="s">
        <v>338</v>
      </c>
      <c r="G5475" s="235">
        <v>147</v>
      </c>
      <c r="H5475" s="234">
        <v>42353</v>
      </c>
      <c r="I5475" s="28"/>
    </row>
    <row r="5476" spans="1:9" x14ac:dyDescent="0.25">
      <c r="A5476" s="231" t="s">
        <v>371</v>
      </c>
      <c r="B5476" s="232" t="s">
        <v>388</v>
      </c>
      <c r="C5476" s="233" t="s">
        <v>364</v>
      </c>
      <c r="D5476" s="233">
        <v>12</v>
      </c>
      <c r="E5476" s="233" t="s">
        <v>271</v>
      </c>
      <c r="F5476" s="234" t="s">
        <v>338</v>
      </c>
      <c r="G5476" s="235">
        <v>135</v>
      </c>
      <c r="H5476" s="234">
        <v>42354</v>
      </c>
      <c r="I5476" s="28"/>
    </row>
    <row r="5477" spans="1:9" x14ac:dyDescent="0.25">
      <c r="A5477" s="231" t="s">
        <v>331</v>
      </c>
      <c r="B5477" s="232" t="s">
        <v>381</v>
      </c>
      <c r="C5477" s="233" t="s">
        <v>380</v>
      </c>
      <c r="D5477" s="233">
        <v>16</v>
      </c>
      <c r="E5477" s="233" t="s">
        <v>262</v>
      </c>
      <c r="F5477" s="234" t="s">
        <v>342</v>
      </c>
      <c r="G5477" s="235">
        <v>87</v>
      </c>
      <c r="H5477" s="234">
        <v>42354</v>
      </c>
      <c r="I5477" s="28"/>
    </row>
    <row r="5478" spans="1:9" x14ac:dyDescent="0.25">
      <c r="A5478" s="231" t="s">
        <v>339</v>
      </c>
      <c r="B5478" s="232" t="s">
        <v>340</v>
      </c>
      <c r="C5478" s="233" t="s">
        <v>341</v>
      </c>
      <c r="D5478" s="233">
        <v>8</v>
      </c>
      <c r="E5478" s="233" t="s">
        <v>262</v>
      </c>
      <c r="F5478" s="234" t="s">
        <v>342</v>
      </c>
      <c r="G5478" s="235">
        <v>182</v>
      </c>
      <c r="H5478" s="234">
        <v>42354</v>
      </c>
      <c r="I5478" s="28"/>
    </row>
    <row r="5479" spans="1:9" x14ac:dyDescent="0.25">
      <c r="A5479" s="231" t="s">
        <v>376</v>
      </c>
      <c r="B5479" s="232" t="s">
        <v>377</v>
      </c>
      <c r="C5479" s="233" t="s">
        <v>378</v>
      </c>
      <c r="D5479" s="233">
        <v>10</v>
      </c>
      <c r="E5479" s="233" t="s">
        <v>262</v>
      </c>
      <c r="F5479" s="234" t="s">
        <v>50</v>
      </c>
      <c r="G5479" s="235">
        <v>180</v>
      </c>
      <c r="H5479" s="234">
        <v>42354</v>
      </c>
      <c r="I5479" s="28"/>
    </row>
    <row r="5480" spans="1:9" x14ac:dyDescent="0.25">
      <c r="A5480" s="231" t="s">
        <v>362</v>
      </c>
      <c r="B5480" s="232" t="s">
        <v>363</v>
      </c>
      <c r="C5480" s="233" t="s">
        <v>364</v>
      </c>
      <c r="D5480" s="233">
        <v>8</v>
      </c>
      <c r="E5480" s="233" t="s">
        <v>264</v>
      </c>
      <c r="F5480" s="234" t="s">
        <v>396</v>
      </c>
      <c r="G5480" s="235">
        <v>75</v>
      </c>
      <c r="H5480" s="234">
        <v>42356</v>
      </c>
      <c r="I5480" s="28"/>
    </row>
    <row r="5481" spans="1:9" x14ac:dyDescent="0.25">
      <c r="A5481" s="231" t="s">
        <v>331</v>
      </c>
      <c r="B5481" s="232" t="s">
        <v>332</v>
      </c>
      <c r="C5481" s="233" t="s">
        <v>333</v>
      </c>
      <c r="D5481" s="233">
        <v>16</v>
      </c>
      <c r="E5481" s="233" t="s">
        <v>334</v>
      </c>
      <c r="F5481" s="234" t="s">
        <v>405</v>
      </c>
      <c r="G5481" s="235">
        <v>101</v>
      </c>
      <c r="H5481" s="234">
        <v>42357</v>
      </c>
      <c r="I5481" s="28"/>
    </row>
    <row r="5482" spans="1:9" x14ac:dyDescent="0.25">
      <c r="A5482" s="231" t="s">
        <v>385</v>
      </c>
      <c r="B5482" s="232" t="s">
        <v>386</v>
      </c>
      <c r="C5482" s="233" t="s">
        <v>358</v>
      </c>
      <c r="D5482" s="233">
        <v>16</v>
      </c>
      <c r="E5482" s="233" t="s">
        <v>334</v>
      </c>
      <c r="F5482" s="234" t="s">
        <v>276</v>
      </c>
      <c r="G5482" s="235">
        <v>169</v>
      </c>
      <c r="H5482" s="234">
        <v>42358</v>
      </c>
      <c r="I5482" s="28"/>
    </row>
    <row r="5483" spans="1:9" x14ac:dyDescent="0.25">
      <c r="A5483" s="231" t="s">
        <v>362</v>
      </c>
      <c r="B5483" s="232" t="s">
        <v>366</v>
      </c>
      <c r="C5483" s="233" t="s">
        <v>337</v>
      </c>
      <c r="D5483" s="233">
        <v>8</v>
      </c>
      <c r="E5483" s="233" t="s">
        <v>262</v>
      </c>
      <c r="F5483" s="234" t="s">
        <v>342</v>
      </c>
      <c r="G5483" s="235">
        <v>155</v>
      </c>
      <c r="H5483" s="234">
        <v>42359</v>
      </c>
      <c r="I5483" s="28"/>
    </row>
    <row r="5484" spans="1:9" x14ac:dyDescent="0.25">
      <c r="A5484" s="231" t="s">
        <v>335</v>
      </c>
      <c r="B5484" s="232" t="s">
        <v>395</v>
      </c>
      <c r="C5484" s="233" t="s">
        <v>337</v>
      </c>
      <c r="D5484" s="233">
        <v>16</v>
      </c>
      <c r="E5484" s="233" t="s">
        <v>264</v>
      </c>
      <c r="F5484" s="234" t="s">
        <v>396</v>
      </c>
      <c r="G5484" s="235">
        <v>71</v>
      </c>
      <c r="H5484" s="234">
        <v>42359</v>
      </c>
      <c r="I5484" s="28"/>
    </row>
    <row r="5485" spans="1:9" x14ac:dyDescent="0.25">
      <c r="A5485" s="231" t="s">
        <v>335</v>
      </c>
      <c r="B5485" s="232" t="s">
        <v>394</v>
      </c>
      <c r="C5485" s="233" t="s">
        <v>364</v>
      </c>
      <c r="D5485" s="233">
        <v>8</v>
      </c>
      <c r="E5485" s="233" t="s">
        <v>264</v>
      </c>
      <c r="F5485" s="234" t="s">
        <v>396</v>
      </c>
      <c r="G5485" s="235">
        <v>175</v>
      </c>
      <c r="H5485" s="234">
        <v>42361</v>
      </c>
      <c r="I5485" s="28"/>
    </row>
    <row r="5486" spans="1:9" x14ac:dyDescent="0.25">
      <c r="A5486" s="231" t="s">
        <v>397</v>
      </c>
      <c r="B5486" s="232" t="s">
        <v>402</v>
      </c>
      <c r="C5486" s="233" t="s">
        <v>380</v>
      </c>
      <c r="D5486" s="233">
        <v>8</v>
      </c>
      <c r="E5486" s="233" t="s">
        <v>262</v>
      </c>
      <c r="F5486" s="234" t="s">
        <v>342</v>
      </c>
      <c r="G5486" s="235">
        <v>51</v>
      </c>
      <c r="H5486" s="234">
        <v>42362</v>
      </c>
      <c r="I5486" s="28"/>
    </row>
    <row r="5487" spans="1:9" x14ac:dyDescent="0.25">
      <c r="A5487" s="231" t="s">
        <v>362</v>
      </c>
      <c r="B5487" s="232" t="s">
        <v>363</v>
      </c>
      <c r="C5487" s="233" t="s">
        <v>364</v>
      </c>
      <c r="D5487" s="233">
        <v>8</v>
      </c>
      <c r="E5487" s="233" t="s">
        <v>264</v>
      </c>
      <c r="F5487" s="234" t="s">
        <v>396</v>
      </c>
      <c r="G5487" s="235">
        <v>94</v>
      </c>
      <c r="H5487" s="234">
        <v>42363</v>
      </c>
      <c r="I5487" s="28"/>
    </row>
    <row r="5488" spans="1:9" x14ac:dyDescent="0.25">
      <c r="A5488" s="231" t="s">
        <v>335</v>
      </c>
      <c r="B5488" s="232" t="s">
        <v>394</v>
      </c>
      <c r="C5488" s="233" t="s">
        <v>364</v>
      </c>
      <c r="D5488" s="233">
        <v>8</v>
      </c>
      <c r="E5488" s="233" t="s">
        <v>264</v>
      </c>
      <c r="F5488" s="234" t="s">
        <v>396</v>
      </c>
      <c r="G5488" s="235">
        <v>53</v>
      </c>
      <c r="H5488" s="234">
        <v>42365</v>
      </c>
      <c r="I5488" s="28"/>
    </row>
    <row r="5489" spans="1:9" x14ac:dyDescent="0.25">
      <c r="A5489" s="231" t="s">
        <v>348</v>
      </c>
      <c r="B5489" s="232" t="s">
        <v>349</v>
      </c>
      <c r="C5489" s="233" t="s">
        <v>347</v>
      </c>
      <c r="D5489" s="233">
        <v>8</v>
      </c>
      <c r="E5489" s="233" t="s">
        <v>262</v>
      </c>
      <c r="F5489" s="234" t="s">
        <v>356</v>
      </c>
      <c r="G5489" s="235">
        <v>55</v>
      </c>
      <c r="H5489" s="234">
        <v>42366</v>
      </c>
      <c r="I5489" s="28"/>
    </row>
    <row r="5490" spans="1:9" x14ac:dyDescent="0.25">
      <c r="A5490" s="231" t="s">
        <v>362</v>
      </c>
      <c r="B5490" s="232" t="s">
        <v>363</v>
      </c>
      <c r="C5490" s="233" t="s">
        <v>364</v>
      </c>
      <c r="D5490" s="233">
        <v>8</v>
      </c>
      <c r="E5490" s="233" t="s">
        <v>264</v>
      </c>
      <c r="F5490" s="234" t="s">
        <v>365</v>
      </c>
      <c r="G5490" s="235">
        <v>23</v>
      </c>
      <c r="H5490" s="234">
        <v>42369</v>
      </c>
      <c r="I5490" s="28"/>
    </row>
    <row r="5491" spans="1:9" x14ac:dyDescent="0.25">
      <c r="A5491" s="231" t="s">
        <v>331</v>
      </c>
      <c r="B5491" s="232" t="s">
        <v>403</v>
      </c>
      <c r="C5491" s="233" t="s">
        <v>380</v>
      </c>
      <c r="D5491" s="233">
        <v>32</v>
      </c>
      <c r="E5491" s="233" t="s">
        <v>262</v>
      </c>
      <c r="F5491" s="234" t="s">
        <v>356</v>
      </c>
      <c r="G5491" s="235">
        <v>26</v>
      </c>
      <c r="H5491" s="234">
        <v>42372</v>
      </c>
      <c r="I5491" s="28"/>
    </row>
    <row r="5492" spans="1:9" x14ac:dyDescent="0.25">
      <c r="A5492" s="231" t="s">
        <v>392</v>
      </c>
      <c r="B5492" s="232" t="s">
        <v>393</v>
      </c>
      <c r="C5492" s="233" t="s">
        <v>337</v>
      </c>
      <c r="D5492" s="233">
        <v>16</v>
      </c>
      <c r="E5492" s="233" t="s">
        <v>271</v>
      </c>
      <c r="F5492" s="234" t="s">
        <v>359</v>
      </c>
      <c r="G5492" s="235">
        <v>54</v>
      </c>
      <c r="H5492" s="234">
        <v>42372</v>
      </c>
      <c r="I5492" s="28"/>
    </row>
    <row r="5493" spans="1:9" x14ac:dyDescent="0.25">
      <c r="A5493" s="231" t="s">
        <v>335</v>
      </c>
      <c r="B5493" s="232" t="s">
        <v>384</v>
      </c>
      <c r="C5493" s="233" t="s">
        <v>364</v>
      </c>
      <c r="D5493" s="233">
        <v>8</v>
      </c>
      <c r="E5493" s="233" t="s">
        <v>262</v>
      </c>
      <c r="F5493" s="234" t="s">
        <v>356</v>
      </c>
      <c r="G5493" s="235">
        <v>129</v>
      </c>
      <c r="H5493" s="234">
        <v>42375</v>
      </c>
      <c r="I5493" s="28"/>
    </row>
    <row r="5494" spans="1:9" x14ac:dyDescent="0.25">
      <c r="A5494" s="231" t="s">
        <v>392</v>
      </c>
      <c r="B5494" s="232" t="s">
        <v>393</v>
      </c>
      <c r="C5494" s="233" t="s">
        <v>337</v>
      </c>
      <c r="D5494" s="233">
        <v>16</v>
      </c>
      <c r="E5494" s="233" t="s">
        <v>271</v>
      </c>
      <c r="F5494" s="234" t="s">
        <v>338</v>
      </c>
      <c r="G5494" s="235">
        <v>109</v>
      </c>
      <c r="H5494" s="234">
        <v>42378</v>
      </c>
      <c r="I5494" s="28"/>
    </row>
    <row r="5495" spans="1:9" x14ac:dyDescent="0.25">
      <c r="A5495" s="231" t="s">
        <v>335</v>
      </c>
      <c r="B5495" s="232" t="s">
        <v>336</v>
      </c>
      <c r="C5495" s="233" t="s">
        <v>337</v>
      </c>
      <c r="D5495" s="233">
        <v>16</v>
      </c>
      <c r="E5495" s="233" t="s">
        <v>271</v>
      </c>
      <c r="F5495" s="234" t="s">
        <v>338</v>
      </c>
      <c r="G5495" s="235">
        <v>79</v>
      </c>
      <c r="H5495" s="234">
        <v>42389</v>
      </c>
      <c r="I5495" s="28"/>
    </row>
    <row r="5496" spans="1:9" x14ac:dyDescent="0.25">
      <c r="A5496" s="231" t="s">
        <v>335</v>
      </c>
      <c r="B5496" s="232" t="s">
        <v>394</v>
      </c>
      <c r="C5496" s="233" t="s">
        <v>364</v>
      </c>
      <c r="D5496" s="233">
        <v>8</v>
      </c>
      <c r="E5496" s="233" t="s">
        <v>264</v>
      </c>
      <c r="F5496" s="234" t="s">
        <v>396</v>
      </c>
      <c r="G5496" s="235">
        <v>28</v>
      </c>
      <c r="H5496" s="234">
        <v>42389</v>
      </c>
      <c r="I5496" s="28"/>
    </row>
    <row r="5497" spans="1:9" x14ac:dyDescent="0.25">
      <c r="A5497" s="231" t="s">
        <v>331</v>
      </c>
      <c r="B5497" s="232" t="s">
        <v>404</v>
      </c>
      <c r="C5497" s="233" t="s">
        <v>333</v>
      </c>
      <c r="D5497" s="233">
        <v>16</v>
      </c>
      <c r="E5497" s="233" t="s">
        <v>334</v>
      </c>
      <c r="F5497" s="234" t="s">
        <v>405</v>
      </c>
      <c r="G5497" s="235">
        <v>35</v>
      </c>
      <c r="H5497" s="234">
        <v>42389</v>
      </c>
      <c r="I5497" s="28"/>
    </row>
    <row r="5498" spans="1:9" x14ac:dyDescent="0.25">
      <c r="A5498" s="231" t="s">
        <v>397</v>
      </c>
      <c r="B5498" s="232" t="s">
        <v>402</v>
      </c>
      <c r="C5498" s="233" t="s">
        <v>380</v>
      </c>
      <c r="D5498" s="233">
        <v>8</v>
      </c>
      <c r="E5498" s="233" t="s">
        <v>262</v>
      </c>
      <c r="F5498" s="234" t="s">
        <v>342</v>
      </c>
      <c r="G5498" s="235">
        <v>105</v>
      </c>
      <c r="H5498" s="234">
        <v>42393</v>
      </c>
      <c r="I5498" s="28"/>
    </row>
    <row r="5499" spans="1:9" x14ac:dyDescent="0.25">
      <c r="A5499" s="231" t="s">
        <v>376</v>
      </c>
      <c r="B5499" s="232" t="s">
        <v>377</v>
      </c>
      <c r="C5499" s="233" t="s">
        <v>378</v>
      </c>
      <c r="D5499" s="233">
        <v>10</v>
      </c>
      <c r="E5499" s="233" t="s">
        <v>262</v>
      </c>
      <c r="F5499" s="234" t="s">
        <v>342</v>
      </c>
      <c r="G5499" s="235">
        <v>17</v>
      </c>
      <c r="H5499" s="234">
        <v>42397</v>
      </c>
      <c r="I5499" s="28"/>
    </row>
    <row r="5500" spans="1:9" x14ac:dyDescent="0.25">
      <c r="A5500" s="231" t="s">
        <v>397</v>
      </c>
      <c r="B5500" s="232" t="s">
        <v>398</v>
      </c>
      <c r="C5500" s="233" t="s">
        <v>399</v>
      </c>
      <c r="D5500" s="233">
        <v>8</v>
      </c>
      <c r="E5500" s="233" t="s">
        <v>334</v>
      </c>
      <c r="F5500" s="234" t="s">
        <v>276</v>
      </c>
      <c r="G5500" s="235">
        <v>13</v>
      </c>
      <c r="H5500" s="234">
        <v>42398</v>
      </c>
      <c r="I5500" s="28"/>
    </row>
    <row r="5501" spans="1:9" x14ac:dyDescent="0.25">
      <c r="A5501" s="231" t="s">
        <v>331</v>
      </c>
      <c r="B5501" s="232" t="s">
        <v>332</v>
      </c>
      <c r="C5501" s="233" t="s">
        <v>333</v>
      </c>
      <c r="D5501" s="233">
        <v>16</v>
      </c>
      <c r="E5501" s="233" t="s">
        <v>334</v>
      </c>
      <c r="F5501" s="234" t="s">
        <v>405</v>
      </c>
      <c r="G5501" s="235">
        <v>56</v>
      </c>
      <c r="H5501" s="234">
        <v>42405</v>
      </c>
      <c r="I5501" s="28"/>
    </row>
    <row r="5502" spans="1:9" x14ac:dyDescent="0.25">
      <c r="A5502" s="231" t="s">
        <v>339</v>
      </c>
      <c r="B5502" s="232" t="s">
        <v>340</v>
      </c>
      <c r="C5502" s="233" t="s">
        <v>341</v>
      </c>
      <c r="D5502" s="233">
        <v>8</v>
      </c>
      <c r="E5502" s="233" t="s">
        <v>262</v>
      </c>
      <c r="F5502" s="234" t="s">
        <v>342</v>
      </c>
      <c r="G5502" s="235">
        <v>48</v>
      </c>
      <c r="H5502" s="234">
        <v>42405</v>
      </c>
      <c r="I5502" s="28"/>
    </row>
    <row r="5503" spans="1:9" x14ac:dyDescent="0.25">
      <c r="A5503" s="231" t="s">
        <v>335</v>
      </c>
      <c r="B5503" s="232" t="s">
        <v>383</v>
      </c>
      <c r="C5503" s="233" t="s">
        <v>347</v>
      </c>
      <c r="D5503" s="233">
        <v>8</v>
      </c>
      <c r="E5503" s="233" t="s">
        <v>271</v>
      </c>
      <c r="F5503" s="234" t="s">
        <v>373</v>
      </c>
      <c r="G5503" s="235">
        <v>69</v>
      </c>
      <c r="H5503" s="234">
        <v>42413</v>
      </c>
      <c r="I5503" s="28"/>
    </row>
    <row r="5504" spans="1:9" x14ac:dyDescent="0.25">
      <c r="A5504" s="231" t="s">
        <v>348</v>
      </c>
      <c r="B5504" s="232" t="s">
        <v>349</v>
      </c>
      <c r="C5504" s="233" t="s">
        <v>347</v>
      </c>
      <c r="D5504" s="233">
        <v>8</v>
      </c>
      <c r="E5504" s="233" t="s">
        <v>262</v>
      </c>
      <c r="F5504" s="234" t="s">
        <v>356</v>
      </c>
      <c r="G5504" s="235">
        <v>180</v>
      </c>
      <c r="H5504" s="234">
        <v>42415</v>
      </c>
      <c r="I5504" s="28"/>
    </row>
    <row r="5505" spans="1:9" x14ac:dyDescent="0.25">
      <c r="A5505" s="231" t="s">
        <v>385</v>
      </c>
      <c r="B5505" s="232" t="s">
        <v>389</v>
      </c>
      <c r="C5505" s="233" t="s">
        <v>375</v>
      </c>
      <c r="D5505" s="233">
        <v>16</v>
      </c>
      <c r="E5505" s="233" t="s">
        <v>334</v>
      </c>
      <c r="F5505" s="234" t="s">
        <v>278</v>
      </c>
      <c r="G5505" s="235">
        <v>53</v>
      </c>
      <c r="H5505" s="234">
        <v>42422</v>
      </c>
      <c r="I5505" s="28"/>
    </row>
    <row r="5506" spans="1:9" x14ac:dyDescent="0.25">
      <c r="A5506" s="231" t="s">
        <v>362</v>
      </c>
      <c r="B5506" s="232" t="s">
        <v>374</v>
      </c>
      <c r="C5506" s="233" t="s">
        <v>375</v>
      </c>
      <c r="D5506" s="233">
        <v>16</v>
      </c>
      <c r="E5506" s="233" t="s">
        <v>271</v>
      </c>
      <c r="F5506" s="234" t="s">
        <v>338</v>
      </c>
      <c r="G5506" s="235">
        <v>13</v>
      </c>
      <c r="H5506" s="234">
        <v>42433</v>
      </c>
      <c r="I5506" s="28"/>
    </row>
    <row r="5507" spans="1:9" x14ac:dyDescent="0.25">
      <c r="A5507" s="231" t="s">
        <v>331</v>
      </c>
      <c r="B5507" s="232" t="s">
        <v>403</v>
      </c>
      <c r="C5507" s="233" t="s">
        <v>380</v>
      </c>
      <c r="D5507" s="233">
        <v>32</v>
      </c>
      <c r="E5507" s="233" t="s">
        <v>262</v>
      </c>
      <c r="F5507" s="234" t="s">
        <v>356</v>
      </c>
      <c r="G5507" s="235">
        <v>193</v>
      </c>
      <c r="H5507" s="234">
        <v>42435</v>
      </c>
      <c r="I5507" s="28"/>
    </row>
    <row r="5508" spans="1:9" x14ac:dyDescent="0.25">
      <c r="A5508" s="231" t="s">
        <v>345</v>
      </c>
      <c r="B5508" s="232" t="s">
        <v>401</v>
      </c>
      <c r="C5508" s="233" t="s">
        <v>380</v>
      </c>
      <c r="D5508" s="233">
        <v>16</v>
      </c>
      <c r="E5508" s="233" t="s">
        <v>271</v>
      </c>
      <c r="F5508" s="234" t="s">
        <v>338</v>
      </c>
      <c r="G5508" s="235">
        <v>192</v>
      </c>
      <c r="H5508" s="234">
        <v>42443</v>
      </c>
      <c r="I5508" s="28"/>
    </row>
    <row r="5509" spans="1:9" x14ac:dyDescent="0.25">
      <c r="A5509" s="231" t="s">
        <v>362</v>
      </c>
      <c r="B5509" s="232" t="s">
        <v>374</v>
      </c>
      <c r="C5509" s="233" t="s">
        <v>375</v>
      </c>
      <c r="D5509" s="233">
        <v>16</v>
      </c>
      <c r="E5509" s="233" t="s">
        <v>271</v>
      </c>
      <c r="F5509" s="234" t="s">
        <v>338</v>
      </c>
      <c r="G5509" s="235">
        <v>6</v>
      </c>
      <c r="H5509" s="234">
        <v>42443</v>
      </c>
      <c r="I5509" s="28"/>
    </row>
    <row r="5510" spans="1:9" x14ac:dyDescent="0.25">
      <c r="A5510" s="231" t="s">
        <v>408</v>
      </c>
      <c r="B5510" s="232" t="s">
        <v>409</v>
      </c>
      <c r="C5510" s="233" t="s">
        <v>380</v>
      </c>
      <c r="D5510" s="233">
        <v>16</v>
      </c>
      <c r="E5510" s="233" t="s">
        <v>334</v>
      </c>
      <c r="F5510" s="234" t="s">
        <v>276</v>
      </c>
      <c r="G5510" s="235">
        <v>12</v>
      </c>
      <c r="H5510" s="234">
        <v>42452</v>
      </c>
      <c r="I5510" s="28"/>
    </row>
    <row r="5511" spans="1:9" x14ac:dyDescent="0.25">
      <c r="A5511" s="231" t="s">
        <v>345</v>
      </c>
      <c r="B5511" s="232" t="s">
        <v>401</v>
      </c>
      <c r="C5511" s="233" t="s">
        <v>380</v>
      </c>
      <c r="D5511" s="233">
        <v>16</v>
      </c>
      <c r="E5511" s="233" t="s">
        <v>271</v>
      </c>
      <c r="F5511" s="234" t="s">
        <v>338</v>
      </c>
      <c r="G5511" s="235">
        <v>54</v>
      </c>
      <c r="H5511" s="234">
        <v>42452</v>
      </c>
      <c r="I5511" s="28"/>
    </row>
    <row r="5512" spans="1:9" x14ac:dyDescent="0.25">
      <c r="A5512" s="231" t="s">
        <v>408</v>
      </c>
      <c r="B5512" s="232" t="s">
        <v>409</v>
      </c>
      <c r="C5512" s="233" t="s">
        <v>380</v>
      </c>
      <c r="D5512" s="233">
        <v>16</v>
      </c>
      <c r="E5512" s="233" t="s">
        <v>334</v>
      </c>
      <c r="F5512" s="234" t="s">
        <v>278</v>
      </c>
      <c r="G5512" s="235">
        <v>86</v>
      </c>
      <c r="H5512" s="234">
        <v>42456</v>
      </c>
      <c r="I5512" s="28"/>
    </row>
    <row r="5513" spans="1:9" x14ac:dyDescent="0.25">
      <c r="A5513" s="231" t="s">
        <v>362</v>
      </c>
      <c r="B5513" s="232" t="s">
        <v>369</v>
      </c>
      <c r="C5513" s="233" t="s">
        <v>370</v>
      </c>
      <c r="D5513" s="233">
        <v>16</v>
      </c>
      <c r="E5513" s="233" t="s">
        <v>264</v>
      </c>
      <c r="F5513" s="234" t="s">
        <v>365</v>
      </c>
      <c r="G5513" s="235">
        <v>180</v>
      </c>
      <c r="H5513" s="234">
        <v>42459</v>
      </c>
      <c r="I5513" s="28"/>
    </row>
    <row r="5514" spans="1:9" x14ac:dyDescent="0.25">
      <c r="A5514" s="231" t="s">
        <v>331</v>
      </c>
      <c r="B5514" s="232" t="s">
        <v>404</v>
      </c>
      <c r="C5514" s="233" t="s">
        <v>333</v>
      </c>
      <c r="D5514" s="233">
        <v>16</v>
      </c>
      <c r="E5514" s="233" t="s">
        <v>334</v>
      </c>
      <c r="F5514" s="234" t="s">
        <v>405</v>
      </c>
      <c r="G5514" s="235">
        <v>95</v>
      </c>
      <c r="H5514" s="234">
        <v>42459</v>
      </c>
      <c r="I5514" s="28"/>
    </row>
    <row r="5515" spans="1:9" x14ac:dyDescent="0.25">
      <c r="A5515" s="231" t="s">
        <v>362</v>
      </c>
      <c r="B5515" s="232" t="s">
        <v>366</v>
      </c>
      <c r="C5515" s="233" t="s">
        <v>337</v>
      </c>
      <c r="D5515" s="233">
        <v>8</v>
      </c>
      <c r="E5515" s="233" t="s">
        <v>262</v>
      </c>
      <c r="F5515" s="234" t="s">
        <v>50</v>
      </c>
      <c r="G5515" s="235">
        <v>73</v>
      </c>
      <c r="H5515" s="234">
        <v>42461</v>
      </c>
      <c r="I5515" s="28"/>
    </row>
    <row r="5516" spans="1:9" x14ac:dyDescent="0.25">
      <c r="A5516" s="231" t="s">
        <v>335</v>
      </c>
      <c r="B5516" s="232" t="s">
        <v>350</v>
      </c>
      <c r="C5516" s="233" t="s">
        <v>347</v>
      </c>
      <c r="D5516" s="233">
        <v>8</v>
      </c>
      <c r="E5516" s="233" t="s">
        <v>271</v>
      </c>
      <c r="F5516" s="234" t="s">
        <v>338</v>
      </c>
      <c r="G5516" s="235">
        <v>27</v>
      </c>
      <c r="H5516" s="234">
        <v>42466</v>
      </c>
      <c r="I5516" s="28"/>
    </row>
    <row r="5517" spans="1:9" x14ac:dyDescent="0.25">
      <c r="A5517" s="231" t="s">
        <v>385</v>
      </c>
      <c r="B5517" s="232" t="s">
        <v>389</v>
      </c>
      <c r="C5517" s="233" t="s">
        <v>375</v>
      </c>
      <c r="D5517" s="233">
        <v>16</v>
      </c>
      <c r="E5517" s="233" t="s">
        <v>334</v>
      </c>
      <c r="F5517" s="234" t="s">
        <v>278</v>
      </c>
      <c r="G5517" s="235">
        <v>41</v>
      </c>
      <c r="H5517" s="234">
        <v>42466</v>
      </c>
      <c r="I5517" s="28"/>
    </row>
    <row r="5518" spans="1:9" x14ac:dyDescent="0.25">
      <c r="A5518" s="231" t="s">
        <v>362</v>
      </c>
      <c r="B5518" s="232" t="s">
        <v>369</v>
      </c>
      <c r="C5518" s="233" t="s">
        <v>370</v>
      </c>
      <c r="D5518" s="233">
        <v>16</v>
      </c>
      <c r="E5518" s="233" t="s">
        <v>264</v>
      </c>
      <c r="F5518" s="234" t="s">
        <v>365</v>
      </c>
      <c r="G5518" s="235">
        <v>163</v>
      </c>
      <c r="H5518" s="234">
        <v>42468</v>
      </c>
      <c r="I5518" s="28"/>
    </row>
    <row r="5519" spans="1:9" x14ac:dyDescent="0.25">
      <c r="A5519" s="231" t="s">
        <v>331</v>
      </c>
      <c r="B5519" s="232" t="s">
        <v>404</v>
      </c>
      <c r="C5519" s="233" t="s">
        <v>333</v>
      </c>
      <c r="D5519" s="233">
        <v>16</v>
      </c>
      <c r="E5519" s="233" t="s">
        <v>334</v>
      </c>
      <c r="F5519" s="234" t="s">
        <v>405</v>
      </c>
      <c r="G5519" s="235">
        <v>100</v>
      </c>
      <c r="H5519" s="234">
        <v>42468</v>
      </c>
      <c r="I5519" s="28"/>
    </row>
    <row r="5520" spans="1:9" x14ac:dyDescent="0.25">
      <c r="A5520" s="231" t="s">
        <v>335</v>
      </c>
      <c r="B5520" s="232" t="s">
        <v>394</v>
      </c>
      <c r="C5520" s="233" t="s">
        <v>364</v>
      </c>
      <c r="D5520" s="233">
        <v>8</v>
      </c>
      <c r="E5520" s="233" t="s">
        <v>264</v>
      </c>
      <c r="F5520" s="234" t="s">
        <v>365</v>
      </c>
      <c r="G5520" s="235">
        <v>67</v>
      </c>
      <c r="H5520" s="234">
        <v>42470</v>
      </c>
      <c r="I5520" s="28"/>
    </row>
    <row r="5521" spans="1:9" x14ac:dyDescent="0.25">
      <c r="A5521" s="231" t="s">
        <v>371</v>
      </c>
      <c r="B5521" s="232" t="s">
        <v>388</v>
      </c>
      <c r="C5521" s="233" t="s">
        <v>364</v>
      </c>
      <c r="D5521" s="233">
        <v>12</v>
      </c>
      <c r="E5521" s="233" t="s">
        <v>271</v>
      </c>
      <c r="F5521" s="234" t="s">
        <v>359</v>
      </c>
      <c r="G5521" s="235">
        <v>65</v>
      </c>
      <c r="H5521" s="234">
        <v>42471</v>
      </c>
      <c r="I5521" s="28"/>
    </row>
    <row r="5522" spans="1:9" x14ac:dyDescent="0.25">
      <c r="A5522" s="231" t="s">
        <v>345</v>
      </c>
      <c r="B5522" s="232" t="s">
        <v>406</v>
      </c>
      <c r="C5522" s="233" t="s">
        <v>337</v>
      </c>
      <c r="D5522" s="233">
        <v>16</v>
      </c>
      <c r="E5522" s="233" t="s">
        <v>271</v>
      </c>
      <c r="F5522" s="234" t="s">
        <v>359</v>
      </c>
      <c r="G5522" s="235">
        <v>186</v>
      </c>
      <c r="H5522" s="234">
        <v>42471</v>
      </c>
      <c r="I5522" s="28"/>
    </row>
    <row r="5523" spans="1:9" x14ac:dyDescent="0.25">
      <c r="A5523" s="231" t="s">
        <v>397</v>
      </c>
      <c r="B5523" s="232" t="s">
        <v>402</v>
      </c>
      <c r="C5523" s="233" t="s">
        <v>380</v>
      </c>
      <c r="D5523" s="233">
        <v>8</v>
      </c>
      <c r="E5523" s="233" t="s">
        <v>262</v>
      </c>
      <c r="F5523" s="234" t="s">
        <v>342</v>
      </c>
      <c r="G5523" s="235">
        <v>191</v>
      </c>
      <c r="H5523" s="234">
        <v>42472</v>
      </c>
      <c r="I5523" s="28"/>
    </row>
    <row r="5524" spans="1:9" x14ac:dyDescent="0.25">
      <c r="A5524" s="231" t="s">
        <v>335</v>
      </c>
      <c r="B5524" s="232" t="s">
        <v>394</v>
      </c>
      <c r="C5524" s="233" t="s">
        <v>364</v>
      </c>
      <c r="D5524" s="233">
        <v>8</v>
      </c>
      <c r="E5524" s="233" t="s">
        <v>264</v>
      </c>
      <c r="F5524" s="234" t="s">
        <v>365</v>
      </c>
      <c r="G5524" s="235">
        <v>94</v>
      </c>
      <c r="H5524" s="234">
        <v>42473</v>
      </c>
      <c r="I5524" s="28"/>
    </row>
    <row r="5525" spans="1:9" x14ac:dyDescent="0.25">
      <c r="A5525" s="231" t="s">
        <v>331</v>
      </c>
      <c r="B5525" s="232" t="s">
        <v>403</v>
      </c>
      <c r="C5525" s="233" t="s">
        <v>380</v>
      </c>
      <c r="D5525" s="233">
        <v>32</v>
      </c>
      <c r="E5525" s="233" t="s">
        <v>262</v>
      </c>
      <c r="F5525" s="234" t="s">
        <v>356</v>
      </c>
      <c r="G5525" s="235">
        <v>121</v>
      </c>
      <c r="H5525" s="234">
        <v>42473</v>
      </c>
      <c r="I5525" s="28"/>
    </row>
    <row r="5526" spans="1:9" x14ac:dyDescent="0.25">
      <c r="A5526" s="231" t="s">
        <v>331</v>
      </c>
      <c r="B5526" s="232" t="s">
        <v>404</v>
      </c>
      <c r="C5526" s="233" t="s">
        <v>333</v>
      </c>
      <c r="D5526" s="233">
        <v>16</v>
      </c>
      <c r="E5526" s="233" t="s">
        <v>334</v>
      </c>
      <c r="F5526" s="234" t="s">
        <v>405</v>
      </c>
      <c r="G5526" s="235">
        <v>14</v>
      </c>
      <c r="H5526" s="234">
        <v>42473</v>
      </c>
      <c r="I5526" s="28"/>
    </row>
    <row r="5527" spans="1:9" x14ac:dyDescent="0.25">
      <c r="A5527" s="231" t="s">
        <v>335</v>
      </c>
      <c r="B5527" s="232" t="s">
        <v>350</v>
      </c>
      <c r="C5527" s="233" t="s">
        <v>347</v>
      </c>
      <c r="D5527" s="233">
        <v>8</v>
      </c>
      <c r="E5527" s="233" t="s">
        <v>271</v>
      </c>
      <c r="F5527" s="234" t="s">
        <v>338</v>
      </c>
      <c r="G5527" s="235">
        <v>39</v>
      </c>
      <c r="H5527" s="234">
        <v>42477</v>
      </c>
      <c r="I5527" s="28"/>
    </row>
    <row r="5528" spans="1:9" x14ac:dyDescent="0.25">
      <c r="A5528" s="231" t="s">
        <v>371</v>
      </c>
      <c r="B5528" s="232" t="s">
        <v>372</v>
      </c>
      <c r="C5528" s="233" t="s">
        <v>364</v>
      </c>
      <c r="D5528" s="233">
        <v>8</v>
      </c>
      <c r="E5528" s="233" t="s">
        <v>271</v>
      </c>
      <c r="F5528" s="234" t="s">
        <v>338</v>
      </c>
      <c r="G5528" s="235">
        <v>164</v>
      </c>
      <c r="H5528" s="234">
        <v>42481</v>
      </c>
      <c r="I5528" s="28"/>
    </row>
    <row r="5529" spans="1:9" x14ac:dyDescent="0.25">
      <c r="A5529" s="231" t="s">
        <v>345</v>
      </c>
      <c r="B5529" s="232" t="s">
        <v>406</v>
      </c>
      <c r="C5529" s="233" t="s">
        <v>337</v>
      </c>
      <c r="D5529" s="233">
        <v>16</v>
      </c>
      <c r="E5529" s="233" t="s">
        <v>271</v>
      </c>
      <c r="F5529" s="234" t="s">
        <v>359</v>
      </c>
      <c r="G5529" s="235">
        <v>192</v>
      </c>
      <c r="H5529" s="234">
        <v>42481</v>
      </c>
      <c r="I5529" s="28"/>
    </row>
    <row r="5530" spans="1:9" x14ac:dyDescent="0.25">
      <c r="A5530" s="231" t="s">
        <v>345</v>
      </c>
      <c r="B5530" s="232" t="s">
        <v>401</v>
      </c>
      <c r="C5530" s="233" t="s">
        <v>380</v>
      </c>
      <c r="D5530" s="233">
        <v>16</v>
      </c>
      <c r="E5530" s="233" t="s">
        <v>271</v>
      </c>
      <c r="F5530" s="234" t="s">
        <v>338</v>
      </c>
      <c r="G5530" s="235">
        <v>15</v>
      </c>
      <c r="H5530" s="234">
        <v>42483</v>
      </c>
      <c r="I5530" s="28"/>
    </row>
    <row r="5531" spans="1:9" x14ac:dyDescent="0.25">
      <c r="A5531" s="231" t="s">
        <v>345</v>
      </c>
      <c r="B5531" s="232" t="s">
        <v>379</v>
      </c>
      <c r="C5531" s="233" t="s">
        <v>380</v>
      </c>
      <c r="D5531" s="233">
        <v>16</v>
      </c>
      <c r="E5531" s="233" t="s">
        <v>271</v>
      </c>
      <c r="F5531" s="234" t="s">
        <v>338</v>
      </c>
      <c r="G5531" s="235">
        <v>72</v>
      </c>
      <c r="H5531" s="234">
        <v>42487</v>
      </c>
      <c r="I5531" s="28"/>
    </row>
    <row r="5532" spans="1:9" x14ac:dyDescent="0.25">
      <c r="A5532" s="231" t="s">
        <v>362</v>
      </c>
      <c r="B5532" s="232" t="s">
        <v>374</v>
      </c>
      <c r="C5532" s="233" t="s">
        <v>375</v>
      </c>
      <c r="D5532" s="233">
        <v>16</v>
      </c>
      <c r="E5532" s="233" t="s">
        <v>271</v>
      </c>
      <c r="F5532" s="234" t="s">
        <v>338</v>
      </c>
      <c r="G5532" s="235">
        <v>56</v>
      </c>
      <c r="H5532" s="234">
        <v>42487</v>
      </c>
      <c r="I5532" s="28"/>
    </row>
    <row r="5533" spans="1:9" x14ac:dyDescent="0.25">
      <c r="A5533" s="231" t="s">
        <v>392</v>
      </c>
      <c r="B5533" s="232" t="s">
        <v>393</v>
      </c>
      <c r="C5533" s="233" t="s">
        <v>337</v>
      </c>
      <c r="D5533" s="233">
        <v>16</v>
      </c>
      <c r="E5533" s="233" t="s">
        <v>271</v>
      </c>
      <c r="F5533" s="234" t="s">
        <v>338</v>
      </c>
      <c r="G5533" s="235">
        <v>76</v>
      </c>
      <c r="H5533" s="234">
        <v>42487</v>
      </c>
      <c r="I5533" s="28"/>
    </row>
    <row r="5534" spans="1:9" x14ac:dyDescent="0.25">
      <c r="A5534" s="231" t="s">
        <v>335</v>
      </c>
      <c r="B5534" s="232" t="s">
        <v>387</v>
      </c>
      <c r="C5534" s="233" t="s">
        <v>347</v>
      </c>
      <c r="D5534" s="233">
        <v>8</v>
      </c>
      <c r="E5534" s="233" t="s">
        <v>264</v>
      </c>
      <c r="F5534" s="234" t="s">
        <v>365</v>
      </c>
      <c r="G5534" s="235">
        <v>196</v>
      </c>
      <c r="H5534" s="234">
        <v>42494</v>
      </c>
      <c r="I5534" s="28"/>
    </row>
    <row r="5535" spans="1:9" x14ac:dyDescent="0.25">
      <c r="A5535" s="231" t="s">
        <v>345</v>
      </c>
      <c r="B5535" s="232" t="s">
        <v>406</v>
      </c>
      <c r="C5535" s="233" t="s">
        <v>337</v>
      </c>
      <c r="D5535" s="233">
        <v>16</v>
      </c>
      <c r="E5535" s="233" t="s">
        <v>271</v>
      </c>
      <c r="F5535" s="234" t="s">
        <v>359</v>
      </c>
      <c r="G5535" s="235">
        <v>19</v>
      </c>
      <c r="H5535" s="234">
        <v>42494</v>
      </c>
      <c r="I5535" s="28"/>
    </row>
    <row r="5536" spans="1:9" x14ac:dyDescent="0.25">
      <c r="A5536" s="231" t="s">
        <v>371</v>
      </c>
      <c r="B5536" s="232" t="s">
        <v>372</v>
      </c>
      <c r="C5536" s="233" t="s">
        <v>364</v>
      </c>
      <c r="D5536" s="233">
        <v>8</v>
      </c>
      <c r="E5536" s="233" t="s">
        <v>271</v>
      </c>
      <c r="F5536" s="234" t="s">
        <v>373</v>
      </c>
      <c r="G5536" s="235">
        <v>44</v>
      </c>
      <c r="H5536" s="234">
        <v>42495</v>
      </c>
      <c r="I5536" s="28"/>
    </row>
    <row r="5537" spans="1:9" x14ac:dyDescent="0.25">
      <c r="A5537" s="231" t="s">
        <v>397</v>
      </c>
      <c r="B5537" s="232" t="s">
        <v>398</v>
      </c>
      <c r="C5537" s="233" t="s">
        <v>399</v>
      </c>
      <c r="D5537" s="233">
        <v>8</v>
      </c>
      <c r="E5537" s="233" t="s">
        <v>334</v>
      </c>
      <c r="F5537" s="234" t="s">
        <v>276</v>
      </c>
      <c r="G5537" s="235">
        <v>82</v>
      </c>
      <c r="H5537" s="234">
        <v>42496</v>
      </c>
      <c r="I5537" s="28"/>
    </row>
    <row r="5538" spans="1:9" x14ac:dyDescent="0.25">
      <c r="A5538" s="231" t="s">
        <v>376</v>
      </c>
      <c r="B5538" s="232" t="s">
        <v>377</v>
      </c>
      <c r="C5538" s="233" t="s">
        <v>378</v>
      </c>
      <c r="D5538" s="233">
        <v>10</v>
      </c>
      <c r="E5538" s="233" t="s">
        <v>262</v>
      </c>
      <c r="F5538" s="234" t="s">
        <v>50</v>
      </c>
      <c r="G5538" s="235">
        <v>161</v>
      </c>
      <c r="H5538" s="234">
        <v>42498</v>
      </c>
      <c r="I5538" s="28"/>
    </row>
    <row r="5539" spans="1:9" x14ac:dyDescent="0.25">
      <c r="A5539" s="231" t="s">
        <v>335</v>
      </c>
      <c r="B5539" s="232" t="s">
        <v>395</v>
      </c>
      <c r="C5539" s="233" t="s">
        <v>337</v>
      </c>
      <c r="D5539" s="233">
        <v>16</v>
      </c>
      <c r="E5539" s="233" t="s">
        <v>264</v>
      </c>
      <c r="F5539" s="234" t="s">
        <v>396</v>
      </c>
      <c r="G5539" s="235">
        <v>105</v>
      </c>
      <c r="H5539" s="234">
        <v>42503</v>
      </c>
      <c r="I5539" s="28"/>
    </row>
    <row r="5540" spans="1:9" x14ac:dyDescent="0.25">
      <c r="A5540" s="231" t="s">
        <v>335</v>
      </c>
      <c r="B5540" s="232" t="s">
        <v>387</v>
      </c>
      <c r="C5540" s="233" t="s">
        <v>347</v>
      </c>
      <c r="D5540" s="233">
        <v>8</v>
      </c>
      <c r="E5540" s="233" t="s">
        <v>264</v>
      </c>
      <c r="F5540" s="234" t="s">
        <v>365</v>
      </c>
      <c r="G5540" s="235">
        <v>89</v>
      </c>
      <c r="H5540" s="234">
        <v>42510</v>
      </c>
      <c r="I5540" s="28"/>
    </row>
    <row r="5541" spans="1:9" x14ac:dyDescent="0.25">
      <c r="A5541" s="231" t="s">
        <v>376</v>
      </c>
      <c r="B5541" s="232" t="s">
        <v>390</v>
      </c>
      <c r="C5541" s="233" t="s">
        <v>370</v>
      </c>
      <c r="D5541" s="233">
        <v>8</v>
      </c>
      <c r="E5541" s="233" t="s">
        <v>334</v>
      </c>
      <c r="F5541" s="234" t="s">
        <v>278</v>
      </c>
      <c r="G5541" s="235">
        <v>50</v>
      </c>
      <c r="H5541" s="234">
        <v>42510</v>
      </c>
      <c r="I5541" s="28"/>
    </row>
    <row r="5542" spans="1:9" x14ac:dyDescent="0.25">
      <c r="A5542" s="231" t="s">
        <v>362</v>
      </c>
      <c r="B5542" s="232" t="s">
        <v>369</v>
      </c>
      <c r="C5542" s="233" t="s">
        <v>370</v>
      </c>
      <c r="D5542" s="233">
        <v>16</v>
      </c>
      <c r="E5542" s="233" t="s">
        <v>264</v>
      </c>
      <c r="F5542" s="234" t="s">
        <v>365</v>
      </c>
      <c r="G5542" s="235">
        <v>182</v>
      </c>
      <c r="H5542" s="234">
        <v>42515</v>
      </c>
      <c r="I5542" s="28"/>
    </row>
    <row r="5543" spans="1:9" x14ac:dyDescent="0.25">
      <c r="A5543" s="231" t="s">
        <v>385</v>
      </c>
      <c r="B5543" s="232" t="s">
        <v>386</v>
      </c>
      <c r="C5543" s="233" t="s">
        <v>358</v>
      </c>
      <c r="D5543" s="233">
        <v>16</v>
      </c>
      <c r="E5543" s="233" t="s">
        <v>334</v>
      </c>
      <c r="F5543" s="234" t="s">
        <v>276</v>
      </c>
      <c r="G5543" s="235">
        <v>142</v>
      </c>
      <c r="H5543" s="234">
        <v>42518</v>
      </c>
      <c r="I5543" s="28"/>
    </row>
    <row r="5544" spans="1:9" x14ac:dyDescent="0.25">
      <c r="A5544" s="231" t="s">
        <v>331</v>
      </c>
      <c r="B5544" s="232" t="s">
        <v>381</v>
      </c>
      <c r="C5544" s="233" t="s">
        <v>380</v>
      </c>
      <c r="D5544" s="233">
        <v>16</v>
      </c>
      <c r="E5544" s="233" t="s">
        <v>262</v>
      </c>
      <c r="F5544" s="234" t="s">
        <v>342</v>
      </c>
      <c r="G5544" s="235">
        <v>137</v>
      </c>
      <c r="H5544" s="234">
        <v>42521</v>
      </c>
      <c r="I5544" s="28"/>
    </row>
    <row r="5545" spans="1:9" x14ac:dyDescent="0.25">
      <c r="A5545" s="231" t="s">
        <v>362</v>
      </c>
      <c r="B5545" s="232" t="s">
        <v>366</v>
      </c>
      <c r="C5545" s="233" t="s">
        <v>337</v>
      </c>
      <c r="D5545" s="233">
        <v>8</v>
      </c>
      <c r="E5545" s="233" t="s">
        <v>262</v>
      </c>
      <c r="F5545" s="234" t="s">
        <v>50</v>
      </c>
      <c r="G5545" s="235">
        <v>159</v>
      </c>
      <c r="H5545" s="234">
        <v>42526</v>
      </c>
      <c r="I5545" s="28"/>
    </row>
    <row r="5546" spans="1:9" x14ac:dyDescent="0.25">
      <c r="A5546" s="231" t="s">
        <v>335</v>
      </c>
      <c r="B5546" s="232" t="s">
        <v>357</v>
      </c>
      <c r="C5546" s="233" t="s">
        <v>358</v>
      </c>
      <c r="D5546" s="233">
        <v>16</v>
      </c>
      <c r="E5546" s="233" t="s">
        <v>271</v>
      </c>
      <c r="F5546" s="234" t="s">
        <v>359</v>
      </c>
      <c r="G5546" s="235">
        <v>110</v>
      </c>
      <c r="H5546" s="234">
        <v>42530</v>
      </c>
      <c r="I5546" s="28"/>
    </row>
    <row r="5547" spans="1:9" x14ac:dyDescent="0.25">
      <c r="A5547" s="231" t="s">
        <v>345</v>
      </c>
      <c r="B5547" s="232" t="s">
        <v>406</v>
      </c>
      <c r="C5547" s="233" t="s">
        <v>337</v>
      </c>
      <c r="D5547" s="233">
        <v>16</v>
      </c>
      <c r="E5547" s="233" t="s">
        <v>271</v>
      </c>
      <c r="F5547" s="234" t="s">
        <v>338</v>
      </c>
      <c r="G5547" s="235">
        <v>166</v>
      </c>
      <c r="H5547" s="234">
        <v>42531</v>
      </c>
      <c r="I5547" s="28"/>
    </row>
    <row r="5548" spans="1:9" x14ac:dyDescent="0.25">
      <c r="A5548" s="231" t="s">
        <v>385</v>
      </c>
      <c r="B5548" s="232" t="s">
        <v>389</v>
      </c>
      <c r="C5548" s="233" t="s">
        <v>375</v>
      </c>
      <c r="D5548" s="233">
        <v>16</v>
      </c>
      <c r="E5548" s="233" t="s">
        <v>334</v>
      </c>
      <c r="F5548" s="234" t="s">
        <v>276</v>
      </c>
      <c r="G5548" s="235">
        <v>131</v>
      </c>
      <c r="H5548" s="234">
        <v>42532</v>
      </c>
      <c r="I5548" s="28"/>
    </row>
    <row r="5549" spans="1:9" x14ac:dyDescent="0.25">
      <c r="A5549" s="231" t="s">
        <v>397</v>
      </c>
      <c r="B5549" s="232" t="s">
        <v>398</v>
      </c>
      <c r="C5549" s="233" t="s">
        <v>399</v>
      </c>
      <c r="D5549" s="233">
        <v>8</v>
      </c>
      <c r="E5549" s="233" t="s">
        <v>334</v>
      </c>
      <c r="F5549" s="234" t="s">
        <v>276</v>
      </c>
      <c r="G5549" s="235">
        <v>188</v>
      </c>
      <c r="H5549" s="234">
        <v>42534</v>
      </c>
      <c r="I5549" s="28"/>
    </row>
    <row r="5550" spans="1:9" x14ac:dyDescent="0.25">
      <c r="A5550" s="231" t="s">
        <v>354</v>
      </c>
      <c r="B5550" s="232" t="s">
        <v>355</v>
      </c>
      <c r="C5550" s="233" t="s">
        <v>347</v>
      </c>
      <c r="D5550" s="233">
        <v>16</v>
      </c>
      <c r="E5550" s="233" t="s">
        <v>262</v>
      </c>
      <c r="F5550" s="234" t="s">
        <v>356</v>
      </c>
      <c r="G5550" s="235">
        <v>11</v>
      </c>
      <c r="H5550" s="234">
        <v>42534</v>
      </c>
      <c r="I5550" s="28"/>
    </row>
    <row r="5551" spans="1:9" x14ac:dyDescent="0.25">
      <c r="A5551" s="231" t="s">
        <v>362</v>
      </c>
      <c r="B5551" s="232" t="s">
        <v>369</v>
      </c>
      <c r="C5551" s="233" t="s">
        <v>370</v>
      </c>
      <c r="D5551" s="233">
        <v>16</v>
      </c>
      <c r="E5551" s="233" t="s">
        <v>264</v>
      </c>
      <c r="F5551" s="234" t="s">
        <v>365</v>
      </c>
      <c r="G5551" s="235">
        <v>41</v>
      </c>
      <c r="H5551" s="234">
        <v>42535</v>
      </c>
      <c r="I5551" s="28"/>
    </row>
    <row r="5552" spans="1:9" x14ac:dyDescent="0.25">
      <c r="A5552" s="231" t="s">
        <v>335</v>
      </c>
      <c r="B5552" s="232" t="s">
        <v>336</v>
      </c>
      <c r="C5552" s="233" t="s">
        <v>337</v>
      </c>
      <c r="D5552" s="233">
        <v>16</v>
      </c>
      <c r="E5552" s="233" t="s">
        <v>271</v>
      </c>
      <c r="F5552" s="234" t="s">
        <v>338</v>
      </c>
      <c r="G5552" s="235">
        <v>93</v>
      </c>
      <c r="H5552" s="234">
        <v>42537</v>
      </c>
      <c r="I5552" s="28"/>
    </row>
    <row r="5553" spans="1:9" x14ac:dyDescent="0.25">
      <c r="A5553" s="231" t="s">
        <v>335</v>
      </c>
      <c r="B5553" s="232" t="s">
        <v>350</v>
      </c>
      <c r="C5553" s="233" t="s">
        <v>347</v>
      </c>
      <c r="D5553" s="233">
        <v>8</v>
      </c>
      <c r="E5553" s="233" t="s">
        <v>271</v>
      </c>
      <c r="F5553" s="234" t="s">
        <v>338</v>
      </c>
      <c r="G5553" s="235">
        <v>66</v>
      </c>
      <c r="H5553" s="234">
        <v>42539</v>
      </c>
      <c r="I5553" s="28"/>
    </row>
    <row r="5554" spans="1:9" x14ac:dyDescent="0.25">
      <c r="A5554" s="231" t="s">
        <v>392</v>
      </c>
      <c r="B5554" s="232" t="s">
        <v>393</v>
      </c>
      <c r="C5554" s="233" t="s">
        <v>337</v>
      </c>
      <c r="D5554" s="233">
        <v>16</v>
      </c>
      <c r="E5554" s="233" t="s">
        <v>271</v>
      </c>
      <c r="F5554" s="234" t="s">
        <v>359</v>
      </c>
      <c r="G5554" s="235">
        <v>89</v>
      </c>
      <c r="H5554" s="234">
        <v>42542</v>
      </c>
      <c r="I5554" s="28"/>
    </row>
    <row r="5555" spans="1:9" x14ac:dyDescent="0.25">
      <c r="A5555" s="231" t="s">
        <v>331</v>
      </c>
      <c r="B5555" s="232" t="s">
        <v>353</v>
      </c>
      <c r="C5555" s="233" t="s">
        <v>337</v>
      </c>
      <c r="D5555" s="233">
        <v>16</v>
      </c>
      <c r="E5555" s="233" t="s">
        <v>262</v>
      </c>
      <c r="F5555" s="234" t="s">
        <v>342</v>
      </c>
      <c r="G5555" s="235">
        <v>189</v>
      </c>
      <c r="H5555" s="234">
        <v>42553</v>
      </c>
      <c r="I5555" s="28"/>
    </row>
    <row r="5556" spans="1:9" x14ac:dyDescent="0.25">
      <c r="A5556" s="231" t="s">
        <v>376</v>
      </c>
      <c r="B5556" s="232" t="s">
        <v>390</v>
      </c>
      <c r="C5556" s="233" t="s">
        <v>370</v>
      </c>
      <c r="D5556" s="233">
        <v>8</v>
      </c>
      <c r="E5556" s="233" t="s">
        <v>334</v>
      </c>
      <c r="F5556" s="234" t="s">
        <v>278</v>
      </c>
      <c r="G5556" s="235">
        <v>158</v>
      </c>
      <c r="H5556" s="234">
        <v>42553</v>
      </c>
      <c r="I5556" s="28"/>
    </row>
    <row r="5557" spans="1:9" x14ac:dyDescent="0.25">
      <c r="A5557" s="231" t="s">
        <v>335</v>
      </c>
      <c r="B5557" s="232" t="s">
        <v>367</v>
      </c>
      <c r="C5557" s="233" t="s">
        <v>337</v>
      </c>
      <c r="D5557" s="233">
        <v>8</v>
      </c>
      <c r="E5557" s="233" t="s">
        <v>262</v>
      </c>
      <c r="F5557" s="234" t="s">
        <v>356</v>
      </c>
      <c r="G5557" s="235">
        <v>139</v>
      </c>
      <c r="H5557" s="234">
        <v>42555</v>
      </c>
      <c r="I5557" s="28"/>
    </row>
    <row r="5558" spans="1:9" x14ac:dyDescent="0.25">
      <c r="A5558" s="231" t="s">
        <v>345</v>
      </c>
      <c r="B5558" s="232" t="s">
        <v>401</v>
      </c>
      <c r="C5558" s="233" t="s">
        <v>380</v>
      </c>
      <c r="D5558" s="233">
        <v>16</v>
      </c>
      <c r="E5558" s="233" t="s">
        <v>271</v>
      </c>
      <c r="F5558" s="234" t="s">
        <v>338</v>
      </c>
      <c r="G5558" s="235">
        <v>91</v>
      </c>
      <c r="H5558" s="234">
        <v>42555</v>
      </c>
      <c r="I5558" s="28"/>
    </row>
    <row r="5559" spans="1:9" x14ac:dyDescent="0.25">
      <c r="A5559" s="231" t="s">
        <v>335</v>
      </c>
      <c r="B5559" s="232" t="s">
        <v>367</v>
      </c>
      <c r="C5559" s="233" t="s">
        <v>337</v>
      </c>
      <c r="D5559" s="233">
        <v>8</v>
      </c>
      <c r="E5559" s="233" t="s">
        <v>262</v>
      </c>
      <c r="F5559" s="234" t="s">
        <v>342</v>
      </c>
      <c r="G5559" s="235">
        <v>171</v>
      </c>
      <c r="H5559" s="234">
        <v>42557</v>
      </c>
      <c r="I5559" s="28"/>
    </row>
    <row r="5560" spans="1:9" x14ac:dyDescent="0.25">
      <c r="A5560" s="231" t="s">
        <v>345</v>
      </c>
      <c r="B5560" s="232" t="s">
        <v>379</v>
      </c>
      <c r="C5560" s="233" t="s">
        <v>380</v>
      </c>
      <c r="D5560" s="233">
        <v>16</v>
      </c>
      <c r="E5560" s="233" t="s">
        <v>271</v>
      </c>
      <c r="F5560" s="234" t="s">
        <v>373</v>
      </c>
      <c r="G5560" s="235">
        <v>94</v>
      </c>
      <c r="H5560" s="234">
        <v>42557</v>
      </c>
      <c r="I5560" s="28"/>
    </row>
    <row r="5561" spans="1:9" x14ac:dyDescent="0.25">
      <c r="A5561" s="231" t="s">
        <v>335</v>
      </c>
      <c r="B5561" s="232" t="s">
        <v>382</v>
      </c>
      <c r="C5561" s="233" t="s">
        <v>337</v>
      </c>
      <c r="D5561" s="233">
        <v>16</v>
      </c>
      <c r="E5561" s="233" t="s">
        <v>264</v>
      </c>
      <c r="F5561" s="234" t="s">
        <v>365</v>
      </c>
      <c r="G5561" s="235">
        <v>93</v>
      </c>
      <c r="H5561" s="234">
        <v>42564</v>
      </c>
      <c r="I5561" s="28"/>
    </row>
    <row r="5562" spans="1:9" x14ac:dyDescent="0.25">
      <c r="A5562" s="231" t="s">
        <v>371</v>
      </c>
      <c r="B5562" s="232" t="s">
        <v>388</v>
      </c>
      <c r="C5562" s="233" t="s">
        <v>364</v>
      </c>
      <c r="D5562" s="233">
        <v>12</v>
      </c>
      <c r="E5562" s="233" t="s">
        <v>271</v>
      </c>
      <c r="F5562" s="234" t="s">
        <v>338</v>
      </c>
      <c r="G5562" s="235">
        <v>20</v>
      </c>
      <c r="H5562" s="234">
        <v>42565</v>
      </c>
      <c r="I5562" s="28"/>
    </row>
    <row r="5563" spans="1:9" x14ac:dyDescent="0.25">
      <c r="A5563" s="231" t="s">
        <v>331</v>
      </c>
      <c r="B5563" s="232" t="s">
        <v>381</v>
      </c>
      <c r="C5563" s="233" t="s">
        <v>380</v>
      </c>
      <c r="D5563" s="233">
        <v>16</v>
      </c>
      <c r="E5563" s="233" t="s">
        <v>262</v>
      </c>
      <c r="F5563" s="234" t="s">
        <v>342</v>
      </c>
      <c r="G5563" s="235">
        <v>63</v>
      </c>
      <c r="H5563" s="234">
        <v>42572</v>
      </c>
      <c r="I5563" s="28"/>
    </row>
    <row r="5564" spans="1:9" x14ac:dyDescent="0.25">
      <c r="A5564" s="231" t="s">
        <v>362</v>
      </c>
      <c r="B5564" s="232" t="s">
        <v>369</v>
      </c>
      <c r="C5564" s="233" t="s">
        <v>370</v>
      </c>
      <c r="D5564" s="233">
        <v>16</v>
      </c>
      <c r="E5564" s="233" t="s">
        <v>264</v>
      </c>
      <c r="F5564" s="234" t="s">
        <v>365</v>
      </c>
      <c r="G5564" s="235">
        <v>112</v>
      </c>
      <c r="H5564" s="234">
        <v>42575</v>
      </c>
      <c r="I5564" s="28"/>
    </row>
    <row r="5565" spans="1:9" x14ac:dyDescent="0.25">
      <c r="A5565" s="231" t="s">
        <v>397</v>
      </c>
      <c r="B5565" s="232" t="s">
        <v>398</v>
      </c>
      <c r="C5565" s="233" t="s">
        <v>399</v>
      </c>
      <c r="D5565" s="233">
        <v>8</v>
      </c>
      <c r="E5565" s="233" t="s">
        <v>334</v>
      </c>
      <c r="F5565" s="234" t="s">
        <v>276</v>
      </c>
      <c r="G5565" s="235">
        <v>66</v>
      </c>
      <c r="H5565" s="234">
        <v>42576</v>
      </c>
      <c r="I5565" s="28"/>
    </row>
    <row r="5566" spans="1:9" x14ac:dyDescent="0.25">
      <c r="A5566" s="231" t="s">
        <v>371</v>
      </c>
      <c r="B5566" s="232" t="s">
        <v>388</v>
      </c>
      <c r="C5566" s="233" t="s">
        <v>364</v>
      </c>
      <c r="D5566" s="233">
        <v>12</v>
      </c>
      <c r="E5566" s="233" t="s">
        <v>271</v>
      </c>
      <c r="F5566" s="234" t="s">
        <v>338</v>
      </c>
      <c r="G5566" s="235">
        <v>50</v>
      </c>
      <c r="H5566" s="234">
        <v>42579</v>
      </c>
      <c r="I5566" s="28"/>
    </row>
    <row r="5567" spans="1:9" x14ac:dyDescent="0.25">
      <c r="A5567" s="231" t="s">
        <v>376</v>
      </c>
      <c r="B5567" s="232" t="s">
        <v>377</v>
      </c>
      <c r="C5567" s="233" t="s">
        <v>378</v>
      </c>
      <c r="D5567" s="233">
        <v>10</v>
      </c>
      <c r="E5567" s="233" t="s">
        <v>262</v>
      </c>
      <c r="F5567" s="234" t="s">
        <v>50</v>
      </c>
      <c r="G5567" s="235">
        <v>41</v>
      </c>
      <c r="H5567" s="234">
        <v>42582</v>
      </c>
      <c r="I5567" s="28"/>
    </row>
    <row r="5568" spans="1:9" x14ac:dyDescent="0.25">
      <c r="A5568" s="231" t="s">
        <v>408</v>
      </c>
      <c r="B5568" s="232" t="s">
        <v>409</v>
      </c>
      <c r="C5568" s="233" t="s">
        <v>380</v>
      </c>
      <c r="D5568" s="233">
        <v>16</v>
      </c>
      <c r="E5568" s="233" t="s">
        <v>334</v>
      </c>
      <c r="F5568" s="234" t="s">
        <v>276</v>
      </c>
      <c r="G5568" s="235">
        <v>182</v>
      </c>
      <c r="H5568" s="234">
        <v>42587</v>
      </c>
      <c r="I5568" s="28"/>
    </row>
    <row r="5569" spans="1:9" x14ac:dyDescent="0.25">
      <c r="A5569" s="231" t="s">
        <v>362</v>
      </c>
      <c r="B5569" s="232" t="s">
        <v>374</v>
      </c>
      <c r="C5569" s="233" t="s">
        <v>375</v>
      </c>
      <c r="D5569" s="233">
        <v>16</v>
      </c>
      <c r="E5569" s="233" t="s">
        <v>271</v>
      </c>
      <c r="F5569" s="234" t="s">
        <v>338</v>
      </c>
      <c r="G5569" s="235">
        <v>63</v>
      </c>
      <c r="H5569" s="234">
        <v>42604</v>
      </c>
      <c r="I5569" s="28"/>
    </row>
    <row r="5570" spans="1:9" x14ac:dyDescent="0.25">
      <c r="A5570" s="231" t="s">
        <v>335</v>
      </c>
      <c r="B5570" s="232" t="s">
        <v>368</v>
      </c>
      <c r="C5570" s="233" t="s">
        <v>364</v>
      </c>
      <c r="D5570" s="233">
        <v>8</v>
      </c>
      <c r="E5570" s="233" t="s">
        <v>262</v>
      </c>
      <c r="F5570" s="234" t="s">
        <v>356</v>
      </c>
      <c r="G5570" s="235">
        <v>64</v>
      </c>
      <c r="H5570" s="234">
        <v>42607</v>
      </c>
      <c r="I5570" s="28"/>
    </row>
    <row r="5571" spans="1:9" x14ac:dyDescent="0.25">
      <c r="A5571" s="231" t="s">
        <v>371</v>
      </c>
      <c r="B5571" s="232" t="s">
        <v>372</v>
      </c>
      <c r="C5571" s="233" t="s">
        <v>364</v>
      </c>
      <c r="D5571" s="233">
        <v>8</v>
      </c>
      <c r="E5571" s="233" t="s">
        <v>271</v>
      </c>
      <c r="F5571" s="234" t="s">
        <v>338</v>
      </c>
      <c r="G5571" s="235">
        <v>147</v>
      </c>
      <c r="H5571" s="234">
        <v>42607</v>
      </c>
      <c r="I5571" s="28"/>
    </row>
    <row r="5572" spans="1:9" x14ac:dyDescent="0.25">
      <c r="A5572" s="231" t="s">
        <v>331</v>
      </c>
      <c r="B5572" s="232" t="s">
        <v>381</v>
      </c>
      <c r="C5572" s="233" t="s">
        <v>380</v>
      </c>
      <c r="D5572" s="233">
        <v>16</v>
      </c>
      <c r="E5572" s="233" t="s">
        <v>262</v>
      </c>
      <c r="F5572" s="234" t="s">
        <v>342</v>
      </c>
      <c r="G5572" s="235">
        <v>132</v>
      </c>
      <c r="H5572" s="234">
        <v>42607</v>
      </c>
      <c r="I5572" s="28"/>
    </row>
    <row r="5573" spans="1:9" x14ac:dyDescent="0.25">
      <c r="A5573" s="231" t="s">
        <v>385</v>
      </c>
      <c r="B5573" s="232" t="s">
        <v>386</v>
      </c>
      <c r="C5573" s="233" t="s">
        <v>358</v>
      </c>
      <c r="D5573" s="233">
        <v>16</v>
      </c>
      <c r="E5573" s="233" t="s">
        <v>334</v>
      </c>
      <c r="F5573" s="234" t="s">
        <v>276</v>
      </c>
      <c r="G5573" s="235">
        <v>99</v>
      </c>
      <c r="H5573" s="234">
        <v>42610</v>
      </c>
      <c r="I5573" s="28"/>
    </row>
    <row r="5574" spans="1:9" x14ac:dyDescent="0.25">
      <c r="A5574" s="231" t="s">
        <v>331</v>
      </c>
      <c r="B5574" s="232" t="s">
        <v>404</v>
      </c>
      <c r="C5574" s="233" t="s">
        <v>333</v>
      </c>
      <c r="D5574" s="233">
        <v>16</v>
      </c>
      <c r="E5574" s="233" t="s">
        <v>334</v>
      </c>
      <c r="F5574" s="234" t="s">
        <v>405</v>
      </c>
      <c r="G5574" s="235">
        <v>10</v>
      </c>
      <c r="H5574" s="234">
        <v>42613</v>
      </c>
      <c r="I5574" s="28"/>
    </row>
    <row r="5575" spans="1:9" x14ac:dyDescent="0.25">
      <c r="A5575" s="231" t="s">
        <v>335</v>
      </c>
      <c r="B5575" s="232" t="s">
        <v>336</v>
      </c>
      <c r="C5575" s="233" t="s">
        <v>337</v>
      </c>
      <c r="D5575" s="233">
        <v>16</v>
      </c>
      <c r="E5575" s="233" t="s">
        <v>271</v>
      </c>
      <c r="F5575" s="234" t="s">
        <v>338</v>
      </c>
      <c r="G5575" s="235">
        <v>197</v>
      </c>
      <c r="H5575" s="234">
        <v>42614</v>
      </c>
      <c r="I5575" s="28"/>
    </row>
    <row r="5576" spans="1:9" x14ac:dyDescent="0.25">
      <c r="A5576" s="231" t="s">
        <v>331</v>
      </c>
      <c r="B5576" s="232" t="s">
        <v>404</v>
      </c>
      <c r="C5576" s="233" t="s">
        <v>333</v>
      </c>
      <c r="D5576" s="233">
        <v>16</v>
      </c>
      <c r="E5576" s="233" t="s">
        <v>334</v>
      </c>
      <c r="F5576" s="234" t="s">
        <v>405</v>
      </c>
      <c r="G5576" s="235">
        <v>49</v>
      </c>
      <c r="H5576" s="234">
        <v>42615</v>
      </c>
      <c r="I5576" s="28"/>
    </row>
    <row r="5577" spans="1:9" x14ac:dyDescent="0.25">
      <c r="A5577" s="231" t="s">
        <v>335</v>
      </c>
      <c r="B5577" s="232" t="s">
        <v>367</v>
      </c>
      <c r="C5577" s="233" t="s">
        <v>337</v>
      </c>
      <c r="D5577" s="233">
        <v>8</v>
      </c>
      <c r="E5577" s="233" t="s">
        <v>262</v>
      </c>
      <c r="F5577" s="234" t="s">
        <v>356</v>
      </c>
      <c r="G5577" s="235">
        <v>80</v>
      </c>
      <c r="H5577" s="234">
        <v>42616</v>
      </c>
      <c r="I5577" s="28"/>
    </row>
    <row r="5578" spans="1:9" x14ac:dyDescent="0.25">
      <c r="A5578" s="231" t="s">
        <v>345</v>
      </c>
      <c r="B5578" s="232" t="s">
        <v>401</v>
      </c>
      <c r="C5578" s="233" t="s">
        <v>380</v>
      </c>
      <c r="D5578" s="233">
        <v>16</v>
      </c>
      <c r="E5578" s="233" t="s">
        <v>271</v>
      </c>
      <c r="F5578" s="234" t="s">
        <v>338</v>
      </c>
      <c r="G5578" s="235">
        <v>129</v>
      </c>
      <c r="H5578" s="234">
        <v>42620</v>
      </c>
      <c r="I5578" s="28"/>
    </row>
    <row r="5579" spans="1:9" x14ac:dyDescent="0.25">
      <c r="A5579" s="231" t="s">
        <v>376</v>
      </c>
      <c r="B5579" s="232" t="s">
        <v>377</v>
      </c>
      <c r="C5579" s="233" t="s">
        <v>378</v>
      </c>
      <c r="D5579" s="233">
        <v>10</v>
      </c>
      <c r="E5579" s="233" t="s">
        <v>262</v>
      </c>
      <c r="F5579" s="234" t="s">
        <v>342</v>
      </c>
      <c r="G5579" s="235">
        <v>139</v>
      </c>
      <c r="H5579" s="234">
        <v>42624</v>
      </c>
      <c r="I5579" s="28"/>
    </row>
    <row r="5580" spans="1:9" x14ac:dyDescent="0.25">
      <c r="A5580" s="231" t="s">
        <v>345</v>
      </c>
      <c r="B5580" s="232" t="s">
        <v>401</v>
      </c>
      <c r="C5580" s="233" t="s">
        <v>380</v>
      </c>
      <c r="D5580" s="233">
        <v>16</v>
      </c>
      <c r="E5580" s="233" t="s">
        <v>271</v>
      </c>
      <c r="F5580" s="234" t="s">
        <v>338</v>
      </c>
      <c r="G5580" s="235">
        <v>42</v>
      </c>
      <c r="H5580" s="234">
        <v>42625</v>
      </c>
      <c r="I5580" s="28"/>
    </row>
    <row r="5581" spans="1:9" x14ac:dyDescent="0.25">
      <c r="A5581" s="231" t="s">
        <v>331</v>
      </c>
      <c r="B5581" s="232" t="s">
        <v>404</v>
      </c>
      <c r="C5581" s="233" t="s">
        <v>333</v>
      </c>
      <c r="D5581" s="233">
        <v>16</v>
      </c>
      <c r="E5581" s="233" t="s">
        <v>334</v>
      </c>
      <c r="F5581" s="234" t="s">
        <v>405</v>
      </c>
      <c r="G5581" s="235">
        <v>108</v>
      </c>
      <c r="H5581" s="234">
        <v>42626</v>
      </c>
      <c r="I5581" s="28"/>
    </row>
    <row r="5582" spans="1:9" x14ac:dyDescent="0.25">
      <c r="A5582" s="231" t="s">
        <v>335</v>
      </c>
      <c r="B5582" s="232" t="s">
        <v>395</v>
      </c>
      <c r="C5582" s="233" t="s">
        <v>337</v>
      </c>
      <c r="D5582" s="233">
        <v>16</v>
      </c>
      <c r="E5582" s="233" t="s">
        <v>264</v>
      </c>
      <c r="F5582" s="234" t="s">
        <v>396</v>
      </c>
      <c r="G5582" s="235">
        <v>79</v>
      </c>
      <c r="H5582" s="234">
        <v>42627</v>
      </c>
      <c r="I5582" s="28"/>
    </row>
    <row r="5583" spans="1:9" x14ac:dyDescent="0.25">
      <c r="A5583" s="231" t="s">
        <v>331</v>
      </c>
      <c r="B5583" s="232" t="s">
        <v>332</v>
      </c>
      <c r="C5583" s="233" t="s">
        <v>333</v>
      </c>
      <c r="D5583" s="233">
        <v>16</v>
      </c>
      <c r="E5583" s="233" t="s">
        <v>334</v>
      </c>
      <c r="F5583" s="234" t="s">
        <v>278</v>
      </c>
      <c r="G5583" s="235">
        <v>199</v>
      </c>
      <c r="H5583" s="234">
        <v>42631</v>
      </c>
      <c r="I5583" s="28"/>
    </row>
    <row r="5584" spans="1:9" x14ac:dyDescent="0.25">
      <c r="A5584" s="231" t="s">
        <v>335</v>
      </c>
      <c r="B5584" s="232" t="s">
        <v>350</v>
      </c>
      <c r="C5584" s="233" t="s">
        <v>347</v>
      </c>
      <c r="D5584" s="233">
        <v>8</v>
      </c>
      <c r="E5584" s="233" t="s">
        <v>271</v>
      </c>
      <c r="F5584" s="234" t="s">
        <v>338</v>
      </c>
      <c r="G5584" s="235">
        <v>82</v>
      </c>
      <c r="H5584" s="234">
        <v>42634</v>
      </c>
      <c r="I5584" s="28"/>
    </row>
    <row r="5585" spans="1:9" x14ac:dyDescent="0.25">
      <c r="A5585" s="231" t="s">
        <v>397</v>
      </c>
      <c r="B5585" s="232" t="s">
        <v>402</v>
      </c>
      <c r="C5585" s="233" t="s">
        <v>380</v>
      </c>
      <c r="D5585" s="233">
        <v>8</v>
      </c>
      <c r="E5585" s="233" t="s">
        <v>262</v>
      </c>
      <c r="F5585" s="234" t="s">
        <v>342</v>
      </c>
      <c r="G5585" s="235">
        <v>113</v>
      </c>
      <c r="H5585" s="234">
        <v>42636</v>
      </c>
      <c r="I5585" s="28"/>
    </row>
    <row r="5586" spans="1:9" x14ac:dyDescent="0.25">
      <c r="A5586" s="231" t="s">
        <v>331</v>
      </c>
      <c r="B5586" s="232" t="s">
        <v>353</v>
      </c>
      <c r="C5586" s="233" t="s">
        <v>337</v>
      </c>
      <c r="D5586" s="233">
        <v>16</v>
      </c>
      <c r="E5586" s="233" t="s">
        <v>262</v>
      </c>
      <c r="F5586" s="234" t="s">
        <v>342</v>
      </c>
      <c r="G5586" s="235">
        <v>102</v>
      </c>
      <c r="H5586" s="234">
        <v>42638</v>
      </c>
      <c r="I5586" s="28"/>
    </row>
    <row r="5587" spans="1:9" x14ac:dyDescent="0.25">
      <c r="A5587" s="231" t="s">
        <v>335</v>
      </c>
      <c r="B5587" s="232" t="s">
        <v>395</v>
      </c>
      <c r="C5587" s="233" t="s">
        <v>337</v>
      </c>
      <c r="D5587" s="233">
        <v>16</v>
      </c>
      <c r="E5587" s="233" t="s">
        <v>264</v>
      </c>
      <c r="F5587" s="234" t="s">
        <v>365</v>
      </c>
      <c r="G5587" s="235">
        <v>93</v>
      </c>
      <c r="H5587" s="234">
        <v>42640</v>
      </c>
      <c r="I5587" s="28"/>
    </row>
    <row r="5588" spans="1:9" x14ac:dyDescent="0.25">
      <c r="A5588" s="231" t="s">
        <v>331</v>
      </c>
      <c r="B5588" s="232" t="s">
        <v>332</v>
      </c>
      <c r="C5588" s="233" t="s">
        <v>333</v>
      </c>
      <c r="D5588" s="233">
        <v>16</v>
      </c>
      <c r="E5588" s="233" t="s">
        <v>334</v>
      </c>
      <c r="F5588" s="234" t="s">
        <v>405</v>
      </c>
      <c r="G5588" s="235">
        <v>5</v>
      </c>
      <c r="H5588" s="234">
        <v>42643</v>
      </c>
      <c r="I5588" s="28"/>
    </row>
    <row r="5589" spans="1:9" x14ac:dyDescent="0.25">
      <c r="A5589" s="231" t="s">
        <v>392</v>
      </c>
      <c r="B5589" s="232" t="s">
        <v>393</v>
      </c>
      <c r="C5589" s="233" t="s">
        <v>337</v>
      </c>
      <c r="D5589" s="233">
        <v>16</v>
      </c>
      <c r="E5589" s="233" t="s">
        <v>271</v>
      </c>
      <c r="F5589" s="234" t="s">
        <v>359</v>
      </c>
      <c r="G5589" s="235">
        <v>48</v>
      </c>
      <c r="H5589" s="234">
        <v>42648</v>
      </c>
      <c r="I5589" s="28"/>
    </row>
    <row r="5590" spans="1:9" x14ac:dyDescent="0.25">
      <c r="A5590" s="231" t="s">
        <v>397</v>
      </c>
      <c r="B5590" s="232" t="s">
        <v>402</v>
      </c>
      <c r="C5590" s="233" t="s">
        <v>380</v>
      </c>
      <c r="D5590" s="233">
        <v>8</v>
      </c>
      <c r="E5590" s="233" t="s">
        <v>262</v>
      </c>
      <c r="F5590" s="234" t="s">
        <v>342</v>
      </c>
      <c r="G5590" s="235">
        <v>177</v>
      </c>
      <c r="H5590" s="234">
        <v>42648</v>
      </c>
      <c r="I5590" s="28"/>
    </row>
    <row r="5591" spans="1:9" x14ac:dyDescent="0.25">
      <c r="A5591" s="231" t="s">
        <v>362</v>
      </c>
      <c r="B5591" s="232" t="s">
        <v>363</v>
      </c>
      <c r="C5591" s="233" t="s">
        <v>364</v>
      </c>
      <c r="D5591" s="233">
        <v>8</v>
      </c>
      <c r="E5591" s="233" t="s">
        <v>264</v>
      </c>
      <c r="F5591" s="234" t="s">
        <v>396</v>
      </c>
      <c r="G5591" s="235">
        <v>34</v>
      </c>
      <c r="H5591" s="234">
        <v>42653</v>
      </c>
      <c r="I5591" s="28"/>
    </row>
    <row r="5592" spans="1:9" x14ac:dyDescent="0.25">
      <c r="A5592" s="231" t="s">
        <v>348</v>
      </c>
      <c r="B5592" s="232" t="s">
        <v>349</v>
      </c>
      <c r="C5592" s="233" t="s">
        <v>347</v>
      </c>
      <c r="D5592" s="233">
        <v>8</v>
      </c>
      <c r="E5592" s="233" t="s">
        <v>262</v>
      </c>
      <c r="F5592" s="234" t="s">
        <v>356</v>
      </c>
      <c r="G5592" s="235">
        <v>10</v>
      </c>
      <c r="H5592" s="234">
        <v>42654</v>
      </c>
      <c r="I5592" s="28"/>
    </row>
    <row r="5593" spans="1:9" x14ac:dyDescent="0.25">
      <c r="A5593" s="231" t="s">
        <v>345</v>
      </c>
      <c r="B5593" s="232" t="s">
        <v>391</v>
      </c>
      <c r="C5593" s="233" t="s">
        <v>337</v>
      </c>
      <c r="D5593" s="233">
        <v>16</v>
      </c>
      <c r="E5593" s="233" t="s">
        <v>334</v>
      </c>
      <c r="F5593" s="234" t="s">
        <v>276</v>
      </c>
      <c r="G5593" s="235">
        <v>109</v>
      </c>
      <c r="H5593" s="234">
        <v>42662</v>
      </c>
      <c r="I5593" s="28"/>
    </row>
    <row r="5594" spans="1:9" x14ac:dyDescent="0.25">
      <c r="A5594" s="231" t="s">
        <v>376</v>
      </c>
      <c r="B5594" s="232" t="s">
        <v>390</v>
      </c>
      <c r="C5594" s="233" t="s">
        <v>370</v>
      </c>
      <c r="D5594" s="233">
        <v>8</v>
      </c>
      <c r="E5594" s="233" t="s">
        <v>334</v>
      </c>
      <c r="F5594" s="234" t="s">
        <v>278</v>
      </c>
      <c r="G5594" s="235">
        <v>72</v>
      </c>
      <c r="H5594" s="234">
        <v>42662</v>
      </c>
      <c r="I5594" s="28"/>
    </row>
    <row r="5595" spans="1:9" x14ac:dyDescent="0.25">
      <c r="A5595" s="231" t="s">
        <v>331</v>
      </c>
      <c r="B5595" s="232" t="s">
        <v>381</v>
      </c>
      <c r="C5595" s="233" t="s">
        <v>380</v>
      </c>
      <c r="D5595" s="233">
        <v>16</v>
      </c>
      <c r="E5595" s="233" t="s">
        <v>262</v>
      </c>
      <c r="F5595" s="234" t="s">
        <v>342</v>
      </c>
      <c r="G5595" s="235">
        <v>91</v>
      </c>
      <c r="H5595" s="234">
        <v>42663</v>
      </c>
      <c r="I5595" s="28"/>
    </row>
    <row r="5596" spans="1:9" x14ac:dyDescent="0.25">
      <c r="A5596" s="231" t="s">
        <v>345</v>
      </c>
      <c r="B5596" s="232" t="s">
        <v>346</v>
      </c>
      <c r="C5596" s="233" t="s">
        <v>347</v>
      </c>
      <c r="D5596" s="233">
        <v>16</v>
      </c>
      <c r="E5596" s="233" t="s">
        <v>271</v>
      </c>
      <c r="F5596" s="234" t="s">
        <v>338</v>
      </c>
      <c r="G5596" s="235">
        <v>186</v>
      </c>
      <c r="H5596" s="234">
        <v>42664</v>
      </c>
      <c r="I5596" s="28"/>
    </row>
    <row r="5597" spans="1:9" x14ac:dyDescent="0.25">
      <c r="A5597" s="231" t="s">
        <v>331</v>
      </c>
      <c r="B5597" s="232" t="s">
        <v>403</v>
      </c>
      <c r="C5597" s="233" t="s">
        <v>380</v>
      </c>
      <c r="D5597" s="233">
        <v>32</v>
      </c>
      <c r="E5597" s="233" t="s">
        <v>262</v>
      </c>
      <c r="F5597" s="234" t="s">
        <v>356</v>
      </c>
      <c r="G5597" s="235">
        <v>9</v>
      </c>
      <c r="H5597" s="234">
        <v>42667</v>
      </c>
      <c r="I5597" s="28"/>
    </row>
    <row r="5598" spans="1:9" x14ac:dyDescent="0.25">
      <c r="A5598" s="231" t="s">
        <v>339</v>
      </c>
      <c r="B5598" s="232" t="s">
        <v>340</v>
      </c>
      <c r="C5598" s="233" t="s">
        <v>341</v>
      </c>
      <c r="D5598" s="233">
        <v>8</v>
      </c>
      <c r="E5598" s="233" t="s">
        <v>262</v>
      </c>
      <c r="F5598" s="234" t="s">
        <v>342</v>
      </c>
      <c r="G5598" s="235">
        <v>117</v>
      </c>
      <c r="H5598" s="234">
        <v>42667</v>
      </c>
      <c r="I5598" s="28"/>
    </row>
    <row r="5599" spans="1:9" x14ac:dyDescent="0.25">
      <c r="A5599" s="231" t="s">
        <v>335</v>
      </c>
      <c r="B5599" s="232" t="s">
        <v>357</v>
      </c>
      <c r="C5599" s="233" t="s">
        <v>358</v>
      </c>
      <c r="D5599" s="233">
        <v>16</v>
      </c>
      <c r="E5599" s="233" t="s">
        <v>271</v>
      </c>
      <c r="F5599" s="234" t="s">
        <v>359</v>
      </c>
      <c r="G5599" s="235">
        <v>119</v>
      </c>
      <c r="H5599" s="234">
        <v>42669</v>
      </c>
      <c r="I5599" s="28"/>
    </row>
    <row r="5600" spans="1:9" x14ac:dyDescent="0.25">
      <c r="A5600" s="231" t="s">
        <v>345</v>
      </c>
      <c r="B5600" s="232" t="s">
        <v>401</v>
      </c>
      <c r="C5600" s="233" t="s">
        <v>380</v>
      </c>
      <c r="D5600" s="233">
        <v>16</v>
      </c>
      <c r="E5600" s="233" t="s">
        <v>271</v>
      </c>
      <c r="F5600" s="234" t="s">
        <v>338</v>
      </c>
      <c r="G5600" s="235">
        <v>63</v>
      </c>
      <c r="H5600" s="234">
        <v>42669</v>
      </c>
      <c r="I5600" s="28"/>
    </row>
    <row r="5601" spans="1:9" x14ac:dyDescent="0.25">
      <c r="A5601" s="231" t="s">
        <v>376</v>
      </c>
      <c r="B5601" s="232" t="s">
        <v>390</v>
      </c>
      <c r="C5601" s="233" t="s">
        <v>370</v>
      </c>
      <c r="D5601" s="233">
        <v>8</v>
      </c>
      <c r="E5601" s="233" t="s">
        <v>334</v>
      </c>
      <c r="F5601" s="234" t="s">
        <v>278</v>
      </c>
      <c r="G5601" s="235">
        <v>108</v>
      </c>
      <c r="H5601" s="234">
        <v>42670</v>
      </c>
      <c r="I5601" s="28"/>
    </row>
    <row r="5602" spans="1:9" x14ac:dyDescent="0.25">
      <c r="A5602" s="231" t="s">
        <v>345</v>
      </c>
      <c r="B5602" s="232" t="s">
        <v>379</v>
      </c>
      <c r="C5602" s="233" t="s">
        <v>380</v>
      </c>
      <c r="D5602" s="233">
        <v>16</v>
      </c>
      <c r="E5602" s="233" t="s">
        <v>271</v>
      </c>
      <c r="F5602" s="234" t="s">
        <v>338</v>
      </c>
      <c r="G5602" s="235">
        <v>199</v>
      </c>
      <c r="H5602" s="234">
        <v>42673</v>
      </c>
      <c r="I5602" s="28"/>
    </row>
    <row r="5603" spans="1:9" x14ac:dyDescent="0.25">
      <c r="A5603" s="231" t="s">
        <v>331</v>
      </c>
      <c r="B5603" s="232" t="s">
        <v>332</v>
      </c>
      <c r="C5603" s="233" t="s">
        <v>333</v>
      </c>
      <c r="D5603" s="233">
        <v>16</v>
      </c>
      <c r="E5603" s="233" t="s">
        <v>334</v>
      </c>
      <c r="F5603" s="234" t="s">
        <v>278</v>
      </c>
      <c r="G5603" s="235">
        <v>112</v>
      </c>
      <c r="H5603" s="234">
        <v>42675</v>
      </c>
      <c r="I5603" s="28"/>
    </row>
    <row r="5604" spans="1:9" x14ac:dyDescent="0.25">
      <c r="A5604" s="231" t="s">
        <v>371</v>
      </c>
      <c r="B5604" s="232" t="s">
        <v>372</v>
      </c>
      <c r="C5604" s="233" t="s">
        <v>364</v>
      </c>
      <c r="D5604" s="233">
        <v>8</v>
      </c>
      <c r="E5604" s="233" t="s">
        <v>271</v>
      </c>
      <c r="F5604" s="234" t="s">
        <v>338</v>
      </c>
      <c r="G5604" s="235">
        <v>52</v>
      </c>
      <c r="H5604" s="234">
        <v>42677</v>
      </c>
      <c r="I5604" s="28"/>
    </row>
    <row r="5605" spans="1:9" x14ac:dyDescent="0.25">
      <c r="A5605" s="231" t="s">
        <v>339</v>
      </c>
      <c r="B5605" s="232" t="s">
        <v>340</v>
      </c>
      <c r="C5605" s="233" t="s">
        <v>341</v>
      </c>
      <c r="D5605" s="233">
        <v>8</v>
      </c>
      <c r="E5605" s="233" t="s">
        <v>262</v>
      </c>
      <c r="F5605" s="234" t="s">
        <v>342</v>
      </c>
      <c r="G5605" s="235">
        <v>177</v>
      </c>
      <c r="H5605" s="234">
        <v>42677</v>
      </c>
      <c r="I5605" s="28"/>
    </row>
    <row r="5606" spans="1:9" x14ac:dyDescent="0.25">
      <c r="A5606" s="231" t="s">
        <v>362</v>
      </c>
      <c r="B5606" s="232" t="s">
        <v>363</v>
      </c>
      <c r="C5606" s="233" t="s">
        <v>364</v>
      </c>
      <c r="D5606" s="233">
        <v>8</v>
      </c>
      <c r="E5606" s="233" t="s">
        <v>264</v>
      </c>
      <c r="F5606" s="234" t="s">
        <v>396</v>
      </c>
      <c r="G5606" s="235">
        <v>189</v>
      </c>
      <c r="H5606" s="234">
        <v>42683</v>
      </c>
      <c r="I5606" s="28"/>
    </row>
    <row r="5607" spans="1:9" x14ac:dyDescent="0.25">
      <c r="A5607" s="231" t="s">
        <v>348</v>
      </c>
      <c r="B5607" s="232" t="s">
        <v>349</v>
      </c>
      <c r="C5607" s="233" t="s">
        <v>347</v>
      </c>
      <c r="D5607" s="233">
        <v>8</v>
      </c>
      <c r="E5607" s="233" t="s">
        <v>262</v>
      </c>
      <c r="F5607" s="234" t="s">
        <v>356</v>
      </c>
      <c r="G5607" s="235">
        <v>178</v>
      </c>
      <c r="H5607" s="234">
        <v>42685</v>
      </c>
      <c r="I5607" s="28"/>
    </row>
    <row r="5608" spans="1:9" x14ac:dyDescent="0.25">
      <c r="A5608" s="231" t="s">
        <v>335</v>
      </c>
      <c r="B5608" s="232" t="s">
        <v>336</v>
      </c>
      <c r="C5608" s="233" t="s">
        <v>337</v>
      </c>
      <c r="D5608" s="233">
        <v>16</v>
      </c>
      <c r="E5608" s="233" t="s">
        <v>271</v>
      </c>
      <c r="F5608" s="234" t="s">
        <v>338</v>
      </c>
      <c r="G5608" s="235">
        <v>139</v>
      </c>
      <c r="H5608" s="234">
        <v>42686</v>
      </c>
      <c r="I5608" s="28"/>
    </row>
    <row r="5609" spans="1:9" x14ac:dyDescent="0.25">
      <c r="A5609" s="231" t="s">
        <v>335</v>
      </c>
      <c r="B5609" s="232" t="s">
        <v>382</v>
      </c>
      <c r="C5609" s="233" t="s">
        <v>337</v>
      </c>
      <c r="D5609" s="233">
        <v>16</v>
      </c>
      <c r="E5609" s="233" t="s">
        <v>264</v>
      </c>
      <c r="F5609" s="234" t="s">
        <v>365</v>
      </c>
      <c r="G5609" s="235">
        <v>107</v>
      </c>
      <c r="H5609" s="234">
        <v>42690</v>
      </c>
      <c r="I5609" s="28"/>
    </row>
    <row r="5610" spans="1:9" x14ac:dyDescent="0.25">
      <c r="A5610" s="231" t="s">
        <v>331</v>
      </c>
      <c r="B5610" s="232" t="s">
        <v>332</v>
      </c>
      <c r="C5610" s="233" t="s">
        <v>333</v>
      </c>
      <c r="D5610" s="233">
        <v>16</v>
      </c>
      <c r="E5610" s="233" t="s">
        <v>334</v>
      </c>
      <c r="F5610" s="234" t="s">
        <v>278</v>
      </c>
      <c r="G5610" s="235">
        <v>134</v>
      </c>
      <c r="H5610" s="234">
        <v>42693</v>
      </c>
      <c r="I5610" s="28"/>
    </row>
    <row r="5611" spans="1:9" x14ac:dyDescent="0.25">
      <c r="A5611" s="231" t="s">
        <v>354</v>
      </c>
      <c r="B5611" s="232" t="s">
        <v>355</v>
      </c>
      <c r="C5611" s="233" t="s">
        <v>347</v>
      </c>
      <c r="D5611" s="233">
        <v>16</v>
      </c>
      <c r="E5611" s="233" t="s">
        <v>262</v>
      </c>
      <c r="F5611" s="234" t="s">
        <v>356</v>
      </c>
      <c r="G5611" s="235">
        <v>135</v>
      </c>
      <c r="H5611" s="234">
        <v>42697</v>
      </c>
      <c r="I5611" s="28"/>
    </row>
    <row r="5612" spans="1:9" x14ac:dyDescent="0.25">
      <c r="A5612" s="231" t="s">
        <v>362</v>
      </c>
      <c r="B5612" s="232" t="s">
        <v>366</v>
      </c>
      <c r="C5612" s="233" t="s">
        <v>337</v>
      </c>
      <c r="D5612" s="233">
        <v>8</v>
      </c>
      <c r="E5612" s="233" t="s">
        <v>262</v>
      </c>
      <c r="F5612" s="234" t="s">
        <v>342</v>
      </c>
      <c r="G5612" s="235">
        <v>116</v>
      </c>
      <c r="H5612" s="234">
        <v>42699</v>
      </c>
      <c r="I5612" s="28"/>
    </row>
    <row r="5613" spans="1:9" x14ac:dyDescent="0.25">
      <c r="A5613" s="231" t="s">
        <v>335</v>
      </c>
      <c r="B5613" s="232" t="s">
        <v>395</v>
      </c>
      <c r="C5613" s="233" t="s">
        <v>337</v>
      </c>
      <c r="D5613" s="233">
        <v>16</v>
      </c>
      <c r="E5613" s="233" t="s">
        <v>264</v>
      </c>
      <c r="F5613" s="234" t="s">
        <v>365</v>
      </c>
      <c r="G5613" s="235">
        <v>188</v>
      </c>
      <c r="H5613" s="234">
        <v>42699</v>
      </c>
      <c r="I5613" s="28"/>
    </row>
    <row r="5614" spans="1:9" x14ac:dyDescent="0.25">
      <c r="A5614" s="231" t="s">
        <v>345</v>
      </c>
      <c r="B5614" s="232" t="s">
        <v>391</v>
      </c>
      <c r="C5614" s="233" t="s">
        <v>337</v>
      </c>
      <c r="D5614" s="233">
        <v>16</v>
      </c>
      <c r="E5614" s="233" t="s">
        <v>334</v>
      </c>
      <c r="F5614" s="234" t="s">
        <v>276</v>
      </c>
      <c r="G5614" s="235">
        <v>145</v>
      </c>
      <c r="H5614" s="234">
        <v>42704</v>
      </c>
      <c r="I5614" s="28"/>
    </row>
    <row r="5615" spans="1:9" x14ac:dyDescent="0.25">
      <c r="A5615" s="231" t="s">
        <v>371</v>
      </c>
      <c r="B5615" s="232" t="s">
        <v>372</v>
      </c>
      <c r="C5615" s="233" t="s">
        <v>364</v>
      </c>
      <c r="D5615" s="233">
        <v>8</v>
      </c>
      <c r="E5615" s="233" t="s">
        <v>271</v>
      </c>
      <c r="F5615" s="234" t="s">
        <v>338</v>
      </c>
      <c r="G5615" s="235">
        <v>101</v>
      </c>
      <c r="H5615" s="234">
        <v>42704</v>
      </c>
      <c r="I5615" s="28"/>
    </row>
    <row r="5616" spans="1:9" x14ac:dyDescent="0.25">
      <c r="A5616" s="231" t="s">
        <v>335</v>
      </c>
      <c r="B5616" s="232" t="s">
        <v>400</v>
      </c>
      <c r="C5616" s="233" t="s">
        <v>364</v>
      </c>
      <c r="D5616" s="233">
        <v>8</v>
      </c>
      <c r="E5616" s="233" t="s">
        <v>264</v>
      </c>
      <c r="F5616" s="234" t="s">
        <v>365</v>
      </c>
      <c r="G5616" s="235">
        <v>107</v>
      </c>
      <c r="H5616" s="234">
        <v>42704</v>
      </c>
      <c r="I5616" s="28"/>
    </row>
    <row r="5617" spans="1:9" x14ac:dyDescent="0.25">
      <c r="A5617" s="231" t="s">
        <v>331</v>
      </c>
      <c r="B5617" s="232" t="s">
        <v>332</v>
      </c>
      <c r="C5617" s="233" t="s">
        <v>333</v>
      </c>
      <c r="D5617" s="233">
        <v>16</v>
      </c>
      <c r="E5617" s="233" t="s">
        <v>334</v>
      </c>
      <c r="F5617" s="234" t="s">
        <v>278</v>
      </c>
      <c r="G5617" s="235">
        <v>169</v>
      </c>
      <c r="H5617" s="234">
        <v>42704</v>
      </c>
      <c r="I5617" s="28"/>
    </row>
    <row r="5618" spans="1:9" x14ac:dyDescent="0.25">
      <c r="A5618" s="231" t="s">
        <v>335</v>
      </c>
      <c r="B5618" s="232" t="s">
        <v>387</v>
      </c>
      <c r="C5618" s="233" t="s">
        <v>347</v>
      </c>
      <c r="D5618" s="233">
        <v>8</v>
      </c>
      <c r="E5618" s="233" t="s">
        <v>264</v>
      </c>
      <c r="F5618" s="234" t="s">
        <v>365</v>
      </c>
      <c r="G5618" s="235">
        <v>107</v>
      </c>
      <c r="H5618" s="234">
        <v>42705</v>
      </c>
      <c r="I5618" s="28"/>
    </row>
    <row r="5619" spans="1:9" x14ac:dyDescent="0.25">
      <c r="A5619" s="231" t="s">
        <v>376</v>
      </c>
      <c r="B5619" s="232" t="s">
        <v>390</v>
      </c>
      <c r="C5619" s="233" t="s">
        <v>370</v>
      </c>
      <c r="D5619" s="233">
        <v>8</v>
      </c>
      <c r="E5619" s="233" t="s">
        <v>334</v>
      </c>
      <c r="F5619" s="234" t="s">
        <v>278</v>
      </c>
      <c r="G5619" s="235">
        <v>118</v>
      </c>
      <c r="H5619" s="234">
        <v>42705</v>
      </c>
      <c r="I5619" s="28"/>
    </row>
    <row r="5620" spans="1:9" x14ac:dyDescent="0.25">
      <c r="A5620" s="231" t="s">
        <v>371</v>
      </c>
      <c r="B5620" s="232" t="s">
        <v>372</v>
      </c>
      <c r="C5620" s="233" t="s">
        <v>364</v>
      </c>
      <c r="D5620" s="233">
        <v>8</v>
      </c>
      <c r="E5620" s="233" t="s">
        <v>271</v>
      </c>
      <c r="F5620" s="234" t="s">
        <v>338</v>
      </c>
      <c r="G5620" s="235">
        <v>25</v>
      </c>
      <c r="H5620" s="234">
        <v>42706</v>
      </c>
      <c r="I5620" s="28"/>
    </row>
    <row r="5621" spans="1:9" x14ac:dyDescent="0.25">
      <c r="A5621" s="231" t="s">
        <v>362</v>
      </c>
      <c r="B5621" s="232" t="s">
        <v>369</v>
      </c>
      <c r="C5621" s="233" t="s">
        <v>370</v>
      </c>
      <c r="D5621" s="233">
        <v>16</v>
      </c>
      <c r="E5621" s="233" t="s">
        <v>264</v>
      </c>
      <c r="F5621" s="234" t="s">
        <v>365</v>
      </c>
      <c r="G5621" s="235">
        <v>51</v>
      </c>
      <c r="H5621" s="234">
        <v>42709</v>
      </c>
      <c r="I5621" s="28"/>
    </row>
    <row r="5622" spans="1:9" x14ac:dyDescent="0.25">
      <c r="A5622" s="231" t="s">
        <v>335</v>
      </c>
      <c r="B5622" s="232" t="s">
        <v>368</v>
      </c>
      <c r="C5622" s="233" t="s">
        <v>364</v>
      </c>
      <c r="D5622" s="233">
        <v>8</v>
      </c>
      <c r="E5622" s="233" t="s">
        <v>262</v>
      </c>
      <c r="F5622" s="234" t="s">
        <v>356</v>
      </c>
      <c r="G5622" s="235">
        <v>131</v>
      </c>
      <c r="H5622" s="234">
        <v>42710</v>
      </c>
      <c r="I5622" s="28"/>
    </row>
    <row r="5623" spans="1:9" x14ac:dyDescent="0.25">
      <c r="A5623" s="231" t="s">
        <v>331</v>
      </c>
      <c r="B5623" s="232" t="s">
        <v>353</v>
      </c>
      <c r="C5623" s="233" t="s">
        <v>337</v>
      </c>
      <c r="D5623" s="233">
        <v>16</v>
      </c>
      <c r="E5623" s="233" t="s">
        <v>262</v>
      </c>
      <c r="F5623" s="234" t="s">
        <v>356</v>
      </c>
      <c r="G5623" s="235">
        <v>163</v>
      </c>
      <c r="H5623" s="234">
        <v>42710</v>
      </c>
      <c r="I5623" s="28"/>
    </row>
    <row r="5624" spans="1:9" x14ac:dyDescent="0.25">
      <c r="A5624" s="231" t="s">
        <v>335</v>
      </c>
      <c r="B5624" s="232" t="s">
        <v>384</v>
      </c>
      <c r="C5624" s="233" t="s">
        <v>364</v>
      </c>
      <c r="D5624" s="233">
        <v>8</v>
      </c>
      <c r="E5624" s="233" t="s">
        <v>262</v>
      </c>
      <c r="F5624" s="234" t="s">
        <v>356</v>
      </c>
      <c r="G5624" s="235">
        <v>57</v>
      </c>
      <c r="H5624" s="234">
        <v>42713</v>
      </c>
      <c r="I5624" s="28"/>
    </row>
    <row r="5625" spans="1:9" x14ac:dyDescent="0.25">
      <c r="A5625" s="231" t="s">
        <v>331</v>
      </c>
      <c r="B5625" s="232" t="s">
        <v>332</v>
      </c>
      <c r="C5625" s="233" t="s">
        <v>333</v>
      </c>
      <c r="D5625" s="233">
        <v>16</v>
      </c>
      <c r="E5625" s="233" t="s">
        <v>334</v>
      </c>
      <c r="F5625" s="234" t="s">
        <v>405</v>
      </c>
      <c r="G5625" s="235">
        <v>94</v>
      </c>
      <c r="H5625" s="234">
        <v>42714</v>
      </c>
      <c r="I5625" s="28"/>
    </row>
    <row r="5626" spans="1:9" x14ac:dyDescent="0.25">
      <c r="A5626" s="231" t="s">
        <v>345</v>
      </c>
      <c r="B5626" s="232" t="s">
        <v>406</v>
      </c>
      <c r="C5626" s="233" t="s">
        <v>337</v>
      </c>
      <c r="D5626" s="233">
        <v>16</v>
      </c>
      <c r="E5626" s="233" t="s">
        <v>271</v>
      </c>
      <c r="F5626" s="234" t="s">
        <v>359</v>
      </c>
      <c r="G5626" s="235">
        <v>109</v>
      </c>
      <c r="H5626" s="234">
        <v>42722</v>
      </c>
      <c r="I5626" s="28"/>
    </row>
    <row r="5627" spans="1:9" x14ac:dyDescent="0.25">
      <c r="A5627" s="231" t="s">
        <v>392</v>
      </c>
      <c r="B5627" s="232" t="s">
        <v>393</v>
      </c>
      <c r="C5627" s="233" t="s">
        <v>337</v>
      </c>
      <c r="D5627" s="233">
        <v>16</v>
      </c>
      <c r="E5627" s="233" t="s">
        <v>271</v>
      </c>
      <c r="F5627" s="234" t="s">
        <v>338</v>
      </c>
      <c r="G5627" s="235">
        <v>177</v>
      </c>
      <c r="H5627" s="234">
        <v>42723</v>
      </c>
      <c r="I5627" s="28"/>
    </row>
    <row r="5628" spans="1:9" x14ac:dyDescent="0.25">
      <c r="A5628" s="231" t="s">
        <v>335</v>
      </c>
      <c r="B5628" s="232" t="s">
        <v>357</v>
      </c>
      <c r="C5628" s="233" t="s">
        <v>358</v>
      </c>
      <c r="D5628" s="233">
        <v>16</v>
      </c>
      <c r="E5628" s="233" t="s">
        <v>271</v>
      </c>
      <c r="F5628" s="234" t="s">
        <v>359</v>
      </c>
      <c r="G5628" s="235">
        <v>19</v>
      </c>
      <c r="H5628" s="234">
        <v>42725</v>
      </c>
      <c r="I5628" s="28"/>
    </row>
    <row r="5629" spans="1:9" x14ac:dyDescent="0.25">
      <c r="A5629" s="231" t="s">
        <v>331</v>
      </c>
      <c r="B5629" s="232" t="s">
        <v>381</v>
      </c>
      <c r="C5629" s="233" t="s">
        <v>380</v>
      </c>
      <c r="D5629" s="233">
        <v>16</v>
      </c>
      <c r="E5629" s="233" t="s">
        <v>262</v>
      </c>
      <c r="F5629" s="234" t="s">
        <v>342</v>
      </c>
      <c r="G5629" s="235">
        <v>80</v>
      </c>
      <c r="H5629" s="234">
        <v>42726</v>
      </c>
      <c r="I5629" s="28"/>
    </row>
    <row r="5630" spans="1:9" x14ac:dyDescent="0.25">
      <c r="A5630" s="231" t="s">
        <v>345</v>
      </c>
      <c r="B5630" s="232" t="s">
        <v>379</v>
      </c>
      <c r="C5630" s="233" t="s">
        <v>380</v>
      </c>
      <c r="D5630" s="233">
        <v>16</v>
      </c>
      <c r="E5630" s="233" t="s">
        <v>271</v>
      </c>
      <c r="F5630" s="234" t="s">
        <v>338</v>
      </c>
      <c r="G5630" s="235">
        <v>22</v>
      </c>
      <c r="H5630" s="234">
        <v>42727</v>
      </c>
      <c r="I5630" s="28"/>
    </row>
    <row r="5631" spans="1:9" x14ac:dyDescent="0.25">
      <c r="A5631" s="231" t="s">
        <v>371</v>
      </c>
      <c r="B5631" s="232" t="s">
        <v>372</v>
      </c>
      <c r="C5631" s="233" t="s">
        <v>364</v>
      </c>
      <c r="D5631" s="233">
        <v>8</v>
      </c>
      <c r="E5631" s="233" t="s">
        <v>271</v>
      </c>
      <c r="F5631" s="234" t="s">
        <v>338</v>
      </c>
      <c r="G5631" s="235">
        <v>117</v>
      </c>
      <c r="H5631" s="234">
        <v>42728</v>
      </c>
      <c r="I5631" s="28"/>
    </row>
    <row r="5632" spans="1:9" x14ac:dyDescent="0.25">
      <c r="A5632" s="231" t="s">
        <v>345</v>
      </c>
      <c r="B5632" s="232" t="s">
        <v>401</v>
      </c>
      <c r="C5632" s="233" t="s">
        <v>380</v>
      </c>
      <c r="D5632" s="233">
        <v>16</v>
      </c>
      <c r="E5632" s="233" t="s">
        <v>271</v>
      </c>
      <c r="F5632" s="234" t="s">
        <v>338</v>
      </c>
      <c r="G5632" s="235">
        <v>123</v>
      </c>
      <c r="H5632" s="234">
        <v>42729</v>
      </c>
      <c r="I5632" s="28"/>
    </row>
    <row r="5633" spans="1:9" x14ac:dyDescent="0.25">
      <c r="A5633" s="231" t="s">
        <v>335</v>
      </c>
      <c r="B5633" s="232" t="s">
        <v>357</v>
      </c>
      <c r="C5633" s="233" t="s">
        <v>358</v>
      </c>
      <c r="D5633" s="233">
        <v>16</v>
      </c>
      <c r="E5633" s="233" t="s">
        <v>271</v>
      </c>
      <c r="F5633" s="234" t="s">
        <v>359</v>
      </c>
      <c r="G5633" s="235">
        <v>46</v>
      </c>
      <c r="H5633" s="234">
        <v>42731</v>
      </c>
      <c r="I5633" s="28"/>
    </row>
    <row r="5634" spans="1:9" x14ac:dyDescent="0.25">
      <c r="A5634" s="231" t="s">
        <v>362</v>
      </c>
      <c r="B5634" s="232" t="s">
        <v>407</v>
      </c>
      <c r="C5634" s="233" t="s">
        <v>380</v>
      </c>
      <c r="D5634" s="233">
        <v>16</v>
      </c>
      <c r="E5634" s="233" t="s">
        <v>264</v>
      </c>
      <c r="F5634" s="234" t="s">
        <v>365</v>
      </c>
      <c r="G5634" s="235">
        <v>85</v>
      </c>
      <c r="H5634" s="234">
        <v>42731</v>
      </c>
      <c r="I5634" s="28"/>
    </row>
    <row r="5635" spans="1:9" x14ac:dyDescent="0.25">
      <c r="A5635" s="231" t="s">
        <v>397</v>
      </c>
      <c r="B5635" s="232" t="s">
        <v>402</v>
      </c>
      <c r="C5635" s="233" t="s">
        <v>380</v>
      </c>
      <c r="D5635" s="233">
        <v>8</v>
      </c>
      <c r="E5635" s="233" t="s">
        <v>262</v>
      </c>
      <c r="F5635" s="234" t="s">
        <v>50</v>
      </c>
      <c r="G5635" s="235">
        <v>106</v>
      </c>
      <c r="H5635" s="234">
        <v>42731</v>
      </c>
      <c r="I5635" s="28"/>
    </row>
    <row r="5636" spans="1:9" x14ac:dyDescent="0.25">
      <c r="A5636" s="231" t="s">
        <v>335</v>
      </c>
      <c r="B5636" s="232" t="s">
        <v>384</v>
      </c>
      <c r="C5636" s="233" t="s">
        <v>364</v>
      </c>
      <c r="D5636" s="233">
        <v>8</v>
      </c>
      <c r="E5636" s="233" t="s">
        <v>262</v>
      </c>
      <c r="F5636" s="234" t="s">
        <v>356</v>
      </c>
      <c r="G5636" s="235">
        <v>88</v>
      </c>
      <c r="H5636" s="234">
        <v>42733</v>
      </c>
      <c r="I5636" s="28"/>
    </row>
    <row r="5637" spans="1:9" x14ac:dyDescent="0.25">
      <c r="A5637" s="231" t="s">
        <v>354</v>
      </c>
      <c r="B5637" s="232" t="s">
        <v>355</v>
      </c>
      <c r="C5637" s="233" t="s">
        <v>347</v>
      </c>
      <c r="D5637" s="233">
        <v>16</v>
      </c>
      <c r="E5637" s="233" t="s">
        <v>262</v>
      </c>
      <c r="F5637" s="234" t="s">
        <v>356</v>
      </c>
      <c r="G5637" s="235">
        <v>110</v>
      </c>
      <c r="H5637" s="234">
        <v>42734</v>
      </c>
      <c r="I5637" s="28"/>
    </row>
    <row r="5638" spans="1:9" x14ac:dyDescent="0.25">
      <c r="A5638" s="231" t="s">
        <v>362</v>
      </c>
      <c r="B5638" s="232" t="s">
        <v>374</v>
      </c>
      <c r="C5638" s="233" t="s">
        <v>375</v>
      </c>
      <c r="D5638" s="233">
        <v>16</v>
      </c>
      <c r="E5638" s="233" t="s">
        <v>271</v>
      </c>
      <c r="F5638" s="234" t="s">
        <v>338</v>
      </c>
      <c r="G5638" s="235">
        <v>10</v>
      </c>
      <c r="H5638" s="234">
        <v>42735</v>
      </c>
      <c r="I5638" s="28"/>
    </row>
    <row r="5639" spans="1:9" x14ac:dyDescent="0.25">
      <c r="A5639" s="231" t="s">
        <v>331</v>
      </c>
      <c r="B5639" s="232" t="s">
        <v>381</v>
      </c>
      <c r="C5639" s="233" t="s">
        <v>380</v>
      </c>
      <c r="D5639" s="233">
        <v>16</v>
      </c>
      <c r="E5639" s="233" t="s">
        <v>262</v>
      </c>
      <c r="F5639" s="234" t="s">
        <v>342</v>
      </c>
      <c r="G5639" s="235">
        <v>48</v>
      </c>
      <c r="H5639" s="234">
        <v>42737</v>
      </c>
      <c r="I5639" s="28"/>
    </row>
    <row r="5640" spans="1:9" x14ac:dyDescent="0.25">
      <c r="A5640" s="231" t="s">
        <v>345</v>
      </c>
      <c r="B5640" s="232" t="s">
        <v>346</v>
      </c>
      <c r="C5640" s="233" t="s">
        <v>347</v>
      </c>
      <c r="D5640" s="233">
        <v>16</v>
      </c>
      <c r="E5640" s="233" t="s">
        <v>271</v>
      </c>
      <c r="F5640" s="234" t="s">
        <v>338</v>
      </c>
      <c r="G5640" s="235">
        <v>23</v>
      </c>
      <c r="H5640" s="234">
        <v>42741</v>
      </c>
      <c r="I5640" s="28"/>
    </row>
    <row r="5641" spans="1:9" x14ac:dyDescent="0.25">
      <c r="A5641" s="231" t="s">
        <v>354</v>
      </c>
      <c r="B5641" s="232" t="s">
        <v>355</v>
      </c>
      <c r="C5641" s="233" t="s">
        <v>347</v>
      </c>
      <c r="D5641" s="233">
        <v>16</v>
      </c>
      <c r="E5641" s="233" t="s">
        <v>262</v>
      </c>
      <c r="F5641" s="234" t="s">
        <v>356</v>
      </c>
      <c r="G5641" s="235">
        <v>196</v>
      </c>
      <c r="H5641" s="234">
        <v>42744</v>
      </c>
      <c r="I5641" s="28"/>
    </row>
    <row r="5642" spans="1:9" x14ac:dyDescent="0.25">
      <c r="A5642" s="231" t="s">
        <v>371</v>
      </c>
      <c r="B5642" s="232" t="s">
        <v>372</v>
      </c>
      <c r="C5642" s="233" t="s">
        <v>364</v>
      </c>
      <c r="D5642" s="233">
        <v>8</v>
      </c>
      <c r="E5642" s="233" t="s">
        <v>271</v>
      </c>
      <c r="F5642" s="234" t="s">
        <v>373</v>
      </c>
      <c r="G5642" s="235">
        <v>83</v>
      </c>
      <c r="H5642" s="234">
        <v>42746</v>
      </c>
      <c r="I5642" s="28"/>
    </row>
    <row r="5643" spans="1:9" x14ac:dyDescent="0.25">
      <c r="A5643" s="231" t="s">
        <v>397</v>
      </c>
      <c r="B5643" s="232" t="s">
        <v>398</v>
      </c>
      <c r="C5643" s="233" t="s">
        <v>399</v>
      </c>
      <c r="D5643" s="233">
        <v>8</v>
      </c>
      <c r="E5643" s="233" t="s">
        <v>334</v>
      </c>
      <c r="F5643" s="234" t="s">
        <v>276</v>
      </c>
      <c r="G5643" s="235">
        <v>146</v>
      </c>
      <c r="H5643" s="234">
        <v>42750</v>
      </c>
      <c r="I5643" s="28"/>
    </row>
    <row r="5644" spans="1:9" x14ac:dyDescent="0.25">
      <c r="A5644" s="231" t="s">
        <v>331</v>
      </c>
      <c r="B5644" s="232" t="s">
        <v>403</v>
      </c>
      <c r="C5644" s="233" t="s">
        <v>380</v>
      </c>
      <c r="D5644" s="233">
        <v>32</v>
      </c>
      <c r="E5644" s="233" t="s">
        <v>262</v>
      </c>
      <c r="F5644" s="234" t="s">
        <v>356</v>
      </c>
      <c r="G5644" s="235">
        <v>49</v>
      </c>
      <c r="H5644" s="234">
        <v>42751</v>
      </c>
      <c r="I5644" s="28"/>
    </row>
    <row r="5645" spans="1:9" x14ac:dyDescent="0.25">
      <c r="A5645" s="231" t="s">
        <v>354</v>
      </c>
      <c r="B5645" s="232" t="s">
        <v>355</v>
      </c>
      <c r="C5645" s="233" t="s">
        <v>347</v>
      </c>
      <c r="D5645" s="233">
        <v>16</v>
      </c>
      <c r="E5645" s="233" t="s">
        <v>262</v>
      </c>
      <c r="F5645" s="234" t="s">
        <v>356</v>
      </c>
      <c r="G5645" s="235">
        <v>174</v>
      </c>
      <c r="H5645" s="234">
        <v>42751</v>
      </c>
      <c r="I5645" s="28"/>
    </row>
    <row r="5646" spans="1:9" x14ac:dyDescent="0.25">
      <c r="A5646" s="231" t="s">
        <v>362</v>
      </c>
      <c r="B5646" s="232" t="s">
        <v>407</v>
      </c>
      <c r="C5646" s="233" t="s">
        <v>380</v>
      </c>
      <c r="D5646" s="233">
        <v>16</v>
      </c>
      <c r="E5646" s="233" t="s">
        <v>264</v>
      </c>
      <c r="F5646" s="234" t="s">
        <v>396</v>
      </c>
      <c r="G5646" s="235">
        <v>60</v>
      </c>
      <c r="H5646" s="234">
        <v>42752</v>
      </c>
      <c r="I5646" s="28"/>
    </row>
    <row r="5647" spans="1:9" x14ac:dyDescent="0.25">
      <c r="A5647" s="231" t="s">
        <v>345</v>
      </c>
      <c r="B5647" s="232" t="s">
        <v>401</v>
      </c>
      <c r="C5647" s="233" t="s">
        <v>380</v>
      </c>
      <c r="D5647" s="233">
        <v>16</v>
      </c>
      <c r="E5647" s="233" t="s">
        <v>271</v>
      </c>
      <c r="F5647" s="234" t="s">
        <v>338</v>
      </c>
      <c r="G5647" s="235">
        <v>77</v>
      </c>
      <c r="H5647" s="234">
        <v>42754</v>
      </c>
      <c r="I5647" s="28"/>
    </row>
    <row r="5648" spans="1:9" x14ac:dyDescent="0.25">
      <c r="A5648" s="231" t="s">
        <v>376</v>
      </c>
      <c r="B5648" s="232" t="s">
        <v>390</v>
      </c>
      <c r="C5648" s="233" t="s">
        <v>370</v>
      </c>
      <c r="D5648" s="233">
        <v>8</v>
      </c>
      <c r="E5648" s="233" t="s">
        <v>334</v>
      </c>
      <c r="F5648" s="234" t="s">
        <v>278</v>
      </c>
      <c r="G5648" s="235">
        <v>169</v>
      </c>
      <c r="H5648" s="234">
        <v>42755</v>
      </c>
      <c r="I5648" s="28"/>
    </row>
    <row r="5649" spans="1:9" x14ac:dyDescent="0.25">
      <c r="A5649" s="231" t="s">
        <v>335</v>
      </c>
      <c r="B5649" s="232" t="s">
        <v>382</v>
      </c>
      <c r="C5649" s="233" t="s">
        <v>337</v>
      </c>
      <c r="D5649" s="233">
        <v>16</v>
      </c>
      <c r="E5649" s="233" t="s">
        <v>264</v>
      </c>
      <c r="F5649" s="234" t="s">
        <v>365</v>
      </c>
      <c r="G5649" s="235">
        <v>53</v>
      </c>
      <c r="H5649" s="234">
        <v>42756</v>
      </c>
      <c r="I5649" s="28"/>
    </row>
    <row r="5650" spans="1:9" x14ac:dyDescent="0.25">
      <c r="A5650" s="231" t="s">
        <v>348</v>
      </c>
      <c r="B5650" s="232" t="s">
        <v>349</v>
      </c>
      <c r="C5650" s="233" t="s">
        <v>347</v>
      </c>
      <c r="D5650" s="233">
        <v>8</v>
      </c>
      <c r="E5650" s="233" t="s">
        <v>262</v>
      </c>
      <c r="F5650" s="234" t="s">
        <v>356</v>
      </c>
      <c r="G5650" s="235">
        <v>118</v>
      </c>
      <c r="H5650" s="234">
        <v>42758</v>
      </c>
      <c r="I5650" s="28"/>
    </row>
    <row r="5651" spans="1:9" x14ac:dyDescent="0.25">
      <c r="A5651" s="231" t="s">
        <v>362</v>
      </c>
      <c r="B5651" s="232" t="s">
        <v>374</v>
      </c>
      <c r="C5651" s="233" t="s">
        <v>375</v>
      </c>
      <c r="D5651" s="233">
        <v>16</v>
      </c>
      <c r="E5651" s="233" t="s">
        <v>271</v>
      </c>
      <c r="F5651" s="234" t="s">
        <v>338</v>
      </c>
      <c r="G5651" s="235">
        <v>164</v>
      </c>
      <c r="H5651" s="234">
        <v>42760</v>
      </c>
      <c r="I5651" s="28"/>
    </row>
    <row r="5652" spans="1:9" x14ac:dyDescent="0.25">
      <c r="A5652" s="231" t="s">
        <v>335</v>
      </c>
      <c r="B5652" s="232" t="s">
        <v>400</v>
      </c>
      <c r="C5652" s="233" t="s">
        <v>364</v>
      </c>
      <c r="D5652" s="233">
        <v>8</v>
      </c>
      <c r="E5652" s="233" t="s">
        <v>264</v>
      </c>
      <c r="F5652" s="234" t="s">
        <v>365</v>
      </c>
      <c r="G5652" s="235">
        <v>99</v>
      </c>
      <c r="H5652" s="234">
        <v>42761</v>
      </c>
      <c r="I5652" s="28"/>
    </row>
    <row r="5653" spans="1:9" x14ac:dyDescent="0.25">
      <c r="A5653" s="231" t="s">
        <v>397</v>
      </c>
      <c r="B5653" s="232" t="s">
        <v>398</v>
      </c>
      <c r="C5653" s="233" t="s">
        <v>399</v>
      </c>
      <c r="D5653" s="233">
        <v>8</v>
      </c>
      <c r="E5653" s="233" t="s">
        <v>334</v>
      </c>
      <c r="F5653" s="234" t="s">
        <v>276</v>
      </c>
      <c r="G5653" s="235">
        <v>169</v>
      </c>
      <c r="H5653" s="234">
        <v>42762</v>
      </c>
      <c r="I5653" s="28"/>
    </row>
    <row r="5654" spans="1:9" x14ac:dyDescent="0.25">
      <c r="A5654" s="231" t="s">
        <v>354</v>
      </c>
      <c r="B5654" s="232" t="s">
        <v>355</v>
      </c>
      <c r="C5654" s="233" t="s">
        <v>347</v>
      </c>
      <c r="D5654" s="233">
        <v>16</v>
      </c>
      <c r="E5654" s="233" t="s">
        <v>262</v>
      </c>
      <c r="F5654" s="234" t="s">
        <v>356</v>
      </c>
      <c r="G5654" s="235">
        <v>44</v>
      </c>
      <c r="H5654" s="234">
        <v>42763</v>
      </c>
      <c r="I5654" s="28"/>
    </row>
    <row r="5655" spans="1:9" x14ac:dyDescent="0.25">
      <c r="A5655" s="231" t="s">
        <v>376</v>
      </c>
      <c r="B5655" s="232" t="s">
        <v>377</v>
      </c>
      <c r="C5655" s="233" t="s">
        <v>378</v>
      </c>
      <c r="D5655" s="233">
        <v>10</v>
      </c>
      <c r="E5655" s="233" t="s">
        <v>262</v>
      </c>
      <c r="F5655" s="234" t="s">
        <v>50</v>
      </c>
      <c r="G5655" s="235">
        <v>94</v>
      </c>
      <c r="H5655" s="234">
        <v>42764</v>
      </c>
      <c r="I5655" s="28"/>
    </row>
    <row r="5656" spans="1:9" x14ac:dyDescent="0.25">
      <c r="A5656" s="231" t="s">
        <v>331</v>
      </c>
      <c r="B5656" s="232" t="s">
        <v>404</v>
      </c>
      <c r="C5656" s="233" t="s">
        <v>333</v>
      </c>
      <c r="D5656" s="233">
        <v>16</v>
      </c>
      <c r="E5656" s="233" t="s">
        <v>334</v>
      </c>
      <c r="F5656" s="234" t="s">
        <v>405</v>
      </c>
      <c r="G5656" s="235">
        <v>110</v>
      </c>
      <c r="H5656" s="234">
        <v>42765</v>
      </c>
      <c r="I5656" s="28"/>
    </row>
    <row r="5657" spans="1:9" x14ac:dyDescent="0.25">
      <c r="A5657" s="231" t="s">
        <v>335</v>
      </c>
      <c r="B5657" s="232" t="s">
        <v>384</v>
      </c>
      <c r="C5657" s="233" t="s">
        <v>364</v>
      </c>
      <c r="D5657" s="233">
        <v>8</v>
      </c>
      <c r="E5657" s="233" t="s">
        <v>262</v>
      </c>
      <c r="F5657" s="234" t="s">
        <v>356</v>
      </c>
      <c r="G5657" s="235">
        <v>191</v>
      </c>
      <c r="H5657" s="234">
        <v>42766</v>
      </c>
      <c r="I5657" s="28"/>
    </row>
    <row r="5658" spans="1:9" x14ac:dyDescent="0.25">
      <c r="A5658" s="231" t="s">
        <v>362</v>
      </c>
      <c r="B5658" s="232" t="s">
        <v>407</v>
      </c>
      <c r="C5658" s="233" t="s">
        <v>380</v>
      </c>
      <c r="D5658" s="233">
        <v>16</v>
      </c>
      <c r="E5658" s="233" t="s">
        <v>264</v>
      </c>
      <c r="F5658" s="234" t="s">
        <v>365</v>
      </c>
      <c r="G5658" s="235">
        <v>83</v>
      </c>
      <c r="H5658" s="234">
        <v>42767</v>
      </c>
      <c r="I5658" s="28"/>
    </row>
    <row r="5659" spans="1:9" x14ac:dyDescent="0.25">
      <c r="A5659" s="231" t="s">
        <v>331</v>
      </c>
      <c r="B5659" s="232" t="s">
        <v>353</v>
      </c>
      <c r="C5659" s="233" t="s">
        <v>337</v>
      </c>
      <c r="D5659" s="233">
        <v>16</v>
      </c>
      <c r="E5659" s="233" t="s">
        <v>262</v>
      </c>
      <c r="F5659" s="234" t="s">
        <v>342</v>
      </c>
      <c r="G5659" s="235">
        <v>198</v>
      </c>
      <c r="H5659" s="234">
        <v>42769</v>
      </c>
      <c r="I5659" s="28"/>
    </row>
    <row r="5660" spans="1:9" x14ac:dyDescent="0.25">
      <c r="A5660" s="231" t="s">
        <v>345</v>
      </c>
      <c r="B5660" s="232" t="s">
        <v>379</v>
      </c>
      <c r="C5660" s="233" t="s">
        <v>380</v>
      </c>
      <c r="D5660" s="233">
        <v>16</v>
      </c>
      <c r="E5660" s="233" t="s">
        <v>271</v>
      </c>
      <c r="F5660" s="234" t="s">
        <v>338</v>
      </c>
      <c r="G5660" s="235">
        <v>191</v>
      </c>
      <c r="H5660" s="234">
        <v>42771</v>
      </c>
      <c r="I5660" s="28"/>
    </row>
    <row r="5661" spans="1:9" x14ac:dyDescent="0.25">
      <c r="A5661" s="231" t="s">
        <v>335</v>
      </c>
      <c r="B5661" s="232" t="s">
        <v>367</v>
      </c>
      <c r="C5661" s="233" t="s">
        <v>337</v>
      </c>
      <c r="D5661" s="233">
        <v>8</v>
      </c>
      <c r="E5661" s="233" t="s">
        <v>262</v>
      </c>
      <c r="F5661" s="234" t="s">
        <v>342</v>
      </c>
      <c r="G5661" s="235">
        <v>11</v>
      </c>
      <c r="H5661" s="234">
        <v>42774</v>
      </c>
      <c r="I5661" s="28"/>
    </row>
    <row r="5662" spans="1:9" x14ac:dyDescent="0.25">
      <c r="A5662" s="231" t="s">
        <v>335</v>
      </c>
      <c r="B5662" s="232" t="s">
        <v>387</v>
      </c>
      <c r="C5662" s="233" t="s">
        <v>347</v>
      </c>
      <c r="D5662" s="233">
        <v>8</v>
      </c>
      <c r="E5662" s="233" t="s">
        <v>264</v>
      </c>
      <c r="F5662" s="234" t="s">
        <v>365</v>
      </c>
      <c r="G5662" s="235">
        <v>111</v>
      </c>
      <c r="H5662" s="234">
        <v>42780</v>
      </c>
      <c r="I5662" s="28"/>
    </row>
    <row r="5663" spans="1:9" x14ac:dyDescent="0.25">
      <c r="A5663" s="231" t="s">
        <v>397</v>
      </c>
      <c r="B5663" s="232" t="s">
        <v>398</v>
      </c>
      <c r="C5663" s="233" t="s">
        <v>399</v>
      </c>
      <c r="D5663" s="233">
        <v>8</v>
      </c>
      <c r="E5663" s="233" t="s">
        <v>334</v>
      </c>
      <c r="F5663" s="234" t="s">
        <v>276</v>
      </c>
      <c r="G5663" s="235">
        <v>135</v>
      </c>
      <c r="H5663" s="234">
        <v>42780</v>
      </c>
      <c r="I5663" s="28"/>
    </row>
    <row r="5664" spans="1:9" x14ac:dyDescent="0.25">
      <c r="A5664" s="231" t="s">
        <v>385</v>
      </c>
      <c r="B5664" s="232" t="s">
        <v>389</v>
      </c>
      <c r="C5664" s="233" t="s">
        <v>375</v>
      </c>
      <c r="D5664" s="233">
        <v>16</v>
      </c>
      <c r="E5664" s="233" t="s">
        <v>334</v>
      </c>
      <c r="F5664" s="234" t="s">
        <v>276</v>
      </c>
      <c r="G5664" s="235">
        <v>135</v>
      </c>
      <c r="H5664" s="234">
        <v>42781</v>
      </c>
      <c r="I5664" s="28"/>
    </row>
    <row r="5665" spans="1:9" x14ac:dyDescent="0.25">
      <c r="A5665" s="231" t="s">
        <v>345</v>
      </c>
      <c r="B5665" s="232" t="s">
        <v>391</v>
      </c>
      <c r="C5665" s="233" t="s">
        <v>337</v>
      </c>
      <c r="D5665" s="233">
        <v>16</v>
      </c>
      <c r="E5665" s="233" t="s">
        <v>334</v>
      </c>
      <c r="F5665" s="234" t="s">
        <v>276</v>
      </c>
      <c r="G5665" s="235">
        <v>65</v>
      </c>
      <c r="H5665" s="234">
        <v>42785</v>
      </c>
      <c r="I5665" s="28"/>
    </row>
    <row r="5666" spans="1:9" x14ac:dyDescent="0.25">
      <c r="A5666" s="231" t="s">
        <v>335</v>
      </c>
      <c r="B5666" s="232" t="s">
        <v>350</v>
      </c>
      <c r="C5666" s="233" t="s">
        <v>347</v>
      </c>
      <c r="D5666" s="233">
        <v>8</v>
      </c>
      <c r="E5666" s="233" t="s">
        <v>271</v>
      </c>
      <c r="F5666" s="234" t="s">
        <v>338</v>
      </c>
      <c r="G5666" s="235">
        <v>118</v>
      </c>
      <c r="H5666" s="234">
        <v>42787</v>
      </c>
      <c r="I5666" s="28"/>
    </row>
    <row r="5667" spans="1:9" x14ac:dyDescent="0.25">
      <c r="A5667" s="231" t="s">
        <v>331</v>
      </c>
      <c r="B5667" s="232" t="s">
        <v>353</v>
      </c>
      <c r="C5667" s="233" t="s">
        <v>337</v>
      </c>
      <c r="D5667" s="233">
        <v>16</v>
      </c>
      <c r="E5667" s="233" t="s">
        <v>262</v>
      </c>
      <c r="F5667" s="234" t="s">
        <v>356</v>
      </c>
      <c r="G5667" s="235">
        <v>71</v>
      </c>
      <c r="H5667" s="234">
        <v>42788</v>
      </c>
      <c r="I5667" s="28"/>
    </row>
    <row r="5668" spans="1:9" x14ac:dyDescent="0.25">
      <c r="A5668" s="231" t="s">
        <v>345</v>
      </c>
      <c r="B5668" s="232" t="s">
        <v>406</v>
      </c>
      <c r="C5668" s="233" t="s">
        <v>337</v>
      </c>
      <c r="D5668" s="233">
        <v>16</v>
      </c>
      <c r="E5668" s="233" t="s">
        <v>271</v>
      </c>
      <c r="F5668" s="234" t="s">
        <v>338</v>
      </c>
      <c r="G5668" s="235">
        <v>140</v>
      </c>
      <c r="H5668" s="234">
        <v>42788</v>
      </c>
      <c r="I5668" s="28"/>
    </row>
    <row r="5669" spans="1:9" x14ac:dyDescent="0.25">
      <c r="A5669" s="231" t="s">
        <v>385</v>
      </c>
      <c r="B5669" s="232" t="s">
        <v>386</v>
      </c>
      <c r="C5669" s="233" t="s">
        <v>358</v>
      </c>
      <c r="D5669" s="233">
        <v>16</v>
      </c>
      <c r="E5669" s="233" t="s">
        <v>334</v>
      </c>
      <c r="F5669" s="234" t="s">
        <v>405</v>
      </c>
      <c r="G5669" s="235">
        <v>19</v>
      </c>
      <c r="H5669" s="234">
        <v>42789</v>
      </c>
      <c r="I5669" s="28"/>
    </row>
    <row r="5670" spans="1:9" x14ac:dyDescent="0.25">
      <c r="A5670" s="231" t="s">
        <v>345</v>
      </c>
      <c r="B5670" s="232" t="s">
        <v>346</v>
      </c>
      <c r="C5670" s="233" t="s">
        <v>347</v>
      </c>
      <c r="D5670" s="233">
        <v>16</v>
      </c>
      <c r="E5670" s="233" t="s">
        <v>271</v>
      </c>
      <c r="F5670" s="234" t="s">
        <v>338</v>
      </c>
      <c r="G5670" s="235">
        <v>41</v>
      </c>
      <c r="H5670" s="234">
        <v>42791</v>
      </c>
      <c r="I5670" s="28"/>
    </row>
    <row r="5671" spans="1:9" x14ac:dyDescent="0.25">
      <c r="A5671" s="231" t="s">
        <v>392</v>
      </c>
      <c r="B5671" s="232" t="s">
        <v>393</v>
      </c>
      <c r="C5671" s="233" t="s">
        <v>337</v>
      </c>
      <c r="D5671" s="233">
        <v>16</v>
      </c>
      <c r="E5671" s="233" t="s">
        <v>271</v>
      </c>
      <c r="F5671" s="234" t="s">
        <v>359</v>
      </c>
      <c r="G5671" s="235">
        <v>47</v>
      </c>
      <c r="H5671" s="234">
        <v>42792</v>
      </c>
      <c r="I5671" s="28"/>
    </row>
    <row r="5672" spans="1:9" x14ac:dyDescent="0.25">
      <c r="A5672" s="231" t="s">
        <v>335</v>
      </c>
      <c r="B5672" s="232" t="s">
        <v>400</v>
      </c>
      <c r="C5672" s="233" t="s">
        <v>364</v>
      </c>
      <c r="D5672" s="233">
        <v>8</v>
      </c>
      <c r="E5672" s="233" t="s">
        <v>264</v>
      </c>
      <c r="F5672" s="234" t="s">
        <v>365</v>
      </c>
      <c r="G5672" s="235">
        <v>59</v>
      </c>
      <c r="H5672" s="234">
        <v>42801</v>
      </c>
      <c r="I5672" s="28"/>
    </row>
    <row r="5673" spans="1:9" x14ac:dyDescent="0.25">
      <c r="A5673" s="231" t="s">
        <v>362</v>
      </c>
      <c r="B5673" s="232" t="s">
        <v>407</v>
      </c>
      <c r="C5673" s="233" t="s">
        <v>380</v>
      </c>
      <c r="D5673" s="233">
        <v>16</v>
      </c>
      <c r="E5673" s="233" t="s">
        <v>264</v>
      </c>
      <c r="F5673" s="234" t="s">
        <v>396</v>
      </c>
      <c r="G5673" s="235">
        <v>76</v>
      </c>
      <c r="H5673" s="234">
        <v>42806</v>
      </c>
      <c r="I5673" s="28"/>
    </row>
    <row r="5674" spans="1:9" x14ac:dyDescent="0.25">
      <c r="A5674" s="231" t="s">
        <v>345</v>
      </c>
      <c r="B5674" s="232" t="s">
        <v>401</v>
      </c>
      <c r="C5674" s="233" t="s">
        <v>380</v>
      </c>
      <c r="D5674" s="233">
        <v>16</v>
      </c>
      <c r="E5674" s="233" t="s">
        <v>271</v>
      </c>
      <c r="F5674" s="234" t="s">
        <v>338</v>
      </c>
      <c r="G5674" s="235">
        <v>85</v>
      </c>
      <c r="H5674" s="234">
        <v>42808</v>
      </c>
      <c r="I5674" s="28"/>
    </row>
    <row r="5675" spans="1:9" x14ac:dyDescent="0.25">
      <c r="A5675" s="231" t="s">
        <v>362</v>
      </c>
      <c r="B5675" s="232" t="s">
        <v>366</v>
      </c>
      <c r="C5675" s="233" t="s">
        <v>337</v>
      </c>
      <c r="D5675" s="233">
        <v>8</v>
      </c>
      <c r="E5675" s="233" t="s">
        <v>262</v>
      </c>
      <c r="F5675" s="234" t="s">
        <v>50</v>
      </c>
      <c r="G5675" s="235">
        <v>179</v>
      </c>
      <c r="H5675" s="234">
        <v>42809</v>
      </c>
      <c r="I5675" s="28"/>
    </row>
    <row r="5676" spans="1:9" x14ac:dyDescent="0.25">
      <c r="A5676" s="231" t="s">
        <v>385</v>
      </c>
      <c r="B5676" s="232" t="s">
        <v>386</v>
      </c>
      <c r="C5676" s="233" t="s">
        <v>358</v>
      </c>
      <c r="D5676" s="233">
        <v>16</v>
      </c>
      <c r="E5676" s="233" t="s">
        <v>334</v>
      </c>
      <c r="F5676" s="234" t="s">
        <v>405</v>
      </c>
      <c r="G5676" s="235">
        <v>196</v>
      </c>
      <c r="H5676" s="234">
        <v>42814</v>
      </c>
      <c r="I5676" s="28"/>
    </row>
    <row r="5677" spans="1:9" x14ac:dyDescent="0.25">
      <c r="A5677" s="231" t="s">
        <v>335</v>
      </c>
      <c r="B5677" s="232" t="s">
        <v>384</v>
      </c>
      <c r="C5677" s="233" t="s">
        <v>364</v>
      </c>
      <c r="D5677" s="233">
        <v>8</v>
      </c>
      <c r="E5677" s="233" t="s">
        <v>262</v>
      </c>
      <c r="F5677" s="234" t="s">
        <v>356</v>
      </c>
      <c r="G5677" s="235">
        <v>125</v>
      </c>
      <c r="H5677" s="234">
        <v>42816</v>
      </c>
      <c r="I5677" s="28"/>
    </row>
    <row r="5678" spans="1:9" x14ac:dyDescent="0.25">
      <c r="A5678" s="231" t="s">
        <v>339</v>
      </c>
      <c r="B5678" s="232" t="s">
        <v>340</v>
      </c>
      <c r="C5678" s="233" t="s">
        <v>341</v>
      </c>
      <c r="D5678" s="233">
        <v>8</v>
      </c>
      <c r="E5678" s="233" t="s">
        <v>262</v>
      </c>
      <c r="F5678" s="234" t="s">
        <v>342</v>
      </c>
      <c r="G5678" s="235">
        <v>79</v>
      </c>
      <c r="H5678" s="234">
        <v>42818</v>
      </c>
      <c r="I5678" s="28"/>
    </row>
    <row r="5679" spans="1:9" x14ac:dyDescent="0.25">
      <c r="A5679" s="231" t="s">
        <v>362</v>
      </c>
      <c r="B5679" s="232" t="s">
        <v>366</v>
      </c>
      <c r="C5679" s="233" t="s">
        <v>337</v>
      </c>
      <c r="D5679" s="233">
        <v>8</v>
      </c>
      <c r="E5679" s="233" t="s">
        <v>262</v>
      </c>
      <c r="F5679" s="234" t="s">
        <v>50</v>
      </c>
      <c r="G5679" s="235">
        <v>52</v>
      </c>
      <c r="H5679" s="234">
        <v>42821</v>
      </c>
      <c r="I5679" s="28"/>
    </row>
    <row r="5680" spans="1:9" x14ac:dyDescent="0.25">
      <c r="A5680" s="231" t="s">
        <v>335</v>
      </c>
      <c r="B5680" s="232" t="s">
        <v>357</v>
      </c>
      <c r="C5680" s="233" t="s">
        <v>358</v>
      </c>
      <c r="D5680" s="233">
        <v>16</v>
      </c>
      <c r="E5680" s="233" t="s">
        <v>271</v>
      </c>
      <c r="F5680" s="234" t="s">
        <v>359</v>
      </c>
      <c r="G5680" s="235">
        <v>142</v>
      </c>
      <c r="H5680" s="234">
        <v>42821</v>
      </c>
      <c r="I5680" s="28"/>
    </row>
    <row r="5681" spans="1:9" x14ac:dyDescent="0.25">
      <c r="A5681" s="231" t="s">
        <v>397</v>
      </c>
      <c r="B5681" s="232" t="s">
        <v>398</v>
      </c>
      <c r="C5681" s="233" t="s">
        <v>399</v>
      </c>
      <c r="D5681" s="233">
        <v>8</v>
      </c>
      <c r="E5681" s="233" t="s">
        <v>334</v>
      </c>
      <c r="F5681" s="234" t="s">
        <v>276</v>
      </c>
      <c r="G5681" s="235">
        <v>190</v>
      </c>
      <c r="H5681" s="234">
        <v>42822</v>
      </c>
      <c r="I5681" s="28"/>
    </row>
    <row r="5682" spans="1:9" x14ac:dyDescent="0.25">
      <c r="A5682" s="231" t="s">
        <v>397</v>
      </c>
      <c r="B5682" s="232" t="s">
        <v>402</v>
      </c>
      <c r="C5682" s="233" t="s">
        <v>380</v>
      </c>
      <c r="D5682" s="233">
        <v>8</v>
      </c>
      <c r="E5682" s="233" t="s">
        <v>262</v>
      </c>
      <c r="F5682" s="234" t="s">
        <v>342</v>
      </c>
      <c r="G5682" s="235">
        <v>99</v>
      </c>
      <c r="H5682" s="234">
        <v>42824</v>
      </c>
      <c r="I5682" s="28"/>
    </row>
    <row r="5683" spans="1:9" x14ac:dyDescent="0.25">
      <c r="A5683" s="231" t="s">
        <v>331</v>
      </c>
      <c r="B5683" s="232" t="s">
        <v>353</v>
      </c>
      <c r="C5683" s="233" t="s">
        <v>337</v>
      </c>
      <c r="D5683" s="233">
        <v>16</v>
      </c>
      <c r="E5683" s="233" t="s">
        <v>262</v>
      </c>
      <c r="F5683" s="234" t="s">
        <v>356</v>
      </c>
      <c r="G5683" s="235">
        <v>31</v>
      </c>
      <c r="H5683" s="234">
        <v>42825</v>
      </c>
      <c r="I5683" s="28"/>
    </row>
    <row r="5684" spans="1:9" x14ac:dyDescent="0.25">
      <c r="A5684" s="231" t="s">
        <v>331</v>
      </c>
      <c r="B5684" s="232" t="s">
        <v>403</v>
      </c>
      <c r="C5684" s="233" t="s">
        <v>380</v>
      </c>
      <c r="D5684" s="233">
        <v>32</v>
      </c>
      <c r="E5684" s="233" t="s">
        <v>262</v>
      </c>
      <c r="F5684" s="234" t="s">
        <v>356</v>
      </c>
      <c r="G5684" s="235">
        <v>88</v>
      </c>
      <c r="H5684" s="234">
        <v>42826</v>
      </c>
      <c r="I5684" s="28"/>
    </row>
    <row r="5685" spans="1:9" x14ac:dyDescent="0.25">
      <c r="A5685" s="231" t="s">
        <v>335</v>
      </c>
      <c r="B5685" s="232" t="s">
        <v>387</v>
      </c>
      <c r="C5685" s="233" t="s">
        <v>347</v>
      </c>
      <c r="D5685" s="233">
        <v>8</v>
      </c>
      <c r="E5685" s="233" t="s">
        <v>264</v>
      </c>
      <c r="F5685" s="234" t="s">
        <v>365</v>
      </c>
      <c r="G5685" s="235">
        <v>63</v>
      </c>
      <c r="H5685" s="234">
        <v>42830</v>
      </c>
      <c r="I5685" s="28"/>
    </row>
    <row r="5686" spans="1:9" x14ac:dyDescent="0.25">
      <c r="A5686" s="231" t="s">
        <v>335</v>
      </c>
      <c r="B5686" s="232" t="s">
        <v>350</v>
      </c>
      <c r="C5686" s="233" t="s">
        <v>347</v>
      </c>
      <c r="D5686" s="233">
        <v>8</v>
      </c>
      <c r="E5686" s="233" t="s">
        <v>271</v>
      </c>
      <c r="F5686" s="234" t="s">
        <v>338</v>
      </c>
      <c r="G5686" s="235">
        <v>92</v>
      </c>
      <c r="H5686" s="234">
        <v>42832</v>
      </c>
      <c r="I5686" s="28"/>
    </row>
    <row r="5687" spans="1:9" x14ac:dyDescent="0.25">
      <c r="A5687" s="231" t="s">
        <v>335</v>
      </c>
      <c r="B5687" s="232" t="s">
        <v>336</v>
      </c>
      <c r="C5687" s="233" t="s">
        <v>337</v>
      </c>
      <c r="D5687" s="233">
        <v>16</v>
      </c>
      <c r="E5687" s="233" t="s">
        <v>271</v>
      </c>
      <c r="F5687" s="234" t="s">
        <v>338</v>
      </c>
      <c r="G5687" s="235">
        <v>183</v>
      </c>
      <c r="H5687" s="234">
        <v>42833</v>
      </c>
      <c r="I5687" s="28"/>
    </row>
    <row r="5688" spans="1:9" x14ac:dyDescent="0.25">
      <c r="A5688" s="231" t="s">
        <v>331</v>
      </c>
      <c r="B5688" s="232" t="s">
        <v>353</v>
      </c>
      <c r="C5688" s="233" t="s">
        <v>337</v>
      </c>
      <c r="D5688" s="233">
        <v>16</v>
      </c>
      <c r="E5688" s="233" t="s">
        <v>262</v>
      </c>
      <c r="F5688" s="234" t="s">
        <v>356</v>
      </c>
      <c r="G5688" s="235">
        <v>159</v>
      </c>
      <c r="H5688" s="234">
        <v>42833</v>
      </c>
      <c r="I5688" s="28"/>
    </row>
    <row r="5689" spans="1:9" x14ac:dyDescent="0.25">
      <c r="A5689" s="231" t="s">
        <v>331</v>
      </c>
      <c r="B5689" s="232" t="s">
        <v>404</v>
      </c>
      <c r="C5689" s="233" t="s">
        <v>333</v>
      </c>
      <c r="D5689" s="233">
        <v>16</v>
      </c>
      <c r="E5689" s="233" t="s">
        <v>334</v>
      </c>
      <c r="F5689" s="234" t="s">
        <v>405</v>
      </c>
      <c r="G5689" s="235">
        <v>79</v>
      </c>
      <c r="H5689" s="234">
        <v>42833</v>
      </c>
      <c r="I5689" s="28"/>
    </row>
    <row r="5690" spans="1:9" x14ac:dyDescent="0.25">
      <c r="A5690" s="231" t="s">
        <v>331</v>
      </c>
      <c r="B5690" s="232" t="s">
        <v>404</v>
      </c>
      <c r="C5690" s="233" t="s">
        <v>333</v>
      </c>
      <c r="D5690" s="233">
        <v>16</v>
      </c>
      <c r="E5690" s="233" t="s">
        <v>334</v>
      </c>
      <c r="F5690" s="234" t="s">
        <v>405</v>
      </c>
      <c r="G5690" s="235">
        <v>103</v>
      </c>
      <c r="H5690" s="234">
        <v>42833</v>
      </c>
      <c r="I5690" s="28"/>
    </row>
    <row r="5691" spans="1:9" x14ac:dyDescent="0.25">
      <c r="A5691" s="231" t="s">
        <v>362</v>
      </c>
      <c r="B5691" s="232" t="s">
        <v>366</v>
      </c>
      <c r="C5691" s="233" t="s">
        <v>337</v>
      </c>
      <c r="D5691" s="233">
        <v>8</v>
      </c>
      <c r="E5691" s="233" t="s">
        <v>262</v>
      </c>
      <c r="F5691" s="234" t="s">
        <v>342</v>
      </c>
      <c r="G5691" s="235">
        <v>70</v>
      </c>
      <c r="H5691" s="234">
        <v>42835</v>
      </c>
      <c r="I5691" s="28"/>
    </row>
    <row r="5692" spans="1:9" x14ac:dyDescent="0.25">
      <c r="A5692" s="231" t="s">
        <v>335</v>
      </c>
      <c r="B5692" s="232" t="s">
        <v>384</v>
      </c>
      <c r="C5692" s="233" t="s">
        <v>364</v>
      </c>
      <c r="D5692" s="233">
        <v>8</v>
      </c>
      <c r="E5692" s="233" t="s">
        <v>262</v>
      </c>
      <c r="F5692" s="234" t="s">
        <v>356</v>
      </c>
      <c r="G5692" s="235">
        <v>134</v>
      </c>
      <c r="H5692" s="234">
        <v>42843</v>
      </c>
      <c r="I5692" s="28"/>
    </row>
    <row r="5693" spans="1:9" x14ac:dyDescent="0.25">
      <c r="A5693" s="231" t="s">
        <v>397</v>
      </c>
      <c r="B5693" s="232" t="s">
        <v>402</v>
      </c>
      <c r="C5693" s="233" t="s">
        <v>380</v>
      </c>
      <c r="D5693" s="233">
        <v>8</v>
      </c>
      <c r="E5693" s="233" t="s">
        <v>262</v>
      </c>
      <c r="F5693" s="234" t="s">
        <v>50</v>
      </c>
      <c r="G5693" s="235">
        <v>15</v>
      </c>
      <c r="H5693" s="234">
        <v>42845</v>
      </c>
      <c r="I5693" s="28"/>
    </row>
    <row r="5694" spans="1:9" x14ac:dyDescent="0.25">
      <c r="A5694" s="231" t="s">
        <v>348</v>
      </c>
      <c r="B5694" s="232" t="s">
        <v>349</v>
      </c>
      <c r="C5694" s="233" t="s">
        <v>347</v>
      </c>
      <c r="D5694" s="233">
        <v>8</v>
      </c>
      <c r="E5694" s="233" t="s">
        <v>262</v>
      </c>
      <c r="F5694" s="234" t="s">
        <v>342</v>
      </c>
      <c r="G5694" s="235">
        <v>39</v>
      </c>
      <c r="H5694" s="234">
        <v>42848</v>
      </c>
      <c r="I5694" s="28"/>
    </row>
    <row r="5695" spans="1:9" x14ac:dyDescent="0.25">
      <c r="A5695" s="231" t="s">
        <v>331</v>
      </c>
      <c r="B5695" s="232" t="s">
        <v>381</v>
      </c>
      <c r="C5695" s="233" t="s">
        <v>380</v>
      </c>
      <c r="D5695" s="233">
        <v>16</v>
      </c>
      <c r="E5695" s="233" t="s">
        <v>262</v>
      </c>
      <c r="F5695" s="234" t="s">
        <v>342</v>
      </c>
      <c r="G5695" s="235">
        <v>194</v>
      </c>
      <c r="H5695" s="234">
        <v>42851</v>
      </c>
      <c r="I5695" s="28"/>
    </row>
    <row r="5696" spans="1:9" x14ac:dyDescent="0.25">
      <c r="A5696" s="231" t="s">
        <v>335</v>
      </c>
      <c r="B5696" s="232" t="s">
        <v>382</v>
      </c>
      <c r="C5696" s="233" t="s">
        <v>337</v>
      </c>
      <c r="D5696" s="233">
        <v>16</v>
      </c>
      <c r="E5696" s="233" t="s">
        <v>264</v>
      </c>
      <c r="F5696" s="234" t="s">
        <v>365</v>
      </c>
      <c r="G5696" s="235">
        <v>129</v>
      </c>
      <c r="H5696" s="234">
        <v>42852</v>
      </c>
      <c r="I5696" s="28"/>
    </row>
    <row r="5697" spans="1:9" x14ac:dyDescent="0.25">
      <c r="A5697" s="231" t="s">
        <v>335</v>
      </c>
      <c r="B5697" s="232" t="s">
        <v>383</v>
      </c>
      <c r="C5697" s="233" t="s">
        <v>347</v>
      </c>
      <c r="D5697" s="233">
        <v>8</v>
      </c>
      <c r="E5697" s="233" t="s">
        <v>271</v>
      </c>
      <c r="F5697" s="234" t="s">
        <v>359</v>
      </c>
      <c r="G5697" s="235">
        <v>138</v>
      </c>
      <c r="H5697" s="234">
        <v>42852</v>
      </c>
      <c r="I5697" s="28"/>
    </row>
    <row r="5698" spans="1:9" x14ac:dyDescent="0.25">
      <c r="A5698" s="231" t="s">
        <v>345</v>
      </c>
      <c r="B5698" s="232" t="s">
        <v>401</v>
      </c>
      <c r="C5698" s="233" t="s">
        <v>380</v>
      </c>
      <c r="D5698" s="233">
        <v>16</v>
      </c>
      <c r="E5698" s="233" t="s">
        <v>271</v>
      </c>
      <c r="F5698" s="234" t="s">
        <v>338</v>
      </c>
      <c r="G5698" s="235">
        <v>70</v>
      </c>
      <c r="H5698" s="234">
        <v>42856</v>
      </c>
      <c r="I5698" s="28"/>
    </row>
    <row r="5699" spans="1:9" x14ac:dyDescent="0.25">
      <c r="A5699" s="231" t="s">
        <v>335</v>
      </c>
      <c r="B5699" s="232" t="s">
        <v>367</v>
      </c>
      <c r="C5699" s="233" t="s">
        <v>337</v>
      </c>
      <c r="D5699" s="233">
        <v>8</v>
      </c>
      <c r="E5699" s="233" t="s">
        <v>262</v>
      </c>
      <c r="F5699" s="234" t="s">
        <v>342</v>
      </c>
      <c r="G5699" s="235">
        <v>172</v>
      </c>
      <c r="H5699" s="234">
        <v>42860</v>
      </c>
      <c r="I5699" s="28"/>
    </row>
    <row r="5700" spans="1:9" x14ac:dyDescent="0.25">
      <c r="A5700" s="231" t="s">
        <v>397</v>
      </c>
      <c r="B5700" s="232" t="s">
        <v>398</v>
      </c>
      <c r="C5700" s="233" t="s">
        <v>399</v>
      </c>
      <c r="D5700" s="233">
        <v>8</v>
      </c>
      <c r="E5700" s="233" t="s">
        <v>334</v>
      </c>
      <c r="F5700" s="234" t="s">
        <v>276</v>
      </c>
      <c r="G5700" s="235">
        <v>21</v>
      </c>
      <c r="H5700" s="234">
        <v>42863</v>
      </c>
      <c r="I5700" s="28"/>
    </row>
    <row r="5701" spans="1:9" x14ac:dyDescent="0.25">
      <c r="A5701" s="231" t="s">
        <v>335</v>
      </c>
      <c r="B5701" s="232" t="s">
        <v>368</v>
      </c>
      <c r="C5701" s="233" t="s">
        <v>364</v>
      </c>
      <c r="D5701" s="233">
        <v>8</v>
      </c>
      <c r="E5701" s="233" t="s">
        <v>262</v>
      </c>
      <c r="F5701" s="234" t="s">
        <v>356</v>
      </c>
      <c r="G5701" s="235">
        <v>27</v>
      </c>
      <c r="H5701" s="234">
        <v>42871</v>
      </c>
      <c r="I5701" s="28"/>
    </row>
    <row r="5702" spans="1:9" x14ac:dyDescent="0.25">
      <c r="A5702" s="231" t="s">
        <v>335</v>
      </c>
      <c r="B5702" s="232" t="s">
        <v>382</v>
      </c>
      <c r="C5702" s="233" t="s">
        <v>337</v>
      </c>
      <c r="D5702" s="233">
        <v>16</v>
      </c>
      <c r="E5702" s="233" t="s">
        <v>264</v>
      </c>
      <c r="F5702" s="234" t="s">
        <v>365</v>
      </c>
      <c r="G5702" s="235">
        <v>97</v>
      </c>
      <c r="H5702" s="234">
        <v>42874</v>
      </c>
      <c r="I5702" s="28"/>
    </row>
    <row r="5703" spans="1:9" x14ac:dyDescent="0.25">
      <c r="A5703" s="231" t="s">
        <v>392</v>
      </c>
      <c r="B5703" s="232" t="s">
        <v>393</v>
      </c>
      <c r="C5703" s="233" t="s">
        <v>337</v>
      </c>
      <c r="D5703" s="233">
        <v>16</v>
      </c>
      <c r="E5703" s="233" t="s">
        <v>271</v>
      </c>
      <c r="F5703" s="234" t="s">
        <v>359</v>
      </c>
      <c r="G5703" s="235">
        <v>23</v>
      </c>
      <c r="H5703" s="234">
        <v>42878</v>
      </c>
      <c r="I5703" s="28"/>
    </row>
    <row r="5704" spans="1:9" x14ac:dyDescent="0.25">
      <c r="A5704" s="231" t="s">
        <v>362</v>
      </c>
      <c r="B5704" s="232" t="s">
        <v>407</v>
      </c>
      <c r="C5704" s="233" t="s">
        <v>380</v>
      </c>
      <c r="D5704" s="233">
        <v>16</v>
      </c>
      <c r="E5704" s="233" t="s">
        <v>264</v>
      </c>
      <c r="F5704" s="234" t="s">
        <v>396</v>
      </c>
      <c r="G5704" s="235">
        <v>138</v>
      </c>
      <c r="H5704" s="234">
        <v>42880</v>
      </c>
      <c r="I5704" s="28"/>
    </row>
    <row r="5705" spans="1:9" x14ac:dyDescent="0.25">
      <c r="A5705" s="231" t="s">
        <v>335</v>
      </c>
      <c r="B5705" s="232" t="s">
        <v>368</v>
      </c>
      <c r="C5705" s="233" t="s">
        <v>364</v>
      </c>
      <c r="D5705" s="233">
        <v>8</v>
      </c>
      <c r="E5705" s="233" t="s">
        <v>262</v>
      </c>
      <c r="F5705" s="234" t="s">
        <v>356</v>
      </c>
      <c r="G5705" s="235">
        <v>98</v>
      </c>
      <c r="H5705" s="234">
        <v>42881</v>
      </c>
      <c r="I5705" s="28"/>
    </row>
    <row r="5706" spans="1:9" x14ac:dyDescent="0.25">
      <c r="A5706" s="231" t="s">
        <v>345</v>
      </c>
      <c r="B5706" s="232" t="s">
        <v>391</v>
      </c>
      <c r="C5706" s="233" t="s">
        <v>337</v>
      </c>
      <c r="D5706" s="233">
        <v>16</v>
      </c>
      <c r="E5706" s="233" t="s">
        <v>334</v>
      </c>
      <c r="F5706" s="234" t="s">
        <v>276</v>
      </c>
      <c r="G5706" s="235">
        <v>77</v>
      </c>
      <c r="H5706" s="234">
        <v>42882</v>
      </c>
      <c r="I5706" s="28"/>
    </row>
    <row r="5707" spans="1:9" x14ac:dyDescent="0.25">
      <c r="A5707" s="231" t="s">
        <v>362</v>
      </c>
      <c r="B5707" s="232" t="s">
        <v>366</v>
      </c>
      <c r="C5707" s="233" t="s">
        <v>337</v>
      </c>
      <c r="D5707" s="233">
        <v>8</v>
      </c>
      <c r="E5707" s="233" t="s">
        <v>262</v>
      </c>
      <c r="F5707" s="234" t="s">
        <v>50</v>
      </c>
      <c r="G5707" s="235">
        <v>55</v>
      </c>
      <c r="H5707" s="234">
        <v>42887</v>
      </c>
      <c r="I5707" s="28"/>
    </row>
    <row r="5708" spans="1:9" x14ac:dyDescent="0.25">
      <c r="A5708" s="231" t="s">
        <v>385</v>
      </c>
      <c r="B5708" s="232" t="s">
        <v>386</v>
      </c>
      <c r="C5708" s="233" t="s">
        <v>358</v>
      </c>
      <c r="D5708" s="233">
        <v>16</v>
      </c>
      <c r="E5708" s="233" t="s">
        <v>334</v>
      </c>
      <c r="F5708" s="234" t="s">
        <v>405</v>
      </c>
      <c r="G5708" s="235">
        <v>86</v>
      </c>
      <c r="H5708" s="234">
        <v>42888</v>
      </c>
      <c r="I5708" s="28"/>
    </row>
    <row r="5709" spans="1:9" x14ac:dyDescent="0.25">
      <c r="A5709" s="231" t="s">
        <v>331</v>
      </c>
      <c r="B5709" s="232" t="s">
        <v>403</v>
      </c>
      <c r="C5709" s="233" t="s">
        <v>380</v>
      </c>
      <c r="D5709" s="233">
        <v>32</v>
      </c>
      <c r="E5709" s="233" t="s">
        <v>262</v>
      </c>
      <c r="F5709" s="234" t="s">
        <v>356</v>
      </c>
      <c r="G5709" s="235">
        <v>188</v>
      </c>
      <c r="H5709" s="234">
        <v>42889</v>
      </c>
      <c r="I5709" s="28"/>
    </row>
    <row r="5710" spans="1:9" x14ac:dyDescent="0.25">
      <c r="A5710" s="231" t="s">
        <v>335</v>
      </c>
      <c r="B5710" s="232" t="s">
        <v>382</v>
      </c>
      <c r="C5710" s="233" t="s">
        <v>337</v>
      </c>
      <c r="D5710" s="233">
        <v>16</v>
      </c>
      <c r="E5710" s="233" t="s">
        <v>264</v>
      </c>
      <c r="F5710" s="234" t="s">
        <v>365</v>
      </c>
      <c r="G5710" s="235">
        <v>38</v>
      </c>
      <c r="H5710" s="234">
        <v>42892</v>
      </c>
      <c r="I5710" s="28"/>
    </row>
    <row r="5711" spans="1:9" x14ac:dyDescent="0.25">
      <c r="A5711" s="231" t="s">
        <v>385</v>
      </c>
      <c r="B5711" s="232" t="s">
        <v>389</v>
      </c>
      <c r="C5711" s="233" t="s">
        <v>375</v>
      </c>
      <c r="D5711" s="233">
        <v>16</v>
      </c>
      <c r="E5711" s="233" t="s">
        <v>334</v>
      </c>
      <c r="F5711" s="234" t="s">
        <v>278</v>
      </c>
      <c r="G5711" s="235">
        <v>125</v>
      </c>
      <c r="H5711" s="234">
        <v>42897</v>
      </c>
      <c r="I5711" s="28"/>
    </row>
    <row r="5712" spans="1:9" x14ac:dyDescent="0.25">
      <c r="A5712" s="231" t="s">
        <v>362</v>
      </c>
      <c r="B5712" s="232" t="s">
        <v>366</v>
      </c>
      <c r="C5712" s="233" t="s">
        <v>337</v>
      </c>
      <c r="D5712" s="233">
        <v>8</v>
      </c>
      <c r="E5712" s="233" t="s">
        <v>262</v>
      </c>
      <c r="F5712" s="234" t="s">
        <v>50</v>
      </c>
      <c r="G5712" s="235">
        <v>125</v>
      </c>
      <c r="H5712" s="234">
        <v>42898</v>
      </c>
      <c r="I5712" s="28"/>
    </row>
    <row r="5713" spans="1:9" x14ac:dyDescent="0.25">
      <c r="A5713" s="231" t="s">
        <v>335</v>
      </c>
      <c r="B5713" s="232" t="s">
        <v>336</v>
      </c>
      <c r="C5713" s="233" t="s">
        <v>337</v>
      </c>
      <c r="D5713" s="233">
        <v>16</v>
      </c>
      <c r="E5713" s="233" t="s">
        <v>271</v>
      </c>
      <c r="F5713" s="234" t="s">
        <v>338</v>
      </c>
      <c r="G5713" s="235">
        <v>64</v>
      </c>
      <c r="H5713" s="234">
        <v>42901</v>
      </c>
      <c r="I5713" s="28"/>
    </row>
    <row r="5714" spans="1:9" x14ac:dyDescent="0.25">
      <c r="A5714" s="231" t="s">
        <v>345</v>
      </c>
      <c r="B5714" s="232" t="s">
        <v>406</v>
      </c>
      <c r="C5714" s="233" t="s">
        <v>337</v>
      </c>
      <c r="D5714" s="233">
        <v>16</v>
      </c>
      <c r="E5714" s="233" t="s">
        <v>271</v>
      </c>
      <c r="F5714" s="234" t="s">
        <v>338</v>
      </c>
      <c r="G5714" s="235">
        <v>25</v>
      </c>
      <c r="H5714" s="234">
        <v>42903</v>
      </c>
      <c r="I5714" s="28"/>
    </row>
    <row r="5715" spans="1:9" x14ac:dyDescent="0.25">
      <c r="A5715" s="231" t="s">
        <v>345</v>
      </c>
      <c r="B5715" s="232" t="s">
        <v>406</v>
      </c>
      <c r="C5715" s="233" t="s">
        <v>337</v>
      </c>
      <c r="D5715" s="233">
        <v>16</v>
      </c>
      <c r="E5715" s="233" t="s">
        <v>271</v>
      </c>
      <c r="F5715" s="234" t="s">
        <v>359</v>
      </c>
      <c r="G5715" s="235">
        <v>159</v>
      </c>
      <c r="H5715" s="234">
        <v>42906</v>
      </c>
      <c r="I5715" s="28"/>
    </row>
    <row r="5716" spans="1:9" x14ac:dyDescent="0.25">
      <c r="A5716" s="231" t="s">
        <v>331</v>
      </c>
      <c r="B5716" s="232" t="s">
        <v>332</v>
      </c>
      <c r="C5716" s="233" t="s">
        <v>333</v>
      </c>
      <c r="D5716" s="233">
        <v>16</v>
      </c>
      <c r="E5716" s="233" t="s">
        <v>334</v>
      </c>
      <c r="F5716" s="234" t="s">
        <v>405</v>
      </c>
      <c r="G5716" s="235">
        <v>125</v>
      </c>
      <c r="H5716" s="234">
        <v>42907</v>
      </c>
      <c r="I5716" s="28"/>
    </row>
    <row r="5717" spans="1:9" x14ac:dyDescent="0.25">
      <c r="A5717" s="231" t="s">
        <v>331</v>
      </c>
      <c r="B5717" s="232" t="s">
        <v>381</v>
      </c>
      <c r="C5717" s="233" t="s">
        <v>380</v>
      </c>
      <c r="D5717" s="233">
        <v>16</v>
      </c>
      <c r="E5717" s="233" t="s">
        <v>262</v>
      </c>
      <c r="F5717" s="234" t="s">
        <v>342</v>
      </c>
      <c r="G5717" s="235">
        <v>128</v>
      </c>
      <c r="H5717" s="234">
        <v>42909</v>
      </c>
      <c r="I5717" s="28"/>
    </row>
    <row r="5718" spans="1:9" x14ac:dyDescent="0.25">
      <c r="A5718" s="231" t="s">
        <v>331</v>
      </c>
      <c r="B5718" s="232" t="s">
        <v>332</v>
      </c>
      <c r="C5718" s="233" t="s">
        <v>333</v>
      </c>
      <c r="D5718" s="233">
        <v>16</v>
      </c>
      <c r="E5718" s="233" t="s">
        <v>334</v>
      </c>
      <c r="F5718" s="234" t="s">
        <v>405</v>
      </c>
      <c r="G5718" s="235">
        <v>175</v>
      </c>
      <c r="H5718" s="234">
        <v>42910</v>
      </c>
      <c r="I5718" s="28"/>
    </row>
    <row r="5719" spans="1:9" x14ac:dyDescent="0.25">
      <c r="A5719" s="231" t="s">
        <v>335</v>
      </c>
      <c r="B5719" s="232" t="s">
        <v>336</v>
      </c>
      <c r="C5719" s="233" t="s">
        <v>337</v>
      </c>
      <c r="D5719" s="233">
        <v>16</v>
      </c>
      <c r="E5719" s="233" t="s">
        <v>271</v>
      </c>
      <c r="F5719" s="234" t="s">
        <v>338</v>
      </c>
      <c r="G5719" s="235">
        <v>78</v>
      </c>
      <c r="H5719" s="234">
        <v>42912</v>
      </c>
      <c r="I5719" s="28"/>
    </row>
    <row r="5720" spans="1:9" x14ac:dyDescent="0.25">
      <c r="A5720" s="231" t="s">
        <v>339</v>
      </c>
      <c r="B5720" s="232" t="s">
        <v>340</v>
      </c>
      <c r="C5720" s="233" t="s">
        <v>341</v>
      </c>
      <c r="D5720" s="233">
        <v>8</v>
      </c>
      <c r="E5720" s="233" t="s">
        <v>262</v>
      </c>
      <c r="F5720" s="234" t="s">
        <v>342</v>
      </c>
      <c r="G5720" s="235">
        <v>56</v>
      </c>
      <c r="H5720" s="234">
        <v>42915</v>
      </c>
      <c r="I5720" s="28"/>
    </row>
    <row r="5721" spans="1:9" x14ac:dyDescent="0.25">
      <c r="A5721" s="231" t="s">
        <v>345</v>
      </c>
      <c r="B5721" s="232" t="s">
        <v>406</v>
      </c>
      <c r="C5721" s="233" t="s">
        <v>337</v>
      </c>
      <c r="D5721" s="233">
        <v>16</v>
      </c>
      <c r="E5721" s="233" t="s">
        <v>271</v>
      </c>
      <c r="F5721" s="234" t="s">
        <v>359</v>
      </c>
      <c r="G5721" s="235">
        <v>115</v>
      </c>
      <c r="H5721" s="234">
        <v>42916</v>
      </c>
      <c r="I5721" s="28"/>
    </row>
    <row r="5722" spans="1:9" x14ac:dyDescent="0.25">
      <c r="A5722" s="231" t="s">
        <v>397</v>
      </c>
      <c r="B5722" s="232" t="s">
        <v>398</v>
      </c>
      <c r="C5722" s="233" t="s">
        <v>399</v>
      </c>
      <c r="D5722" s="233">
        <v>8</v>
      </c>
      <c r="E5722" s="233" t="s">
        <v>334</v>
      </c>
      <c r="F5722" s="234" t="s">
        <v>276</v>
      </c>
      <c r="G5722" s="235">
        <v>122</v>
      </c>
      <c r="H5722" s="234">
        <v>42916</v>
      </c>
      <c r="I5722" s="28"/>
    </row>
    <row r="5723" spans="1:9" x14ac:dyDescent="0.25">
      <c r="A5723" s="231" t="s">
        <v>345</v>
      </c>
      <c r="B5723" s="232" t="s">
        <v>406</v>
      </c>
      <c r="C5723" s="233" t="s">
        <v>337</v>
      </c>
      <c r="D5723" s="233">
        <v>16</v>
      </c>
      <c r="E5723" s="233" t="s">
        <v>271</v>
      </c>
      <c r="F5723" s="234" t="s">
        <v>359</v>
      </c>
      <c r="G5723" s="235">
        <v>188</v>
      </c>
      <c r="H5723" s="234">
        <v>42917</v>
      </c>
      <c r="I5723" s="28"/>
    </row>
    <row r="5724" spans="1:9" x14ac:dyDescent="0.25">
      <c r="A5724" s="231" t="s">
        <v>335</v>
      </c>
      <c r="B5724" s="232" t="s">
        <v>382</v>
      </c>
      <c r="C5724" s="233" t="s">
        <v>337</v>
      </c>
      <c r="D5724" s="233">
        <v>16</v>
      </c>
      <c r="E5724" s="233" t="s">
        <v>264</v>
      </c>
      <c r="F5724" s="234" t="s">
        <v>365</v>
      </c>
      <c r="G5724" s="235">
        <v>6</v>
      </c>
      <c r="H5724" s="234">
        <v>42918</v>
      </c>
      <c r="I5724" s="28"/>
    </row>
    <row r="5725" spans="1:9" x14ac:dyDescent="0.25">
      <c r="A5725" s="231" t="s">
        <v>335</v>
      </c>
      <c r="B5725" s="232" t="s">
        <v>394</v>
      </c>
      <c r="C5725" s="233" t="s">
        <v>364</v>
      </c>
      <c r="D5725" s="233">
        <v>8</v>
      </c>
      <c r="E5725" s="233" t="s">
        <v>264</v>
      </c>
      <c r="F5725" s="234" t="s">
        <v>365</v>
      </c>
      <c r="G5725" s="235">
        <v>89</v>
      </c>
      <c r="H5725" s="234">
        <v>42920</v>
      </c>
      <c r="I5725" s="28"/>
    </row>
    <row r="5726" spans="1:9" x14ac:dyDescent="0.25">
      <c r="A5726" s="231" t="s">
        <v>345</v>
      </c>
      <c r="B5726" s="232" t="s">
        <v>346</v>
      </c>
      <c r="C5726" s="233" t="s">
        <v>347</v>
      </c>
      <c r="D5726" s="233">
        <v>16</v>
      </c>
      <c r="E5726" s="233" t="s">
        <v>271</v>
      </c>
      <c r="F5726" s="234" t="s">
        <v>338</v>
      </c>
      <c r="G5726" s="235">
        <v>133</v>
      </c>
      <c r="H5726" s="234">
        <v>42922</v>
      </c>
      <c r="I5726" s="28"/>
    </row>
    <row r="5727" spans="1:9" x14ac:dyDescent="0.25">
      <c r="A5727" s="231" t="s">
        <v>335</v>
      </c>
      <c r="B5727" s="232" t="s">
        <v>394</v>
      </c>
      <c r="C5727" s="233" t="s">
        <v>364</v>
      </c>
      <c r="D5727" s="233">
        <v>8</v>
      </c>
      <c r="E5727" s="233" t="s">
        <v>264</v>
      </c>
      <c r="F5727" s="234" t="s">
        <v>396</v>
      </c>
      <c r="G5727" s="235">
        <v>22</v>
      </c>
      <c r="H5727" s="234">
        <v>42923</v>
      </c>
      <c r="I5727" s="28"/>
    </row>
    <row r="5728" spans="1:9" x14ac:dyDescent="0.25">
      <c r="A5728" s="231" t="s">
        <v>335</v>
      </c>
      <c r="B5728" s="232" t="s">
        <v>384</v>
      </c>
      <c r="C5728" s="233" t="s">
        <v>364</v>
      </c>
      <c r="D5728" s="233">
        <v>8</v>
      </c>
      <c r="E5728" s="233" t="s">
        <v>262</v>
      </c>
      <c r="F5728" s="234" t="s">
        <v>356</v>
      </c>
      <c r="G5728" s="235">
        <v>23</v>
      </c>
      <c r="H5728" s="234">
        <v>42923</v>
      </c>
      <c r="I5728" s="28"/>
    </row>
    <row r="5729" spans="1:9" x14ac:dyDescent="0.25">
      <c r="A5729" s="231" t="s">
        <v>335</v>
      </c>
      <c r="B5729" s="232" t="s">
        <v>394</v>
      </c>
      <c r="C5729" s="233" t="s">
        <v>364</v>
      </c>
      <c r="D5729" s="233">
        <v>8</v>
      </c>
      <c r="E5729" s="233" t="s">
        <v>264</v>
      </c>
      <c r="F5729" s="234" t="s">
        <v>365</v>
      </c>
      <c r="G5729" s="235">
        <v>118</v>
      </c>
      <c r="H5729" s="234">
        <v>42925</v>
      </c>
      <c r="I5729" s="28"/>
    </row>
    <row r="5730" spans="1:9" x14ac:dyDescent="0.25">
      <c r="A5730" s="231" t="s">
        <v>331</v>
      </c>
      <c r="B5730" s="232" t="s">
        <v>404</v>
      </c>
      <c r="C5730" s="233" t="s">
        <v>333</v>
      </c>
      <c r="D5730" s="233">
        <v>16</v>
      </c>
      <c r="E5730" s="233" t="s">
        <v>334</v>
      </c>
      <c r="F5730" s="234" t="s">
        <v>405</v>
      </c>
      <c r="G5730" s="235">
        <v>59</v>
      </c>
      <c r="H5730" s="234">
        <v>42925</v>
      </c>
      <c r="I5730" s="28"/>
    </row>
    <row r="5731" spans="1:9" x14ac:dyDescent="0.25">
      <c r="A5731" s="231" t="s">
        <v>335</v>
      </c>
      <c r="B5731" s="232" t="s">
        <v>336</v>
      </c>
      <c r="C5731" s="233" t="s">
        <v>337</v>
      </c>
      <c r="D5731" s="233">
        <v>16</v>
      </c>
      <c r="E5731" s="233" t="s">
        <v>271</v>
      </c>
      <c r="F5731" s="234" t="s">
        <v>338</v>
      </c>
      <c r="G5731" s="235">
        <v>118</v>
      </c>
      <c r="H5731" s="234">
        <v>42926</v>
      </c>
      <c r="I5731" s="28"/>
    </row>
    <row r="5732" spans="1:9" x14ac:dyDescent="0.25">
      <c r="A5732" s="231" t="s">
        <v>335</v>
      </c>
      <c r="B5732" s="232" t="s">
        <v>357</v>
      </c>
      <c r="C5732" s="233" t="s">
        <v>358</v>
      </c>
      <c r="D5732" s="233">
        <v>16</v>
      </c>
      <c r="E5732" s="233" t="s">
        <v>271</v>
      </c>
      <c r="F5732" s="234" t="s">
        <v>359</v>
      </c>
      <c r="G5732" s="235">
        <v>169</v>
      </c>
      <c r="H5732" s="234">
        <v>42926</v>
      </c>
      <c r="I5732" s="28"/>
    </row>
    <row r="5733" spans="1:9" x14ac:dyDescent="0.25">
      <c r="A5733" s="231" t="s">
        <v>385</v>
      </c>
      <c r="B5733" s="232" t="s">
        <v>389</v>
      </c>
      <c r="C5733" s="233" t="s">
        <v>375</v>
      </c>
      <c r="D5733" s="233">
        <v>16</v>
      </c>
      <c r="E5733" s="233" t="s">
        <v>334</v>
      </c>
      <c r="F5733" s="234" t="s">
        <v>278</v>
      </c>
      <c r="G5733" s="235">
        <v>47</v>
      </c>
      <c r="H5733" s="234">
        <v>42926</v>
      </c>
      <c r="I5733" s="28"/>
    </row>
    <row r="5734" spans="1:9" x14ac:dyDescent="0.25">
      <c r="A5734" s="231" t="s">
        <v>376</v>
      </c>
      <c r="B5734" s="232" t="s">
        <v>377</v>
      </c>
      <c r="C5734" s="233" t="s">
        <v>378</v>
      </c>
      <c r="D5734" s="233">
        <v>10</v>
      </c>
      <c r="E5734" s="233" t="s">
        <v>262</v>
      </c>
      <c r="F5734" s="234" t="s">
        <v>50</v>
      </c>
      <c r="G5734" s="235">
        <v>159</v>
      </c>
      <c r="H5734" s="234">
        <v>42930</v>
      </c>
      <c r="I5734" s="28"/>
    </row>
    <row r="5735" spans="1:9" x14ac:dyDescent="0.25">
      <c r="A5735" s="231" t="s">
        <v>362</v>
      </c>
      <c r="B5735" s="232" t="s">
        <v>369</v>
      </c>
      <c r="C5735" s="233" t="s">
        <v>370</v>
      </c>
      <c r="D5735" s="233">
        <v>16</v>
      </c>
      <c r="E5735" s="233" t="s">
        <v>264</v>
      </c>
      <c r="F5735" s="234" t="s">
        <v>365</v>
      </c>
      <c r="G5735" s="235">
        <v>32</v>
      </c>
      <c r="H5735" s="234">
        <v>42931</v>
      </c>
      <c r="I5735" s="28"/>
    </row>
    <row r="5736" spans="1:9" x14ac:dyDescent="0.25">
      <c r="A5736" s="231" t="s">
        <v>335</v>
      </c>
      <c r="B5736" s="232" t="s">
        <v>367</v>
      </c>
      <c r="C5736" s="233" t="s">
        <v>337</v>
      </c>
      <c r="D5736" s="233">
        <v>8</v>
      </c>
      <c r="E5736" s="233" t="s">
        <v>262</v>
      </c>
      <c r="F5736" s="234" t="s">
        <v>356</v>
      </c>
      <c r="G5736" s="235">
        <v>146</v>
      </c>
      <c r="H5736" s="234">
        <v>42931</v>
      </c>
      <c r="I5736" s="28"/>
    </row>
    <row r="5737" spans="1:9" x14ac:dyDescent="0.25">
      <c r="A5737" s="231" t="s">
        <v>339</v>
      </c>
      <c r="B5737" s="232" t="s">
        <v>340</v>
      </c>
      <c r="C5737" s="233" t="s">
        <v>341</v>
      </c>
      <c r="D5737" s="233">
        <v>8</v>
      </c>
      <c r="E5737" s="233" t="s">
        <v>262</v>
      </c>
      <c r="F5737" s="234" t="s">
        <v>342</v>
      </c>
      <c r="G5737" s="235">
        <v>197</v>
      </c>
      <c r="H5737" s="234">
        <v>42936</v>
      </c>
      <c r="I5737" s="28"/>
    </row>
    <row r="5738" spans="1:9" x14ac:dyDescent="0.25">
      <c r="A5738" s="231" t="s">
        <v>335</v>
      </c>
      <c r="B5738" s="232" t="s">
        <v>336</v>
      </c>
      <c r="C5738" s="233" t="s">
        <v>337</v>
      </c>
      <c r="D5738" s="233">
        <v>16</v>
      </c>
      <c r="E5738" s="233" t="s">
        <v>271</v>
      </c>
      <c r="F5738" s="234" t="s">
        <v>338</v>
      </c>
      <c r="G5738" s="235">
        <v>15</v>
      </c>
      <c r="H5738" s="234">
        <v>42942</v>
      </c>
      <c r="I5738" s="28"/>
    </row>
    <row r="5739" spans="1:9" x14ac:dyDescent="0.25">
      <c r="A5739" s="231" t="s">
        <v>397</v>
      </c>
      <c r="B5739" s="232" t="s">
        <v>402</v>
      </c>
      <c r="C5739" s="233" t="s">
        <v>380</v>
      </c>
      <c r="D5739" s="233">
        <v>8</v>
      </c>
      <c r="E5739" s="233" t="s">
        <v>262</v>
      </c>
      <c r="F5739" s="234" t="s">
        <v>50</v>
      </c>
      <c r="G5739" s="235">
        <v>54</v>
      </c>
      <c r="H5739" s="234">
        <v>42947</v>
      </c>
      <c r="I5739" s="28"/>
    </row>
    <row r="5740" spans="1:9" x14ac:dyDescent="0.25">
      <c r="A5740" s="231" t="s">
        <v>345</v>
      </c>
      <c r="B5740" s="232" t="s">
        <v>346</v>
      </c>
      <c r="C5740" s="233" t="s">
        <v>347</v>
      </c>
      <c r="D5740" s="233">
        <v>16</v>
      </c>
      <c r="E5740" s="233" t="s">
        <v>271</v>
      </c>
      <c r="F5740" s="234" t="s">
        <v>338</v>
      </c>
      <c r="G5740" s="235">
        <v>188</v>
      </c>
      <c r="H5740" s="234">
        <v>42948</v>
      </c>
      <c r="I5740" s="28"/>
    </row>
    <row r="5741" spans="1:9" x14ac:dyDescent="0.25">
      <c r="A5741" s="231" t="s">
        <v>354</v>
      </c>
      <c r="B5741" s="232" t="s">
        <v>355</v>
      </c>
      <c r="C5741" s="233" t="s">
        <v>347</v>
      </c>
      <c r="D5741" s="233">
        <v>16</v>
      </c>
      <c r="E5741" s="233" t="s">
        <v>262</v>
      </c>
      <c r="F5741" s="234" t="s">
        <v>356</v>
      </c>
      <c r="G5741" s="235">
        <v>150</v>
      </c>
      <c r="H5741" s="234">
        <v>42948</v>
      </c>
      <c r="I5741" s="28"/>
    </row>
    <row r="5742" spans="1:9" x14ac:dyDescent="0.25">
      <c r="A5742" s="231" t="s">
        <v>362</v>
      </c>
      <c r="B5742" s="232" t="s">
        <v>369</v>
      </c>
      <c r="C5742" s="233" t="s">
        <v>370</v>
      </c>
      <c r="D5742" s="233">
        <v>16</v>
      </c>
      <c r="E5742" s="233" t="s">
        <v>264</v>
      </c>
      <c r="F5742" s="234" t="s">
        <v>365</v>
      </c>
      <c r="G5742" s="235">
        <v>75</v>
      </c>
      <c r="H5742" s="234">
        <v>42954</v>
      </c>
      <c r="I5742" s="28"/>
    </row>
    <row r="5743" spans="1:9" x14ac:dyDescent="0.25">
      <c r="A5743" s="231" t="s">
        <v>335</v>
      </c>
      <c r="B5743" s="232" t="s">
        <v>368</v>
      </c>
      <c r="C5743" s="233" t="s">
        <v>364</v>
      </c>
      <c r="D5743" s="233">
        <v>8</v>
      </c>
      <c r="E5743" s="233" t="s">
        <v>262</v>
      </c>
      <c r="F5743" s="234" t="s">
        <v>356</v>
      </c>
      <c r="G5743" s="235">
        <v>116</v>
      </c>
      <c r="H5743" s="234">
        <v>42954</v>
      </c>
      <c r="I5743" s="28"/>
    </row>
    <row r="5744" spans="1:9" x14ac:dyDescent="0.25">
      <c r="A5744" s="231" t="s">
        <v>371</v>
      </c>
      <c r="B5744" s="232" t="s">
        <v>372</v>
      </c>
      <c r="C5744" s="233" t="s">
        <v>364</v>
      </c>
      <c r="D5744" s="233">
        <v>8</v>
      </c>
      <c r="E5744" s="233" t="s">
        <v>271</v>
      </c>
      <c r="F5744" s="234" t="s">
        <v>338</v>
      </c>
      <c r="G5744" s="235">
        <v>128</v>
      </c>
      <c r="H5744" s="234">
        <v>42954</v>
      </c>
      <c r="I5744" s="28"/>
    </row>
    <row r="5745" spans="1:9" x14ac:dyDescent="0.25">
      <c r="A5745" s="231" t="s">
        <v>408</v>
      </c>
      <c r="B5745" s="232" t="s">
        <v>409</v>
      </c>
      <c r="C5745" s="233" t="s">
        <v>380</v>
      </c>
      <c r="D5745" s="233">
        <v>16</v>
      </c>
      <c r="E5745" s="233" t="s">
        <v>334</v>
      </c>
      <c r="F5745" s="234" t="s">
        <v>276</v>
      </c>
      <c r="G5745" s="235">
        <v>5</v>
      </c>
      <c r="H5745" s="234">
        <v>42956</v>
      </c>
      <c r="I5745" s="28"/>
    </row>
    <row r="5746" spans="1:9" x14ac:dyDescent="0.25">
      <c r="A5746" s="231" t="s">
        <v>371</v>
      </c>
      <c r="B5746" s="232" t="s">
        <v>388</v>
      </c>
      <c r="C5746" s="233" t="s">
        <v>364</v>
      </c>
      <c r="D5746" s="233">
        <v>12</v>
      </c>
      <c r="E5746" s="233" t="s">
        <v>271</v>
      </c>
      <c r="F5746" s="234" t="s">
        <v>359</v>
      </c>
      <c r="G5746" s="235">
        <v>151</v>
      </c>
      <c r="H5746" s="234">
        <v>42964</v>
      </c>
      <c r="I5746" s="28"/>
    </row>
    <row r="5747" spans="1:9" x14ac:dyDescent="0.25">
      <c r="A5747" s="231" t="s">
        <v>392</v>
      </c>
      <c r="B5747" s="232" t="s">
        <v>393</v>
      </c>
      <c r="C5747" s="233" t="s">
        <v>337</v>
      </c>
      <c r="D5747" s="233">
        <v>16</v>
      </c>
      <c r="E5747" s="233" t="s">
        <v>271</v>
      </c>
      <c r="F5747" s="234" t="s">
        <v>359</v>
      </c>
      <c r="G5747" s="235">
        <v>143</v>
      </c>
      <c r="H5747" s="234">
        <v>42965</v>
      </c>
      <c r="I5747" s="28"/>
    </row>
    <row r="5748" spans="1:9" x14ac:dyDescent="0.25">
      <c r="A5748" s="231" t="s">
        <v>335</v>
      </c>
      <c r="B5748" s="232" t="s">
        <v>382</v>
      </c>
      <c r="C5748" s="233" t="s">
        <v>337</v>
      </c>
      <c r="D5748" s="233">
        <v>16</v>
      </c>
      <c r="E5748" s="233" t="s">
        <v>264</v>
      </c>
      <c r="F5748" s="234" t="s">
        <v>365</v>
      </c>
      <c r="G5748" s="235">
        <v>137</v>
      </c>
      <c r="H5748" s="234">
        <v>42967</v>
      </c>
      <c r="I5748" s="28"/>
    </row>
    <row r="5749" spans="1:9" x14ac:dyDescent="0.25">
      <c r="A5749" s="231" t="s">
        <v>371</v>
      </c>
      <c r="B5749" s="232" t="s">
        <v>388</v>
      </c>
      <c r="C5749" s="233" t="s">
        <v>364</v>
      </c>
      <c r="D5749" s="233">
        <v>12</v>
      </c>
      <c r="E5749" s="233" t="s">
        <v>271</v>
      </c>
      <c r="F5749" s="234" t="s">
        <v>359</v>
      </c>
      <c r="G5749" s="235">
        <v>11</v>
      </c>
      <c r="H5749" s="234">
        <v>42967</v>
      </c>
      <c r="I5749" s="28"/>
    </row>
    <row r="5750" spans="1:9" x14ac:dyDescent="0.25">
      <c r="A5750" s="231" t="s">
        <v>335</v>
      </c>
      <c r="B5750" s="232" t="s">
        <v>384</v>
      </c>
      <c r="C5750" s="233" t="s">
        <v>364</v>
      </c>
      <c r="D5750" s="233">
        <v>8</v>
      </c>
      <c r="E5750" s="233" t="s">
        <v>262</v>
      </c>
      <c r="F5750" s="234" t="s">
        <v>356</v>
      </c>
      <c r="G5750" s="235">
        <v>188</v>
      </c>
      <c r="H5750" s="234">
        <v>42971</v>
      </c>
      <c r="I5750" s="28"/>
    </row>
    <row r="5751" spans="1:9" x14ac:dyDescent="0.25">
      <c r="A5751" s="231" t="s">
        <v>335</v>
      </c>
      <c r="B5751" s="232" t="s">
        <v>357</v>
      </c>
      <c r="C5751" s="233" t="s">
        <v>358</v>
      </c>
      <c r="D5751" s="233">
        <v>16</v>
      </c>
      <c r="E5751" s="233" t="s">
        <v>271</v>
      </c>
      <c r="F5751" s="234" t="s">
        <v>359</v>
      </c>
      <c r="G5751" s="235">
        <v>177</v>
      </c>
      <c r="H5751" s="234">
        <v>42974</v>
      </c>
      <c r="I5751" s="28"/>
    </row>
    <row r="5752" spans="1:9" x14ac:dyDescent="0.25">
      <c r="A5752" s="231" t="s">
        <v>348</v>
      </c>
      <c r="B5752" s="232" t="s">
        <v>349</v>
      </c>
      <c r="C5752" s="233" t="s">
        <v>347</v>
      </c>
      <c r="D5752" s="233">
        <v>8</v>
      </c>
      <c r="E5752" s="233" t="s">
        <v>262</v>
      </c>
      <c r="F5752" s="234" t="s">
        <v>342</v>
      </c>
      <c r="G5752" s="235">
        <v>180</v>
      </c>
      <c r="H5752" s="234">
        <v>42978</v>
      </c>
      <c r="I5752" s="28"/>
    </row>
    <row r="5753" spans="1:9" x14ac:dyDescent="0.25">
      <c r="A5753" s="231" t="s">
        <v>335</v>
      </c>
      <c r="B5753" s="232" t="s">
        <v>387</v>
      </c>
      <c r="C5753" s="233" t="s">
        <v>347</v>
      </c>
      <c r="D5753" s="233">
        <v>8</v>
      </c>
      <c r="E5753" s="233" t="s">
        <v>264</v>
      </c>
      <c r="F5753" s="234" t="s">
        <v>365</v>
      </c>
      <c r="G5753" s="235">
        <v>7</v>
      </c>
      <c r="H5753" s="234">
        <v>42982</v>
      </c>
      <c r="I5753" s="28"/>
    </row>
    <row r="5754" spans="1:9" x14ac:dyDescent="0.25">
      <c r="A5754" s="231" t="s">
        <v>345</v>
      </c>
      <c r="B5754" s="232" t="s">
        <v>346</v>
      </c>
      <c r="C5754" s="233" t="s">
        <v>347</v>
      </c>
      <c r="D5754" s="233">
        <v>16</v>
      </c>
      <c r="E5754" s="233" t="s">
        <v>271</v>
      </c>
      <c r="F5754" s="234" t="s">
        <v>338</v>
      </c>
      <c r="G5754" s="235">
        <v>21</v>
      </c>
      <c r="H5754" s="234">
        <v>42982</v>
      </c>
      <c r="I5754" s="28"/>
    </row>
    <row r="5755" spans="1:9" x14ac:dyDescent="0.25">
      <c r="A5755" s="231" t="s">
        <v>335</v>
      </c>
      <c r="B5755" s="232" t="s">
        <v>367</v>
      </c>
      <c r="C5755" s="233" t="s">
        <v>337</v>
      </c>
      <c r="D5755" s="233">
        <v>8</v>
      </c>
      <c r="E5755" s="233" t="s">
        <v>262</v>
      </c>
      <c r="F5755" s="234" t="s">
        <v>356</v>
      </c>
      <c r="G5755" s="235">
        <v>37</v>
      </c>
      <c r="H5755" s="234">
        <v>42987</v>
      </c>
      <c r="I5755" s="28"/>
    </row>
    <row r="5756" spans="1:9" x14ac:dyDescent="0.25">
      <c r="A5756" s="231" t="s">
        <v>335</v>
      </c>
      <c r="B5756" s="232" t="s">
        <v>384</v>
      </c>
      <c r="C5756" s="233" t="s">
        <v>364</v>
      </c>
      <c r="D5756" s="233">
        <v>8</v>
      </c>
      <c r="E5756" s="233" t="s">
        <v>262</v>
      </c>
      <c r="F5756" s="234" t="s">
        <v>356</v>
      </c>
      <c r="G5756" s="235">
        <v>36</v>
      </c>
      <c r="H5756" s="234">
        <v>42995</v>
      </c>
      <c r="I5756" s="28"/>
    </row>
    <row r="5757" spans="1:9" x14ac:dyDescent="0.25">
      <c r="A5757" s="231" t="s">
        <v>335</v>
      </c>
      <c r="B5757" s="232" t="s">
        <v>367</v>
      </c>
      <c r="C5757" s="233" t="s">
        <v>337</v>
      </c>
      <c r="D5757" s="233">
        <v>8</v>
      </c>
      <c r="E5757" s="233" t="s">
        <v>262</v>
      </c>
      <c r="F5757" s="234" t="s">
        <v>356</v>
      </c>
      <c r="G5757" s="235">
        <v>33</v>
      </c>
      <c r="H5757" s="234">
        <v>42997</v>
      </c>
      <c r="I5757" s="28"/>
    </row>
    <row r="5758" spans="1:9" x14ac:dyDescent="0.25">
      <c r="A5758" s="231" t="s">
        <v>376</v>
      </c>
      <c r="B5758" s="232" t="s">
        <v>390</v>
      </c>
      <c r="C5758" s="233" t="s">
        <v>370</v>
      </c>
      <c r="D5758" s="233">
        <v>8</v>
      </c>
      <c r="E5758" s="233" t="s">
        <v>334</v>
      </c>
      <c r="F5758" s="234" t="s">
        <v>278</v>
      </c>
      <c r="G5758" s="235">
        <v>116</v>
      </c>
      <c r="H5758" s="234">
        <v>42997</v>
      </c>
      <c r="I5758" s="28"/>
    </row>
    <row r="5759" spans="1:9" x14ac:dyDescent="0.25">
      <c r="A5759" s="231" t="s">
        <v>385</v>
      </c>
      <c r="B5759" s="232" t="s">
        <v>389</v>
      </c>
      <c r="C5759" s="233" t="s">
        <v>375</v>
      </c>
      <c r="D5759" s="233">
        <v>16</v>
      </c>
      <c r="E5759" s="233" t="s">
        <v>334</v>
      </c>
      <c r="F5759" s="234" t="s">
        <v>276</v>
      </c>
      <c r="G5759" s="235">
        <v>22</v>
      </c>
      <c r="H5759" s="234">
        <v>42998</v>
      </c>
      <c r="I5759" s="28"/>
    </row>
    <row r="5760" spans="1:9" x14ac:dyDescent="0.25">
      <c r="A5760" s="231" t="s">
        <v>362</v>
      </c>
      <c r="B5760" s="232" t="s">
        <v>369</v>
      </c>
      <c r="C5760" s="233" t="s">
        <v>370</v>
      </c>
      <c r="D5760" s="233">
        <v>16</v>
      </c>
      <c r="E5760" s="233" t="s">
        <v>264</v>
      </c>
      <c r="F5760" s="234" t="s">
        <v>365</v>
      </c>
      <c r="G5760" s="235">
        <v>140</v>
      </c>
      <c r="H5760" s="234">
        <v>43003</v>
      </c>
      <c r="I5760" s="28"/>
    </row>
    <row r="5761" spans="1:9" x14ac:dyDescent="0.25">
      <c r="A5761" s="231" t="s">
        <v>331</v>
      </c>
      <c r="B5761" s="232" t="s">
        <v>403</v>
      </c>
      <c r="C5761" s="233" t="s">
        <v>380</v>
      </c>
      <c r="D5761" s="233">
        <v>32</v>
      </c>
      <c r="E5761" s="233" t="s">
        <v>262</v>
      </c>
      <c r="F5761" s="234" t="s">
        <v>356</v>
      </c>
      <c r="G5761" s="235">
        <v>15</v>
      </c>
      <c r="H5761" s="234">
        <v>43003</v>
      </c>
      <c r="I5761" s="28"/>
    </row>
    <row r="5762" spans="1:9" x14ac:dyDescent="0.25">
      <c r="A5762" s="231" t="s">
        <v>335</v>
      </c>
      <c r="B5762" s="232" t="s">
        <v>350</v>
      </c>
      <c r="C5762" s="233" t="s">
        <v>347</v>
      </c>
      <c r="D5762" s="233">
        <v>8</v>
      </c>
      <c r="E5762" s="233" t="s">
        <v>271</v>
      </c>
      <c r="F5762" s="234" t="s">
        <v>338</v>
      </c>
      <c r="G5762" s="235">
        <v>85</v>
      </c>
      <c r="H5762" s="234">
        <v>43005</v>
      </c>
      <c r="I5762" s="28"/>
    </row>
    <row r="5763" spans="1:9" x14ac:dyDescent="0.25">
      <c r="A5763" s="231" t="s">
        <v>362</v>
      </c>
      <c r="B5763" s="232" t="s">
        <v>407</v>
      </c>
      <c r="C5763" s="233" t="s">
        <v>380</v>
      </c>
      <c r="D5763" s="233">
        <v>16</v>
      </c>
      <c r="E5763" s="233" t="s">
        <v>264</v>
      </c>
      <c r="F5763" s="234" t="s">
        <v>365</v>
      </c>
      <c r="G5763" s="235">
        <v>139</v>
      </c>
      <c r="H5763" s="234">
        <v>43006</v>
      </c>
      <c r="I5763" s="28"/>
    </row>
    <row r="5764" spans="1:9" x14ac:dyDescent="0.25">
      <c r="A5764" s="231" t="s">
        <v>354</v>
      </c>
      <c r="B5764" s="232" t="s">
        <v>355</v>
      </c>
      <c r="C5764" s="233" t="s">
        <v>347</v>
      </c>
      <c r="D5764" s="233">
        <v>16</v>
      </c>
      <c r="E5764" s="233" t="s">
        <v>262</v>
      </c>
      <c r="F5764" s="234" t="s">
        <v>356</v>
      </c>
      <c r="G5764" s="235">
        <v>125</v>
      </c>
      <c r="H5764" s="234">
        <v>43011</v>
      </c>
      <c r="I5764" s="28"/>
    </row>
    <row r="5765" spans="1:9" x14ac:dyDescent="0.25">
      <c r="A5765" s="231" t="s">
        <v>371</v>
      </c>
      <c r="B5765" s="232" t="s">
        <v>372</v>
      </c>
      <c r="C5765" s="233" t="s">
        <v>364</v>
      </c>
      <c r="D5765" s="233">
        <v>8</v>
      </c>
      <c r="E5765" s="233" t="s">
        <v>271</v>
      </c>
      <c r="F5765" s="234" t="s">
        <v>373</v>
      </c>
      <c r="G5765" s="235">
        <v>47</v>
      </c>
      <c r="H5765" s="234">
        <v>43012</v>
      </c>
      <c r="I5765" s="28"/>
    </row>
    <row r="5766" spans="1:9" x14ac:dyDescent="0.25">
      <c r="A5766" s="231" t="s">
        <v>371</v>
      </c>
      <c r="B5766" s="232" t="s">
        <v>388</v>
      </c>
      <c r="C5766" s="233" t="s">
        <v>364</v>
      </c>
      <c r="D5766" s="233">
        <v>12</v>
      </c>
      <c r="E5766" s="233" t="s">
        <v>271</v>
      </c>
      <c r="F5766" s="234" t="s">
        <v>359</v>
      </c>
      <c r="G5766" s="235">
        <v>86</v>
      </c>
      <c r="H5766" s="234">
        <v>43012</v>
      </c>
      <c r="I5766" s="28"/>
    </row>
    <row r="5767" spans="1:9" x14ac:dyDescent="0.25">
      <c r="A5767" s="231" t="s">
        <v>408</v>
      </c>
      <c r="B5767" s="232" t="s">
        <v>409</v>
      </c>
      <c r="C5767" s="233" t="s">
        <v>380</v>
      </c>
      <c r="D5767" s="233">
        <v>16</v>
      </c>
      <c r="E5767" s="233" t="s">
        <v>334</v>
      </c>
      <c r="F5767" s="234" t="s">
        <v>278</v>
      </c>
      <c r="G5767" s="235">
        <v>55</v>
      </c>
      <c r="H5767" s="234">
        <v>43017</v>
      </c>
      <c r="I5767" s="28"/>
    </row>
    <row r="5768" spans="1:9" x14ac:dyDescent="0.25">
      <c r="A5768" s="231" t="s">
        <v>335</v>
      </c>
      <c r="B5768" s="232" t="s">
        <v>400</v>
      </c>
      <c r="C5768" s="233" t="s">
        <v>364</v>
      </c>
      <c r="D5768" s="233">
        <v>8</v>
      </c>
      <c r="E5768" s="233" t="s">
        <v>264</v>
      </c>
      <c r="F5768" s="234" t="s">
        <v>365</v>
      </c>
      <c r="G5768" s="235">
        <v>85</v>
      </c>
      <c r="H5768" s="234">
        <v>43019</v>
      </c>
      <c r="I5768" s="28"/>
    </row>
    <row r="5769" spans="1:9" x14ac:dyDescent="0.25">
      <c r="A5769" s="231" t="s">
        <v>397</v>
      </c>
      <c r="B5769" s="232" t="s">
        <v>398</v>
      </c>
      <c r="C5769" s="233" t="s">
        <v>399</v>
      </c>
      <c r="D5769" s="233">
        <v>8</v>
      </c>
      <c r="E5769" s="233" t="s">
        <v>334</v>
      </c>
      <c r="F5769" s="234" t="s">
        <v>276</v>
      </c>
      <c r="G5769" s="235">
        <v>119</v>
      </c>
      <c r="H5769" s="234">
        <v>43020</v>
      </c>
      <c r="I5769" s="28"/>
    </row>
    <row r="5770" spans="1:9" x14ac:dyDescent="0.25">
      <c r="A5770" s="231" t="s">
        <v>371</v>
      </c>
      <c r="B5770" s="232" t="s">
        <v>388</v>
      </c>
      <c r="C5770" s="233" t="s">
        <v>364</v>
      </c>
      <c r="D5770" s="233">
        <v>12</v>
      </c>
      <c r="E5770" s="233" t="s">
        <v>271</v>
      </c>
      <c r="F5770" s="234" t="s">
        <v>359</v>
      </c>
      <c r="G5770" s="235">
        <v>82</v>
      </c>
      <c r="H5770" s="234">
        <v>43023</v>
      </c>
      <c r="I5770" s="28"/>
    </row>
    <row r="5771" spans="1:9" x14ac:dyDescent="0.25">
      <c r="A5771" s="231" t="s">
        <v>376</v>
      </c>
      <c r="B5771" s="232" t="s">
        <v>390</v>
      </c>
      <c r="C5771" s="233" t="s">
        <v>370</v>
      </c>
      <c r="D5771" s="233">
        <v>8</v>
      </c>
      <c r="E5771" s="233" t="s">
        <v>334</v>
      </c>
      <c r="F5771" s="234" t="s">
        <v>278</v>
      </c>
      <c r="G5771" s="235">
        <v>149</v>
      </c>
      <c r="H5771" s="234">
        <v>43025</v>
      </c>
      <c r="I5771" s="28"/>
    </row>
    <row r="5772" spans="1:9" x14ac:dyDescent="0.25">
      <c r="A5772" s="231" t="s">
        <v>335</v>
      </c>
      <c r="B5772" s="232" t="s">
        <v>395</v>
      </c>
      <c r="C5772" s="233" t="s">
        <v>337</v>
      </c>
      <c r="D5772" s="233">
        <v>16</v>
      </c>
      <c r="E5772" s="233" t="s">
        <v>264</v>
      </c>
      <c r="F5772" s="234" t="s">
        <v>396</v>
      </c>
      <c r="G5772" s="235">
        <v>79</v>
      </c>
      <c r="H5772" s="234">
        <v>43027</v>
      </c>
      <c r="I5772" s="28"/>
    </row>
    <row r="5773" spans="1:9" x14ac:dyDescent="0.25">
      <c r="A5773" s="231" t="s">
        <v>392</v>
      </c>
      <c r="B5773" s="232" t="s">
        <v>393</v>
      </c>
      <c r="C5773" s="233" t="s">
        <v>337</v>
      </c>
      <c r="D5773" s="233">
        <v>16</v>
      </c>
      <c r="E5773" s="233" t="s">
        <v>271</v>
      </c>
      <c r="F5773" s="234" t="s">
        <v>359</v>
      </c>
      <c r="G5773" s="235">
        <v>194</v>
      </c>
      <c r="H5773" s="234">
        <v>43028</v>
      </c>
      <c r="I5773" s="28"/>
    </row>
    <row r="5774" spans="1:9" x14ac:dyDescent="0.25">
      <c r="A5774" s="231" t="s">
        <v>335</v>
      </c>
      <c r="B5774" s="232" t="s">
        <v>350</v>
      </c>
      <c r="C5774" s="233" t="s">
        <v>347</v>
      </c>
      <c r="D5774" s="233">
        <v>8</v>
      </c>
      <c r="E5774" s="233" t="s">
        <v>271</v>
      </c>
      <c r="F5774" s="234" t="s">
        <v>338</v>
      </c>
      <c r="G5774" s="235">
        <v>159</v>
      </c>
      <c r="H5774" s="234">
        <v>43033</v>
      </c>
      <c r="I5774" s="28"/>
    </row>
    <row r="5775" spans="1:9" x14ac:dyDescent="0.25">
      <c r="A5775" s="231" t="s">
        <v>348</v>
      </c>
      <c r="B5775" s="232" t="s">
        <v>349</v>
      </c>
      <c r="C5775" s="233" t="s">
        <v>347</v>
      </c>
      <c r="D5775" s="233">
        <v>8</v>
      </c>
      <c r="E5775" s="233" t="s">
        <v>262</v>
      </c>
      <c r="F5775" s="234" t="s">
        <v>342</v>
      </c>
      <c r="G5775" s="235">
        <v>56</v>
      </c>
      <c r="H5775" s="234">
        <v>43034</v>
      </c>
      <c r="I5775" s="28"/>
    </row>
    <row r="5776" spans="1:9" x14ac:dyDescent="0.25">
      <c r="A5776" s="231" t="s">
        <v>345</v>
      </c>
      <c r="B5776" s="232" t="s">
        <v>379</v>
      </c>
      <c r="C5776" s="233" t="s">
        <v>380</v>
      </c>
      <c r="D5776" s="233">
        <v>16</v>
      </c>
      <c r="E5776" s="233" t="s">
        <v>271</v>
      </c>
      <c r="F5776" s="234" t="s">
        <v>373</v>
      </c>
      <c r="G5776" s="235">
        <v>89</v>
      </c>
      <c r="H5776" s="234">
        <v>43035</v>
      </c>
      <c r="I5776" s="28"/>
    </row>
    <row r="5777" spans="1:9" x14ac:dyDescent="0.25">
      <c r="A5777" s="231" t="s">
        <v>331</v>
      </c>
      <c r="B5777" s="232" t="s">
        <v>353</v>
      </c>
      <c r="C5777" s="233" t="s">
        <v>337</v>
      </c>
      <c r="D5777" s="233">
        <v>16</v>
      </c>
      <c r="E5777" s="233" t="s">
        <v>262</v>
      </c>
      <c r="F5777" s="234" t="s">
        <v>342</v>
      </c>
      <c r="G5777" s="235">
        <v>129</v>
      </c>
      <c r="H5777" s="234">
        <v>43039</v>
      </c>
      <c r="I5777" s="28"/>
    </row>
    <row r="5778" spans="1:9" x14ac:dyDescent="0.25">
      <c r="A5778" s="231" t="s">
        <v>331</v>
      </c>
      <c r="B5778" s="232" t="s">
        <v>353</v>
      </c>
      <c r="C5778" s="233" t="s">
        <v>337</v>
      </c>
      <c r="D5778" s="233">
        <v>16</v>
      </c>
      <c r="E5778" s="233" t="s">
        <v>262</v>
      </c>
      <c r="F5778" s="234" t="s">
        <v>342</v>
      </c>
      <c r="G5778" s="235">
        <v>156</v>
      </c>
      <c r="H5778" s="234">
        <v>43043</v>
      </c>
      <c r="I5778" s="28"/>
    </row>
    <row r="5779" spans="1:9" x14ac:dyDescent="0.25">
      <c r="A5779" s="231" t="s">
        <v>362</v>
      </c>
      <c r="B5779" s="232" t="s">
        <v>366</v>
      </c>
      <c r="C5779" s="233" t="s">
        <v>337</v>
      </c>
      <c r="D5779" s="233">
        <v>8</v>
      </c>
      <c r="E5779" s="233" t="s">
        <v>262</v>
      </c>
      <c r="F5779" s="234" t="s">
        <v>342</v>
      </c>
      <c r="G5779" s="235">
        <v>45</v>
      </c>
      <c r="H5779" s="234">
        <v>43044</v>
      </c>
      <c r="I5779" s="28"/>
    </row>
    <row r="5780" spans="1:9" x14ac:dyDescent="0.25">
      <c r="A5780" s="231" t="s">
        <v>408</v>
      </c>
      <c r="B5780" s="232" t="s">
        <v>409</v>
      </c>
      <c r="C5780" s="233" t="s">
        <v>380</v>
      </c>
      <c r="D5780" s="233">
        <v>16</v>
      </c>
      <c r="E5780" s="233" t="s">
        <v>334</v>
      </c>
      <c r="F5780" s="234" t="s">
        <v>278</v>
      </c>
      <c r="G5780" s="235">
        <v>56</v>
      </c>
      <c r="H5780" s="234">
        <v>43048</v>
      </c>
      <c r="I5780" s="28"/>
    </row>
    <row r="5781" spans="1:9" x14ac:dyDescent="0.25">
      <c r="A5781" s="231" t="s">
        <v>331</v>
      </c>
      <c r="B5781" s="232" t="s">
        <v>332</v>
      </c>
      <c r="C5781" s="233" t="s">
        <v>333</v>
      </c>
      <c r="D5781" s="233">
        <v>16</v>
      </c>
      <c r="E5781" s="233" t="s">
        <v>334</v>
      </c>
      <c r="F5781" s="234" t="s">
        <v>405</v>
      </c>
      <c r="G5781" s="235">
        <v>68</v>
      </c>
      <c r="H5781" s="234">
        <v>43051</v>
      </c>
      <c r="I5781" s="28"/>
    </row>
    <row r="5782" spans="1:9" x14ac:dyDescent="0.25">
      <c r="A5782" s="231" t="s">
        <v>397</v>
      </c>
      <c r="B5782" s="232" t="s">
        <v>402</v>
      </c>
      <c r="C5782" s="233" t="s">
        <v>380</v>
      </c>
      <c r="D5782" s="233">
        <v>8</v>
      </c>
      <c r="E5782" s="233" t="s">
        <v>262</v>
      </c>
      <c r="F5782" s="234" t="s">
        <v>342</v>
      </c>
      <c r="G5782" s="235">
        <v>159</v>
      </c>
      <c r="H5782" s="234">
        <v>43051</v>
      </c>
      <c r="I5782" s="28"/>
    </row>
    <row r="5783" spans="1:9" x14ac:dyDescent="0.25">
      <c r="A5783" s="231" t="s">
        <v>362</v>
      </c>
      <c r="B5783" s="232" t="s">
        <v>407</v>
      </c>
      <c r="C5783" s="233" t="s">
        <v>380</v>
      </c>
      <c r="D5783" s="233">
        <v>16</v>
      </c>
      <c r="E5783" s="233" t="s">
        <v>264</v>
      </c>
      <c r="F5783" s="234" t="s">
        <v>365</v>
      </c>
      <c r="G5783" s="235">
        <v>176</v>
      </c>
      <c r="H5783" s="234">
        <v>43053</v>
      </c>
      <c r="I5783" s="28"/>
    </row>
    <row r="5784" spans="1:9" x14ac:dyDescent="0.25">
      <c r="A5784" s="231" t="s">
        <v>331</v>
      </c>
      <c r="B5784" s="232" t="s">
        <v>353</v>
      </c>
      <c r="C5784" s="233" t="s">
        <v>337</v>
      </c>
      <c r="D5784" s="233">
        <v>16</v>
      </c>
      <c r="E5784" s="233" t="s">
        <v>262</v>
      </c>
      <c r="F5784" s="234" t="s">
        <v>342</v>
      </c>
      <c r="G5784" s="235">
        <v>131</v>
      </c>
      <c r="H5784" s="234">
        <v>43054</v>
      </c>
      <c r="I5784" s="28"/>
    </row>
    <row r="5785" spans="1:9" x14ac:dyDescent="0.25">
      <c r="A5785" s="231" t="s">
        <v>331</v>
      </c>
      <c r="B5785" s="232" t="s">
        <v>403</v>
      </c>
      <c r="C5785" s="233" t="s">
        <v>380</v>
      </c>
      <c r="D5785" s="233">
        <v>32</v>
      </c>
      <c r="E5785" s="233" t="s">
        <v>262</v>
      </c>
      <c r="F5785" s="234" t="s">
        <v>356</v>
      </c>
      <c r="G5785" s="235">
        <v>128</v>
      </c>
      <c r="H5785" s="234">
        <v>43060</v>
      </c>
      <c r="I5785" s="28"/>
    </row>
    <row r="5786" spans="1:9" x14ac:dyDescent="0.25">
      <c r="A5786" s="231" t="s">
        <v>392</v>
      </c>
      <c r="B5786" s="232" t="s">
        <v>393</v>
      </c>
      <c r="C5786" s="233" t="s">
        <v>337</v>
      </c>
      <c r="D5786" s="233">
        <v>16</v>
      </c>
      <c r="E5786" s="233" t="s">
        <v>271</v>
      </c>
      <c r="F5786" s="234" t="s">
        <v>359</v>
      </c>
      <c r="G5786" s="235">
        <v>79</v>
      </c>
      <c r="H5786" s="234">
        <v>43061</v>
      </c>
      <c r="I5786" s="28"/>
    </row>
    <row r="5787" spans="1:9" x14ac:dyDescent="0.25">
      <c r="A5787" s="231" t="s">
        <v>371</v>
      </c>
      <c r="B5787" s="232" t="s">
        <v>372</v>
      </c>
      <c r="C5787" s="233" t="s">
        <v>364</v>
      </c>
      <c r="D5787" s="233">
        <v>8</v>
      </c>
      <c r="E5787" s="233" t="s">
        <v>271</v>
      </c>
      <c r="F5787" s="234" t="s">
        <v>373</v>
      </c>
      <c r="G5787" s="235">
        <v>158</v>
      </c>
      <c r="H5787" s="234">
        <v>43062</v>
      </c>
      <c r="I5787" s="28"/>
    </row>
    <row r="5788" spans="1:9" x14ac:dyDescent="0.25">
      <c r="A5788" s="231" t="s">
        <v>335</v>
      </c>
      <c r="B5788" s="232" t="s">
        <v>400</v>
      </c>
      <c r="C5788" s="233" t="s">
        <v>364</v>
      </c>
      <c r="D5788" s="233">
        <v>8</v>
      </c>
      <c r="E5788" s="233" t="s">
        <v>264</v>
      </c>
      <c r="F5788" s="234" t="s">
        <v>365</v>
      </c>
      <c r="G5788" s="235">
        <v>133</v>
      </c>
      <c r="H5788" s="234">
        <v>43062</v>
      </c>
      <c r="I5788" s="28"/>
    </row>
    <row r="5789" spans="1:9" x14ac:dyDescent="0.25">
      <c r="A5789" s="231" t="s">
        <v>331</v>
      </c>
      <c r="B5789" s="232" t="s">
        <v>381</v>
      </c>
      <c r="C5789" s="233" t="s">
        <v>380</v>
      </c>
      <c r="D5789" s="233">
        <v>16</v>
      </c>
      <c r="E5789" s="233" t="s">
        <v>262</v>
      </c>
      <c r="F5789" s="234" t="s">
        <v>342</v>
      </c>
      <c r="G5789" s="235">
        <v>44</v>
      </c>
      <c r="H5789" s="234">
        <v>43065</v>
      </c>
      <c r="I5789" s="28"/>
    </row>
    <row r="5790" spans="1:9" x14ac:dyDescent="0.25">
      <c r="A5790" s="231" t="s">
        <v>348</v>
      </c>
      <c r="B5790" s="232" t="s">
        <v>349</v>
      </c>
      <c r="C5790" s="233" t="s">
        <v>347</v>
      </c>
      <c r="D5790" s="233">
        <v>8</v>
      </c>
      <c r="E5790" s="233" t="s">
        <v>262</v>
      </c>
      <c r="F5790" s="234" t="s">
        <v>356</v>
      </c>
      <c r="G5790" s="235">
        <v>154</v>
      </c>
      <c r="H5790" s="234">
        <v>43066</v>
      </c>
      <c r="I5790" s="28"/>
    </row>
    <row r="5791" spans="1:9" x14ac:dyDescent="0.25">
      <c r="A5791" s="231" t="s">
        <v>331</v>
      </c>
      <c r="B5791" s="232" t="s">
        <v>404</v>
      </c>
      <c r="C5791" s="233" t="s">
        <v>333</v>
      </c>
      <c r="D5791" s="233">
        <v>16</v>
      </c>
      <c r="E5791" s="233" t="s">
        <v>334</v>
      </c>
      <c r="F5791" s="234" t="s">
        <v>405</v>
      </c>
      <c r="G5791" s="235">
        <v>44</v>
      </c>
      <c r="H5791" s="234">
        <v>43073</v>
      </c>
      <c r="I5791" s="28"/>
    </row>
    <row r="5792" spans="1:9" x14ac:dyDescent="0.25">
      <c r="A5792" s="231" t="s">
        <v>331</v>
      </c>
      <c r="B5792" s="232" t="s">
        <v>404</v>
      </c>
      <c r="C5792" s="233" t="s">
        <v>333</v>
      </c>
      <c r="D5792" s="233">
        <v>16</v>
      </c>
      <c r="E5792" s="233" t="s">
        <v>334</v>
      </c>
      <c r="F5792" s="234" t="s">
        <v>405</v>
      </c>
      <c r="G5792" s="235">
        <v>45</v>
      </c>
      <c r="H5792" s="234">
        <v>43073</v>
      </c>
      <c r="I5792" s="28"/>
    </row>
    <row r="5793" spans="1:9" x14ac:dyDescent="0.25">
      <c r="A5793" s="231" t="s">
        <v>335</v>
      </c>
      <c r="B5793" s="232" t="s">
        <v>400</v>
      </c>
      <c r="C5793" s="233" t="s">
        <v>364</v>
      </c>
      <c r="D5793" s="233">
        <v>8</v>
      </c>
      <c r="E5793" s="233" t="s">
        <v>264</v>
      </c>
      <c r="F5793" s="234" t="s">
        <v>365</v>
      </c>
      <c r="G5793" s="235">
        <v>190</v>
      </c>
      <c r="H5793" s="234">
        <v>43075</v>
      </c>
      <c r="I5793" s="28"/>
    </row>
    <row r="5794" spans="1:9" x14ac:dyDescent="0.25">
      <c r="A5794" s="231" t="s">
        <v>362</v>
      </c>
      <c r="B5794" s="232" t="s">
        <v>363</v>
      </c>
      <c r="C5794" s="233" t="s">
        <v>364</v>
      </c>
      <c r="D5794" s="233">
        <v>8</v>
      </c>
      <c r="E5794" s="233" t="s">
        <v>264</v>
      </c>
      <c r="F5794" s="234" t="s">
        <v>365</v>
      </c>
      <c r="G5794" s="235">
        <v>84</v>
      </c>
      <c r="H5794" s="234">
        <v>43078</v>
      </c>
      <c r="I5794" s="28"/>
    </row>
    <row r="5795" spans="1:9" x14ac:dyDescent="0.25">
      <c r="A5795" s="231" t="s">
        <v>335</v>
      </c>
      <c r="B5795" s="232" t="s">
        <v>384</v>
      </c>
      <c r="C5795" s="233" t="s">
        <v>364</v>
      </c>
      <c r="D5795" s="233">
        <v>8</v>
      </c>
      <c r="E5795" s="233" t="s">
        <v>262</v>
      </c>
      <c r="F5795" s="234" t="s">
        <v>356</v>
      </c>
      <c r="G5795" s="235">
        <v>56</v>
      </c>
      <c r="H5795" s="234">
        <v>43079</v>
      </c>
      <c r="I5795" s="28"/>
    </row>
    <row r="5796" spans="1:9" x14ac:dyDescent="0.25">
      <c r="A5796" s="231" t="s">
        <v>345</v>
      </c>
      <c r="B5796" s="232" t="s">
        <v>346</v>
      </c>
      <c r="C5796" s="233" t="s">
        <v>347</v>
      </c>
      <c r="D5796" s="233">
        <v>16</v>
      </c>
      <c r="E5796" s="233" t="s">
        <v>271</v>
      </c>
      <c r="F5796" s="234" t="s">
        <v>338</v>
      </c>
      <c r="G5796" s="235">
        <v>161</v>
      </c>
      <c r="H5796" s="234">
        <v>43079</v>
      </c>
      <c r="I5796" s="28"/>
    </row>
    <row r="5797" spans="1:9" x14ac:dyDescent="0.25">
      <c r="A5797" s="231" t="s">
        <v>335</v>
      </c>
      <c r="B5797" s="232" t="s">
        <v>400</v>
      </c>
      <c r="C5797" s="233" t="s">
        <v>364</v>
      </c>
      <c r="D5797" s="233">
        <v>8</v>
      </c>
      <c r="E5797" s="233" t="s">
        <v>264</v>
      </c>
      <c r="F5797" s="234" t="s">
        <v>365</v>
      </c>
      <c r="G5797" s="235">
        <v>56</v>
      </c>
      <c r="H5797" s="234">
        <v>43080</v>
      </c>
      <c r="I5797" s="28"/>
    </row>
    <row r="5798" spans="1:9" x14ac:dyDescent="0.25">
      <c r="A5798" s="231" t="s">
        <v>345</v>
      </c>
      <c r="B5798" s="232" t="s">
        <v>401</v>
      </c>
      <c r="C5798" s="233" t="s">
        <v>380</v>
      </c>
      <c r="D5798" s="233">
        <v>16</v>
      </c>
      <c r="E5798" s="233" t="s">
        <v>271</v>
      </c>
      <c r="F5798" s="234" t="s">
        <v>338</v>
      </c>
      <c r="G5798" s="235">
        <v>6</v>
      </c>
      <c r="H5798" s="234">
        <v>43082</v>
      </c>
      <c r="I5798" s="28"/>
    </row>
    <row r="5799" spans="1:9" x14ac:dyDescent="0.25">
      <c r="A5799" s="231" t="s">
        <v>335</v>
      </c>
      <c r="B5799" s="232" t="s">
        <v>400</v>
      </c>
      <c r="C5799" s="233" t="s">
        <v>364</v>
      </c>
      <c r="D5799" s="233">
        <v>8</v>
      </c>
      <c r="E5799" s="233" t="s">
        <v>264</v>
      </c>
      <c r="F5799" s="234" t="s">
        <v>365</v>
      </c>
      <c r="G5799" s="235">
        <v>88</v>
      </c>
      <c r="H5799" s="234">
        <v>43082</v>
      </c>
      <c r="I5799" s="28"/>
    </row>
    <row r="5800" spans="1:9" x14ac:dyDescent="0.25">
      <c r="A5800" s="231" t="s">
        <v>371</v>
      </c>
      <c r="B5800" s="232" t="s">
        <v>372</v>
      </c>
      <c r="C5800" s="233" t="s">
        <v>364</v>
      </c>
      <c r="D5800" s="233">
        <v>8</v>
      </c>
      <c r="E5800" s="233" t="s">
        <v>271</v>
      </c>
      <c r="F5800" s="234" t="s">
        <v>338</v>
      </c>
      <c r="G5800" s="235">
        <v>20</v>
      </c>
      <c r="H5800" s="234">
        <v>43083</v>
      </c>
      <c r="I5800" s="28"/>
    </row>
    <row r="5801" spans="1:9" x14ac:dyDescent="0.25">
      <c r="A5801" s="231" t="s">
        <v>335</v>
      </c>
      <c r="B5801" s="232" t="s">
        <v>367</v>
      </c>
      <c r="C5801" s="233" t="s">
        <v>337</v>
      </c>
      <c r="D5801" s="233">
        <v>8</v>
      </c>
      <c r="E5801" s="233" t="s">
        <v>262</v>
      </c>
      <c r="F5801" s="234" t="s">
        <v>342</v>
      </c>
      <c r="G5801" s="235">
        <v>79</v>
      </c>
      <c r="H5801" s="234">
        <v>43085</v>
      </c>
      <c r="I5801" s="28"/>
    </row>
    <row r="5802" spans="1:9" x14ac:dyDescent="0.25">
      <c r="A5802" s="231" t="s">
        <v>335</v>
      </c>
      <c r="B5802" s="232" t="s">
        <v>387</v>
      </c>
      <c r="C5802" s="233" t="s">
        <v>347</v>
      </c>
      <c r="D5802" s="233">
        <v>8</v>
      </c>
      <c r="E5802" s="233" t="s">
        <v>264</v>
      </c>
      <c r="F5802" s="234" t="s">
        <v>365</v>
      </c>
      <c r="G5802" s="235">
        <v>87</v>
      </c>
      <c r="H5802" s="234">
        <v>43087</v>
      </c>
      <c r="I5802" s="28"/>
    </row>
    <row r="5803" spans="1:9" x14ac:dyDescent="0.25">
      <c r="A5803" s="231" t="s">
        <v>335</v>
      </c>
      <c r="B5803" s="232" t="s">
        <v>400</v>
      </c>
      <c r="C5803" s="233" t="s">
        <v>364</v>
      </c>
      <c r="D5803" s="233">
        <v>8</v>
      </c>
      <c r="E5803" s="233" t="s">
        <v>264</v>
      </c>
      <c r="F5803" s="234" t="s">
        <v>365</v>
      </c>
      <c r="G5803" s="235">
        <v>86</v>
      </c>
      <c r="H5803" s="234">
        <v>43088</v>
      </c>
      <c r="I5803" s="28"/>
    </row>
    <row r="5804" spans="1:9" x14ac:dyDescent="0.25">
      <c r="A5804" s="231" t="s">
        <v>345</v>
      </c>
      <c r="B5804" s="232" t="s">
        <v>401</v>
      </c>
      <c r="C5804" s="233" t="s">
        <v>380</v>
      </c>
      <c r="D5804" s="233">
        <v>16</v>
      </c>
      <c r="E5804" s="233" t="s">
        <v>271</v>
      </c>
      <c r="F5804" s="234" t="s">
        <v>338</v>
      </c>
      <c r="G5804" s="235">
        <v>112</v>
      </c>
      <c r="H5804" s="234">
        <v>43095</v>
      </c>
      <c r="I5804" s="28"/>
    </row>
    <row r="5805" spans="1:9" x14ac:dyDescent="0.25">
      <c r="A5805" s="231" t="s">
        <v>335</v>
      </c>
      <c r="B5805" s="232" t="s">
        <v>400</v>
      </c>
      <c r="C5805" s="233" t="s">
        <v>364</v>
      </c>
      <c r="D5805" s="233">
        <v>8</v>
      </c>
      <c r="E5805" s="233" t="s">
        <v>264</v>
      </c>
      <c r="F5805" s="234" t="s">
        <v>365</v>
      </c>
      <c r="G5805" s="235">
        <v>42</v>
      </c>
      <c r="H5805" s="234">
        <v>43099</v>
      </c>
      <c r="I5805" s="28"/>
    </row>
    <row r="5806" spans="1:9" x14ac:dyDescent="0.25">
      <c r="A5806" s="231" t="s">
        <v>345</v>
      </c>
      <c r="B5806" s="232" t="s">
        <v>401</v>
      </c>
      <c r="C5806" s="233" t="s">
        <v>380</v>
      </c>
      <c r="D5806" s="233">
        <v>16</v>
      </c>
      <c r="E5806" s="233" t="s">
        <v>271</v>
      </c>
      <c r="F5806" s="234" t="s">
        <v>338</v>
      </c>
      <c r="G5806" s="235">
        <v>55</v>
      </c>
      <c r="H5806" s="234">
        <v>43102</v>
      </c>
      <c r="I5806" s="28"/>
    </row>
    <row r="5807" spans="1:9" x14ac:dyDescent="0.25">
      <c r="A5807" s="231" t="s">
        <v>362</v>
      </c>
      <c r="B5807" s="232" t="s">
        <v>369</v>
      </c>
      <c r="C5807" s="233" t="s">
        <v>370</v>
      </c>
      <c r="D5807" s="233">
        <v>16</v>
      </c>
      <c r="E5807" s="233" t="s">
        <v>264</v>
      </c>
      <c r="F5807" s="234" t="s">
        <v>365</v>
      </c>
      <c r="G5807" s="235">
        <v>9</v>
      </c>
      <c r="H5807" s="234">
        <v>43107</v>
      </c>
      <c r="I5807" s="28"/>
    </row>
    <row r="5808" spans="1:9" x14ac:dyDescent="0.25">
      <c r="A5808" s="231" t="s">
        <v>345</v>
      </c>
      <c r="B5808" s="232" t="s">
        <v>379</v>
      </c>
      <c r="C5808" s="233" t="s">
        <v>380</v>
      </c>
      <c r="D5808" s="233">
        <v>16</v>
      </c>
      <c r="E5808" s="233" t="s">
        <v>271</v>
      </c>
      <c r="F5808" s="234" t="s">
        <v>338</v>
      </c>
      <c r="G5808" s="235">
        <v>75</v>
      </c>
      <c r="H5808" s="234">
        <v>43108</v>
      </c>
      <c r="I5808" s="28"/>
    </row>
    <row r="5809" spans="1:9" x14ac:dyDescent="0.25">
      <c r="A5809" s="231" t="s">
        <v>335</v>
      </c>
      <c r="B5809" s="232" t="s">
        <v>384</v>
      </c>
      <c r="C5809" s="233" t="s">
        <v>364</v>
      </c>
      <c r="D5809" s="233">
        <v>8</v>
      </c>
      <c r="E5809" s="233" t="s">
        <v>262</v>
      </c>
      <c r="F5809" s="234" t="s">
        <v>356</v>
      </c>
      <c r="G5809" s="235">
        <v>60</v>
      </c>
      <c r="H5809" s="234">
        <v>43111</v>
      </c>
      <c r="I5809" s="28"/>
    </row>
    <row r="5810" spans="1:9" x14ac:dyDescent="0.25">
      <c r="A5810" s="231" t="s">
        <v>397</v>
      </c>
      <c r="B5810" s="232" t="s">
        <v>398</v>
      </c>
      <c r="C5810" s="233" t="s">
        <v>399</v>
      </c>
      <c r="D5810" s="233">
        <v>8</v>
      </c>
      <c r="E5810" s="233" t="s">
        <v>334</v>
      </c>
      <c r="F5810" s="234" t="s">
        <v>276</v>
      </c>
      <c r="G5810" s="235">
        <v>92</v>
      </c>
      <c r="H5810" s="234">
        <v>43113</v>
      </c>
      <c r="I5810" s="28"/>
    </row>
    <row r="5811" spans="1:9" x14ac:dyDescent="0.25">
      <c r="A5811" s="231" t="s">
        <v>335</v>
      </c>
      <c r="B5811" s="232" t="s">
        <v>367</v>
      </c>
      <c r="C5811" s="233" t="s">
        <v>337</v>
      </c>
      <c r="D5811" s="233">
        <v>8</v>
      </c>
      <c r="E5811" s="233" t="s">
        <v>262</v>
      </c>
      <c r="F5811" s="234" t="s">
        <v>342</v>
      </c>
      <c r="G5811" s="235">
        <v>191</v>
      </c>
      <c r="H5811" s="234">
        <v>43114</v>
      </c>
      <c r="I5811" s="28"/>
    </row>
    <row r="5812" spans="1:9" x14ac:dyDescent="0.25">
      <c r="A5812" s="231" t="s">
        <v>335</v>
      </c>
      <c r="B5812" s="232" t="s">
        <v>382</v>
      </c>
      <c r="C5812" s="233" t="s">
        <v>337</v>
      </c>
      <c r="D5812" s="233">
        <v>16</v>
      </c>
      <c r="E5812" s="233" t="s">
        <v>264</v>
      </c>
      <c r="F5812" s="234" t="s">
        <v>365</v>
      </c>
      <c r="G5812" s="235">
        <v>126</v>
      </c>
      <c r="H5812" s="234">
        <v>43114</v>
      </c>
      <c r="I5812" s="28"/>
    </row>
    <row r="5813" spans="1:9" x14ac:dyDescent="0.25">
      <c r="A5813" s="231" t="s">
        <v>362</v>
      </c>
      <c r="B5813" s="232" t="s">
        <v>374</v>
      </c>
      <c r="C5813" s="233" t="s">
        <v>375</v>
      </c>
      <c r="D5813" s="233">
        <v>16</v>
      </c>
      <c r="E5813" s="233" t="s">
        <v>271</v>
      </c>
      <c r="F5813" s="234" t="s">
        <v>338</v>
      </c>
      <c r="G5813" s="235">
        <v>128</v>
      </c>
      <c r="H5813" s="234">
        <v>43116</v>
      </c>
      <c r="I5813" s="28"/>
    </row>
    <row r="5814" spans="1:9" x14ac:dyDescent="0.25">
      <c r="A5814" s="231" t="s">
        <v>345</v>
      </c>
      <c r="B5814" s="232" t="s">
        <v>391</v>
      </c>
      <c r="C5814" s="233" t="s">
        <v>337</v>
      </c>
      <c r="D5814" s="233">
        <v>16</v>
      </c>
      <c r="E5814" s="233" t="s">
        <v>334</v>
      </c>
      <c r="F5814" s="234" t="s">
        <v>405</v>
      </c>
      <c r="G5814" s="235">
        <v>42</v>
      </c>
      <c r="H5814" s="234">
        <v>43119</v>
      </c>
      <c r="I5814" s="28"/>
    </row>
    <row r="5815" spans="1:9" x14ac:dyDescent="0.25">
      <c r="A5815" s="231" t="s">
        <v>335</v>
      </c>
      <c r="B5815" s="232" t="s">
        <v>384</v>
      </c>
      <c r="C5815" s="233" t="s">
        <v>364</v>
      </c>
      <c r="D5815" s="233">
        <v>8</v>
      </c>
      <c r="E5815" s="233" t="s">
        <v>262</v>
      </c>
      <c r="F5815" s="234" t="s">
        <v>356</v>
      </c>
      <c r="G5815" s="235">
        <v>195</v>
      </c>
      <c r="H5815" s="234">
        <v>43120</v>
      </c>
      <c r="I5815" s="28"/>
    </row>
    <row r="5816" spans="1:9" x14ac:dyDescent="0.25">
      <c r="A5816" s="231" t="s">
        <v>335</v>
      </c>
      <c r="B5816" s="232" t="s">
        <v>394</v>
      </c>
      <c r="C5816" s="233" t="s">
        <v>364</v>
      </c>
      <c r="D5816" s="233">
        <v>8</v>
      </c>
      <c r="E5816" s="233" t="s">
        <v>264</v>
      </c>
      <c r="F5816" s="234" t="s">
        <v>396</v>
      </c>
      <c r="G5816" s="235">
        <v>17</v>
      </c>
      <c r="H5816" s="234">
        <v>43130</v>
      </c>
      <c r="I5816" s="28"/>
    </row>
    <row r="5817" spans="1:9" x14ac:dyDescent="0.25">
      <c r="A5817" s="231" t="s">
        <v>362</v>
      </c>
      <c r="B5817" s="232" t="s">
        <v>366</v>
      </c>
      <c r="C5817" s="233" t="s">
        <v>337</v>
      </c>
      <c r="D5817" s="233">
        <v>8</v>
      </c>
      <c r="E5817" s="233" t="s">
        <v>262</v>
      </c>
      <c r="F5817" s="234" t="s">
        <v>342</v>
      </c>
      <c r="G5817" s="235">
        <v>101</v>
      </c>
      <c r="H5817" s="234">
        <v>43135</v>
      </c>
      <c r="I5817" s="28"/>
    </row>
    <row r="5818" spans="1:9" x14ac:dyDescent="0.25">
      <c r="A5818" s="231" t="s">
        <v>331</v>
      </c>
      <c r="B5818" s="232" t="s">
        <v>404</v>
      </c>
      <c r="C5818" s="233" t="s">
        <v>333</v>
      </c>
      <c r="D5818" s="233">
        <v>16</v>
      </c>
      <c r="E5818" s="233" t="s">
        <v>334</v>
      </c>
      <c r="F5818" s="234" t="s">
        <v>405</v>
      </c>
      <c r="G5818" s="235">
        <v>54</v>
      </c>
      <c r="H5818" s="234">
        <v>43137</v>
      </c>
      <c r="I5818" s="28"/>
    </row>
    <row r="5819" spans="1:9" x14ac:dyDescent="0.25">
      <c r="A5819" s="231" t="s">
        <v>335</v>
      </c>
      <c r="B5819" s="232" t="s">
        <v>400</v>
      </c>
      <c r="C5819" s="233" t="s">
        <v>364</v>
      </c>
      <c r="D5819" s="233">
        <v>8</v>
      </c>
      <c r="E5819" s="233" t="s">
        <v>264</v>
      </c>
      <c r="F5819" s="234" t="s">
        <v>365</v>
      </c>
      <c r="G5819" s="235">
        <v>158</v>
      </c>
      <c r="H5819" s="234">
        <v>43138</v>
      </c>
      <c r="I5819" s="28"/>
    </row>
    <row r="5820" spans="1:9" x14ac:dyDescent="0.25">
      <c r="A5820" s="231" t="s">
        <v>362</v>
      </c>
      <c r="B5820" s="232" t="s">
        <v>366</v>
      </c>
      <c r="C5820" s="233" t="s">
        <v>337</v>
      </c>
      <c r="D5820" s="233">
        <v>8</v>
      </c>
      <c r="E5820" s="233" t="s">
        <v>262</v>
      </c>
      <c r="F5820" s="234" t="s">
        <v>50</v>
      </c>
      <c r="G5820" s="235">
        <v>180</v>
      </c>
      <c r="H5820" s="234">
        <v>43139</v>
      </c>
      <c r="I5820" s="28"/>
    </row>
    <row r="5821" spans="1:9" x14ac:dyDescent="0.25">
      <c r="A5821" s="231" t="s">
        <v>335</v>
      </c>
      <c r="B5821" s="232" t="s">
        <v>336</v>
      </c>
      <c r="C5821" s="233" t="s">
        <v>337</v>
      </c>
      <c r="D5821" s="233">
        <v>16</v>
      </c>
      <c r="E5821" s="233" t="s">
        <v>271</v>
      </c>
      <c r="F5821" s="234" t="s">
        <v>338</v>
      </c>
      <c r="G5821" s="235">
        <v>45</v>
      </c>
      <c r="H5821" s="234">
        <v>43142</v>
      </c>
      <c r="I5821" s="28"/>
    </row>
    <row r="5822" spans="1:9" x14ac:dyDescent="0.25">
      <c r="A5822" s="231" t="s">
        <v>376</v>
      </c>
      <c r="B5822" s="232" t="s">
        <v>377</v>
      </c>
      <c r="C5822" s="233" t="s">
        <v>378</v>
      </c>
      <c r="D5822" s="233">
        <v>10</v>
      </c>
      <c r="E5822" s="233" t="s">
        <v>262</v>
      </c>
      <c r="F5822" s="234" t="s">
        <v>50</v>
      </c>
      <c r="G5822" s="235">
        <v>181</v>
      </c>
      <c r="H5822" s="234">
        <v>43146</v>
      </c>
      <c r="I5822" s="28"/>
    </row>
    <row r="5823" spans="1:9" x14ac:dyDescent="0.25">
      <c r="A5823" s="231" t="s">
        <v>371</v>
      </c>
      <c r="B5823" s="232" t="s">
        <v>388</v>
      </c>
      <c r="C5823" s="233" t="s">
        <v>364</v>
      </c>
      <c r="D5823" s="233">
        <v>12</v>
      </c>
      <c r="E5823" s="233" t="s">
        <v>271</v>
      </c>
      <c r="F5823" s="234" t="s">
        <v>338</v>
      </c>
      <c r="G5823" s="235">
        <v>143</v>
      </c>
      <c r="H5823" s="234">
        <v>43153</v>
      </c>
      <c r="I5823" s="28"/>
    </row>
    <row r="5824" spans="1:9" x14ac:dyDescent="0.25">
      <c r="A5824" s="231" t="s">
        <v>335</v>
      </c>
      <c r="B5824" s="232" t="s">
        <v>395</v>
      </c>
      <c r="C5824" s="233" t="s">
        <v>337</v>
      </c>
      <c r="D5824" s="233">
        <v>16</v>
      </c>
      <c r="E5824" s="233" t="s">
        <v>264</v>
      </c>
      <c r="F5824" s="234" t="s">
        <v>365</v>
      </c>
      <c r="G5824" s="235">
        <v>77</v>
      </c>
      <c r="H5824" s="234">
        <v>43157</v>
      </c>
      <c r="I5824" s="28"/>
    </row>
    <row r="5825" spans="1:9" x14ac:dyDescent="0.25">
      <c r="A5825" s="231" t="s">
        <v>345</v>
      </c>
      <c r="B5825" s="232" t="s">
        <v>346</v>
      </c>
      <c r="C5825" s="233" t="s">
        <v>347</v>
      </c>
      <c r="D5825" s="233">
        <v>16</v>
      </c>
      <c r="E5825" s="233" t="s">
        <v>271</v>
      </c>
      <c r="F5825" s="234" t="s">
        <v>338</v>
      </c>
      <c r="G5825" s="235">
        <v>146</v>
      </c>
      <c r="H5825" s="234">
        <v>43160</v>
      </c>
      <c r="I5825" s="28"/>
    </row>
    <row r="5826" spans="1:9" x14ac:dyDescent="0.25">
      <c r="A5826" s="231" t="s">
        <v>362</v>
      </c>
      <c r="B5826" s="232" t="s">
        <v>363</v>
      </c>
      <c r="C5826" s="233" t="s">
        <v>364</v>
      </c>
      <c r="D5826" s="233">
        <v>8</v>
      </c>
      <c r="E5826" s="233" t="s">
        <v>264</v>
      </c>
      <c r="F5826" s="234" t="s">
        <v>365</v>
      </c>
      <c r="G5826" s="235">
        <v>82</v>
      </c>
      <c r="H5826" s="234">
        <v>43163</v>
      </c>
      <c r="I5826" s="28"/>
    </row>
    <row r="5827" spans="1:9" x14ac:dyDescent="0.25">
      <c r="A5827" s="231" t="s">
        <v>331</v>
      </c>
      <c r="B5827" s="232" t="s">
        <v>332</v>
      </c>
      <c r="C5827" s="233" t="s">
        <v>333</v>
      </c>
      <c r="D5827" s="233">
        <v>16</v>
      </c>
      <c r="E5827" s="233" t="s">
        <v>334</v>
      </c>
      <c r="F5827" s="234" t="s">
        <v>278</v>
      </c>
      <c r="G5827" s="235">
        <v>114</v>
      </c>
      <c r="H5827" s="234">
        <v>43163</v>
      </c>
      <c r="I5827" s="28"/>
    </row>
    <row r="5828" spans="1:9" x14ac:dyDescent="0.25">
      <c r="A5828" s="231" t="s">
        <v>335</v>
      </c>
      <c r="B5828" s="232" t="s">
        <v>367</v>
      </c>
      <c r="C5828" s="233" t="s">
        <v>337</v>
      </c>
      <c r="D5828" s="233">
        <v>8</v>
      </c>
      <c r="E5828" s="233" t="s">
        <v>262</v>
      </c>
      <c r="F5828" s="234" t="s">
        <v>342</v>
      </c>
      <c r="G5828" s="235">
        <v>24</v>
      </c>
      <c r="H5828" s="234">
        <v>43164</v>
      </c>
      <c r="I5828" s="28"/>
    </row>
    <row r="5829" spans="1:9" x14ac:dyDescent="0.25">
      <c r="A5829" s="231" t="s">
        <v>335</v>
      </c>
      <c r="B5829" s="232" t="s">
        <v>400</v>
      </c>
      <c r="C5829" s="233" t="s">
        <v>364</v>
      </c>
      <c r="D5829" s="233">
        <v>8</v>
      </c>
      <c r="E5829" s="233" t="s">
        <v>264</v>
      </c>
      <c r="F5829" s="234" t="s">
        <v>365</v>
      </c>
      <c r="G5829" s="235">
        <v>48</v>
      </c>
      <c r="H5829" s="234">
        <v>43167</v>
      </c>
      <c r="I5829" s="28"/>
    </row>
    <row r="5830" spans="1:9" x14ac:dyDescent="0.25">
      <c r="A5830" s="231" t="s">
        <v>362</v>
      </c>
      <c r="B5830" s="232" t="s">
        <v>366</v>
      </c>
      <c r="C5830" s="233" t="s">
        <v>337</v>
      </c>
      <c r="D5830" s="233">
        <v>8</v>
      </c>
      <c r="E5830" s="233" t="s">
        <v>262</v>
      </c>
      <c r="F5830" s="234" t="s">
        <v>50</v>
      </c>
      <c r="G5830" s="235">
        <v>8</v>
      </c>
      <c r="H5830" s="234">
        <v>43168</v>
      </c>
      <c r="I5830" s="28"/>
    </row>
    <row r="5831" spans="1:9" x14ac:dyDescent="0.25">
      <c r="A5831" s="231" t="s">
        <v>335</v>
      </c>
      <c r="B5831" s="232" t="s">
        <v>367</v>
      </c>
      <c r="C5831" s="233" t="s">
        <v>337</v>
      </c>
      <c r="D5831" s="233">
        <v>8</v>
      </c>
      <c r="E5831" s="233" t="s">
        <v>262</v>
      </c>
      <c r="F5831" s="234" t="s">
        <v>356</v>
      </c>
      <c r="G5831" s="235">
        <v>47</v>
      </c>
      <c r="H5831" s="234">
        <v>43173</v>
      </c>
      <c r="I5831" s="28"/>
    </row>
    <row r="5832" spans="1:9" x14ac:dyDescent="0.25">
      <c r="A5832" s="231" t="s">
        <v>354</v>
      </c>
      <c r="B5832" s="232" t="s">
        <v>355</v>
      </c>
      <c r="C5832" s="233" t="s">
        <v>347</v>
      </c>
      <c r="D5832" s="233">
        <v>16</v>
      </c>
      <c r="E5832" s="233" t="s">
        <v>262</v>
      </c>
      <c r="F5832" s="234" t="s">
        <v>356</v>
      </c>
      <c r="G5832" s="235">
        <v>30</v>
      </c>
      <c r="H5832" s="234">
        <v>43173</v>
      </c>
      <c r="I5832" s="28"/>
    </row>
    <row r="5833" spans="1:9" x14ac:dyDescent="0.25">
      <c r="A5833" s="231" t="s">
        <v>354</v>
      </c>
      <c r="B5833" s="232" t="s">
        <v>355</v>
      </c>
      <c r="C5833" s="233" t="s">
        <v>347</v>
      </c>
      <c r="D5833" s="233">
        <v>16</v>
      </c>
      <c r="E5833" s="233" t="s">
        <v>262</v>
      </c>
      <c r="F5833" s="234" t="s">
        <v>356</v>
      </c>
      <c r="G5833" s="235">
        <v>153</v>
      </c>
      <c r="H5833" s="234">
        <v>43173</v>
      </c>
      <c r="I5833" s="28"/>
    </row>
    <row r="5834" spans="1:9" x14ac:dyDescent="0.25">
      <c r="A5834" s="231" t="s">
        <v>362</v>
      </c>
      <c r="B5834" s="232" t="s">
        <v>407</v>
      </c>
      <c r="C5834" s="233" t="s">
        <v>380</v>
      </c>
      <c r="D5834" s="233">
        <v>16</v>
      </c>
      <c r="E5834" s="233" t="s">
        <v>264</v>
      </c>
      <c r="F5834" s="234" t="s">
        <v>365</v>
      </c>
      <c r="G5834" s="235">
        <v>121</v>
      </c>
      <c r="H5834" s="234">
        <v>43174</v>
      </c>
      <c r="I5834" s="28"/>
    </row>
    <row r="5835" spans="1:9" x14ac:dyDescent="0.25">
      <c r="A5835" s="231" t="s">
        <v>339</v>
      </c>
      <c r="B5835" s="232" t="s">
        <v>340</v>
      </c>
      <c r="C5835" s="233" t="s">
        <v>341</v>
      </c>
      <c r="D5835" s="233">
        <v>8</v>
      </c>
      <c r="E5835" s="233" t="s">
        <v>262</v>
      </c>
      <c r="F5835" s="234" t="s">
        <v>342</v>
      </c>
      <c r="G5835" s="235">
        <v>139</v>
      </c>
      <c r="H5835" s="234">
        <v>43174</v>
      </c>
      <c r="I5835" s="28"/>
    </row>
    <row r="5836" spans="1:9" x14ac:dyDescent="0.25">
      <c r="A5836" s="231" t="s">
        <v>348</v>
      </c>
      <c r="B5836" s="232" t="s">
        <v>349</v>
      </c>
      <c r="C5836" s="233" t="s">
        <v>347</v>
      </c>
      <c r="D5836" s="233">
        <v>8</v>
      </c>
      <c r="E5836" s="233" t="s">
        <v>262</v>
      </c>
      <c r="F5836" s="234" t="s">
        <v>356</v>
      </c>
      <c r="G5836" s="235">
        <v>69</v>
      </c>
      <c r="H5836" s="234">
        <v>43174</v>
      </c>
      <c r="I5836" s="28"/>
    </row>
    <row r="5837" spans="1:9" x14ac:dyDescent="0.25">
      <c r="A5837" s="231" t="s">
        <v>362</v>
      </c>
      <c r="B5837" s="232" t="s">
        <v>363</v>
      </c>
      <c r="C5837" s="233" t="s">
        <v>364</v>
      </c>
      <c r="D5837" s="233">
        <v>8</v>
      </c>
      <c r="E5837" s="233" t="s">
        <v>264</v>
      </c>
      <c r="F5837" s="234" t="s">
        <v>396</v>
      </c>
      <c r="G5837" s="235">
        <v>67</v>
      </c>
      <c r="H5837" s="234">
        <v>43178</v>
      </c>
      <c r="I5837" s="28"/>
    </row>
    <row r="5838" spans="1:9" x14ac:dyDescent="0.25">
      <c r="A5838" s="231" t="s">
        <v>345</v>
      </c>
      <c r="B5838" s="232" t="s">
        <v>406</v>
      </c>
      <c r="C5838" s="233" t="s">
        <v>337</v>
      </c>
      <c r="D5838" s="233">
        <v>16</v>
      </c>
      <c r="E5838" s="233" t="s">
        <v>271</v>
      </c>
      <c r="F5838" s="234" t="s">
        <v>338</v>
      </c>
      <c r="G5838" s="235">
        <v>50</v>
      </c>
      <c r="H5838" s="234">
        <v>43178</v>
      </c>
      <c r="I5838" s="28"/>
    </row>
    <row r="5839" spans="1:9" x14ac:dyDescent="0.25">
      <c r="A5839" s="231" t="s">
        <v>354</v>
      </c>
      <c r="B5839" s="232" t="s">
        <v>355</v>
      </c>
      <c r="C5839" s="233" t="s">
        <v>347</v>
      </c>
      <c r="D5839" s="233">
        <v>16</v>
      </c>
      <c r="E5839" s="233" t="s">
        <v>262</v>
      </c>
      <c r="F5839" s="234" t="s">
        <v>356</v>
      </c>
      <c r="G5839" s="235">
        <v>42</v>
      </c>
      <c r="H5839" s="234">
        <v>43180</v>
      </c>
      <c r="I5839" s="28"/>
    </row>
    <row r="5840" spans="1:9" x14ac:dyDescent="0.25">
      <c r="A5840" s="231" t="s">
        <v>335</v>
      </c>
      <c r="B5840" s="232" t="s">
        <v>367</v>
      </c>
      <c r="C5840" s="233" t="s">
        <v>337</v>
      </c>
      <c r="D5840" s="233">
        <v>8</v>
      </c>
      <c r="E5840" s="233" t="s">
        <v>262</v>
      </c>
      <c r="F5840" s="234" t="s">
        <v>356</v>
      </c>
      <c r="G5840" s="235">
        <v>136</v>
      </c>
      <c r="H5840" s="234">
        <v>43181</v>
      </c>
      <c r="I5840" s="28"/>
    </row>
    <row r="5841" spans="1:9" x14ac:dyDescent="0.25">
      <c r="A5841" s="231" t="s">
        <v>335</v>
      </c>
      <c r="B5841" s="232" t="s">
        <v>383</v>
      </c>
      <c r="C5841" s="233" t="s">
        <v>347</v>
      </c>
      <c r="D5841" s="233">
        <v>8</v>
      </c>
      <c r="E5841" s="233" t="s">
        <v>271</v>
      </c>
      <c r="F5841" s="234" t="s">
        <v>359</v>
      </c>
      <c r="G5841" s="235">
        <v>77</v>
      </c>
      <c r="H5841" s="234">
        <v>43181</v>
      </c>
      <c r="I5841" s="28"/>
    </row>
    <row r="5842" spans="1:9" x14ac:dyDescent="0.25">
      <c r="A5842" s="231" t="s">
        <v>335</v>
      </c>
      <c r="B5842" s="232" t="s">
        <v>367</v>
      </c>
      <c r="C5842" s="233" t="s">
        <v>337</v>
      </c>
      <c r="D5842" s="233">
        <v>8</v>
      </c>
      <c r="E5842" s="233" t="s">
        <v>262</v>
      </c>
      <c r="F5842" s="234" t="s">
        <v>342</v>
      </c>
      <c r="G5842" s="235">
        <v>78</v>
      </c>
      <c r="H5842" s="234">
        <v>43186</v>
      </c>
      <c r="I5842" s="28"/>
    </row>
    <row r="5843" spans="1:9" x14ac:dyDescent="0.25">
      <c r="A5843" s="231" t="s">
        <v>362</v>
      </c>
      <c r="B5843" s="232" t="s">
        <v>363</v>
      </c>
      <c r="C5843" s="233" t="s">
        <v>364</v>
      </c>
      <c r="D5843" s="233">
        <v>8</v>
      </c>
      <c r="E5843" s="233" t="s">
        <v>264</v>
      </c>
      <c r="F5843" s="234" t="s">
        <v>365</v>
      </c>
      <c r="G5843" s="235">
        <v>127</v>
      </c>
      <c r="H5843" s="234">
        <v>43190</v>
      </c>
      <c r="I5843" s="28"/>
    </row>
    <row r="5844" spans="1:9" x14ac:dyDescent="0.25">
      <c r="A5844" s="231" t="s">
        <v>335</v>
      </c>
      <c r="B5844" s="232" t="s">
        <v>368</v>
      </c>
      <c r="C5844" s="233" t="s">
        <v>364</v>
      </c>
      <c r="D5844" s="233">
        <v>8</v>
      </c>
      <c r="E5844" s="233" t="s">
        <v>262</v>
      </c>
      <c r="F5844" s="234" t="s">
        <v>356</v>
      </c>
      <c r="G5844" s="235">
        <v>30</v>
      </c>
      <c r="H5844" s="234">
        <v>43191</v>
      </c>
      <c r="I5844" s="28"/>
    </row>
    <row r="5845" spans="1:9" x14ac:dyDescent="0.25">
      <c r="A5845" s="231" t="s">
        <v>335</v>
      </c>
      <c r="B5845" s="232" t="s">
        <v>367</v>
      </c>
      <c r="C5845" s="233" t="s">
        <v>337</v>
      </c>
      <c r="D5845" s="233">
        <v>8</v>
      </c>
      <c r="E5845" s="233" t="s">
        <v>262</v>
      </c>
      <c r="F5845" s="234" t="s">
        <v>356</v>
      </c>
      <c r="G5845" s="235">
        <v>34</v>
      </c>
      <c r="H5845" s="234">
        <v>43192</v>
      </c>
      <c r="I5845" s="28"/>
    </row>
    <row r="5846" spans="1:9" x14ac:dyDescent="0.25">
      <c r="A5846" s="231" t="s">
        <v>371</v>
      </c>
      <c r="B5846" s="232" t="s">
        <v>372</v>
      </c>
      <c r="C5846" s="233" t="s">
        <v>364</v>
      </c>
      <c r="D5846" s="233">
        <v>8</v>
      </c>
      <c r="E5846" s="233" t="s">
        <v>271</v>
      </c>
      <c r="F5846" s="234" t="s">
        <v>373</v>
      </c>
      <c r="G5846" s="235">
        <v>121</v>
      </c>
      <c r="H5846" s="234">
        <v>43195</v>
      </c>
      <c r="I5846" s="28"/>
    </row>
    <row r="5847" spans="1:9" x14ac:dyDescent="0.25">
      <c r="A5847" s="231" t="s">
        <v>335</v>
      </c>
      <c r="B5847" s="232" t="s">
        <v>387</v>
      </c>
      <c r="C5847" s="233" t="s">
        <v>347</v>
      </c>
      <c r="D5847" s="233">
        <v>8</v>
      </c>
      <c r="E5847" s="233" t="s">
        <v>264</v>
      </c>
      <c r="F5847" s="234" t="s">
        <v>365</v>
      </c>
      <c r="G5847" s="235">
        <v>51</v>
      </c>
      <c r="H5847" s="234">
        <v>43203</v>
      </c>
      <c r="I5847" s="28"/>
    </row>
    <row r="5848" spans="1:9" x14ac:dyDescent="0.25">
      <c r="A5848" s="231" t="s">
        <v>335</v>
      </c>
      <c r="B5848" s="232" t="s">
        <v>394</v>
      </c>
      <c r="C5848" s="233" t="s">
        <v>364</v>
      </c>
      <c r="D5848" s="233">
        <v>8</v>
      </c>
      <c r="E5848" s="233" t="s">
        <v>264</v>
      </c>
      <c r="F5848" s="234" t="s">
        <v>396</v>
      </c>
      <c r="G5848" s="235">
        <v>36</v>
      </c>
      <c r="H5848" s="234">
        <v>43208</v>
      </c>
      <c r="I5848" s="28"/>
    </row>
    <row r="5849" spans="1:9" x14ac:dyDescent="0.25">
      <c r="A5849" s="231" t="s">
        <v>362</v>
      </c>
      <c r="B5849" s="232" t="s">
        <v>374</v>
      </c>
      <c r="C5849" s="233" t="s">
        <v>375</v>
      </c>
      <c r="D5849" s="233">
        <v>16</v>
      </c>
      <c r="E5849" s="233" t="s">
        <v>271</v>
      </c>
      <c r="F5849" s="234" t="s">
        <v>338</v>
      </c>
      <c r="G5849" s="235">
        <v>118</v>
      </c>
      <c r="H5849" s="234">
        <v>43208</v>
      </c>
      <c r="I5849" s="28"/>
    </row>
    <row r="5850" spans="1:9" x14ac:dyDescent="0.25">
      <c r="A5850" s="231" t="s">
        <v>335</v>
      </c>
      <c r="B5850" s="232" t="s">
        <v>384</v>
      </c>
      <c r="C5850" s="233" t="s">
        <v>364</v>
      </c>
      <c r="D5850" s="233">
        <v>8</v>
      </c>
      <c r="E5850" s="233" t="s">
        <v>262</v>
      </c>
      <c r="F5850" s="234" t="s">
        <v>356</v>
      </c>
      <c r="G5850" s="235">
        <v>89</v>
      </c>
      <c r="H5850" s="234">
        <v>43210</v>
      </c>
      <c r="I5850" s="28"/>
    </row>
    <row r="5851" spans="1:9" x14ac:dyDescent="0.25">
      <c r="A5851" s="231" t="s">
        <v>335</v>
      </c>
      <c r="B5851" s="232" t="s">
        <v>394</v>
      </c>
      <c r="C5851" s="233" t="s">
        <v>364</v>
      </c>
      <c r="D5851" s="233">
        <v>8</v>
      </c>
      <c r="E5851" s="233" t="s">
        <v>264</v>
      </c>
      <c r="F5851" s="234" t="s">
        <v>365</v>
      </c>
      <c r="G5851" s="235">
        <v>43</v>
      </c>
      <c r="H5851" s="234">
        <v>43217</v>
      </c>
      <c r="I5851" s="28"/>
    </row>
    <row r="5852" spans="1:9" x14ac:dyDescent="0.25">
      <c r="A5852" s="231" t="s">
        <v>376</v>
      </c>
      <c r="B5852" s="232" t="s">
        <v>390</v>
      </c>
      <c r="C5852" s="233" t="s">
        <v>370</v>
      </c>
      <c r="D5852" s="233">
        <v>8</v>
      </c>
      <c r="E5852" s="233" t="s">
        <v>334</v>
      </c>
      <c r="F5852" s="234" t="s">
        <v>278</v>
      </c>
      <c r="G5852" s="235">
        <v>5</v>
      </c>
      <c r="H5852" s="234">
        <v>43218</v>
      </c>
      <c r="I5852" s="28"/>
    </row>
    <row r="5853" spans="1:9" x14ac:dyDescent="0.25">
      <c r="A5853" s="231" t="s">
        <v>335</v>
      </c>
      <c r="B5853" s="232" t="s">
        <v>395</v>
      </c>
      <c r="C5853" s="233" t="s">
        <v>337</v>
      </c>
      <c r="D5853" s="233">
        <v>16</v>
      </c>
      <c r="E5853" s="233" t="s">
        <v>264</v>
      </c>
      <c r="F5853" s="234" t="s">
        <v>365</v>
      </c>
      <c r="G5853" s="235">
        <v>60</v>
      </c>
      <c r="H5853" s="234">
        <v>43220</v>
      </c>
      <c r="I5853" s="28"/>
    </row>
    <row r="5854" spans="1:9" x14ac:dyDescent="0.25">
      <c r="A5854" s="231" t="s">
        <v>345</v>
      </c>
      <c r="B5854" s="232" t="s">
        <v>346</v>
      </c>
      <c r="C5854" s="233" t="s">
        <v>347</v>
      </c>
      <c r="D5854" s="233">
        <v>16</v>
      </c>
      <c r="E5854" s="233" t="s">
        <v>271</v>
      </c>
      <c r="F5854" s="234" t="s">
        <v>338</v>
      </c>
      <c r="G5854" s="235">
        <v>116</v>
      </c>
      <c r="H5854" s="234">
        <v>43220</v>
      </c>
      <c r="I5854" s="28"/>
    </row>
    <row r="5855" spans="1:9" x14ac:dyDescent="0.25">
      <c r="A5855" s="231" t="s">
        <v>335</v>
      </c>
      <c r="B5855" s="232" t="s">
        <v>367</v>
      </c>
      <c r="C5855" s="233" t="s">
        <v>337</v>
      </c>
      <c r="D5855" s="233">
        <v>8</v>
      </c>
      <c r="E5855" s="233" t="s">
        <v>262</v>
      </c>
      <c r="F5855" s="234" t="s">
        <v>356</v>
      </c>
      <c r="G5855" s="235">
        <v>99</v>
      </c>
      <c r="H5855" s="234">
        <v>43236</v>
      </c>
      <c r="I5855" s="28"/>
    </row>
    <row r="5856" spans="1:9" x14ac:dyDescent="0.25">
      <c r="A5856" s="231" t="s">
        <v>354</v>
      </c>
      <c r="B5856" s="232" t="s">
        <v>355</v>
      </c>
      <c r="C5856" s="233" t="s">
        <v>347</v>
      </c>
      <c r="D5856" s="233">
        <v>16</v>
      </c>
      <c r="E5856" s="233" t="s">
        <v>262</v>
      </c>
      <c r="F5856" s="234" t="s">
        <v>356</v>
      </c>
      <c r="G5856" s="235">
        <v>74</v>
      </c>
      <c r="H5856" s="234">
        <v>43236</v>
      </c>
      <c r="I5856" s="28"/>
    </row>
    <row r="5857" spans="1:9" x14ac:dyDescent="0.25">
      <c r="A5857" s="231" t="s">
        <v>335</v>
      </c>
      <c r="B5857" s="232" t="s">
        <v>384</v>
      </c>
      <c r="C5857" s="233" t="s">
        <v>364</v>
      </c>
      <c r="D5857" s="233">
        <v>8</v>
      </c>
      <c r="E5857" s="233" t="s">
        <v>262</v>
      </c>
      <c r="F5857" s="234" t="s">
        <v>356</v>
      </c>
      <c r="G5857" s="235">
        <v>115</v>
      </c>
      <c r="H5857" s="234">
        <v>43237</v>
      </c>
      <c r="I5857" s="28"/>
    </row>
    <row r="5858" spans="1:9" x14ac:dyDescent="0.25">
      <c r="A5858" s="231" t="s">
        <v>335</v>
      </c>
      <c r="B5858" s="232" t="s">
        <v>367</v>
      </c>
      <c r="C5858" s="233" t="s">
        <v>337</v>
      </c>
      <c r="D5858" s="233">
        <v>8</v>
      </c>
      <c r="E5858" s="233" t="s">
        <v>262</v>
      </c>
      <c r="F5858" s="234" t="s">
        <v>342</v>
      </c>
      <c r="G5858" s="235">
        <v>65</v>
      </c>
      <c r="H5858" s="234">
        <v>43239</v>
      </c>
      <c r="I5858" s="28"/>
    </row>
    <row r="5859" spans="1:9" x14ac:dyDescent="0.25">
      <c r="A5859" s="231" t="s">
        <v>362</v>
      </c>
      <c r="B5859" s="232" t="s">
        <v>363</v>
      </c>
      <c r="C5859" s="233" t="s">
        <v>364</v>
      </c>
      <c r="D5859" s="233">
        <v>8</v>
      </c>
      <c r="E5859" s="233" t="s">
        <v>264</v>
      </c>
      <c r="F5859" s="234" t="s">
        <v>396</v>
      </c>
      <c r="G5859" s="235">
        <v>56</v>
      </c>
      <c r="H5859" s="234">
        <v>43245</v>
      </c>
      <c r="I5859" s="28"/>
    </row>
    <row r="5860" spans="1:9" x14ac:dyDescent="0.25">
      <c r="A5860" s="231" t="s">
        <v>345</v>
      </c>
      <c r="B5860" s="232" t="s">
        <v>391</v>
      </c>
      <c r="C5860" s="233" t="s">
        <v>337</v>
      </c>
      <c r="D5860" s="233">
        <v>16</v>
      </c>
      <c r="E5860" s="233" t="s">
        <v>334</v>
      </c>
      <c r="F5860" s="234" t="s">
        <v>405</v>
      </c>
      <c r="G5860" s="235">
        <v>106</v>
      </c>
      <c r="H5860" s="234">
        <v>43250</v>
      </c>
      <c r="I5860" s="28"/>
    </row>
    <row r="5861" spans="1:9" x14ac:dyDescent="0.25">
      <c r="A5861" s="231" t="s">
        <v>345</v>
      </c>
      <c r="B5861" s="232" t="s">
        <v>346</v>
      </c>
      <c r="C5861" s="233" t="s">
        <v>347</v>
      </c>
      <c r="D5861" s="233">
        <v>16</v>
      </c>
      <c r="E5861" s="233" t="s">
        <v>271</v>
      </c>
      <c r="F5861" s="234" t="s">
        <v>338</v>
      </c>
      <c r="G5861" s="235">
        <v>144</v>
      </c>
      <c r="H5861" s="234">
        <v>43250</v>
      </c>
      <c r="I5861" s="28"/>
    </row>
    <row r="5862" spans="1:9" x14ac:dyDescent="0.25">
      <c r="A5862" s="231" t="s">
        <v>335</v>
      </c>
      <c r="B5862" s="232" t="s">
        <v>350</v>
      </c>
      <c r="C5862" s="233" t="s">
        <v>347</v>
      </c>
      <c r="D5862" s="233">
        <v>8</v>
      </c>
      <c r="E5862" s="233" t="s">
        <v>271</v>
      </c>
      <c r="F5862" s="234" t="s">
        <v>338</v>
      </c>
      <c r="G5862" s="235">
        <v>136</v>
      </c>
      <c r="H5862" s="234">
        <v>43252</v>
      </c>
      <c r="I5862" s="28"/>
    </row>
    <row r="5863" spans="1:9" x14ac:dyDescent="0.25">
      <c r="A5863" s="231" t="s">
        <v>335</v>
      </c>
      <c r="B5863" s="232" t="s">
        <v>400</v>
      </c>
      <c r="C5863" s="233" t="s">
        <v>364</v>
      </c>
      <c r="D5863" s="233">
        <v>8</v>
      </c>
      <c r="E5863" s="233" t="s">
        <v>264</v>
      </c>
      <c r="F5863" s="234" t="s">
        <v>365</v>
      </c>
      <c r="G5863" s="235">
        <v>70</v>
      </c>
      <c r="H5863" s="234">
        <v>43253</v>
      </c>
      <c r="I5863" s="28"/>
    </row>
    <row r="5864" spans="1:9" x14ac:dyDescent="0.25">
      <c r="A5864" s="231" t="s">
        <v>354</v>
      </c>
      <c r="B5864" s="232" t="s">
        <v>355</v>
      </c>
      <c r="C5864" s="233" t="s">
        <v>347</v>
      </c>
      <c r="D5864" s="233">
        <v>16</v>
      </c>
      <c r="E5864" s="233" t="s">
        <v>262</v>
      </c>
      <c r="F5864" s="234" t="s">
        <v>356</v>
      </c>
      <c r="G5864" s="235">
        <v>48</v>
      </c>
      <c r="H5864" s="234">
        <v>43253</v>
      </c>
      <c r="I5864" s="28"/>
    </row>
    <row r="5865" spans="1:9" x14ac:dyDescent="0.25">
      <c r="A5865" s="231" t="s">
        <v>345</v>
      </c>
      <c r="B5865" s="232" t="s">
        <v>379</v>
      </c>
      <c r="C5865" s="233" t="s">
        <v>380</v>
      </c>
      <c r="D5865" s="233">
        <v>16</v>
      </c>
      <c r="E5865" s="233" t="s">
        <v>271</v>
      </c>
      <c r="F5865" s="234" t="s">
        <v>373</v>
      </c>
      <c r="G5865" s="235">
        <v>172</v>
      </c>
      <c r="H5865" s="234">
        <v>43255</v>
      </c>
      <c r="I5865" s="28"/>
    </row>
    <row r="5866" spans="1:9" x14ac:dyDescent="0.25">
      <c r="A5866" s="231" t="s">
        <v>371</v>
      </c>
      <c r="B5866" s="232" t="s">
        <v>388</v>
      </c>
      <c r="C5866" s="233" t="s">
        <v>364</v>
      </c>
      <c r="D5866" s="233">
        <v>12</v>
      </c>
      <c r="E5866" s="233" t="s">
        <v>271</v>
      </c>
      <c r="F5866" s="234" t="s">
        <v>338</v>
      </c>
      <c r="G5866" s="235">
        <v>153</v>
      </c>
      <c r="H5866" s="234">
        <v>43257</v>
      </c>
      <c r="I5866" s="28"/>
    </row>
    <row r="5867" spans="1:9" x14ac:dyDescent="0.25">
      <c r="A5867" s="231" t="s">
        <v>345</v>
      </c>
      <c r="B5867" s="232" t="s">
        <v>391</v>
      </c>
      <c r="C5867" s="233" t="s">
        <v>337</v>
      </c>
      <c r="D5867" s="233">
        <v>16</v>
      </c>
      <c r="E5867" s="233" t="s">
        <v>334</v>
      </c>
      <c r="F5867" s="234" t="s">
        <v>405</v>
      </c>
      <c r="G5867" s="235">
        <v>108</v>
      </c>
      <c r="H5867" s="234">
        <v>43259</v>
      </c>
      <c r="I5867" s="28"/>
    </row>
    <row r="5868" spans="1:9" x14ac:dyDescent="0.25">
      <c r="A5868" s="231" t="s">
        <v>335</v>
      </c>
      <c r="B5868" s="232" t="s">
        <v>395</v>
      </c>
      <c r="C5868" s="233" t="s">
        <v>337</v>
      </c>
      <c r="D5868" s="233">
        <v>16</v>
      </c>
      <c r="E5868" s="233" t="s">
        <v>264</v>
      </c>
      <c r="F5868" s="234" t="s">
        <v>365</v>
      </c>
      <c r="G5868" s="235">
        <v>165</v>
      </c>
      <c r="H5868" s="234">
        <v>43260</v>
      </c>
      <c r="I5868" s="28"/>
    </row>
    <row r="5869" spans="1:9" x14ac:dyDescent="0.25">
      <c r="A5869" s="231" t="s">
        <v>335</v>
      </c>
      <c r="B5869" s="232" t="s">
        <v>368</v>
      </c>
      <c r="C5869" s="233" t="s">
        <v>364</v>
      </c>
      <c r="D5869" s="233">
        <v>8</v>
      </c>
      <c r="E5869" s="233" t="s">
        <v>262</v>
      </c>
      <c r="F5869" s="234" t="s">
        <v>356</v>
      </c>
      <c r="G5869" s="235">
        <v>193</v>
      </c>
      <c r="H5869" s="234">
        <v>43261</v>
      </c>
      <c r="I5869" s="28"/>
    </row>
    <row r="5870" spans="1:9" x14ac:dyDescent="0.25">
      <c r="A5870" s="231" t="s">
        <v>345</v>
      </c>
      <c r="B5870" s="232" t="s">
        <v>379</v>
      </c>
      <c r="C5870" s="233" t="s">
        <v>380</v>
      </c>
      <c r="D5870" s="233">
        <v>16</v>
      </c>
      <c r="E5870" s="233" t="s">
        <v>271</v>
      </c>
      <c r="F5870" s="234" t="s">
        <v>373</v>
      </c>
      <c r="G5870" s="235">
        <v>102</v>
      </c>
      <c r="H5870" s="234">
        <v>43261</v>
      </c>
      <c r="I5870" s="28"/>
    </row>
    <row r="5871" spans="1:9" x14ac:dyDescent="0.25">
      <c r="A5871" s="231" t="s">
        <v>335</v>
      </c>
      <c r="B5871" s="232" t="s">
        <v>336</v>
      </c>
      <c r="C5871" s="233" t="s">
        <v>337</v>
      </c>
      <c r="D5871" s="233">
        <v>16</v>
      </c>
      <c r="E5871" s="233" t="s">
        <v>271</v>
      </c>
      <c r="F5871" s="234" t="s">
        <v>338</v>
      </c>
      <c r="G5871" s="235">
        <v>56</v>
      </c>
      <c r="H5871" s="234">
        <v>43263</v>
      </c>
      <c r="I5871" s="28"/>
    </row>
    <row r="5872" spans="1:9" x14ac:dyDescent="0.25">
      <c r="A5872" s="231" t="s">
        <v>335</v>
      </c>
      <c r="B5872" s="232" t="s">
        <v>384</v>
      </c>
      <c r="C5872" s="233" t="s">
        <v>364</v>
      </c>
      <c r="D5872" s="233">
        <v>8</v>
      </c>
      <c r="E5872" s="233" t="s">
        <v>262</v>
      </c>
      <c r="F5872" s="234" t="s">
        <v>356</v>
      </c>
      <c r="G5872" s="235">
        <v>143</v>
      </c>
      <c r="H5872" s="234">
        <v>43265</v>
      </c>
      <c r="I5872" s="28"/>
    </row>
    <row r="5873" spans="1:9" x14ac:dyDescent="0.25">
      <c r="A5873" s="231" t="s">
        <v>362</v>
      </c>
      <c r="B5873" s="232" t="s">
        <v>369</v>
      </c>
      <c r="C5873" s="233" t="s">
        <v>370</v>
      </c>
      <c r="D5873" s="233">
        <v>16</v>
      </c>
      <c r="E5873" s="233" t="s">
        <v>264</v>
      </c>
      <c r="F5873" s="234" t="s">
        <v>365</v>
      </c>
      <c r="G5873" s="235">
        <v>56</v>
      </c>
      <c r="H5873" s="234">
        <v>43269</v>
      </c>
      <c r="I5873" s="28"/>
    </row>
    <row r="5874" spans="1:9" x14ac:dyDescent="0.25">
      <c r="A5874" s="231" t="s">
        <v>376</v>
      </c>
      <c r="B5874" s="232" t="s">
        <v>390</v>
      </c>
      <c r="C5874" s="233" t="s">
        <v>370</v>
      </c>
      <c r="D5874" s="233">
        <v>8</v>
      </c>
      <c r="E5874" s="233" t="s">
        <v>334</v>
      </c>
      <c r="F5874" s="234" t="s">
        <v>278</v>
      </c>
      <c r="G5874" s="235">
        <v>76</v>
      </c>
      <c r="H5874" s="234">
        <v>43272</v>
      </c>
      <c r="I5874" s="28"/>
    </row>
    <row r="5875" spans="1:9" x14ac:dyDescent="0.25">
      <c r="A5875" s="231" t="s">
        <v>397</v>
      </c>
      <c r="B5875" s="232" t="s">
        <v>402</v>
      </c>
      <c r="C5875" s="233" t="s">
        <v>380</v>
      </c>
      <c r="D5875" s="233">
        <v>8</v>
      </c>
      <c r="E5875" s="233" t="s">
        <v>262</v>
      </c>
      <c r="F5875" s="234" t="s">
        <v>50</v>
      </c>
      <c r="G5875" s="235">
        <v>27</v>
      </c>
      <c r="H5875" s="234">
        <v>43277</v>
      </c>
      <c r="I5875" s="28"/>
    </row>
    <row r="5876" spans="1:9" x14ac:dyDescent="0.25">
      <c r="A5876" s="231" t="s">
        <v>331</v>
      </c>
      <c r="B5876" s="232" t="s">
        <v>353</v>
      </c>
      <c r="C5876" s="233" t="s">
        <v>337</v>
      </c>
      <c r="D5876" s="233">
        <v>16</v>
      </c>
      <c r="E5876" s="233" t="s">
        <v>262</v>
      </c>
      <c r="F5876" s="234" t="s">
        <v>356</v>
      </c>
      <c r="G5876" s="235">
        <v>84</v>
      </c>
      <c r="H5876" s="234">
        <v>43280</v>
      </c>
      <c r="I5876" s="28"/>
    </row>
    <row r="5877" spans="1:9" x14ac:dyDescent="0.25">
      <c r="A5877" s="231" t="s">
        <v>335</v>
      </c>
      <c r="B5877" s="232" t="s">
        <v>395</v>
      </c>
      <c r="C5877" s="233" t="s">
        <v>337</v>
      </c>
      <c r="D5877" s="233">
        <v>16</v>
      </c>
      <c r="E5877" s="233" t="s">
        <v>264</v>
      </c>
      <c r="F5877" s="234" t="s">
        <v>396</v>
      </c>
      <c r="G5877" s="235">
        <v>27</v>
      </c>
      <c r="H5877" s="234">
        <v>43284</v>
      </c>
      <c r="I5877" s="28"/>
    </row>
    <row r="5878" spans="1:9" x14ac:dyDescent="0.25">
      <c r="A5878" s="231" t="s">
        <v>392</v>
      </c>
      <c r="B5878" s="232" t="s">
        <v>393</v>
      </c>
      <c r="C5878" s="233" t="s">
        <v>337</v>
      </c>
      <c r="D5878" s="233">
        <v>16</v>
      </c>
      <c r="E5878" s="233" t="s">
        <v>271</v>
      </c>
      <c r="F5878" s="234" t="s">
        <v>338</v>
      </c>
      <c r="G5878" s="235">
        <v>193</v>
      </c>
      <c r="H5878" s="234">
        <v>43285</v>
      </c>
      <c r="I5878" s="28"/>
    </row>
    <row r="5879" spans="1:9" x14ac:dyDescent="0.25">
      <c r="A5879" s="231" t="s">
        <v>331</v>
      </c>
      <c r="B5879" s="232" t="s">
        <v>381</v>
      </c>
      <c r="C5879" s="233" t="s">
        <v>380</v>
      </c>
      <c r="D5879" s="233">
        <v>16</v>
      </c>
      <c r="E5879" s="233" t="s">
        <v>262</v>
      </c>
      <c r="F5879" s="234" t="s">
        <v>342</v>
      </c>
      <c r="G5879" s="235">
        <v>144</v>
      </c>
      <c r="H5879" s="234">
        <v>43287</v>
      </c>
      <c r="I5879" s="28"/>
    </row>
    <row r="5880" spans="1:9" x14ac:dyDescent="0.25">
      <c r="A5880" s="231" t="s">
        <v>376</v>
      </c>
      <c r="B5880" s="232" t="s">
        <v>390</v>
      </c>
      <c r="C5880" s="233" t="s">
        <v>370</v>
      </c>
      <c r="D5880" s="233">
        <v>8</v>
      </c>
      <c r="E5880" s="233" t="s">
        <v>334</v>
      </c>
      <c r="F5880" s="234" t="s">
        <v>278</v>
      </c>
      <c r="G5880" s="235">
        <v>42</v>
      </c>
      <c r="H5880" s="234">
        <v>43288</v>
      </c>
      <c r="I5880" s="28"/>
    </row>
    <row r="5881" spans="1:9" x14ac:dyDescent="0.25">
      <c r="A5881" s="231" t="s">
        <v>371</v>
      </c>
      <c r="B5881" s="232" t="s">
        <v>372</v>
      </c>
      <c r="C5881" s="233" t="s">
        <v>364</v>
      </c>
      <c r="D5881" s="233">
        <v>8</v>
      </c>
      <c r="E5881" s="233" t="s">
        <v>271</v>
      </c>
      <c r="F5881" s="234" t="s">
        <v>338</v>
      </c>
      <c r="G5881" s="235">
        <v>26</v>
      </c>
      <c r="H5881" s="234">
        <v>43292</v>
      </c>
      <c r="I5881" s="28"/>
    </row>
    <row r="5882" spans="1:9" x14ac:dyDescent="0.25">
      <c r="A5882" s="231" t="s">
        <v>348</v>
      </c>
      <c r="B5882" s="232" t="s">
        <v>349</v>
      </c>
      <c r="C5882" s="233" t="s">
        <v>347</v>
      </c>
      <c r="D5882" s="233">
        <v>8</v>
      </c>
      <c r="E5882" s="233" t="s">
        <v>262</v>
      </c>
      <c r="F5882" s="234" t="s">
        <v>342</v>
      </c>
      <c r="G5882" s="235">
        <v>11</v>
      </c>
      <c r="H5882" s="234">
        <v>43292</v>
      </c>
      <c r="I5882" s="28"/>
    </row>
    <row r="5883" spans="1:9" x14ac:dyDescent="0.25">
      <c r="A5883" s="231" t="s">
        <v>345</v>
      </c>
      <c r="B5883" s="232" t="s">
        <v>406</v>
      </c>
      <c r="C5883" s="233" t="s">
        <v>337</v>
      </c>
      <c r="D5883" s="233">
        <v>16</v>
      </c>
      <c r="E5883" s="233" t="s">
        <v>271</v>
      </c>
      <c r="F5883" s="234" t="s">
        <v>359</v>
      </c>
      <c r="G5883" s="235">
        <v>142</v>
      </c>
      <c r="H5883" s="234">
        <v>43295</v>
      </c>
      <c r="I5883" s="28"/>
    </row>
    <row r="5884" spans="1:9" x14ac:dyDescent="0.25">
      <c r="A5884" s="231" t="s">
        <v>331</v>
      </c>
      <c r="B5884" s="232" t="s">
        <v>381</v>
      </c>
      <c r="C5884" s="233" t="s">
        <v>380</v>
      </c>
      <c r="D5884" s="233">
        <v>16</v>
      </c>
      <c r="E5884" s="233" t="s">
        <v>262</v>
      </c>
      <c r="F5884" s="234" t="s">
        <v>342</v>
      </c>
      <c r="G5884" s="235">
        <v>123</v>
      </c>
      <c r="H5884" s="234">
        <v>43298</v>
      </c>
      <c r="I5884" s="28"/>
    </row>
    <row r="5885" spans="1:9" x14ac:dyDescent="0.25">
      <c r="A5885" s="231" t="s">
        <v>362</v>
      </c>
      <c r="B5885" s="232" t="s">
        <v>407</v>
      </c>
      <c r="C5885" s="233" t="s">
        <v>380</v>
      </c>
      <c r="D5885" s="233">
        <v>16</v>
      </c>
      <c r="E5885" s="233" t="s">
        <v>264</v>
      </c>
      <c r="F5885" s="234" t="s">
        <v>396</v>
      </c>
      <c r="G5885" s="235">
        <v>137</v>
      </c>
      <c r="H5885" s="234">
        <v>43300</v>
      </c>
      <c r="I5885" s="28"/>
    </row>
    <row r="5886" spans="1:9" x14ac:dyDescent="0.25">
      <c r="A5886" s="231" t="s">
        <v>345</v>
      </c>
      <c r="B5886" s="232" t="s">
        <v>379</v>
      </c>
      <c r="C5886" s="233" t="s">
        <v>380</v>
      </c>
      <c r="D5886" s="233">
        <v>16</v>
      </c>
      <c r="E5886" s="233" t="s">
        <v>271</v>
      </c>
      <c r="F5886" s="234" t="s">
        <v>338</v>
      </c>
      <c r="G5886" s="235">
        <v>33</v>
      </c>
      <c r="H5886" s="234">
        <v>43300</v>
      </c>
      <c r="I5886" s="28"/>
    </row>
    <row r="5887" spans="1:9" x14ac:dyDescent="0.25">
      <c r="A5887" s="231" t="s">
        <v>335</v>
      </c>
      <c r="B5887" s="232" t="s">
        <v>395</v>
      </c>
      <c r="C5887" s="233" t="s">
        <v>337</v>
      </c>
      <c r="D5887" s="233">
        <v>16</v>
      </c>
      <c r="E5887" s="233" t="s">
        <v>264</v>
      </c>
      <c r="F5887" s="234" t="s">
        <v>365</v>
      </c>
      <c r="G5887" s="235">
        <v>58</v>
      </c>
      <c r="H5887" s="234">
        <v>43301</v>
      </c>
      <c r="I5887" s="28"/>
    </row>
    <row r="5888" spans="1:9" x14ac:dyDescent="0.25">
      <c r="A5888" s="231" t="s">
        <v>376</v>
      </c>
      <c r="B5888" s="232" t="s">
        <v>390</v>
      </c>
      <c r="C5888" s="233" t="s">
        <v>370</v>
      </c>
      <c r="D5888" s="233">
        <v>8</v>
      </c>
      <c r="E5888" s="233" t="s">
        <v>334</v>
      </c>
      <c r="F5888" s="234" t="s">
        <v>278</v>
      </c>
      <c r="G5888" s="235">
        <v>112</v>
      </c>
      <c r="H5888" s="234">
        <v>43301</v>
      </c>
      <c r="I5888" s="28"/>
    </row>
    <row r="5889" spans="1:9" x14ac:dyDescent="0.25">
      <c r="A5889" s="231" t="s">
        <v>354</v>
      </c>
      <c r="B5889" s="232" t="s">
        <v>355</v>
      </c>
      <c r="C5889" s="233" t="s">
        <v>347</v>
      </c>
      <c r="D5889" s="233">
        <v>16</v>
      </c>
      <c r="E5889" s="233" t="s">
        <v>262</v>
      </c>
      <c r="F5889" s="234" t="s">
        <v>356</v>
      </c>
      <c r="G5889" s="235">
        <v>177</v>
      </c>
      <c r="H5889" s="234">
        <v>43302</v>
      </c>
      <c r="I5889" s="28"/>
    </row>
    <row r="5890" spans="1:9" x14ac:dyDescent="0.25">
      <c r="A5890" s="231" t="s">
        <v>371</v>
      </c>
      <c r="B5890" s="232" t="s">
        <v>372</v>
      </c>
      <c r="C5890" s="233" t="s">
        <v>364</v>
      </c>
      <c r="D5890" s="233">
        <v>8</v>
      </c>
      <c r="E5890" s="233" t="s">
        <v>271</v>
      </c>
      <c r="F5890" s="234" t="s">
        <v>373</v>
      </c>
      <c r="G5890" s="235">
        <v>117</v>
      </c>
      <c r="H5890" s="234">
        <v>43304</v>
      </c>
      <c r="I5890" s="28"/>
    </row>
    <row r="5891" spans="1:9" x14ac:dyDescent="0.25">
      <c r="A5891" s="231" t="s">
        <v>345</v>
      </c>
      <c r="B5891" s="232" t="s">
        <v>346</v>
      </c>
      <c r="C5891" s="233" t="s">
        <v>347</v>
      </c>
      <c r="D5891" s="233">
        <v>16</v>
      </c>
      <c r="E5891" s="233" t="s">
        <v>271</v>
      </c>
      <c r="F5891" s="234" t="s">
        <v>338</v>
      </c>
      <c r="G5891" s="235">
        <v>29</v>
      </c>
      <c r="H5891" s="234">
        <v>43305</v>
      </c>
      <c r="I5891" s="28"/>
    </row>
    <row r="5892" spans="1:9" x14ac:dyDescent="0.25">
      <c r="A5892" s="231" t="s">
        <v>385</v>
      </c>
      <c r="B5892" s="232" t="s">
        <v>386</v>
      </c>
      <c r="C5892" s="233" t="s">
        <v>358</v>
      </c>
      <c r="D5892" s="233">
        <v>16</v>
      </c>
      <c r="E5892" s="233" t="s">
        <v>334</v>
      </c>
      <c r="F5892" s="234" t="s">
        <v>276</v>
      </c>
      <c r="G5892" s="235">
        <v>176</v>
      </c>
      <c r="H5892" s="234">
        <v>43305</v>
      </c>
      <c r="I5892" s="28"/>
    </row>
    <row r="5893" spans="1:9" x14ac:dyDescent="0.25">
      <c r="A5893" s="231" t="s">
        <v>408</v>
      </c>
      <c r="B5893" s="232" t="s">
        <v>409</v>
      </c>
      <c r="C5893" s="233" t="s">
        <v>380</v>
      </c>
      <c r="D5893" s="233">
        <v>16</v>
      </c>
      <c r="E5893" s="233" t="s">
        <v>334</v>
      </c>
      <c r="F5893" s="234" t="s">
        <v>278</v>
      </c>
      <c r="G5893" s="235">
        <v>20</v>
      </c>
      <c r="H5893" s="234">
        <v>43306</v>
      </c>
      <c r="I5893" s="28"/>
    </row>
    <row r="5894" spans="1:9" x14ac:dyDescent="0.25">
      <c r="A5894" s="231" t="s">
        <v>345</v>
      </c>
      <c r="B5894" s="232" t="s">
        <v>391</v>
      </c>
      <c r="C5894" s="233" t="s">
        <v>337</v>
      </c>
      <c r="D5894" s="233">
        <v>16</v>
      </c>
      <c r="E5894" s="233" t="s">
        <v>334</v>
      </c>
      <c r="F5894" s="234" t="s">
        <v>405</v>
      </c>
      <c r="G5894" s="235">
        <v>18</v>
      </c>
      <c r="H5894" s="234">
        <v>43310</v>
      </c>
      <c r="I5894" s="28"/>
    </row>
    <row r="5895" spans="1:9" x14ac:dyDescent="0.25">
      <c r="A5895" s="231" t="s">
        <v>362</v>
      </c>
      <c r="B5895" s="232" t="s">
        <v>407</v>
      </c>
      <c r="C5895" s="233" t="s">
        <v>380</v>
      </c>
      <c r="D5895" s="233">
        <v>16</v>
      </c>
      <c r="E5895" s="233" t="s">
        <v>264</v>
      </c>
      <c r="F5895" s="234" t="s">
        <v>396</v>
      </c>
      <c r="G5895" s="235">
        <v>36</v>
      </c>
      <c r="H5895" s="234">
        <v>43310</v>
      </c>
      <c r="I5895" s="28"/>
    </row>
    <row r="5896" spans="1:9" x14ac:dyDescent="0.25">
      <c r="A5896" s="231" t="s">
        <v>385</v>
      </c>
      <c r="B5896" s="232" t="s">
        <v>386</v>
      </c>
      <c r="C5896" s="233" t="s">
        <v>358</v>
      </c>
      <c r="D5896" s="233">
        <v>16</v>
      </c>
      <c r="E5896" s="233" t="s">
        <v>334</v>
      </c>
      <c r="F5896" s="234" t="s">
        <v>276</v>
      </c>
      <c r="G5896" s="235">
        <v>117</v>
      </c>
      <c r="H5896" s="234">
        <v>43311</v>
      </c>
      <c r="I5896" s="28"/>
    </row>
    <row r="5897" spans="1:9" x14ac:dyDescent="0.25">
      <c r="A5897" s="231" t="s">
        <v>397</v>
      </c>
      <c r="B5897" s="232" t="s">
        <v>402</v>
      </c>
      <c r="C5897" s="233" t="s">
        <v>380</v>
      </c>
      <c r="D5897" s="233">
        <v>8</v>
      </c>
      <c r="E5897" s="233" t="s">
        <v>262</v>
      </c>
      <c r="F5897" s="234" t="s">
        <v>342</v>
      </c>
      <c r="G5897" s="235">
        <v>163</v>
      </c>
      <c r="H5897" s="234">
        <v>43318</v>
      </c>
      <c r="I5897" s="28"/>
    </row>
    <row r="5898" spans="1:9" x14ac:dyDescent="0.25">
      <c r="A5898" s="231" t="s">
        <v>362</v>
      </c>
      <c r="B5898" s="232" t="s">
        <v>366</v>
      </c>
      <c r="C5898" s="233" t="s">
        <v>337</v>
      </c>
      <c r="D5898" s="233">
        <v>8</v>
      </c>
      <c r="E5898" s="233" t="s">
        <v>262</v>
      </c>
      <c r="F5898" s="234" t="s">
        <v>50</v>
      </c>
      <c r="G5898" s="235">
        <v>38</v>
      </c>
      <c r="H5898" s="234">
        <v>43321</v>
      </c>
      <c r="I5898" s="28"/>
    </row>
    <row r="5899" spans="1:9" x14ac:dyDescent="0.25">
      <c r="A5899" s="231" t="s">
        <v>345</v>
      </c>
      <c r="B5899" s="232" t="s">
        <v>379</v>
      </c>
      <c r="C5899" s="233" t="s">
        <v>380</v>
      </c>
      <c r="D5899" s="233">
        <v>16</v>
      </c>
      <c r="E5899" s="233" t="s">
        <v>271</v>
      </c>
      <c r="F5899" s="234" t="s">
        <v>373</v>
      </c>
      <c r="G5899" s="235">
        <v>61</v>
      </c>
      <c r="H5899" s="234">
        <v>43321</v>
      </c>
      <c r="I5899" s="28"/>
    </row>
    <row r="5900" spans="1:9" x14ac:dyDescent="0.25">
      <c r="A5900" s="231" t="s">
        <v>331</v>
      </c>
      <c r="B5900" s="232" t="s">
        <v>332</v>
      </c>
      <c r="C5900" s="233" t="s">
        <v>333</v>
      </c>
      <c r="D5900" s="233">
        <v>16</v>
      </c>
      <c r="E5900" s="233" t="s">
        <v>334</v>
      </c>
      <c r="F5900" s="234" t="s">
        <v>278</v>
      </c>
      <c r="G5900" s="235">
        <v>43</v>
      </c>
      <c r="H5900" s="234">
        <v>43322</v>
      </c>
      <c r="I5900" s="28"/>
    </row>
    <row r="5901" spans="1:9" x14ac:dyDescent="0.25">
      <c r="A5901" s="231" t="s">
        <v>371</v>
      </c>
      <c r="B5901" s="232" t="s">
        <v>388</v>
      </c>
      <c r="C5901" s="233" t="s">
        <v>364</v>
      </c>
      <c r="D5901" s="233">
        <v>12</v>
      </c>
      <c r="E5901" s="233" t="s">
        <v>271</v>
      </c>
      <c r="F5901" s="234" t="s">
        <v>359</v>
      </c>
      <c r="G5901" s="235">
        <v>128</v>
      </c>
      <c r="H5901" s="234">
        <v>43323</v>
      </c>
      <c r="I5901" s="28"/>
    </row>
    <row r="5902" spans="1:9" x14ac:dyDescent="0.25">
      <c r="A5902" s="231" t="s">
        <v>331</v>
      </c>
      <c r="B5902" s="232" t="s">
        <v>404</v>
      </c>
      <c r="C5902" s="233" t="s">
        <v>333</v>
      </c>
      <c r="D5902" s="233">
        <v>16</v>
      </c>
      <c r="E5902" s="233" t="s">
        <v>334</v>
      </c>
      <c r="F5902" s="234" t="s">
        <v>405</v>
      </c>
      <c r="G5902" s="235">
        <v>44</v>
      </c>
      <c r="H5902" s="234">
        <v>43323</v>
      </c>
      <c r="I5902" s="28"/>
    </row>
    <row r="5903" spans="1:9" x14ac:dyDescent="0.25">
      <c r="A5903" s="231" t="s">
        <v>376</v>
      </c>
      <c r="B5903" s="232" t="s">
        <v>377</v>
      </c>
      <c r="C5903" s="233" t="s">
        <v>378</v>
      </c>
      <c r="D5903" s="233">
        <v>10</v>
      </c>
      <c r="E5903" s="233" t="s">
        <v>262</v>
      </c>
      <c r="F5903" s="234" t="s">
        <v>50</v>
      </c>
      <c r="G5903" s="235">
        <v>102</v>
      </c>
      <c r="H5903" s="234">
        <v>43326</v>
      </c>
      <c r="I5903" s="28"/>
    </row>
    <row r="5904" spans="1:9" x14ac:dyDescent="0.25">
      <c r="A5904" s="231" t="s">
        <v>362</v>
      </c>
      <c r="B5904" s="232" t="s">
        <v>366</v>
      </c>
      <c r="C5904" s="233" t="s">
        <v>337</v>
      </c>
      <c r="D5904" s="233">
        <v>8</v>
      </c>
      <c r="E5904" s="233" t="s">
        <v>262</v>
      </c>
      <c r="F5904" s="234" t="s">
        <v>342</v>
      </c>
      <c r="G5904" s="235">
        <v>152</v>
      </c>
      <c r="H5904" s="234">
        <v>43327</v>
      </c>
      <c r="I5904" s="28"/>
    </row>
    <row r="5905" spans="1:9" x14ac:dyDescent="0.25">
      <c r="A5905" s="231" t="s">
        <v>345</v>
      </c>
      <c r="B5905" s="232" t="s">
        <v>391</v>
      </c>
      <c r="C5905" s="233" t="s">
        <v>337</v>
      </c>
      <c r="D5905" s="233">
        <v>16</v>
      </c>
      <c r="E5905" s="233" t="s">
        <v>334</v>
      </c>
      <c r="F5905" s="234" t="s">
        <v>276</v>
      </c>
      <c r="G5905" s="235">
        <v>181</v>
      </c>
      <c r="H5905" s="234">
        <v>43332</v>
      </c>
      <c r="I5905" s="28"/>
    </row>
    <row r="5906" spans="1:9" x14ac:dyDescent="0.25">
      <c r="A5906" s="231" t="s">
        <v>345</v>
      </c>
      <c r="B5906" s="232" t="s">
        <v>346</v>
      </c>
      <c r="C5906" s="233" t="s">
        <v>347</v>
      </c>
      <c r="D5906" s="233">
        <v>16</v>
      </c>
      <c r="E5906" s="233" t="s">
        <v>271</v>
      </c>
      <c r="F5906" s="234" t="s">
        <v>338</v>
      </c>
      <c r="G5906" s="235">
        <v>154</v>
      </c>
      <c r="H5906" s="234">
        <v>43334</v>
      </c>
      <c r="I5906" s="28"/>
    </row>
    <row r="5907" spans="1:9" x14ac:dyDescent="0.25">
      <c r="A5907" s="231" t="s">
        <v>362</v>
      </c>
      <c r="B5907" s="232" t="s">
        <v>363</v>
      </c>
      <c r="C5907" s="233" t="s">
        <v>364</v>
      </c>
      <c r="D5907" s="233">
        <v>8</v>
      </c>
      <c r="E5907" s="233" t="s">
        <v>264</v>
      </c>
      <c r="F5907" s="234" t="s">
        <v>365</v>
      </c>
      <c r="G5907" s="235">
        <v>124</v>
      </c>
      <c r="H5907" s="234">
        <v>43336</v>
      </c>
      <c r="I5907" s="28"/>
    </row>
    <row r="5908" spans="1:9" x14ac:dyDescent="0.25">
      <c r="A5908" s="231" t="s">
        <v>331</v>
      </c>
      <c r="B5908" s="232" t="s">
        <v>404</v>
      </c>
      <c r="C5908" s="233" t="s">
        <v>333</v>
      </c>
      <c r="D5908" s="233">
        <v>16</v>
      </c>
      <c r="E5908" s="233" t="s">
        <v>334</v>
      </c>
      <c r="F5908" s="234" t="s">
        <v>405</v>
      </c>
      <c r="G5908" s="235">
        <v>132</v>
      </c>
      <c r="H5908" s="234">
        <v>43336</v>
      </c>
      <c r="I5908" s="28"/>
    </row>
    <row r="5909" spans="1:9" x14ac:dyDescent="0.25">
      <c r="A5909" s="231" t="s">
        <v>397</v>
      </c>
      <c r="B5909" s="232" t="s">
        <v>402</v>
      </c>
      <c r="C5909" s="233" t="s">
        <v>380</v>
      </c>
      <c r="D5909" s="233">
        <v>8</v>
      </c>
      <c r="E5909" s="233" t="s">
        <v>262</v>
      </c>
      <c r="F5909" s="234" t="s">
        <v>50</v>
      </c>
      <c r="G5909" s="235">
        <v>196</v>
      </c>
      <c r="H5909" s="234">
        <v>43336</v>
      </c>
      <c r="I5909" s="28"/>
    </row>
    <row r="5910" spans="1:9" x14ac:dyDescent="0.25">
      <c r="A5910" s="231" t="s">
        <v>345</v>
      </c>
      <c r="B5910" s="232" t="s">
        <v>401</v>
      </c>
      <c r="C5910" s="233" t="s">
        <v>380</v>
      </c>
      <c r="D5910" s="233">
        <v>16</v>
      </c>
      <c r="E5910" s="233" t="s">
        <v>271</v>
      </c>
      <c r="F5910" s="234" t="s">
        <v>338</v>
      </c>
      <c r="G5910" s="235">
        <v>131</v>
      </c>
      <c r="H5910" s="234">
        <v>43339</v>
      </c>
      <c r="I5910" s="28"/>
    </row>
    <row r="5911" spans="1:9" x14ac:dyDescent="0.25">
      <c r="A5911" s="231" t="s">
        <v>362</v>
      </c>
      <c r="B5911" s="232" t="s">
        <v>374</v>
      </c>
      <c r="C5911" s="233" t="s">
        <v>375</v>
      </c>
      <c r="D5911" s="233">
        <v>16</v>
      </c>
      <c r="E5911" s="233" t="s">
        <v>271</v>
      </c>
      <c r="F5911" s="234" t="s">
        <v>338</v>
      </c>
      <c r="G5911" s="235">
        <v>55</v>
      </c>
      <c r="H5911" s="234">
        <v>43340</v>
      </c>
      <c r="I5911" s="28"/>
    </row>
    <row r="5912" spans="1:9" x14ac:dyDescent="0.25">
      <c r="A5912" s="231" t="s">
        <v>331</v>
      </c>
      <c r="B5912" s="232" t="s">
        <v>353</v>
      </c>
      <c r="C5912" s="233" t="s">
        <v>337</v>
      </c>
      <c r="D5912" s="233">
        <v>16</v>
      </c>
      <c r="E5912" s="233" t="s">
        <v>262</v>
      </c>
      <c r="F5912" s="234" t="s">
        <v>356</v>
      </c>
      <c r="G5912" s="235">
        <v>145</v>
      </c>
      <c r="H5912" s="234">
        <v>43343</v>
      </c>
      <c r="I5912" s="28"/>
    </row>
    <row r="5913" spans="1:9" x14ac:dyDescent="0.25">
      <c r="A5913" s="231" t="s">
        <v>335</v>
      </c>
      <c r="B5913" s="232" t="s">
        <v>394</v>
      </c>
      <c r="C5913" s="233" t="s">
        <v>364</v>
      </c>
      <c r="D5913" s="233">
        <v>8</v>
      </c>
      <c r="E5913" s="233" t="s">
        <v>264</v>
      </c>
      <c r="F5913" s="234" t="s">
        <v>396</v>
      </c>
      <c r="G5913" s="235">
        <v>47</v>
      </c>
      <c r="H5913" s="234">
        <v>43344</v>
      </c>
      <c r="I5913" s="28"/>
    </row>
    <row r="5914" spans="1:9" x14ac:dyDescent="0.25">
      <c r="A5914" s="231" t="s">
        <v>335</v>
      </c>
      <c r="B5914" s="232" t="s">
        <v>350</v>
      </c>
      <c r="C5914" s="233" t="s">
        <v>347</v>
      </c>
      <c r="D5914" s="233">
        <v>8</v>
      </c>
      <c r="E5914" s="233" t="s">
        <v>271</v>
      </c>
      <c r="F5914" s="234" t="s">
        <v>338</v>
      </c>
      <c r="G5914" s="235">
        <v>162</v>
      </c>
      <c r="H5914" s="234">
        <v>43344</v>
      </c>
      <c r="I5914" s="28"/>
    </row>
    <row r="5915" spans="1:9" x14ac:dyDescent="0.25">
      <c r="A5915" s="231" t="s">
        <v>335</v>
      </c>
      <c r="B5915" s="232" t="s">
        <v>336</v>
      </c>
      <c r="C5915" s="233" t="s">
        <v>337</v>
      </c>
      <c r="D5915" s="233">
        <v>16</v>
      </c>
      <c r="E5915" s="233" t="s">
        <v>271</v>
      </c>
      <c r="F5915" s="234" t="s">
        <v>338</v>
      </c>
      <c r="G5915" s="235">
        <v>148</v>
      </c>
      <c r="H5915" s="234">
        <v>43345</v>
      </c>
      <c r="I5915" s="28"/>
    </row>
    <row r="5916" spans="1:9" x14ac:dyDescent="0.25">
      <c r="A5916" s="231" t="s">
        <v>335</v>
      </c>
      <c r="B5916" s="232" t="s">
        <v>382</v>
      </c>
      <c r="C5916" s="233" t="s">
        <v>337</v>
      </c>
      <c r="D5916" s="233">
        <v>16</v>
      </c>
      <c r="E5916" s="233" t="s">
        <v>264</v>
      </c>
      <c r="F5916" s="234" t="s">
        <v>365</v>
      </c>
      <c r="G5916" s="235">
        <v>192</v>
      </c>
      <c r="H5916" s="234">
        <v>43347</v>
      </c>
      <c r="I5916" s="28"/>
    </row>
    <row r="5917" spans="1:9" x14ac:dyDescent="0.25">
      <c r="A5917" s="231" t="s">
        <v>335</v>
      </c>
      <c r="B5917" s="232" t="s">
        <v>384</v>
      </c>
      <c r="C5917" s="233" t="s">
        <v>364</v>
      </c>
      <c r="D5917" s="233">
        <v>8</v>
      </c>
      <c r="E5917" s="233" t="s">
        <v>262</v>
      </c>
      <c r="F5917" s="234" t="s">
        <v>356</v>
      </c>
      <c r="G5917" s="235">
        <v>86</v>
      </c>
      <c r="H5917" s="234">
        <v>43348</v>
      </c>
      <c r="I5917" s="28"/>
    </row>
    <row r="5918" spans="1:9" x14ac:dyDescent="0.25">
      <c r="A5918" s="231" t="s">
        <v>362</v>
      </c>
      <c r="B5918" s="232" t="s">
        <v>366</v>
      </c>
      <c r="C5918" s="233" t="s">
        <v>337</v>
      </c>
      <c r="D5918" s="233">
        <v>8</v>
      </c>
      <c r="E5918" s="233" t="s">
        <v>262</v>
      </c>
      <c r="F5918" s="234" t="s">
        <v>342</v>
      </c>
      <c r="G5918" s="235">
        <v>143</v>
      </c>
      <c r="H5918" s="234">
        <v>43349</v>
      </c>
      <c r="I5918" s="28"/>
    </row>
    <row r="5919" spans="1:9" x14ac:dyDescent="0.25">
      <c r="A5919" s="231" t="s">
        <v>371</v>
      </c>
      <c r="B5919" s="232" t="s">
        <v>388</v>
      </c>
      <c r="C5919" s="233" t="s">
        <v>364</v>
      </c>
      <c r="D5919" s="233">
        <v>12</v>
      </c>
      <c r="E5919" s="233" t="s">
        <v>271</v>
      </c>
      <c r="F5919" s="234" t="s">
        <v>338</v>
      </c>
      <c r="G5919" s="235">
        <v>119</v>
      </c>
      <c r="H5919" s="234">
        <v>43350</v>
      </c>
      <c r="I5919" s="28"/>
    </row>
    <row r="5920" spans="1:9" x14ac:dyDescent="0.25">
      <c r="A5920" s="231" t="s">
        <v>335</v>
      </c>
      <c r="B5920" s="232" t="s">
        <v>387</v>
      </c>
      <c r="C5920" s="233" t="s">
        <v>347</v>
      </c>
      <c r="D5920" s="233">
        <v>8</v>
      </c>
      <c r="E5920" s="233" t="s">
        <v>264</v>
      </c>
      <c r="F5920" s="234" t="s">
        <v>365</v>
      </c>
      <c r="G5920" s="235">
        <v>72</v>
      </c>
      <c r="H5920" s="234">
        <v>43352</v>
      </c>
      <c r="I5920" s="28"/>
    </row>
    <row r="5921" spans="1:9" x14ac:dyDescent="0.25">
      <c r="A5921" s="231" t="s">
        <v>354</v>
      </c>
      <c r="B5921" s="232" t="s">
        <v>355</v>
      </c>
      <c r="C5921" s="233" t="s">
        <v>347</v>
      </c>
      <c r="D5921" s="233">
        <v>16</v>
      </c>
      <c r="E5921" s="233" t="s">
        <v>262</v>
      </c>
      <c r="F5921" s="234" t="s">
        <v>356</v>
      </c>
      <c r="G5921" s="235">
        <v>149</v>
      </c>
      <c r="H5921" s="234">
        <v>43352</v>
      </c>
      <c r="I5921" s="28"/>
    </row>
    <row r="5922" spans="1:9" x14ac:dyDescent="0.25">
      <c r="A5922" s="231" t="s">
        <v>348</v>
      </c>
      <c r="B5922" s="232" t="s">
        <v>349</v>
      </c>
      <c r="C5922" s="233" t="s">
        <v>347</v>
      </c>
      <c r="D5922" s="233">
        <v>8</v>
      </c>
      <c r="E5922" s="233" t="s">
        <v>262</v>
      </c>
      <c r="F5922" s="234" t="s">
        <v>356</v>
      </c>
      <c r="G5922" s="235">
        <v>156</v>
      </c>
      <c r="H5922" s="234">
        <v>43355</v>
      </c>
      <c r="I5922" s="28"/>
    </row>
    <row r="5923" spans="1:9" x14ac:dyDescent="0.25">
      <c r="A5923" s="231" t="s">
        <v>335</v>
      </c>
      <c r="B5923" s="232" t="s">
        <v>384</v>
      </c>
      <c r="C5923" s="233" t="s">
        <v>364</v>
      </c>
      <c r="D5923" s="233">
        <v>8</v>
      </c>
      <c r="E5923" s="233" t="s">
        <v>262</v>
      </c>
      <c r="F5923" s="234" t="s">
        <v>356</v>
      </c>
      <c r="G5923" s="235">
        <v>19</v>
      </c>
      <c r="H5923" s="234">
        <v>43357</v>
      </c>
      <c r="I5923" s="28"/>
    </row>
    <row r="5924" spans="1:9" x14ac:dyDescent="0.25">
      <c r="A5924" s="231" t="s">
        <v>408</v>
      </c>
      <c r="B5924" s="232" t="s">
        <v>409</v>
      </c>
      <c r="C5924" s="233" t="s">
        <v>380</v>
      </c>
      <c r="D5924" s="233">
        <v>16</v>
      </c>
      <c r="E5924" s="233" t="s">
        <v>334</v>
      </c>
      <c r="F5924" s="234" t="s">
        <v>276</v>
      </c>
      <c r="G5924" s="235">
        <v>118</v>
      </c>
      <c r="H5924" s="234">
        <v>43360</v>
      </c>
      <c r="I5924" s="28"/>
    </row>
    <row r="5925" spans="1:9" x14ac:dyDescent="0.25">
      <c r="A5925" s="231" t="s">
        <v>335</v>
      </c>
      <c r="B5925" s="232" t="s">
        <v>368</v>
      </c>
      <c r="C5925" s="233" t="s">
        <v>364</v>
      </c>
      <c r="D5925" s="233">
        <v>8</v>
      </c>
      <c r="E5925" s="233" t="s">
        <v>262</v>
      </c>
      <c r="F5925" s="234" t="s">
        <v>356</v>
      </c>
      <c r="G5925" s="235">
        <v>53</v>
      </c>
      <c r="H5925" s="234">
        <v>43361</v>
      </c>
      <c r="I5925" s="28"/>
    </row>
    <row r="5926" spans="1:9" x14ac:dyDescent="0.25">
      <c r="A5926" s="231" t="s">
        <v>385</v>
      </c>
      <c r="B5926" s="232" t="s">
        <v>389</v>
      </c>
      <c r="C5926" s="233" t="s">
        <v>375</v>
      </c>
      <c r="D5926" s="233">
        <v>16</v>
      </c>
      <c r="E5926" s="233" t="s">
        <v>334</v>
      </c>
      <c r="F5926" s="234" t="s">
        <v>276</v>
      </c>
      <c r="G5926" s="235">
        <v>90</v>
      </c>
      <c r="H5926" s="234">
        <v>43361</v>
      </c>
      <c r="I5926" s="28"/>
    </row>
    <row r="5927" spans="1:9" x14ac:dyDescent="0.25">
      <c r="A5927" s="231" t="s">
        <v>335</v>
      </c>
      <c r="B5927" s="232" t="s">
        <v>357</v>
      </c>
      <c r="C5927" s="233" t="s">
        <v>358</v>
      </c>
      <c r="D5927" s="233">
        <v>16</v>
      </c>
      <c r="E5927" s="233" t="s">
        <v>271</v>
      </c>
      <c r="F5927" s="234" t="s">
        <v>359</v>
      </c>
      <c r="G5927" s="235">
        <v>127</v>
      </c>
      <c r="H5927" s="234">
        <v>43362</v>
      </c>
      <c r="I5927" s="28"/>
    </row>
    <row r="5928" spans="1:9" x14ac:dyDescent="0.25">
      <c r="A5928" s="231" t="s">
        <v>345</v>
      </c>
      <c r="B5928" s="232" t="s">
        <v>406</v>
      </c>
      <c r="C5928" s="233" t="s">
        <v>337</v>
      </c>
      <c r="D5928" s="233">
        <v>16</v>
      </c>
      <c r="E5928" s="233" t="s">
        <v>271</v>
      </c>
      <c r="F5928" s="234" t="s">
        <v>359</v>
      </c>
      <c r="G5928" s="235">
        <v>133</v>
      </c>
      <c r="H5928" s="234">
        <v>43364</v>
      </c>
      <c r="I5928" s="28"/>
    </row>
    <row r="5929" spans="1:9" x14ac:dyDescent="0.25">
      <c r="A5929" s="231" t="s">
        <v>345</v>
      </c>
      <c r="B5929" s="232" t="s">
        <v>401</v>
      </c>
      <c r="C5929" s="233" t="s">
        <v>380</v>
      </c>
      <c r="D5929" s="233">
        <v>16</v>
      </c>
      <c r="E5929" s="233" t="s">
        <v>271</v>
      </c>
      <c r="F5929" s="234" t="s">
        <v>338</v>
      </c>
      <c r="G5929" s="235">
        <v>193</v>
      </c>
      <c r="H5929" s="234">
        <v>43365</v>
      </c>
      <c r="I5929" s="28"/>
    </row>
    <row r="5930" spans="1:9" x14ac:dyDescent="0.25">
      <c r="A5930" s="231" t="s">
        <v>345</v>
      </c>
      <c r="B5930" s="232" t="s">
        <v>401</v>
      </c>
      <c r="C5930" s="233" t="s">
        <v>380</v>
      </c>
      <c r="D5930" s="233">
        <v>16</v>
      </c>
      <c r="E5930" s="233" t="s">
        <v>271</v>
      </c>
      <c r="F5930" s="234" t="s">
        <v>338</v>
      </c>
      <c r="G5930" s="235">
        <v>197</v>
      </c>
      <c r="H5930" s="234">
        <v>43366</v>
      </c>
      <c r="I5930" s="28"/>
    </row>
    <row r="5931" spans="1:9" x14ac:dyDescent="0.25">
      <c r="A5931" s="231" t="s">
        <v>392</v>
      </c>
      <c r="B5931" s="232" t="s">
        <v>393</v>
      </c>
      <c r="C5931" s="233" t="s">
        <v>337</v>
      </c>
      <c r="D5931" s="233">
        <v>16</v>
      </c>
      <c r="E5931" s="233" t="s">
        <v>271</v>
      </c>
      <c r="F5931" s="234" t="s">
        <v>338</v>
      </c>
      <c r="G5931" s="235">
        <v>148</v>
      </c>
      <c r="H5931" s="234">
        <v>43367</v>
      </c>
      <c r="I5931" s="28"/>
    </row>
    <row r="5932" spans="1:9" x14ac:dyDescent="0.25">
      <c r="A5932" s="231" t="s">
        <v>392</v>
      </c>
      <c r="B5932" s="232" t="s">
        <v>393</v>
      </c>
      <c r="C5932" s="233" t="s">
        <v>337</v>
      </c>
      <c r="D5932" s="233">
        <v>16</v>
      </c>
      <c r="E5932" s="233" t="s">
        <v>271</v>
      </c>
      <c r="F5932" s="234" t="s">
        <v>338</v>
      </c>
      <c r="G5932" s="235">
        <v>103</v>
      </c>
      <c r="H5932" s="234">
        <v>43367</v>
      </c>
      <c r="I5932" s="28"/>
    </row>
    <row r="5933" spans="1:9" x14ac:dyDescent="0.25">
      <c r="A5933" s="231" t="s">
        <v>335</v>
      </c>
      <c r="B5933" s="232" t="s">
        <v>400</v>
      </c>
      <c r="C5933" s="233" t="s">
        <v>364</v>
      </c>
      <c r="D5933" s="233">
        <v>8</v>
      </c>
      <c r="E5933" s="233" t="s">
        <v>264</v>
      </c>
      <c r="F5933" s="234" t="s">
        <v>365</v>
      </c>
      <c r="G5933" s="235">
        <v>128</v>
      </c>
      <c r="H5933" s="234">
        <v>43369</v>
      </c>
      <c r="I5933" s="28"/>
    </row>
    <row r="5934" spans="1:9" x14ac:dyDescent="0.25">
      <c r="A5934" s="231" t="s">
        <v>354</v>
      </c>
      <c r="B5934" s="232" t="s">
        <v>355</v>
      </c>
      <c r="C5934" s="233" t="s">
        <v>347</v>
      </c>
      <c r="D5934" s="233">
        <v>16</v>
      </c>
      <c r="E5934" s="233" t="s">
        <v>262</v>
      </c>
      <c r="F5934" s="234" t="s">
        <v>356</v>
      </c>
      <c r="G5934" s="235">
        <v>33</v>
      </c>
      <c r="H5934" s="234">
        <v>43369</v>
      </c>
      <c r="I5934" s="28"/>
    </row>
    <row r="5935" spans="1:9" x14ac:dyDescent="0.25">
      <c r="A5935" s="231" t="s">
        <v>331</v>
      </c>
      <c r="B5935" s="232" t="s">
        <v>403</v>
      </c>
      <c r="C5935" s="233" t="s">
        <v>380</v>
      </c>
      <c r="D5935" s="233">
        <v>32</v>
      </c>
      <c r="E5935" s="233" t="s">
        <v>262</v>
      </c>
      <c r="F5935" s="234" t="s">
        <v>356</v>
      </c>
      <c r="G5935" s="235">
        <v>5</v>
      </c>
      <c r="H5935" s="234">
        <v>43370</v>
      </c>
      <c r="I5935" s="28"/>
    </row>
    <row r="5936" spans="1:9" x14ac:dyDescent="0.25">
      <c r="A5936" s="231" t="s">
        <v>345</v>
      </c>
      <c r="B5936" s="232" t="s">
        <v>391</v>
      </c>
      <c r="C5936" s="233" t="s">
        <v>337</v>
      </c>
      <c r="D5936" s="233">
        <v>16</v>
      </c>
      <c r="E5936" s="233" t="s">
        <v>334</v>
      </c>
      <c r="F5936" s="234" t="s">
        <v>405</v>
      </c>
      <c r="G5936" s="235">
        <v>196</v>
      </c>
      <c r="H5936" s="234">
        <v>43386</v>
      </c>
      <c r="I5936" s="28"/>
    </row>
    <row r="5937" spans="1:9" x14ac:dyDescent="0.25">
      <c r="A5937" s="231" t="s">
        <v>335</v>
      </c>
      <c r="B5937" s="232" t="s">
        <v>400</v>
      </c>
      <c r="C5937" s="233" t="s">
        <v>364</v>
      </c>
      <c r="D5937" s="233">
        <v>8</v>
      </c>
      <c r="E5937" s="233" t="s">
        <v>264</v>
      </c>
      <c r="F5937" s="234" t="s">
        <v>365</v>
      </c>
      <c r="G5937" s="235">
        <v>28</v>
      </c>
      <c r="H5937" s="234">
        <v>43386</v>
      </c>
      <c r="I5937" s="28"/>
    </row>
    <row r="5938" spans="1:9" x14ac:dyDescent="0.25">
      <c r="A5938" s="231" t="s">
        <v>392</v>
      </c>
      <c r="B5938" s="232" t="s">
        <v>393</v>
      </c>
      <c r="C5938" s="233" t="s">
        <v>337</v>
      </c>
      <c r="D5938" s="233">
        <v>16</v>
      </c>
      <c r="E5938" s="233" t="s">
        <v>271</v>
      </c>
      <c r="F5938" s="234" t="s">
        <v>338</v>
      </c>
      <c r="G5938" s="235">
        <v>179</v>
      </c>
      <c r="H5938" s="234">
        <v>43387</v>
      </c>
      <c r="I5938" s="28"/>
    </row>
    <row r="5939" spans="1:9" x14ac:dyDescent="0.25">
      <c r="A5939" s="231" t="s">
        <v>335</v>
      </c>
      <c r="B5939" s="232" t="s">
        <v>350</v>
      </c>
      <c r="C5939" s="233" t="s">
        <v>347</v>
      </c>
      <c r="D5939" s="233">
        <v>8</v>
      </c>
      <c r="E5939" s="233" t="s">
        <v>271</v>
      </c>
      <c r="F5939" s="234" t="s">
        <v>338</v>
      </c>
      <c r="G5939" s="235">
        <v>57</v>
      </c>
      <c r="H5939" s="234">
        <v>43393</v>
      </c>
      <c r="I5939" s="28"/>
    </row>
    <row r="5940" spans="1:9" x14ac:dyDescent="0.25">
      <c r="A5940" s="231" t="s">
        <v>362</v>
      </c>
      <c r="B5940" s="232" t="s">
        <v>407</v>
      </c>
      <c r="C5940" s="233" t="s">
        <v>380</v>
      </c>
      <c r="D5940" s="233">
        <v>16</v>
      </c>
      <c r="E5940" s="233" t="s">
        <v>264</v>
      </c>
      <c r="F5940" s="234" t="s">
        <v>365</v>
      </c>
      <c r="G5940" s="235">
        <v>17</v>
      </c>
      <c r="H5940" s="234">
        <v>43398</v>
      </c>
      <c r="I5940" s="28"/>
    </row>
    <row r="5941" spans="1:9" x14ac:dyDescent="0.25">
      <c r="A5941" s="231" t="s">
        <v>362</v>
      </c>
      <c r="B5941" s="232" t="s">
        <v>363</v>
      </c>
      <c r="C5941" s="233" t="s">
        <v>364</v>
      </c>
      <c r="D5941" s="233">
        <v>8</v>
      </c>
      <c r="E5941" s="233" t="s">
        <v>264</v>
      </c>
      <c r="F5941" s="234" t="s">
        <v>396</v>
      </c>
      <c r="G5941" s="235">
        <v>67</v>
      </c>
      <c r="H5941" s="234">
        <v>43400</v>
      </c>
      <c r="I5941" s="28"/>
    </row>
    <row r="5942" spans="1:9" x14ac:dyDescent="0.25">
      <c r="A5942" s="231" t="s">
        <v>345</v>
      </c>
      <c r="B5942" s="232" t="s">
        <v>391</v>
      </c>
      <c r="C5942" s="233" t="s">
        <v>337</v>
      </c>
      <c r="D5942" s="233">
        <v>16</v>
      </c>
      <c r="E5942" s="233" t="s">
        <v>334</v>
      </c>
      <c r="F5942" s="234" t="s">
        <v>405</v>
      </c>
      <c r="G5942" s="235">
        <v>140</v>
      </c>
      <c r="H5942" s="234">
        <v>43402</v>
      </c>
      <c r="I5942" s="28"/>
    </row>
    <row r="5943" spans="1:9" x14ac:dyDescent="0.25">
      <c r="A5943" s="231" t="s">
        <v>335</v>
      </c>
      <c r="B5943" s="232" t="s">
        <v>395</v>
      </c>
      <c r="C5943" s="233" t="s">
        <v>337</v>
      </c>
      <c r="D5943" s="233">
        <v>16</v>
      </c>
      <c r="E5943" s="233" t="s">
        <v>264</v>
      </c>
      <c r="F5943" s="234" t="s">
        <v>365</v>
      </c>
      <c r="G5943" s="235">
        <v>180</v>
      </c>
      <c r="H5943" s="234">
        <v>43402</v>
      </c>
      <c r="I5943" s="28"/>
    </row>
    <row r="5944" spans="1:9" x14ac:dyDescent="0.25">
      <c r="A5944" s="231" t="s">
        <v>339</v>
      </c>
      <c r="B5944" s="232" t="s">
        <v>340</v>
      </c>
      <c r="C5944" s="233" t="s">
        <v>341</v>
      </c>
      <c r="D5944" s="233">
        <v>8</v>
      </c>
      <c r="E5944" s="233" t="s">
        <v>262</v>
      </c>
      <c r="F5944" s="234" t="s">
        <v>342</v>
      </c>
      <c r="G5944" s="235">
        <v>166</v>
      </c>
      <c r="H5944" s="234">
        <v>43403</v>
      </c>
      <c r="I5944" s="28"/>
    </row>
    <row r="5945" spans="1:9" x14ac:dyDescent="0.25">
      <c r="A5945" s="231" t="s">
        <v>345</v>
      </c>
      <c r="B5945" s="232" t="s">
        <v>346</v>
      </c>
      <c r="C5945" s="233" t="s">
        <v>347</v>
      </c>
      <c r="D5945" s="233">
        <v>16</v>
      </c>
      <c r="E5945" s="233" t="s">
        <v>271</v>
      </c>
      <c r="F5945" s="234" t="s">
        <v>338</v>
      </c>
      <c r="G5945" s="235">
        <v>196</v>
      </c>
      <c r="H5945" s="234">
        <v>43406</v>
      </c>
      <c r="I5945" s="28"/>
    </row>
    <row r="5946" spans="1:9" x14ac:dyDescent="0.25">
      <c r="A5946" s="231" t="s">
        <v>362</v>
      </c>
      <c r="B5946" s="232" t="s">
        <v>374</v>
      </c>
      <c r="C5946" s="233" t="s">
        <v>375</v>
      </c>
      <c r="D5946" s="233">
        <v>16</v>
      </c>
      <c r="E5946" s="233" t="s">
        <v>271</v>
      </c>
      <c r="F5946" s="234" t="s">
        <v>338</v>
      </c>
      <c r="G5946" s="235">
        <v>117</v>
      </c>
      <c r="H5946" s="234">
        <v>43410</v>
      </c>
      <c r="I5946" s="28"/>
    </row>
    <row r="5947" spans="1:9" x14ac:dyDescent="0.25">
      <c r="A5947" s="231" t="s">
        <v>385</v>
      </c>
      <c r="B5947" s="232" t="s">
        <v>389</v>
      </c>
      <c r="C5947" s="233" t="s">
        <v>375</v>
      </c>
      <c r="D5947" s="233">
        <v>16</v>
      </c>
      <c r="E5947" s="233" t="s">
        <v>334</v>
      </c>
      <c r="F5947" s="234" t="s">
        <v>278</v>
      </c>
      <c r="G5947" s="235">
        <v>23</v>
      </c>
      <c r="H5947" s="234">
        <v>43411</v>
      </c>
      <c r="I5947" s="28"/>
    </row>
    <row r="5948" spans="1:9" x14ac:dyDescent="0.25">
      <c r="A5948" s="231" t="s">
        <v>335</v>
      </c>
      <c r="B5948" s="232" t="s">
        <v>368</v>
      </c>
      <c r="C5948" s="233" t="s">
        <v>364</v>
      </c>
      <c r="D5948" s="233">
        <v>8</v>
      </c>
      <c r="E5948" s="233" t="s">
        <v>262</v>
      </c>
      <c r="F5948" s="234" t="s">
        <v>356</v>
      </c>
      <c r="G5948" s="235">
        <v>190</v>
      </c>
      <c r="H5948" s="234">
        <v>43412</v>
      </c>
      <c r="I5948" s="28"/>
    </row>
    <row r="5949" spans="1:9" x14ac:dyDescent="0.25">
      <c r="A5949" s="231" t="s">
        <v>345</v>
      </c>
      <c r="B5949" s="232" t="s">
        <v>346</v>
      </c>
      <c r="C5949" s="233" t="s">
        <v>347</v>
      </c>
      <c r="D5949" s="233">
        <v>16</v>
      </c>
      <c r="E5949" s="233" t="s">
        <v>271</v>
      </c>
      <c r="F5949" s="234" t="s">
        <v>338</v>
      </c>
      <c r="G5949" s="235">
        <v>152</v>
      </c>
      <c r="H5949" s="234">
        <v>43412</v>
      </c>
      <c r="I5949" s="28"/>
    </row>
    <row r="5950" spans="1:9" x14ac:dyDescent="0.25">
      <c r="A5950" s="231" t="s">
        <v>331</v>
      </c>
      <c r="B5950" s="232" t="s">
        <v>404</v>
      </c>
      <c r="C5950" s="233" t="s">
        <v>333</v>
      </c>
      <c r="D5950" s="233">
        <v>16</v>
      </c>
      <c r="E5950" s="233" t="s">
        <v>334</v>
      </c>
      <c r="F5950" s="234" t="s">
        <v>405</v>
      </c>
      <c r="G5950" s="235">
        <v>29</v>
      </c>
      <c r="H5950" s="234">
        <v>43412</v>
      </c>
      <c r="I5950" s="28"/>
    </row>
    <row r="5951" spans="1:9" x14ac:dyDescent="0.25">
      <c r="A5951" s="231" t="s">
        <v>335</v>
      </c>
      <c r="B5951" s="232" t="s">
        <v>394</v>
      </c>
      <c r="C5951" s="233" t="s">
        <v>364</v>
      </c>
      <c r="D5951" s="233">
        <v>8</v>
      </c>
      <c r="E5951" s="233" t="s">
        <v>264</v>
      </c>
      <c r="F5951" s="234" t="s">
        <v>365</v>
      </c>
      <c r="G5951" s="235">
        <v>52</v>
      </c>
      <c r="H5951" s="234">
        <v>43413</v>
      </c>
      <c r="I5951" s="28"/>
    </row>
    <row r="5952" spans="1:9" x14ac:dyDescent="0.25">
      <c r="A5952" s="231" t="s">
        <v>345</v>
      </c>
      <c r="B5952" s="232" t="s">
        <v>379</v>
      </c>
      <c r="C5952" s="233" t="s">
        <v>380</v>
      </c>
      <c r="D5952" s="233">
        <v>16</v>
      </c>
      <c r="E5952" s="233" t="s">
        <v>271</v>
      </c>
      <c r="F5952" s="234" t="s">
        <v>338</v>
      </c>
      <c r="G5952" s="235">
        <v>137</v>
      </c>
      <c r="H5952" s="234">
        <v>43413</v>
      </c>
      <c r="I5952" s="28"/>
    </row>
    <row r="5953" spans="1:9" x14ac:dyDescent="0.25">
      <c r="A5953" s="231" t="s">
        <v>397</v>
      </c>
      <c r="B5953" s="232" t="s">
        <v>402</v>
      </c>
      <c r="C5953" s="233" t="s">
        <v>380</v>
      </c>
      <c r="D5953" s="233">
        <v>8</v>
      </c>
      <c r="E5953" s="233" t="s">
        <v>262</v>
      </c>
      <c r="F5953" s="234" t="s">
        <v>342</v>
      </c>
      <c r="G5953" s="235">
        <v>121</v>
      </c>
      <c r="H5953" s="234">
        <v>43413</v>
      </c>
      <c r="I5953" s="28"/>
    </row>
    <row r="5954" spans="1:9" x14ac:dyDescent="0.25">
      <c r="A5954" s="231" t="s">
        <v>362</v>
      </c>
      <c r="B5954" s="232" t="s">
        <v>366</v>
      </c>
      <c r="C5954" s="233" t="s">
        <v>337</v>
      </c>
      <c r="D5954" s="233">
        <v>8</v>
      </c>
      <c r="E5954" s="233" t="s">
        <v>262</v>
      </c>
      <c r="F5954" s="234" t="s">
        <v>50</v>
      </c>
      <c r="G5954" s="235">
        <v>145</v>
      </c>
      <c r="H5954" s="234">
        <v>43414</v>
      </c>
      <c r="I5954" s="28"/>
    </row>
    <row r="5955" spans="1:9" x14ac:dyDescent="0.25">
      <c r="A5955" s="231" t="s">
        <v>362</v>
      </c>
      <c r="B5955" s="232" t="s">
        <v>363</v>
      </c>
      <c r="C5955" s="233" t="s">
        <v>364</v>
      </c>
      <c r="D5955" s="233">
        <v>8</v>
      </c>
      <c r="E5955" s="233" t="s">
        <v>264</v>
      </c>
      <c r="F5955" s="234" t="s">
        <v>365</v>
      </c>
      <c r="G5955" s="235">
        <v>82</v>
      </c>
      <c r="H5955" s="234">
        <v>43414</v>
      </c>
      <c r="I5955" s="28"/>
    </row>
    <row r="5956" spans="1:9" x14ac:dyDescent="0.25">
      <c r="A5956" s="231" t="s">
        <v>331</v>
      </c>
      <c r="B5956" s="232" t="s">
        <v>332</v>
      </c>
      <c r="C5956" s="233" t="s">
        <v>333</v>
      </c>
      <c r="D5956" s="233">
        <v>16</v>
      </c>
      <c r="E5956" s="233" t="s">
        <v>334</v>
      </c>
      <c r="F5956" s="234" t="s">
        <v>278</v>
      </c>
      <c r="G5956" s="235">
        <v>48</v>
      </c>
      <c r="H5956" s="234">
        <v>43416</v>
      </c>
      <c r="I5956" s="28"/>
    </row>
    <row r="5957" spans="1:9" x14ac:dyDescent="0.25">
      <c r="A5957" s="231" t="s">
        <v>362</v>
      </c>
      <c r="B5957" s="232" t="s">
        <v>374</v>
      </c>
      <c r="C5957" s="233" t="s">
        <v>375</v>
      </c>
      <c r="D5957" s="233">
        <v>16</v>
      </c>
      <c r="E5957" s="233" t="s">
        <v>271</v>
      </c>
      <c r="F5957" s="234" t="s">
        <v>338</v>
      </c>
      <c r="G5957" s="235">
        <v>83</v>
      </c>
      <c r="H5957" s="234">
        <v>43419</v>
      </c>
      <c r="I5957" s="28"/>
    </row>
    <row r="5958" spans="1:9" x14ac:dyDescent="0.25">
      <c r="A5958" s="231" t="s">
        <v>335</v>
      </c>
      <c r="B5958" s="232" t="s">
        <v>350</v>
      </c>
      <c r="C5958" s="233" t="s">
        <v>347</v>
      </c>
      <c r="D5958" s="233">
        <v>8</v>
      </c>
      <c r="E5958" s="233" t="s">
        <v>271</v>
      </c>
      <c r="F5958" s="234" t="s">
        <v>338</v>
      </c>
      <c r="G5958" s="235">
        <v>198</v>
      </c>
      <c r="H5958" s="234">
        <v>43421</v>
      </c>
      <c r="I5958" s="28"/>
    </row>
    <row r="5959" spans="1:9" x14ac:dyDescent="0.25">
      <c r="A5959" s="231" t="s">
        <v>335</v>
      </c>
      <c r="B5959" s="232" t="s">
        <v>368</v>
      </c>
      <c r="C5959" s="233" t="s">
        <v>364</v>
      </c>
      <c r="D5959" s="233">
        <v>8</v>
      </c>
      <c r="E5959" s="233" t="s">
        <v>262</v>
      </c>
      <c r="F5959" s="234" t="s">
        <v>356</v>
      </c>
      <c r="G5959" s="235">
        <v>157</v>
      </c>
      <c r="H5959" s="234">
        <v>43422</v>
      </c>
      <c r="I5959" s="28"/>
    </row>
    <row r="5960" spans="1:9" x14ac:dyDescent="0.25">
      <c r="A5960" s="231" t="s">
        <v>362</v>
      </c>
      <c r="B5960" s="232" t="s">
        <v>369</v>
      </c>
      <c r="C5960" s="233" t="s">
        <v>370</v>
      </c>
      <c r="D5960" s="233">
        <v>16</v>
      </c>
      <c r="E5960" s="233" t="s">
        <v>264</v>
      </c>
      <c r="F5960" s="234" t="s">
        <v>365</v>
      </c>
      <c r="G5960" s="235">
        <v>77</v>
      </c>
      <c r="H5960" s="234">
        <v>43425</v>
      </c>
      <c r="I5960" s="28"/>
    </row>
    <row r="5961" spans="1:9" x14ac:dyDescent="0.25">
      <c r="A5961" s="231" t="s">
        <v>335</v>
      </c>
      <c r="B5961" s="232" t="s">
        <v>350</v>
      </c>
      <c r="C5961" s="233" t="s">
        <v>347</v>
      </c>
      <c r="D5961" s="233">
        <v>8</v>
      </c>
      <c r="E5961" s="233" t="s">
        <v>271</v>
      </c>
      <c r="F5961" s="234" t="s">
        <v>338</v>
      </c>
      <c r="G5961" s="235">
        <v>116</v>
      </c>
      <c r="H5961" s="234">
        <v>43425</v>
      </c>
      <c r="I5961" s="28"/>
    </row>
    <row r="5962" spans="1:9" x14ac:dyDescent="0.25">
      <c r="A5962" s="231" t="s">
        <v>362</v>
      </c>
      <c r="B5962" s="232" t="s">
        <v>366</v>
      </c>
      <c r="C5962" s="233" t="s">
        <v>337</v>
      </c>
      <c r="D5962" s="233">
        <v>8</v>
      </c>
      <c r="E5962" s="233" t="s">
        <v>262</v>
      </c>
      <c r="F5962" s="234" t="s">
        <v>342</v>
      </c>
      <c r="G5962" s="235">
        <v>10</v>
      </c>
      <c r="H5962" s="234">
        <v>43428</v>
      </c>
      <c r="I5962" s="28"/>
    </row>
    <row r="5963" spans="1:9" x14ac:dyDescent="0.25">
      <c r="A5963" s="231" t="s">
        <v>335</v>
      </c>
      <c r="B5963" s="232" t="s">
        <v>336</v>
      </c>
      <c r="C5963" s="233" t="s">
        <v>337</v>
      </c>
      <c r="D5963" s="233">
        <v>16</v>
      </c>
      <c r="E5963" s="233" t="s">
        <v>271</v>
      </c>
      <c r="F5963" s="234" t="s">
        <v>338</v>
      </c>
      <c r="G5963" s="235">
        <v>45</v>
      </c>
      <c r="H5963" s="234">
        <v>43428</v>
      </c>
      <c r="I5963" s="28"/>
    </row>
    <row r="5964" spans="1:9" x14ac:dyDescent="0.25">
      <c r="A5964" s="231" t="s">
        <v>335</v>
      </c>
      <c r="B5964" s="232" t="s">
        <v>395</v>
      </c>
      <c r="C5964" s="233" t="s">
        <v>337</v>
      </c>
      <c r="D5964" s="233">
        <v>16</v>
      </c>
      <c r="E5964" s="233" t="s">
        <v>264</v>
      </c>
      <c r="F5964" s="234" t="s">
        <v>396</v>
      </c>
      <c r="G5964" s="235">
        <v>70</v>
      </c>
      <c r="H5964" s="234">
        <v>43432</v>
      </c>
      <c r="I5964" s="28"/>
    </row>
    <row r="5965" spans="1:9" x14ac:dyDescent="0.25">
      <c r="A5965" s="231" t="s">
        <v>362</v>
      </c>
      <c r="B5965" s="232" t="s">
        <v>374</v>
      </c>
      <c r="C5965" s="233" t="s">
        <v>375</v>
      </c>
      <c r="D5965" s="233">
        <v>16</v>
      </c>
      <c r="E5965" s="233" t="s">
        <v>271</v>
      </c>
      <c r="F5965" s="234" t="s">
        <v>338</v>
      </c>
      <c r="G5965" s="235">
        <v>26</v>
      </c>
      <c r="H5965" s="234">
        <v>43432</v>
      </c>
      <c r="I5965" s="28"/>
    </row>
    <row r="5966" spans="1:9" x14ac:dyDescent="0.25">
      <c r="A5966" s="231" t="s">
        <v>345</v>
      </c>
      <c r="B5966" s="232" t="s">
        <v>406</v>
      </c>
      <c r="C5966" s="233" t="s">
        <v>337</v>
      </c>
      <c r="D5966" s="233">
        <v>16</v>
      </c>
      <c r="E5966" s="233" t="s">
        <v>271</v>
      </c>
      <c r="F5966" s="234" t="s">
        <v>359</v>
      </c>
      <c r="G5966" s="235">
        <v>132</v>
      </c>
      <c r="H5966" s="234">
        <v>43436</v>
      </c>
      <c r="I5966" s="28"/>
    </row>
    <row r="5967" spans="1:9" x14ac:dyDescent="0.25">
      <c r="A5967" s="231" t="s">
        <v>362</v>
      </c>
      <c r="B5967" s="232" t="s">
        <v>369</v>
      </c>
      <c r="C5967" s="233" t="s">
        <v>370</v>
      </c>
      <c r="D5967" s="233">
        <v>16</v>
      </c>
      <c r="E5967" s="233" t="s">
        <v>264</v>
      </c>
      <c r="F5967" s="234" t="s">
        <v>365</v>
      </c>
      <c r="G5967" s="235">
        <v>18</v>
      </c>
      <c r="H5967" s="234">
        <v>43438</v>
      </c>
      <c r="I5967" s="28"/>
    </row>
    <row r="5968" spans="1:9" x14ac:dyDescent="0.25">
      <c r="A5968" s="231" t="s">
        <v>335</v>
      </c>
      <c r="B5968" s="232" t="s">
        <v>395</v>
      </c>
      <c r="C5968" s="233" t="s">
        <v>337</v>
      </c>
      <c r="D5968" s="233">
        <v>16</v>
      </c>
      <c r="E5968" s="233" t="s">
        <v>264</v>
      </c>
      <c r="F5968" s="234" t="s">
        <v>365</v>
      </c>
      <c r="G5968" s="235">
        <v>155</v>
      </c>
      <c r="H5968" s="234">
        <v>43438</v>
      </c>
      <c r="I5968" s="28"/>
    </row>
    <row r="5969" spans="1:9" x14ac:dyDescent="0.25">
      <c r="A5969" s="231" t="s">
        <v>371</v>
      </c>
      <c r="B5969" s="232" t="s">
        <v>372</v>
      </c>
      <c r="C5969" s="233" t="s">
        <v>364</v>
      </c>
      <c r="D5969" s="233">
        <v>8</v>
      </c>
      <c r="E5969" s="233" t="s">
        <v>271</v>
      </c>
      <c r="F5969" s="234" t="s">
        <v>373</v>
      </c>
      <c r="G5969" s="235">
        <v>132</v>
      </c>
      <c r="H5969" s="234">
        <v>43443</v>
      </c>
      <c r="I5969" s="28"/>
    </row>
    <row r="5970" spans="1:9" x14ac:dyDescent="0.25">
      <c r="A5970" s="231" t="s">
        <v>397</v>
      </c>
      <c r="B5970" s="232" t="s">
        <v>402</v>
      </c>
      <c r="C5970" s="233" t="s">
        <v>380</v>
      </c>
      <c r="D5970" s="233">
        <v>8</v>
      </c>
      <c r="E5970" s="233" t="s">
        <v>262</v>
      </c>
      <c r="F5970" s="234" t="s">
        <v>50</v>
      </c>
      <c r="G5970" s="235">
        <v>108</v>
      </c>
      <c r="H5970" s="234">
        <v>43443</v>
      </c>
      <c r="I5970" s="28"/>
    </row>
    <row r="5971" spans="1:9" x14ac:dyDescent="0.25">
      <c r="A5971" s="231" t="s">
        <v>345</v>
      </c>
      <c r="B5971" s="232" t="s">
        <v>346</v>
      </c>
      <c r="C5971" s="233" t="s">
        <v>347</v>
      </c>
      <c r="D5971" s="233">
        <v>16</v>
      </c>
      <c r="E5971" s="233" t="s">
        <v>271</v>
      </c>
      <c r="F5971" s="234" t="s">
        <v>338</v>
      </c>
      <c r="G5971" s="235">
        <v>53</v>
      </c>
      <c r="H5971" s="234">
        <v>43445</v>
      </c>
      <c r="I5971" s="28"/>
    </row>
    <row r="5972" spans="1:9" x14ac:dyDescent="0.25">
      <c r="A5972" s="231" t="s">
        <v>345</v>
      </c>
      <c r="B5972" s="232" t="s">
        <v>379</v>
      </c>
      <c r="C5972" s="233" t="s">
        <v>380</v>
      </c>
      <c r="D5972" s="233">
        <v>16</v>
      </c>
      <c r="E5972" s="233" t="s">
        <v>271</v>
      </c>
      <c r="F5972" s="234" t="s">
        <v>338</v>
      </c>
      <c r="G5972" s="235">
        <v>86</v>
      </c>
      <c r="H5972" s="234">
        <v>43453</v>
      </c>
      <c r="I5972" s="28"/>
    </row>
    <row r="5973" spans="1:9" x14ac:dyDescent="0.25">
      <c r="A5973" s="231" t="s">
        <v>345</v>
      </c>
      <c r="B5973" s="232" t="s">
        <v>379</v>
      </c>
      <c r="C5973" s="233" t="s">
        <v>380</v>
      </c>
      <c r="D5973" s="233">
        <v>16</v>
      </c>
      <c r="E5973" s="233" t="s">
        <v>271</v>
      </c>
      <c r="F5973" s="234" t="s">
        <v>373</v>
      </c>
      <c r="G5973" s="235">
        <v>141</v>
      </c>
      <c r="H5973" s="234">
        <v>43456</v>
      </c>
      <c r="I5973" s="28"/>
    </row>
    <row r="5974" spans="1:9" x14ac:dyDescent="0.25">
      <c r="A5974" s="231" t="s">
        <v>331</v>
      </c>
      <c r="B5974" s="232" t="s">
        <v>332</v>
      </c>
      <c r="C5974" s="233" t="s">
        <v>333</v>
      </c>
      <c r="D5974" s="233">
        <v>16</v>
      </c>
      <c r="E5974" s="233" t="s">
        <v>334</v>
      </c>
      <c r="F5974" s="234" t="s">
        <v>278</v>
      </c>
      <c r="G5974" s="235">
        <v>5</v>
      </c>
      <c r="H5974" s="234">
        <v>43457</v>
      </c>
      <c r="I5974" s="28"/>
    </row>
    <row r="5975" spans="1:9" x14ac:dyDescent="0.25">
      <c r="A5975" s="231" t="s">
        <v>335</v>
      </c>
      <c r="B5975" s="232" t="s">
        <v>368</v>
      </c>
      <c r="C5975" s="233" t="s">
        <v>364</v>
      </c>
      <c r="D5975" s="233">
        <v>8</v>
      </c>
      <c r="E5975" s="233" t="s">
        <v>262</v>
      </c>
      <c r="F5975" s="234" t="s">
        <v>356</v>
      </c>
      <c r="G5975" s="235">
        <v>74</v>
      </c>
      <c r="H5975" s="234">
        <v>43463</v>
      </c>
      <c r="I5975" s="28"/>
    </row>
    <row r="5976" spans="1:9" x14ac:dyDescent="0.25">
      <c r="A5976" s="231" t="s">
        <v>362</v>
      </c>
      <c r="B5976" s="232" t="s">
        <v>366</v>
      </c>
      <c r="C5976" s="233" t="s">
        <v>337</v>
      </c>
      <c r="D5976" s="233">
        <v>8</v>
      </c>
      <c r="E5976" s="233" t="s">
        <v>262</v>
      </c>
      <c r="F5976" s="234" t="s">
        <v>342</v>
      </c>
      <c r="G5976" s="235">
        <v>155</v>
      </c>
      <c r="H5976" s="234">
        <v>43464</v>
      </c>
      <c r="I5976" s="28"/>
    </row>
    <row r="5977" spans="1:9" x14ac:dyDescent="0.25">
      <c r="A5977" s="231" t="s">
        <v>362</v>
      </c>
      <c r="B5977" s="232" t="s">
        <v>369</v>
      </c>
      <c r="C5977" s="233" t="s">
        <v>370</v>
      </c>
      <c r="D5977" s="233">
        <v>16</v>
      </c>
      <c r="E5977" s="233" t="s">
        <v>264</v>
      </c>
      <c r="F5977" s="234" t="s">
        <v>365</v>
      </c>
      <c r="G5977" s="235">
        <v>129</v>
      </c>
      <c r="H5977" s="234">
        <v>43466</v>
      </c>
      <c r="I5977" s="28"/>
    </row>
    <row r="5978" spans="1:9" x14ac:dyDescent="0.25">
      <c r="A5978" s="231" t="s">
        <v>335</v>
      </c>
      <c r="B5978" s="232" t="s">
        <v>400</v>
      </c>
      <c r="C5978" s="233" t="s">
        <v>364</v>
      </c>
      <c r="D5978" s="233">
        <v>8</v>
      </c>
      <c r="E5978" s="233" t="s">
        <v>264</v>
      </c>
      <c r="F5978" s="234" t="s">
        <v>365</v>
      </c>
      <c r="G5978" s="235">
        <v>157</v>
      </c>
      <c r="H5978" s="234">
        <v>43469</v>
      </c>
      <c r="I5978" s="28"/>
    </row>
    <row r="5979" spans="1:9" x14ac:dyDescent="0.25">
      <c r="A5979" s="231" t="s">
        <v>331</v>
      </c>
      <c r="B5979" s="232" t="s">
        <v>404</v>
      </c>
      <c r="C5979" s="233" t="s">
        <v>333</v>
      </c>
      <c r="D5979" s="233">
        <v>16</v>
      </c>
      <c r="E5979" s="233" t="s">
        <v>334</v>
      </c>
      <c r="F5979" s="234" t="s">
        <v>405</v>
      </c>
      <c r="G5979" s="235">
        <v>145</v>
      </c>
      <c r="H5979" s="234">
        <v>43476</v>
      </c>
      <c r="I5979" s="28"/>
    </row>
    <row r="5980" spans="1:9" x14ac:dyDescent="0.25">
      <c r="A5980" s="231" t="s">
        <v>335</v>
      </c>
      <c r="B5980" s="232" t="s">
        <v>383</v>
      </c>
      <c r="C5980" s="233" t="s">
        <v>347</v>
      </c>
      <c r="D5980" s="233">
        <v>8</v>
      </c>
      <c r="E5980" s="233" t="s">
        <v>271</v>
      </c>
      <c r="F5980" s="234" t="s">
        <v>373</v>
      </c>
      <c r="G5980" s="235">
        <v>128</v>
      </c>
      <c r="H5980" s="234">
        <v>43484</v>
      </c>
      <c r="I5980" s="28"/>
    </row>
    <row r="5981" spans="1:9" x14ac:dyDescent="0.25">
      <c r="A5981" s="231" t="s">
        <v>397</v>
      </c>
      <c r="B5981" s="232" t="s">
        <v>402</v>
      </c>
      <c r="C5981" s="233" t="s">
        <v>380</v>
      </c>
      <c r="D5981" s="233">
        <v>8</v>
      </c>
      <c r="E5981" s="233" t="s">
        <v>262</v>
      </c>
      <c r="F5981" s="234" t="s">
        <v>342</v>
      </c>
      <c r="G5981" s="235">
        <v>39</v>
      </c>
      <c r="H5981" s="234">
        <v>43488</v>
      </c>
      <c r="I5981" s="28"/>
    </row>
    <row r="5982" spans="1:9" x14ac:dyDescent="0.25">
      <c r="A5982" s="231" t="s">
        <v>331</v>
      </c>
      <c r="B5982" s="232" t="s">
        <v>404</v>
      </c>
      <c r="C5982" s="233" t="s">
        <v>333</v>
      </c>
      <c r="D5982" s="233">
        <v>16</v>
      </c>
      <c r="E5982" s="233" t="s">
        <v>334</v>
      </c>
      <c r="F5982" s="234" t="s">
        <v>405</v>
      </c>
      <c r="G5982" s="235">
        <v>19</v>
      </c>
      <c r="H5982" s="234">
        <v>43490</v>
      </c>
      <c r="I5982" s="28"/>
    </row>
    <row r="5983" spans="1:9" x14ac:dyDescent="0.25">
      <c r="A5983" s="231" t="s">
        <v>392</v>
      </c>
      <c r="B5983" s="232" t="s">
        <v>393</v>
      </c>
      <c r="C5983" s="233" t="s">
        <v>337</v>
      </c>
      <c r="D5983" s="233">
        <v>16</v>
      </c>
      <c r="E5983" s="233" t="s">
        <v>271</v>
      </c>
      <c r="F5983" s="234" t="s">
        <v>338</v>
      </c>
      <c r="G5983" s="235">
        <v>46</v>
      </c>
      <c r="H5983" s="234">
        <v>43493</v>
      </c>
      <c r="I5983" s="28"/>
    </row>
    <row r="5984" spans="1:9" x14ac:dyDescent="0.25">
      <c r="A5984" s="231" t="s">
        <v>376</v>
      </c>
      <c r="B5984" s="232" t="s">
        <v>377</v>
      </c>
      <c r="C5984" s="233" t="s">
        <v>378</v>
      </c>
      <c r="D5984" s="233">
        <v>10</v>
      </c>
      <c r="E5984" s="233" t="s">
        <v>262</v>
      </c>
      <c r="F5984" s="234" t="s">
        <v>342</v>
      </c>
      <c r="G5984" s="235">
        <v>153</v>
      </c>
      <c r="H5984" s="234">
        <v>43496</v>
      </c>
      <c r="I5984" s="28"/>
    </row>
    <row r="5985" spans="1:9" x14ac:dyDescent="0.25">
      <c r="A5985" s="231" t="s">
        <v>397</v>
      </c>
      <c r="B5985" s="232" t="s">
        <v>398</v>
      </c>
      <c r="C5985" s="233" t="s">
        <v>399</v>
      </c>
      <c r="D5985" s="233">
        <v>8</v>
      </c>
      <c r="E5985" s="233" t="s">
        <v>334</v>
      </c>
      <c r="F5985" s="234" t="s">
        <v>276</v>
      </c>
      <c r="G5985" s="235">
        <v>103</v>
      </c>
      <c r="H5985" s="234">
        <v>43497</v>
      </c>
      <c r="I5985" s="28"/>
    </row>
    <row r="5986" spans="1:9" x14ac:dyDescent="0.25">
      <c r="A5986" s="231" t="s">
        <v>397</v>
      </c>
      <c r="B5986" s="232" t="s">
        <v>402</v>
      </c>
      <c r="C5986" s="233" t="s">
        <v>380</v>
      </c>
      <c r="D5986" s="233">
        <v>8</v>
      </c>
      <c r="E5986" s="233" t="s">
        <v>262</v>
      </c>
      <c r="F5986" s="234" t="s">
        <v>50</v>
      </c>
      <c r="G5986" s="235">
        <v>17</v>
      </c>
      <c r="H5986" s="234">
        <v>43499</v>
      </c>
      <c r="I5986" s="28"/>
    </row>
    <row r="5987" spans="1:9" x14ac:dyDescent="0.25">
      <c r="A5987" s="231" t="s">
        <v>331</v>
      </c>
      <c r="B5987" s="232" t="s">
        <v>381</v>
      </c>
      <c r="C5987" s="233" t="s">
        <v>380</v>
      </c>
      <c r="D5987" s="233">
        <v>16</v>
      </c>
      <c r="E5987" s="233" t="s">
        <v>262</v>
      </c>
      <c r="F5987" s="234" t="s">
        <v>342</v>
      </c>
      <c r="G5987" s="235">
        <v>153</v>
      </c>
      <c r="H5987" s="234">
        <v>43501</v>
      </c>
      <c r="I5987" s="28"/>
    </row>
    <row r="5988" spans="1:9" x14ac:dyDescent="0.25">
      <c r="A5988" s="231" t="s">
        <v>348</v>
      </c>
      <c r="B5988" s="232" t="s">
        <v>349</v>
      </c>
      <c r="C5988" s="233" t="s">
        <v>347</v>
      </c>
      <c r="D5988" s="233">
        <v>8</v>
      </c>
      <c r="E5988" s="233" t="s">
        <v>262</v>
      </c>
      <c r="F5988" s="234" t="s">
        <v>342</v>
      </c>
      <c r="G5988" s="235">
        <v>33</v>
      </c>
      <c r="H5988" s="234">
        <v>43501</v>
      </c>
      <c r="I5988" s="28"/>
    </row>
    <row r="5989" spans="1:9" x14ac:dyDescent="0.25">
      <c r="A5989" s="231" t="s">
        <v>331</v>
      </c>
      <c r="B5989" s="232" t="s">
        <v>332</v>
      </c>
      <c r="C5989" s="233" t="s">
        <v>333</v>
      </c>
      <c r="D5989" s="233">
        <v>16</v>
      </c>
      <c r="E5989" s="233" t="s">
        <v>334</v>
      </c>
      <c r="F5989" s="234" t="s">
        <v>278</v>
      </c>
      <c r="G5989" s="235">
        <v>20</v>
      </c>
      <c r="H5989" s="234">
        <v>43507</v>
      </c>
      <c r="I5989" s="28"/>
    </row>
    <row r="5990" spans="1:9" x14ac:dyDescent="0.25">
      <c r="A5990" s="231" t="s">
        <v>339</v>
      </c>
      <c r="B5990" s="232" t="s">
        <v>340</v>
      </c>
      <c r="C5990" s="233" t="s">
        <v>341</v>
      </c>
      <c r="D5990" s="233">
        <v>8</v>
      </c>
      <c r="E5990" s="233" t="s">
        <v>262</v>
      </c>
      <c r="F5990" s="234" t="s">
        <v>342</v>
      </c>
      <c r="G5990" s="235">
        <v>124</v>
      </c>
      <c r="H5990" s="234">
        <v>43513</v>
      </c>
      <c r="I5990" s="28"/>
    </row>
    <row r="5991" spans="1:9" x14ac:dyDescent="0.25">
      <c r="A5991" s="231" t="s">
        <v>376</v>
      </c>
      <c r="B5991" s="232" t="s">
        <v>377</v>
      </c>
      <c r="C5991" s="233" t="s">
        <v>378</v>
      </c>
      <c r="D5991" s="233">
        <v>10</v>
      </c>
      <c r="E5991" s="233" t="s">
        <v>262</v>
      </c>
      <c r="F5991" s="234" t="s">
        <v>50</v>
      </c>
      <c r="G5991" s="235">
        <v>119</v>
      </c>
      <c r="H5991" s="234">
        <v>43514</v>
      </c>
      <c r="I5991" s="28"/>
    </row>
    <row r="5992" spans="1:9" x14ac:dyDescent="0.25">
      <c r="A5992" s="231" t="s">
        <v>335</v>
      </c>
      <c r="B5992" s="232" t="s">
        <v>382</v>
      </c>
      <c r="C5992" s="233" t="s">
        <v>337</v>
      </c>
      <c r="D5992" s="233">
        <v>16</v>
      </c>
      <c r="E5992" s="233" t="s">
        <v>264</v>
      </c>
      <c r="F5992" s="234" t="s">
        <v>365</v>
      </c>
      <c r="G5992" s="235">
        <v>179</v>
      </c>
      <c r="H5992" s="234">
        <v>43516</v>
      </c>
      <c r="I5992" s="28"/>
    </row>
    <row r="5993" spans="1:9" x14ac:dyDescent="0.25">
      <c r="A5993" s="231" t="s">
        <v>331</v>
      </c>
      <c r="B5993" s="232" t="s">
        <v>332</v>
      </c>
      <c r="C5993" s="233" t="s">
        <v>333</v>
      </c>
      <c r="D5993" s="233">
        <v>16</v>
      </c>
      <c r="E5993" s="233" t="s">
        <v>334</v>
      </c>
      <c r="F5993" s="234" t="s">
        <v>278</v>
      </c>
      <c r="G5993" s="235">
        <v>189</v>
      </c>
      <c r="H5993" s="234">
        <v>43516</v>
      </c>
      <c r="I5993" s="28"/>
    </row>
    <row r="5994" spans="1:9" x14ac:dyDescent="0.25">
      <c r="A5994" s="231" t="s">
        <v>335</v>
      </c>
      <c r="B5994" s="232" t="s">
        <v>387</v>
      </c>
      <c r="C5994" s="233" t="s">
        <v>347</v>
      </c>
      <c r="D5994" s="233">
        <v>8</v>
      </c>
      <c r="E5994" s="233" t="s">
        <v>264</v>
      </c>
      <c r="F5994" s="234" t="s">
        <v>365</v>
      </c>
      <c r="G5994" s="235">
        <v>173</v>
      </c>
      <c r="H5994" s="234">
        <v>43517</v>
      </c>
      <c r="I5994" s="28"/>
    </row>
    <row r="5995" spans="1:9" x14ac:dyDescent="0.25">
      <c r="A5995" s="231" t="s">
        <v>362</v>
      </c>
      <c r="B5995" s="232" t="s">
        <v>407</v>
      </c>
      <c r="C5995" s="233" t="s">
        <v>380</v>
      </c>
      <c r="D5995" s="233">
        <v>16</v>
      </c>
      <c r="E5995" s="233" t="s">
        <v>264</v>
      </c>
      <c r="F5995" s="234" t="s">
        <v>396</v>
      </c>
      <c r="G5995" s="235">
        <v>112</v>
      </c>
      <c r="H5995" s="234">
        <v>43517</v>
      </c>
      <c r="I5995" s="28"/>
    </row>
    <row r="5996" spans="1:9" x14ac:dyDescent="0.25">
      <c r="A5996" s="231" t="s">
        <v>335</v>
      </c>
      <c r="B5996" s="232" t="s">
        <v>395</v>
      </c>
      <c r="C5996" s="233" t="s">
        <v>337</v>
      </c>
      <c r="D5996" s="233">
        <v>16</v>
      </c>
      <c r="E5996" s="233" t="s">
        <v>264</v>
      </c>
      <c r="F5996" s="234" t="s">
        <v>365</v>
      </c>
      <c r="G5996" s="235">
        <v>43</v>
      </c>
      <c r="H5996" s="234">
        <v>43518</v>
      </c>
      <c r="I5996" s="28"/>
    </row>
    <row r="5997" spans="1:9" x14ac:dyDescent="0.25">
      <c r="A5997" s="231" t="s">
        <v>335</v>
      </c>
      <c r="B5997" s="232" t="s">
        <v>336</v>
      </c>
      <c r="C5997" s="233" t="s">
        <v>337</v>
      </c>
      <c r="D5997" s="233">
        <v>16</v>
      </c>
      <c r="E5997" s="233" t="s">
        <v>271</v>
      </c>
      <c r="F5997" s="234" t="s">
        <v>338</v>
      </c>
      <c r="G5997" s="235">
        <v>11</v>
      </c>
      <c r="H5997" s="234">
        <v>43524</v>
      </c>
      <c r="I5997" s="28"/>
    </row>
    <row r="5998" spans="1:9" x14ac:dyDescent="0.25">
      <c r="A5998" s="231" t="s">
        <v>385</v>
      </c>
      <c r="B5998" s="232" t="s">
        <v>389</v>
      </c>
      <c r="C5998" s="233" t="s">
        <v>375</v>
      </c>
      <c r="D5998" s="233">
        <v>16</v>
      </c>
      <c r="E5998" s="233" t="s">
        <v>334</v>
      </c>
      <c r="F5998" s="234" t="s">
        <v>278</v>
      </c>
      <c r="G5998" s="235">
        <v>185</v>
      </c>
      <c r="H5998" s="234">
        <v>43524</v>
      </c>
      <c r="I5998" s="28"/>
    </row>
    <row r="5999" spans="1:9" x14ac:dyDescent="0.25">
      <c r="A5999" s="231" t="s">
        <v>331</v>
      </c>
      <c r="B5999" s="232" t="s">
        <v>404</v>
      </c>
      <c r="C5999" s="233" t="s">
        <v>333</v>
      </c>
      <c r="D5999" s="233">
        <v>16</v>
      </c>
      <c r="E5999" s="233" t="s">
        <v>334</v>
      </c>
      <c r="F5999" s="234" t="s">
        <v>405</v>
      </c>
      <c r="G5999" s="235">
        <v>177</v>
      </c>
      <c r="H5999" s="234">
        <v>43529</v>
      </c>
      <c r="I5999" s="28"/>
    </row>
    <row r="6000" spans="1:9" x14ac:dyDescent="0.25">
      <c r="A6000" s="231" t="s">
        <v>345</v>
      </c>
      <c r="B6000" s="232" t="s">
        <v>391</v>
      </c>
      <c r="C6000" s="233" t="s">
        <v>337</v>
      </c>
      <c r="D6000" s="233">
        <v>16</v>
      </c>
      <c r="E6000" s="233" t="s">
        <v>334</v>
      </c>
      <c r="F6000" s="234" t="s">
        <v>276</v>
      </c>
      <c r="G6000" s="235">
        <v>22</v>
      </c>
      <c r="H6000" s="234">
        <v>43531</v>
      </c>
      <c r="I6000" s="28"/>
    </row>
    <row r="6001" spans="1:9" x14ac:dyDescent="0.25">
      <c r="A6001" s="231" t="s">
        <v>397</v>
      </c>
      <c r="B6001" s="232" t="s">
        <v>402</v>
      </c>
      <c r="C6001" s="233" t="s">
        <v>380</v>
      </c>
      <c r="D6001" s="233">
        <v>8</v>
      </c>
      <c r="E6001" s="233" t="s">
        <v>262</v>
      </c>
      <c r="F6001" s="234" t="s">
        <v>50</v>
      </c>
      <c r="G6001" s="235">
        <v>60</v>
      </c>
      <c r="H6001" s="234">
        <v>43544</v>
      </c>
      <c r="I6001" s="28"/>
    </row>
    <row r="6002" spans="1:9" x14ac:dyDescent="0.25">
      <c r="A6002" s="231" t="s">
        <v>362</v>
      </c>
      <c r="B6002" s="232" t="s">
        <v>363</v>
      </c>
      <c r="C6002" s="233" t="s">
        <v>364</v>
      </c>
      <c r="D6002" s="233">
        <v>8</v>
      </c>
      <c r="E6002" s="233" t="s">
        <v>264</v>
      </c>
      <c r="F6002" s="234" t="s">
        <v>365</v>
      </c>
      <c r="G6002" s="235">
        <v>79</v>
      </c>
      <c r="H6002" s="234">
        <v>43549</v>
      </c>
      <c r="I6002" s="28"/>
    </row>
    <row r="6003" spans="1:9" x14ac:dyDescent="0.25">
      <c r="A6003" s="231" t="s">
        <v>408</v>
      </c>
      <c r="B6003" s="232" t="s">
        <v>409</v>
      </c>
      <c r="C6003" s="233" t="s">
        <v>380</v>
      </c>
      <c r="D6003" s="233">
        <v>16</v>
      </c>
      <c r="E6003" s="233" t="s">
        <v>334</v>
      </c>
      <c r="F6003" s="234" t="s">
        <v>276</v>
      </c>
      <c r="G6003" s="235">
        <v>40</v>
      </c>
      <c r="H6003" s="234">
        <v>43551</v>
      </c>
      <c r="I6003" s="28"/>
    </row>
    <row r="6004" spans="1:9" x14ac:dyDescent="0.25">
      <c r="A6004" s="231" t="s">
        <v>335</v>
      </c>
      <c r="B6004" s="232" t="s">
        <v>336</v>
      </c>
      <c r="C6004" s="233" t="s">
        <v>337</v>
      </c>
      <c r="D6004" s="233">
        <v>16</v>
      </c>
      <c r="E6004" s="233" t="s">
        <v>271</v>
      </c>
      <c r="F6004" s="234" t="s">
        <v>338</v>
      </c>
      <c r="G6004" s="235">
        <v>122</v>
      </c>
      <c r="H6004" s="234">
        <v>43552</v>
      </c>
      <c r="I6004" s="28"/>
    </row>
    <row r="6005" spans="1:9" x14ac:dyDescent="0.25">
      <c r="A6005" s="231" t="s">
        <v>371</v>
      </c>
      <c r="B6005" s="232" t="s">
        <v>388</v>
      </c>
      <c r="C6005" s="233" t="s">
        <v>364</v>
      </c>
      <c r="D6005" s="233">
        <v>12</v>
      </c>
      <c r="E6005" s="233" t="s">
        <v>271</v>
      </c>
      <c r="F6005" s="234" t="s">
        <v>338</v>
      </c>
      <c r="G6005" s="235">
        <v>23</v>
      </c>
      <c r="H6005" s="234">
        <v>43553</v>
      </c>
      <c r="I6005" s="28"/>
    </row>
    <row r="6006" spans="1:9" x14ac:dyDescent="0.25">
      <c r="A6006" s="231" t="s">
        <v>397</v>
      </c>
      <c r="B6006" s="232" t="s">
        <v>402</v>
      </c>
      <c r="C6006" s="233" t="s">
        <v>380</v>
      </c>
      <c r="D6006" s="233">
        <v>8</v>
      </c>
      <c r="E6006" s="233" t="s">
        <v>262</v>
      </c>
      <c r="F6006" s="234" t="s">
        <v>50</v>
      </c>
      <c r="G6006" s="235">
        <v>149</v>
      </c>
      <c r="H6006" s="234">
        <v>43554</v>
      </c>
      <c r="I6006" s="28"/>
    </row>
    <row r="6007" spans="1:9" x14ac:dyDescent="0.25">
      <c r="A6007" s="231" t="s">
        <v>335</v>
      </c>
      <c r="B6007" s="232" t="s">
        <v>387</v>
      </c>
      <c r="C6007" s="233" t="s">
        <v>347</v>
      </c>
      <c r="D6007" s="233">
        <v>8</v>
      </c>
      <c r="E6007" s="233" t="s">
        <v>264</v>
      </c>
      <c r="F6007" s="234" t="s">
        <v>365</v>
      </c>
      <c r="G6007" s="235">
        <v>126</v>
      </c>
      <c r="H6007" s="234">
        <v>43555</v>
      </c>
      <c r="I6007" s="28"/>
    </row>
    <row r="6008" spans="1:9" x14ac:dyDescent="0.25">
      <c r="A6008" s="231" t="s">
        <v>331</v>
      </c>
      <c r="B6008" s="232" t="s">
        <v>403</v>
      </c>
      <c r="C6008" s="233" t="s">
        <v>380</v>
      </c>
      <c r="D6008" s="233">
        <v>32</v>
      </c>
      <c r="E6008" s="233" t="s">
        <v>262</v>
      </c>
      <c r="F6008" s="234" t="s">
        <v>356</v>
      </c>
      <c r="G6008" s="235">
        <v>167</v>
      </c>
      <c r="H6008" s="234">
        <v>43557</v>
      </c>
      <c r="I6008" s="28"/>
    </row>
    <row r="6009" spans="1:9" x14ac:dyDescent="0.25">
      <c r="A6009" s="231" t="s">
        <v>331</v>
      </c>
      <c r="B6009" s="232" t="s">
        <v>403</v>
      </c>
      <c r="C6009" s="233" t="s">
        <v>380</v>
      </c>
      <c r="D6009" s="233">
        <v>32</v>
      </c>
      <c r="E6009" s="233" t="s">
        <v>262</v>
      </c>
      <c r="F6009" s="234" t="s">
        <v>356</v>
      </c>
      <c r="G6009" s="235">
        <v>88</v>
      </c>
      <c r="H6009" s="234">
        <v>43558</v>
      </c>
      <c r="I6009" s="28"/>
    </row>
    <row r="6010" spans="1:9" x14ac:dyDescent="0.25">
      <c r="A6010" s="231" t="s">
        <v>331</v>
      </c>
      <c r="B6010" s="232" t="s">
        <v>353</v>
      </c>
      <c r="C6010" s="233" t="s">
        <v>337</v>
      </c>
      <c r="D6010" s="233">
        <v>16</v>
      </c>
      <c r="E6010" s="233" t="s">
        <v>262</v>
      </c>
      <c r="F6010" s="234" t="s">
        <v>356</v>
      </c>
      <c r="G6010" s="235">
        <v>69</v>
      </c>
      <c r="H6010" s="234">
        <v>43562</v>
      </c>
      <c r="I6010" s="28"/>
    </row>
    <row r="6011" spans="1:9" x14ac:dyDescent="0.25">
      <c r="A6011" s="231" t="s">
        <v>348</v>
      </c>
      <c r="B6011" s="232" t="s">
        <v>349</v>
      </c>
      <c r="C6011" s="233" t="s">
        <v>347</v>
      </c>
      <c r="D6011" s="233">
        <v>8</v>
      </c>
      <c r="E6011" s="233" t="s">
        <v>262</v>
      </c>
      <c r="F6011" s="234" t="s">
        <v>356</v>
      </c>
      <c r="G6011" s="235">
        <v>101</v>
      </c>
      <c r="H6011" s="234">
        <v>43562</v>
      </c>
      <c r="I6011" s="28"/>
    </row>
    <row r="6012" spans="1:9" x14ac:dyDescent="0.25">
      <c r="A6012" s="231" t="s">
        <v>376</v>
      </c>
      <c r="B6012" s="232" t="s">
        <v>377</v>
      </c>
      <c r="C6012" s="233" t="s">
        <v>378</v>
      </c>
      <c r="D6012" s="233">
        <v>10</v>
      </c>
      <c r="E6012" s="233" t="s">
        <v>262</v>
      </c>
      <c r="F6012" s="234" t="s">
        <v>342</v>
      </c>
      <c r="G6012" s="235">
        <v>96</v>
      </c>
      <c r="H6012" s="234">
        <v>43562</v>
      </c>
      <c r="I6012" s="28"/>
    </row>
    <row r="6013" spans="1:9" x14ac:dyDescent="0.25">
      <c r="A6013" s="231" t="s">
        <v>362</v>
      </c>
      <c r="B6013" s="232" t="s">
        <v>363</v>
      </c>
      <c r="C6013" s="233" t="s">
        <v>364</v>
      </c>
      <c r="D6013" s="233">
        <v>8</v>
      </c>
      <c r="E6013" s="233" t="s">
        <v>264</v>
      </c>
      <c r="F6013" s="234" t="s">
        <v>365</v>
      </c>
      <c r="G6013" s="235">
        <v>58</v>
      </c>
      <c r="H6013" s="234">
        <v>43564</v>
      </c>
      <c r="I6013" s="28"/>
    </row>
    <row r="6014" spans="1:9" x14ac:dyDescent="0.25">
      <c r="A6014" s="231" t="s">
        <v>397</v>
      </c>
      <c r="B6014" s="232" t="s">
        <v>402</v>
      </c>
      <c r="C6014" s="233" t="s">
        <v>380</v>
      </c>
      <c r="D6014" s="233">
        <v>8</v>
      </c>
      <c r="E6014" s="233" t="s">
        <v>262</v>
      </c>
      <c r="F6014" s="234" t="s">
        <v>50</v>
      </c>
      <c r="G6014" s="235">
        <v>167</v>
      </c>
      <c r="H6014" s="234">
        <v>43564</v>
      </c>
      <c r="I6014" s="28"/>
    </row>
    <row r="6015" spans="1:9" x14ac:dyDescent="0.25">
      <c r="A6015" s="231" t="s">
        <v>331</v>
      </c>
      <c r="B6015" s="232" t="s">
        <v>381</v>
      </c>
      <c r="C6015" s="233" t="s">
        <v>380</v>
      </c>
      <c r="D6015" s="233">
        <v>16</v>
      </c>
      <c r="E6015" s="233" t="s">
        <v>262</v>
      </c>
      <c r="F6015" s="234" t="s">
        <v>342</v>
      </c>
      <c r="G6015" s="235">
        <v>149</v>
      </c>
      <c r="H6015" s="234">
        <v>43565</v>
      </c>
      <c r="I6015" s="28"/>
    </row>
    <row r="6016" spans="1:9" x14ac:dyDescent="0.25">
      <c r="A6016" s="231" t="s">
        <v>331</v>
      </c>
      <c r="B6016" s="232" t="s">
        <v>403</v>
      </c>
      <c r="C6016" s="233" t="s">
        <v>380</v>
      </c>
      <c r="D6016" s="233">
        <v>32</v>
      </c>
      <c r="E6016" s="233" t="s">
        <v>262</v>
      </c>
      <c r="F6016" s="234" t="s">
        <v>356</v>
      </c>
      <c r="G6016" s="235">
        <v>181</v>
      </c>
      <c r="H6016" s="234">
        <v>43567</v>
      </c>
      <c r="I6016" s="28"/>
    </row>
    <row r="6017" spans="1:9" x14ac:dyDescent="0.25">
      <c r="A6017" s="231" t="s">
        <v>335</v>
      </c>
      <c r="B6017" s="232" t="s">
        <v>383</v>
      </c>
      <c r="C6017" s="233" t="s">
        <v>347</v>
      </c>
      <c r="D6017" s="233">
        <v>8</v>
      </c>
      <c r="E6017" s="233" t="s">
        <v>271</v>
      </c>
      <c r="F6017" s="234" t="s">
        <v>373</v>
      </c>
      <c r="G6017" s="235">
        <v>187</v>
      </c>
      <c r="H6017" s="234">
        <v>43569</v>
      </c>
      <c r="I6017" s="28"/>
    </row>
    <row r="6018" spans="1:9" x14ac:dyDescent="0.25">
      <c r="A6018" s="231" t="s">
        <v>345</v>
      </c>
      <c r="B6018" s="232" t="s">
        <v>406</v>
      </c>
      <c r="C6018" s="233" t="s">
        <v>337</v>
      </c>
      <c r="D6018" s="233">
        <v>16</v>
      </c>
      <c r="E6018" s="233" t="s">
        <v>271</v>
      </c>
      <c r="F6018" s="234" t="s">
        <v>338</v>
      </c>
      <c r="G6018" s="235">
        <v>192</v>
      </c>
      <c r="H6018" s="234">
        <v>43570</v>
      </c>
      <c r="I6018" s="28"/>
    </row>
    <row r="6019" spans="1:9" x14ac:dyDescent="0.25">
      <c r="A6019" s="231" t="s">
        <v>348</v>
      </c>
      <c r="B6019" s="232" t="s">
        <v>349</v>
      </c>
      <c r="C6019" s="233" t="s">
        <v>347</v>
      </c>
      <c r="D6019" s="233">
        <v>8</v>
      </c>
      <c r="E6019" s="233" t="s">
        <v>262</v>
      </c>
      <c r="F6019" s="234" t="s">
        <v>356</v>
      </c>
      <c r="G6019" s="235">
        <v>107</v>
      </c>
      <c r="H6019" s="234">
        <v>43571</v>
      </c>
      <c r="I6019" s="28"/>
    </row>
    <row r="6020" spans="1:9" x14ac:dyDescent="0.25">
      <c r="A6020" s="231" t="s">
        <v>335</v>
      </c>
      <c r="B6020" s="232" t="s">
        <v>383</v>
      </c>
      <c r="C6020" s="233" t="s">
        <v>347</v>
      </c>
      <c r="D6020" s="233">
        <v>8</v>
      </c>
      <c r="E6020" s="233" t="s">
        <v>271</v>
      </c>
      <c r="F6020" s="234" t="s">
        <v>373</v>
      </c>
      <c r="G6020" s="235">
        <v>54</v>
      </c>
      <c r="H6020" s="234">
        <v>43573</v>
      </c>
      <c r="I6020" s="28"/>
    </row>
    <row r="6021" spans="1:9" x14ac:dyDescent="0.25">
      <c r="A6021" s="231" t="s">
        <v>362</v>
      </c>
      <c r="B6021" s="232" t="s">
        <v>369</v>
      </c>
      <c r="C6021" s="233" t="s">
        <v>370</v>
      </c>
      <c r="D6021" s="233">
        <v>16</v>
      </c>
      <c r="E6021" s="233" t="s">
        <v>264</v>
      </c>
      <c r="F6021" s="234" t="s">
        <v>365</v>
      </c>
      <c r="G6021" s="235">
        <v>20</v>
      </c>
      <c r="H6021" s="234">
        <v>43578</v>
      </c>
      <c r="I6021" s="28"/>
    </row>
    <row r="6022" spans="1:9" x14ac:dyDescent="0.25">
      <c r="A6022" s="231" t="s">
        <v>335</v>
      </c>
      <c r="B6022" s="232" t="s">
        <v>384</v>
      </c>
      <c r="C6022" s="233" t="s">
        <v>364</v>
      </c>
      <c r="D6022" s="233">
        <v>8</v>
      </c>
      <c r="E6022" s="233" t="s">
        <v>262</v>
      </c>
      <c r="F6022" s="234" t="s">
        <v>356</v>
      </c>
      <c r="G6022" s="235">
        <v>136</v>
      </c>
      <c r="H6022" s="234">
        <v>43583</v>
      </c>
      <c r="I6022" s="28"/>
    </row>
    <row r="6023" spans="1:9" x14ac:dyDescent="0.25">
      <c r="A6023" s="231" t="s">
        <v>345</v>
      </c>
      <c r="B6023" s="232" t="s">
        <v>406</v>
      </c>
      <c r="C6023" s="233" t="s">
        <v>337</v>
      </c>
      <c r="D6023" s="233">
        <v>16</v>
      </c>
      <c r="E6023" s="233" t="s">
        <v>271</v>
      </c>
      <c r="F6023" s="234" t="s">
        <v>338</v>
      </c>
      <c r="G6023" s="235">
        <v>178</v>
      </c>
      <c r="H6023" s="234">
        <v>43586</v>
      </c>
      <c r="I6023" s="28"/>
    </row>
    <row r="6024" spans="1:9" x14ac:dyDescent="0.25">
      <c r="A6024" s="231" t="s">
        <v>335</v>
      </c>
      <c r="B6024" s="232" t="s">
        <v>400</v>
      </c>
      <c r="C6024" s="233" t="s">
        <v>364</v>
      </c>
      <c r="D6024" s="233">
        <v>8</v>
      </c>
      <c r="E6024" s="233" t="s">
        <v>264</v>
      </c>
      <c r="F6024" s="234" t="s">
        <v>365</v>
      </c>
      <c r="G6024" s="235">
        <v>110</v>
      </c>
      <c r="H6024" s="234">
        <v>43590</v>
      </c>
      <c r="I6024" s="28"/>
    </row>
    <row r="6025" spans="1:9" x14ac:dyDescent="0.25">
      <c r="A6025" s="231" t="s">
        <v>385</v>
      </c>
      <c r="B6025" s="232" t="s">
        <v>386</v>
      </c>
      <c r="C6025" s="233" t="s">
        <v>358</v>
      </c>
      <c r="D6025" s="233">
        <v>16</v>
      </c>
      <c r="E6025" s="233" t="s">
        <v>334</v>
      </c>
      <c r="F6025" s="234" t="s">
        <v>276</v>
      </c>
      <c r="G6025" s="235">
        <v>18</v>
      </c>
      <c r="H6025" s="234">
        <v>43590</v>
      </c>
      <c r="I6025" s="28"/>
    </row>
    <row r="6026" spans="1:9" x14ac:dyDescent="0.25">
      <c r="A6026" s="231" t="s">
        <v>348</v>
      </c>
      <c r="B6026" s="232" t="s">
        <v>349</v>
      </c>
      <c r="C6026" s="233" t="s">
        <v>347</v>
      </c>
      <c r="D6026" s="233">
        <v>8</v>
      </c>
      <c r="E6026" s="233" t="s">
        <v>262</v>
      </c>
      <c r="F6026" s="234" t="s">
        <v>356</v>
      </c>
      <c r="G6026" s="235">
        <v>80</v>
      </c>
      <c r="H6026" s="234">
        <v>43591</v>
      </c>
      <c r="I6026" s="28"/>
    </row>
    <row r="6027" spans="1:9" x14ac:dyDescent="0.25">
      <c r="A6027" s="231" t="s">
        <v>385</v>
      </c>
      <c r="B6027" s="232" t="s">
        <v>389</v>
      </c>
      <c r="C6027" s="233" t="s">
        <v>375</v>
      </c>
      <c r="D6027" s="233">
        <v>16</v>
      </c>
      <c r="E6027" s="233" t="s">
        <v>334</v>
      </c>
      <c r="F6027" s="234" t="s">
        <v>278</v>
      </c>
      <c r="G6027" s="235">
        <v>124</v>
      </c>
      <c r="H6027" s="234">
        <v>43592</v>
      </c>
      <c r="I6027" s="28"/>
    </row>
    <row r="6028" spans="1:9" x14ac:dyDescent="0.25">
      <c r="A6028" s="231" t="s">
        <v>331</v>
      </c>
      <c r="B6028" s="232" t="s">
        <v>403</v>
      </c>
      <c r="C6028" s="233" t="s">
        <v>380</v>
      </c>
      <c r="D6028" s="233">
        <v>32</v>
      </c>
      <c r="E6028" s="233" t="s">
        <v>262</v>
      </c>
      <c r="F6028" s="234" t="s">
        <v>356</v>
      </c>
      <c r="G6028" s="235">
        <v>164</v>
      </c>
      <c r="H6028" s="234">
        <v>43592</v>
      </c>
      <c r="I6028" s="28"/>
    </row>
    <row r="6029" spans="1:9" x14ac:dyDescent="0.25">
      <c r="A6029" s="231" t="s">
        <v>385</v>
      </c>
      <c r="B6029" s="232" t="s">
        <v>386</v>
      </c>
      <c r="C6029" s="233" t="s">
        <v>358</v>
      </c>
      <c r="D6029" s="233">
        <v>16</v>
      </c>
      <c r="E6029" s="233" t="s">
        <v>334</v>
      </c>
      <c r="F6029" s="234" t="s">
        <v>405</v>
      </c>
      <c r="G6029" s="235">
        <v>83</v>
      </c>
      <c r="H6029" s="234">
        <v>43593</v>
      </c>
      <c r="I6029" s="28"/>
    </row>
    <row r="6030" spans="1:9" x14ac:dyDescent="0.25">
      <c r="A6030" s="231" t="s">
        <v>385</v>
      </c>
      <c r="B6030" s="232" t="s">
        <v>389</v>
      </c>
      <c r="C6030" s="233" t="s">
        <v>375</v>
      </c>
      <c r="D6030" s="233">
        <v>16</v>
      </c>
      <c r="E6030" s="233" t="s">
        <v>334</v>
      </c>
      <c r="F6030" s="234" t="s">
        <v>276</v>
      </c>
      <c r="G6030" s="235">
        <v>113</v>
      </c>
      <c r="H6030" s="234">
        <v>43602</v>
      </c>
      <c r="I6030" s="28"/>
    </row>
    <row r="6031" spans="1:9" x14ac:dyDescent="0.25">
      <c r="A6031" s="231" t="s">
        <v>397</v>
      </c>
      <c r="B6031" s="232" t="s">
        <v>398</v>
      </c>
      <c r="C6031" s="233" t="s">
        <v>399</v>
      </c>
      <c r="D6031" s="233">
        <v>8</v>
      </c>
      <c r="E6031" s="233" t="s">
        <v>334</v>
      </c>
      <c r="F6031" s="234" t="s">
        <v>276</v>
      </c>
      <c r="G6031" s="235">
        <v>32</v>
      </c>
      <c r="H6031" s="234">
        <v>43603</v>
      </c>
      <c r="I6031" s="28"/>
    </row>
    <row r="6032" spans="1:9" x14ac:dyDescent="0.25">
      <c r="A6032" s="231" t="s">
        <v>335</v>
      </c>
      <c r="B6032" s="232" t="s">
        <v>395</v>
      </c>
      <c r="C6032" s="233" t="s">
        <v>337</v>
      </c>
      <c r="D6032" s="233">
        <v>16</v>
      </c>
      <c r="E6032" s="233" t="s">
        <v>264</v>
      </c>
      <c r="F6032" s="234" t="s">
        <v>365</v>
      </c>
      <c r="G6032" s="235">
        <v>170</v>
      </c>
      <c r="H6032" s="234">
        <v>43604</v>
      </c>
      <c r="I6032" s="28"/>
    </row>
    <row r="6033" spans="1:9" x14ac:dyDescent="0.25">
      <c r="A6033" s="231" t="s">
        <v>362</v>
      </c>
      <c r="B6033" s="232" t="s">
        <v>369</v>
      </c>
      <c r="C6033" s="233" t="s">
        <v>370</v>
      </c>
      <c r="D6033" s="233">
        <v>16</v>
      </c>
      <c r="E6033" s="233" t="s">
        <v>264</v>
      </c>
      <c r="F6033" s="234" t="s">
        <v>365</v>
      </c>
      <c r="G6033" s="235">
        <v>137</v>
      </c>
      <c r="H6033" s="234">
        <v>43607</v>
      </c>
      <c r="I6033" s="28"/>
    </row>
    <row r="6034" spans="1:9" x14ac:dyDescent="0.25">
      <c r="A6034" s="231" t="s">
        <v>385</v>
      </c>
      <c r="B6034" s="232" t="s">
        <v>386</v>
      </c>
      <c r="C6034" s="233" t="s">
        <v>358</v>
      </c>
      <c r="D6034" s="233">
        <v>16</v>
      </c>
      <c r="E6034" s="233" t="s">
        <v>334</v>
      </c>
      <c r="F6034" s="234" t="s">
        <v>276</v>
      </c>
      <c r="G6034" s="235">
        <v>97</v>
      </c>
      <c r="H6034" s="234">
        <v>43615</v>
      </c>
      <c r="I6034" s="28"/>
    </row>
    <row r="6035" spans="1:9" x14ac:dyDescent="0.25">
      <c r="A6035" s="231" t="s">
        <v>348</v>
      </c>
      <c r="B6035" s="232" t="s">
        <v>349</v>
      </c>
      <c r="C6035" s="233" t="s">
        <v>347</v>
      </c>
      <c r="D6035" s="233">
        <v>8</v>
      </c>
      <c r="E6035" s="233" t="s">
        <v>262</v>
      </c>
      <c r="F6035" s="234" t="s">
        <v>356</v>
      </c>
      <c r="G6035" s="235">
        <v>12</v>
      </c>
      <c r="H6035" s="234">
        <v>43615</v>
      </c>
      <c r="I6035" s="28"/>
    </row>
    <row r="6036" spans="1:9" x14ac:dyDescent="0.25">
      <c r="A6036" s="231" t="s">
        <v>345</v>
      </c>
      <c r="B6036" s="232" t="s">
        <v>346</v>
      </c>
      <c r="C6036" s="233" t="s">
        <v>347</v>
      </c>
      <c r="D6036" s="233">
        <v>16</v>
      </c>
      <c r="E6036" s="233" t="s">
        <v>271</v>
      </c>
      <c r="F6036" s="234" t="s">
        <v>338</v>
      </c>
      <c r="G6036" s="235">
        <v>35</v>
      </c>
      <c r="H6036" s="234">
        <v>43618</v>
      </c>
      <c r="I6036" s="28"/>
    </row>
    <row r="6037" spans="1:9" x14ac:dyDescent="0.25">
      <c r="A6037" s="231" t="s">
        <v>335</v>
      </c>
      <c r="B6037" s="232" t="s">
        <v>350</v>
      </c>
      <c r="C6037" s="233" t="s">
        <v>347</v>
      </c>
      <c r="D6037" s="233">
        <v>8</v>
      </c>
      <c r="E6037" s="233" t="s">
        <v>271</v>
      </c>
      <c r="F6037" s="234" t="s">
        <v>338</v>
      </c>
      <c r="G6037" s="235">
        <v>30</v>
      </c>
      <c r="H6037" s="234">
        <v>43623</v>
      </c>
      <c r="I6037" s="28"/>
    </row>
    <row r="6038" spans="1:9" x14ac:dyDescent="0.25">
      <c r="A6038" s="231" t="s">
        <v>397</v>
      </c>
      <c r="B6038" s="232" t="s">
        <v>402</v>
      </c>
      <c r="C6038" s="233" t="s">
        <v>380</v>
      </c>
      <c r="D6038" s="233">
        <v>8</v>
      </c>
      <c r="E6038" s="233" t="s">
        <v>262</v>
      </c>
      <c r="F6038" s="234" t="s">
        <v>342</v>
      </c>
      <c r="G6038" s="235">
        <v>131</v>
      </c>
      <c r="H6038" s="234">
        <v>43627</v>
      </c>
      <c r="I6038" s="28"/>
    </row>
    <row r="6039" spans="1:9" x14ac:dyDescent="0.25">
      <c r="A6039" s="231" t="s">
        <v>392</v>
      </c>
      <c r="B6039" s="232" t="s">
        <v>393</v>
      </c>
      <c r="C6039" s="233" t="s">
        <v>337</v>
      </c>
      <c r="D6039" s="233">
        <v>16</v>
      </c>
      <c r="E6039" s="233" t="s">
        <v>271</v>
      </c>
      <c r="F6039" s="234" t="s">
        <v>338</v>
      </c>
      <c r="G6039" s="235">
        <v>36</v>
      </c>
      <c r="H6039" s="234">
        <v>43630</v>
      </c>
      <c r="I6039" s="28"/>
    </row>
    <row r="6040" spans="1:9" x14ac:dyDescent="0.25">
      <c r="A6040" s="231" t="s">
        <v>376</v>
      </c>
      <c r="B6040" s="232" t="s">
        <v>377</v>
      </c>
      <c r="C6040" s="233" t="s">
        <v>378</v>
      </c>
      <c r="D6040" s="233">
        <v>10</v>
      </c>
      <c r="E6040" s="233" t="s">
        <v>262</v>
      </c>
      <c r="F6040" s="234" t="s">
        <v>342</v>
      </c>
      <c r="G6040" s="235">
        <v>156</v>
      </c>
      <c r="H6040" s="234">
        <v>43633</v>
      </c>
      <c r="I6040" s="28"/>
    </row>
    <row r="6041" spans="1:9" x14ac:dyDescent="0.25">
      <c r="A6041" s="231" t="s">
        <v>348</v>
      </c>
      <c r="B6041" s="232" t="s">
        <v>349</v>
      </c>
      <c r="C6041" s="233" t="s">
        <v>347</v>
      </c>
      <c r="D6041" s="233">
        <v>8</v>
      </c>
      <c r="E6041" s="233" t="s">
        <v>262</v>
      </c>
      <c r="F6041" s="234" t="s">
        <v>356</v>
      </c>
      <c r="G6041" s="235">
        <v>24</v>
      </c>
      <c r="H6041" s="234">
        <v>43638</v>
      </c>
      <c r="I6041" s="28"/>
    </row>
    <row r="6042" spans="1:9" x14ac:dyDescent="0.25">
      <c r="A6042" s="231" t="s">
        <v>335</v>
      </c>
      <c r="B6042" s="232" t="s">
        <v>368</v>
      </c>
      <c r="C6042" s="233" t="s">
        <v>364</v>
      </c>
      <c r="D6042" s="233">
        <v>8</v>
      </c>
      <c r="E6042" s="233" t="s">
        <v>262</v>
      </c>
      <c r="F6042" s="234" t="s">
        <v>356</v>
      </c>
      <c r="G6042" s="235">
        <v>127</v>
      </c>
      <c r="H6042" s="234">
        <v>43642</v>
      </c>
      <c r="I6042" s="28"/>
    </row>
    <row r="6043" spans="1:9" x14ac:dyDescent="0.25">
      <c r="A6043" s="231" t="s">
        <v>335</v>
      </c>
      <c r="B6043" s="232" t="s">
        <v>383</v>
      </c>
      <c r="C6043" s="233" t="s">
        <v>347</v>
      </c>
      <c r="D6043" s="233">
        <v>8</v>
      </c>
      <c r="E6043" s="233" t="s">
        <v>271</v>
      </c>
      <c r="F6043" s="234" t="s">
        <v>373</v>
      </c>
      <c r="G6043" s="235">
        <v>102</v>
      </c>
      <c r="H6043" s="234">
        <v>43644</v>
      </c>
      <c r="I6043" s="28"/>
    </row>
    <row r="6044" spans="1:9" x14ac:dyDescent="0.25">
      <c r="A6044" s="231" t="s">
        <v>345</v>
      </c>
      <c r="B6044" s="232" t="s">
        <v>401</v>
      </c>
      <c r="C6044" s="233" t="s">
        <v>380</v>
      </c>
      <c r="D6044" s="233">
        <v>16</v>
      </c>
      <c r="E6044" s="233" t="s">
        <v>271</v>
      </c>
      <c r="F6044" s="234" t="s">
        <v>338</v>
      </c>
      <c r="G6044" s="235">
        <v>149</v>
      </c>
      <c r="H6044" s="234">
        <v>43649</v>
      </c>
      <c r="I6044" s="28"/>
    </row>
    <row r="6045" spans="1:9" x14ac:dyDescent="0.25">
      <c r="A6045" s="231" t="s">
        <v>345</v>
      </c>
      <c r="B6045" s="232" t="s">
        <v>379</v>
      </c>
      <c r="C6045" s="233" t="s">
        <v>380</v>
      </c>
      <c r="D6045" s="233">
        <v>16</v>
      </c>
      <c r="E6045" s="233" t="s">
        <v>271</v>
      </c>
      <c r="F6045" s="234" t="s">
        <v>338</v>
      </c>
      <c r="G6045" s="235">
        <v>167</v>
      </c>
      <c r="H6045" s="234">
        <v>43651</v>
      </c>
      <c r="I6045" s="28"/>
    </row>
    <row r="6046" spans="1:9" x14ac:dyDescent="0.25">
      <c r="A6046" s="231" t="s">
        <v>354</v>
      </c>
      <c r="B6046" s="232" t="s">
        <v>355</v>
      </c>
      <c r="C6046" s="233" t="s">
        <v>347</v>
      </c>
      <c r="D6046" s="233">
        <v>16</v>
      </c>
      <c r="E6046" s="233" t="s">
        <v>262</v>
      </c>
      <c r="F6046" s="234" t="s">
        <v>356</v>
      </c>
      <c r="G6046" s="235">
        <v>178</v>
      </c>
      <c r="H6046" s="234">
        <v>43652</v>
      </c>
      <c r="I6046" s="28"/>
    </row>
    <row r="6047" spans="1:9" x14ac:dyDescent="0.25">
      <c r="A6047" s="231" t="s">
        <v>335</v>
      </c>
      <c r="B6047" s="232" t="s">
        <v>357</v>
      </c>
      <c r="C6047" s="233" t="s">
        <v>358</v>
      </c>
      <c r="D6047" s="233">
        <v>16</v>
      </c>
      <c r="E6047" s="233" t="s">
        <v>271</v>
      </c>
      <c r="F6047" s="234" t="s">
        <v>359</v>
      </c>
      <c r="G6047" s="235">
        <v>72</v>
      </c>
      <c r="H6047" s="234">
        <v>43654</v>
      </c>
      <c r="I6047" s="28"/>
    </row>
    <row r="6048" spans="1:9" x14ac:dyDescent="0.25">
      <c r="A6048" s="231" t="s">
        <v>345</v>
      </c>
      <c r="B6048" s="232" t="s">
        <v>391</v>
      </c>
      <c r="C6048" s="233" t="s">
        <v>337</v>
      </c>
      <c r="D6048" s="233">
        <v>16</v>
      </c>
      <c r="E6048" s="233" t="s">
        <v>334</v>
      </c>
      <c r="F6048" s="234" t="s">
        <v>405</v>
      </c>
      <c r="G6048" s="235">
        <v>137</v>
      </c>
      <c r="H6048" s="234">
        <v>43654</v>
      </c>
      <c r="I6048" s="28"/>
    </row>
    <row r="6049" spans="1:9" x14ac:dyDescent="0.25">
      <c r="A6049" s="231" t="s">
        <v>392</v>
      </c>
      <c r="B6049" s="232" t="s">
        <v>393</v>
      </c>
      <c r="C6049" s="233" t="s">
        <v>337</v>
      </c>
      <c r="D6049" s="233">
        <v>16</v>
      </c>
      <c r="E6049" s="233" t="s">
        <v>271</v>
      </c>
      <c r="F6049" s="234" t="s">
        <v>359</v>
      </c>
      <c r="G6049" s="235">
        <v>28</v>
      </c>
      <c r="H6049" s="234">
        <v>43654</v>
      </c>
      <c r="I6049" s="28"/>
    </row>
    <row r="6050" spans="1:9" x14ac:dyDescent="0.25">
      <c r="A6050" s="231" t="s">
        <v>362</v>
      </c>
      <c r="B6050" s="232" t="s">
        <v>363</v>
      </c>
      <c r="C6050" s="233" t="s">
        <v>364</v>
      </c>
      <c r="D6050" s="233">
        <v>8</v>
      </c>
      <c r="E6050" s="233" t="s">
        <v>264</v>
      </c>
      <c r="F6050" s="234" t="s">
        <v>365</v>
      </c>
      <c r="G6050" s="235">
        <v>164</v>
      </c>
      <c r="H6050" s="234">
        <v>43656</v>
      </c>
      <c r="I6050" s="28"/>
    </row>
    <row r="6051" spans="1:9" x14ac:dyDescent="0.25">
      <c r="A6051" s="231" t="s">
        <v>371</v>
      </c>
      <c r="B6051" s="232" t="s">
        <v>372</v>
      </c>
      <c r="C6051" s="233" t="s">
        <v>364</v>
      </c>
      <c r="D6051" s="233">
        <v>8</v>
      </c>
      <c r="E6051" s="233" t="s">
        <v>271</v>
      </c>
      <c r="F6051" s="234" t="s">
        <v>373</v>
      </c>
      <c r="G6051" s="235">
        <v>193</v>
      </c>
      <c r="H6051" s="234">
        <v>43665</v>
      </c>
      <c r="I6051" s="28"/>
    </row>
    <row r="6052" spans="1:9" x14ac:dyDescent="0.25">
      <c r="A6052" s="231" t="s">
        <v>331</v>
      </c>
      <c r="B6052" s="232" t="s">
        <v>403</v>
      </c>
      <c r="C6052" s="233" t="s">
        <v>380</v>
      </c>
      <c r="D6052" s="233">
        <v>32</v>
      </c>
      <c r="E6052" s="233" t="s">
        <v>262</v>
      </c>
      <c r="F6052" s="234" t="s">
        <v>356</v>
      </c>
      <c r="G6052" s="235">
        <v>171</v>
      </c>
      <c r="H6052" s="234">
        <v>43666</v>
      </c>
      <c r="I6052" s="28"/>
    </row>
    <row r="6053" spans="1:9" x14ac:dyDescent="0.25">
      <c r="A6053" s="231" t="s">
        <v>385</v>
      </c>
      <c r="B6053" s="232" t="s">
        <v>386</v>
      </c>
      <c r="C6053" s="233" t="s">
        <v>358</v>
      </c>
      <c r="D6053" s="233">
        <v>16</v>
      </c>
      <c r="E6053" s="233" t="s">
        <v>334</v>
      </c>
      <c r="F6053" s="234" t="s">
        <v>276</v>
      </c>
      <c r="G6053" s="235">
        <v>16</v>
      </c>
      <c r="H6053" s="234">
        <v>43666</v>
      </c>
      <c r="I6053" s="28"/>
    </row>
    <row r="6054" spans="1:9" x14ac:dyDescent="0.25">
      <c r="A6054" s="231" t="s">
        <v>331</v>
      </c>
      <c r="B6054" s="232" t="s">
        <v>353</v>
      </c>
      <c r="C6054" s="233" t="s">
        <v>337</v>
      </c>
      <c r="D6054" s="233">
        <v>16</v>
      </c>
      <c r="E6054" s="233" t="s">
        <v>262</v>
      </c>
      <c r="F6054" s="234" t="s">
        <v>342</v>
      </c>
      <c r="G6054" s="235">
        <v>128</v>
      </c>
      <c r="H6054" s="234">
        <v>43668</v>
      </c>
      <c r="I6054" s="28"/>
    </row>
    <row r="6055" spans="1:9" x14ac:dyDescent="0.25">
      <c r="A6055" s="231" t="s">
        <v>345</v>
      </c>
      <c r="B6055" s="232" t="s">
        <v>346</v>
      </c>
      <c r="C6055" s="233" t="s">
        <v>347</v>
      </c>
      <c r="D6055" s="233">
        <v>16</v>
      </c>
      <c r="E6055" s="233" t="s">
        <v>271</v>
      </c>
      <c r="F6055" s="234" t="s">
        <v>338</v>
      </c>
      <c r="G6055" s="235">
        <v>136</v>
      </c>
      <c r="H6055" s="234">
        <v>43672</v>
      </c>
      <c r="I6055" s="28"/>
    </row>
    <row r="6056" spans="1:9" x14ac:dyDescent="0.25">
      <c r="A6056" s="231" t="s">
        <v>335</v>
      </c>
      <c r="B6056" s="232" t="s">
        <v>387</v>
      </c>
      <c r="C6056" s="233" t="s">
        <v>347</v>
      </c>
      <c r="D6056" s="233">
        <v>8</v>
      </c>
      <c r="E6056" s="233" t="s">
        <v>264</v>
      </c>
      <c r="F6056" s="234" t="s">
        <v>365</v>
      </c>
      <c r="G6056" s="235">
        <v>182</v>
      </c>
      <c r="H6056" s="234">
        <v>43676</v>
      </c>
      <c r="I6056" s="28"/>
    </row>
    <row r="6057" spans="1:9" x14ac:dyDescent="0.25">
      <c r="A6057" s="231" t="s">
        <v>362</v>
      </c>
      <c r="B6057" s="232" t="s">
        <v>407</v>
      </c>
      <c r="C6057" s="233" t="s">
        <v>380</v>
      </c>
      <c r="D6057" s="233">
        <v>16</v>
      </c>
      <c r="E6057" s="233" t="s">
        <v>264</v>
      </c>
      <c r="F6057" s="234" t="s">
        <v>365</v>
      </c>
      <c r="G6057" s="235">
        <v>145</v>
      </c>
      <c r="H6057" s="234">
        <v>43676</v>
      </c>
      <c r="I6057" s="28"/>
    </row>
    <row r="6058" spans="1:9" x14ac:dyDescent="0.25">
      <c r="A6058" s="231" t="s">
        <v>335</v>
      </c>
      <c r="B6058" s="232" t="s">
        <v>350</v>
      </c>
      <c r="C6058" s="233" t="s">
        <v>347</v>
      </c>
      <c r="D6058" s="233">
        <v>8</v>
      </c>
      <c r="E6058" s="233" t="s">
        <v>271</v>
      </c>
      <c r="F6058" s="234" t="s">
        <v>338</v>
      </c>
      <c r="G6058" s="235">
        <v>92</v>
      </c>
      <c r="H6058" s="234">
        <v>43677</v>
      </c>
      <c r="I6058" s="28"/>
    </row>
    <row r="6059" spans="1:9" x14ac:dyDescent="0.25">
      <c r="A6059" s="231" t="s">
        <v>331</v>
      </c>
      <c r="B6059" s="232" t="s">
        <v>353</v>
      </c>
      <c r="C6059" s="233" t="s">
        <v>337</v>
      </c>
      <c r="D6059" s="233">
        <v>16</v>
      </c>
      <c r="E6059" s="233" t="s">
        <v>262</v>
      </c>
      <c r="F6059" s="234" t="s">
        <v>342</v>
      </c>
      <c r="G6059" s="235">
        <v>118</v>
      </c>
      <c r="H6059" s="234">
        <v>43677</v>
      </c>
      <c r="I6059" s="28"/>
    </row>
    <row r="6060" spans="1:9" x14ac:dyDescent="0.25">
      <c r="A6060" s="231" t="s">
        <v>371</v>
      </c>
      <c r="B6060" s="232" t="s">
        <v>372</v>
      </c>
      <c r="C6060" s="233" t="s">
        <v>364</v>
      </c>
      <c r="D6060" s="233">
        <v>8</v>
      </c>
      <c r="E6060" s="233" t="s">
        <v>271</v>
      </c>
      <c r="F6060" s="234" t="s">
        <v>373</v>
      </c>
      <c r="G6060" s="235">
        <v>89</v>
      </c>
      <c r="H6060" s="234">
        <v>43682</v>
      </c>
      <c r="I6060" s="28"/>
    </row>
    <row r="6061" spans="1:9" x14ac:dyDescent="0.25">
      <c r="A6061" s="231" t="s">
        <v>335</v>
      </c>
      <c r="B6061" s="232" t="s">
        <v>400</v>
      </c>
      <c r="C6061" s="233" t="s">
        <v>364</v>
      </c>
      <c r="D6061" s="233">
        <v>8</v>
      </c>
      <c r="E6061" s="233" t="s">
        <v>264</v>
      </c>
      <c r="F6061" s="234" t="s">
        <v>365</v>
      </c>
      <c r="G6061" s="235">
        <v>20</v>
      </c>
      <c r="H6061" s="234">
        <v>43685</v>
      </c>
      <c r="I6061" s="28"/>
    </row>
    <row r="6062" spans="1:9" x14ac:dyDescent="0.25">
      <c r="A6062" s="231" t="s">
        <v>335</v>
      </c>
      <c r="B6062" s="232" t="s">
        <v>383</v>
      </c>
      <c r="C6062" s="233" t="s">
        <v>347</v>
      </c>
      <c r="D6062" s="233">
        <v>8</v>
      </c>
      <c r="E6062" s="233" t="s">
        <v>271</v>
      </c>
      <c r="F6062" s="234" t="s">
        <v>359</v>
      </c>
      <c r="G6062" s="235">
        <v>160</v>
      </c>
      <c r="H6062" s="234">
        <v>43685</v>
      </c>
      <c r="I6062" s="28"/>
    </row>
    <row r="6063" spans="1:9" x14ac:dyDescent="0.25">
      <c r="A6063" s="231" t="s">
        <v>385</v>
      </c>
      <c r="B6063" s="232" t="s">
        <v>386</v>
      </c>
      <c r="C6063" s="233" t="s">
        <v>358</v>
      </c>
      <c r="D6063" s="233">
        <v>16</v>
      </c>
      <c r="E6063" s="233" t="s">
        <v>334</v>
      </c>
      <c r="F6063" s="234" t="s">
        <v>405</v>
      </c>
      <c r="G6063" s="235">
        <v>45</v>
      </c>
      <c r="H6063" s="234">
        <v>43685</v>
      </c>
      <c r="I6063" s="28"/>
    </row>
    <row r="6064" spans="1:9" x14ac:dyDescent="0.25">
      <c r="A6064" s="231" t="s">
        <v>335</v>
      </c>
      <c r="B6064" s="232" t="s">
        <v>400</v>
      </c>
      <c r="C6064" s="233" t="s">
        <v>364</v>
      </c>
      <c r="D6064" s="233">
        <v>8</v>
      </c>
      <c r="E6064" s="233" t="s">
        <v>264</v>
      </c>
      <c r="F6064" s="234" t="s">
        <v>365</v>
      </c>
      <c r="G6064" s="235">
        <v>118</v>
      </c>
      <c r="H6064" s="234">
        <v>43686</v>
      </c>
      <c r="I6064" s="28"/>
    </row>
    <row r="6065" spans="1:9" x14ac:dyDescent="0.25">
      <c r="A6065" s="231" t="s">
        <v>335</v>
      </c>
      <c r="B6065" s="232" t="s">
        <v>383</v>
      </c>
      <c r="C6065" s="233" t="s">
        <v>347</v>
      </c>
      <c r="D6065" s="233">
        <v>8</v>
      </c>
      <c r="E6065" s="233" t="s">
        <v>271</v>
      </c>
      <c r="F6065" s="234" t="s">
        <v>359</v>
      </c>
      <c r="G6065" s="235">
        <v>155</v>
      </c>
      <c r="H6065" s="234">
        <v>43686</v>
      </c>
      <c r="I6065" s="28"/>
    </row>
    <row r="6066" spans="1:9" x14ac:dyDescent="0.25">
      <c r="A6066" s="231" t="s">
        <v>335</v>
      </c>
      <c r="B6066" s="232" t="s">
        <v>357</v>
      </c>
      <c r="C6066" s="233" t="s">
        <v>358</v>
      </c>
      <c r="D6066" s="233">
        <v>16</v>
      </c>
      <c r="E6066" s="233" t="s">
        <v>271</v>
      </c>
      <c r="F6066" s="234" t="s">
        <v>359</v>
      </c>
      <c r="G6066" s="235">
        <v>168</v>
      </c>
      <c r="H6066" s="234">
        <v>43687</v>
      </c>
      <c r="I6066" s="28"/>
    </row>
    <row r="6067" spans="1:9" x14ac:dyDescent="0.25">
      <c r="A6067" s="231" t="s">
        <v>376</v>
      </c>
      <c r="B6067" s="232" t="s">
        <v>377</v>
      </c>
      <c r="C6067" s="233" t="s">
        <v>378</v>
      </c>
      <c r="D6067" s="233">
        <v>10</v>
      </c>
      <c r="E6067" s="233" t="s">
        <v>262</v>
      </c>
      <c r="F6067" s="234" t="s">
        <v>50</v>
      </c>
      <c r="G6067" s="235">
        <v>63</v>
      </c>
      <c r="H6067" s="234">
        <v>43687</v>
      </c>
      <c r="I6067" s="28"/>
    </row>
    <row r="6068" spans="1:9" x14ac:dyDescent="0.25">
      <c r="A6068" s="231" t="s">
        <v>371</v>
      </c>
      <c r="B6068" s="232" t="s">
        <v>388</v>
      </c>
      <c r="C6068" s="233" t="s">
        <v>364</v>
      </c>
      <c r="D6068" s="233">
        <v>12</v>
      </c>
      <c r="E6068" s="233" t="s">
        <v>271</v>
      </c>
      <c r="F6068" s="234" t="s">
        <v>359</v>
      </c>
      <c r="G6068" s="235">
        <v>100</v>
      </c>
      <c r="H6068" s="234">
        <v>43689</v>
      </c>
      <c r="I6068" s="28"/>
    </row>
    <row r="6069" spans="1:9" x14ac:dyDescent="0.25">
      <c r="A6069" s="231" t="s">
        <v>345</v>
      </c>
      <c r="B6069" s="232" t="s">
        <v>391</v>
      </c>
      <c r="C6069" s="233" t="s">
        <v>337</v>
      </c>
      <c r="D6069" s="233">
        <v>16</v>
      </c>
      <c r="E6069" s="233" t="s">
        <v>334</v>
      </c>
      <c r="F6069" s="234" t="s">
        <v>405</v>
      </c>
      <c r="G6069" s="235">
        <v>114</v>
      </c>
      <c r="H6069" s="234">
        <v>43714</v>
      </c>
      <c r="I6069" s="28"/>
    </row>
    <row r="6070" spans="1:9" x14ac:dyDescent="0.25">
      <c r="A6070" s="231" t="s">
        <v>335</v>
      </c>
      <c r="B6070" s="232" t="s">
        <v>336</v>
      </c>
      <c r="C6070" s="233" t="s">
        <v>337</v>
      </c>
      <c r="D6070" s="233">
        <v>16</v>
      </c>
      <c r="E6070" s="233" t="s">
        <v>271</v>
      </c>
      <c r="F6070" s="234" t="s">
        <v>338</v>
      </c>
      <c r="G6070" s="235">
        <v>54</v>
      </c>
      <c r="H6070" s="234">
        <v>43715</v>
      </c>
      <c r="I6070" s="28"/>
    </row>
    <row r="6071" spans="1:9" x14ac:dyDescent="0.25">
      <c r="A6071" s="231" t="s">
        <v>335</v>
      </c>
      <c r="B6071" s="232" t="s">
        <v>382</v>
      </c>
      <c r="C6071" s="233" t="s">
        <v>337</v>
      </c>
      <c r="D6071" s="233">
        <v>16</v>
      </c>
      <c r="E6071" s="233" t="s">
        <v>264</v>
      </c>
      <c r="F6071" s="234" t="s">
        <v>365</v>
      </c>
      <c r="G6071" s="235">
        <v>141</v>
      </c>
      <c r="H6071" s="234">
        <v>43716</v>
      </c>
      <c r="I6071" s="28"/>
    </row>
    <row r="6072" spans="1:9" x14ac:dyDescent="0.25">
      <c r="A6072" s="231" t="s">
        <v>335</v>
      </c>
      <c r="B6072" s="232" t="s">
        <v>368</v>
      </c>
      <c r="C6072" s="233" t="s">
        <v>364</v>
      </c>
      <c r="D6072" s="233">
        <v>8</v>
      </c>
      <c r="E6072" s="233" t="s">
        <v>262</v>
      </c>
      <c r="F6072" s="234" t="s">
        <v>356</v>
      </c>
      <c r="G6072" s="235">
        <v>49</v>
      </c>
      <c r="H6072" s="234">
        <v>43717</v>
      </c>
      <c r="I6072" s="28"/>
    </row>
    <row r="6073" spans="1:9" x14ac:dyDescent="0.25">
      <c r="A6073" s="231" t="s">
        <v>335</v>
      </c>
      <c r="B6073" s="232" t="s">
        <v>350</v>
      </c>
      <c r="C6073" s="233" t="s">
        <v>347</v>
      </c>
      <c r="D6073" s="233">
        <v>8</v>
      </c>
      <c r="E6073" s="233" t="s">
        <v>271</v>
      </c>
      <c r="F6073" s="234" t="s">
        <v>338</v>
      </c>
      <c r="G6073" s="235">
        <v>112</v>
      </c>
      <c r="H6073" s="234">
        <v>43718</v>
      </c>
      <c r="I6073" s="28"/>
    </row>
    <row r="6074" spans="1:9" x14ac:dyDescent="0.25">
      <c r="A6074" s="231" t="s">
        <v>348</v>
      </c>
      <c r="B6074" s="232" t="s">
        <v>349</v>
      </c>
      <c r="C6074" s="233" t="s">
        <v>347</v>
      </c>
      <c r="D6074" s="233">
        <v>8</v>
      </c>
      <c r="E6074" s="233" t="s">
        <v>262</v>
      </c>
      <c r="F6074" s="234" t="s">
        <v>342</v>
      </c>
      <c r="G6074" s="235">
        <v>60</v>
      </c>
      <c r="H6074" s="234">
        <v>43720</v>
      </c>
      <c r="I6074" s="28"/>
    </row>
    <row r="6075" spans="1:9" x14ac:dyDescent="0.25">
      <c r="A6075" s="231" t="s">
        <v>354</v>
      </c>
      <c r="B6075" s="232" t="s">
        <v>355</v>
      </c>
      <c r="C6075" s="233" t="s">
        <v>347</v>
      </c>
      <c r="D6075" s="233">
        <v>16</v>
      </c>
      <c r="E6075" s="233" t="s">
        <v>262</v>
      </c>
      <c r="F6075" s="234" t="s">
        <v>356</v>
      </c>
      <c r="G6075" s="235">
        <v>44</v>
      </c>
      <c r="H6075" s="234">
        <v>43722</v>
      </c>
      <c r="I6075" s="28"/>
    </row>
    <row r="6076" spans="1:9" x14ac:dyDescent="0.25">
      <c r="A6076" s="231" t="s">
        <v>335</v>
      </c>
      <c r="B6076" s="232" t="s">
        <v>395</v>
      </c>
      <c r="C6076" s="233" t="s">
        <v>337</v>
      </c>
      <c r="D6076" s="233">
        <v>16</v>
      </c>
      <c r="E6076" s="233" t="s">
        <v>264</v>
      </c>
      <c r="F6076" s="234" t="s">
        <v>365</v>
      </c>
      <c r="G6076" s="235">
        <v>60</v>
      </c>
      <c r="H6076" s="234">
        <v>43723</v>
      </c>
      <c r="I6076" s="28"/>
    </row>
    <row r="6077" spans="1:9" x14ac:dyDescent="0.25">
      <c r="A6077" s="231" t="s">
        <v>335</v>
      </c>
      <c r="B6077" s="232" t="s">
        <v>350</v>
      </c>
      <c r="C6077" s="233" t="s">
        <v>347</v>
      </c>
      <c r="D6077" s="233">
        <v>8</v>
      </c>
      <c r="E6077" s="233" t="s">
        <v>271</v>
      </c>
      <c r="F6077" s="234" t="s">
        <v>338</v>
      </c>
      <c r="G6077" s="235">
        <v>140</v>
      </c>
      <c r="H6077" s="234">
        <v>43724</v>
      </c>
      <c r="I6077" s="28"/>
    </row>
    <row r="6078" spans="1:9" x14ac:dyDescent="0.25">
      <c r="A6078" s="231" t="s">
        <v>376</v>
      </c>
      <c r="B6078" s="232" t="s">
        <v>390</v>
      </c>
      <c r="C6078" s="233" t="s">
        <v>370</v>
      </c>
      <c r="D6078" s="233">
        <v>8</v>
      </c>
      <c r="E6078" s="233" t="s">
        <v>334</v>
      </c>
      <c r="F6078" s="234" t="s">
        <v>278</v>
      </c>
      <c r="G6078" s="235">
        <v>158</v>
      </c>
      <c r="H6078" s="234">
        <v>43724</v>
      </c>
      <c r="I6078" s="28"/>
    </row>
    <row r="6079" spans="1:9" x14ac:dyDescent="0.25">
      <c r="A6079" s="231" t="s">
        <v>371</v>
      </c>
      <c r="B6079" s="232" t="s">
        <v>372</v>
      </c>
      <c r="C6079" s="233" t="s">
        <v>364</v>
      </c>
      <c r="D6079" s="233">
        <v>8</v>
      </c>
      <c r="E6079" s="233" t="s">
        <v>271</v>
      </c>
      <c r="F6079" s="234" t="s">
        <v>373</v>
      </c>
      <c r="G6079" s="235">
        <v>141</v>
      </c>
      <c r="H6079" s="234">
        <v>43726</v>
      </c>
      <c r="I6079" s="28"/>
    </row>
    <row r="6080" spans="1:9" x14ac:dyDescent="0.25">
      <c r="A6080" s="231" t="s">
        <v>392</v>
      </c>
      <c r="B6080" s="232" t="s">
        <v>393</v>
      </c>
      <c r="C6080" s="233" t="s">
        <v>337</v>
      </c>
      <c r="D6080" s="233">
        <v>16</v>
      </c>
      <c r="E6080" s="233" t="s">
        <v>271</v>
      </c>
      <c r="F6080" s="234" t="s">
        <v>359</v>
      </c>
      <c r="G6080" s="235">
        <v>107</v>
      </c>
      <c r="H6080" s="234">
        <v>43727</v>
      </c>
      <c r="I6080" s="28"/>
    </row>
    <row r="6081" spans="1:9" x14ac:dyDescent="0.25">
      <c r="A6081" s="231" t="s">
        <v>335</v>
      </c>
      <c r="B6081" s="232" t="s">
        <v>336</v>
      </c>
      <c r="C6081" s="233" t="s">
        <v>337</v>
      </c>
      <c r="D6081" s="233">
        <v>16</v>
      </c>
      <c r="E6081" s="233" t="s">
        <v>271</v>
      </c>
      <c r="F6081" s="234" t="s">
        <v>338</v>
      </c>
      <c r="G6081" s="235">
        <v>6</v>
      </c>
      <c r="H6081" s="234">
        <v>43728</v>
      </c>
      <c r="I6081" s="28"/>
    </row>
    <row r="6082" spans="1:9" x14ac:dyDescent="0.25">
      <c r="A6082" s="231" t="s">
        <v>335</v>
      </c>
      <c r="B6082" s="232" t="s">
        <v>368</v>
      </c>
      <c r="C6082" s="233" t="s">
        <v>364</v>
      </c>
      <c r="D6082" s="233">
        <v>8</v>
      </c>
      <c r="E6082" s="233" t="s">
        <v>262</v>
      </c>
      <c r="F6082" s="234" t="s">
        <v>356</v>
      </c>
      <c r="G6082" s="235">
        <v>122</v>
      </c>
      <c r="H6082" s="234">
        <v>43730</v>
      </c>
      <c r="I6082" s="28"/>
    </row>
    <row r="6083" spans="1:9" x14ac:dyDescent="0.25">
      <c r="A6083" s="231" t="s">
        <v>392</v>
      </c>
      <c r="B6083" s="232" t="s">
        <v>393</v>
      </c>
      <c r="C6083" s="233" t="s">
        <v>337</v>
      </c>
      <c r="D6083" s="233">
        <v>16</v>
      </c>
      <c r="E6083" s="233" t="s">
        <v>271</v>
      </c>
      <c r="F6083" s="234" t="s">
        <v>359</v>
      </c>
      <c r="G6083" s="235">
        <v>60</v>
      </c>
      <c r="H6083" s="234">
        <v>43733</v>
      </c>
      <c r="I6083" s="28"/>
    </row>
    <row r="6084" spans="1:9" x14ac:dyDescent="0.25">
      <c r="A6084" s="231" t="s">
        <v>362</v>
      </c>
      <c r="B6084" s="232" t="s">
        <v>366</v>
      </c>
      <c r="C6084" s="233" t="s">
        <v>337</v>
      </c>
      <c r="D6084" s="233">
        <v>8</v>
      </c>
      <c r="E6084" s="233" t="s">
        <v>262</v>
      </c>
      <c r="F6084" s="234" t="s">
        <v>342</v>
      </c>
      <c r="G6084" s="235">
        <v>104</v>
      </c>
      <c r="H6084" s="234">
        <v>43737</v>
      </c>
      <c r="I6084" s="28"/>
    </row>
    <row r="6085" spans="1:9" x14ac:dyDescent="0.25">
      <c r="A6085" s="231" t="s">
        <v>335</v>
      </c>
      <c r="B6085" s="232" t="s">
        <v>383</v>
      </c>
      <c r="C6085" s="233" t="s">
        <v>347</v>
      </c>
      <c r="D6085" s="233">
        <v>8</v>
      </c>
      <c r="E6085" s="233" t="s">
        <v>271</v>
      </c>
      <c r="F6085" s="234" t="s">
        <v>359</v>
      </c>
      <c r="G6085" s="235">
        <v>36</v>
      </c>
      <c r="H6085" s="234">
        <v>43740</v>
      </c>
      <c r="I6085" s="28"/>
    </row>
    <row r="6086" spans="1:9" x14ac:dyDescent="0.25">
      <c r="A6086" s="231" t="s">
        <v>331</v>
      </c>
      <c r="B6086" s="232" t="s">
        <v>353</v>
      </c>
      <c r="C6086" s="233" t="s">
        <v>337</v>
      </c>
      <c r="D6086" s="233">
        <v>16</v>
      </c>
      <c r="E6086" s="233" t="s">
        <v>262</v>
      </c>
      <c r="F6086" s="234" t="s">
        <v>356</v>
      </c>
      <c r="G6086" s="235">
        <v>120</v>
      </c>
      <c r="H6086" s="234">
        <v>43740</v>
      </c>
      <c r="I6086" s="28"/>
    </row>
    <row r="6087" spans="1:9" x14ac:dyDescent="0.25">
      <c r="A6087" s="231" t="s">
        <v>335</v>
      </c>
      <c r="B6087" s="232" t="s">
        <v>357</v>
      </c>
      <c r="C6087" s="233" t="s">
        <v>358</v>
      </c>
      <c r="D6087" s="233">
        <v>16</v>
      </c>
      <c r="E6087" s="233" t="s">
        <v>271</v>
      </c>
      <c r="F6087" s="234" t="s">
        <v>359</v>
      </c>
      <c r="G6087" s="235">
        <v>70</v>
      </c>
      <c r="H6087" s="234">
        <v>43744</v>
      </c>
      <c r="I6087" s="28"/>
    </row>
    <row r="6088" spans="1:9" x14ac:dyDescent="0.25">
      <c r="A6088" s="231" t="s">
        <v>335</v>
      </c>
      <c r="B6088" s="232" t="s">
        <v>384</v>
      </c>
      <c r="C6088" s="233" t="s">
        <v>364</v>
      </c>
      <c r="D6088" s="233">
        <v>8</v>
      </c>
      <c r="E6088" s="233" t="s">
        <v>262</v>
      </c>
      <c r="F6088" s="234" t="s">
        <v>356</v>
      </c>
      <c r="G6088" s="235">
        <v>44</v>
      </c>
      <c r="H6088" s="234">
        <v>43747</v>
      </c>
      <c r="I6088" s="28"/>
    </row>
    <row r="6089" spans="1:9" x14ac:dyDescent="0.25">
      <c r="A6089" s="231" t="s">
        <v>331</v>
      </c>
      <c r="B6089" s="232" t="s">
        <v>353</v>
      </c>
      <c r="C6089" s="233" t="s">
        <v>337</v>
      </c>
      <c r="D6089" s="233">
        <v>16</v>
      </c>
      <c r="E6089" s="233" t="s">
        <v>262</v>
      </c>
      <c r="F6089" s="234" t="s">
        <v>356</v>
      </c>
      <c r="G6089" s="235">
        <v>138</v>
      </c>
      <c r="H6089" s="234">
        <v>43748</v>
      </c>
      <c r="I6089" s="28"/>
    </row>
    <row r="6090" spans="1:9" x14ac:dyDescent="0.25">
      <c r="A6090" s="231" t="s">
        <v>335</v>
      </c>
      <c r="B6090" s="232" t="s">
        <v>367</v>
      </c>
      <c r="C6090" s="233" t="s">
        <v>337</v>
      </c>
      <c r="D6090" s="233">
        <v>8</v>
      </c>
      <c r="E6090" s="233" t="s">
        <v>262</v>
      </c>
      <c r="F6090" s="234" t="s">
        <v>356</v>
      </c>
      <c r="G6090" s="235">
        <v>104</v>
      </c>
      <c r="H6090" s="234">
        <v>43750</v>
      </c>
      <c r="I6090" s="28"/>
    </row>
    <row r="6091" spans="1:9" x14ac:dyDescent="0.25">
      <c r="A6091" s="231" t="s">
        <v>408</v>
      </c>
      <c r="B6091" s="232" t="s">
        <v>409</v>
      </c>
      <c r="C6091" s="233" t="s">
        <v>380</v>
      </c>
      <c r="D6091" s="233">
        <v>16</v>
      </c>
      <c r="E6091" s="233" t="s">
        <v>334</v>
      </c>
      <c r="F6091" s="234" t="s">
        <v>278</v>
      </c>
      <c r="G6091" s="235">
        <v>76</v>
      </c>
      <c r="H6091" s="234">
        <v>43752</v>
      </c>
      <c r="I6091" s="28"/>
    </row>
    <row r="6092" spans="1:9" x14ac:dyDescent="0.25">
      <c r="A6092" s="231" t="s">
        <v>345</v>
      </c>
      <c r="B6092" s="232" t="s">
        <v>379</v>
      </c>
      <c r="C6092" s="233" t="s">
        <v>380</v>
      </c>
      <c r="D6092" s="233">
        <v>16</v>
      </c>
      <c r="E6092" s="233" t="s">
        <v>271</v>
      </c>
      <c r="F6092" s="234" t="s">
        <v>373</v>
      </c>
      <c r="G6092" s="235">
        <v>49</v>
      </c>
      <c r="H6092" s="234">
        <v>43752</v>
      </c>
      <c r="I6092" s="28"/>
    </row>
    <row r="6093" spans="1:9" x14ac:dyDescent="0.25">
      <c r="A6093" s="231" t="s">
        <v>335</v>
      </c>
      <c r="B6093" s="232" t="s">
        <v>394</v>
      </c>
      <c r="C6093" s="233" t="s">
        <v>364</v>
      </c>
      <c r="D6093" s="233">
        <v>8</v>
      </c>
      <c r="E6093" s="233" t="s">
        <v>264</v>
      </c>
      <c r="F6093" s="234" t="s">
        <v>396</v>
      </c>
      <c r="G6093" s="235">
        <v>180</v>
      </c>
      <c r="H6093" s="234">
        <v>43753</v>
      </c>
      <c r="I6093" s="28"/>
    </row>
    <row r="6094" spans="1:9" x14ac:dyDescent="0.25">
      <c r="A6094" s="231" t="s">
        <v>335</v>
      </c>
      <c r="B6094" s="232" t="s">
        <v>357</v>
      </c>
      <c r="C6094" s="233" t="s">
        <v>358</v>
      </c>
      <c r="D6094" s="233">
        <v>16</v>
      </c>
      <c r="E6094" s="233" t="s">
        <v>271</v>
      </c>
      <c r="F6094" s="234" t="s">
        <v>359</v>
      </c>
      <c r="G6094" s="235">
        <v>197</v>
      </c>
      <c r="H6094" s="234">
        <v>43754</v>
      </c>
      <c r="I6094" s="28"/>
    </row>
    <row r="6095" spans="1:9" x14ac:dyDescent="0.25">
      <c r="A6095" s="231" t="s">
        <v>371</v>
      </c>
      <c r="B6095" s="232" t="s">
        <v>372</v>
      </c>
      <c r="C6095" s="233" t="s">
        <v>364</v>
      </c>
      <c r="D6095" s="233">
        <v>8</v>
      </c>
      <c r="E6095" s="233" t="s">
        <v>271</v>
      </c>
      <c r="F6095" s="234" t="s">
        <v>338</v>
      </c>
      <c r="G6095" s="235">
        <v>127</v>
      </c>
      <c r="H6095" s="234">
        <v>43754</v>
      </c>
      <c r="I6095" s="28"/>
    </row>
    <row r="6096" spans="1:9" x14ac:dyDescent="0.25">
      <c r="A6096" s="231" t="s">
        <v>362</v>
      </c>
      <c r="B6096" s="232" t="s">
        <v>363</v>
      </c>
      <c r="C6096" s="233" t="s">
        <v>364</v>
      </c>
      <c r="D6096" s="233">
        <v>8</v>
      </c>
      <c r="E6096" s="233" t="s">
        <v>264</v>
      </c>
      <c r="F6096" s="234" t="s">
        <v>365</v>
      </c>
      <c r="G6096" s="235">
        <v>23</v>
      </c>
      <c r="H6096" s="234">
        <v>43754</v>
      </c>
      <c r="I6096" s="28"/>
    </row>
    <row r="6097" spans="1:9" x14ac:dyDescent="0.25">
      <c r="A6097" s="231" t="s">
        <v>335</v>
      </c>
      <c r="B6097" s="232" t="s">
        <v>350</v>
      </c>
      <c r="C6097" s="233" t="s">
        <v>347</v>
      </c>
      <c r="D6097" s="233">
        <v>8</v>
      </c>
      <c r="E6097" s="233" t="s">
        <v>271</v>
      </c>
      <c r="F6097" s="234" t="s">
        <v>338</v>
      </c>
      <c r="G6097" s="235">
        <v>71</v>
      </c>
      <c r="H6097" s="234">
        <v>43755</v>
      </c>
      <c r="I6097" s="28"/>
    </row>
    <row r="6098" spans="1:9" x14ac:dyDescent="0.25">
      <c r="A6098" s="231" t="s">
        <v>348</v>
      </c>
      <c r="B6098" s="232" t="s">
        <v>349</v>
      </c>
      <c r="C6098" s="233" t="s">
        <v>347</v>
      </c>
      <c r="D6098" s="233">
        <v>8</v>
      </c>
      <c r="E6098" s="233" t="s">
        <v>262</v>
      </c>
      <c r="F6098" s="234" t="s">
        <v>356</v>
      </c>
      <c r="G6098" s="235">
        <v>153</v>
      </c>
      <c r="H6098" s="234">
        <v>43756</v>
      </c>
      <c r="I6098" s="28"/>
    </row>
    <row r="6099" spans="1:9" x14ac:dyDescent="0.25">
      <c r="A6099" s="231" t="s">
        <v>362</v>
      </c>
      <c r="B6099" s="232" t="s">
        <v>366</v>
      </c>
      <c r="C6099" s="233" t="s">
        <v>337</v>
      </c>
      <c r="D6099" s="233">
        <v>8</v>
      </c>
      <c r="E6099" s="233" t="s">
        <v>262</v>
      </c>
      <c r="F6099" s="234" t="s">
        <v>50</v>
      </c>
      <c r="G6099" s="235">
        <v>15</v>
      </c>
      <c r="H6099" s="234">
        <v>43757</v>
      </c>
      <c r="I6099" s="28"/>
    </row>
    <row r="6100" spans="1:9" x14ac:dyDescent="0.25">
      <c r="A6100" s="231" t="s">
        <v>335</v>
      </c>
      <c r="B6100" s="232" t="s">
        <v>367</v>
      </c>
      <c r="C6100" s="233" t="s">
        <v>337</v>
      </c>
      <c r="D6100" s="233">
        <v>8</v>
      </c>
      <c r="E6100" s="233" t="s">
        <v>262</v>
      </c>
      <c r="F6100" s="234" t="s">
        <v>342</v>
      </c>
      <c r="G6100" s="235">
        <v>180</v>
      </c>
      <c r="H6100" s="234">
        <v>43760</v>
      </c>
      <c r="I6100" s="28"/>
    </row>
    <row r="6101" spans="1:9" x14ac:dyDescent="0.25">
      <c r="A6101" s="231" t="s">
        <v>335</v>
      </c>
      <c r="B6101" s="232" t="s">
        <v>350</v>
      </c>
      <c r="C6101" s="233" t="s">
        <v>347</v>
      </c>
      <c r="D6101" s="233">
        <v>8</v>
      </c>
      <c r="E6101" s="233" t="s">
        <v>271</v>
      </c>
      <c r="F6101" s="234" t="s">
        <v>338</v>
      </c>
      <c r="G6101" s="235">
        <v>155</v>
      </c>
      <c r="H6101" s="234">
        <v>43760</v>
      </c>
      <c r="I6101" s="28"/>
    </row>
    <row r="6102" spans="1:9" x14ac:dyDescent="0.25">
      <c r="A6102" s="231" t="s">
        <v>362</v>
      </c>
      <c r="B6102" s="232" t="s">
        <v>369</v>
      </c>
      <c r="C6102" s="233" t="s">
        <v>370</v>
      </c>
      <c r="D6102" s="233">
        <v>16</v>
      </c>
      <c r="E6102" s="233" t="s">
        <v>264</v>
      </c>
      <c r="F6102" s="234" t="s">
        <v>365</v>
      </c>
      <c r="G6102" s="235">
        <v>124</v>
      </c>
      <c r="H6102" s="234">
        <v>43761</v>
      </c>
      <c r="I6102" s="28"/>
    </row>
    <row r="6103" spans="1:9" x14ac:dyDescent="0.25">
      <c r="A6103" s="231" t="s">
        <v>376</v>
      </c>
      <c r="B6103" s="232" t="s">
        <v>377</v>
      </c>
      <c r="C6103" s="233" t="s">
        <v>378</v>
      </c>
      <c r="D6103" s="233">
        <v>10</v>
      </c>
      <c r="E6103" s="233" t="s">
        <v>262</v>
      </c>
      <c r="F6103" s="234" t="s">
        <v>342</v>
      </c>
      <c r="G6103" s="235">
        <v>32</v>
      </c>
      <c r="H6103" s="234">
        <v>43762</v>
      </c>
      <c r="I6103" s="28"/>
    </row>
    <row r="6104" spans="1:9" x14ac:dyDescent="0.25">
      <c r="A6104" s="231" t="s">
        <v>345</v>
      </c>
      <c r="B6104" s="232" t="s">
        <v>346</v>
      </c>
      <c r="C6104" s="233" t="s">
        <v>347</v>
      </c>
      <c r="D6104" s="233">
        <v>16</v>
      </c>
      <c r="E6104" s="233" t="s">
        <v>271</v>
      </c>
      <c r="F6104" s="234" t="s">
        <v>338</v>
      </c>
      <c r="G6104" s="235">
        <v>90</v>
      </c>
      <c r="H6104" s="234">
        <v>43768</v>
      </c>
      <c r="I6104" s="28"/>
    </row>
    <row r="6105" spans="1:9" x14ac:dyDescent="0.25">
      <c r="A6105" s="231" t="s">
        <v>397</v>
      </c>
      <c r="B6105" s="232" t="s">
        <v>402</v>
      </c>
      <c r="C6105" s="233" t="s">
        <v>380</v>
      </c>
      <c r="D6105" s="233">
        <v>8</v>
      </c>
      <c r="E6105" s="233" t="s">
        <v>262</v>
      </c>
      <c r="F6105" s="234" t="s">
        <v>50</v>
      </c>
      <c r="G6105" s="235">
        <v>178</v>
      </c>
      <c r="H6105" s="234">
        <v>43768</v>
      </c>
      <c r="I6105" s="28"/>
    </row>
    <row r="6106" spans="1:9" x14ac:dyDescent="0.25">
      <c r="A6106" s="231" t="s">
        <v>345</v>
      </c>
      <c r="B6106" s="232" t="s">
        <v>401</v>
      </c>
      <c r="C6106" s="233" t="s">
        <v>380</v>
      </c>
      <c r="D6106" s="233">
        <v>16</v>
      </c>
      <c r="E6106" s="233" t="s">
        <v>271</v>
      </c>
      <c r="F6106" s="234" t="s">
        <v>338</v>
      </c>
      <c r="G6106" s="235">
        <v>18</v>
      </c>
      <c r="H6106" s="234">
        <v>43771</v>
      </c>
      <c r="I6106" s="28"/>
    </row>
    <row r="6107" spans="1:9" x14ac:dyDescent="0.25">
      <c r="A6107" s="231" t="s">
        <v>362</v>
      </c>
      <c r="B6107" s="232" t="s">
        <v>363</v>
      </c>
      <c r="C6107" s="233" t="s">
        <v>364</v>
      </c>
      <c r="D6107" s="233">
        <v>8</v>
      </c>
      <c r="E6107" s="233" t="s">
        <v>264</v>
      </c>
      <c r="F6107" s="234" t="s">
        <v>365</v>
      </c>
      <c r="G6107" s="235">
        <v>33</v>
      </c>
      <c r="H6107" s="234">
        <v>43773</v>
      </c>
      <c r="I6107" s="28"/>
    </row>
    <row r="6108" spans="1:9" x14ac:dyDescent="0.25">
      <c r="A6108" s="231" t="s">
        <v>362</v>
      </c>
      <c r="B6108" s="232" t="s">
        <v>363</v>
      </c>
      <c r="C6108" s="233" t="s">
        <v>364</v>
      </c>
      <c r="D6108" s="233">
        <v>8</v>
      </c>
      <c r="E6108" s="233" t="s">
        <v>264</v>
      </c>
      <c r="F6108" s="234" t="s">
        <v>365</v>
      </c>
      <c r="G6108" s="235">
        <v>56</v>
      </c>
      <c r="H6108" s="234">
        <v>43776</v>
      </c>
      <c r="I6108" s="28"/>
    </row>
    <row r="6109" spans="1:9" x14ac:dyDescent="0.25">
      <c r="A6109" s="231" t="s">
        <v>335</v>
      </c>
      <c r="B6109" s="232" t="s">
        <v>357</v>
      </c>
      <c r="C6109" s="233" t="s">
        <v>358</v>
      </c>
      <c r="D6109" s="233">
        <v>16</v>
      </c>
      <c r="E6109" s="233" t="s">
        <v>271</v>
      </c>
      <c r="F6109" s="234" t="s">
        <v>359</v>
      </c>
      <c r="G6109" s="235">
        <v>167</v>
      </c>
      <c r="H6109" s="234">
        <v>43783</v>
      </c>
      <c r="I6109" s="28"/>
    </row>
    <row r="6110" spans="1:9" x14ac:dyDescent="0.25">
      <c r="A6110" s="231" t="s">
        <v>362</v>
      </c>
      <c r="B6110" s="232" t="s">
        <v>369</v>
      </c>
      <c r="C6110" s="233" t="s">
        <v>370</v>
      </c>
      <c r="D6110" s="233">
        <v>16</v>
      </c>
      <c r="E6110" s="233" t="s">
        <v>264</v>
      </c>
      <c r="F6110" s="234" t="s">
        <v>365</v>
      </c>
      <c r="G6110" s="235">
        <v>196</v>
      </c>
      <c r="H6110" s="234">
        <v>43787</v>
      </c>
      <c r="I6110" s="28"/>
    </row>
    <row r="6111" spans="1:9" x14ac:dyDescent="0.25">
      <c r="A6111" s="231" t="s">
        <v>331</v>
      </c>
      <c r="B6111" s="232" t="s">
        <v>381</v>
      </c>
      <c r="C6111" s="233" t="s">
        <v>380</v>
      </c>
      <c r="D6111" s="233">
        <v>16</v>
      </c>
      <c r="E6111" s="233" t="s">
        <v>262</v>
      </c>
      <c r="F6111" s="234" t="s">
        <v>342</v>
      </c>
      <c r="G6111" s="235">
        <v>55</v>
      </c>
      <c r="H6111" s="234">
        <v>43789</v>
      </c>
      <c r="I6111" s="28"/>
    </row>
    <row r="6112" spans="1:9" x14ac:dyDescent="0.25">
      <c r="A6112" s="231" t="s">
        <v>408</v>
      </c>
      <c r="B6112" s="232" t="s">
        <v>409</v>
      </c>
      <c r="C6112" s="233" t="s">
        <v>380</v>
      </c>
      <c r="D6112" s="233">
        <v>16</v>
      </c>
      <c r="E6112" s="233" t="s">
        <v>334</v>
      </c>
      <c r="F6112" s="234" t="s">
        <v>278</v>
      </c>
      <c r="G6112" s="235">
        <v>124</v>
      </c>
      <c r="H6112" s="234">
        <v>43790</v>
      </c>
      <c r="I6112" s="28"/>
    </row>
    <row r="6113" spans="1:9" x14ac:dyDescent="0.25">
      <c r="A6113" s="231" t="s">
        <v>362</v>
      </c>
      <c r="B6113" s="232" t="s">
        <v>369</v>
      </c>
      <c r="C6113" s="233" t="s">
        <v>370</v>
      </c>
      <c r="D6113" s="233">
        <v>16</v>
      </c>
      <c r="E6113" s="233" t="s">
        <v>264</v>
      </c>
      <c r="F6113" s="234" t="s">
        <v>365</v>
      </c>
      <c r="G6113" s="235">
        <v>49</v>
      </c>
      <c r="H6113" s="234">
        <v>43791</v>
      </c>
      <c r="I6113" s="28"/>
    </row>
    <row r="6114" spans="1:9" x14ac:dyDescent="0.25">
      <c r="A6114" s="231" t="s">
        <v>385</v>
      </c>
      <c r="B6114" s="232" t="s">
        <v>386</v>
      </c>
      <c r="C6114" s="233" t="s">
        <v>358</v>
      </c>
      <c r="D6114" s="233">
        <v>16</v>
      </c>
      <c r="E6114" s="233" t="s">
        <v>334</v>
      </c>
      <c r="F6114" s="234" t="s">
        <v>405</v>
      </c>
      <c r="G6114" s="235">
        <v>23</v>
      </c>
      <c r="H6114" s="234">
        <v>43794</v>
      </c>
      <c r="I6114" s="28"/>
    </row>
    <row r="6115" spans="1:9" x14ac:dyDescent="0.25">
      <c r="A6115" s="231" t="s">
        <v>345</v>
      </c>
      <c r="B6115" s="232" t="s">
        <v>391</v>
      </c>
      <c r="C6115" s="233" t="s">
        <v>337</v>
      </c>
      <c r="D6115" s="233">
        <v>16</v>
      </c>
      <c r="E6115" s="233" t="s">
        <v>334</v>
      </c>
      <c r="F6115" s="234" t="s">
        <v>276</v>
      </c>
      <c r="G6115" s="235">
        <v>106</v>
      </c>
      <c r="H6115" s="234">
        <v>43798</v>
      </c>
      <c r="I6115" s="28"/>
    </row>
    <row r="6116" spans="1:9" x14ac:dyDescent="0.25">
      <c r="A6116" s="231" t="s">
        <v>362</v>
      </c>
      <c r="B6116" s="232" t="s">
        <v>369</v>
      </c>
      <c r="C6116" s="233" t="s">
        <v>370</v>
      </c>
      <c r="D6116" s="233">
        <v>16</v>
      </c>
      <c r="E6116" s="233" t="s">
        <v>264</v>
      </c>
      <c r="F6116" s="234" t="s">
        <v>365</v>
      </c>
      <c r="G6116" s="235">
        <v>188</v>
      </c>
      <c r="H6116" s="234">
        <v>43799</v>
      </c>
      <c r="I6116" s="28"/>
    </row>
    <row r="6117" spans="1:9" x14ac:dyDescent="0.25">
      <c r="A6117" s="231" t="s">
        <v>345</v>
      </c>
      <c r="B6117" s="232" t="s">
        <v>406</v>
      </c>
      <c r="C6117" s="233" t="s">
        <v>337</v>
      </c>
      <c r="D6117" s="233">
        <v>16</v>
      </c>
      <c r="E6117" s="233" t="s">
        <v>271</v>
      </c>
      <c r="F6117" s="234" t="s">
        <v>338</v>
      </c>
      <c r="G6117" s="235">
        <v>166</v>
      </c>
      <c r="H6117" s="234">
        <v>43804</v>
      </c>
      <c r="I6117" s="28"/>
    </row>
    <row r="6118" spans="1:9" x14ac:dyDescent="0.25">
      <c r="A6118" s="231" t="s">
        <v>371</v>
      </c>
      <c r="B6118" s="232" t="s">
        <v>372</v>
      </c>
      <c r="C6118" s="233" t="s">
        <v>364</v>
      </c>
      <c r="D6118" s="233">
        <v>8</v>
      </c>
      <c r="E6118" s="233" t="s">
        <v>271</v>
      </c>
      <c r="F6118" s="234" t="s">
        <v>338</v>
      </c>
      <c r="G6118" s="235">
        <v>27</v>
      </c>
      <c r="H6118" s="234">
        <v>43805</v>
      </c>
      <c r="I6118" s="28"/>
    </row>
    <row r="6119" spans="1:9" x14ac:dyDescent="0.25">
      <c r="A6119" s="231" t="s">
        <v>335</v>
      </c>
      <c r="B6119" s="232" t="s">
        <v>350</v>
      </c>
      <c r="C6119" s="233" t="s">
        <v>347</v>
      </c>
      <c r="D6119" s="233">
        <v>8</v>
      </c>
      <c r="E6119" s="233" t="s">
        <v>271</v>
      </c>
      <c r="F6119" s="234" t="s">
        <v>338</v>
      </c>
      <c r="G6119" s="235">
        <v>16</v>
      </c>
      <c r="H6119" s="234">
        <v>43805</v>
      </c>
      <c r="I6119" s="28"/>
    </row>
    <row r="6120" spans="1:9" x14ac:dyDescent="0.25">
      <c r="A6120" s="231" t="s">
        <v>331</v>
      </c>
      <c r="B6120" s="232" t="s">
        <v>404</v>
      </c>
      <c r="C6120" s="233" t="s">
        <v>333</v>
      </c>
      <c r="D6120" s="233">
        <v>16</v>
      </c>
      <c r="E6120" s="233" t="s">
        <v>334</v>
      </c>
      <c r="F6120" s="234" t="s">
        <v>405</v>
      </c>
      <c r="G6120" s="235">
        <v>130</v>
      </c>
      <c r="H6120" s="234">
        <v>43806</v>
      </c>
      <c r="I6120" s="28"/>
    </row>
    <row r="6121" spans="1:9" x14ac:dyDescent="0.25">
      <c r="A6121" s="231" t="s">
        <v>345</v>
      </c>
      <c r="B6121" s="232" t="s">
        <v>406</v>
      </c>
      <c r="C6121" s="233" t="s">
        <v>337</v>
      </c>
      <c r="D6121" s="233">
        <v>16</v>
      </c>
      <c r="E6121" s="233" t="s">
        <v>271</v>
      </c>
      <c r="F6121" s="234" t="s">
        <v>338</v>
      </c>
      <c r="G6121" s="235">
        <v>107</v>
      </c>
      <c r="H6121" s="234">
        <v>43807</v>
      </c>
      <c r="I6121" s="28"/>
    </row>
    <row r="6122" spans="1:9" x14ac:dyDescent="0.25">
      <c r="A6122" s="231" t="s">
        <v>335</v>
      </c>
      <c r="B6122" s="232" t="s">
        <v>336</v>
      </c>
      <c r="C6122" s="233" t="s">
        <v>337</v>
      </c>
      <c r="D6122" s="233">
        <v>16</v>
      </c>
      <c r="E6122" s="233" t="s">
        <v>271</v>
      </c>
      <c r="F6122" s="234" t="s">
        <v>338</v>
      </c>
      <c r="G6122" s="235">
        <v>40</v>
      </c>
      <c r="H6122" s="234">
        <v>43811</v>
      </c>
      <c r="I6122" s="28"/>
    </row>
    <row r="6123" spans="1:9" x14ac:dyDescent="0.25">
      <c r="A6123" s="231" t="s">
        <v>392</v>
      </c>
      <c r="B6123" s="232" t="s">
        <v>393</v>
      </c>
      <c r="C6123" s="233" t="s">
        <v>337</v>
      </c>
      <c r="D6123" s="233">
        <v>16</v>
      </c>
      <c r="E6123" s="233" t="s">
        <v>271</v>
      </c>
      <c r="F6123" s="234" t="s">
        <v>359</v>
      </c>
      <c r="G6123" s="235">
        <v>169</v>
      </c>
      <c r="H6123" s="234">
        <v>43813</v>
      </c>
      <c r="I6123" s="28"/>
    </row>
    <row r="6124" spans="1:9" x14ac:dyDescent="0.25">
      <c r="A6124" s="231" t="s">
        <v>331</v>
      </c>
      <c r="B6124" s="232" t="s">
        <v>404</v>
      </c>
      <c r="C6124" s="233" t="s">
        <v>333</v>
      </c>
      <c r="D6124" s="233">
        <v>16</v>
      </c>
      <c r="E6124" s="233" t="s">
        <v>334</v>
      </c>
      <c r="F6124" s="234" t="s">
        <v>405</v>
      </c>
      <c r="G6124" s="235">
        <v>191</v>
      </c>
      <c r="H6124" s="234">
        <v>43815</v>
      </c>
      <c r="I6124" s="28"/>
    </row>
    <row r="6125" spans="1:9" x14ac:dyDescent="0.25">
      <c r="A6125" s="231" t="s">
        <v>362</v>
      </c>
      <c r="B6125" s="232" t="s">
        <v>363</v>
      </c>
      <c r="C6125" s="233" t="s">
        <v>364</v>
      </c>
      <c r="D6125" s="233">
        <v>8</v>
      </c>
      <c r="E6125" s="233" t="s">
        <v>264</v>
      </c>
      <c r="F6125" s="234" t="s">
        <v>365</v>
      </c>
      <c r="G6125" s="235">
        <v>52</v>
      </c>
      <c r="H6125" s="234">
        <v>43816</v>
      </c>
      <c r="I6125" s="28"/>
    </row>
    <row r="6126" spans="1:9" x14ac:dyDescent="0.25">
      <c r="A6126" s="231" t="s">
        <v>335</v>
      </c>
      <c r="B6126" s="232" t="s">
        <v>382</v>
      </c>
      <c r="C6126" s="233" t="s">
        <v>337</v>
      </c>
      <c r="D6126" s="233">
        <v>16</v>
      </c>
      <c r="E6126" s="233" t="s">
        <v>264</v>
      </c>
      <c r="F6126" s="234" t="s">
        <v>365</v>
      </c>
      <c r="G6126" s="235">
        <v>90</v>
      </c>
      <c r="H6126" s="234">
        <v>43819</v>
      </c>
      <c r="I6126" s="28"/>
    </row>
    <row r="6127" spans="1:9" x14ac:dyDescent="0.25">
      <c r="A6127" s="231" t="s">
        <v>397</v>
      </c>
      <c r="B6127" s="232" t="s">
        <v>402</v>
      </c>
      <c r="C6127" s="233" t="s">
        <v>380</v>
      </c>
      <c r="D6127" s="233">
        <v>8</v>
      </c>
      <c r="E6127" s="233" t="s">
        <v>262</v>
      </c>
      <c r="F6127" s="234" t="s">
        <v>342</v>
      </c>
      <c r="G6127" s="235">
        <v>36</v>
      </c>
      <c r="H6127" s="234">
        <v>43819</v>
      </c>
      <c r="I6127" s="28"/>
    </row>
    <row r="6128" spans="1:9" x14ac:dyDescent="0.25">
      <c r="A6128" s="231" t="s">
        <v>339</v>
      </c>
      <c r="B6128" s="232" t="s">
        <v>340</v>
      </c>
      <c r="C6128" s="233" t="s">
        <v>341</v>
      </c>
      <c r="D6128" s="233">
        <v>8</v>
      </c>
      <c r="E6128" s="233" t="s">
        <v>262</v>
      </c>
      <c r="F6128" s="234" t="s">
        <v>342</v>
      </c>
      <c r="G6128" s="235">
        <v>30</v>
      </c>
      <c r="H6128" s="234">
        <v>43820</v>
      </c>
      <c r="I6128" s="28"/>
    </row>
    <row r="6129" spans="1:9" x14ac:dyDescent="0.25">
      <c r="A6129" s="231" t="s">
        <v>385</v>
      </c>
      <c r="B6129" s="232" t="s">
        <v>389</v>
      </c>
      <c r="C6129" s="233" t="s">
        <v>375</v>
      </c>
      <c r="D6129" s="233">
        <v>16</v>
      </c>
      <c r="E6129" s="233" t="s">
        <v>334</v>
      </c>
      <c r="F6129" s="234" t="s">
        <v>278</v>
      </c>
      <c r="G6129" s="235">
        <v>182</v>
      </c>
      <c r="H6129" s="234">
        <v>43822</v>
      </c>
      <c r="I6129" s="28"/>
    </row>
    <row r="6130" spans="1:9" x14ac:dyDescent="0.25">
      <c r="A6130" s="231" t="s">
        <v>335</v>
      </c>
      <c r="B6130" s="232" t="s">
        <v>383</v>
      </c>
      <c r="C6130" s="233" t="s">
        <v>347</v>
      </c>
      <c r="D6130" s="233">
        <v>8</v>
      </c>
      <c r="E6130" s="233" t="s">
        <v>271</v>
      </c>
      <c r="F6130" s="234" t="s">
        <v>373</v>
      </c>
      <c r="G6130" s="235">
        <v>40</v>
      </c>
      <c r="H6130" s="234">
        <v>43824</v>
      </c>
      <c r="I6130" s="28"/>
    </row>
    <row r="6131" spans="1:9" x14ac:dyDescent="0.25">
      <c r="A6131" s="231" t="s">
        <v>345</v>
      </c>
      <c r="B6131" s="232" t="s">
        <v>379</v>
      </c>
      <c r="C6131" s="233" t="s">
        <v>380</v>
      </c>
      <c r="D6131" s="233">
        <v>16</v>
      </c>
      <c r="E6131" s="233" t="s">
        <v>271</v>
      </c>
      <c r="F6131" s="234" t="s">
        <v>338</v>
      </c>
      <c r="G6131" s="235">
        <v>46</v>
      </c>
      <c r="H6131" s="234">
        <v>43825</v>
      </c>
      <c r="I6131" s="28"/>
    </row>
    <row r="6132" spans="1:9" x14ac:dyDescent="0.25">
      <c r="A6132" s="231" t="s">
        <v>345</v>
      </c>
      <c r="B6132" s="232" t="s">
        <v>391</v>
      </c>
      <c r="C6132" s="233" t="s">
        <v>337</v>
      </c>
      <c r="D6132" s="233">
        <v>16</v>
      </c>
      <c r="E6132" s="233" t="s">
        <v>334</v>
      </c>
      <c r="F6132" s="234" t="s">
        <v>405</v>
      </c>
      <c r="G6132" s="235">
        <v>91</v>
      </c>
      <c r="H6132" s="234">
        <v>43827</v>
      </c>
      <c r="I6132" s="28"/>
    </row>
    <row r="6133" spans="1:9" x14ac:dyDescent="0.25">
      <c r="A6133" s="231" t="s">
        <v>335</v>
      </c>
      <c r="B6133" s="232" t="s">
        <v>394</v>
      </c>
      <c r="C6133" s="233" t="s">
        <v>364</v>
      </c>
      <c r="D6133" s="233">
        <v>8</v>
      </c>
      <c r="E6133" s="233" t="s">
        <v>264</v>
      </c>
      <c r="F6133" s="234" t="s">
        <v>396</v>
      </c>
      <c r="G6133" s="235">
        <v>87</v>
      </c>
      <c r="H6133" s="234">
        <v>43832</v>
      </c>
      <c r="I6133" s="28"/>
    </row>
    <row r="6134" spans="1:9" x14ac:dyDescent="0.25">
      <c r="A6134" s="231" t="s">
        <v>397</v>
      </c>
      <c r="B6134" s="232" t="s">
        <v>402</v>
      </c>
      <c r="C6134" s="233" t="s">
        <v>380</v>
      </c>
      <c r="D6134" s="233">
        <v>8</v>
      </c>
      <c r="E6134" s="233" t="s">
        <v>262</v>
      </c>
      <c r="F6134" s="234" t="s">
        <v>342</v>
      </c>
      <c r="G6134" s="235">
        <v>31</v>
      </c>
      <c r="H6134" s="234">
        <v>43837</v>
      </c>
      <c r="I6134" s="28"/>
    </row>
    <row r="6135" spans="1:9" x14ac:dyDescent="0.25">
      <c r="A6135" s="231" t="s">
        <v>385</v>
      </c>
      <c r="B6135" s="232" t="s">
        <v>386</v>
      </c>
      <c r="C6135" s="233" t="s">
        <v>358</v>
      </c>
      <c r="D6135" s="233">
        <v>16</v>
      </c>
      <c r="E6135" s="233" t="s">
        <v>334</v>
      </c>
      <c r="F6135" s="234" t="s">
        <v>276</v>
      </c>
      <c r="G6135" s="235">
        <v>166</v>
      </c>
      <c r="H6135" s="234">
        <v>43848</v>
      </c>
      <c r="I6135" s="28"/>
    </row>
    <row r="6136" spans="1:9" x14ac:dyDescent="0.25">
      <c r="A6136" s="231" t="s">
        <v>385</v>
      </c>
      <c r="B6136" s="232" t="s">
        <v>386</v>
      </c>
      <c r="C6136" s="233" t="s">
        <v>358</v>
      </c>
      <c r="D6136" s="233">
        <v>16</v>
      </c>
      <c r="E6136" s="233" t="s">
        <v>334</v>
      </c>
      <c r="F6136" s="234" t="s">
        <v>276</v>
      </c>
      <c r="G6136" s="235">
        <v>63</v>
      </c>
      <c r="H6136" s="234">
        <v>43848</v>
      </c>
      <c r="I6136" s="28"/>
    </row>
    <row r="6137" spans="1:9" x14ac:dyDescent="0.25">
      <c r="A6137" s="231" t="s">
        <v>335</v>
      </c>
      <c r="B6137" s="232" t="s">
        <v>368</v>
      </c>
      <c r="C6137" s="233" t="s">
        <v>364</v>
      </c>
      <c r="D6137" s="233">
        <v>8</v>
      </c>
      <c r="E6137" s="233" t="s">
        <v>262</v>
      </c>
      <c r="F6137" s="234" t="s">
        <v>356</v>
      </c>
      <c r="G6137" s="235">
        <v>171</v>
      </c>
      <c r="H6137" s="234">
        <v>43854</v>
      </c>
      <c r="I6137" s="28"/>
    </row>
    <row r="6138" spans="1:9" x14ac:dyDescent="0.25">
      <c r="A6138" s="231" t="s">
        <v>335</v>
      </c>
      <c r="B6138" s="232" t="s">
        <v>357</v>
      </c>
      <c r="C6138" s="233" t="s">
        <v>358</v>
      </c>
      <c r="D6138" s="233">
        <v>16</v>
      </c>
      <c r="E6138" s="233" t="s">
        <v>271</v>
      </c>
      <c r="F6138" s="234" t="s">
        <v>359</v>
      </c>
      <c r="G6138" s="235">
        <v>26</v>
      </c>
      <c r="H6138" s="234">
        <v>43855</v>
      </c>
      <c r="I6138" s="28"/>
    </row>
    <row r="6139" spans="1:9" x14ac:dyDescent="0.25">
      <c r="A6139" s="231" t="s">
        <v>331</v>
      </c>
      <c r="B6139" s="232" t="s">
        <v>381</v>
      </c>
      <c r="C6139" s="233" t="s">
        <v>380</v>
      </c>
      <c r="D6139" s="233">
        <v>16</v>
      </c>
      <c r="E6139" s="233" t="s">
        <v>262</v>
      </c>
      <c r="F6139" s="234" t="s">
        <v>342</v>
      </c>
      <c r="G6139" s="235">
        <v>83</v>
      </c>
      <c r="H6139" s="234">
        <v>43855</v>
      </c>
      <c r="I6139" s="28"/>
    </row>
    <row r="6140" spans="1:9" x14ac:dyDescent="0.25">
      <c r="A6140" s="231" t="s">
        <v>331</v>
      </c>
      <c r="B6140" s="232" t="s">
        <v>403</v>
      </c>
      <c r="C6140" s="233" t="s">
        <v>380</v>
      </c>
      <c r="D6140" s="233">
        <v>32</v>
      </c>
      <c r="E6140" s="233" t="s">
        <v>262</v>
      </c>
      <c r="F6140" s="234" t="s">
        <v>356</v>
      </c>
      <c r="G6140" s="235">
        <v>183</v>
      </c>
      <c r="H6140" s="234">
        <v>43856</v>
      </c>
      <c r="I6140" s="28"/>
    </row>
    <row r="6141" spans="1:9" x14ac:dyDescent="0.25">
      <c r="A6141" s="231" t="s">
        <v>335</v>
      </c>
      <c r="B6141" s="232" t="s">
        <v>367</v>
      </c>
      <c r="C6141" s="233" t="s">
        <v>337</v>
      </c>
      <c r="D6141" s="233">
        <v>8</v>
      </c>
      <c r="E6141" s="233" t="s">
        <v>262</v>
      </c>
      <c r="F6141" s="234" t="s">
        <v>356</v>
      </c>
      <c r="G6141" s="235">
        <v>171</v>
      </c>
      <c r="H6141" s="234">
        <v>43857</v>
      </c>
      <c r="I6141" s="28"/>
    </row>
    <row r="6142" spans="1:9" x14ac:dyDescent="0.25">
      <c r="A6142" s="231" t="s">
        <v>335</v>
      </c>
      <c r="B6142" s="232" t="s">
        <v>367</v>
      </c>
      <c r="C6142" s="233" t="s">
        <v>337</v>
      </c>
      <c r="D6142" s="233">
        <v>8</v>
      </c>
      <c r="E6142" s="233" t="s">
        <v>262</v>
      </c>
      <c r="F6142" s="234" t="s">
        <v>356</v>
      </c>
      <c r="G6142" s="235">
        <v>126</v>
      </c>
      <c r="H6142" s="234">
        <v>43861</v>
      </c>
      <c r="I6142" s="28"/>
    </row>
    <row r="6143" spans="1:9" x14ac:dyDescent="0.25">
      <c r="A6143" s="231" t="s">
        <v>376</v>
      </c>
      <c r="B6143" s="232" t="s">
        <v>390</v>
      </c>
      <c r="C6143" s="233" t="s">
        <v>370</v>
      </c>
      <c r="D6143" s="233">
        <v>8</v>
      </c>
      <c r="E6143" s="233" t="s">
        <v>334</v>
      </c>
      <c r="F6143" s="234" t="s">
        <v>278</v>
      </c>
      <c r="G6143" s="235">
        <v>144</v>
      </c>
      <c r="H6143" s="234">
        <v>43866</v>
      </c>
      <c r="I6143" s="28"/>
    </row>
    <row r="6144" spans="1:9" x14ac:dyDescent="0.25">
      <c r="A6144" s="231" t="s">
        <v>331</v>
      </c>
      <c r="B6144" s="232" t="s">
        <v>353</v>
      </c>
      <c r="C6144" s="233" t="s">
        <v>337</v>
      </c>
      <c r="D6144" s="233">
        <v>16</v>
      </c>
      <c r="E6144" s="233" t="s">
        <v>262</v>
      </c>
      <c r="F6144" s="234" t="s">
        <v>342</v>
      </c>
      <c r="G6144" s="235">
        <v>48</v>
      </c>
      <c r="H6144" s="234">
        <v>43867</v>
      </c>
      <c r="I6144" s="28"/>
    </row>
    <row r="6145" spans="1:9" x14ac:dyDescent="0.25">
      <c r="A6145" s="231" t="s">
        <v>331</v>
      </c>
      <c r="B6145" s="232" t="s">
        <v>332</v>
      </c>
      <c r="C6145" s="233" t="s">
        <v>333</v>
      </c>
      <c r="D6145" s="233">
        <v>16</v>
      </c>
      <c r="E6145" s="233" t="s">
        <v>334</v>
      </c>
      <c r="F6145" s="234" t="s">
        <v>278</v>
      </c>
      <c r="G6145" s="235">
        <v>16</v>
      </c>
      <c r="H6145" s="234">
        <v>43869</v>
      </c>
      <c r="I6145" s="28"/>
    </row>
    <row r="6146" spans="1:9" x14ac:dyDescent="0.25">
      <c r="A6146" s="231" t="s">
        <v>335</v>
      </c>
      <c r="B6146" s="232" t="s">
        <v>357</v>
      </c>
      <c r="C6146" s="233" t="s">
        <v>358</v>
      </c>
      <c r="D6146" s="233">
        <v>16</v>
      </c>
      <c r="E6146" s="233" t="s">
        <v>271</v>
      </c>
      <c r="F6146" s="234" t="s">
        <v>359</v>
      </c>
      <c r="G6146" s="235">
        <v>98</v>
      </c>
      <c r="H6146" s="234">
        <v>43870</v>
      </c>
      <c r="I6146" s="28"/>
    </row>
    <row r="6147" spans="1:9" x14ac:dyDescent="0.25">
      <c r="A6147" s="231" t="s">
        <v>345</v>
      </c>
      <c r="B6147" s="232" t="s">
        <v>401</v>
      </c>
      <c r="C6147" s="233" t="s">
        <v>380</v>
      </c>
      <c r="D6147" s="233">
        <v>16</v>
      </c>
      <c r="E6147" s="233" t="s">
        <v>271</v>
      </c>
      <c r="F6147" s="234" t="s">
        <v>338</v>
      </c>
      <c r="G6147" s="235">
        <v>180</v>
      </c>
      <c r="H6147" s="234">
        <v>43875</v>
      </c>
      <c r="I6147" s="28"/>
    </row>
    <row r="6148" spans="1:9" x14ac:dyDescent="0.25">
      <c r="A6148" s="231" t="s">
        <v>335</v>
      </c>
      <c r="B6148" s="232" t="s">
        <v>384</v>
      </c>
      <c r="C6148" s="233" t="s">
        <v>364</v>
      </c>
      <c r="D6148" s="233">
        <v>8</v>
      </c>
      <c r="E6148" s="233" t="s">
        <v>262</v>
      </c>
      <c r="F6148" s="234" t="s">
        <v>356</v>
      </c>
      <c r="G6148" s="235">
        <v>169</v>
      </c>
      <c r="H6148" s="234">
        <v>43876</v>
      </c>
      <c r="I6148" s="28"/>
    </row>
    <row r="6149" spans="1:9" x14ac:dyDescent="0.25">
      <c r="A6149" s="231" t="s">
        <v>335</v>
      </c>
      <c r="B6149" s="232" t="s">
        <v>383</v>
      </c>
      <c r="C6149" s="233" t="s">
        <v>347</v>
      </c>
      <c r="D6149" s="233">
        <v>8</v>
      </c>
      <c r="E6149" s="233" t="s">
        <v>271</v>
      </c>
      <c r="F6149" s="234" t="s">
        <v>359</v>
      </c>
      <c r="G6149" s="235">
        <v>125</v>
      </c>
      <c r="H6149" s="234">
        <v>43877</v>
      </c>
      <c r="I6149" s="28"/>
    </row>
    <row r="6150" spans="1:9" x14ac:dyDescent="0.25">
      <c r="A6150" s="231" t="s">
        <v>335</v>
      </c>
      <c r="B6150" s="232" t="s">
        <v>394</v>
      </c>
      <c r="C6150" s="233" t="s">
        <v>364</v>
      </c>
      <c r="D6150" s="233">
        <v>8</v>
      </c>
      <c r="E6150" s="233" t="s">
        <v>264</v>
      </c>
      <c r="F6150" s="234" t="s">
        <v>396</v>
      </c>
      <c r="G6150" s="235">
        <v>26</v>
      </c>
      <c r="H6150" s="234">
        <v>43878</v>
      </c>
      <c r="I6150" s="28"/>
    </row>
    <row r="6151" spans="1:9" x14ac:dyDescent="0.25">
      <c r="A6151" s="231" t="s">
        <v>335</v>
      </c>
      <c r="B6151" s="232" t="s">
        <v>395</v>
      </c>
      <c r="C6151" s="233" t="s">
        <v>337</v>
      </c>
      <c r="D6151" s="233">
        <v>16</v>
      </c>
      <c r="E6151" s="233" t="s">
        <v>264</v>
      </c>
      <c r="F6151" s="234" t="s">
        <v>396</v>
      </c>
      <c r="G6151" s="235">
        <v>41</v>
      </c>
      <c r="H6151" s="234">
        <v>43879</v>
      </c>
      <c r="I6151" s="28"/>
    </row>
    <row r="6152" spans="1:9" x14ac:dyDescent="0.25">
      <c r="A6152" s="231" t="s">
        <v>371</v>
      </c>
      <c r="B6152" s="232" t="s">
        <v>388</v>
      </c>
      <c r="C6152" s="233" t="s">
        <v>364</v>
      </c>
      <c r="D6152" s="233">
        <v>12</v>
      </c>
      <c r="E6152" s="233" t="s">
        <v>271</v>
      </c>
      <c r="F6152" s="234" t="s">
        <v>359</v>
      </c>
      <c r="G6152" s="235">
        <v>107</v>
      </c>
      <c r="H6152" s="234">
        <v>43879</v>
      </c>
      <c r="I6152" s="28"/>
    </row>
    <row r="6153" spans="1:9" x14ac:dyDescent="0.25">
      <c r="A6153" s="231" t="s">
        <v>335</v>
      </c>
      <c r="B6153" s="232" t="s">
        <v>394</v>
      </c>
      <c r="C6153" s="233" t="s">
        <v>364</v>
      </c>
      <c r="D6153" s="233">
        <v>8</v>
      </c>
      <c r="E6153" s="233" t="s">
        <v>264</v>
      </c>
      <c r="F6153" s="234" t="s">
        <v>365</v>
      </c>
      <c r="G6153" s="235">
        <v>135</v>
      </c>
      <c r="H6153" s="234">
        <v>43881</v>
      </c>
      <c r="I6153" s="28"/>
    </row>
    <row r="6154" spans="1:9" x14ac:dyDescent="0.25">
      <c r="A6154" s="231" t="s">
        <v>335</v>
      </c>
      <c r="B6154" s="232" t="s">
        <v>382</v>
      </c>
      <c r="C6154" s="233" t="s">
        <v>337</v>
      </c>
      <c r="D6154" s="233">
        <v>16</v>
      </c>
      <c r="E6154" s="233" t="s">
        <v>264</v>
      </c>
      <c r="F6154" s="234" t="s">
        <v>365</v>
      </c>
      <c r="G6154" s="235">
        <v>143</v>
      </c>
      <c r="H6154" s="234">
        <v>43882</v>
      </c>
      <c r="I6154" s="28"/>
    </row>
    <row r="6155" spans="1:9" x14ac:dyDescent="0.25">
      <c r="A6155" s="231" t="s">
        <v>362</v>
      </c>
      <c r="B6155" s="232" t="s">
        <v>363</v>
      </c>
      <c r="C6155" s="233" t="s">
        <v>364</v>
      </c>
      <c r="D6155" s="233">
        <v>8</v>
      </c>
      <c r="E6155" s="233" t="s">
        <v>264</v>
      </c>
      <c r="F6155" s="234" t="s">
        <v>365</v>
      </c>
      <c r="G6155" s="235">
        <v>40</v>
      </c>
      <c r="H6155" s="234">
        <v>43884</v>
      </c>
      <c r="I6155" s="28"/>
    </row>
    <row r="6156" spans="1:9" x14ac:dyDescent="0.25">
      <c r="A6156" s="231" t="s">
        <v>376</v>
      </c>
      <c r="B6156" s="232" t="s">
        <v>377</v>
      </c>
      <c r="C6156" s="233" t="s">
        <v>378</v>
      </c>
      <c r="D6156" s="233">
        <v>10</v>
      </c>
      <c r="E6156" s="233" t="s">
        <v>262</v>
      </c>
      <c r="F6156" s="234" t="s">
        <v>342</v>
      </c>
      <c r="G6156" s="235">
        <v>12</v>
      </c>
      <c r="H6156" s="234">
        <v>43888</v>
      </c>
      <c r="I6156" s="28"/>
    </row>
    <row r="6157" spans="1:9" x14ac:dyDescent="0.25">
      <c r="A6157" s="231" t="s">
        <v>345</v>
      </c>
      <c r="B6157" s="232" t="s">
        <v>401</v>
      </c>
      <c r="C6157" s="233" t="s">
        <v>380</v>
      </c>
      <c r="D6157" s="233">
        <v>16</v>
      </c>
      <c r="E6157" s="233" t="s">
        <v>271</v>
      </c>
      <c r="F6157" s="234" t="s">
        <v>338</v>
      </c>
      <c r="G6157" s="235">
        <v>45</v>
      </c>
      <c r="H6157" s="234">
        <v>43890</v>
      </c>
      <c r="I6157" s="28"/>
    </row>
    <row r="6158" spans="1:9" x14ac:dyDescent="0.25">
      <c r="A6158" s="231" t="s">
        <v>335</v>
      </c>
      <c r="B6158" s="232" t="s">
        <v>382</v>
      </c>
      <c r="C6158" s="233" t="s">
        <v>337</v>
      </c>
      <c r="D6158" s="233">
        <v>16</v>
      </c>
      <c r="E6158" s="233" t="s">
        <v>264</v>
      </c>
      <c r="F6158" s="234" t="s">
        <v>365</v>
      </c>
      <c r="G6158" s="235">
        <v>66</v>
      </c>
      <c r="H6158" s="234">
        <v>43890</v>
      </c>
      <c r="I6158" s="28"/>
    </row>
    <row r="6159" spans="1:9" x14ac:dyDescent="0.25">
      <c r="A6159" s="231" t="s">
        <v>371</v>
      </c>
      <c r="B6159" s="232" t="s">
        <v>372</v>
      </c>
      <c r="C6159" s="233" t="s">
        <v>364</v>
      </c>
      <c r="D6159" s="233">
        <v>8</v>
      </c>
      <c r="E6159" s="233" t="s">
        <v>271</v>
      </c>
      <c r="F6159" s="234" t="s">
        <v>338</v>
      </c>
      <c r="G6159" s="235">
        <v>192</v>
      </c>
      <c r="H6159" s="234">
        <v>43892</v>
      </c>
      <c r="I6159" s="28"/>
    </row>
    <row r="6160" spans="1:9" x14ac:dyDescent="0.25">
      <c r="A6160" s="231" t="s">
        <v>362</v>
      </c>
      <c r="B6160" s="232" t="s">
        <v>366</v>
      </c>
      <c r="C6160" s="233" t="s">
        <v>337</v>
      </c>
      <c r="D6160" s="233">
        <v>8</v>
      </c>
      <c r="E6160" s="233" t="s">
        <v>262</v>
      </c>
      <c r="F6160" s="234" t="s">
        <v>50</v>
      </c>
      <c r="G6160" s="235">
        <v>160</v>
      </c>
      <c r="H6160" s="234">
        <v>43894</v>
      </c>
      <c r="I6160" s="28"/>
    </row>
    <row r="6161" spans="1:9" x14ac:dyDescent="0.25">
      <c r="A6161" s="231" t="s">
        <v>335</v>
      </c>
      <c r="B6161" s="232" t="s">
        <v>367</v>
      </c>
      <c r="C6161" s="233" t="s">
        <v>337</v>
      </c>
      <c r="D6161" s="233">
        <v>8</v>
      </c>
      <c r="E6161" s="233" t="s">
        <v>262</v>
      </c>
      <c r="F6161" s="234" t="s">
        <v>356</v>
      </c>
      <c r="G6161" s="235">
        <v>115</v>
      </c>
      <c r="H6161" s="234">
        <v>43894</v>
      </c>
      <c r="I6161" s="28"/>
    </row>
    <row r="6162" spans="1:9" x14ac:dyDescent="0.25">
      <c r="A6162" s="231" t="s">
        <v>362</v>
      </c>
      <c r="B6162" s="232" t="s">
        <v>363</v>
      </c>
      <c r="C6162" s="233" t="s">
        <v>364</v>
      </c>
      <c r="D6162" s="233">
        <v>8</v>
      </c>
      <c r="E6162" s="233" t="s">
        <v>264</v>
      </c>
      <c r="F6162" s="234" t="s">
        <v>365</v>
      </c>
      <c r="G6162" s="235">
        <v>170</v>
      </c>
      <c r="H6162" s="234">
        <v>43894</v>
      </c>
      <c r="I6162" s="28"/>
    </row>
    <row r="6163" spans="1:9" x14ac:dyDescent="0.25">
      <c r="A6163" s="231" t="s">
        <v>335</v>
      </c>
      <c r="B6163" s="232" t="s">
        <v>394</v>
      </c>
      <c r="C6163" s="233" t="s">
        <v>364</v>
      </c>
      <c r="D6163" s="233">
        <v>8</v>
      </c>
      <c r="E6163" s="233" t="s">
        <v>264</v>
      </c>
      <c r="F6163" s="234" t="s">
        <v>365</v>
      </c>
      <c r="G6163" s="235">
        <v>105</v>
      </c>
      <c r="H6163" s="234">
        <v>43895</v>
      </c>
      <c r="I6163" s="28"/>
    </row>
    <row r="6164" spans="1:9" x14ac:dyDescent="0.25">
      <c r="A6164" s="231" t="s">
        <v>331</v>
      </c>
      <c r="B6164" s="232" t="s">
        <v>404</v>
      </c>
      <c r="C6164" s="233" t="s">
        <v>333</v>
      </c>
      <c r="D6164" s="233">
        <v>16</v>
      </c>
      <c r="E6164" s="233" t="s">
        <v>334</v>
      </c>
      <c r="F6164" s="234" t="s">
        <v>405</v>
      </c>
      <c r="G6164" s="235">
        <v>190</v>
      </c>
      <c r="H6164" s="234">
        <v>43895</v>
      </c>
      <c r="I6164" s="28"/>
    </row>
    <row r="6165" spans="1:9" x14ac:dyDescent="0.25">
      <c r="A6165" s="231" t="s">
        <v>362</v>
      </c>
      <c r="B6165" s="232" t="s">
        <v>366</v>
      </c>
      <c r="C6165" s="233" t="s">
        <v>337</v>
      </c>
      <c r="D6165" s="233">
        <v>8</v>
      </c>
      <c r="E6165" s="233" t="s">
        <v>262</v>
      </c>
      <c r="F6165" s="234" t="s">
        <v>342</v>
      </c>
      <c r="G6165" s="235">
        <v>17</v>
      </c>
      <c r="H6165" s="234">
        <v>43896</v>
      </c>
      <c r="I6165" s="28"/>
    </row>
    <row r="6166" spans="1:9" x14ac:dyDescent="0.25">
      <c r="A6166" s="231" t="s">
        <v>371</v>
      </c>
      <c r="B6166" s="232" t="s">
        <v>372</v>
      </c>
      <c r="C6166" s="233" t="s">
        <v>364</v>
      </c>
      <c r="D6166" s="233">
        <v>8</v>
      </c>
      <c r="E6166" s="233" t="s">
        <v>271</v>
      </c>
      <c r="F6166" s="234" t="s">
        <v>373</v>
      </c>
      <c r="G6166" s="235">
        <v>138</v>
      </c>
      <c r="H6166" s="234">
        <v>43896</v>
      </c>
      <c r="I6166" s="28"/>
    </row>
    <row r="6167" spans="1:9" x14ac:dyDescent="0.25">
      <c r="A6167" s="231" t="s">
        <v>335</v>
      </c>
      <c r="B6167" s="232" t="s">
        <v>336</v>
      </c>
      <c r="C6167" s="233" t="s">
        <v>337</v>
      </c>
      <c r="D6167" s="233">
        <v>16</v>
      </c>
      <c r="E6167" s="233" t="s">
        <v>271</v>
      </c>
      <c r="F6167" s="234" t="s">
        <v>338</v>
      </c>
      <c r="G6167" s="235">
        <v>13</v>
      </c>
      <c r="H6167" s="234">
        <v>43897</v>
      </c>
      <c r="I6167" s="28"/>
    </row>
    <row r="6168" spans="1:9" x14ac:dyDescent="0.25">
      <c r="A6168" s="231" t="s">
        <v>335</v>
      </c>
      <c r="B6168" s="232" t="s">
        <v>383</v>
      </c>
      <c r="C6168" s="233" t="s">
        <v>347</v>
      </c>
      <c r="D6168" s="233">
        <v>8</v>
      </c>
      <c r="E6168" s="233" t="s">
        <v>271</v>
      </c>
      <c r="F6168" s="234" t="s">
        <v>359</v>
      </c>
      <c r="G6168" s="235">
        <v>95</v>
      </c>
      <c r="H6168" s="234">
        <v>43897</v>
      </c>
      <c r="I6168" s="28"/>
    </row>
    <row r="6169" spans="1:9" x14ac:dyDescent="0.25">
      <c r="A6169" s="231" t="s">
        <v>331</v>
      </c>
      <c r="B6169" s="232" t="s">
        <v>381</v>
      </c>
      <c r="C6169" s="233" t="s">
        <v>380</v>
      </c>
      <c r="D6169" s="233">
        <v>16</v>
      </c>
      <c r="E6169" s="233" t="s">
        <v>262</v>
      </c>
      <c r="F6169" s="234" t="s">
        <v>342</v>
      </c>
      <c r="G6169" s="235">
        <v>14</v>
      </c>
      <c r="H6169" s="234">
        <v>43899</v>
      </c>
      <c r="I6169" s="28"/>
    </row>
    <row r="6170" spans="1:9" x14ac:dyDescent="0.25">
      <c r="A6170" s="231" t="s">
        <v>392</v>
      </c>
      <c r="B6170" s="232" t="s">
        <v>393</v>
      </c>
      <c r="C6170" s="233" t="s">
        <v>337</v>
      </c>
      <c r="D6170" s="233">
        <v>16</v>
      </c>
      <c r="E6170" s="233" t="s">
        <v>271</v>
      </c>
      <c r="F6170" s="234" t="s">
        <v>359</v>
      </c>
      <c r="G6170" s="235">
        <v>143</v>
      </c>
      <c r="H6170" s="234">
        <v>43903</v>
      </c>
      <c r="I6170" s="28"/>
    </row>
    <row r="6171" spans="1:9" x14ac:dyDescent="0.25">
      <c r="A6171" s="231" t="s">
        <v>348</v>
      </c>
      <c r="B6171" s="232" t="s">
        <v>349</v>
      </c>
      <c r="C6171" s="233" t="s">
        <v>347</v>
      </c>
      <c r="D6171" s="233">
        <v>8</v>
      </c>
      <c r="E6171" s="233" t="s">
        <v>262</v>
      </c>
      <c r="F6171" s="234" t="s">
        <v>356</v>
      </c>
      <c r="G6171" s="235">
        <v>134</v>
      </c>
      <c r="H6171" s="234">
        <v>43904</v>
      </c>
      <c r="I6171" s="28"/>
    </row>
    <row r="6172" spans="1:9" x14ac:dyDescent="0.25">
      <c r="A6172" s="231" t="s">
        <v>345</v>
      </c>
      <c r="B6172" s="232" t="s">
        <v>379</v>
      </c>
      <c r="C6172" s="233" t="s">
        <v>380</v>
      </c>
      <c r="D6172" s="233">
        <v>16</v>
      </c>
      <c r="E6172" s="233" t="s">
        <v>271</v>
      </c>
      <c r="F6172" s="234" t="s">
        <v>373</v>
      </c>
      <c r="G6172" s="235">
        <v>52</v>
      </c>
      <c r="H6172" s="234">
        <v>43905</v>
      </c>
      <c r="I6172" s="28"/>
    </row>
    <row r="6173" spans="1:9" x14ac:dyDescent="0.25">
      <c r="A6173" s="231" t="s">
        <v>376</v>
      </c>
      <c r="B6173" s="232" t="s">
        <v>377</v>
      </c>
      <c r="C6173" s="233" t="s">
        <v>378</v>
      </c>
      <c r="D6173" s="233">
        <v>10</v>
      </c>
      <c r="E6173" s="233" t="s">
        <v>262</v>
      </c>
      <c r="F6173" s="234" t="s">
        <v>342</v>
      </c>
      <c r="G6173" s="235">
        <v>114</v>
      </c>
      <c r="H6173" s="234">
        <v>43907</v>
      </c>
      <c r="I6173" s="28"/>
    </row>
    <row r="6174" spans="1:9" x14ac:dyDescent="0.25">
      <c r="A6174" s="231" t="s">
        <v>339</v>
      </c>
      <c r="B6174" s="232" t="s">
        <v>340</v>
      </c>
      <c r="C6174" s="233" t="s">
        <v>341</v>
      </c>
      <c r="D6174" s="233">
        <v>8</v>
      </c>
      <c r="E6174" s="233" t="s">
        <v>262</v>
      </c>
      <c r="F6174" s="234" t="s">
        <v>342</v>
      </c>
      <c r="G6174" s="235">
        <v>60</v>
      </c>
      <c r="H6174" s="234">
        <v>43908</v>
      </c>
      <c r="I6174" s="28"/>
    </row>
    <row r="6175" spans="1:9" x14ac:dyDescent="0.25">
      <c r="A6175" s="231" t="s">
        <v>362</v>
      </c>
      <c r="B6175" s="232" t="s">
        <v>374</v>
      </c>
      <c r="C6175" s="233" t="s">
        <v>375</v>
      </c>
      <c r="D6175" s="233">
        <v>16</v>
      </c>
      <c r="E6175" s="233" t="s">
        <v>271</v>
      </c>
      <c r="F6175" s="234" t="s">
        <v>338</v>
      </c>
      <c r="G6175" s="235">
        <v>66</v>
      </c>
      <c r="H6175" s="234">
        <v>43909</v>
      </c>
      <c r="I6175" s="28"/>
    </row>
    <row r="6176" spans="1:9" x14ac:dyDescent="0.25">
      <c r="A6176" s="231" t="s">
        <v>385</v>
      </c>
      <c r="B6176" s="232" t="s">
        <v>386</v>
      </c>
      <c r="C6176" s="233" t="s">
        <v>358</v>
      </c>
      <c r="D6176" s="233">
        <v>16</v>
      </c>
      <c r="E6176" s="233" t="s">
        <v>334</v>
      </c>
      <c r="F6176" s="234" t="s">
        <v>276</v>
      </c>
      <c r="G6176" s="235">
        <v>36</v>
      </c>
      <c r="H6176" s="234">
        <v>43911</v>
      </c>
      <c r="I6176" s="28"/>
    </row>
    <row r="6177" spans="1:9" x14ac:dyDescent="0.25">
      <c r="A6177" s="231" t="s">
        <v>331</v>
      </c>
      <c r="B6177" s="232" t="s">
        <v>404</v>
      </c>
      <c r="C6177" s="233" t="s">
        <v>333</v>
      </c>
      <c r="D6177" s="233">
        <v>16</v>
      </c>
      <c r="E6177" s="233" t="s">
        <v>334</v>
      </c>
      <c r="F6177" s="234" t="s">
        <v>405</v>
      </c>
      <c r="G6177" s="235">
        <v>113</v>
      </c>
      <c r="H6177" s="234">
        <v>43913</v>
      </c>
      <c r="I6177" s="28"/>
    </row>
    <row r="6178" spans="1:9" x14ac:dyDescent="0.25">
      <c r="A6178" s="231" t="s">
        <v>335</v>
      </c>
      <c r="B6178" s="232" t="s">
        <v>383</v>
      </c>
      <c r="C6178" s="233" t="s">
        <v>347</v>
      </c>
      <c r="D6178" s="233">
        <v>8</v>
      </c>
      <c r="E6178" s="233" t="s">
        <v>271</v>
      </c>
      <c r="F6178" s="234" t="s">
        <v>359</v>
      </c>
      <c r="G6178" s="235">
        <v>80</v>
      </c>
      <c r="H6178" s="234">
        <v>43914</v>
      </c>
      <c r="I6178" s="28"/>
    </row>
    <row r="6179" spans="1:9" x14ac:dyDescent="0.25">
      <c r="A6179" s="231" t="s">
        <v>371</v>
      </c>
      <c r="B6179" s="232" t="s">
        <v>372</v>
      </c>
      <c r="C6179" s="233" t="s">
        <v>364</v>
      </c>
      <c r="D6179" s="233">
        <v>8</v>
      </c>
      <c r="E6179" s="233" t="s">
        <v>271</v>
      </c>
      <c r="F6179" s="234" t="s">
        <v>338</v>
      </c>
      <c r="G6179" s="235">
        <v>82</v>
      </c>
      <c r="H6179" s="234">
        <v>43916</v>
      </c>
      <c r="I6179" s="28"/>
    </row>
    <row r="6180" spans="1:9" x14ac:dyDescent="0.25">
      <c r="A6180" s="231" t="s">
        <v>385</v>
      </c>
      <c r="B6180" s="232" t="s">
        <v>386</v>
      </c>
      <c r="C6180" s="233" t="s">
        <v>358</v>
      </c>
      <c r="D6180" s="233">
        <v>16</v>
      </c>
      <c r="E6180" s="233" t="s">
        <v>334</v>
      </c>
      <c r="F6180" s="234" t="s">
        <v>276</v>
      </c>
      <c r="G6180" s="235">
        <v>11</v>
      </c>
      <c r="H6180" s="234">
        <v>43919</v>
      </c>
      <c r="I6180" s="28"/>
    </row>
    <row r="6181" spans="1:9" x14ac:dyDescent="0.25">
      <c r="A6181" s="231" t="s">
        <v>362</v>
      </c>
      <c r="B6181" s="232" t="s">
        <v>369</v>
      </c>
      <c r="C6181" s="233" t="s">
        <v>370</v>
      </c>
      <c r="D6181" s="233">
        <v>16</v>
      </c>
      <c r="E6181" s="233" t="s">
        <v>264</v>
      </c>
      <c r="F6181" s="234" t="s">
        <v>365</v>
      </c>
      <c r="G6181" s="235">
        <v>81</v>
      </c>
      <c r="H6181" s="234">
        <v>43920</v>
      </c>
      <c r="I6181" s="28"/>
    </row>
    <row r="6182" spans="1:9" x14ac:dyDescent="0.25">
      <c r="A6182" s="231" t="s">
        <v>331</v>
      </c>
      <c r="B6182" s="232" t="s">
        <v>332</v>
      </c>
      <c r="C6182" s="233" t="s">
        <v>333</v>
      </c>
      <c r="D6182" s="233">
        <v>16</v>
      </c>
      <c r="E6182" s="233" t="s">
        <v>334</v>
      </c>
      <c r="F6182" s="234" t="s">
        <v>405</v>
      </c>
      <c r="G6182" s="235">
        <v>77</v>
      </c>
      <c r="H6182" s="234">
        <v>43920</v>
      </c>
      <c r="I6182" s="28"/>
    </row>
    <row r="6183" spans="1:9" x14ac:dyDescent="0.25">
      <c r="A6183" s="231" t="s">
        <v>335</v>
      </c>
      <c r="B6183" s="232" t="s">
        <v>387</v>
      </c>
      <c r="C6183" s="233" t="s">
        <v>347</v>
      </c>
      <c r="D6183" s="233">
        <v>8</v>
      </c>
      <c r="E6183" s="233" t="s">
        <v>264</v>
      </c>
      <c r="F6183" s="234" t="s">
        <v>365</v>
      </c>
      <c r="G6183" s="235">
        <v>54</v>
      </c>
      <c r="H6183" s="234">
        <v>43924</v>
      </c>
      <c r="I6183" s="28"/>
    </row>
    <row r="6184" spans="1:9" x14ac:dyDescent="0.25">
      <c r="A6184" s="231" t="s">
        <v>335</v>
      </c>
      <c r="B6184" s="232" t="s">
        <v>367</v>
      </c>
      <c r="C6184" s="233" t="s">
        <v>337</v>
      </c>
      <c r="D6184" s="233">
        <v>8</v>
      </c>
      <c r="E6184" s="233" t="s">
        <v>262</v>
      </c>
      <c r="F6184" s="234" t="s">
        <v>356</v>
      </c>
      <c r="G6184" s="235">
        <v>174</v>
      </c>
      <c r="H6184" s="234">
        <v>43929</v>
      </c>
      <c r="I6184" s="28"/>
    </row>
    <row r="6185" spans="1:9" x14ac:dyDescent="0.25">
      <c r="A6185" s="231" t="s">
        <v>335</v>
      </c>
      <c r="B6185" s="232" t="s">
        <v>382</v>
      </c>
      <c r="C6185" s="233" t="s">
        <v>337</v>
      </c>
      <c r="D6185" s="233">
        <v>16</v>
      </c>
      <c r="E6185" s="233" t="s">
        <v>264</v>
      </c>
      <c r="F6185" s="234" t="s">
        <v>365</v>
      </c>
      <c r="G6185" s="235">
        <v>157</v>
      </c>
      <c r="H6185" s="234">
        <v>43930</v>
      </c>
      <c r="I6185" s="28"/>
    </row>
    <row r="6186" spans="1:9" x14ac:dyDescent="0.25">
      <c r="A6186" s="231" t="s">
        <v>397</v>
      </c>
      <c r="B6186" s="232" t="s">
        <v>402</v>
      </c>
      <c r="C6186" s="233" t="s">
        <v>380</v>
      </c>
      <c r="D6186" s="233">
        <v>8</v>
      </c>
      <c r="E6186" s="233" t="s">
        <v>262</v>
      </c>
      <c r="F6186" s="234" t="s">
        <v>342</v>
      </c>
      <c r="G6186" s="235">
        <v>5</v>
      </c>
      <c r="H6186" s="234">
        <v>43930</v>
      </c>
      <c r="I6186" s="28"/>
    </row>
    <row r="6187" spans="1:9" x14ac:dyDescent="0.25">
      <c r="A6187" s="231" t="s">
        <v>331</v>
      </c>
      <c r="B6187" s="232" t="s">
        <v>404</v>
      </c>
      <c r="C6187" s="233" t="s">
        <v>333</v>
      </c>
      <c r="D6187" s="233">
        <v>16</v>
      </c>
      <c r="E6187" s="233" t="s">
        <v>334</v>
      </c>
      <c r="F6187" s="234" t="s">
        <v>405</v>
      </c>
      <c r="G6187" s="235">
        <v>161</v>
      </c>
      <c r="H6187" s="234">
        <v>43931</v>
      </c>
      <c r="I6187" s="28"/>
    </row>
    <row r="6188" spans="1:9" x14ac:dyDescent="0.25">
      <c r="A6188" s="231" t="s">
        <v>362</v>
      </c>
      <c r="B6188" s="232" t="s">
        <v>369</v>
      </c>
      <c r="C6188" s="233" t="s">
        <v>370</v>
      </c>
      <c r="D6188" s="233">
        <v>16</v>
      </c>
      <c r="E6188" s="233" t="s">
        <v>264</v>
      </c>
      <c r="F6188" s="234" t="s">
        <v>365</v>
      </c>
      <c r="G6188" s="235">
        <v>167</v>
      </c>
      <c r="H6188" s="234">
        <v>43934</v>
      </c>
      <c r="I6188" s="28"/>
    </row>
    <row r="6189" spans="1:9" x14ac:dyDescent="0.25">
      <c r="A6189" s="231" t="s">
        <v>385</v>
      </c>
      <c r="B6189" s="232" t="s">
        <v>386</v>
      </c>
      <c r="C6189" s="233" t="s">
        <v>358</v>
      </c>
      <c r="D6189" s="233">
        <v>16</v>
      </c>
      <c r="E6189" s="233" t="s">
        <v>334</v>
      </c>
      <c r="F6189" s="234" t="s">
        <v>276</v>
      </c>
      <c r="G6189" s="235">
        <v>38</v>
      </c>
      <c r="H6189" s="234">
        <v>43935</v>
      </c>
      <c r="I6189" s="28"/>
    </row>
    <row r="6190" spans="1:9" x14ac:dyDescent="0.25">
      <c r="A6190" s="231" t="s">
        <v>362</v>
      </c>
      <c r="B6190" s="232" t="s">
        <v>374</v>
      </c>
      <c r="C6190" s="233" t="s">
        <v>375</v>
      </c>
      <c r="D6190" s="233">
        <v>16</v>
      </c>
      <c r="E6190" s="233" t="s">
        <v>271</v>
      </c>
      <c r="F6190" s="234" t="s">
        <v>338</v>
      </c>
      <c r="G6190" s="235">
        <v>174</v>
      </c>
      <c r="H6190" s="234">
        <v>43937</v>
      </c>
      <c r="I6190" s="28"/>
    </row>
    <row r="6191" spans="1:9" x14ac:dyDescent="0.25">
      <c r="A6191" s="231" t="s">
        <v>339</v>
      </c>
      <c r="B6191" s="232" t="s">
        <v>340</v>
      </c>
      <c r="C6191" s="233" t="s">
        <v>341</v>
      </c>
      <c r="D6191" s="233">
        <v>8</v>
      </c>
      <c r="E6191" s="233" t="s">
        <v>262</v>
      </c>
      <c r="F6191" s="234" t="s">
        <v>342</v>
      </c>
      <c r="G6191" s="235">
        <v>135</v>
      </c>
      <c r="H6191" s="234">
        <v>43937</v>
      </c>
      <c r="I6191" s="28"/>
    </row>
    <row r="6192" spans="1:9" x14ac:dyDescent="0.25">
      <c r="A6192" s="231" t="s">
        <v>335</v>
      </c>
      <c r="B6192" s="232" t="s">
        <v>368</v>
      </c>
      <c r="C6192" s="233" t="s">
        <v>364</v>
      </c>
      <c r="D6192" s="233">
        <v>8</v>
      </c>
      <c r="E6192" s="233" t="s">
        <v>262</v>
      </c>
      <c r="F6192" s="234" t="s">
        <v>356</v>
      </c>
      <c r="G6192" s="235">
        <v>114</v>
      </c>
      <c r="H6192" s="234">
        <v>43942</v>
      </c>
      <c r="I6192" s="28"/>
    </row>
    <row r="6193" spans="1:9" x14ac:dyDescent="0.25">
      <c r="A6193" s="231" t="s">
        <v>392</v>
      </c>
      <c r="B6193" s="232" t="s">
        <v>393</v>
      </c>
      <c r="C6193" s="233" t="s">
        <v>337</v>
      </c>
      <c r="D6193" s="233">
        <v>16</v>
      </c>
      <c r="E6193" s="233" t="s">
        <v>271</v>
      </c>
      <c r="F6193" s="234" t="s">
        <v>359</v>
      </c>
      <c r="G6193" s="235">
        <v>104</v>
      </c>
      <c r="H6193" s="234">
        <v>43943</v>
      </c>
      <c r="I6193" s="28"/>
    </row>
    <row r="6194" spans="1:9" x14ac:dyDescent="0.25">
      <c r="A6194" s="231" t="s">
        <v>392</v>
      </c>
      <c r="B6194" s="232" t="s">
        <v>393</v>
      </c>
      <c r="C6194" s="233" t="s">
        <v>337</v>
      </c>
      <c r="D6194" s="233">
        <v>16</v>
      </c>
      <c r="E6194" s="233" t="s">
        <v>271</v>
      </c>
      <c r="F6194" s="234" t="s">
        <v>359</v>
      </c>
      <c r="G6194" s="235">
        <v>41</v>
      </c>
      <c r="H6194" s="234">
        <v>43957</v>
      </c>
      <c r="I6194" s="28"/>
    </row>
    <row r="6195" spans="1:9" x14ac:dyDescent="0.25">
      <c r="A6195" s="231" t="s">
        <v>335</v>
      </c>
      <c r="B6195" s="232" t="s">
        <v>383</v>
      </c>
      <c r="C6195" s="233" t="s">
        <v>347</v>
      </c>
      <c r="D6195" s="233">
        <v>8</v>
      </c>
      <c r="E6195" s="233" t="s">
        <v>271</v>
      </c>
      <c r="F6195" s="234" t="s">
        <v>359</v>
      </c>
      <c r="G6195" s="235">
        <v>67</v>
      </c>
      <c r="H6195" s="234">
        <v>43959</v>
      </c>
      <c r="I6195" s="28"/>
    </row>
    <row r="6196" spans="1:9" x14ac:dyDescent="0.25">
      <c r="A6196" s="231" t="s">
        <v>335</v>
      </c>
      <c r="B6196" s="232" t="s">
        <v>383</v>
      </c>
      <c r="C6196" s="233" t="s">
        <v>347</v>
      </c>
      <c r="D6196" s="233">
        <v>8</v>
      </c>
      <c r="E6196" s="233" t="s">
        <v>271</v>
      </c>
      <c r="F6196" s="234" t="s">
        <v>359</v>
      </c>
      <c r="G6196" s="235">
        <v>185</v>
      </c>
      <c r="H6196" s="234">
        <v>43960</v>
      </c>
      <c r="I6196" s="28"/>
    </row>
    <row r="6197" spans="1:9" x14ac:dyDescent="0.25">
      <c r="A6197" s="231" t="s">
        <v>345</v>
      </c>
      <c r="B6197" s="232" t="s">
        <v>379</v>
      </c>
      <c r="C6197" s="233" t="s">
        <v>380</v>
      </c>
      <c r="D6197" s="233">
        <v>16</v>
      </c>
      <c r="E6197" s="233" t="s">
        <v>271</v>
      </c>
      <c r="F6197" s="234" t="s">
        <v>373</v>
      </c>
      <c r="G6197" s="235">
        <v>123</v>
      </c>
      <c r="H6197" s="234">
        <v>43961</v>
      </c>
      <c r="I6197" s="28"/>
    </row>
    <row r="6198" spans="1:9" x14ac:dyDescent="0.25">
      <c r="A6198" s="231" t="s">
        <v>348</v>
      </c>
      <c r="B6198" s="232" t="s">
        <v>349</v>
      </c>
      <c r="C6198" s="233" t="s">
        <v>347</v>
      </c>
      <c r="D6198" s="233">
        <v>8</v>
      </c>
      <c r="E6198" s="233" t="s">
        <v>262</v>
      </c>
      <c r="F6198" s="234" t="s">
        <v>342</v>
      </c>
      <c r="G6198" s="235">
        <v>33</v>
      </c>
      <c r="H6198" s="234">
        <v>43961</v>
      </c>
      <c r="I6198" s="28"/>
    </row>
    <row r="6199" spans="1:9" x14ac:dyDescent="0.25">
      <c r="A6199" s="231" t="s">
        <v>385</v>
      </c>
      <c r="B6199" s="232" t="s">
        <v>389</v>
      </c>
      <c r="C6199" s="233" t="s">
        <v>375</v>
      </c>
      <c r="D6199" s="233">
        <v>16</v>
      </c>
      <c r="E6199" s="233" t="s">
        <v>334</v>
      </c>
      <c r="F6199" s="234" t="s">
        <v>278</v>
      </c>
      <c r="G6199" s="235">
        <v>189</v>
      </c>
      <c r="H6199" s="234">
        <v>43972</v>
      </c>
      <c r="I6199" s="28"/>
    </row>
    <row r="6200" spans="1:9" x14ac:dyDescent="0.25">
      <c r="A6200" s="231" t="s">
        <v>335</v>
      </c>
      <c r="B6200" s="232" t="s">
        <v>400</v>
      </c>
      <c r="C6200" s="233" t="s">
        <v>364</v>
      </c>
      <c r="D6200" s="233">
        <v>8</v>
      </c>
      <c r="E6200" s="233" t="s">
        <v>264</v>
      </c>
      <c r="F6200" s="234" t="s">
        <v>365</v>
      </c>
      <c r="G6200" s="235">
        <v>193</v>
      </c>
      <c r="H6200" s="234">
        <v>43975</v>
      </c>
      <c r="I6200" s="28"/>
    </row>
    <row r="6201" spans="1:9" x14ac:dyDescent="0.25">
      <c r="A6201" s="231" t="s">
        <v>376</v>
      </c>
      <c r="B6201" s="232" t="s">
        <v>390</v>
      </c>
      <c r="C6201" s="233" t="s">
        <v>370</v>
      </c>
      <c r="D6201" s="233">
        <v>8</v>
      </c>
      <c r="E6201" s="233" t="s">
        <v>334</v>
      </c>
      <c r="F6201" s="234" t="s">
        <v>278</v>
      </c>
      <c r="G6201" s="235">
        <v>135</v>
      </c>
      <c r="H6201" s="234">
        <v>43979</v>
      </c>
      <c r="I6201" s="28"/>
    </row>
    <row r="6202" spans="1:9" x14ac:dyDescent="0.25">
      <c r="A6202" s="231" t="s">
        <v>335</v>
      </c>
      <c r="B6202" s="232" t="s">
        <v>336</v>
      </c>
      <c r="C6202" s="233" t="s">
        <v>337</v>
      </c>
      <c r="D6202" s="233">
        <v>16</v>
      </c>
      <c r="E6202" s="233" t="s">
        <v>271</v>
      </c>
      <c r="F6202" s="234" t="s">
        <v>338</v>
      </c>
      <c r="G6202" s="235">
        <v>118</v>
      </c>
      <c r="H6202" s="234">
        <v>43982</v>
      </c>
      <c r="I6202" s="28"/>
    </row>
    <row r="6203" spans="1:9" x14ac:dyDescent="0.25">
      <c r="A6203" s="231" t="s">
        <v>331</v>
      </c>
      <c r="B6203" s="232" t="s">
        <v>332</v>
      </c>
      <c r="C6203" s="233" t="s">
        <v>333</v>
      </c>
      <c r="D6203" s="233">
        <v>16</v>
      </c>
      <c r="E6203" s="233" t="s">
        <v>334</v>
      </c>
      <c r="F6203" s="234" t="s">
        <v>405</v>
      </c>
      <c r="G6203" s="235">
        <v>128</v>
      </c>
      <c r="H6203" s="234">
        <v>43984</v>
      </c>
      <c r="I6203" s="28"/>
    </row>
    <row r="6204" spans="1:9" x14ac:dyDescent="0.25">
      <c r="A6204" s="231" t="s">
        <v>335</v>
      </c>
      <c r="B6204" s="232" t="s">
        <v>383</v>
      </c>
      <c r="C6204" s="233" t="s">
        <v>347</v>
      </c>
      <c r="D6204" s="233">
        <v>8</v>
      </c>
      <c r="E6204" s="233" t="s">
        <v>271</v>
      </c>
      <c r="F6204" s="234" t="s">
        <v>373</v>
      </c>
      <c r="G6204" s="235">
        <v>48</v>
      </c>
      <c r="H6204" s="234">
        <v>43985</v>
      </c>
      <c r="I6204" s="28"/>
    </row>
    <row r="6205" spans="1:9" x14ac:dyDescent="0.25">
      <c r="A6205" s="231" t="s">
        <v>331</v>
      </c>
      <c r="B6205" s="232" t="s">
        <v>404</v>
      </c>
      <c r="C6205" s="233" t="s">
        <v>333</v>
      </c>
      <c r="D6205" s="233">
        <v>16</v>
      </c>
      <c r="E6205" s="233" t="s">
        <v>334</v>
      </c>
      <c r="F6205" s="234" t="s">
        <v>405</v>
      </c>
      <c r="G6205" s="235">
        <v>31</v>
      </c>
      <c r="H6205" s="234">
        <v>43985</v>
      </c>
      <c r="I6205" s="28"/>
    </row>
    <row r="6206" spans="1:9" x14ac:dyDescent="0.25">
      <c r="A6206" s="231" t="s">
        <v>362</v>
      </c>
      <c r="B6206" s="232" t="s">
        <v>407</v>
      </c>
      <c r="C6206" s="233" t="s">
        <v>380</v>
      </c>
      <c r="D6206" s="233">
        <v>16</v>
      </c>
      <c r="E6206" s="233" t="s">
        <v>264</v>
      </c>
      <c r="F6206" s="234" t="s">
        <v>396</v>
      </c>
      <c r="G6206" s="235">
        <v>63</v>
      </c>
      <c r="H6206" s="234">
        <v>43986</v>
      </c>
      <c r="I6206" s="28"/>
    </row>
    <row r="6207" spans="1:9" x14ac:dyDescent="0.25">
      <c r="A6207" s="231" t="s">
        <v>345</v>
      </c>
      <c r="B6207" s="232" t="s">
        <v>401</v>
      </c>
      <c r="C6207" s="233" t="s">
        <v>380</v>
      </c>
      <c r="D6207" s="233">
        <v>16</v>
      </c>
      <c r="E6207" s="233" t="s">
        <v>271</v>
      </c>
      <c r="F6207" s="234" t="s">
        <v>338</v>
      </c>
      <c r="G6207" s="235">
        <v>96</v>
      </c>
      <c r="H6207" s="234">
        <v>43987</v>
      </c>
      <c r="I6207" s="28"/>
    </row>
    <row r="6208" spans="1:9" x14ac:dyDescent="0.25">
      <c r="A6208" s="231" t="s">
        <v>348</v>
      </c>
      <c r="B6208" s="232" t="s">
        <v>349</v>
      </c>
      <c r="C6208" s="233" t="s">
        <v>347</v>
      </c>
      <c r="D6208" s="233">
        <v>8</v>
      </c>
      <c r="E6208" s="233" t="s">
        <v>262</v>
      </c>
      <c r="F6208" s="234" t="s">
        <v>356</v>
      </c>
      <c r="G6208" s="235">
        <v>200</v>
      </c>
      <c r="H6208" s="234">
        <v>43989</v>
      </c>
      <c r="I6208" s="28"/>
    </row>
    <row r="6209" spans="1:9" x14ac:dyDescent="0.25">
      <c r="A6209" s="231" t="s">
        <v>385</v>
      </c>
      <c r="B6209" s="232" t="s">
        <v>389</v>
      </c>
      <c r="C6209" s="233" t="s">
        <v>375</v>
      </c>
      <c r="D6209" s="233">
        <v>16</v>
      </c>
      <c r="E6209" s="233" t="s">
        <v>334</v>
      </c>
      <c r="F6209" s="234" t="s">
        <v>276</v>
      </c>
      <c r="G6209" s="235">
        <v>131</v>
      </c>
      <c r="H6209" s="234">
        <v>43995</v>
      </c>
      <c r="I6209" s="28"/>
    </row>
    <row r="6210" spans="1:9" x14ac:dyDescent="0.25">
      <c r="A6210" s="231" t="s">
        <v>371</v>
      </c>
      <c r="B6210" s="232" t="s">
        <v>372</v>
      </c>
      <c r="C6210" s="233" t="s">
        <v>364</v>
      </c>
      <c r="D6210" s="233">
        <v>8</v>
      </c>
      <c r="E6210" s="233" t="s">
        <v>271</v>
      </c>
      <c r="F6210" s="234" t="s">
        <v>338</v>
      </c>
      <c r="G6210" s="235">
        <v>198</v>
      </c>
      <c r="H6210" s="234">
        <v>43999</v>
      </c>
      <c r="I6210" s="28"/>
    </row>
    <row r="6211" spans="1:9" x14ac:dyDescent="0.25">
      <c r="A6211" s="231" t="s">
        <v>376</v>
      </c>
      <c r="B6211" s="232" t="s">
        <v>377</v>
      </c>
      <c r="C6211" s="233" t="s">
        <v>378</v>
      </c>
      <c r="D6211" s="233">
        <v>10</v>
      </c>
      <c r="E6211" s="233" t="s">
        <v>262</v>
      </c>
      <c r="F6211" s="234" t="s">
        <v>342</v>
      </c>
      <c r="G6211" s="235">
        <v>30</v>
      </c>
      <c r="H6211" s="234">
        <v>44000</v>
      </c>
      <c r="I6211" s="28"/>
    </row>
    <row r="6212" spans="1:9" x14ac:dyDescent="0.25">
      <c r="A6212" s="231" t="s">
        <v>376</v>
      </c>
      <c r="B6212" s="232" t="s">
        <v>390</v>
      </c>
      <c r="C6212" s="233" t="s">
        <v>370</v>
      </c>
      <c r="D6212" s="233">
        <v>8</v>
      </c>
      <c r="E6212" s="233" t="s">
        <v>334</v>
      </c>
      <c r="F6212" s="234" t="s">
        <v>278</v>
      </c>
      <c r="G6212" s="235">
        <v>43</v>
      </c>
      <c r="H6212" s="234">
        <v>44000</v>
      </c>
      <c r="I6212" s="28"/>
    </row>
    <row r="6213" spans="1:9" x14ac:dyDescent="0.25">
      <c r="A6213" s="231" t="s">
        <v>345</v>
      </c>
      <c r="B6213" s="232" t="s">
        <v>401</v>
      </c>
      <c r="C6213" s="233" t="s">
        <v>380</v>
      </c>
      <c r="D6213" s="233">
        <v>16</v>
      </c>
      <c r="E6213" s="233" t="s">
        <v>271</v>
      </c>
      <c r="F6213" s="234" t="s">
        <v>338</v>
      </c>
      <c r="G6213" s="235">
        <v>117</v>
      </c>
      <c r="H6213" s="234">
        <v>44001</v>
      </c>
      <c r="I6213" s="28"/>
    </row>
    <row r="6214" spans="1:9" x14ac:dyDescent="0.25">
      <c r="A6214" s="231" t="s">
        <v>397</v>
      </c>
      <c r="B6214" s="232" t="s">
        <v>402</v>
      </c>
      <c r="C6214" s="233" t="s">
        <v>380</v>
      </c>
      <c r="D6214" s="233">
        <v>8</v>
      </c>
      <c r="E6214" s="233" t="s">
        <v>262</v>
      </c>
      <c r="F6214" s="234" t="s">
        <v>342</v>
      </c>
      <c r="G6214" s="235">
        <v>139</v>
      </c>
      <c r="H6214" s="234">
        <v>44001</v>
      </c>
      <c r="I6214" s="28"/>
    </row>
    <row r="6215" spans="1:9" x14ac:dyDescent="0.25">
      <c r="A6215" s="231" t="s">
        <v>348</v>
      </c>
      <c r="B6215" s="232" t="s">
        <v>349</v>
      </c>
      <c r="C6215" s="233" t="s">
        <v>347</v>
      </c>
      <c r="D6215" s="233">
        <v>8</v>
      </c>
      <c r="E6215" s="233" t="s">
        <v>262</v>
      </c>
      <c r="F6215" s="234" t="s">
        <v>356</v>
      </c>
      <c r="G6215" s="235">
        <v>11</v>
      </c>
      <c r="H6215" s="234">
        <v>44002</v>
      </c>
      <c r="I6215" s="28"/>
    </row>
    <row r="6216" spans="1:9" x14ac:dyDescent="0.25">
      <c r="A6216" s="231" t="s">
        <v>335</v>
      </c>
      <c r="B6216" s="232" t="s">
        <v>336</v>
      </c>
      <c r="C6216" s="233" t="s">
        <v>337</v>
      </c>
      <c r="D6216" s="233">
        <v>16</v>
      </c>
      <c r="E6216" s="233" t="s">
        <v>271</v>
      </c>
      <c r="F6216" s="234" t="s">
        <v>338</v>
      </c>
      <c r="G6216" s="235">
        <v>57</v>
      </c>
      <c r="H6216" s="234">
        <v>44003</v>
      </c>
      <c r="I6216" s="28"/>
    </row>
    <row r="6217" spans="1:9" x14ac:dyDescent="0.25">
      <c r="A6217" s="231" t="s">
        <v>376</v>
      </c>
      <c r="B6217" s="232" t="s">
        <v>377</v>
      </c>
      <c r="C6217" s="233" t="s">
        <v>378</v>
      </c>
      <c r="D6217" s="233">
        <v>10</v>
      </c>
      <c r="E6217" s="233" t="s">
        <v>262</v>
      </c>
      <c r="F6217" s="234" t="s">
        <v>50</v>
      </c>
      <c r="G6217" s="235">
        <v>27</v>
      </c>
      <c r="H6217" s="234">
        <v>44005</v>
      </c>
      <c r="I6217" s="28"/>
    </row>
    <row r="6218" spans="1:9" x14ac:dyDescent="0.25">
      <c r="A6218" s="231" t="s">
        <v>335</v>
      </c>
      <c r="B6218" s="232" t="s">
        <v>384</v>
      </c>
      <c r="C6218" s="233" t="s">
        <v>364</v>
      </c>
      <c r="D6218" s="233">
        <v>8</v>
      </c>
      <c r="E6218" s="233" t="s">
        <v>262</v>
      </c>
      <c r="F6218" s="234" t="s">
        <v>356</v>
      </c>
      <c r="G6218" s="235">
        <v>97</v>
      </c>
      <c r="H6218" s="234">
        <v>44008</v>
      </c>
      <c r="I6218" s="28"/>
    </row>
    <row r="6219" spans="1:9" x14ac:dyDescent="0.25">
      <c r="A6219" s="231" t="s">
        <v>335</v>
      </c>
      <c r="B6219" s="232" t="s">
        <v>384</v>
      </c>
      <c r="C6219" s="233" t="s">
        <v>364</v>
      </c>
      <c r="D6219" s="233">
        <v>8</v>
      </c>
      <c r="E6219" s="233" t="s">
        <v>262</v>
      </c>
      <c r="F6219" s="234" t="s">
        <v>356</v>
      </c>
      <c r="G6219" s="235">
        <v>181</v>
      </c>
      <c r="H6219" s="234">
        <v>44010</v>
      </c>
      <c r="I6219" s="28"/>
    </row>
    <row r="6220" spans="1:9" x14ac:dyDescent="0.25">
      <c r="A6220" s="231" t="s">
        <v>339</v>
      </c>
      <c r="B6220" s="232" t="s">
        <v>340</v>
      </c>
      <c r="C6220" s="233" t="s">
        <v>341</v>
      </c>
      <c r="D6220" s="233">
        <v>8</v>
      </c>
      <c r="E6220" s="233" t="s">
        <v>262</v>
      </c>
      <c r="F6220" s="234" t="s">
        <v>342</v>
      </c>
      <c r="G6220" s="235">
        <v>54</v>
      </c>
      <c r="H6220" s="234">
        <v>44010</v>
      </c>
      <c r="I6220" s="28"/>
    </row>
    <row r="6221" spans="1:9" x14ac:dyDescent="0.25">
      <c r="A6221" s="231" t="s">
        <v>335</v>
      </c>
      <c r="B6221" s="232" t="s">
        <v>368</v>
      </c>
      <c r="C6221" s="233" t="s">
        <v>364</v>
      </c>
      <c r="D6221" s="233">
        <v>8</v>
      </c>
      <c r="E6221" s="233" t="s">
        <v>262</v>
      </c>
      <c r="F6221" s="234" t="s">
        <v>356</v>
      </c>
      <c r="G6221" s="235">
        <v>62</v>
      </c>
      <c r="H6221" s="234">
        <v>44012</v>
      </c>
      <c r="I6221" s="28"/>
    </row>
    <row r="6222" spans="1:9" x14ac:dyDescent="0.25">
      <c r="A6222" s="231" t="s">
        <v>331</v>
      </c>
      <c r="B6222" s="232" t="s">
        <v>404</v>
      </c>
      <c r="C6222" s="233" t="s">
        <v>333</v>
      </c>
      <c r="D6222" s="233">
        <v>16</v>
      </c>
      <c r="E6222" s="233" t="s">
        <v>334</v>
      </c>
      <c r="F6222" s="234" t="s">
        <v>405</v>
      </c>
      <c r="G6222" s="235">
        <v>93</v>
      </c>
      <c r="H6222" s="234">
        <v>44016</v>
      </c>
      <c r="I6222" s="28"/>
    </row>
    <row r="6223" spans="1:9" x14ac:dyDescent="0.25">
      <c r="A6223" s="231" t="s">
        <v>331</v>
      </c>
      <c r="B6223" s="232" t="s">
        <v>403</v>
      </c>
      <c r="C6223" s="233" t="s">
        <v>380</v>
      </c>
      <c r="D6223" s="233">
        <v>32</v>
      </c>
      <c r="E6223" s="233" t="s">
        <v>262</v>
      </c>
      <c r="F6223" s="234" t="s">
        <v>356</v>
      </c>
      <c r="G6223" s="235">
        <v>159</v>
      </c>
      <c r="H6223" s="234">
        <v>44017</v>
      </c>
      <c r="I6223" s="28"/>
    </row>
    <row r="6224" spans="1:9" x14ac:dyDescent="0.25">
      <c r="A6224" s="231" t="s">
        <v>376</v>
      </c>
      <c r="B6224" s="232" t="s">
        <v>377</v>
      </c>
      <c r="C6224" s="233" t="s">
        <v>378</v>
      </c>
      <c r="D6224" s="233">
        <v>10</v>
      </c>
      <c r="E6224" s="233" t="s">
        <v>262</v>
      </c>
      <c r="F6224" s="234" t="s">
        <v>50</v>
      </c>
      <c r="G6224" s="235">
        <v>21</v>
      </c>
      <c r="H6224" s="234">
        <v>44017</v>
      </c>
      <c r="I6224" s="28"/>
    </row>
    <row r="6225" spans="1:9" x14ac:dyDescent="0.25">
      <c r="A6225" s="231" t="s">
        <v>392</v>
      </c>
      <c r="B6225" s="232" t="s">
        <v>393</v>
      </c>
      <c r="C6225" s="233" t="s">
        <v>337</v>
      </c>
      <c r="D6225" s="233">
        <v>16</v>
      </c>
      <c r="E6225" s="233" t="s">
        <v>271</v>
      </c>
      <c r="F6225" s="234" t="s">
        <v>359</v>
      </c>
      <c r="G6225" s="235">
        <v>116</v>
      </c>
      <c r="H6225" s="234">
        <v>44018</v>
      </c>
      <c r="I6225" s="28"/>
    </row>
    <row r="6226" spans="1:9" x14ac:dyDescent="0.25">
      <c r="A6226" s="231" t="s">
        <v>335</v>
      </c>
      <c r="B6226" s="232" t="s">
        <v>357</v>
      </c>
      <c r="C6226" s="233" t="s">
        <v>358</v>
      </c>
      <c r="D6226" s="233">
        <v>16</v>
      </c>
      <c r="E6226" s="233" t="s">
        <v>271</v>
      </c>
      <c r="F6226" s="234" t="s">
        <v>359</v>
      </c>
      <c r="G6226" s="235">
        <v>43</v>
      </c>
      <c r="H6226" s="234">
        <v>44019</v>
      </c>
      <c r="I6226" s="28"/>
    </row>
    <row r="6227" spans="1:9" x14ac:dyDescent="0.25">
      <c r="A6227" s="231" t="s">
        <v>335</v>
      </c>
      <c r="B6227" s="232" t="s">
        <v>336</v>
      </c>
      <c r="C6227" s="233" t="s">
        <v>337</v>
      </c>
      <c r="D6227" s="233">
        <v>16</v>
      </c>
      <c r="E6227" s="233" t="s">
        <v>271</v>
      </c>
      <c r="F6227" s="234" t="s">
        <v>338</v>
      </c>
      <c r="G6227" s="235">
        <v>184</v>
      </c>
      <c r="H6227" s="234">
        <v>44020</v>
      </c>
      <c r="I6227" s="28"/>
    </row>
    <row r="6228" spans="1:9" x14ac:dyDescent="0.25">
      <c r="A6228" s="231" t="s">
        <v>335</v>
      </c>
      <c r="B6228" s="232" t="s">
        <v>368</v>
      </c>
      <c r="C6228" s="233" t="s">
        <v>364</v>
      </c>
      <c r="D6228" s="233">
        <v>8</v>
      </c>
      <c r="E6228" s="233" t="s">
        <v>262</v>
      </c>
      <c r="F6228" s="234" t="s">
        <v>356</v>
      </c>
      <c r="G6228" s="235">
        <v>84</v>
      </c>
      <c r="H6228" s="234">
        <v>44020</v>
      </c>
      <c r="I6228" s="28"/>
    </row>
    <row r="6229" spans="1:9" x14ac:dyDescent="0.25">
      <c r="A6229" s="231" t="s">
        <v>392</v>
      </c>
      <c r="B6229" s="232" t="s">
        <v>393</v>
      </c>
      <c r="C6229" s="233" t="s">
        <v>337</v>
      </c>
      <c r="D6229" s="233">
        <v>16</v>
      </c>
      <c r="E6229" s="233" t="s">
        <v>271</v>
      </c>
      <c r="F6229" s="234" t="s">
        <v>338</v>
      </c>
      <c r="G6229" s="235">
        <v>55</v>
      </c>
      <c r="H6229" s="234">
        <v>44021</v>
      </c>
      <c r="I6229" s="28"/>
    </row>
    <row r="6230" spans="1:9" x14ac:dyDescent="0.25">
      <c r="A6230" s="231" t="s">
        <v>335</v>
      </c>
      <c r="B6230" s="232" t="s">
        <v>350</v>
      </c>
      <c r="C6230" s="233" t="s">
        <v>347</v>
      </c>
      <c r="D6230" s="233">
        <v>8</v>
      </c>
      <c r="E6230" s="233" t="s">
        <v>271</v>
      </c>
      <c r="F6230" s="234" t="s">
        <v>338</v>
      </c>
      <c r="G6230" s="235">
        <v>47</v>
      </c>
      <c r="H6230" s="234">
        <v>44026</v>
      </c>
      <c r="I6230" s="28"/>
    </row>
    <row r="6231" spans="1:9" x14ac:dyDescent="0.25">
      <c r="A6231" s="231" t="s">
        <v>376</v>
      </c>
      <c r="B6231" s="232" t="s">
        <v>390</v>
      </c>
      <c r="C6231" s="233" t="s">
        <v>370</v>
      </c>
      <c r="D6231" s="233">
        <v>8</v>
      </c>
      <c r="E6231" s="233" t="s">
        <v>334</v>
      </c>
      <c r="F6231" s="234" t="s">
        <v>278</v>
      </c>
      <c r="G6231" s="235">
        <v>145</v>
      </c>
      <c r="H6231" s="234">
        <v>44028</v>
      </c>
      <c r="I6231" s="28"/>
    </row>
    <row r="6232" spans="1:9" x14ac:dyDescent="0.25">
      <c r="A6232" s="231" t="s">
        <v>331</v>
      </c>
      <c r="B6232" s="232" t="s">
        <v>381</v>
      </c>
      <c r="C6232" s="233" t="s">
        <v>380</v>
      </c>
      <c r="D6232" s="233">
        <v>16</v>
      </c>
      <c r="E6232" s="233" t="s">
        <v>262</v>
      </c>
      <c r="F6232" s="234" t="s">
        <v>342</v>
      </c>
      <c r="G6232" s="235">
        <v>105</v>
      </c>
      <c r="H6232" s="234">
        <v>44030</v>
      </c>
      <c r="I6232" s="28"/>
    </row>
    <row r="6233" spans="1:9" x14ac:dyDescent="0.25">
      <c r="A6233" s="231" t="s">
        <v>335</v>
      </c>
      <c r="B6233" s="232" t="s">
        <v>383</v>
      </c>
      <c r="C6233" s="233" t="s">
        <v>347</v>
      </c>
      <c r="D6233" s="233">
        <v>8</v>
      </c>
      <c r="E6233" s="233" t="s">
        <v>271</v>
      </c>
      <c r="F6233" s="234" t="s">
        <v>359</v>
      </c>
      <c r="G6233" s="235">
        <v>107</v>
      </c>
      <c r="H6233" s="234">
        <v>44031</v>
      </c>
      <c r="I6233" s="28"/>
    </row>
    <row r="6234" spans="1:9" x14ac:dyDescent="0.25">
      <c r="A6234" s="231" t="s">
        <v>331</v>
      </c>
      <c r="B6234" s="232" t="s">
        <v>404</v>
      </c>
      <c r="C6234" s="233" t="s">
        <v>333</v>
      </c>
      <c r="D6234" s="233">
        <v>16</v>
      </c>
      <c r="E6234" s="233" t="s">
        <v>334</v>
      </c>
      <c r="F6234" s="234" t="s">
        <v>405</v>
      </c>
      <c r="G6234" s="235">
        <v>197</v>
      </c>
      <c r="H6234" s="234">
        <v>44031</v>
      </c>
      <c r="I6234" s="28"/>
    </row>
    <row r="6235" spans="1:9" x14ac:dyDescent="0.25">
      <c r="A6235" s="231" t="s">
        <v>345</v>
      </c>
      <c r="B6235" s="232" t="s">
        <v>406</v>
      </c>
      <c r="C6235" s="233" t="s">
        <v>337</v>
      </c>
      <c r="D6235" s="233">
        <v>16</v>
      </c>
      <c r="E6235" s="233" t="s">
        <v>271</v>
      </c>
      <c r="F6235" s="234" t="s">
        <v>359</v>
      </c>
      <c r="G6235" s="235">
        <v>28</v>
      </c>
      <c r="H6235" s="234">
        <v>44033</v>
      </c>
      <c r="I6235" s="28"/>
    </row>
    <row r="6236" spans="1:9" x14ac:dyDescent="0.25">
      <c r="A6236" s="231" t="s">
        <v>397</v>
      </c>
      <c r="B6236" s="232" t="s">
        <v>398</v>
      </c>
      <c r="C6236" s="233" t="s">
        <v>399</v>
      </c>
      <c r="D6236" s="233">
        <v>8</v>
      </c>
      <c r="E6236" s="233" t="s">
        <v>334</v>
      </c>
      <c r="F6236" s="234" t="s">
        <v>276</v>
      </c>
      <c r="G6236" s="235">
        <v>45</v>
      </c>
      <c r="H6236" s="234">
        <v>44034</v>
      </c>
      <c r="I6236" s="28"/>
    </row>
    <row r="6237" spans="1:9" x14ac:dyDescent="0.25">
      <c r="A6237" s="231" t="s">
        <v>335</v>
      </c>
      <c r="B6237" s="232" t="s">
        <v>368</v>
      </c>
      <c r="C6237" s="233" t="s">
        <v>364</v>
      </c>
      <c r="D6237" s="233">
        <v>8</v>
      </c>
      <c r="E6237" s="233" t="s">
        <v>262</v>
      </c>
      <c r="F6237" s="234" t="s">
        <v>356</v>
      </c>
      <c r="G6237" s="235">
        <v>134</v>
      </c>
      <c r="H6237" s="234">
        <v>44036</v>
      </c>
      <c r="I6237" s="28"/>
    </row>
    <row r="6238" spans="1:9" x14ac:dyDescent="0.25">
      <c r="A6238" s="231" t="s">
        <v>331</v>
      </c>
      <c r="B6238" s="232" t="s">
        <v>353</v>
      </c>
      <c r="C6238" s="233" t="s">
        <v>337</v>
      </c>
      <c r="D6238" s="233">
        <v>16</v>
      </c>
      <c r="E6238" s="233" t="s">
        <v>262</v>
      </c>
      <c r="F6238" s="234" t="s">
        <v>356</v>
      </c>
      <c r="G6238" s="235">
        <v>34</v>
      </c>
      <c r="H6238" s="234">
        <v>44037</v>
      </c>
      <c r="I6238" s="28"/>
    </row>
    <row r="6239" spans="1:9" x14ac:dyDescent="0.25">
      <c r="A6239" s="231" t="s">
        <v>385</v>
      </c>
      <c r="B6239" s="232" t="s">
        <v>389</v>
      </c>
      <c r="C6239" s="233" t="s">
        <v>375</v>
      </c>
      <c r="D6239" s="233">
        <v>16</v>
      </c>
      <c r="E6239" s="233" t="s">
        <v>334</v>
      </c>
      <c r="F6239" s="234" t="s">
        <v>278</v>
      </c>
      <c r="G6239" s="235">
        <v>49</v>
      </c>
      <c r="H6239" s="234">
        <v>44039</v>
      </c>
      <c r="I6239" s="28"/>
    </row>
    <row r="6240" spans="1:9" x14ac:dyDescent="0.25">
      <c r="A6240" s="231" t="s">
        <v>335</v>
      </c>
      <c r="B6240" s="232" t="s">
        <v>350</v>
      </c>
      <c r="C6240" s="233" t="s">
        <v>347</v>
      </c>
      <c r="D6240" s="233">
        <v>8</v>
      </c>
      <c r="E6240" s="233" t="s">
        <v>271</v>
      </c>
      <c r="F6240" s="234" t="s">
        <v>338</v>
      </c>
      <c r="G6240" s="235">
        <v>131</v>
      </c>
      <c r="H6240" s="234">
        <v>44043</v>
      </c>
      <c r="I6240" s="28"/>
    </row>
    <row r="6241" spans="1:9" x14ac:dyDescent="0.25">
      <c r="A6241" s="231" t="s">
        <v>385</v>
      </c>
      <c r="B6241" s="232" t="s">
        <v>389</v>
      </c>
      <c r="C6241" s="233" t="s">
        <v>375</v>
      </c>
      <c r="D6241" s="233">
        <v>16</v>
      </c>
      <c r="E6241" s="233" t="s">
        <v>334</v>
      </c>
      <c r="F6241" s="234" t="s">
        <v>278</v>
      </c>
      <c r="G6241" s="235">
        <v>35</v>
      </c>
      <c r="H6241" s="234">
        <v>44045</v>
      </c>
      <c r="I6241" s="28"/>
    </row>
    <row r="6242" spans="1:9" x14ac:dyDescent="0.25">
      <c r="A6242" s="231" t="s">
        <v>345</v>
      </c>
      <c r="B6242" s="232" t="s">
        <v>391</v>
      </c>
      <c r="C6242" s="233" t="s">
        <v>337</v>
      </c>
      <c r="D6242" s="233">
        <v>16</v>
      </c>
      <c r="E6242" s="233" t="s">
        <v>334</v>
      </c>
      <c r="F6242" s="234" t="s">
        <v>276</v>
      </c>
      <c r="G6242" s="235">
        <v>59</v>
      </c>
      <c r="H6242" s="234">
        <v>44047</v>
      </c>
      <c r="I6242" s="28"/>
    </row>
    <row r="6243" spans="1:9" x14ac:dyDescent="0.25">
      <c r="A6243" s="231" t="s">
        <v>345</v>
      </c>
      <c r="B6243" s="232" t="s">
        <v>379</v>
      </c>
      <c r="C6243" s="233" t="s">
        <v>380</v>
      </c>
      <c r="D6243" s="233">
        <v>16</v>
      </c>
      <c r="E6243" s="233" t="s">
        <v>271</v>
      </c>
      <c r="F6243" s="234" t="s">
        <v>373</v>
      </c>
      <c r="G6243" s="235">
        <v>158</v>
      </c>
      <c r="H6243" s="234">
        <v>44047</v>
      </c>
      <c r="I6243" s="28"/>
    </row>
    <row r="6244" spans="1:9" x14ac:dyDescent="0.25">
      <c r="A6244" s="231" t="s">
        <v>335</v>
      </c>
      <c r="B6244" s="232" t="s">
        <v>384</v>
      </c>
      <c r="C6244" s="233" t="s">
        <v>364</v>
      </c>
      <c r="D6244" s="233">
        <v>8</v>
      </c>
      <c r="E6244" s="233" t="s">
        <v>262</v>
      </c>
      <c r="F6244" s="234" t="s">
        <v>356</v>
      </c>
      <c r="G6244" s="235">
        <v>94</v>
      </c>
      <c r="H6244" s="234">
        <v>44048</v>
      </c>
      <c r="I6244" s="28"/>
    </row>
    <row r="6245" spans="1:9" x14ac:dyDescent="0.25">
      <c r="A6245" s="231" t="s">
        <v>354</v>
      </c>
      <c r="B6245" s="232" t="s">
        <v>355</v>
      </c>
      <c r="C6245" s="233" t="s">
        <v>347</v>
      </c>
      <c r="D6245" s="233">
        <v>16</v>
      </c>
      <c r="E6245" s="233" t="s">
        <v>262</v>
      </c>
      <c r="F6245" s="234" t="s">
        <v>356</v>
      </c>
      <c r="G6245" s="235">
        <v>38</v>
      </c>
      <c r="H6245" s="234">
        <v>44054</v>
      </c>
      <c r="I6245" s="28"/>
    </row>
    <row r="6246" spans="1:9" x14ac:dyDescent="0.25">
      <c r="A6246" s="231" t="s">
        <v>335</v>
      </c>
      <c r="B6246" s="232" t="s">
        <v>336</v>
      </c>
      <c r="C6246" s="233" t="s">
        <v>337</v>
      </c>
      <c r="D6246" s="233">
        <v>16</v>
      </c>
      <c r="E6246" s="233" t="s">
        <v>271</v>
      </c>
      <c r="F6246" s="234" t="s">
        <v>338</v>
      </c>
      <c r="G6246" s="235">
        <v>61</v>
      </c>
      <c r="H6246" s="234">
        <v>44056</v>
      </c>
      <c r="I6246" s="28"/>
    </row>
    <row r="6247" spans="1:9" x14ac:dyDescent="0.25">
      <c r="A6247" s="231" t="s">
        <v>362</v>
      </c>
      <c r="B6247" s="232" t="s">
        <v>407</v>
      </c>
      <c r="C6247" s="233" t="s">
        <v>380</v>
      </c>
      <c r="D6247" s="233">
        <v>16</v>
      </c>
      <c r="E6247" s="233" t="s">
        <v>264</v>
      </c>
      <c r="F6247" s="234" t="s">
        <v>396</v>
      </c>
      <c r="G6247" s="235">
        <v>16</v>
      </c>
      <c r="H6247" s="234">
        <v>44058</v>
      </c>
      <c r="I6247" s="28"/>
    </row>
    <row r="6248" spans="1:9" x14ac:dyDescent="0.25">
      <c r="A6248" s="231" t="s">
        <v>371</v>
      </c>
      <c r="B6248" s="232" t="s">
        <v>388</v>
      </c>
      <c r="C6248" s="233" t="s">
        <v>364</v>
      </c>
      <c r="D6248" s="233">
        <v>12</v>
      </c>
      <c r="E6248" s="233" t="s">
        <v>271</v>
      </c>
      <c r="F6248" s="234" t="s">
        <v>359</v>
      </c>
      <c r="G6248" s="235">
        <v>104</v>
      </c>
      <c r="H6248" s="234">
        <v>44058</v>
      </c>
      <c r="I6248" s="28"/>
    </row>
    <row r="6249" spans="1:9" x14ac:dyDescent="0.25">
      <c r="A6249" s="231" t="s">
        <v>335</v>
      </c>
      <c r="B6249" s="232" t="s">
        <v>336</v>
      </c>
      <c r="C6249" s="233" t="s">
        <v>337</v>
      </c>
      <c r="D6249" s="233">
        <v>16</v>
      </c>
      <c r="E6249" s="233" t="s">
        <v>271</v>
      </c>
      <c r="F6249" s="234" t="s">
        <v>338</v>
      </c>
      <c r="G6249" s="235">
        <v>136</v>
      </c>
      <c r="H6249" s="234">
        <v>44060</v>
      </c>
      <c r="I6249" s="28"/>
    </row>
    <row r="6250" spans="1:9" x14ac:dyDescent="0.25">
      <c r="A6250" s="231" t="s">
        <v>397</v>
      </c>
      <c r="B6250" s="232" t="s">
        <v>398</v>
      </c>
      <c r="C6250" s="233" t="s">
        <v>399</v>
      </c>
      <c r="D6250" s="233">
        <v>8</v>
      </c>
      <c r="E6250" s="233" t="s">
        <v>334</v>
      </c>
      <c r="F6250" s="234" t="s">
        <v>276</v>
      </c>
      <c r="G6250" s="235">
        <v>165</v>
      </c>
      <c r="H6250" s="234">
        <v>44063</v>
      </c>
      <c r="I6250" s="28"/>
    </row>
    <row r="6251" spans="1:9" x14ac:dyDescent="0.25">
      <c r="A6251" s="231" t="s">
        <v>345</v>
      </c>
      <c r="B6251" s="232" t="s">
        <v>401</v>
      </c>
      <c r="C6251" s="233" t="s">
        <v>380</v>
      </c>
      <c r="D6251" s="233">
        <v>16</v>
      </c>
      <c r="E6251" s="233" t="s">
        <v>271</v>
      </c>
      <c r="F6251" s="234" t="s">
        <v>338</v>
      </c>
      <c r="G6251" s="235">
        <v>123</v>
      </c>
      <c r="H6251" s="234">
        <v>44064</v>
      </c>
      <c r="I6251" s="28"/>
    </row>
    <row r="6252" spans="1:9" x14ac:dyDescent="0.25">
      <c r="A6252" s="231" t="s">
        <v>397</v>
      </c>
      <c r="B6252" s="232" t="s">
        <v>398</v>
      </c>
      <c r="C6252" s="233" t="s">
        <v>399</v>
      </c>
      <c r="D6252" s="233">
        <v>8</v>
      </c>
      <c r="E6252" s="233" t="s">
        <v>334</v>
      </c>
      <c r="F6252" s="234" t="s">
        <v>276</v>
      </c>
      <c r="G6252" s="235">
        <v>126</v>
      </c>
      <c r="H6252" s="234">
        <v>44065</v>
      </c>
      <c r="I6252" s="28"/>
    </row>
    <row r="6253" spans="1:9" x14ac:dyDescent="0.25">
      <c r="A6253" s="231" t="s">
        <v>335</v>
      </c>
      <c r="B6253" s="232" t="s">
        <v>368</v>
      </c>
      <c r="C6253" s="233" t="s">
        <v>364</v>
      </c>
      <c r="D6253" s="233">
        <v>8</v>
      </c>
      <c r="E6253" s="233" t="s">
        <v>262</v>
      </c>
      <c r="F6253" s="234" t="s">
        <v>356</v>
      </c>
      <c r="G6253" s="235">
        <v>164</v>
      </c>
      <c r="H6253" s="234">
        <v>44070</v>
      </c>
      <c r="I6253" s="28"/>
    </row>
    <row r="6254" spans="1:9" x14ac:dyDescent="0.25">
      <c r="A6254" s="231" t="s">
        <v>362</v>
      </c>
      <c r="B6254" s="232" t="s">
        <v>363</v>
      </c>
      <c r="C6254" s="233" t="s">
        <v>364</v>
      </c>
      <c r="D6254" s="233">
        <v>8</v>
      </c>
      <c r="E6254" s="233" t="s">
        <v>264</v>
      </c>
      <c r="F6254" s="234" t="s">
        <v>365</v>
      </c>
      <c r="G6254" s="235">
        <v>108</v>
      </c>
      <c r="H6254" s="234">
        <v>44072</v>
      </c>
      <c r="I6254" s="28"/>
    </row>
    <row r="6255" spans="1:9" x14ac:dyDescent="0.25">
      <c r="A6255" s="231" t="s">
        <v>362</v>
      </c>
      <c r="B6255" s="232" t="s">
        <v>366</v>
      </c>
      <c r="C6255" s="233" t="s">
        <v>337</v>
      </c>
      <c r="D6255" s="233">
        <v>8</v>
      </c>
      <c r="E6255" s="233" t="s">
        <v>262</v>
      </c>
      <c r="F6255" s="234" t="s">
        <v>50</v>
      </c>
      <c r="G6255" s="235">
        <v>116</v>
      </c>
      <c r="H6255" s="234">
        <v>44075</v>
      </c>
      <c r="I6255" s="28"/>
    </row>
    <row r="6256" spans="1:9" x14ac:dyDescent="0.25">
      <c r="A6256" s="231" t="s">
        <v>335</v>
      </c>
      <c r="B6256" s="232" t="s">
        <v>336</v>
      </c>
      <c r="C6256" s="233" t="s">
        <v>337</v>
      </c>
      <c r="D6256" s="233">
        <v>16</v>
      </c>
      <c r="E6256" s="233" t="s">
        <v>271</v>
      </c>
      <c r="F6256" s="234" t="s">
        <v>338</v>
      </c>
      <c r="G6256" s="235">
        <v>76</v>
      </c>
      <c r="H6256" s="234">
        <v>44076</v>
      </c>
      <c r="I6256" s="28"/>
    </row>
    <row r="6257" spans="1:9" x14ac:dyDescent="0.25">
      <c r="A6257" s="231" t="s">
        <v>335</v>
      </c>
      <c r="B6257" s="232" t="s">
        <v>383</v>
      </c>
      <c r="C6257" s="233" t="s">
        <v>347</v>
      </c>
      <c r="D6257" s="233">
        <v>8</v>
      </c>
      <c r="E6257" s="233" t="s">
        <v>271</v>
      </c>
      <c r="F6257" s="234" t="s">
        <v>359</v>
      </c>
      <c r="G6257" s="235">
        <v>128</v>
      </c>
      <c r="H6257" s="234">
        <v>44077</v>
      </c>
      <c r="I6257" s="28"/>
    </row>
    <row r="6258" spans="1:9" x14ac:dyDescent="0.25">
      <c r="A6258" s="231" t="s">
        <v>335</v>
      </c>
      <c r="B6258" s="232" t="s">
        <v>382</v>
      </c>
      <c r="C6258" s="233" t="s">
        <v>337</v>
      </c>
      <c r="D6258" s="233">
        <v>16</v>
      </c>
      <c r="E6258" s="233" t="s">
        <v>264</v>
      </c>
      <c r="F6258" s="234" t="s">
        <v>365</v>
      </c>
      <c r="G6258" s="235">
        <v>104</v>
      </c>
      <c r="H6258" s="234">
        <v>44088</v>
      </c>
      <c r="I6258" s="28"/>
    </row>
    <row r="6259" spans="1:9" x14ac:dyDescent="0.25">
      <c r="A6259" s="231" t="s">
        <v>331</v>
      </c>
      <c r="B6259" s="232" t="s">
        <v>353</v>
      </c>
      <c r="C6259" s="233" t="s">
        <v>337</v>
      </c>
      <c r="D6259" s="233">
        <v>16</v>
      </c>
      <c r="E6259" s="233" t="s">
        <v>262</v>
      </c>
      <c r="F6259" s="234" t="s">
        <v>356</v>
      </c>
      <c r="G6259" s="235">
        <v>38</v>
      </c>
      <c r="H6259" s="234">
        <v>44089</v>
      </c>
      <c r="I6259" s="28"/>
    </row>
    <row r="6260" spans="1:9" x14ac:dyDescent="0.25">
      <c r="A6260" s="231" t="s">
        <v>331</v>
      </c>
      <c r="B6260" s="232" t="s">
        <v>381</v>
      </c>
      <c r="C6260" s="233" t="s">
        <v>380</v>
      </c>
      <c r="D6260" s="233">
        <v>16</v>
      </c>
      <c r="E6260" s="233" t="s">
        <v>262</v>
      </c>
      <c r="F6260" s="234" t="s">
        <v>342</v>
      </c>
      <c r="G6260" s="235">
        <v>148</v>
      </c>
      <c r="H6260" s="234">
        <v>44092</v>
      </c>
      <c r="I6260" s="28"/>
    </row>
    <row r="6261" spans="1:9" x14ac:dyDescent="0.25">
      <c r="A6261" s="231" t="s">
        <v>335</v>
      </c>
      <c r="B6261" s="232" t="s">
        <v>395</v>
      </c>
      <c r="C6261" s="233" t="s">
        <v>337</v>
      </c>
      <c r="D6261" s="233">
        <v>16</v>
      </c>
      <c r="E6261" s="233" t="s">
        <v>264</v>
      </c>
      <c r="F6261" s="234" t="s">
        <v>396</v>
      </c>
      <c r="G6261" s="235">
        <v>83</v>
      </c>
      <c r="H6261" s="234">
        <v>44094</v>
      </c>
      <c r="I6261" s="28"/>
    </row>
    <row r="6262" spans="1:9" x14ac:dyDescent="0.25">
      <c r="A6262" s="231" t="s">
        <v>331</v>
      </c>
      <c r="B6262" s="232" t="s">
        <v>353</v>
      </c>
      <c r="C6262" s="233" t="s">
        <v>337</v>
      </c>
      <c r="D6262" s="233">
        <v>16</v>
      </c>
      <c r="E6262" s="233" t="s">
        <v>262</v>
      </c>
      <c r="F6262" s="234" t="s">
        <v>342</v>
      </c>
      <c r="G6262" s="235">
        <v>97</v>
      </c>
      <c r="H6262" s="234">
        <v>44096</v>
      </c>
      <c r="I6262" s="28"/>
    </row>
    <row r="6263" spans="1:9" x14ac:dyDescent="0.25">
      <c r="A6263" s="231" t="s">
        <v>362</v>
      </c>
      <c r="B6263" s="232" t="s">
        <v>369</v>
      </c>
      <c r="C6263" s="233" t="s">
        <v>370</v>
      </c>
      <c r="D6263" s="233">
        <v>16</v>
      </c>
      <c r="E6263" s="233" t="s">
        <v>264</v>
      </c>
      <c r="F6263" s="234" t="s">
        <v>365</v>
      </c>
      <c r="G6263" s="235">
        <v>118</v>
      </c>
      <c r="H6263" s="234">
        <v>44098</v>
      </c>
      <c r="I6263" s="28"/>
    </row>
    <row r="6264" spans="1:9" x14ac:dyDescent="0.25">
      <c r="A6264" s="231" t="s">
        <v>335</v>
      </c>
      <c r="B6264" s="232" t="s">
        <v>367</v>
      </c>
      <c r="C6264" s="233" t="s">
        <v>337</v>
      </c>
      <c r="D6264" s="233">
        <v>8</v>
      </c>
      <c r="E6264" s="233" t="s">
        <v>262</v>
      </c>
      <c r="F6264" s="234" t="s">
        <v>356</v>
      </c>
      <c r="G6264" s="235">
        <v>69</v>
      </c>
      <c r="H6264" s="234">
        <v>44100</v>
      </c>
      <c r="I6264" s="28"/>
    </row>
    <row r="6265" spans="1:9" x14ac:dyDescent="0.25">
      <c r="A6265" s="231" t="s">
        <v>362</v>
      </c>
      <c r="B6265" s="232" t="s">
        <v>374</v>
      </c>
      <c r="C6265" s="233" t="s">
        <v>375</v>
      </c>
      <c r="D6265" s="233">
        <v>16</v>
      </c>
      <c r="E6265" s="233" t="s">
        <v>271</v>
      </c>
      <c r="F6265" s="234" t="s">
        <v>338</v>
      </c>
      <c r="G6265" s="235">
        <v>93</v>
      </c>
      <c r="H6265" s="234">
        <v>44100</v>
      </c>
      <c r="I6265" s="28"/>
    </row>
    <row r="6266" spans="1:9" x14ac:dyDescent="0.25">
      <c r="A6266" s="231" t="s">
        <v>408</v>
      </c>
      <c r="B6266" s="232" t="s">
        <v>409</v>
      </c>
      <c r="C6266" s="233" t="s">
        <v>380</v>
      </c>
      <c r="D6266" s="233">
        <v>16</v>
      </c>
      <c r="E6266" s="233" t="s">
        <v>334</v>
      </c>
      <c r="F6266" s="234" t="s">
        <v>276</v>
      </c>
      <c r="G6266" s="235">
        <v>78</v>
      </c>
      <c r="H6266" s="234">
        <v>44101</v>
      </c>
      <c r="I6266" s="28"/>
    </row>
    <row r="6267" spans="1:9" x14ac:dyDescent="0.25">
      <c r="A6267" s="231" t="s">
        <v>335</v>
      </c>
      <c r="B6267" s="232" t="s">
        <v>394</v>
      </c>
      <c r="C6267" s="233" t="s">
        <v>364</v>
      </c>
      <c r="D6267" s="233">
        <v>8</v>
      </c>
      <c r="E6267" s="233" t="s">
        <v>264</v>
      </c>
      <c r="F6267" s="234" t="s">
        <v>365</v>
      </c>
      <c r="G6267" s="235">
        <v>21</v>
      </c>
      <c r="H6267" s="234">
        <v>44102</v>
      </c>
      <c r="I6267" s="28"/>
    </row>
    <row r="6268" spans="1:9" x14ac:dyDescent="0.25">
      <c r="A6268" s="231" t="s">
        <v>371</v>
      </c>
      <c r="B6268" s="232" t="s">
        <v>372</v>
      </c>
      <c r="C6268" s="233" t="s">
        <v>364</v>
      </c>
      <c r="D6268" s="233">
        <v>8</v>
      </c>
      <c r="E6268" s="233" t="s">
        <v>271</v>
      </c>
      <c r="F6268" s="234" t="s">
        <v>338</v>
      </c>
      <c r="G6268" s="235">
        <v>96</v>
      </c>
      <c r="H6268" s="234">
        <v>44102</v>
      </c>
      <c r="I6268" s="28"/>
    </row>
    <row r="6269" spans="1:9" x14ac:dyDescent="0.25">
      <c r="A6269" s="231" t="s">
        <v>335</v>
      </c>
      <c r="B6269" s="232" t="s">
        <v>368</v>
      </c>
      <c r="C6269" s="233" t="s">
        <v>364</v>
      </c>
      <c r="D6269" s="233">
        <v>8</v>
      </c>
      <c r="E6269" s="233" t="s">
        <v>262</v>
      </c>
      <c r="F6269" s="234" t="s">
        <v>356</v>
      </c>
      <c r="G6269" s="235">
        <v>92</v>
      </c>
      <c r="H6269" s="234">
        <v>44103</v>
      </c>
      <c r="I6269" s="28"/>
    </row>
    <row r="6270" spans="1:9" x14ac:dyDescent="0.25">
      <c r="A6270" s="231" t="s">
        <v>354</v>
      </c>
      <c r="B6270" s="232" t="s">
        <v>355</v>
      </c>
      <c r="C6270" s="233" t="s">
        <v>347</v>
      </c>
      <c r="D6270" s="233">
        <v>16</v>
      </c>
      <c r="E6270" s="233" t="s">
        <v>262</v>
      </c>
      <c r="F6270" s="234" t="s">
        <v>356</v>
      </c>
      <c r="G6270" s="235">
        <v>8</v>
      </c>
      <c r="H6270" s="234">
        <v>44103</v>
      </c>
      <c r="I6270" s="28"/>
    </row>
    <row r="6271" spans="1:9" x14ac:dyDescent="0.25">
      <c r="A6271" s="231" t="s">
        <v>335</v>
      </c>
      <c r="B6271" s="232" t="s">
        <v>387</v>
      </c>
      <c r="C6271" s="233" t="s">
        <v>347</v>
      </c>
      <c r="D6271" s="233">
        <v>8</v>
      </c>
      <c r="E6271" s="233" t="s">
        <v>264</v>
      </c>
      <c r="F6271" s="234" t="s">
        <v>365</v>
      </c>
      <c r="G6271" s="235">
        <v>99</v>
      </c>
      <c r="H6271" s="234">
        <v>44105</v>
      </c>
      <c r="I6271" s="28"/>
    </row>
    <row r="6272" spans="1:9" x14ac:dyDescent="0.25">
      <c r="A6272" s="231" t="s">
        <v>345</v>
      </c>
      <c r="B6272" s="232" t="s">
        <v>401</v>
      </c>
      <c r="C6272" s="233" t="s">
        <v>380</v>
      </c>
      <c r="D6272" s="233">
        <v>16</v>
      </c>
      <c r="E6272" s="233" t="s">
        <v>271</v>
      </c>
      <c r="F6272" s="234" t="s">
        <v>338</v>
      </c>
      <c r="G6272" s="235">
        <v>75</v>
      </c>
      <c r="H6272" s="234">
        <v>44107</v>
      </c>
      <c r="I6272" s="28"/>
    </row>
    <row r="6273" spans="1:9" x14ac:dyDescent="0.25">
      <c r="A6273" s="231" t="s">
        <v>335</v>
      </c>
      <c r="B6273" s="232" t="s">
        <v>383</v>
      </c>
      <c r="C6273" s="233" t="s">
        <v>347</v>
      </c>
      <c r="D6273" s="233">
        <v>8</v>
      </c>
      <c r="E6273" s="233" t="s">
        <v>271</v>
      </c>
      <c r="F6273" s="234" t="s">
        <v>373</v>
      </c>
      <c r="G6273" s="235">
        <v>100</v>
      </c>
      <c r="H6273" s="234">
        <v>44110</v>
      </c>
      <c r="I6273" s="28"/>
    </row>
    <row r="6274" spans="1:9" x14ac:dyDescent="0.25">
      <c r="A6274" s="231" t="s">
        <v>376</v>
      </c>
      <c r="B6274" s="232" t="s">
        <v>377</v>
      </c>
      <c r="C6274" s="233" t="s">
        <v>378</v>
      </c>
      <c r="D6274" s="233">
        <v>10</v>
      </c>
      <c r="E6274" s="233" t="s">
        <v>262</v>
      </c>
      <c r="F6274" s="234" t="s">
        <v>50</v>
      </c>
      <c r="G6274" s="235">
        <v>148</v>
      </c>
      <c r="H6274" s="234">
        <v>44115</v>
      </c>
      <c r="I6274" s="28"/>
    </row>
    <row r="6275" spans="1:9" x14ac:dyDescent="0.25">
      <c r="A6275" s="231" t="s">
        <v>385</v>
      </c>
      <c r="B6275" s="232" t="s">
        <v>386</v>
      </c>
      <c r="C6275" s="233" t="s">
        <v>358</v>
      </c>
      <c r="D6275" s="233">
        <v>16</v>
      </c>
      <c r="E6275" s="233" t="s">
        <v>334</v>
      </c>
      <c r="F6275" s="234" t="s">
        <v>276</v>
      </c>
      <c r="G6275" s="235">
        <v>181</v>
      </c>
      <c r="H6275" s="234">
        <v>44135</v>
      </c>
      <c r="I6275" s="28"/>
    </row>
    <row r="6276" spans="1:9" x14ac:dyDescent="0.25">
      <c r="A6276" s="231" t="s">
        <v>345</v>
      </c>
      <c r="B6276" s="232" t="s">
        <v>406</v>
      </c>
      <c r="C6276" s="233" t="s">
        <v>337</v>
      </c>
      <c r="D6276" s="233">
        <v>16</v>
      </c>
      <c r="E6276" s="233" t="s">
        <v>271</v>
      </c>
      <c r="F6276" s="234" t="s">
        <v>338</v>
      </c>
      <c r="G6276" s="235">
        <v>43</v>
      </c>
      <c r="H6276" s="234">
        <v>44142</v>
      </c>
      <c r="I6276" s="28"/>
    </row>
    <row r="6277" spans="1:9" x14ac:dyDescent="0.25">
      <c r="A6277" s="231" t="s">
        <v>376</v>
      </c>
      <c r="B6277" s="232" t="s">
        <v>390</v>
      </c>
      <c r="C6277" s="233" t="s">
        <v>370</v>
      </c>
      <c r="D6277" s="233">
        <v>8</v>
      </c>
      <c r="E6277" s="233" t="s">
        <v>334</v>
      </c>
      <c r="F6277" s="234" t="s">
        <v>278</v>
      </c>
      <c r="G6277" s="235">
        <v>94</v>
      </c>
      <c r="H6277" s="234">
        <v>44146</v>
      </c>
      <c r="I6277" s="28"/>
    </row>
    <row r="6278" spans="1:9" x14ac:dyDescent="0.25">
      <c r="A6278" s="231" t="s">
        <v>335</v>
      </c>
      <c r="B6278" s="232" t="s">
        <v>350</v>
      </c>
      <c r="C6278" s="233" t="s">
        <v>347</v>
      </c>
      <c r="D6278" s="233">
        <v>8</v>
      </c>
      <c r="E6278" s="233" t="s">
        <v>271</v>
      </c>
      <c r="F6278" s="234" t="s">
        <v>338</v>
      </c>
      <c r="G6278" s="235">
        <v>192</v>
      </c>
      <c r="H6278" s="234">
        <v>44148</v>
      </c>
      <c r="I6278" s="28"/>
    </row>
    <row r="6279" spans="1:9" x14ac:dyDescent="0.25">
      <c r="A6279" s="231" t="s">
        <v>335</v>
      </c>
      <c r="B6279" s="232" t="s">
        <v>336</v>
      </c>
      <c r="C6279" s="233" t="s">
        <v>337</v>
      </c>
      <c r="D6279" s="233">
        <v>16</v>
      </c>
      <c r="E6279" s="233" t="s">
        <v>271</v>
      </c>
      <c r="F6279" s="234" t="s">
        <v>338</v>
      </c>
      <c r="G6279" s="235">
        <v>191</v>
      </c>
      <c r="H6279" s="234">
        <v>44151</v>
      </c>
      <c r="I6279" s="28"/>
    </row>
    <row r="6280" spans="1:9" x14ac:dyDescent="0.25">
      <c r="A6280" s="231" t="s">
        <v>371</v>
      </c>
      <c r="B6280" s="232" t="s">
        <v>388</v>
      </c>
      <c r="C6280" s="233" t="s">
        <v>364</v>
      </c>
      <c r="D6280" s="233">
        <v>12</v>
      </c>
      <c r="E6280" s="233" t="s">
        <v>271</v>
      </c>
      <c r="F6280" s="234" t="s">
        <v>359</v>
      </c>
      <c r="G6280" s="235">
        <v>129</v>
      </c>
      <c r="H6280" s="234">
        <v>44154</v>
      </c>
      <c r="I6280" s="28"/>
    </row>
    <row r="6281" spans="1:9" x14ac:dyDescent="0.25">
      <c r="A6281" s="231" t="s">
        <v>348</v>
      </c>
      <c r="B6281" s="232" t="s">
        <v>349</v>
      </c>
      <c r="C6281" s="233" t="s">
        <v>347</v>
      </c>
      <c r="D6281" s="233">
        <v>8</v>
      </c>
      <c r="E6281" s="233" t="s">
        <v>262</v>
      </c>
      <c r="F6281" s="234" t="s">
        <v>356</v>
      </c>
      <c r="G6281" s="235">
        <v>9</v>
      </c>
      <c r="H6281" s="234">
        <v>44154</v>
      </c>
      <c r="I6281" s="28"/>
    </row>
    <row r="6282" spans="1:9" x14ac:dyDescent="0.25">
      <c r="A6282" s="231" t="s">
        <v>335</v>
      </c>
      <c r="B6282" s="232" t="s">
        <v>394</v>
      </c>
      <c r="C6282" s="233" t="s">
        <v>364</v>
      </c>
      <c r="D6282" s="233">
        <v>8</v>
      </c>
      <c r="E6282" s="233" t="s">
        <v>264</v>
      </c>
      <c r="F6282" s="234" t="s">
        <v>365</v>
      </c>
      <c r="G6282" s="235">
        <v>112</v>
      </c>
      <c r="H6282" s="234">
        <v>44158</v>
      </c>
      <c r="I6282" s="28"/>
    </row>
    <row r="6283" spans="1:9" x14ac:dyDescent="0.25">
      <c r="A6283" s="231" t="s">
        <v>345</v>
      </c>
      <c r="B6283" s="232" t="s">
        <v>346</v>
      </c>
      <c r="C6283" s="233" t="s">
        <v>347</v>
      </c>
      <c r="D6283" s="233">
        <v>16</v>
      </c>
      <c r="E6283" s="233" t="s">
        <v>271</v>
      </c>
      <c r="F6283" s="234" t="s">
        <v>338</v>
      </c>
      <c r="G6283" s="235">
        <v>121</v>
      </c>
      <c r="H6283" s="234">
        <v>44158</v>
      </c>
      <c r="I6283" s="28"/>
    </row>
    <row r="6284" spans="1:9" x14ac:dyDescent="0.25">
      <c r="A6284" s="231" t="s">
        <v>335</v>
      </c>
      <c r="B6284" s="232" t="s">
        <v>383</v>
      </c>
      <c r="C6284" s="233" t="s">
        <v>347</v>
      </c>
      <c r="D6284" s="233">
        <v>8</v>
      </c>
      <c r="E6284" s="233" t="s">
        <v>271</v>
      </c>
      <c r="F6284" s="234" t="s">
        <v>359</v>
      </c>
      <c r="G6284" s="235">
        <v>41</v>
      </c>
      <c r="H6284" s="234">
        <v>44162</v>
      </c>
      <c r="I6284" s="28"/>
    </row>
    <row r="6285" spans="1:9" x14ac:dyDescent="0.25">
      <c r="A6285" s="231" t="s">
        <v>362</v>
      </c>
      <c r="B6285" s="232" t="s">
        <v>374</v>
      </c>
      <c r="C6285" s="233" t="s">
        <v>375</v>
      </c>
      <c r="D6285" s="233">
        <v>16</v>
      </c>
      <c r="E6285" s="233" t="s">
        <v>271</v>
      </c>
      <c r="F6285" s="234" t="s">
        <v>338</v>
      </c>
      <c r="G6285" s="235">
        <v>173</v>
      </c>
      <c r="H6285" s="234">
        <v>44162</v>
      </c>
      <c r="I6285" s="28"/>
    </row>
    <row r="6286" spans="1:9" x14ac:dyDescent="0.25">
      <c r="A6286" s="231" t="s">
        <v>335</v>
      </c>
      <c r="B6286" s="232" t="s">
        <v>394</v>
      </c>
      <c r="C6286" s="233" t="s">
        <v>364</v>
      </c>
      <c r="D6286" s="233">
        <v>8</v>
      </c>
      <c r="E6286" s="233" t="s">
        <v>264</v>
      </c>
      <c r="F6286" s="234" t="s">
        <v>365</v>
      </c>
      <c r="G6286" s="235">
        <v>25</v>
      </c>
      <c r="H6286" s="234">
        <v>44164</v>
      </c>
      <c r="I6286" s="28"/>
    </row>
    <row r="6287" spans="1:9" x14ac:dyDescent="0.25">
      <c r="A6287" s="231" t="s">
        <v>335</v>
      </c>
      <c r="B6287" s="232" t="s">
        <v>336</v>
      </c>
      <c r="C6287" s="233" t="s">
        <v>337</v>
      </c>
      <c r="D6287" s="233">
        <v>16</v>
      </c>
      <c r="E6287" s="233" t="s">
        <v>271</v>
      </c>
      <c r="F6287" s="234" t="s">
        <v>338</v>
      </c>
      <c r="G6287" s="235">
        <v>136</v>
      </c>
      <c r="H6287" s="234">
        <v>44166</v>
      </c>
      <c r="I6287" s="28"/>
    </row>
    <row r="6288" spans="1:9" x14ac:dyDescent="0.25">
      <c r="A6288" s="231" t="s">
        <v>331</v>
      </c>
      <c r="B6288" s="232" t="s">
        <v>353</v>
      </c>
      <c r="C6288" s="233" t="s">
        <v>337</v>
      </c>
      <c r="D6288" s="233">
        <v>16</v>
      </c>
      <c r="E6288" s="233" t="s">
        <v>262</v>
      </c>
      <c r="F6288" s="234" t="s">
        <v>342</v>
      </c>
      <c r="G6288" s="235">
        <v>144</v>
      </c>
      <c r="H6288" s="234">
        <v>44166</v>
      </c>
      <c r="I6288" s="28"/>
    </row>
    <row r="6289" spans="1:9" x14ac:dyDescent="0.25">
      <c r="A6289" s="231" t="s">
        <v>354</v>
      </c>
      <c r="B6289" s="232" t="s">
        <v>355</v>
      </c>
      <c r="C6289" s="233" t="s">
        <v>347</v>
      </c>
      <c r="D6289" s="233">
        <v>16</v>
      </c>
      <c r="E6289" s="233" t="s">
        <v>262</v>
      </c>
      <c r="F6289" s="234" t="s">
        <v>356</v>
      </c>
      <c r="G6289" s="235">
        <v>117</v>
      </c>
      <c r="H6289" s="234">
        <v>44169</v>
      </c>
      <c r="I6289" s="28"/>
    </row>
    <row r="6290" spans="1:9" x14ac:dyDescent="0.25">
      <c r="A6290" s="231" t="s">
        <v>335</v>
      </c>
      <c r="B6290" s="232" t="s">
        <v>395</v>
      </c>
      <c r="C6290" s="233" t="s">
        <v>337</v>
      </c>
      <c r="D6290" s="233">
        <v>16</v>
      </c>
      <c r="E6290" s="233" t="s">
        <v>264</v>
      </c>
      <c r="F6290" s="234" t="s">
        <v>396</v>
      </c>
      <c r="G6290" s="235">
        <v>98</v>
      </c>
      <c r="H6290" s="234">
        <v>44171</v>
      </c>
      <c r="I6290" s="28"/>
    </row>
    <row r="6291" spans="1:9" x14ac:dyDescent="0.25">
      <c r="A6291" s="231" t="s">
        <v>376</v>
      </c>
      <c r="B6291" s="232" t="s">
        <v>377</v>
      </c>
      <c r="C6291" s="233" t="s">
        <v>378</v>
      </c>
      <c r="D6291" s="233">
        <v>10</v>
      </c>
      <c r="E6291" s="233" t="s">
        <v>262</v>
      </c>
      <c r="F6291" s="234" t="s">
        <v>342</v>
      </c>
      <c r="G6291" s="235">
        <v>178</v>
      </c>
      <c r="H6291" s="234">
        <v>44175</v>
      </c>
      <c r="I6291" s="28"/>
    </row>
    <row r="6292" spans="1:9" x14ac:dyDescent="0.25">
      <c r="A6292" s="231" t="s">
        <v>331</v>
      </c>
      <c r="B6292" s="232" t="s">
        <v>404</v>
      </c>
      <c r="C6292" s="233" t="s">
        <v>333</v>
      </c>
      <c r="D6292" s="233">
        <v>16</v>
      </c>
      <c r="E6292" s="233" t="s">
        <v>334</v>
      </c>
      <c r="F6292" s="234" t="s">
        <v>405</v>
      </c>
      <c r="G6292" s="235">
        <v>167</v>
      </c>
      <c r="H6292" s="234">
        <v>44177</v>
      </c>
      <c r="I6292" s="28"/>
    </row>
    <row r="6293" spans="1:9" x14ac:dyDescent="0.25">
      <c r="A6293" s="231" t="s">
        <v>362</v>
      </c>
      <c r="B6293" s="232" t="s">
        <v>407</v>
      </c>
      <c r="C6293" s="233" t="s">
        <v>380</v>
      </c>
      <c r="D6293" s="233">
        <v>16</v>
      </c>
      <c r="E6293" s="233" t="s">
        <v>264</v>
      </c>
      <c r="F6293" s="234" t="s">
        <v>396</v>
      </c>
      <c r="G6293" s="235">
        <v>54</v>
      </c>
      <c r="H6293" s="234">
        <v>44178</v>
      </c>
      <c r="I6293" s="28"/>
    </row>
    <row r="6294" spans="1:9" x14ac:dyDescent="0.25">
      <c r="A6294" s="231" t="s">
        <v>331</v>
      </c>
      <c r="B6294" s="232" t="s">
        <v>353</v>
      </c>
      <c r="C6294" s="233" t="s">
        <v>337</v>
      </c>
      <c r="D6294" s="233">
        <v>16</v>
      </c>
      <c r="E6294" s="233" t="s">
        <v>262</v>
      </c>
      <c r="F6294" s="234" t="s">
        <v>356</v>
      </c>
      <c r="G6294" s="235">
        <v>89</v>
      </c>
      <c r="H6294" s="234">
        <v>44180</v>
      </c>
      <c r="I6294" s="28"/>
    </row>
    <row r="6295" spans="1:9" x14ac:dyDescent="0.25">
      <c r="A6295" s="231" t="s">
        <v>397</v>
      </c>
      <c r="B6295" s="232" t="s">
        <v>402</v>
      </c>
      <c r="C6295" s="233" t="s">
        <v>380</v>
      </c>
      <c r="D6295" s="233">
        <v>8</v>
      </c>
      <c r="E6295" s="233" t="s">
        <v>262</v>
      </c>
      <c r="F6295" s="234" t="s">
        <v>50</v>
      </c>
      <c r="G6295" s="235">
        <v>63</v>
      </c>
      <c r="H6295" s="234">
        <v>44180</v>
      </c>
      <c r="I6295" s="28"/>
    </row>
    <row r="6296" spans="1:9" x14ac:dyDescent="0.25">
      <c r="A6296" s="231" t="s">
        <v>371</v>
      </c>
      <c r="B6296" s="232" t="s">
        <v>372</v>
      </c>
      <c r="C6296" s="233" t="s">
        <v>364</v>
      </c>
      <c r="D6296" s="233">
        <v>8</v>
      </c>
      <c r="E6296" s="233" t="s">
        <v>271</v>
      </c>
      <c r="F6296" s="234" t="s">
        <v>373</v>
      </c>
      <c r="G6296" s="235">
        <v>72</v>
      </c>
      <c r="H6296" s="234">
        <v>44183</v>
      </c>
      <c r="I6296" s="28"/>
    </row>
    <row r="6297" spans="1:9" x14ac:dyDescent="0.25">
      <c r="A6297" s="231" t="s">
        <v>362</v>
      </c>
      <c r="B6297" s="232" t="s">
        <v>369</v>
      </c>
      <c r="C6297" s="233" t="s">
        <v>370</v>
      </c>
      <c r="D6297" s="233">
        <v>16</v>
      </c>
      <c r="E6297" s="233" t="s">
        <v>264</v>
      </c>
      <c r="F6297" s="234" t="s">
        <v>365</v>
      </c>
      <c r="G6297" s="235">
        <v>72</v>
      </c>
      <c r="H6297" s="234">
        <v>44184</v>
      </c>
      <c r="I6297" s="28"/>
    </row>
    <row r="6298" spans="1:9" x14ac:dyDescent="0.25">
      <c r="A6298" s="231" t="s">
        <v>331</v>
      </c>
      <c r="B6298" s="232" t="s">
        <v>353</v>
      </c>
      <c r="C6298" s="233" t="s">
        <v>337</v>
      </c>
      <c r="D6298" s="233">
        <v>16</v>
      </c>
      <c r="E6298" s="233" t="s">
        <v>262</v>
      </c>
      <c r="F6298" s="234" t="s">
        <v>342</v>
      </c>
      <c r="G6298" s="235">
        <v>166</v>
      </c>
      <c r="H6298" s="234">
        <v>44184</v>
      </c>
      <c r="I6298" s="28"/>
    </row>
    <row r="6299" spans="1:9" x14ac:dyDescent="0.25">
      <c r="A6299" s="231" t="s">
        <v>348</v>
      </c>
      <c r="B6299" s="232" t="s">
        <v>349</v>
      </c>
      <c r="C6299" s="233" t="s">
        <v>347</v>
      </c>
      <c r="D6299" s="233">
        <v>8</v>
      </c>
      <c r="E6299" s="233" t="s">
        <v>262</v>
      </c>
      <c r="F6299" s="234" t="s">
        <v>342</v>
      </c>
      <c r="G6299" s="235">
        <v>5</v>
      </c>
      <c r="H6299" s="234">
        <v>44184</v>
      </c>
      <c r="I6299" s="28"/>
    </row>
    <row r="6300" spans="1:9" x14ac:dyDescent="0.25">
      <c r="A6300" s="231" t="s">
        <v>335</v>
      </c>
      <c r="B6300" s="232" t="s">
        <v>383</v>
      </c>
      <c r="C6300" s="233" t="s">
        <v>347</v>
      </c>
      <c r="D6300" s="233">
        <v>8</v>
      </c>
      <c r="E6300" s="233" t="s">
        <v>271</v>
      </c>
      <c r="F6300" s="234" t="s">
        <v>373</v>
      </c>
      <c r="G6300" s="235">
        <v>62</v>
      </c>
      <c r="H6300" s="234">
        <v>44186</v>
      </c>
      <c r="I6300" s="28"/>
    </row>
    <row r="6301" spans="1:9" x14ac:dyDescent="0.25">
      <c r="A6301" s="231" t="s">
        <v>376</v>
      </c>
      <c r="B6301" s="232" t="s">
        <v>390</v>
      </c>
      <c r="C6301" s="233" t="s">
        <v>370</v>
      </c>
      <c r="D6301" s="233">
        <v>8</v>
      </c>
      <c r="E6301" s="233" t="s">
        <v>334</v>
      </c>
      <c r="F6301" s="234" t="s">
        <v>278</v>
      </c>
      <c r="G6301" s="235">
        <v>5</v>
      </c>
      <c r="H6301" s="234">
        <v>44190</v>
      </c>
      <c r="I6301" s="28"/>
    </row>
    <row r="6302" spans="1:9" x14ac:dyDescent="0.25">
      <c r="A6302" s="231" t="s">
        <v>371</v>
      </c>
      <c r="B6302" s="232" t="s">
        <v>388</v>
      </c>
      <c r="C6302" s="233" t="s">
        <v>364</v>
      </c>
      <c r="D6302" s="233">
        <v>12</v>
      </c>
      <c r="E6302" s="233" t="s">
        <v>271</v>
      </c>
      <c r="F6302" s="234" t="s">
        <v>359</v>
      </c>
      <c r="G6302" s="235">
        <v>98</v>
      </c>
      <c r="H6302" s="234">
        <v>44195</v>
      </c>
      <c r="I6302" s="28"/>
    </row>
    <row r="6303" spans="1:9" x14ac:dyDescent="0.25">
      <c r="A6303" s="231" t="s">
        <v>362</v>
      </c>
      <c r="B6303" s="232" t="s">
        <v>369</v>
      </c>
      <c r="C6303" s="233" t="s">
        <v>370</v>
      </c>
      <c r="D6303" s="233">
        <v>16</v>
      </c>
      <c r="E6303" s="233" t="s">
        <v>264</v>
      </c>
      <c r="F6303" s="234" t="s">
        <v>365</v>
      </c>
      <c r="G6303" s="235">
        <v>73</v>
      </c>
      <c r="H6303" s="234">
        <v>44197</v>
      </c>
      <c r="I6303" s="28"/>
    </row>
    <row r="6304" spans="1:9" x14ac:dyDescent="0.25">
      <c r="A6304" s="231" t="s">
        <v>397</v>
      </c>
      <c r="B6304" s="232" t="s">
        <v>398</v>
      </c>
      <c r="C6304" s="233" t="s">
        <v>399</v>
      </c>
      <c r="D6304" s="233">
        <v>8</v>
      </c>
      <c r="E6304" s="233" t="s">
        <v>334</v>
      </c>
      <c r="F6304" s="234" t="s">
        <v>276</v>
      </c>
      <c r="G6304" s="235">
        <v>174</v>
      </c>
      <c r="H6304" s="234">
        <v>44201</v>
      </c>
      <c r="I6304" s="28"/>
    </row>
    <row r="6305" spans="1:9" x14ac:dyDescent="0.25">
      <c r="A6305" s="231" t="s">
        <v>371</v>
      </c>
      <c r="B6305" s="232" t="s">
        <v>372</v>
      </c>
      <c r="C6305" s="233" t="s">
        <v>364</v>
      </c>
      <c r="D6305" s="233">
        <v>8</v>
      </c>
      <c r="E6305" s="233" t="s">
        <v>271</v>
      </c>
      <c r="F6305" s="234" t="s">
        <v>373</v>
      </c>
      <c r="G6305" s="235">
        <v>174</v>
      </c>
      <c r="H6305" s="234">
        <v>44202</v>
      </c>
      <c r="I6305" s="28"/>
    </row>
    <row r="6306" spans="1:9" x14ac:dyDescent="0.25">
      <c r="A6306" s="231" t="s">
        <v>385</v>
      </c>
      <c r="B6306" s="232" t="s">
        <v>389</v>
      </c>
      <c r="C6306" s="233" t="s">
        <v>375</v>
      </c>
      <c r="D6306" s="233">
        <v>16</v>
      </c>
      <c r="E6306" s="233" t="s">
        <v>334</v>
      </c>
      <c r="F6306" s="234" t="s">
        <v>278</v>
      </c>
      <c r="G6306" s="235">
        <v>64</v>
      </c>
      <c r="H6306" s="234">
        <v>44205</v>
      </c>
      <c r="I6306" s="28"/>
    </row>
    <row r="6307" spans="1:9" x14ac:dyDescent="0.25">
      <c r="A6307" s="231" t="s">
        <v>345</v>
      </c>
      <c r="B6307" s="232" t="s">
        <v>406</v>
      </c>
      <c r="C6307" s="233" t="s">
        <v>337</v>
      </c>
      <c r="D6307" s="233">
        <v>16</v>
      </c>
      <c r="E6307" s="233" t="s">
        <v>271</v>
      </c>
      <c r="F6307" s="234" t="s">
        <v>359</v>
      </c>
      <c r="G6307" s="235">
        <v>27</v>
      </c>
      <c r="H6307" s="234">
        <v>44206</v>
      </c>
      <c r="I6307" s="28"/>
    </row>
    <row r="6308" spans="1:9" x14ac:dyDescent="0.25">
      <c r="A6308" s="231" t="s">
        <v>339</v>
      </c>
      <c r="B6308" s="232" t="s">
        <v>340</v>
      </c>
      <c r="C6308" s="233" t="s">
        <v>341</v>
      </c>
      <c r="D6308" s="233">
        <v>8</v>
      </c>
      <c r="E6308" s="233" t="s">
        <v>262</v>
      </c>
      <c r="F6308" s="234" t="s">
        <v>342</v>
      </c>
      <c r="G6308" s="235">
        <v>76</v>
      </c>
      <c r="H6308" s="234">
        <v>44207</v>
      </c>
      <c r="I6308" s="28"/>
    </row>
    <row r="6309" spans="1:9" x14ac:dyDescent="0.25">
      <c r="A6309" s="231" t="s">
        <v>362</v>
      </c>
      <c r="B6309" s="232" t="s">
        <v>369</v>
      </c>
      <c r="C6309" s="233" t="s">
        <v>370</v>
      </c>
      <c r="D6309" s="233">
        <v>16</v>
      </c>
      <c r="E6309" s="233" t="s">
        <v>264</v>
      </c>
      <c r="F6309" s="234" t="s">
        <v>365</v>
      </c>
      <c r="G6309" s="235">
        <v>29</v>
      </c>
      <c r="H6309" s="234">
        <v>44214</v>
      </c>
      <c r="I6309" s="28"/>
    </row>
    <row r="6310" spans="1:9" x14ac:dyDescent="0.25">
      <c r="A6310" s="231" t="s">
        <v>335</v>
      </c>
      <c r="B6310" s="232" t="s">
        <v>367</v>
      </c>
      <c r="C6310" s="233" t="s">
        <v>337</v>
      </c>
      <c r="D6310" s="233">
        <v>8</v>
      </c>
      <c r="E6310" s="233" t="s">
        <v>262</v>
      </c>
      <c r="F6310" s="234" t="s">
        <v>342</v>
      </c>
      <c r="G6310" s="235">
        <v>88</v>
      </c>
      <c r="H6310" s="234">
        <v>44214</v>
      </c>
      <c r="I6310" s="28"/>
    </row>
    <row r="6311" spans="1:9" x14ac:dyDescent="0.25">
      <c r="A6311" s="231" t="s">
        <v>345</v>
      </c>
      <c r="B6311" s="232" t="s">
        <v>346</v>
      </c>
      <c r="C6311" s="233" t="s">
        <v>347</v>
      </c>
      <c r="D6311" s="233">
        <v>16</v>
      </c>
      <c r="E6311" s="233" t="s">
        <v>271</v>
      </c>
      <c r="F6311" s="234" t="s">
        <v>338</v>
      </c>
      <c r="G6311" s="235">
        <v>44</v>
      </c>
      <c r="H6311" s="234">
        <v>44219</v>
      </c>
      <c r="I6311" s="28"/>
    </row>
    <row r="6312" spans="1:9" x14ac:dyDescent="0.25">
      <c r="A6312" s="231" t="s">
        <v>335</v>
      </c>
      <c r="B6312" s="232" t="s">
        <v>387</v>
      </c>
      <c r="C6312" s="233" t="s">
        <v>347</v>
      </c>
      <c r="D6312" s="233">
        <v>8</v>
      </c>
      <c r="E6312" s="233" t="s">
        <v>264</v>
      </c>
      <c r="F6312" s="234" t="s">
        <v>365</v>
      </c>
      <c r="G6312" s="235">
        <v>156</v>
      </c>
      <c r="H6312" s="234">
        <v>44221</v>
      </c>
      <c r="I6312" s="28"/>
    </row>
    <row r="6313" spans="1:9" x14ac:dyDescent="0.25">
      <c r="A6313" s="231" t="s">
        <v>362</v>
      </c>
      <c r="B6313" s="232" t="s">
        <v>363</v>
      </c>
      <c r="C6313" s="233" t="s">
        <v>364</v>
      </c>
      <c r="D6313" s="233">
        <v>8</v>
      </c>
      <c r="E6313" s="233" t="s">
        <v>264</v>
      </c>
      <c r="F6313" s="234" t="s">
        <v>396</v>
      </c>
      <c r="G6313" s="235">
        <v>175</v>
      </c>
      <c r="H6313" s="234">
        <v>44221</v>
      </c>
      <c r="I6313" s="28"/>
    </row>
    <row r="6314" spans="1:9" x14ac:dyDescent="0.25">
      <c r="A6314" s="231" t="s">
        <v>348</v>
      </c>
      <c r="B6314" s="232" t="s">
        <v>349</v>
      </c>
      <c r="C6314" s="233" t="s">
        <v>347</v>
      </c>
      <c r="D6314" s="233">
        <v>8</v>
      </c>
      <c r="E6314" s="233" t="s">
        <v>262</v>
      </c>
      <c r="F6314" s="234" t="s">
        <v>356</v>
      </c>
      <c r="G6314" s="235">
        <v>197</v>
      </c>
      <c r="H6314" s="234">
        <v>44222</v>
      </c>
      <c r="I6314" s="28"/>
    </row>
    <row r="6315" spans="1:9" x14ac:dyDescent="0.25">
      <c r="A6315" s="231" t="s">
        <v>408</v>
      </c>
      <c r="B6315" s="232" t="s">
        <v>409</v>
      </c>
      <c r="C6315" s="233" t="s">
        <v>380</v>
      </c>
      <c r="D6315" s="233">
        <v>16</v>
      </c>
      <c r="E6315" s="233" t="s">
        <v>334</v>
      </c>
      <c r="F6315" s="234" t="s">
        <v>276</v>
      </c>
      <c r="G6315" s="235">
        <v>189</v>
      </c>
      <c r="H6315" s="234">
        <v>44226</v>
      </c>
      <c r="I6315" s="28"/>
    </row>
    <row r="6316" spans="1:9" x14ac:dyDescent="0.25">
      <c r="A6316" s="231" t="s">
        <v>345</v>
      </c>
      <c r="B6316" s="232" t="s">
        <v>406</v>
      </c>
      <c r="C6316" s="233" t="s">
        <v>337</v>
      </c>
      <c r="D6316" s="233">
        <v>16</v>
      </c>
      <c r="E6316" s="233" t="s">
        <v>271</v>
      </c>
      <c r="F6316" s="234" t="s">
        <v>338</v>
      </c>
      <c r="G6316" s="235">
        <v>38</v>
      </c>
      <c r="H6316" s="234">
        <v>44229</v>
      </c>
      <c r="I6316" s="28"/>
    </row>
    <row r="6317" spans="1:9" x14ac:dyDescent="0.25">
      <c r="A6317" s="231" t="s">
        <v>345</v>
      </c>
      <c r="B6317" s="232" t="s">
        <v>391</v>
      </c>
      <c r="C6317" s="233" t="s">
        <v>337</v>
      </c>
      <c r="D6317" s="233">
        <v>16</v>
      </c>
      <c r="E6317" s="233" t="s">
        <v>334</v>
      </c>
      <c r="F6317" s="234" t="s">
        <v>276</v>
      </c>
      <c r="G6317" s="235">
        <v>64</v>
      </c>
      <c r="H6317" s="234">
        <v>44230</v>
      </c>
      <c r="I6317" s="28"/>
    </row>
    <row r="6318" spans="1:9" x14ac:dyDescent="0.25">
      <c r="A6318" s="231" t="s">
        <v>345</v>
      </c>
      <c r="B6318" s="232" t="s">
        <v>379</v>
      </c>
      <c r="C6318" s="233" t="s">
        <v>380</v>
      </c>
      <c r="D6318" s="233">
        <v>16</v>
      </c>
      <c r="E6318" s="233" t="s">
        <v>271</v>
      </c>
      <c r="F6318" s="234" t="s">
        <v>338</v>
      </c>
      <c r="G6318" s="235">
        <v>7</v>
      </c>
      <c r="H6318" s="234">
        <v>44231</v>
      </c>
      <c r="I6318" s="28"/>
    </row>
    <row r="6319" spans="1:9" x14ac:dyDescent="0.25">
      <c r="A6319" s="231" t="s">
        <v>331</v>
      </c>
      <c r="B6319" s="232" t="s">
        <v>403</v>
      </c>
      <c r="C6319" s="233" t="s">
        <v>380</v>
      </c>
      <c r="D6319" s="233">
        <v>32</v>
      </c>
      <c r="E6319" s="233" t="s">
        <v>262</v>
      </c>
      <c r="F6319" s="234" t="s">
        <v>356</v>
      </c>
      <c r="G6319" s="235">
        <v>194</v>
      </c>
      <c r="H6319" s="234">
        <v>44233</v>
      </c>
      <c r="I6319" s="28"/>
    </row>
    <row r="6320" spans="1:9" x14ac:dyDescent="0.25">
      <c r="A6320" s="231" t="s">
        <v>348</v>
      </c>
      <c r="B6320" s="232" t="s">
        <v>349</v>
      </c>
      <c r="C6320" s="233" t="s">
        <v>347</v>
      </c>
      <c r="D6320" s="233">
        <v>8</v>
      </c>
      <c r="E6320" s="233" t="s">
        <v>262</v>
      </c>
      <c r="F6320" s="234" t="s">
        <v>356</v>
      </c>
      <c r="G6320" s="235">
        <v>81</v>
      </c>
      <c r="H6320" s="234">
        <v>44233</v>
      </c>
      <c r="I6320" s="28"/>
    </row>
    <row r="6321" spans="1:9" x14ac:dyDescent="0.25">
      <c r="A6321" s="231" t="s">
        <v>385</v>
      </c>
      <c r="B6321" s="232" t="s">
        <v>386</v>
      </c>
      <c r="C6321" s="233" t="s">
        <v>358</v>
      </c>
      <c r="D6321" s="233">
        <v>16</v>
      </c>
      <c r="E6321" s="233" t="s">
        <v>334</v>
      </c>
      <c r="F6321" s="234" t="s">
        <v>405</v>
      </c>
      <c r="G6321" s="235">
        <v>82</v>
      </c>
      <c r="H6321" s="234">
        <v>44241</v>
      </c>
      <c r="I6321" s="28"/>
    </row>
    <row r="6322" spans="1:9" x14ac:dyDescent="0.25">
      <c r="A6322" s="231" t="s">
        <v>335</v>
      </c>
      <c r="B6322" s="232" t="s">
        <v>367</v>
      </c>
      <c r="C6322" s="233" t="s">
        <v>337</v>
      </c>
      <c r="D6322" s="233">
        <v>8</v>
      </c>
      <c r="E6322" s="233" t="s">
        <v>262</v>
      </c>
      <c r="F6322" s="234" t="s">
        <v>342</v>
      </c>
      <c r="G6322" s="235">
        <v>28</v>
      </c>
      <c r="H6322" s="234">
        <v>44245</v>
      </c>
      <c r="I6322" s="28"/>
    </row>
    <row r="6323" spans="1:9" x14ac:dyDescent="0.25">
      <c r="A6323" s="231" t="s">
        <v>385</v>
      </c>
      <c r="B6323" s="232" t="s">
        <v>386</v>
      </c>
      <c r="C6323" s="233" t="s">
        <v>358</v>
      </c>
      <c r="D6323" s="233">
        <v>16</v>
      </c>
      <c r="E6323" s="233" t="s">
        <v>334</v>
      </c>
      <c r="F6323" s="234" t="s">
        <v>276</v>
      </c>
      <c r="G6323" s="235">
        <v>51</v>
      </c>
      <c r="H6323" s="234">
        <v>44246</v>
      </c>
      <c r="I6323" s="28"/>
    </row>
    <row r="6324" spans="1:9" x14ac:dyDescent="0.25">
      <c r="A6324" s="231" t="s">
        <v>376</v>
      </c>
      <c r="B6324" s="232" t="s">
        <v>377</v>
      </c>
      <c r="C6324" s="233" t="s">
        <v>378</v>
      </c>
      <c r="D6324" s="233">
        <v>10</v>
      </c>
      <c r="E6324" s="233" t="s">
        <v>262</v>
      </c>
      <c r="F6324" s="234" t="s">
        <v>50</v>
      </c>
      <c r="G6324" s="235">
        <v>107</v>
      </c>
      <c r="H6324" s="234">
        <v>44250</v>
      </c>
      <c r="I6324" s="28"/>
    </row>
    <row r="6325" spans="1:9" x14ac:dyDescent="0.25">
      <c r="A6325" s="231" t="s">
        <v>385</v>
      </c>
      <c r="B6325" s="232" t="s">
        <v>389</v>
      </c>
      <c r="C6325" s="233" t="s">
        <v>375</v>
      </c>
      <c r="D6325" s="233">
        <v>16</v>
      </c>
      <c r="E6325" s="233" t="s">
        <v>334</v>
      </c>
      <c r="F6325" s="234" t="s">
        <v>278</v>
      </c>
      <c r="G6325" s="235">
        <v>155</v>
      </c>
      <c r="H6325" s="234">
        <v>44252</v>
      </c>
      <c r="I6325" s="28"/>
    </row>
    <row r="6326" spans="1:9" x14ac:dyDescent="0.25">
      <c r="A6326" s="231" t="s">
        <v>376</v>
      </c>
      <c r="B6326" s="232" t="s">
        <v>390</v>
      </c>
      <c r="C6326" s="233" t="s">
        <v>370</v>
      </c>
      <c r="D6326" s="233">
        <v>8</v>
      </c>
      <c r="E6326" s="233" t="s">
        <v>334</v>
      </c>
      <c r="F6326" s="234" t="s">
        <v>278</v>
      </c>
      <c r="G6326" s="235">
        <v>81</v>
      </c>
      <c r="H6326" s="234">
        <v>44254</v>
      </c>
      <c r="I6326" s="28"/>
    </row>
    <row r="6327" spans="1:9" x14ac:dyDescent="0.25">
      <c r="A6327" s="231" t="s">
        <v>335</v>
      </c>
      <c r="B6327" s="232" t="s">
        <v>350</v>
      </c>
      <c r="C6327" s="233" t="s">
        <v>347</v>
      </c>
      <c r="D6327" s="233">
        <v>8</v>
      </c>
      <c r="E6327" s="233" t="s">
        <v>271</v>
      </c>
      <c r="F6327" s="234" t="s">
        <v>338</v>
      </c>
      <c r="G6327" s="235">
        <v>81</v>
      </c>
      <c r="H6327" s="234">
        <v>44255</v>
      </c>
      <c r="I6327" s="28"/>
    </row>
    <row r="6328" spans="1:9" x14ac:dyDescent="0.25">
      <c r="A6328" s="231" t="s">
        <v>362</v>
      </c>
      <c r="B6328" s="232" t="s">
        <v>363</v>
      </c>
      <c r="C6328" s="233" t="s">
        <v>364</v>
      </c>
      <c r="D6328" s="233">
        <v>8</v>
      </c>
      <c r="E6328" s="233" t="s">
        <v>264</v>
      </c>
      <c r="F6328" s="234" t="s">
        <v>396</v>
      </c>
      <c r="G6328" s="235">
        <v>81</v>
      </c>
      <c r="H6328" s="234">
        <v>44256</v>
      </c>
      <c r="I6328" s="28"/>
    </row>
    <row r="6329" spans="1:9" x14ac:dyDescent="0.25">
      <c r="A6329" s="231" t="s">
        <v>354</v>
      </c>
      <c r="B6329" s="232" t="s">
        <v>355</v>
      </c>
      <c r="C6329" s="233" t="s">
        <v>347</v>
      </c>
      <c r="D6329" s="233">
        <v>16</v>
      </c>
      <c r="E6329" s="233" t="s">
        <v>262</v>
      </c>
      <c r="F6329" s="234" t="s">
        <v>356</v>
      </c>
      <c r="G6329" s="235">
        <v>167</v>
      </c>
      <c r="H6329" s="234">
        <v>44256</v>
      </c>
      <c r="I6329" s="28"/>
    </row>
    <row r="6330" spans="1:9" x14ac:dyDescent="0.25">
      <c r="A6330" s="231" t="s">
        <v>392</v>
      </c>
      <c r="B6330" s="232" t="s">
        <v>393</v>
      </c>
      <c r="C6330" s="233" t="s">
        <v>337</v>
      </c>
      <c r="D6330" s="233">
        <v>16</v>
      </c>
      <c r="E6330" s="233" t="s">
        <v>271</v>
      </c>
      <c r="F6330" s="234" t="s">
        <v>359</v>
      </c>
      <c r="G6330" s="235">
        <v>158</v>
      </c>
      <c r="H6330" s="234">
        <v>44258</v>
      </c>
      <c r="I6330" s="28"/>
    </row>
    <row r="6331" spans="1:9" x14ac:dyDescent="0.25">
      <c r="A6331" s="231" t="s">
        <v>335</v>
      </c>
      <c r="B6331" s="232" t="s">
        <v>395</v>
      </c>
      <c r="C6331" s="233" t="s">
        <v>337</v>
      </c>
      <c r="D6331" s="233">
        <v>16</v>
      </c>
      <c r="E6331" s="233" t="s">
        <v>264</v>
      </c>
      <c r="F6331" s="234" t="s">
        <v>365</v>
      </c>
      <c r="G6331" s="235">
        <v>91</v>
      </c>
      <c r="H6331" s="234">
        <v>44260</v>
      </c>
      <c r="I6331" s="28"/>
    </row>
    <row r="6332" spans="1:9" x14ac:dyDescent="0.25">
      <c r="A6332" s="231" t="s">
        <v>339</v>
      </c>
      <c r="B6332" s="232" t="s">
        <v>340</v>
      </c>
      <c r="C6332" s="233" t="s">
        <v>341</v>
      </c>
      <c r="D6332" s="233">
        <v>8</v>
      </c>
      <c r="E6332" s="233" t="s">
        <v>262</v>
      </c>
      <c r="F6332" s="234" t="s">
        <v>342</v>
      </c>
      <c r="G6332" s="235">
        <v>119</v>
      </c>
      <c r="H6332" s="234">
        <v>44265</v>
      </c>
      <c r="I6332" s="28"/>
    </row>
    <row r="6333" spans="1:9" x14ac:dyDescent="0.25">
      <c r="A6333" s="231" t="s">
        <v>335</v>
      </c>
      <c r="B6333" s="232" t="s">
        <v>384</v>
      </c>
      <c r="C6333" s="233" t="s">
        <v>364</v>
      </c>
      <c r="D6333" s="233">
        <v>8</v>
      </c>
      <c r="E6333" s="233" t="s">
        <v>262</v>
      </c>
      <c r="F6333" s="234" t="s">
        <v>356</v>
      </c>
      <c r="G6333" s="235">
        <v>158</v>
      </c>
      <c r="H6333" s="234">
        <v>44266</v>
      </c>
      <c r="I6333" s="28"/>
    </row>
    <row r="6334" spans="1:9" x14ac:dyDescent="0.25">
      <c r="A6334" s="231" t="s">
        <v>397</v>
      </c>
      <c r="B6334" s="232" t="s">
        <v>398</v>
      </c>
      <c r="C6334" s="233" t="s">
        <v>399</v>
      </c>
      <c r="D6334" s="233">
        <v>8</v>
      </c>
      <c r="E6334" s="233" t="s">
        <v>334</v>
      </c>
      <c r="F6334" s="234" t="s">
        <v>276</v>
      </c>
      <c r="G6334" s="235">
        <v>125</v>
      </c>
      <c r="H6334" s="234">
        <v>44266</v>
      </c>
      <c r="I6334" s="28"/>
    </row>
    <row r="6335" spans="1:9" x14ac:dyDescent="0.25">
      <c r="A6335" s="231" t="s">
        <v>345</v>
      </c>
      <c r="B6335" s="232" t="s">
        <v>391</v>
      </c>
      <c r="C6335" s="233" t="s">
        <v>337</v>
      </c>
      <c r="D6335" s="233">
        <v>16</v>
      </c>
      <c r="E6335" s="233" t="s">
        <v>334</v>
      </c>
      <c r="F6335" s="234" t="s">
        <v>405</v>
      </c>
      <c r="G6335" s="235">
        <v>111</v>
      </c>
      <c r="H6335" s="234">
        <v>44269</v>
      </c>
      <c r="I6335" s="28"/>
    </row>
    <row r="6336" spans="1:9" x14ac:dyDescent="0.25">
      <c r="A6336" s="231" t="s">
        <v>385</v>
      </c>
      <c r="B6336" s="232" t="s">
        <v>386</v>
      </c>
      <c r="C6336" s="233" t="s">
        <v>358</v>
      </c>
      <c r="D6336" s="233">
        <v>16</v>
      </c>
      <c r="E6336" s="233" t="s">
        <v>334</v>
      </c>
      <c r="F6336" s="234" t="s">
        <v>405</v>
      </c>
      <c r="G6336" s="235">
        <v>121</v>
      </c>
      <c r="H6336" s="234">
        <v>44270</v>
      </c>
      <c r="I6336" s="28"/>
    </row>
    <row r="6337" spans="1:9" x14ac:dyDescent="0.25">
      <c r="A6337" s="231" t="s">
        <v>335</v>
      </c>
      <c r="B6337" s="232" t="s">
        <v>395</v>
      </c>
      <c r="C6337" s="233" t="s">
        <v>337</v>
      </c>
      <c r="D6337" s="233">
        <v>16</v>
      </c>
      <c r="E6337" s="233" t="s">
        <v>264</v>
      </c>
      <c r="F6337" s="234" t="s">
        <v>396</v>
      </c>
      <c r="G6337" s="235">
        <v>44</v>
      </c>
      <c r="H6337" s="234">
        <v>44272</v>
      </c>
      <c r="I6337" s="28"/>
    </row>
    <row r="6338" spans="1:9" x14ac:dyDescent="0.25">
      <c r="A6338" s="231" t="s">
        <v>345</v>
      </c>
      <c r="B6338" s="232" t="s">
        <v>401</v>
      </c>
      <c r="C6338" s="233" t="s">
        <v>380</v>
      </c>
      <c r="D6338" s="233">
        <v>16</v>
      </c>
      <c r="E6338" s="233" t="s">
        <v>271</v>
      </c>
      <c r="F6338" s="234" t="s">
        <v>338</v>
      </c>
      <c r="G6338" s="235">
        <v>178</v>
      </c>
      <c r="H6338" s="234">
        <v>44274</v>
      </c>
      <c r="I6338" s="28"/>
    </row>
    <row r="6339" spans="1:9" x14ac:dyDescent="0.25">
      <c r="A6339" s="231" t="s">
        <v>335</v>
      </c>
      <c r="B6339" s="232" t="s">
        <v>383</v>
      </c>
      <c r="C6339" s="233" t="s">
        <v>347</v>
      </c>
      <c r="D6339" s="233">
        <v>8</v>
      </c>
      <c r="E6339" s="233" t="s">
        <v>271</v>
      </c>
      <c r="F6339" s="234" t="s">
        <v>373</v>
      </c>
      <c r="G6339" s="235">
        <v>125</v>
      </c>
      <c r="H6339" s="234">
        <v>44281</v>
      </c>
      <c r="I6339" s="28"/>
    </row>
    <row r="6340" spans="1:9" x14ac:dyDescent="0.25">
      <c r="A6340" s="231" t="s">
        <v>335</v>
      </c>
      <c r="B6340" s="232" t="s">
        <v>367</v>
      </c>
      <c r="C6340" s="233" t="s">
        <v>337</v>
      </c>
      <c r="D6340" s="233">
        <v>8</v>
      </c>
      <c r="E6340" s="233" t="s">
        <v>262</v>
      </c>
      <c r="F6340" s="234" t="s">
        <v>342</v>
      </c>
      <c r="G6340" s="235">
        <v>19</v>
      </c>
      <c r="H6340" s="234">
        <v>44283</v>
      </c>
      <c r="I6340" s="28"/>
    </row>
    <row r="6341" spans="1:9" x14ac:dyDescent="0.25">
      <c r="A6341" s="231" t="s">
        <v>397</v>
      </c>
      <c r="B6341" s="232" t="s">
        <v>402</v>
      </c>
      <c r="C6341" s="233" t="s">
        <v>380</v>
      </c>
      <c r="D6341" s="233">
        <v>8</v>
      </c>
      <c r="E6341" s="233" t="s">
        <v>262</v>
      </c>
      <c r="F6341" s="234" t="s">
        <v>342</v>
      </c>
      <c r="G6341" s="235">
        <v>60</v>
      </c>
      <c r="H6341" s="234">
        <v>44283</v>
      </c>
      <c r="I6341" s="28"/>
    </row>
    <row r="6342" spans="1:9" x14ac:dyDescent="0.25">
      <c r="A6342" s="231" t="s">
        <v>348</v>
      </c>
      <c r="B6342" s="232" t="s">
        <v>349</v>
      </c>
      <c r="C6342" s="233" t="s">
        <v>347</v>
      </c>
      <c r="D6342" s="233">
        <v>8</v>
      </c>
      <c r="E6342" s="233" t="s">
        <v>262</v>
      </c>
      <c r="F6342" s="234" t="s">
        <v>342</v>
      </c>
      <c r="G6342" s="235">
        <v>80</v>
      </c>
      <c r="H6342" s="234">
        <v>44287</v>
      </c>
      <c r="I6342" s="28"/>
    </row>
    <row r="6343" spans="1:9" x14ac:dyDescent="0.25">
      <c r="A6343" s="231" t="s">
        <v>371</v>
      </c>
      <c r="B6343" s="232" t="s">
        <v>372</v>
      </c>
      <c r="C6343" s="233" t="s">
        <v>364</v>
      </c>
      <c r="D6343" s="233">
        <v>8</v>
      </c>
      <c r="E6343" s="233" t="s">
        <v>271</v>
      </c>
      <c r="F6343" s="234" t="s">
        <v>373</v>
      </c>
      <c r="G6343" s="235">
        <v>104</v>
      </c>
      <c r="H6343" s="234">
        <v>44291</v>
      </c>
      <c r="I6343" s="28"/>
    </row>
    <row r="6344" spans="1:9" x14ac:dyDescent="0.25">
      <c r="A6344" s="231" t="s">
        <v>371</v>
      </c>
      <c r="B6344" s="232" t="s">
        <v>388</v>
      </c>
      <c r="C6344" s="233" t="s">
        <v>364</v>
      </c>
      <c r="D6344" s="233">
        <v>12</v>
      </c>
      <c r="E6344" s="233" t="s">
        <v>271</v>
      </c>
      <c r="F6344" s="234" t="s">
        <v>338</v>
      </c>
      <c r="G6344" s="235">
        <v>132</v>
      </c>
      <c r="H6344" s="234">
        <v>44291</v>
      </c>
      <c r="I6344" s="28"/>
    </row>
    <row r="6345" spans="1:9" x14ac:dyDescent="0.25">
      <c r="A6345" s="231" t="s">
        <v>335</v>
      </c>
      <c r="B6345" s="232" t="s">
        <v>383</v>
      </c>
      <c r="C6345" s="233" t="s">
        <v>347</v>
      </c>
      <c r="D6345" s="233">
        <v>8</v>
      </c>
      <c r="E6345" s="233" t="s">
        <v>271</v>
      </c>
      <c r="F6345" s="234" t="s">
        <v>373</v>
      </c>
      <c r="G6345" s="235">
        <v>62</v>
      </c>
      <c r="H6345" s="234">
        <v>44295</v>
      </c>
      <c r="I6345" s="28"/>
    </row>
    <row r="6346" spans="1:9" x14ac:dyDescent="0.25">
      <c r="A6346" s="231" t="s">
        <v>362</v>
      </c>
      <c r="B6346" s="232" t="s">
        <v>369</v>
      </c>
      <c r="C6346" s="233" t="s">
        <v>370</v>
      </c>
      <c r="D6346" s="233">
        <v>16</v>
      </c>
      <c r="E6346" s="233" t="s">
        <v>264</v>
      </c>
      <c r="F6346" s="234" t="s">
        <v>365</v>
      </c>
      <c r="G6346" s="235">
        <v>103</v>
      </c>
      <c r="H6346" s="234">
        <v>44298</v>
      </c>
      <c r="I6346" s="28"/>
    </row>
    <row r="6347" spans="1:9" x14ac:dyDescent="0.25">
      <c r="A6347" s="231" t="s">
        <v>408</v>
      </c>
      <c r="B6347" s="232" t="s">
        <v>409</v>
      </c>
      <c r="C6347" s="233" t="s">
        <v>380</v>
      </c>
      <c r="D6347" s="233">
        <v>16</v>
      </c>
      <c r="E6347" s="233" t="s">
        <v>334</v>
      </c>
      <c r="F6347" s="234" t="s">
        <v>276</v>
      </c>
      <c r="G6347" s="235">
        <v>110</v>
      </c>
      <c r="H6347" s="234">
        <v>44298</v>
      </c>
      <c r="I6347" s="28"/>
    </row>
    <row r="6348" spans="1:9" x14ac:dyDescent="0.25">
      <c r="A6348" s="231" t="s">
        <v>331</v>
      </c>
      <c r="B6348" s="232" t="s">
        <v>404</v>
      </c>
      <c r="C6348" s="233" t="s">
        <v>333</v>
      </c>
      <c r="D6348" s="233">
        <v>16</v>
      </c>
      <c r="E6348" s="233" t="s">
        <v>334</v>
      </c>
      <c r="F6348" s="234" t="s">
        <v>405</v>
      </c>
      <c r="G6348" s="235">
        <v>42</v>
      </c>
      <c r="H6348" s="234">
        <v>44300</v>
      </c>
      <c r="I6348" s="28"/>
    </row>
    <row r="6349" spans="1:9" x14ac:dyDescent="0.25">
      <c r="A6349" s="231" t="s">
        <v>376</v>
      </c>
      <c r="B6349" s="232" t="s">
        <v>377</v>
      </c>
      <c r="C6349" s="233" t="s">
        <v>378</v>
      </c>
      <c r="D6349" s="233">
        <v>10</v>
      </c>
      <c r="E6349" s="233" t="s">
        <v>262</v>
      </c>
      <c r="F6349" s="234" t="s">
        <v>50</v>
      </c>
      <c r="G6349" s="235">
        <v>172</v>
      </c>
      <c r="H6349" s="234">
        <v>44300</v>
      </c>
      <c r="I6349" s="28"/>
    </row>
    <row r="6350" spans="1:9" x14ac:dyDescent="0.25">
      <c r="A6350" s="231" t="s">
        <v>345</v>
      </c>
      <c r="B6350" s="232" t="s">
        <v>401</v>
      </c>
      <c r="C6350" s="233" t="s">
        <v>380</v>
      </c>
      <c r="D6350" s="233">
        <v>16</v>
      </c>
      <c r="E6350" s="233" t="s">
        <v>271</v>
      </c>
      <c r="F6350" s="234" t="s">
        <v>338</v>
      </c>
      <c r="G6350" s="235">
        <v>137</v>
      </c>
      <c r="H6350" s="234">
        <v>44303</v>
      </c>
      <c r="I6350" s="28"/>
    </row>
    <row r="6351" spans="1:9" x14ac:dyDescent="0.25">
      <c r="A6351" s="231" t="s">
        <v>335</v>
      </c>
      <c r="B6351" s="232" t="s">
        <v>387</v>
      </c>
      <c r="C6351" s="233" t="s">
        <v>347</v>
      </c>
      <c r="D6351" s="233">
        <v>8</v>
      </c>
      <c r="E6351" s="233" t="s">
        <v>264</v>
      </c>
      <c r="F6351" s="234" t="s">
        <v>365</v>
      </c>
      <c r="G6351" s="235">
        <v>22</v>
      </c>
      <c r="H6351" s="234">
        <v>44304</v>
      </c>
      <c r="I6351" s="28"/>
    </row>
    <row r="6352" spans="1:9" x14ac:dyDescent="0.25">
      <c r="A6352" s="231" t="s">
        <v>371</v>
      </c>
      <c r="B6352" s="232" t="s">
        <v>372</v>
      </c>
      <c r="C6352" s="233" t="s">
        <v>364</v>
      </c>
      <c r="D6352" s="233">
        <v>8</v>
      </c>
      <c r="E6352" s="233" t="s">
        <v>271</v>
      </c>
      <c r="F6352" s="234" t="s">
        <v>373</v>
      </c>
      <c r="G6352" s="235">
        <v>19</v>
      </c>
      <c r="H6352" s="234">
        <v>44304</v>
      </c>
      <c r="I6352" s="28"/>
    </row>
    <row r="6353" spans="1:9" x14ac:dyDescent="0.25">
      <c r="A6353" s="231" t="s">
        <v>376</v>
      </c>
      <c r="B6353" s="232" t="s">
        <v>390</v>
      </c>
      <c r="C6353" s="233" t="s">
        <v>370</v>
      </c>
      <c r="D6353" s="233">
        <v>8</v>
      </c>
      <c r="E6353" s="233" t="s">
        <v>334</v>
      </c>
      <c r="F6353" s="234" t="s">
        <v>278</v>
      </c>
      <c r="G6353" s="235">
        <v>89</v>
      </c>
      <c r="H6353" s="234">
        <v>44304</v>
      </c>
      <c r="I6353" s="28"/>
    </row>
    <row r="6354" spans="1:9" x14ac:dyDescent="0.25">
      <c r="A6354" s="231" t="s">
        <v>335</v>
      </c>
      <c r="B6354" s="232" t="s">
        <v>367</v>
      </c>
      <c r="C6354" s="233" t="s">
        <v>337</v>
      </c>
      <c r="D6354" s="233">
        <v>8</v>
      </c>
      <c r="E6354" s="233" t="s">
        <v>262</v>
      </c>
      <c r="F6354" s="234" t="s">
        <v>356</v>
      </c>
      <c r="G6354" s="235">
        <v>108</v>
      </c>
      <c r="H6354" s="234">
        <v>44305</v>
      </c>
      <c r="I6354" s="28"/>
    </row>
    <row r="6355" spans="1:9" x14ac:dyDescent="0.25">
      <c r="A6355" s="231" t="s">
        <v>371</v>
      </c>
      <c r="B6355" s="232" t="s">
        <v>372</v>
      </c>
      <c r="C6355" s="233" t="s">
        <v>364</v>
      </c>
      <c r="D6355" s="233">
        <v>8</v>
      </c>
      <c r="E6355" s="233" t="s">
        <v>271</v>
      </c>
      <c r="F6355" s="234" t="s">
        <v>338</v>
      </c>
      <c r="G6355" s="235">
        <v>67</v>
      </c>
      <c r="H6355" s="234">
        <v>44305</v>
      </c>
      <c r="I6355" s="28"/>
    </row>
    <row r="6356" spans="1:9" x14ac:dyDescent="0.25">
      <c r="A6356" s="231" t="s">
        <v>335</v>
      </c>
      <c r="B6356" s="232" t="s">
        <v>400</v>
      </c>
      <c r="C6356" s="233" t="s">
        <v>364</v>
      </c>
      <c r="D6356" s="233">
        <v>8</v>
      </c>
      <c r="E6356" s="233" t="s">
        <v>264</v>
      </c>
      <c r="F6356" s="234" t="s">
        <v>365</v>
      </c>
      <c r="G6356" s="235">
        <v>30</v>
      </c>
      <c r="H6356" s="234">
        <v>44305</v>
      </c>
      <c r="I6356" s="28"/>
    </row>
    <row r="6357" spans="1:9" x14ac:dyDescent="0.25">
      <c r="A6357" s="231" t="s">
        <v>371</v>
      </c>
      <c r="B6357" s="232" t="s">
        <v>372</v>
      </c>
      <c r="C6357" s="233" t="s">
        <v>364</v>
      </c>
      <c r="D6357" s="233">
        <v>8</v>
      </c>
      <c r="E6357" s="233" t="s">
        <v>271</v>
      </c>
      <c r="F6357" s="234" t="s">
        <v>373</v>
      </c>
      <c r="G6357" s="235">
        <v>14</v>
      </c>
      <c r="H6357" s="234">
        <v>44307</v>
      </c>
      <c r="I6357" s="28"/>
    </row>
    <row r="6358" spans="1:9" x14ac:dyDescent="0.25">
      <c r="A6358" s="231" t="s">
        <v>335</v>
      </c>
      <c r="B6358" s="232" t="s">
        <v>367</v>
      </c>
      <c r="C6358" s="233" t="s">
        <v>337</v>
      </c>
      <c r="D6358" s="233">
        <v>8</v>
      </c>
      <c r="E6358" s="233" t="s">
        <v>262</v>
      </c>
      <c r="F6358" s="234" t="s">
        <v>342</v>
      </c>
      <c r="G6358" s="235">
        <v>46</v>
      </c>
      <c r="H6358" s="234">
        <v>44308</v>
      </c>
      <c r="I6358" s="28"/>
    </row>
    <row r="6359" spans="1:9" x14ac:dyDescent="0.25">
      <c r="A6359" s="231" t="s">
        <v>385</v>
      </c>
      <c r="B6359" s="232" t="s">
        <v>389</v>
      </c>
      <c r="C6359" s="233" t="s">
        <v>375</v>
      </c>
      <c r="D6359" s="233">
        <v>16</v>
      </c>
      <c r="E6359" s="233" t="s">
        <v>334</v>
      </c>
      <c r="F6359" s="234" t="s">
        <v>276</v>
      </c>
      <c r="G6359" s="235">
        <v>103</v>
      </c>
      <c r="H6359" s="234">
        <v>44308</v>
      </c>
      <c r="I6359" s="28"/>
    </row>
    <row r="6360" spans="1:9" x14ac:dyDescent="0.25">
      <c r="A6360" s="231" t="s">
        <v>339</v>
      </c>
      <c r="B6360" s="232" t="s">
        <v>340</v>
      </c>
      <c r="C6360" s="233" t="s">
        <v>341</v>
      </c>
      <c r="D6360" s="233">
        <v>8</v>
      </c>
      <c r="E6360" s="233" t="s">
        <v>262</v>
      </c>
      <c r="F6360" s="234" t="s">
        <v>342</v>
      </c>
      <c r="G6360" s="235">
        <v>90</v>
      </c>
      <c r="H6360" s="234">
        <v>44309</v>
      </c>
      <c r="I6360" s="28"/>
    </row>
    <row r="6361" spans="1:9" x14ac:dyDescent="0.25">
      <c r="A6361" s="231" t="s">
        <v>345</v>
      </c>
      <c r="B6361" s="232" t="s">
        <v>391</v>
      </c>
      <c r="C6361" s="233" t="s">
        <v>337</v>
      </c>
      <c r="D6361" s="233">
        <v>16</v>
      </c>
      <c r="E6361" s="233" t="s">
        <v>334</v>
      </c>
      <c r="F6361" s="234" t="s">
        <v>276</v>
      </c>
      <c r="G6361" s="235">
        <v>71</v>
      </c>
      <c r="H6361" s="234">
        <v>44310</v>
      </c>
      <c r="I6361" s="28"/>
    </row>
    <row r="6362" spans="1:9" x14ac:dyDescent="0.25">
      <c r="A6362" s="231" t="s">
        <v>345</v>
      </c>
      <c r="B6362" s="232" t="s">
        <v>379</v>
      </c>
      <c r="C6362" s="233" t="s">
        <v>380</v>
      </c>
      <c r="D6362" s="233">
        <v>16</v>
      </c>
      <c r="E6362" s="233" t="s">
        <v>271</v>
      </c>
      <c r="F6362" s="234" t="s">
        <v>373</v>
      </c>
      <c r="G6362" s="235">
        <v>32</v>
      </c>
      <c r="H6362" s="234">
        <v>44310</v>
      </c>
      <c r="I6362" s="28"/>
    </row>
    <row r="6363" spans="1:9" x14ac:dyDescent="0.25">
      <c r="A6363" s="231" t="s">
        <v>335</v>
      </c>
      <c r="B6363" s="232" t="s">
        <v>382</v>
      </c>
      <c r="C6363" s="233" t="s">
        <v>337</v>
      </c>
      <c r="D6363" s="233">
        <v>16</v>
      </c>
      <c r="E6363" s="233" t="s">
        <v>264</v>
      </c>
      <c r="F6363" s="234" t="s">
        <v>365</v>
      </c>
      <c r="G6363" s="235">
        <v>100</v>
      </c>
      <c r="H6363" s="234">
        <v>44312</v>
      </c>
      <c r="I6363" s="28"/>
    </row>
    <row r="6364" spans="1:9" x14ac:dyDescent="0.25">
      <c r="A6364" s="231" t="s">
        <v>371</v>
      </c>
      <c r="B6364" s="232" t="s">
        <v>388</v>
      </c>
      <c r="C6364" s="233" t="s">
        <v>364</v>
      </c>
      <c r="D6364" s="233">
        <v>12</v>
      </c>
      <c r="E6364" s="233" t="s">
        <v>271</v>
      </c>
      <c r="F6364" s="234" t="s">
        <v>359</v>
      </c>
      <c r="G6364" s="235">
        <v>33</v>
      </c>
      <c r="H6364" s="234">
        <v>44312</v>
      </c>
      <c r="I6364" s="28"/>
    </row>
    <row r="6365" spans="1:9" x14ac:dyDescent="0.25">
      <c r="A6365" s="231" t="s">
        <v>335</v>
      </c>
      <c r="B6365" s="232" t="s">
        <v>382</v>
      </c>
      <c r="C6365" s="233" t="s">
        <v>337</v>
      </c>
      <c r="D6365" s="233">
        <v>16</v>
      </c>
      <c r="E6365" s="233" t="s">
        <v>264</v>
      </c>
      <c r="F6365" s="234" t="s">
        <v>365</v>
      </c>
      <c r="G6365" s="235">
        <v>93</v>
      </c>
      <c r="H6365" s="234">
        <v>44318</v>
      </c>
      <c r="I6365" s="28"/>
    </row>
    <row r="6366" spans="1:9" x14ac:dyDescent="0.25">
      <c r="A6366" s="231" t="s">
        <v>331</v>
      </c>
      <c r="B6366" s="232" t="s">
        <v>332</v>
      </c>
      <c r="C6366" s="233" t="s">
        <v>333</v>
      </c>
      <c r="D6366" s="233">
        <v>16</v>
      </c>
      <c r="E6366" s="233" t="s">
        <v>334</v>
      </c>
      <c r="F6366" s="234" t="s">
        <v>278</v>
      </c>
      <c r="G6366" s="235">
        <v>99</v>
      </c>
      <c r="H6366" s="234">
        <v>44318</v>
      </c>
      <c r="I6366" s="28"/>
    </row>
    <row r="6367" spans="1:9" x14ac:dyDescent="0.25">
      <c r="A6367" s="231" t="s">
        <v>376</v>
      </c>
      <c r="B6367" s="232" t="s">
        <v>377</v>
      </c>
      <c r="C6367" s="233" t="s">
        <v>378</v>
      </c>
      <c r="D6367" s="233">
        <v>10</v>
      </c>
      <c r="E6367" s="233" t="s">
        <v>262</v>
      </c>
      <c r="F6367" s="234" t="s">
        <v>342</v>
      </c>
      <c r="G6367" s="235">
        <v>180</v>
      </c>
      <c r="H6367" s="234">
        <v>44318</v>
      </c>
      <c r="I6367" s="28"/>
    </row>
    <row r="6368" spans="1:9" x14ac:dyDescent="0.25">
      <c r="A6368" s="231" t="s">
        <v>345</v>
      </c>
      <c r="B6368" s="232" t="s">
        <v>406</v>
      </c>
      <c r="C6368" s="233" t="s">
        <v>337</v>
      </c>
      <c r="D6368" s="233">
        <v>16</v>
      </c>
      <c r="E6368" s="233" t="s">
        <v>271</v>
      </c>
      <c r="F6368" s="234" t="s">
        <v>338</v>
      </c>
      <c r="G6368" s="235">
        <v>86</v>
      </c>
      <c r="H6368" s="234">
        <v>44319</v>
      </c>
      <c r="I6368" s="28"/>
    </row>
    <row r="6369" spans="1:9" x14ac:dyDescent="0.25">
      <c r="A6369" s="231" t="s">
        <v>397</v>
      </c>
      <c r="B6369" s="232" t="s">
        <v>402</v>
      </c>
      <c r="C6369" s="233" t="s">
        <v>380</v>
      </c>
      <c r="D6369" s="233">
        <v>8</v>
      </c>
      <c r="E6369" s="233" t="s">
        <v>262</v>
      </c>
      <c r="F6369" s="234" t="s">
        <v>50</v>
      </c>
      <c r="G6369" s="235">
        <v>39</v>
      </c>
      <c r="H6369" s="234">
        <v>44321</v>
      </c>
      <c r="I6369" s="28"/>
    </row>
    <row r="6370" spans="1:9" x14ac:dyDescent="0.25">
      <c r="A6370" s="231" t="s">
        <v>345</v>
      </c>
      <c r="B6370" s="232" t="s">
        <v>406</v>
      </c>
      <c r="C6370" s="233" t="s">
        <v>337</v>
      </c>
      <c r="D6370" s="233">
        <v>16</v>
      </c>
      <c r="E6370" s="233" t="s">
        <v>271</v>
      </c>
      <c r="F6370" s="234" t="s">
        <v>359</v>
      </c>
      <c r="G6370" s="235">
        <v>103</v>
      </c>
      <c r="H6370" s="234">
        <v>44322</v>
      </c>
      <c r="I6370" s="28"/>
    </row>
    <row r="6371" spans="1:9" x14ac:dyDescent="0.25">
      <c r="A6371" s="231" t="s">
        <v>335</v>
      </c>
      <c r="B6371" s="232" t="s">
        <v>336</v>
      </c>
      <c r="C6371" s="233" t="s">
        <v>337</v>
      </c>
      <c r="D6371" s="233">
        <v>16</v>
      </c>
      <c r="E6371" s="233" t="s">
        <v>271</v>
      </c>
      <c r="F6371" s="234" t="s">
        <v>338</v>
      </c>
      <c r="G6371" s="235">
        <v>145</v>
      </c>
      <c r="H6371" s="234">
        <v>44325</v>
      </c>
      <c r="I6371" s="28"/>
    </row>
    <row r="6372" spans="1:9" x14ac:dyDescent="0.25">
      <c r="A6372" s="231" t="s">
        <v>335</v>
      </c>
      <c r="B6372" s="232" t="s">
        <v>395</v>
      </c>
      <c r="C6372" s="233" t="s">
        <v>337</v>
      </c>
      <c r="D6372" s="233">
        <v>16</v>
      </c>
      <c r="E6372" s="233" t="s">
        <v>264</v>
      </c>
      <c r="F6372" s="234" t="s">
        <v>365</v>
      </c>
      <c r="G6372" s="235">
        <v>71</v>
      </c>
      <c r="H6372" s="234">
        <v>44331</v>
      </c>
      <c r="I6372" s="28"/>
    </row>
    <row r="6373" spans="1:9" x14ac:dyDescent="0.25">
      <c r="A6373" s="231" t="s">
        <v>376</v>
      </c>
      <c r="B6373" s="232" t="s">
        <v>377</v>
      </c>
      <c r="C6373" s="233" t="s">
        <v>378</v>
      </c>
      <c r="D6373" s="233">
        <v>10</v>
      </c>
      <c r="E6373" s="233" t="s">
        <v>262</v>
      </c>
      <c r="F6373" s="234" t="s">
        <v>342</v>
      </c>
      <c r="G6373" s="235">
        <v>66</v>
      </c>
      <c r="H6373" s="234">
        <v>44331</v>
      </c>
      <c r="I6373" s="28"/>
    </row>
    <row r="6374" spans="1:9" x14ac:dyDescent="0.25">
      <c r="A6374" s="231" t="s">
        <v>335</v>
      </c>
      <c r="B6374" s="232" t="s">
        <v>387</v>
      </c>
      <c r="C6374" s="233" t="s">
        <v>347</v>
      </c>
      <c r="D6374" s="233">
        <v>8</v>
      </c>
      <c r="E6374" s="233" t="s">
        <v>264</v>
      </c>
      <c r="F6374" s="234" t="s">
        <v>365</v>
      </c>
      <c r="G6374" s="235">
        <v>148</v>
      </c>
      <c r="H6374" s="234">
        <v>44332</v>
      </c>
      <c r="I6374" s="28"/>
    </row>
    <row r="6375" spans="1:9" x14ac:dyDescent="0.25">
      <c r="A6375" s="231" t="s">
        <v>362</v>
      </c>
      <c r="B6375" s="232" t="s">
        <v>407</v>
      </c>
      <c r="C6375" s="233" t="s">
        <v>380</v>
      </c>
      <c r="D6375" s="233">
        <v>16</v>
      </c>
      <c r="E6375" s="233" t="s">
        <v>264</v>
      </c>
      <c r="F6375" s="234" t="s">
        <v>365</v>
      </c>
      <c r="G6375" s="235">
        <v>173</v>
      </c>
      <c r="H6375" s="234">
        <v>44332</v>
      </c>
      <c r="I6375" s="28"/>
    </row>
    <row r="6376" spans="1:9" x14ac:dyDescent="0.25">
      <c r="A6376" s="231" t="s">
        <v>331</v>
      </c>
      <c r="B6376" s="232" t="s">
        <v>404</v>
      </c>
      <c r="C6376" s="233" t="s">
        <v>333</v>
      </c>
      <c r="D6376" s="233">
        <v>16</v>
      </c>
      <c r="E6376" s="233" t="s">
        <v>334</v>
      </c>
      <c r="F6376" s="234" t="s">
        <v>405</v>
      </c>
      <c r="G6376" s="235">
        <v>57</v>
      </c>
      <c r="H6376" s="234">
        <v>44333</v>
      </c>
      <c r="I6376" s="28"/>
    </row>
    <row r="6377" spans="1:9" x14ac:dyDescent="0.25">
      <c r="A6377" s="231" t="s">
        <v>362</v>
      </c>
      <c r="B6377" s="232" t="s">
        <v>369</v>
      </c>
      <c r="C6377" s="233" t="s">
        <v>370</v>
      </c>
      <c r="D6377" s="233">
        <v>16</v>
      </c>
      <c r="E6377" s="233" t="s">
        <v>264</v>
      </c>
      <c r="F6377" s="234" t="s">
        <v>365</v>
      </c>
      <c r="G6377" s="235">
        <v>37</v>
      </c>
      <c r="H6377" s="234">
        <v>44336</v>
      </c>
      <c r="I6377" s="28"/>
    </row>
    <row r="6378" spans="1:9" x14ac:dyDescent="0.25">
      <c r="A6378" s="231" t="s">
        <v>335</v>
      </c>
      <c r="B6378" s="232" t="s">
        <v>383</v>
      </c>
      <c r="C6378" s="233" t="s">
        <v>347</v>
      </c>
      <c r="D6378" s="233">
        <v>8</v>
      </c>
      <c r="E6378" s="233" t="s">
        <v>271</v>
      </c>
      <c r="F6378" s="234" t="s">
        <v>359</v>
      </c>
      <c r="G6378" s="235">
        <v>67</v>
      </c>
      <c r="H6378" s="234">
        <v>44336</v>
      </c>
      <c r="I6378" s="28"/>
    </row>
    <row r="6379" spans="1:9" x14ac:dyDescent="0.25">
      <c r="A6379" s="231" t="s">
        <v>362</v>
      </c>
      <c r="B6379" s="232" t="s">
        <v>374</v>
      </c>
      <c r="C6379" s="233" t="s">
        <v>375</v>
      </c>
      <c r="D6379" s="233">
        <v>16</v>
      </c>
      <c r="E6379" s="233" t="s">
        <v>271</v>
      </c>
      <c r="F6379" s="234" t="s">
        <v>338</v>
      </c>
      <c r="G6379" s="235">
        <v>191</v>
      </c>
      <c r="H6379" s="234">
        <v>44336</v>
      </c>
      <c r="I6379" s="28"/>
    </row>
    <row r="6380" spans="1:9" x14ac:dyDescent="0.25">
      <c r="A6380" s="231" t="s">
        <v>335</v>
      </c>
      <c r="B6380" s="232" t="s">
        <v>368</v>
      </c>
      <c r="C6380" s="233" t="s">
        <v>364</v>
      </c>
      <c r="D6380" s="233">
        <v>8</v>
      </c>
      <c r="E6380" s="233" t="s">
        <v>262</v>
      </c>
      <c r="F6380" s="234" t="s">
        <v>356</v>
      </c>
      <c r="G6380" s="235">
        <v>194</v>
      </c>
      <c r="H6380" s="234">
        <v>44340</v>
      </c>
      <c r="I6380" s="28"/>
    </row>
    <row r="6381" spans="1:9" x14ac:dyDescent="0.25">
      <c r="A6381" s="231" t="s">
        <v>362</v>
      </c>
      <c r="B6381" s="232" t="s">
        <v>374</v>
      </c>
      <c r="C6381" s="233" t="s">
        <v>375</v>
      </c>
      <c r="D6381" s="233">
        <v>16</v>
      </c>
      <c r="E6381" s="233" t="s">
        <v>271</v>
      </c>
      <c r="F6381" s="234" t="s">
        <v>338</v>
      </c>
      <c r="G6381" s="235">
        <v>36</v>
      </c>
      <c r="H6381" s="234">
        <v>44342</v>
      </c>
      <c r="I6381" s="28"/>
    </row>
    <row r="6382" spans="1:9" x14ac:dyDescent="0.25">
      <c r="A6382" s="231" t="s">
        <v>331</v>
      </c>
      <c r="B6382" s="232" t="s">
        <v>381</v>
      </c>
      <c r="C6382" s="233" t="s">
        <v>380</v>
      </c>
      <c r="D6382" s="233">
        <v>16</v>
      </c>
      <c r="E6382" s="233" t="s">
        <v>262</v>
      </c>
      <c r="F6382" s="234" t="s">
        <v>342</v>
      </c>
      <c r="G6382" s="235">
        <v>179</v>
      </c>
      <c r="H6382" s="234">
        <v>44343</v>
      </c>
      <c r="I6382" s="28"/>
    </row>
    <row r="6383" spans="1:9" x14ac:dyDescent="0.25">
      <c r="A6383" s="231" t="s">
        <v>397</v>
      </c>
      <c r="B6383" s="232" t="s">
        <v>398</v>
      </c>
      <c r="C6383" s="233" t="s">
        <v>399</v>
      </c>
      <c r="D6383" s="233">
        <v>8</v>
      </c>
      <c r="E6383" s="233" t="s">
        <v>334</v>
      </c>
      <c r="F6383" s="234" t="s">
        <v>276</v>
      </c>
      <c r="G6383" s="235">
        <v>179</v>
      </c>
      <c r="H6383" s="234">
        <v>44344</v>
      </c>
      <c r="I6383" s="28"/>
    </row>
    <row r="6384" spans="1:9" x14ac:dyDescent="0.25">
      <c r="A6384" s="231" t="s">
        <v>362</v>
      </c>
      <c r="B6384" s="232" t="s">
        <v>363</v>
      </c>
      <c r="C6384" s="233" t="s">
        <v>364</v>
      </c>
      <c r="D6384" s="233">
        <v>8</v>
      </c>
      <c r="E6384" s="233" t="s">
        <v>264</v>
      </c>
      <c r="F6384" s="234" t="s">
        <v>365</v>
      </c>
      <c r="G6384" s="235">
        <v>92</v>
      </c>
      <c r="H6384" s="234">
        <v>44345</v>
      </c>
      <c r="I6384" s="28"/>
    </row>
    <row r="6385" spans="1:9" x14ac:dyDescent="0.25">
      <c r="A6385" s="231" t="s">
        <v>362</v>
      </c>
      <c r="B6385" s="232" t="s">
        <v>366</v>
      </c>
      <c r="C6385" s="233" t="s">
        <v>337</v>
      </c>
      <c r="D6385" s="233">
        <v>8</v>
      </c>
      <c r="E6385" s="233" t="s">
        <v>262</v>
      </c>
      <c r="F6385" s="234" t="s">
        <v>342</v>
      </c>
      <c r="G6385" s="235">
        <v>80</v>
      </c>
      <c r="H6385" s="234">
        <v>44346</v>
      </c>
      <c r="I6385" s="28"/>
    </row>
    <row r="6386" spans="1:9" x14ac:dyDescent="0.25">
      <c r="A6386" s="231" t="s">
        <v>335</v>
      </c>
      <c r="B6386" s="232" t="s">
        <v>394</v>
      </c>
      <c r="C6386" s="233" t="s">
        <v>364</v>
      </c>
      <c r="D6386" s="233">
        <v>8</v>
      </c>
      <c r="E6386" s="233" t="s">
        <v>264</v>
      </c>
      <c r="F6386" s="234" t="s">
        <v>396</v>
      </c>
      <c r="G6386" s="235">
        <v>36</v>
      </c>
      <c r="H6386" s="234">
        <v>44347</v>
      </c>
      <c r="I6386" s="28"/>
    </row>
    <row r="6387" spans="1:9" x14ac:dyDescent="0.25">
      <c r="A6387" s="231" t="s">
        <v>335</v>
      </c>
      <c r="B6387" s="232" t="s">
        <v>400</v>
      </c>
      <c r="C6387" s="233" t="s">
        <v>364</v>
      </c>
      <c r="D6387" s="233">
        <v>8</v>
      </c>
      <c r="E6387" s="233" t="s">
        <v>264</v>
      </c>
      <c r="F6387" s="234" t="s">
        <v>365</v>
      </c>
      <c r="G6387" s="235">
        <v>118</v>
      </c>
      <c r="H6387" s="234">
        <v>44348</v>
      </c>
      <c r="I6387" s="28"/>
    </row>
    <row r="6388" spans="1:9" x14ac:dyDescent="0.25">
      <c r="A6388" s="231" t="s">
        <v>362</v>
      </c>
      <c r="B6388" s="232" t="s">
        <v>366</v>
      </c>
      <c r="C6388" s="233" t="s">
        <v>337</v>
      </c>
      <c r="D6388" s="233">
        <v>8</v>
      </c>
      <c r="E6388" s="233" t="s">
        <v>262</v>
      </c>
      <c r="F6388" s="234" t="s">
        <v>342</v>
      </c>
      <c r="G6388" s="235">
        <v>37</v>
      </c>
      <c r="H6388" s="234">
        <v>44349</v>
      </c>
      <c r="I6388" s="28"/>
    </row>
    <row r="6389" spans="1:9" x14ac:dyDescent="0.25">
      <c r="A6389" s="231" t="s">
        <v>385</v>
      </c>
      <c r="B6389" s="232" t="s">
        <v>389</v>
      </c>
      <c r="C6389" s="233" t="s">
        <v>375</v>
      </c>
      <c r="D6389" s="233">
        <v>16</v>
      </c>
      <c r="E6389" s="233" t="s">
        <v>334</v>
      </c>
      <c r="F6389" s="234" t="s">
        <v>276</v>
      </c>
      <c r="G6389" s="235">
        <v>194</v>
      </c>
      <c r="H6389" s="234">
        <v>44353</v>
      </c>
      <c r="I6389" s="28"/>
    </row>
    <row r="6390" spans="1:9" x14ac:dyDescent="0.25">
      <c r="A6390" s="231" t="s">
        <v>335</v>
      </c>
      <c r="B6390" s="232" t="s">
        <v>387</v>
      </c>
      <c r="C6390" s="233" t="s">
        <v>347</v>
      </c>
      <c r="D6390" s="233">
        <v>8</v>
      </c>
      <c r="E6390" s="233" t="s">
        <v>264</v>
      </c>
      <c r="F6390" s="234" t="s">
        <v>365</v>
      </c>
      <c r="G6390" s="235">
        <v>146</v>
      </c>
      <c r="H6390" s="234">
        <v>44355</v>
      </c>
      <c r="I6390" s="28"/>
    </row>
    <row r="6391" spans="1:9" x14ac:dyDescent="0.25">
      <c r="A6391" s="231" t="s">
        <v>345</v>
      </c>
      <c r="B6391" s="232" t="s">
        <v>346</v>
      </c>
      <c r="C6391" s="233" t="s">
        <v>347</v>
      </c>
      <c r="D6391" s="233">
        <v>16</v>
      </c>
      <c r="E6391" s="233" t="s">
        <v>271</v>
      </c>
      <c r="F6391" s="234" t="s">
        <v>338</v>
      </c>
      <c r="G6391" s="235">
        <v>58</v>
      </c>
      <c r="H6391" s="234">
        <v>44358</v>
      </c>
      <c r="I6391" s="28"/>
    </row>
    <row r="6392" spans="1:9" x14ac:dyDescent="0.25">
      <c r="A6392" s="231" t="s">
        <v>331</v>
      </c>
      <c r="B6392" s="232" t="s">
        <v>404</v>
      </c>
      <c r="C6392" s="233" t="s">
        <v>333</v>
      </c>
      <c r="D6392" s="233">
        <v>16</v>
      </c>
      <c r="E6392" s="233" t="s">
        <v>334</v>
      </c>
      <c r="F6392" s="234" t="s">
        <v>405</v>
      </c>
      <c r="G6392" s="235">
        <v>48</v>
      </c>
      <c r="H6392" s="234">
        <v>44359</v>
      </c>
      <c r="I6392" s="28"/>
    </row>
    <row r="6393" spans="1:9" x14ac:dyDescent="0.25">
      <c r="A6393" s="231" t="s">
        <v>362</v>
      </c>
      <c r="B6393" s="232" t="s">
        <v>363</v>
      </c>
      <c r="C6393" s="233" t="s">
        <v>364</v>
      </c>
      <c r="D6393" s="233">
        <v>8</v>
      </c>
      <c r="E6393" s="233" t="s">
        <v>264</v>
      </c>
      <c r="F6393" s="234" t="s">
        <v>396</v>
      </c>
      <c r="G6393" s="235">
        <v>115</v>
      </c>
      <c r="H6393" s="234">
        <v>44360</v>
      </c>
      <c r="I6393" s="28"/>
    </row>
    <row r="6394" spans="1:9" x14ac:dyDescent="0.25">
      <c r="A6394" s="231" t="s">
        <v>335</v>
      </c>
      <c r="B6394" s="232" t="s">
        <v>383</v>
      </c>
      <c r="C6394" s="233" t="s">
        <v>347</v>
      </c>
      <c r="D6394" s="233">
        <v>8</v>
      </c>
      <c r="E6394" s="233" t="s">
        <v>271</v>
      </c>
      <c r="F6394" s="234" t="s">
        <v>359</v>
      </c>
      <c r="G6394" s="235">
        <v>122</v>
      </c>
      <c r="H6394" s="234">
        <v>44365</v>
      </c>
      <c r="I6394" s="28"/>
    </row>
    <row r="6395" spans="1:9" x14ac:dyDescent="0.25">
      <c r="A6395" s="231" t="s">
        <v>376</v>
      </c>
      <c r="B6395" s="232" t="s">
        <v>390</v>
      </c>
      <c r="C6395" s="233" t="s">
        <v>370</v>
      </c>
      <c r="D6395" s="233">
        <v>8</v>
      </c>
      <c r="E6395" s="233" t="s">
        <v>334</v>
      </c>
      <c r="F6395" s="234" t="s">
        <v>278</v>
      </c>
      <c r="G6395" s="235">
        <v>140</v>
      </c>
      <c r="H6395" s="234">
        <v>44369</v>
      </c>
      <c r="I6395" s="28"/>
    </row>
    <row r="6396" spans="1:9" x14ac:dyDescent="0.25">
      <c r="A6396" s="231" t="s">
        <v>335</v>
      </c>
      <c r="B6396" s="232" t="s">
        <v>357</v>
      </c>
      <c r="C6396" s="233" t="s">
        <v>358</v>
      </c>
      <c r="D6396" s="233">
        <v>16</v>
      </c>
      <c r="E6396" s="233" t="s">
        <v>271</v>
      </c>
      <c r="F6396" s="234" t="s">
        <v>359</v>
      </c>
      <c r="G6396" s="235">
        <v>75</v>
      </c>
      <c r="H6396" s="234">
        <v>44370</v>
      </c>
      <c r="I6396" s="28"/>
    </row>
    <row r="6397" spans="1:9" x14ac:dyDescent="0.25">
      <c r="A6397" s="231" t="s">
        <v>397</v>
      </c>
      <c r="B6397" s="232" t="s">
        <v>402</v>
      </c>
      <c r="C6397" s="233" t="s">
        <v>380</v>
      </c>
      <c r="D6397" s="233">
        <v>8</v>
      </c>
      <c r="E6397" s="233" t="s">
        <v>262</v>
      </c>
      <c r="F6397" s="234" t="s">
        <v>50</v>
      </c>
      <c r="G6397" s="235">
        <v>80</v>
      </c>
      <c r="H6397" s="234">
        <v>44370</v>
      </c>
      <c r="I6397" s="28"/>
    </row>
    <row r="6398" spans="1:9" x14ac:dyDescent="0.25">
      <c r="A6398" s="231" t="s">
        <v>362</v>
      </c>
      <c r="B6398" s="232" t="s">
        <v>374</v>
      </c>
      <c r="C6398" s="233" t="s">
        <v>375</v>
      </c>
      <c r="D6398" s="233">
        <v>16</v>
      </c>
      <c r="E6398" s="233" t="s">
        <v>271</v>
      </c>
      <c r="F6398" s="234" t="s">
        <v>338</v>
      </c>
      <c r="G6398" s="235">
        <v>140</v>
      </c>
      <c r="H6398" s="234">
        <v>44371</v>
      </c>
      <c r="I6398" s="28"/>
    </row>
    <row r="6399" spans="1:9" x14ac:dyDescent="0.25">
      <c r="A6399" s="231" t="s">
        <v>362</v>
      </c>
      <c r="B6399" s="232" t="s">
        <v>369</v>
      </c>
      <c r="C6399" s="233" t="s">
        <v>370</v>
      </c>
      <c r="D6399" s="233">
        <v>16</v>
      </c>
      <c r="E6399" s="233" t="s">
        <v>264</v>
      </c>
      <c r="F6399" s="234" t="s">
        <v>365</v>
      </c>
      <c r="G6399" s="235">
        <v>185</v>
      </c>
      <c r="H6399" s="234">
        <v>44375</v>
      </c>
      <c r="I6399" s="28"/>
    </row>
    <row r="6400" spans="1:9" x14ac:dyDescent="0.25">
      <c r="A6400" s="231" t="s">
        <v>335</v>
      </c>
      <c r="B6400" s="232" t="s">
        <v>357</v>
      </c>
      <c r="C6400" s="233" t="s">
        <v>358</v>
      </c>
      <c r="D6400" s="233">
        <v>16</v>
      </c>
      <c r="E6400" s="233" t="s">
        <v>271</v>
      </c>
      <c r="F6400" s="234" t="s">
        <v>359</v>
      </c>
      <c r="G6400" s="235">
        <v>172</v>
      </c>
      <c r="H6400" s="234">
        <v>44376</v>
      </c>
      <c r="I6400" s="28"/>
    </row>
    <row r="6401" spans="1:9" x14ac:dyDescent="0.25">
      <c r="A6401" s="231" t="s">
        <v>339</v>
      </c>
      <c r="B6401" s="232" t="s">
        <v>340</v>
      </c>
      <c r="C6401" s="233" t="s">
        <v>341</v>
      </c>
      <c r="D6401" s="233">
        <v>8</v>
      </c>
      <c r="E6401" s="233" t="s">
        <v>262</v>
      </c>
      <c r="F6401" s="234" t="s">
        <v>342</v>
      </c>
      <c r="G6401" s="235">
        <v>27</v>
      </c>
      <c r="H6401" s="234">
        <v>44376</v>
      </c>
      <c r="I6401" s="28"/>
    </row>
    <row r="6402" spans="1:9" x14ac:dyDescent="0.25">
      <c r="A6402" s="231" t="s">
        <v>397</v>
      </c>
      <c r="B6402" s="232" t="s">
        <v>402</v>
      </c>
      <c r="C6402" s="233" t="s">
        <v>380</v>
      </c>
      <c r="D6402" s="233">
        <v>8</v>
      </c>
      <c r="E6402" s="233" t="s">
        <v>262</v>
      </c>
      <c r="F6402" s="234" t="s">
        <v>342</v>
      </c>
      <c r="G6402" s="235">
        <v>56</v>
      </c>
      <c r="H6402" s="234">
        <v>44378</v>
      </c>
      <c r="I6402" s="28"/>
    </row>
    <row r="6403" spans="1:9" x14ac:dyDescent="0.25">
      <c r="A6403" s="231" t="s">
        <v>348</v>
      </c>
      <c r="B6403" s="232" t="s">
        <v>349</v>
      </c>
      <c r="C6403" s="233" t="s">
        <v>347</v>
      </c>
      <c r="D6403" s="233">
        <v>8</v>
      </c>
      <c r="E6403" s="233" t="s">
        <v>262</v>
      </c>
      <c r="F6403" s="234" t="s">
        <v>342</v>
      </c>
      <c r="G6403" s="235">
        <v>106</v>
      </c>
      <c r="H6403" s="234">
        <v>44380</v>
      </c>
      <c r="I6403" s="28"/>
    </row>
    <row r="6404" spans="1:9" x14ac:dyDescent="0.25">
      <c r="A6404" s="231" t="s">
        <v>335</v>
      </c>
      <c r="B6404" s="232" t="s">
        <v>395</v>
      </c>
      <c r="C6404" s="233" t="s">
        <v>337</v>
      </c>
      <c r="D6404" s="233">
        <v>16</v>
      </c>
      <c r="E6404" s="233" t="s">
        <v>264</v>
      </c>
      <c r="F6404" s="234" t="s">
        <v>396</v>
      </c>
      <c r="G6404" s="235">
        <v>38</v>
      </c>
      <c r="H6404" s="234">
        <v>44387</v>
      </c>
      <c r="I6404" s="28"/>
    </row>
    <row r="6405" spans="1:9" x14ac:dyDescent="0.25">
      <c r="A6405" s="231" t="s">
        <v>331</v>
      </c>
      <c r="B6405" s="232" t="s">
        <v>332</v>
      </c>
      <c r="C6405" s="233" t="s">
        <v>333</v>
      </c>
      <c r="D6405" s="233">
        <v>16</v>
      </c>
      <c r="E6405" s="233" t="s">
        <v>334</v>
      </c>
      <c r="F6405" s="234" t="s">
        <v>278</v>
      </c>
      <c r="G6405" s="235">
        <v>48</v>
      </c>
      <c r="H6405" s="234">
        <v>44390</v>
      </c>
      <c r="I6405" s="28"/>
    </row>
    <row r="6406" spans="1:9" x14ac:dyDescent="0.25">
      <c r="A6406" s="231" t="s">
        <v>335</v>
      </c>
      <c r="B6406" s="232" t="s">
        <v>336</v>
      </c>
      <c r="C6406" s="233" t="s">
        <v>337</v>
      </c>
      <c r="D6406" s="233">
        <v>16</v>
      </c>
      <c r="E6406" s="233" t="s">
        <v>271</v>
      </c>
      <c r="F6406" s="234" t="s">
        <v>338</v>
      </c>
      <c r="G6406" s="235">
        <v>139</v>
      </c>
      <c r="H6406" s="234">
        <v>44391</v>
      </c>
      <c r="I6406" s="28"/>
    </row>
    <row r="6407" spans="1:9" x14ac:dyDescent="0.25">
      <c r="A6407" s="231" t="s">
        <v>397</v>
      </c>
      <c r="B6407" s="232" t="s">
        <v>402</v>
      </c>
      <c r="C6407" s="233" t="s">
        <v>380</v>
      </c>
      <c r="D6407" s="233">
        <v>8</v>
      </c>
      <c r="E6407" s="233" t="s">
        <v>262</v>
      </c>
      <c r="F6407" s="234" t="s">
        <v>342</v>
      </c>
      <c r="G6407" s="235">
        <v>161</v>
      </c>
      <c r="H6407" s="234">
        <v>44392</v>
      </c>
      <c r="I6407" s="28"/>
    </row>
    <row r="6408" spans="1:9" x14ac:dyDescent="0.25">
      <c r="A6408" s="231" t="s">
        <v>331</v>
      </c>
      <c r="B6408" s="232" t="s">
        <v>332</v>
      </c>
      <c r="C6408" s="233" t="s">
        <v>333</v>
      </c>
      <c r="D6408" s="233">
        <v>16</v>
      </c>
      <c r="E6408" s="233" t="s">
        <v>334</v>
      </c>
      <c r="F6408" s="234" t="s">
        <v>278</v>
      </c>
      <c r="G6408" s="235">
        <v>173</v>
      </c>
      <c r="H6408" s="234">
        <v>44397</v>
      </c>
      <c r="I6408" s="28"/>
    </row>
    <row r="6409" spans="1:9" x14ac:dyDescent="0.25">
      <c r="A6409" s="231" t="s">
        <v>335</v>
      </c>
      <c r="B6409" s="232" t="s">
        <v>336</v>
      </c>
      <c r="C6409" s="233" t="s">
        <v>337</v>
      </c>
      <c r="D6409" s="233">
        <v>16</v>
      </c>
      <c r="E6409" s="233" t="s">
        <v>271</v>
      </c>
      <c r="F6409" s="234" t="s">
        <v>338</v>
      </c>
      <c r="G6409" s="235">
        <v>62</v>
      </c>
      <c r="H6409" s="234">
        <v>44398</v>
      </c>
      <c r="I6409" s="28"/>
    </row>
    <row r="6410" spans="1:9" x14ac:dyDescent="0.25">
      <c r="A6410" s="231" t="s">
        <v>345</v>
      </c>
      <c r="B6410" s="232" t="s">
        <v>391</v>
      </c>
      <c r="C6410" s="233" t="s">
        <v>337</v>
      </c>
      <c r="D6410" s="233">
        <v>16</v>
      </c>
      <c r="E6410" s="233" t="s">
        <v>334</v>
      </c>
      <c r="F6410" s="234" t="s">
        <v>276</v>
      </c>
      <c r="G6410" s="235">
        <v>14</v>
      </c>
      <c r="H6410" s="234">
        <v>44411</v>
      </c>
      <c r="I6410" s="28"/>
    </row>
    <row r="6411" spans="1:9" x14ac:dyDescent="0.25">
      <c r="A6411" s="231" t="s">
        <v>376</v>
      </c>
      <c r="B6411" s="232" t="s">
        <v>390</v>
      </c>
      <c r="C6411" s="233" t="s">
        <v>370</v>
      </c>
      <c r="D6411" s="233">
        <v>8</v>
      </c>
      <c r="E6411" s="233" t="s">
        <v>334</v>
      </c>
      <c r="F6411" s="234" t="s">
        <v>278</v>
      </c>
      <c r="G6411" s="235">
        <v>192</v>
      </c>
      <c r="H6411" s="234">
        <v>44412</v>
      </c>
      <c r="I6411" s="28"/>
    </row>
    <row r="6412" spans="1:9" x14ac:dyDescent="0.25">
      <c r="A6412" s="231" t="s">
        <v>371</v>
      </c>
      <c r="B6412" s="232" t="s">
        <v>388</v>
      </c>
      <c r="C6412" s="233" t="s">
        <v>364</v>
      </c>
      <c r="D6412" s="233">
        <v>12</v>
      </c>
      <c r="E6412" s="233" t="s">
        <v>271</v>
      </c>
      <c r="F6412" s="234" t="s">
        <v>338</v>
      </c>
      <c r="G6412" s="235">
        <v>82</v>
      </c>
      <c r="H6412" s="234">
        <v>44414</v>
      </c>
      <c r="I6412" s="28"/>
    </row>
    <row r="6413" spans="1:9" x14ac:dyDescent="0.25">
      <c r="A6413" s="231" t="s">
        <v>362</v>
      </c>
      <c r="B6413" s="232" t="s">
        <v>407</v>
      </c>
      <c r="C6413" s="233" t="s">
        <v>380</v>
      </c>
      <c r="D6413" s="233">
        <v>16</v>
      </c>
      <c r="E6413" s="233" t="s">
        <v>264</v>
      </c>
      <c r="F6413" s="234" t="s">
        <v>396</v>
      </c>
      <c r="G6413" s="235">
        <v>47</v>
      </c>
      <c r="H6413" s="234">
        <v>44415</v>
      </c>
      <c r="I6413" s="28"/>
    </row>
    <row r="6414" spans="1:9" x14ac:dyDescent="0.25">
      <c r="A6414" s="231" t="s">
        <v>331</v>
      </c>
      <c r="B6414" s="232" t="s">
        <v>353</v>
      </c>
      <c r="C6414" s="233" t="s">
        <v>337</v>
      </c>
      <c r="D6414" s="233">
        <v>16</v>
      </c>
      <c r="E6414" s="233" t="s">
        <v>262</v>
      </c>
      <c r="F6414" s="234" t="s">
        <v>356</v>
      </c>
      <c r="G6414" s="235">
        <v>66</v>
      </c>
      <c r="H6414" s="234">
        <v>44425</v>
      </c>
      <c r="I6414" s="28"/>
    </row>
    <row r="6415" spans="1:9" x14ac:dyDescent="0.25">
      <c r="A6415" s="231" t="s">
        <v>335</v>
      </c>
      <c r="B6415" s="232" t="s">
        <v>383</v>
      </c>
      <c r="C6415" s="233" t="s">
        <v>347</v>
      </c>
      <c r="D6415" s="233">
        <v>8</v>
      </c>
      <c r="E6415" s="233" t="s">
        <v>271</v>
      </c>
      <c r="F6415" s="234" t="s">
        <v>373</v>
      </c>
      <c r="G6415" s="235">
        <v>199</v>
      </c>
      <c r="H6415" s="234">
        <v>44426</v>
      </c>
      <c r="I6415" s="28"/>
    </row>
    <row r="6416" spans="1:9" x14ac:dyDescent="0.25">
      <c r="A6416" s="231" t="s">
        <v>335</v>
      </c>
      <c r="B6416" s="232" t="s">
        <v>400</v>
      </c>
      <c r="C6416" s="233" t="s">
        <v>364</v>
      </c>
      <c r="D6416" s="233">
        <v>8</v>
      </c>
      <c r="E6416" s="233" t="s">
        <v>264</v>
      </c>
      <c r="F6416" s="234" t="s">
        <v>365</v>
      </c>
      <c r="G6416" s="235">
        <v>11</v>
      </c>
      <c r="H6416" s="234">
        <v>44430</v>
      </c>
      <c r="I6416" s="28"/>
    </row>
    <row r="6417" spans="1:9" x14ac:dyDescent="0.25">
      <c r="A6417" s="231" t="s">
        <v>345</v>
      </c>
      <c r="B6417" s="232" t="s">
        <v>346</v>
      </c>
      <c r="C6417" s="233" t="s">
        <v>347</v>
      </c>
      <c r="D6417" s="233">
        <v>16</v>
      </c>
      <c r="E6417" s="233" t="s">
        <v>271</v>
      </c>
      <c r="F6417" s="234" t="s">
        <v>338</v>
      </c>
      <c r="G6417" s="235">
        <v>54</v>
      </c>
      <c r="H6417" s="234">
        <v>44431</v>
      </c>
      <c r="I6417" s="28"/>
    </row>
    <row r="6418" spans="1:9" x14ac:dyDescent="0.25">
      <c r="A6418" s="231" t="s">
        <v>335</v>
      </c>
      <c r="B6418" s="232" t="s">
        <v>383</v>
      </c>
      <c r="C6418" s="233" t="s">
        <v>347</v>
      </c>
      <c r="D6418" s="233">
        <v>8</v>
      </c>
      <c r="E6418" s="233" t="s">
        <v>271</v>
      </c>
      <c r="F6418" s="234" t="s">
        <v>359</v>
      </c>
      <c r="G6418" s="235">
        <v>64</v>
      </c>
      <c r="H6418" s="234">
        <v>44431</v>
      </c>
      <c r="I6418" s="28"/>
    </row>
    <row r="6419" spans="1:9" x14ac:dyDescent="0.25">
      <c r="A6419" s="231" t="s">
        <v>335</v>
      </c>
      <c r="B6419" s="232" t="s">
        <v>383</v>
      </c>
      <c r="C6419" s="233" t="s">
        <v>347</v>
      </c>
      <c r="D6419" s="233">
        <v>8</v>
      </c>
      <c r="E6419" s="233" t="s">
        <v>271</v>
      </c>
      <c r="F6419" s="234" t="s">
        <v>373</v>
      </c>
      <c r="G6419" s="235">
        <v>27</v>
      </c>
      <c r="H6419" s="234">
        <v>44435</v>
      </c>
      <c r="I6419" s="28"/>
    </row>
    <row r="6420" spans="1:9" x14ac:dyDescent="0.25">
      <c r="A6420" s="231" t="s">
        <v>362</v>
      </c>
      <c r="B6420" s="232" t="s">
        <v>374</v>
      </c>
      <c r="C6420" s="233" t="s">
        <v>375</v>
      </c>
      <c r="D6420" s="233">
        <v>16</v>
      </c>
      <c r="E6420" s="233" t="s">
        <v>271</v>
      </c>
      <c r="F6420" s="234" t="s">
        <v>338</v>
      </c>
      <c r="G6420" s="235">
        <v>122</v>
      </c>
      <c r="H6420" s="234">
        <v>44435</v>
      </c>
      <c r="I6420" s="28"/>
    </row>
    <row r="6421" spans="1:9" x14ac:dyDescent="0.25">
      <c r="A6421" s="231" t="s">
        <v>376</v>
      </c>
      <c r="B6421" s="232" t="s">
        <v>377</v>
      </c>
      <c r="C6421" s="233" t="s">
        <v>378</v>
      </c>
      <c r="D6421" s="233">
        <v>10</v>
      </c>
      <c r="E6421" s="233" t="s">
        <v>262</v>
      </c>
      <c r="F6421" s="234" t="s">
        <v>342</v>
      </c>
      <c r="G6421" s="235">
        <v>27</v>
      </c>
      <c r="H6421" s="234">
        <v>44436</v>
      </c>
      <c r="I6421" s="28"/>
    </row>
    <row r="6422" spans="1:9" x14ac:dyDescent="0.25">
      <c r="A6422" s="231" t="s">
        <v>371</v>
      </c>
      <c r="B6422" s="232" t="s">
        <v>372</v>
      </c>
      <c r="C6422" s="233" t="s">
        <v>364</v>
      </c>
      <c r="D6422" s="233">
        <v>8</v>
      </c>
      <c r="E6422" s="233" t="s">
        <v>271</v>
      </c>
      <c r="F6422" s="234" t="s">
        <v>373</v>
      </c>
      <c r="G6422" s="235">
        <v>117</v>
      </c>
      <c r="H6422" s="234">
        <v>44438</v>
      </c>
      <c r="I6422" s="28"/>
    </row>
    <row r="6423" spans="1:9" x14ac:dyDescent="0.25">
      <c r="A6423" s="231" t="s">
        <v>371</v>
      </c>
      <c r="B6423" s="232" t="s">
        <v>372</v>
      </c>
      <c r="C6423" s="233" t="s">
        <v>364</v>
      </c>
      <c r="D6423" s="233">
        <v>8</v>
      </c>
      <c r="E6423" s="233" t="s">
        <v>271</v>
      </c>
      <c r="F6423" s="234" t="s">
        <v>373</v>
      </c>
      <c r="G6423" s="235">
        <v>159</v>
      </c>
      <c r="H6423" s="234">
        <v>44446</v>
      </c>
      <c r="I6423" s="28"/>
    </row>
    <row r="6424" spans="1:9" x14ac:dyDescent="0.25">
      <c r="A6424" s="231" t="s">
        <v>331</v>
      </c>
      <c r="B6424" s="232" t="s">
        <v>403</v>
      </c>
      <c r="C6424" s="233" t="s">
        <v>380</v>
      </c>
      <c r="D6424" s="233">
        <v>32</v>
      </c>
      <c r="E6424" s="233" t="s">
        <v>262</v>
      </c>
      <c r="F6424" s="234" t="s">
        <v>356</v>
      </c>
      <c r="G6424" s="235">
        <v>131</v>
      </c>
      <c r="H6424" s="234">
        <v>44447</v>
      </c>
      <c r="I6424" s="28"/>
    </row>
    <row r="6425" spans="1:9" x14ac:dyDescent="0.25">
      <c r="A6425" s="231" t="s">
        <v>331</v>
      </c>
      <c r="B6425" s="232" t="s">
        <v>353</v>
      </c>
      <c r="C6425" s="233" t="s">
        <v>337</v>
      </c>
      <c r="D6425" s="233">
        <v>16</v>
      </c>
      <c r="E6425" s="233" t="s">
        <v>262</v>
      </c>
      <c r="F6425" s="234" t="s">
        <v>356</v>
      </c>
      <c r="G6425" s="235">
        <v>40</v>
      </c>
      <c r="H6425" s="234">
        <v>44453</v>
      </c>
      <c r="I6425" s="28"/>
    </row>
    <row r="6426" spans="1:9" x14ac:dyDescent="0.25">
      <c r="A6426" s="231" t="s">
        <v>335</v>
      </c>
      <c r="B6426" s="232" t="s">
        <v>394</v>
      </c>
      <c r="C6426" s="233" t="s">
        <v>364</v>
      </c>
      <c r="D6426" s="233">
        <v>8</v>
      </c>
      <c r="E6426" s="233" t="s">
        <v>264</v>
      </c>
      <c r="F6426" s="234" t="s">
        <v>396</v>
      </c>
      <c r="G6426" s="235">
        <v>20</v>
      </c>
      <c r="H6426" s="234">
        <v>44457</v>
      </c>
      <c r="I6426" s="28"/>
    </row>
    <row r="6427" spans="1:9" x14ac:dyDescent="0.25">
      <c r="A6427" s="231" t="s">
        <v>335</v>
      </c>
      <c r="B6427" s="232" t="s">
        <v>384</v>
      </c>
      <c r="C6427" s="233" t="s">
        <v>364</v>
      </c>
      <c r="D6427" s="233">
        <v>8</v>
      </c>
      <c r="E6427" s="233" t="s">
        <v>262</v>
      </c>
      <c r="F6427" s="234" t="s">
        <v>356</v>
      </c>
      <c r="G6427" s="235">
        <v>175</v>
      </c>
      <c r="H6427" s="234">
        <v>44457</v>
      </c>
      <c r="I6427" s="28"/>
    </row>
    <row r="6428" spans="1:9" x14ac:dyDescent="0.25">
      <c r="A6428" s="231" t="s">
        <v>385</v>
      </c>
      <c r="B6428" s="232" t="s">
        <v>386</v>
      </c>
      <c r="C6428" s="233" t="s">
        <v>358</v>
      </c>
      <c r="D6428" s="233">
        <v>16</v>
      </c>
      <c r="E6428" s="233" t="s">
        <v>334</v>
      </c>
      <c r="F6428" s="234" t="s">
        <v>276</v>
      </c>
      <c r="G6428" s="235">
        <v>108</v>
      </c>
      <c r="H6428" s="234">
        <v>44463</v>
      </c>
      <c r="I6428" s="28"/>
    </row>
    <row r="6429" spans="1:9" x14ac:dyDescent="0.25">
      <c r="A6429" s="231" t="s">
        <v>371</v>
      </c>
      <c r="B6429" s="232" t="s">
        <v>388</v>
      </c>
      <c r="C6429" s="233" t="s">
        <v>364</v>
      </c>
      <c r="D6429" s="233">
        <v>12</v>
      </c>
      <c r="E6429" s="233" t="s">
        <v>271</v>
      </c>
      <c r="F6429" s="234" t="s">
        <v>338</v>
      </c>
      <c r="G6429" s="235">
        <v>80</v>
      </c>
      <c r="H6429" s="234">
        <v>44464</v>
      </c>
      <c r="I6429" s="28"/>
    </row>
    <row r="6430" spans="1:9" x14ac:dyDescent="0.25">
      <c r="A6430" s="231" t="s">
        <v>335</v>
      </c>
      <c r="B6430" s="232" t="s">
        <v>336</v>
      </c>
      <c r="C6430" s="233" t="s">
        <v>337</v>
      </c>
      <c r="D6430" s="233">
        <v>16</v>
      </c>
      <c r="E6430" s="233" t="s">
        <v>271</v>
      </c>
      <c r="F6430" s="234" t="s">
        <v>338</v>
      </c>
      <c r="G6430" s="235">
        <v>17</v>
      </c>
      <c r="H6430" s="234">
        <v>44465</v>
      </c>
      <c r="I6430" s="28"/>
    </row>
    <row r="6431" spans="1:9" x14ac:dyDescent="0.25">
      <c r="A6431" s="231" t="s">
        <v>345</v>
      </c>
      <c r="B6431" s="232" t="s">
        <v>346</v>
      </c>
      <c r="C6431" s="233" t="s">
        <v>347</v>
      </c>
      <c r="D6431" s="233">
        <v>16</v>
      </c>
      <c r="E6431" s="233" t="s">
        <v>271</v>
      </c>
      <c r="F6431" s="234" t="s">
        <v>338</v>
      </c>
      <c r="G6431" s="235">
        <v>76</v>
      </c>
      <c r="H6431" s="234">
        <v>44465</v>
      </c>
      <c r="I6431" s="28"/>
    </row>
    <row r="6432" spans="1:9" x14ac:dyDescent="0.25">
      <c r="A6432" s="231" t="s">
        <v>397</v>
      </c>
      <c r="B6432" s="232" t="s">
        <v>402</v>
      </c>
      <c r="C6432" s="233" t="s">
        <v>380</v>
      </c>
      <c r="D6432" s="233">
        <v>8</v>
      </c>
      <c r="E6432" s="233" t="s">
        <v>262</v>
      </c>
      <c r="F6432" s="234" t="s">
        <v>50</v>
      </c>
      <c r="G6432" s="235">
        <v>158</v>
      </c>
      <c r="H6432" s="234">
        <v>44466</v>
      </c>
      <c r="I6432" s="28"/>
    </row>
    <row r="6433" spans="1:9" x14ac:dyDescent="0.25">
      <c r="A6433" s="231" t="s">
        <v>345</v>
      </c>
      <c r="B6433" s="232" t="s">
        <v>379</v>
      </c>
      <c r="C6433" s="233" t="s">
        <v>380</v>
      </c>
      <c r="D6433" s="233">
        <v>16</v>
      </c>
      <c r="E6433" s="233" t="s">
        <v>271</v>
      </c>
      <c r="F6433" s="234" t="s">
        <v>373</v>
      </c>
      <c r="G6433" s="235">
        <v>146</v>
      </c>
      <c r="H6433" s="234">
        <v>44467</v>
      </c>
      <c r="I6433" s="28"/>
    </row>
    <row r="6434" spans="1:9" x14ac:dyDescent="0.25">
      <c r="A6434" s="231" t="s">
        <v>335</v>
      </c>
      <c r="B6434" s="232" t="s">
        <v>383</v>
      </c>
      <c r="C6434" s="233" t="s">
        <v>347</v>
      </c>
      <c r="D6434" s="233">
        <v>8</v>
      </c>
      <c r="E6434" s="233" t="s">
        <v>271</v>
      </c>
      <c r="F6434" s="234" t="s">
        <v>373</v>
      </c>
      <c r="G6434" s="235">
        <v>174</v>
      </c>
      <c r="H6434" s="234">
        <v>44471</v>
      </c>
      <c r="I6434" s="28"/>
    </row>
    <row r="6435" spans="1:9" x14ac:dyDescent="0.25">
      <c r="A6435" s="231" t="s">
        <v>335</v>
      </c>
      <c r="B6435" s="232" t="s">
        <v>395</v>
      </c>
      <c r="C6435" s="233" t="s">
        <v>337</v>
      </c>
      <c r="D6435" s="233">
        <v>16</v>
      </c>
      <c r="E6435" s="233" t="s">
        <v>264</v>
      </c>
      <c r="F6435" s="234" t="s">
        <v>365</v>
      </c>
      <c r="G6435" s="235">
        <v>106</v>
      </c>
      <c r="H6435" s="234">
        <v>44474</v>
      </c>
      <c r="I6435" s="28"/>
    </row>
    <row r="6436" spans="1:9" x14ac:dyDescent="0.25">
      <c r="A6436" s="231" t="s">
        <v>335</v>
      </c>
      <c r="B6436" s="232" t="s">
        <v>357</v>
      </c>
      <c r="C6436" s="233" t="s">
        <v>358</v>
      </c>
      <c r="D6436" s="233">
        <v>16</v>
      </c>
      <c r="E6436" s="233" t="s">
        <v>271</v>
      </c>
      <c r="F6436" s="234" t="s">
        <v>359</v>
      </c>
      <c r="G6436" s="235">
        <v>25</v>
      </c>
      <c r="H6436" s="234">
        <v>44475</v>
      </c>
      <c r="I6436" s="28"/>
    </row>
    <row r="6437" spans="1:9" x14ac:dyDescent="0.25">
      <c r="A6437" s="231" t="s">
        <v>348</v>
      </c>
      <c r="B6437" s="232" t="s">
        <v>349</v>
      </c>
      <c r="C6437" s="233" t="s">
        <v>347</v>
      </c>
      <c r="D6437" s="233">
        <v>8</v>
      </c>
      <c r="E6437" s="233" t="s">
        <v>262</v>
      </c>
      <c r="F6437" s="234" t="s">
        <v>356</v>
      </c>
      <c r="G6437" s="235">
        <v>34</v>
      </c>
      <c r="H6437" s="234">
        <v>44476</v>
      </c>
      <c r="I6437" s="28"/>
    </row>
    <row r="6438" spans="1:9" x14ac:dyDescent="0.25">
      <c r="A6438" s="231" t="s">
        <v>371</v>
      </c>
      <c r="B6438" s="232" t="s">
        <v>388</v>
      </c>
      <c r="C6438" s="233" t="s">
        <v>364</v>
      </c>
      <c r="D6438" s="233">
        <v>12</v>
      </c>
      <c r="E6438" s="233" t="s">
        <v>271</v>
      </c>
      <c r="F6438" s="234" t="s">
        <v>338</v>
      </c>
      <c r="G6438" s="235">
        <v>126</v>
      </c>
      <c r="H6438" s="234">
        <v>44483</v>
      </c>
      <c r="I6438" s="28"/>
    </row>
    <row r="6439" spans="1:9" x14ac:dyDescent="0.25">
      <c r="A6439" s="231" t="s">
        <v>362</v>
      </c>
      <c r="B6439" s="232" t="s">
        <v>369</v>
      </c>
      <c r="C6439" s="233" t="s">
        <v>370</v>
      </c>
      <c r="D6439" s="233">
        <v>16</v>
      </c>
      <c r="E6439" s="233" t="s">
        <v>264</v>
      </c>
      <c r="F6439" s="234" t="s">
        <v>365</v>
      </c>
      <c r="G6439" s="235">
        <v>197</v>
      </c>
      <c r="H6439" s="234">
        <v>44484</v>
      </c>
      <c r="I6439" s="28"/>
    </row>
    <row r="6440" spans="1:9" x14ac:dyDescent="0.25">
      <c r="A6440" s="231" t="s">
        <v>362</v>
      </c>
      <c r="B6440" s="232" t="s">
        <v>363</v>
      </c>
      <c r="C6440" s="233" t="s">
        <v>364</v>
      </c>
      <c r="D6440" s="233">
        <v>8</v>
      </c>
      <c r="E6440" s="233" t="s">
        <v>264</v>
      </c>
      <c r="F6440" s="234" t="s">
        <v>365</v>
      </c>
      <c r="G6440" s="235">
        <v>167</v>
      </c>
      <c r="H6440" s="234">
        <v>44484</v>
      </c>
      <c r="I6440" s="28"/>
    </row>
    <row r="6441" spans="1:9" x14ac:dyDescent="0.25">
      <c r="A6441" s="231" t="s">
        <v>335</v>
      </c>
      <c r="B6441" s="232" t="s">
        <v>395</v>
      </c>
      <c r="C6441" s="233" t="s">
        <v>337</v>
      </c>
      <c r="D6441" s="233">
        <v>16</v>
      </c>
      <c r="E6441" s="233" t="s">
        <v>264</v>
      </c>
      <c r="F6441" s="234" t="s">
        <v>365</v>
      </c>
      <c r="G6441" s="235">
        <v>152</v>
      </c>
      <c r="H6441" s="234">
        <v>44486</v>
      </c>
      <c r="I6441" s="28"/>
    </row>
    <row r="6442" spans="1:9" x14ac:dyDescent="0.25">
      <c r="A6442" s="231" t="s">
        <v>345</v>
      </c>
      <c r="B6442" s="232" t="s">
        <v>379</v>
      </c>
      <c r="C6442" s="233" t="s">
        <v>380</v>
      </c>
      <c r="D6442" s="233">
        <v>16</v>
      </c>
      <c r="E6442" s="233" t="s">
        <v>271</v>
      </c>
      <c r="F6442" s="234" t="s">
        <v>373</v>
      </c>
      <c r="G6442" s="235">
        <v>148</v>
      </c>
      <c r="H6442" s="234">
        <v>44489</v>
      </c>
      <c r="I6442" s="28"/>
    </row>
    <row r="6443" spans="1:9" x14ac:dyDescent="0.25">
      <c r="A6443" s="231" t="s">
        <v>362</v>
      </c>
      <c r="B6443" s="232" t="s">
        <v>369</v>
      </c>
      <c r="C6443" s="233" t="s">
        <v>370</v>
      </c>
      <c r="D6443" s="233">
        <v>16</v>
      </c>
      <c r="E6443" s="233" t="s">
        <v>264</v>
      </c>
      <c r="F6443" s="234" t="s">
        <v>365</v>
      </c>
      <c r="G6443" s="235">
        <v>64</v>
      </c>
      <c r="H6443" s="234">
        <v>44490</v>
      </c>
      <c r="I6443" s="28"/>
    </row>
    <row r="6444" spans="1:9" x14ac:dyDescent="0.25">
      <c r="A6444" s="231" t="s">
        <v>385</v>
      </c>
      <c r="B6444" s="232" t="s">
        <v>386</v>
      </c>
      <c r="C6444" s="233" t="s">
        <v>358</v>
      </c>
      <c r="D6444" s="233">
        <v>16</v>
      </c>
      <c r="E6444" s="233" t="s">
        <v>334</v>
      </c>
      <c r="F6444" s="234" t="s">
        <v>405</v>
      </c>
      <c r="G6444" s="235">
        <v>198</v>
      </c>
      <c r="H6444" s="234">
        <v>44490</v>
      </c>
      <c r="I6444" s="28"/>
    </row>
    <row r="6445" spans="1:9" x14ac:dyDescent="0.25">
      <c r="A6445" s="231" t="s">
        <v>408</v>
      </c>
      <c r="B6445" s="232" t="s">
        <v>409</v>
      </c>
      <c r="C6445" s="233" t="s">
        <v>380</v>
      </c>
      <c r="D6445" s="233">
        <v>16</v>
      </c>
      <c r="E6445" s="233" t="s">
        <v>334</v>
      </c>
      <c r="F6445" s="234" t="s">
        <v>276</v>
      </c>
      <c r="G6445" s="235">
        <v>165</v>
      </c>
      <c r="H6445" s="234">
        <v>44492</v>
      </c>
      <c r="I6445" s="28"/>
    </row>
    <row r="6446" spans="1:9" x14ac:dyDescent="0.25">
      <c r="A6446" s="231" t="s">
        <v>376</v>
      </c>
      <c r="B6446" s="232" t="s">
        <v>377</v>
      </c>
      <c r="C6446" s="233" t="s">
        <v>378</v>
      </c>
      <c r="D6446" s="233">
        <v>10</v>
      </c>
      <c r="E6446" s="233" t="s">
        <v>262</v>
      </c>
      <c r="F6446" s="234" t="s">
        <v>342</v>
      </c>
      <c r="G6446" s="235">
        <v>125</v>
      </c>
      <c r="H6446" s="234">
        <v>44492</v>
      </c>
      <c r="I6446" s="28"/>
    </row>
    <row r="6447" spans="1:9" x14ac:dyDescent="0.25">
      <c r="A6447" s="231" t="s">
        <v>362</v>
      </c>
      <c r="B6447" s="232" t="s">
        <v>366</v>
      </c>
      <c r="C6447" s="233" t="s">
        <v>337</v>
      </c>
      <c r="D6447" s="233">
        <v>8</v>
      </c>
      <c r="E6447" s="233" t="s">
        <v>262</v>
      </c>
      <c r="F6447" s="234" t="s">
        <v>50</v>
      </c>
      <c r="G6447" s="235">
        <v>37</v>
      </c>
      <c r="H6447" s="234">
        <v>44495</v>
      </c>
      <c r="I6447" s="28"/>
    </row>
    <row r="6448" spans="1:9" x14ac:dyDescent="0.25">
      <c r="A6448" s="231" t="s">
        <v>392</v>
      </c>
      <c r="B6448" s="232" t="s">
        <v>393</v>
      </c>
      <c r="C6448" s="233" t="s">
        <v>337</v>
      </c>
      <c r="D6448" s="233">
        <v>16</v>
      </c>
      <c r="E6448" s="233" t="s">
        <v>271</v>
      </c>
      <c r="F6448" s="234" t="s">
        <v>338</v>
      </c>
      <c r="G6448" s="235">
        <v>46</v>
      </c>
      <c r="H6448" s="234">
        <v>44498</v>
      </c>
      <c r="I6448" s="28"/>
    </row>
    <row r="6449" spans="1:9" x14ac:dyDescent="0.25">
      <c r="A6449" s="231" t="s">
        <v>335</v>
      </c>
      <c r="B6449" s="232" t="s">
        <v>395</v>
      </c>
      <c r="C6449" s="233" t="s">
        <v>337</v>
      </c>
      <c r="D6449" s="233">
        <v>16</v>
      </c>
      <c r="E6449" s="233" t="s">
        <v>264</v>
      </c>
      <c r="F6449" s="234" t="s">
        <v>365</v>
      </c>
      <c r="G6449" s="235">
        <v>20</v>
      </c>
      <c r="H6449" s="234">
        <v>44499</v>
      </c>
      <c r="I6449" s="28"/>
    </row>
    <row r="6450" spans="1:9" x14ac:dyDescent="0.25">
      <c r="A6450" s="231" t="s">
        <v>362</v>
      </c>
      <c r="B6450" s="232" t="s">
        <v>363</v>
      </c>
      <c r="C6450" s="233" t="s">
        <v>364</v>
      </c>
      <c r="D6450" s="233">
        <v>8</v>
      </c>
      <c r="E6450" s="233" t="s">
        <v>264</v>
      </c>
      <c r="F6450" s="234" t="s">
        <v>396</v>
      </c>
      <c r="G6450" s="235">
        <v>132</v>
      </c>
      <c r="H6450" s="234">
        <v>44500</v>
      </c>
      <c r="I6450" s="28"/>
    </row>
    <row r="6451" spans="1:9" x14ac:dyDescent="0.25">
      <c r="A6451" s="231" t="s">
        <v>331</v>
      </c>
      <c r="B6451" s="232" t="s">
        <v>353</v>
      </c>
      <c r="C6451" s="233" t="s">
        <v>337</v>
      </c>
      <c r="D6451" s="233">
        <v>16</v>
      </c>
      <c r="E6451" s="233" t="s">
        <v>262</v>
      </c>
      <c r="F6451" s="234" t="s">
        <v>342</v>
      </c>
      <c r="G6451" s="235">
        <v>75</v>
      </c>
      <c r="H6451" s="234">
        <v>44501</v>
      </c>
      <c r="I6451" s="28"/>
    </row>
    <row r="6452" spans="1:9" x14ac:dyDescent="0.25">
      <c r="A6452" s="231" t="s">
        <v>335</v>
      </c>
      <c r="B6452" s="232" t="s">
        <v>350</v>
      </c>
      <c r="C6452" s="233" t="s">
        <v>347</v>
      </c>
      <c r="D6452" s="233">
        <v>8</v>
      </c>
      <c r="E6452" s="233" t="s">
        <v>271</v>
      </c>
      <c r="F6452" s="234" t="s">
        <v>338</v>
      </c>
      <c r="G6452" s="235">
        <v>117</v>
      </c>
      <c r="H6452" s="234">
        <v>44502</v>
      </c>
      <c r="I6452" s="28"/>
    </row>
    <row r="6453" spans="1:9" x14ac:dyDescent="0.25">
      <c r="A6453" s="231" t="s">
        <v>345</v>
      </c>
      <c r="B6453" s="232" t="s">
        <v>401</v>
      </c>
      <c r="C6453" s="233" t="s">
        <v>380</v>
      </c>
      <c r="D6453" s="233">
        <v>16</v>
      </c>
      <c r="E6453" s="233" t="s">
        <v>271</v>
      </c>
      <c r="F6453" s="234" t="s">
        <v>338</v>
      </c>
      <c r="G6453" s="235">
        <v>101</v>
      </c>
      <c r="H6453" s="234">
        <v>44503</v>
      </c>
      <c r="I6453" s="28"/>
    </row>
    <row r="6454" spans="1:9" x14ac:dyDescent="0.25">
      <c r="A6454" s="231" t="s">
        <v>345</v>
      </c>
      <c r="B6454" s="232" t="s">
        <v>406</v>
      </c>
      <c r="C6454" s="233" t="s">
        <v>337</v>
      </c>
      <c r="D6454" s="233">
        <v>16</v>
      </c>
      <c r="E6454" s="233" t="s">
        <v>271</v>
      </c>
      <c r="F6454" s="234" t="s">
        <v>359</v>
      </c>
      <c r="G6454" s="235">
        <v>67</v>
      </c>
      <c r="H6454" s="234">
        <v>44506</v>
      </c>
      <c r="I6454" s="28"/>
    </row>
    <row r="6455" spans="1:9" x14ac:dyDescent="0.25">
      <c r="A6455" s="231" t="s">
        <v>345</v>
      </c>
      <c r="B6455" s="232" t="s">
        <v>406</v>
      </c>
      <c r="C6455" s="233" t="s">
        <v>337</v>
      </c>
      <c r="D6455" s="233">
        <v>16</v>
      </c>
      <c r="E6455" s="233" t="s">
        <v>271</v>
      </c>
      <c r="F6455" s="234" t="s">
        <v>338</v>
      </c>
      <c r="G6455" s="235">
        <v>53</v>
      </c>
      <c r="H6455" s="234">
        <v>44506</v>
      </c>
      <c r="I6455" s="28"/>
    </row>
    <row r="6456" spans="1:9" x14ac:dyDescent="0.25">
      <c r="A6456" s="231" t="s">
        <v>335</v>
      </c>
      <c r="B6456" s="232" t="s">
        <v>400</v>
      </c>
      <c r="C6456" s="233" t="s">
        <v>364</v>
      </c>
      <c r="D6456" s="233">
        <v>8</v>
      </c>
      <c r="E6456" s="233" t="s">
        <v>264</v>
      </c>
      <c r="F6456" s="234" t="s">
        <v>365</v>
      </c>
      <c r="G6456" s="235">
        <v>61</v>
      </c>
      <c r="H6456" s="234">
        <v>44507</v>
      </c>
      <c r="I6456" s="28"/>
    </row>
    <row r="6457" spans="1:9" x14ac:dyDescent="0.25">
      <c r="A6457" s="231" t="s">
        <v>362</v>
      </c>
      <c r="B6457" s="232" t="s">
        <v>374</v>
      </c>
      <c r="C6457" s="233" t="s">
        <v>375</v>
      </c>
      <c r="D6457" s="233">
        <v>16</v>
      </c>
      <c r="E6457" s="233" t="s">
        <v>271</v>
      </c>
      <c r="F6457" s="234" t="s">
        <v>338</v>
      </c>
      <c r="G6457" s="235">
        <v>25</v>
      </c>
      <c r="H6457" s="234">
        <v>44508</v>
      </c>
      <c r="I6457" s="28"/>
    </row>
    <row r="6458" spans="1:9" x14ac:dyDescent="0.25">
      <c r="A6458" s="231" t="s">
        <v>345</v>
      </c>
      <c r="B6458" s="232" t="s">
        <v>379</v>
      </c>
      <c r="C6458" s="233" t="s">
        <v>380</v>
      </c>
      <c r="D6458" s="233">
        <v>16</v>
      </c>
      <c r="E6458" s="233" t="s">
        <v>271</v>
      </c>
      <c r="F6458" s="234" t="s">
        <v>338</v>
      </c>
      <c r="G6458" s="235">
        <v>148</v>
      </c>
      <c r="H6458" s="234">
        <v>44510</v>
      </c>
      <c r="I6458" s="28"/>
    </row>
    <row r="6459" spans="1:9" x14ac:dyDescent="0.25">
      <c r="A6459" s="231" t="s">
        <v>335</v>
      </c>
      <c r="B6459" s="232" t="s">
        <v>382</v>
      </c>
      <c r="C6459" s="233" t="s">
        <v>337</v>
      </c>
      <c r="D6459" s="233">
        <v>16</v>
      </c>
      <c r="E6459" s="233" t="s">
        <v>264</v>
      </c>
      <c r="F6459" s="234" t="s">
        <v>365</v>
      </c>
      <c r="G6459" s="235">
        <v>108</v>
      </c>
      <c r="H6459" s="234">
        <v>44511</v>
      </c>
      <c r="I6459" s="28"/>
    </row>
    <row r="6460" spans="1:9" x14ac:dyDescent="0.25">
      <c r="A6460" s="231" t="s">
        <v>385</v>
      </c>
      <c r="B6460" s="232" t="s">
        <v>389</v>
      </c>
      <c r="C6460" s="233" t="s">
        <v>375</v>
      </c>
      <c r="D6460" s="233">
        <v>16</v>
      </c>
      <c r="E6460" s="233" t="s">
        <v>334</v>
      </c>
      <c r="F6460" s="234" t="s">
        <v>278</v>
      </c>
      <c r="G6460" s="235">
        <v>13</v>
      </c>
      <c r="H6460" s="234">
        <v>44514</v>
      </c>
      <c r="I6460" s="28"/>
    </row>
    <row r="6461" spans="1:9" x14ac:dyDescent="0.25">
      <c r="A6461" s="231" t="s">
        <v>371</v>
      </c>
      <c r="B6461" s="232" t="s">
        <v>372</v>
      </c>
      <c r="C6461" s="233" t="s">
        <v>364</v>
      </c>
      <c r="D6461" s="233">
        <v>8</v>
      </c>
      <c r="E6461" s="233" t="s">
        <v>271</v>
      </c>
      <c r="F6461" s="234" t="s">
        <v>338</v>
      </c>
      <c r="G6461" s="235">
        <v>107</v>
      </c>
      <c r="H6461" s="234">
        <v>44517</v>
      </c>
      <c r="I6461" s="28"/>
    </row>
    <row r="6462" spans="1:9" x14ac:dyDescent="0.25">
      <c r="A6462" s="231" t="s">
        <v>371</v>
      </c>
      <c r="B6462" s="232" t="s">
        <v>388</v>
      </c>
      <c r="C6462" s="233" t="s">
        <v>364</v>
      </c>
      <c r="D6462" s="233">
        <v>12</v>
      </c>
      <c r="E6462" s="233" t="s">
        <v>271</v>
      </c>
      <c r="F6462" s="234" t="s">
        <v>338</v>
      </c>
      <c r="G6462" s="235">
        <v>27</v>
      </c>
      <c r="H6462" s="234">
        <v>44518</v>
      </c>
      <c r="I6462" s="28"/>
    </row>
    <row r="6463" spans="1:9" x14ac:dyDescent="0.25">
      <c r="A6463" s="231" t="s">
        <v>362</v>
      </c>
      <c r="B6463" s="232" t="s">
        <v>366</v>
      </c>
      <c r="C6463" s="233" t="s">
        <v>337</v>
      </c>
      <c r="D6463" s="233">
        <v>8</v>
      </c>
      <c r="E6463" s="233" t="s">
        <v>262</v>
      </c>
      <c r="F6463" s="234" t="s">
        <v>50</v>
      </c>
      <c r="G6463" s="235">
        <v>157</v>
      </c>
      <c r="H6463" s="234">
        <v>44519</v>
      </c>
      <c r="I6463" s="28"/>
    </row>
    <row r="6464" spans="1:9" x14ac:dyDescent="0.25">
      <c r="A6464" s="231" t="s">
        <v>371</v>
      </c>
      <c r="B6464" s="232" t="s">
        <v>388</v>
      </c>
      <c r="C6464" s="233" t="s">
        <v>364</v>
      </c>
      <c r="D6464" s="233">
        <v>12</v>
      </c>
      <c r="E6464" s="233" t="s">
        <v>271</v>
      </c>
      <c r="F6464" s="234" t="s">
        <v>338</v>
      </c>
      <c r="G6464" s="235">
        <v>19</v>
      </c>
      <c r="H6464" s="234">
        <v>44520</v>
      </c>
      <c r="I6464" s="28"/>
    </row>
    <row r="6465" spans="1:9" x14ac:dyDescent="0.25">
      <c r="A6465" s="231" t="s">
        <v>345</v>
      </c>
      <c r="B6465" s="232" t="s">
        <v>401</v>
      </c>
      <c r="C6465" s="233" t="s">
        <v>380</v>
      </c>
      <c r="D6465" s="233">
        <v>16</v>
      </c>
      <c r="E6465" s="233" t="s">
        <v>271</v>
      </c>
      <c r="F6465" s="234" t="s">
        <v>338</v>
      </c>
      <c r="G6465" s="235">
        <v>44</v>
      </c>
      <c r="H6465" s="234">
        <v>44521</v>
      </c>
      <c r="I6465" s="28"/>
    </row>
    <row r="6466" spans="1:9" x14ac:dyDescent="0.25">
      <c r="A6466" s="231" t="s">
        <v>362</v>
      </c>
      <c r="B6466" s="232" t="s">
        <v>369</v>
      </c>
      <c r="C6466" s="233" t="s">
        <v>370</v>
      </c>
      <c r="D6466" s="233">
        <v>16</v>
      </c>
      <c r="E6466" s="233" t="s">
        <v>264</v>
      </c>
      <c r="F6466" s="234" t="s">
        <v>365</v>
      </c>
      <c r="G6466" s="235">
        <v>35</v>
      </c>
      <c r="H6466" s="234">
        <v>44524</v>
      </c>
      <c r="I6466" s="28"/>
    </row>
    <row r="6467" spans="1:9" x14ac:dyDescent="0.25">
      <c r="A6467" s="231" t="s">
        <v>339</v>
      </c>
      <c r="B6467" s="232" t="s">
        <v>340</v>
      </c>
      <c r="C6467" s="233" t="s">
        <v>341</v>
      </c>
      <c r="D6467" s="233">
        <v>8</v>
      </c>
      <c r="E6467" s="233" t="s">
        <v>262</v>
      </c>
      <c r="F6467" s="234" t="s">
        <v>342</v>
      </c>
      <c r="G6467" s="235">
        <v>32</v>
      </c>
      <c r="H6467" s="234">
        <v>44525</v>
      </c>
      <c r="I6467" s="28"/>
    </row>
    <row r="6468" spans="1:9" x14ac:dyDescent="0.25">
      <c r="A6468" s="231" t="s">
        <v>335</v>
      </c>
      <c r="B6468" s="232" t="s">
        <v>384</v>
      </c>
      <c r="C6468" s="233" t="s">
        <v>364</v>
      </c>
      <c r="D6468" s="233">
        <v>8</v>
      </c>
      <c r="E6468" s="233" t="s">
        <v>262</v>
      </c>
      <c r="F6468" s="234" t="s">
        <v>356</v>
      </c>
      <c r="G6468" s="235">
        <v>148</v>
      </c>
      <c r="H6468" s="234">
        <v>44529</v>
      </c>
      <c r="I6468" s="28"/>
    </row>
    <row r="6469" spans="1:9" x14ac:dyDescent="0.25">
      <c r="A6469" s="231" t="s">
        <v>371</v>
      </c>
      <c r="B6469" s="232" t="s">
        <v>372</v>
      </c>
      <c r="C6469" s="233" t="s">
        <v>364</v>
      </c>
      <c r="D6469" s="233">
        <v>8</v>
      </c>
      <c r="E6469" s="233" t="s">
        <v>271</v>
      </c>
      <c r="F6469" s="234" t="s">
        <v>338</v>
      </c>
      <c r="G6469" s="235">
        <v>18</v>
      </c>
      <c r="H6469" s="234">
        <v>44530</v>
      </c>
      <c r="I6469" s="28"/>
    </row>
    <row r="6470" spans="1:9" x14ac:dyDescent="0.25">
      <c r="A6470" s="231" t="s">
        <v>335</v>
      </c>
      <c r="B6470" s="232" t="s">
        <v>394</v>
      </c>
      <c r="C6470" s="233" t="s">
        <v>364</v>
      </c>
      <c r="D6470" s="233">
        <v>8</v>
      </c>
      <c r="E6470" s="233" t="s">
        <v>264</v>
      </c>
      <c r="F6470" s="234" t="s">
        <v>365</v>
      </c>
      <c r="G6470" s="235">
        <v>26</v>
      </c>
      <c r="H6470" s="234">
        <v>44531</v>
      </c>
      <c r="I6470" s="28"/>
    </row>
    <row r="6471" spans="1:9" x14ac:dyDescent="0.25">
      <c r="A6471" s="231" t="s">
        <v>331</v>
      </c>
      <c r="B6471" s="232" t="s">
        <v>381</v>
      </c>
      <c r="C6471" s="233" t="s">
        <v>380</v>
      </c>
      <c r="D6471" s="233">
        <v>16</v>
      </c>
      <c r="E6471" s="233" t="s">
        <v>262</v>
      </c>
      <c r="F6471" s="234" t="s">
        <v>342</v>
      </c>
      <c r="G6471" s="235">
        <v>37</v>
      </c>
      <c r="H6471" s="234">
        <v>44532</v>
      </c>
      <c r="I6471" s="28"/>
    </row>
    <row r="6472" spans="1:9" x14ac:dyDescent="0.25">
      <c r="A6472" s="231" t="s">
        <v>339</v>
      </c>
      <c r="B6472" s="232" t="s">
        <v>340</v>
      </c>
      <c r="C6472" s="233" t="s">
        <v>341</v>
      </c>
      <c r="D6472" s="233">
        <v>8</v>
      </c>
      <c r="E6472" s="233" t="s">
        <v>262</v>
      </c>
      <c r="F6472" s="234" t="s">
        <v>342</v>
      </c>
      <c r="G6472" s="235">
        <v>19</v>
      </c>
      <c r="H6472" s="234">
        <v>44533</v>
      </c>
      <c r="I6472" s="28"/>
    </row>
    <row r="6473" spans="1:9" x14ac:dyDescent="0.25">
      <c r="A6473" s="231" t="s">
        <v>362</v>
      </c>
      <c r="B6473" s="232" t="s">
        <v>363</v>
      </c>
      <c r="C6473" s="233" t="s">
        <v>364</v>
      </c>
      <c r="D6473" s="233">
        <v>8</v>
      </c>
      <c r="E6473" s="233" t="s">
        <v>264</v>
      </c>
      <c r="F6473" s="234" t="s">
        <v>365</v>
      </c>
      <c r="G6473" s="235">
        <v>45</v>
      </c>
      <c r="H6473" s="234">
        <v>44535</v>
      </c>
      <c r="I6473" s="28"/>
    </row>
    <row r="6474" spans="1:9" x14ac:dyDescent="0.25">
      <c r="A6474" s="231" t="s">
        <v>385</v>
      </c>
      <c r="B6474" s="232" t="s">
        <v>386</v>
      </c>
      <c r="C6474" s="233" t="s">
        <v>358</v>
      </c>
      <c r="D6474" s="233">
        <v>16</v>
      </c>
      <c r="E6474" s="233" t="s">
        <v>334</v>
      </c>
      <c r="F6474" s="234" t="s">
        <v>276</v>
      </c>
      <c r="G6474" s="235">
        <v>198</v>
      </c>
      <c r="H6474" s="234">
        <v>44535</v>
      </c>
      <c r="I6474" s="28"/>
    </row>
    <row r="6475" spans="1:9" x14ac:dyDescent="0.25">
      <c r="A6475" s="231" t="s">
        <v>335</v>
      </c>
      <c r="B6475" s="232" t="s">
        <v>382</v>
      </c>
      <c r="C6475" s="233" t="s">
        <v>337</v>
      </c>
      <c r="D6475" s="233">
        <v>16</v>
      </c>
      <c r="E6475" s="233" t="s">
        <v>264</v>
      </c>
      <c r="F6475" s="234" t="s">
        <v>365</v>
      </c>
      <c r="G6475" s="235">
        <v>176</v>
      </c>
      <c r="H6475" s="234">
        <v>44544</v>
      </c>
      <c r="I6475" s="28"/>
    </row>
    <row r="6476" spans="1:9" x14ac:dyDescent="0.25">
      <c r="A6476" s="231" t="s">
        <v>335</v>
      </c>
      <c r="B6476" s="232" t="s">
        <v>387</v>
      </c>
      <c r="C6476" s="233" t="s">
        <v>347</v>
      </c>
      <c r="D6476" s="233">
        <v>8</v>
      </c>
      <c r="E6476" s="233" t="s">
        <v>264</v>
      </c>
      <c r="F6476" s="234" t="s">
        <v>365</v>
      </c>
      <c r="G6476" s="235">
        <v>78</v>
      </c>
      <c r="H6476" s="234">
        <v>44545</v>
      </c>
      <c r="I6476" s="28"/>
    </row>
    <row r="6477" spans="1:9" x14ac:dyDescent="0.25">
      <c r="A6477" s="231" t="s">
        <v>376</v>
      </c>
      <c r="B6477" s="232" t="s">
        <v>390</v>
      </c>
      <c r="C6477" s="233" t="s">
        <v>370</v>
      </c>
      <c r="D6477" s="233">
        <v>8</v>
      </c>
      <c r="E6477" s="233" t="s">
        <v>334</v>
      </c>
      <c r="F6477" s="234" t="s">
        <v>278</v>
      </c>
      <c r="G6477" s="235">
        <v>112</v>
      </c>
      <c r="H6477" s="234">
        <v>44558</v>
      </c>
      <c r="I6477" s="28"/>
    </row>
    <row r="6478" spans="1:9" x14ac:dyDescent="0.25">
      <c r="A6478" s="231" t="s">
        <v>345</v>
      </c>
      <c r="B6478" s="232" t="s">
        <v>401</v>
      </c>
      <c r="C6478" s="233" t="s">
        <v>380</v>
      </c>
      <c r="D6478" s="233">
        <v>16</v>
      </c>
      <c r="E6478" s="233" t="s">
        <v>271</v>
      </c>
      <c r="F6478" s="234" t="s">
        <v>338</v>
      </c>
      <c r="G6478" s="235">
        <v>100</v>
      </c>
      <c r="H6478" s="234">
        <v>44562</v>
      </c>
      <c r="I6478" s="28"/>
    </row>
    <row r="6479" spans="1:9" x14ac:dyDescent="0.25">
      <c r="A6479" s="231" t="s">
        <v>335</v>
      </c>
      <c r="B6479" s="232" t="s">
        <v>336</v>
      </c>
      <c r="C6479" s="233" t="s">
        <v>337</v>
      </c>
      <c r="D6479" s="233">
        <v>16</v>
      </c>
      <c r="E6479" s="233" t="s">
        <v>271</v>
      </c>
      <c r="F6479" s="234" t="s">
        <v>338</v>
      </c>
      <c r="G6479" s="235">
        <v>62</v>
      </c>
      <c r="H6479" s="234">
        <v>44563</v>
      </c>
      <c r="I6479" s="28"/>
    </row>
    <row r="6480" spans="1:9" x14ac:dyDescent="0.25">
      <c r="A6480" s="231" t="s">
        <v>331</v>
      </c>
      <c r="B6480" s="232" t="s">
        <v>404</v>
      </c>
      <c r="C6480" s="233" t="s">
        <v>333</v>
      </c>
      <c r="D6480" s="233">
        <v>16</v>
      </c>
      <c r="E6480" s="233" t="s">
        <v>334</v>
      </c>
      <c r="F6480" s="234" t="s">
        <v>405</v>
      </c>
      <c r="G6480" s="235">
        <v>54</v>
      </c>
      <c r="H6480" s="234">
        <v>44563</v>
      </c>
      <c r="I6480" s="28"/>
    </row>
    <row r="6481" spans="1:9" x14ac:dyDescent="0.25">
      <c r="A6481" s="231" t="s">
        <v>331</v>
      </c>
      <c r="B6481" s="232" t="s">
        <v>403</v>
      </c>
      <c r="C6481" s="233" t="s">
        <v>380</v>
      </c>
      <c r="D6481" s="233">
        <v>32</v>
      </c>
      <c r="E6481" s="233" t="s">
        <v>262</v>
      </c>
      <c r="F6481" s="234" t="s">
        <v>356</v>
      </c>
      <c r="G6481" s="235">
        <v>184</v>
      </c>
      <c r="H6481" s="234">
        <v>44564</v>
      </c>
      <c r="I6481" s="28"/>
    </row>
    <row r="6482" spans="1:9" x14ac:dyDescent="0.25">
      <c r="A6482" s="231" t="s">
        <v>345</v>
      </c>
      <c r="B6482" s="232" t="s">
        <v>406</v>
      </c>
      <c r="C6482" s="233" t="s">
        <v>337</v>
      </c>
      <c r="D6482" s="233">
        <v>16</v>
      </c>
      <c r="E6482" s="233" t="s">
        <v>271</v>
      </c>
      <c r="F6482" s="234" t="s">
        <v>359</v>
      </c>
      <c r="G6482" s="235">
        <v>28</v>
      </c>
      <c r="H6482" s="234">
        <v>44566</v>
      </c>
      <c r="I6482" s="28"/>
    </row>
    <row r="6483" spans="1:9" x14ac:dyDescent="0.25">
      <c r="A6483" s="231" t="s">
        <v>397</v>
      </c>
      <c r="B6483" s="232" t="s">
        <v>398</v>
      </c>
      <c r="C6483" s="233" t="s">
        <v>399</v>
      </c>
      <c r="D6483" s="233">
        <v>8</v>
      </c>
      <c r="E6483" s="233" t="s">
        <v>334</v>
      </c>
      <c r="F6483" s="234" t="s">
        <v>276</v>
      </c>
      <c r="G6483" s="235">
        <v>22</v>
      </c>
      <c r="H6483" s="234">
        <v>44566</v>
      </c>
      <c r="I6483" s="28"/>
    </row>
    <row r="6484" spans="1:9" x14ac:dyDescent="0.25">
      <c r="A6484" s="231" t="s">
        <v>376</v>
      </c>
      <c r="B6484" s="232" t="s">
        <v>377</v>
      </c>
      <c r="C6484" s="233" t="s">
        <v>378</v>
      </c>
      <c r="D6484" s="233">
        <v>10</v>
      </c>
      <c r="E6484" s="233" t="s">
        <v>262</v>
      </c>
      <c r="F6484" s="234" t="s">
        <v>342</v>
      </c>
      <c r="G6484" s="235">
        <v>196</v>
      </c>
      <c r="H6484" s="234">
        <v>44576</v>
      </c>
      <c r="I6484" s="28"/>
    </row>
    <row r="6485" spans="1:9" x14ac:dyDescent="0.25">
      <c r="A6485" s="231" t="s">
        <v>335</v>
      </c>
      <c r="B6485" s="232" t="s">
        <v>336</v>
      </c>
      <c r="C6485" s="233" t="s">
        <v>337</v>
      </c>
      <c r="D6485" s="233">
        <v>16</v>
      </c>
      <c r="E6485" s="233" t="s">
        <v>271</v>
      </c>
      <c r="F6485" s="234" t="s">
        <v>338</v>
      </c>
      <c r="G6485" s="235">
        <v>114</v>
      </c>
      <c r="H6485" s="234">
        <v>44577</v>
      </c>
      <c r="I6485" s="28"/>
    </row>
    <row r="6486" spans="1:9" x14ac:dyDescent="0.25">
      <c r="A6486" s="231" t="s">
        <v>371</v>
      </c>
      <c r="B6486" s="232" t="s">
        <v>388</v>
      </c>
      <c r="C6486" s="233" t="s">
        <v>364</v>
      </c>
      <c r="D6486" s="233">
        <v>12</v>
      </c>
      <c r="E6486" s="233" t="s">
        <v>271</v>
      </c>
      <c r="F6486" s="234" t="s">
        <v>359</v>
      </c>
      <c r="G6486" s="235">
        <v>45</v>
      </c>
      <c r="H6486" s="234">
        <v>44577</v>
      </c>
      <c r="I6486" s="28"/>
    </row>
    <row r="6487" spans="1:9" x14ac:dyDescent="0.25">
      <c r="A6487" s="231" t="s">
        <v>392</v>
      </c>
      <c r="B6487" s="232" t="s">
        <v>393</v>
      </c>
      <c r="C6487" s="233" t="s">
        <v>337</v>
      </c>
      <c r="D6487" s="233">
        <v>16</v>
      </c>
      <c r="E6487" s="233" t="s">
        <v>271</v>
      </c>
      <c r="F6487" s="234" t="s">
        <v>338</v>
      </c>
      <c r="G6487" s="235">
        <v>104</v>
      </c>
      <c r="H6487" s="234">
        <v>44577</v>
      </c>
      <c r="I6487" s="28"/>
    </row>
    <row r="6488" spans="1:9" x14ac:dyDescent="0.25">
      <c r="A6488" s="231" t="s">
        <v>335</v>
      </c>
      <c r="B6488" s="232" t="s">
        <v>382</v>
      </c>
      <c r="C6488" s="233" t="s">
        <v>337</v>
      </c>
      <c r="D6488" s="233">
        <v>16</v>
      </c>
      <c r="E6488" s="233" t="s">
        <v>264</v>
      </c>
      <c r="F6488" s="234" t="s">
        <v>365</v>
      </c>
      <c r="G6488" s="235">
        <v>139</v>
      </c>
      <c r="H6488" s="234">
        <v>44579</v>
      </c>
      <c r="I6488" s="28"/>
    </row>
    <row r="6489" spans="1:9" x14ac:dyDescent="0.25">
      <c r="A6489" s="231" t="s">
        <v>376</v>
      </c>
      <c r="B6489" s="232" t="s">
        <v>377</v>
      </c>
      <c r="C6489" s="233" t="s">
        <v>378</v>
      </c>
      <c r="D6489" s="233">
        <v>10</v>
      </c>
      <c r="E6489" s="233" t="s">
        <v>262</v>
      </c>
      <c r="F6489" s="234" t="s">
        <v>50</v>
      </c>
      <c r="G6489" s="235">
        <v>190</v>
      </c>
      <c r="H6489" s="234">
        <v>44579</v>
      </c>
      <c r="I6489" s="28"/>
    </row>
    <row r="6490" spans="1:9" x14ac:dyDescent="0.25">
      <c r="A6490" s="231" t="s">
        <v>371</v>
      </c>
      <c r="B6490" s="232" t="s">
        <v>372</v>
      </c>
      <c r="C6490" s="233" t="s">
        <v>364</v>
      </c>
      <c r="D6490" s="233">
        <v>8</v>
      </c>
      <c r="E6490" s="233" t="s">
        <v>271</v>
      </c>
      <c r="F6490" s="234" t="s">
        <v>338</v>
      </c>
      <c r="G6490" s="235">
        <v>48</v>
      </c>
      <c r="H6490" s="234">
        <v>44588</v>
      </c>
      <c r="I6490" s="28"/>
    </row>
    <row r="6491" spans="1:9" x14ac:dyDescent="0.25">
      <c r="A6491" s="231" t="s">
        <v>335</v>
      </c>
      <c r="B6491" s="232" t="s">
        <v>384</v>
      </c>
      <c r="C6491" s="233" t="s">
        <v>364</v>
      </c>
      <c r="D6491" s="233">
        <v>8</v>
      </c>
      <c r="E6491" s="233" t="s">
        <v>262</v>
      </c>
      <c r="F6491" s="234" t="s">
        <v>356</v>
      </c>
      <c r="G6491" s="235">
        <v>49</v>
      </c>
      <c r="H6491" s="234">
        <v>44590</v>
      </c>
      <c r="I6491" s="28"/>
    </row>
    <row r="6492" spans="1:9" x14ac:dyDescent="0.25">
      <c r="A6492" s="231" t="s">
        <v>335</v>
      </c>
      <c r="B6492" s="232" t="s">
        <v>368</v>
      </c>
      <c r="C6492" s="233" t="s">
        <v>364</v>
      </c>
      <c r="D6492" s="233">
        <v>8</v>
      </c>
      <c r="E6492" s="233" t="s">
        <v>262</v>
      </c>
      <c r="F6492" s="234" t="s">
        <v>356</v>
      </c>
      <c r="G6492" s="235">
        <v>62</v>
      </c>
      <c r="H6492" s="234">
        <v>44599</v>
      </c>
      <c r="I6492" s="28"/>
    </row>
    <row r="6493" spans="1:9" x14ac:dyDescent="0.25">
      <c r="A6493" s="231" t="s">
        <v>335</v>
      </c>
      <c r="B6493" s="232" t="s">
        <v>384</v>
      </c>
      <c r="C6493" s="233" t="s">
        <v>364</v>
      </c>
      <c r="D6493" s="233">
        <v>8</v>
      </c>
      <c r="E6493" s="233" t="s">
        <v>262</v>
      </c>
      <c r="F6493" s="234" t="s">
        <v>356</v>
      </c>
      <c r="G6493" s="235">
        <v>90</v>
      </c>
      <c r="H6493" s="234">
        <v>44601</v>
      </c>
      <c r="I6493" s="28"/>
    </row>
    <row r="6494" spans="1:9" x14ac:dyDescent="0.25">
      <c r="A6494" s="231" t="s">
        <v>397</v>
      </c>
      <c r="B6494" s="232" t="s">
        <v>402</v>
      </c>
      <c r="C6494" s="233" t="s">
        <v>380</v>
      </c>
      <c r="D6494" s="233">
        <v>8</v>
      </c>
      <c r="E6494" s="233" t="s">
        <v>262</v>
      </c>
      <c r="F6494" s="234" t="s">
        <v>50</v>
      </c>
      <c r="G6494" s="235">
        <v>35</v>
      </c>
      <c r="H6494" s="234">
        <v>44602</v>
      </c>
      <c r="I6494" s="28"/>
    </row>
    <row r="6495" spans="1:9" x14ac:dyDescent="0.25">
      <c r="A6495" s="231" t="s">
        <v>335</v>
      </c>
      <c r="B6495" s="232" t="s">
        <v>367</v>
      </c>
      <c r="C6495" s="233" t="s">
        <v>337</v>
      </c>
      <c r="D6495" s="233">
        <v>8</v>
      </c>
      <c r="E6495" s="233" t="s">
        <v>262</v>
      </c>
      <c r="F6495" s="234" t="s">
        <v>342</v>
      </c>
      <c r="G6495" s="235">
        <v>89</v>
      </c>
      <c r="H6495" s="234">
        <v>44605</v>
      </c>
      <c r="I6495" s="28"/>
    </row>
    <row r="6496" spans="1:9" x14ac:dyDescent="0.25">
      <c r="A6496" s="231" t="s">
        <v>362</v>
      </c>
      <c r="B6496" s="232" t="s">
        <v>407</v>
      </c>
      <c r="C6496" s="233" t="s">
        <v>380</v>
      </c>
      <c r="D6496" s="233">
        <v>16</v>
      </c>
      <c r="E6496" s="233" t="s">
        <v>264</v>
      </c>
      <c r="F6496" s="234" t="s">
        <v>365</v>
      </c>
      <c r="G6496" s="235">
        <v>152</v>
      </c>
      <c r="H6496" s="234">
        <v>44608</v>
      </c>
      <c r="I6496" s="28"/>
    </row>
    <row r="6497" spans="1:9" x14ac:dyDescent="0.25">
      <c r="A6497" s="231" t="s">
        <v>385</v>
      </c>
      <c r="B6497" s="232" t="s">
        <v>389</v>
      </c>
      <c r="C6497" s="233" t="s">
        <v>375</v>
      </c>
      <c r="D6497" s="233">
        <v>16</v>
      </c>
      <c r="E6497" s="233" t="s">
        <v>334</v>
      </c>
      <c r="F6497" s="234" t="s">
        <v>276</v>
      </c>
      <c r="G6497" s="235">
        <v>55</v>
      </c>
      <c r="H6497" s="234">
        <v>44608</v>
      </c>
      <c r="I6497" s="28"/>
    </row>
    <row r="6498" spans="1:9" x14ac:dyDescent="0.25">
      <c r="A6498" s="231" t="s">
        <v>331</v>
      </c>
      <c r="B6498" s="232" t="s">
        <v>381</v>
      </c>
      <c r="C6498" s="233" t="s">
        <v>380</v>
      </c>
      <c r="D6498" s="233">
        <v>16</v>
      </c>
      <c r="E6498" s="233" t="s">
        <v>262</v>
      </c>
      <c r="F6498" s="234" t="s">
        <v>342</v>
      </c>
      <c r="G6498" s="235">
        <v>71</v>
      </c>
      <c r="H6498" s="234">
        <v>44609</v>
      </c>
      <c r="I6498" s="28"/>
    </row>
    <row r="6499" spans="1:9" x14ac:dyDescent="0.25">
      <c r="A6499" s="231" t="s">
        <v>335</v>
      </c>
      <c r="B6499" s="232" t="s">
        <v>387</v>
      </c>
      <c r="C6499" s="233" t="s">
        <v>347</v>
      </c>
      <c r="D6499" s="233">
        <v>8</v>
      </c>
      <c r="E6499" s="233" t="s">
        <v>264</v>
      </c>
      <c r="F6499" s="234" t="s">
        <v>365</v>
      </c>
      <c r="G6499" s="235">
        <v>100</v>
      </c>
      <c r="H6499" s="234">
        <v>44613</v>
      </c>
      <c r="I6499" s="28"/>
    </row>
    <row r="6500" spans="1:9" x14ac:dyDescent="0.25">
      <c r="A6500" s="231" t="s">
        <v>345</v>
      </c>
      <c r="B6500" s="232" t="s">
        <v>401</v>
      </c>
      <c r="C6500" s="233" t="s">
        <v>380</v>
      </c>
      <c r="D6500" s="233">
        <v>16</v>
      </c>
      <c r="E6500" s="233" t="s">
        <v>271</v>
      </c>
      <c r="F6500" s="234" t="s">
        <v>338</v>
      </c>
      <c r="G6500" s="235">
        <v>51</v>
      </c>
      <c r="H6500" s="234">
        <v>44616</v>
      </c>
      <c r="I6500" s="28"/>
    </row>
    <row r="6501" spans="1:9" x14ac:dyDescent="0.25">
      <c r="A6501" s="231" t="s">
        <v>362</v>
      </c>
      <c r="B6501" s="232" t="s">
        <v>374</v>
      </c>
      <c r="C6501" s="233" t="s">
        <v>375</v>
      </c>
      <c r="D6501" s="233">
        <v>16</v>
      </c>
      <c r="E6501" s="233" t="s">
        <v>271</v>
      </c>
      <c r="F6501" s="234" t="s">
        <v>338</v>
      </c>
      <c r="G6501" s="235">
        <v>138</v>
      </c>
      <c r="H6501" s="234">
        <v>44616</v>
      </c>
      <c r="I6501" s="28"/>
    </row>
    <row r="6502" spans="1:9" x14ac:dyDescent="0.25">
      <c r="A6502" s="231" t="s">
        <v>335</v>
      </c>
      <c r="B6502" s="232" t="s">
        <v>395</v>
      </c>
      <c r="C6502" s="233" t="s">
        <v>337</v>
      </c>
      <c r="D6502" s="233">
        <v>16</v>
      </c>
      <c r="E6502" s="233" t="s">
        <v>264</v>
      </c>
      <c r="F6502" s="234" t="s">
        <v>365</v>
      </c>
      <c r="G6502" s="235">
        <v>61</v>
      </c>
      <c r="H6502" s="234">
        <v>44618</v>
      </c>
      <c r="I6502" s="28"/>
    </row>
    <row r="6503" spans="1:9" x14ac:dyDescent="0.25">
      <c r="A6503" s="231" t="s">
        <v>339</v>
      </c>
      <c r="B6503" s="232" t="s">
        <v>340</v>
      </c>
      <c r="C6503" s="233" t="s">
        <v>341</v>
      </c>
      <c r="D6503" s="233">
        <v>8</v>
      </c>
      <c r="E6503" s="233" t="s">
        <v>262</v>
      </c>
      <c r="F6503" s="234" t="s">
        <v>342</v>
      </c>
      <c r="G6503" s="235">
        <v>137</v>
      </c>
      <c r="H6503" s="234">
        <v>44619</v>
      </c>
      <c r="I6503" s="28"/>
    </row>
    <row r="6504" spans="1:9" x14ac:dyDescent="0.25">
      <c r="A6504" s="231" t="s">
        <v>362</v>
      </c>
      <c r="B6504" s="232" t="s">
        <v>366</v>
      </c>
      <c r="C6504" s="233" t="s">
        <v>337</v>
      </c>
      <c r="D6504" s="233">
        <v>8</v>
      </c>
      <c r="E6504" s="233" t="s">
        <v>262</v>
      </c>
      <c r="F6504" s="234" t="s">
        <v>342</v>
      </c>
      <c r="G6504" s="235">
        <v>74</v>
      </c>
      <c r="H6504" s="234">
        <v>44627</v>
      </c>
      <c r="I6504" s="28"/>
    </row>
    <row r="6505" spans="1:9" x14ac:dyDescent="0.25">
      <c r="A6505" s="231" t="s">
        <v>345</v>
      </c>
      <c r="B6505" s="232" t="s">
        <v>379</v>
      </c>
      <c r="C6505" s="233" t="s">
        <v>380</v>
      </c>
      <c r="D6505" s="233">
        <v>16</v>
      </c>
      <c r="E6505" s="233" t="s">
        <v>271</v>
      </c>
      <c r="F6505" s="234" t="s">
        <v>373</v>
      </c>
      <c r="G6505" s="235">
        <v>78</v>
      </c>
      <c r="H6505" s="234">
        <v>44630</v>
      </c>
      <c r="I6505" s="28"/>
    </row>
    <row r="6506" spans="1:9" x14ac:dyDescent="0.25">
      <c r="A6506" s="231" t="s">
        <v>397</v>
      </c>
      <c r="B6506" s="232" t="s">
        <v>398</v>
      </c>
      <c r="C6506" s="233" t="s">
        <v>399</v>
      </c>
      <c r="D6506" s="233">
        <v>8</v>
      </c>
      <c r="E6506" s="233" t="s">
        <v>334</v>
      </c>
      <c r="F6506" s="234" t="s">
        <v>276</v>
      </c>
      <c r="G6506" s="235">
        <v>30</v>
      </c>
      <c r="H6506" s="234">
        <v>44630</v>
      </c>
      <c r="I6506" s="28"/>
    </row>
    <row r="6507" spans="1:9" x14ac:dyDescent="0.25">
      <c r="A6507" s="231" t="s">
        <v>335</v>
      </c>
      <c r="B6507" s="232" t="s">
        <v>395</v>
      </c>
      <c r="C6507" s="233" t="s">
        <v>337</v>
      </c>
      <c r="D6507" s="233">
        <v>16</v>
      </c>
      <c r="E6507" s="233" t="s">
        <v>264</v>
      </c>
      <c r="F6507" s="234" t="s">
        <v>365</v>
      </c>
      <c r="G6507" s="235">
        <v>177</v>
      </c>
      <c r="H6507" s="234">
        <v>44638</v>
      </c>
      <c r="I6507" s="28"/>
    </row>
    <row r="6508" spans="1:9" x14ac:dyDescent="0.25">
      <c r="A6508" s="231" t="s">
        <v>376</v>
      </c>
      <c r="B6508" s="232" t="s">
        <v>377</v>
      </c>
      <c r="C6508" s="233" t="s">
        <v>378</v>
      </c>
      <c r="D6508" s="233">
        <v>10</v>
      </c>
      <c r="E6508" s="233" t="s">
        <v>262</v>
      </c>
      <c r="F6508" s="234" t="s">
        <v>342</v>
      </c>
      <c r="G6508" s="235">
        <v>85</v>
      </c>
      <c r="H6508" s="234">
        <v>44639</v>
      </c>
      <c r="I6508" s="28"/>
    </row>
    <row r="6509" spans="1:9" x14ac:dyDescent="0.25">
      <c r="A6509" s="231" t="s">
        <v>371</v>
      </c>
      <c r="B6509" s="232" t="s">
        <v>372</v>
      </c>
      <c r="C6509" s="233" t="s">
        <v>364</v>
      </c>
      <c r="D6509" s="233">
        <v>8</v>
      </c>
      <c r="E6509" s="233" t="s">
        <v>271</v>
      </c>
      <c r="F6509" s="234" t="s">
        <v>338</v>
      </c>
      <c r="G6509" s="235">
        <v>116</v>
      </c>
      <c r="H6509" s="234">
        <v>44641</v>
      </c>
      <c r="I6509" s="28"/>
    </row>
    <row r="6510" spans="1:9" x14ac:dyDescent="0.25">
      <c r="A6510" s="231" t="s">
        <v>335</v>
      </c>
      <c r="B6510" s="232" t="s">
        <v>357</v>
      </c>
      <c r="C6510" s="233" t="s">
        <v>358</v>
      </c>
      <c r="D6510" s="233">
        <v>16</v>
      </c>
      <c r="E6510" s="233" t="s">
        <v>271</v>
      </c>
      <c r="F6510" s="234" t="s">
        <v>359</v>
      </c>
      <c r="G6510" s="235">
        <v>169</v>
      </c>
      <c r="H6510" s="234">
        <v>44646</v>
      </c>
      <c r="I6510" s="28"/>
    </row>
    <row r="6511" spans="1:9" x14ac:dyDescent="0.25">
      <c r="A6511" s="231" t="s">
        <v>354</v>
      </c>
      <c r="B6511" s="232" t="s">
        <v>355</v>
      </c>
      <c r="C6511" s="233" t="s">
        <v>347</v>
      </c>
      <c r="D6511" s="233">
        <v>16</v>
      </c>
      <c r="E6511" s="233" t="s">
        <v>262</v>
      </c>
      <c r="F6511" s="234" t="s">
        <v>356</v>
      </c>
      <c r="G6511" s="235">
        <v>39</v>
      </c>
      <c r="H6511" s="234">
        <v>44649</v>
      </c>
      <c r="I6511" s="28"/>
    </row>
    <row r="6512" spans="1:9" x14ac:dyDescent="0.25">
      <c r="A6512" s="231" t="s">
        <v>385</v>
      </c>
      <c r="B6512" s="232" t="s">
        <v>389</v>
      </c>
      <c r="C6512" s="233" t="s">
        <v>375</v>
      </c>
      <c r="D6512" s="233">
        <v>16</v>
      </c>
      <c r="E6512" s="233" t="s">
        <v>334</v>
      </c>
      <c r="F6512" s="234" t="s">
        <v>276</v>
      </c>
      <c r="G6512" s="235">
        <v>136</v>
      </c>
      <c r="H6512" s="234">
        <v>44651</v>
      </c>
      <c r="I6512" s="28"/>
    </row>
    <row r="6513" spans="1:9" x14ac:dyDescent="0.25">
      <c r="A6513" s="231" t="s">
        <v>408</v>
      </c>
      <c r="B6513" s="232" t="s">
        <v>409</v>
      </c>
      <c r="C6513" s="233" t="s">
        <v>380</v>
      </c>
      <c r="D6513" s="233">
        <v>16</v>
      </c>
      <c r="E6513" s="233" t="s">
        <v>334</v>
      </c>
      <c r="F6513" s="234" t="s">
        <v>276</v>
      </c>
      <c r="G6513" s="235">
        <v>82</v>
      </c>
      <c r="H6513" s="234">
        <v>44653</v>
      </c>
      <c r="I6513" s="28"/>
    </row>
    <row r="6514" spans="1:9" x14ac:dyDescent="0.25">
      <c r="A6514" s="231" t="s">
        <v>362</v>
      </c>
      <c r="B6514" s="232" t="s">
        <v>374</v>
      </c>
      <c r="C6514" s="233" t="s">
        <v>375</v>
      </c>
      <c r="D6514" s="233">
        <v>16</v>
      </c>
      <c r="E6514" s="233" t="s">
        <v>271</v>
      </c>
      <c r="F6514" s="234" t="s">
        <v>338</v>
      </c>
      <c r="G6514" s="235">
        <v>128</v>
      </c>
      <c r="H6514" s="234">
        <v>44654</v>
      </c>
      <c r="I6514" s="28"/>
    </row>
    <row r="6515" spans="1:9" x14ac:dyDescent="0.25">
      <c r="A6515" s="231" t="s">
        <v>345</v>
      </c>
      <c r="B6515" s="232" t="s">
        <v>391</v>
      </c>
      <c r="C6515" s="233" t="s">
        <v>337</v>
      </c>
      <c r="D6515" s="233">
        <v>16</v>
      </c>
      <c r="E6515" s="233" t="s">
        <v>334</v>
      </c>
      <c r="F6515" s="234" t="s">
        <v>276</v>
      </c>
      <c r="G6515" s="235">
        <v>180</v>
      </c>
      <c r="H6515" s="234">
        <v>44656</v>
      </c>
      <c r="I6515" s="28"/>
    </row>
    <row r="6516" spans="1:9" x14ac:dyDescent="0.25">
      <c r="A6516" s="231" t="s">
        <v>339</v>
      </c>
      <c r="B6516" s="232" t="s">
        <v>340</v>
      </c>
      <c r="C6516" s="233" t="s">
        <v>341</v>
      </c>
      <c r="D6516" s="233">
        <v>8</v>
      </c>
      <c r="E6516" s="233" t="s">
        <v>262</v>
      </c>
      <c r="F6516" s="234" t="s">
        <v>342</v>
      </c>
      <c r="G6516" s="235">
        <v>99</v>
      </c>
      <c r="H6516" s="234">
        <v>44656</v>
      </c>
      <c r="I6516" s="28"/>
    </row>
    <row r="6517" spans="1:9" x14ac:dyDescent="0.25">
      <c r="A6517" s="231" t="s">
        <v>345</v>
      </c>
      <c r="B6517" s="232" t="s">
        <v>406</v>
      </c>
      <c r="C6517" s="233" t="s">
        <v>337</v>
      </c>
      <c r="D6517" s="233">
        <v>16</v>
      </c>
      <c r="E6517" s="233" t="s">
        <v>271</v>
      </c>
      <c r="F6517" s="234" t="s">
        <v>338</v>
      </c>
      <c r="G6517" s="235">
        <v>171</v>
      </c>
      <c r="H6517" s="234">
        <v>44660</v>
      </c>
      <c r="I6517" s="28"/>
    </row>
    <row r="6518" spans="1:9" x14ac:dyDescent="0.25">
      <c r="A6518" s="231" t="s">
        <v>335</v>
      </c>
      <c r="B6518" s="232" t="s">
        <v>394</v>
      </c>
      <c r="C6518" s="233" t="s">
        <v>364</v>
      </c>
      <c r="D6518" s="233">
        <v>8</v>
      </c>
      <c r="E6518" s="233" t="s">
        <v>264</v>
      </c>
      <c r="F6518" s="234" t="s">
        <v>396</v>
      </c>
      <c r="G6518" s="235">
        <v>146</v>
      </c>
      <c r="H6518" s="234">
        <v>44661</v>
      </c>
      <c r="I6518" s="28"/>
    </row>
    <row r="6519" spans="1:9" x14ac:dyDescent="0.25">
      <c r="A6519" s="231" t="s">
        <v>331</v>
      </c>
      <c r="B6519" s="232" t="s">
        <v>332</v>
      </c>
      <c r="C6519" s="233" t="s">
        <v>333</v>
      </c>
      <c r="D6519" s="233">
        <v>16</v>
      </c>
      <c r="E6519" s="233" t="s">
        <v>334</v>
      </c>
      <c r="F6519" s="234" t="s">
        <v>278</v>
      </c>
      <c r="G6519" s="235">
        <v>30</v>
      </c>
      <c r="H6519" s="234">
        <v>44662</v>
      </c>
      <c r="I6519" s="28"/>
    </row>
    <row r="6520" spans="1:9" x14ac:dyDescent="0.25">
      <c r="A6520" s="231" t="s">
        <v>362</v>
      </c>
      <c r="B6520" s="232" t="s">
        <v>363</v>
      </c>
      <c r="C6520" s="233" t="s">
        <v>364</v>
      </c>
      <c r="D6520" s="233">
        <v>8</v>
      </c>
      <c r="E6520" s="233" t="s">
        <v>264</v>
      </c>
      <c r="F6520" s="234" t="s">
        <v>396</v>
      </c>
      <c r="G6520" s="235">
        <v>59</v>
      </c>
      <c r="H6520" s="234">
        <v>44664</v>
      </c>
      <c r="I6520" s="28"/>
    </row>
    <row r="6521" spans="1:9" x14ac:dyDescent="0.25">
      <c r="A6521" s="231" t="s">
        <v>392</v>
      </c>
      <c r="B6521" s="232" t="s">
        <v>393</v>
      </c>
      <c r="C6521" s="233" t="s">
        <v>337</v>
      </c>
      <c r="D6521" s="233">
        <v>16</v>
      </c>
      <c r="E6521" s="233" t="s">
        <v>271</v>
      </c>
      <c r="F6521" s="234" t="s">
        <v>359</v>
      </c>
      <c r="G6521" s="235">
        <v>17</v>
      </c>
      <c r="H6521" s="234">
        <v>44664</v>
      </c>
      <c r="I6521" s="28"/>
    </row>
    <row r="6522" spans="1:9" x14ac:dyDescent="0.25">
      <c r="A6522" s="231" t="s">
        <v>362</v>
      </c>
      <c r="B6522" s="232" t="s">
        <v>363</v>
      </c>
      <c r="C6522" s="233" t="s">
        <v>364</v>
      </c>
      <c r="D6522" s="233">
        <v>8</v>
      </c>
      <c r="E6522" s="233" t="s">
        <v>264</v>
      </c>
      <c r="F6522" s="234" t="s">
        <v>365</v>
      </c>
      <c r="G6522" s="235">
        <v>62</v>
      </c>
      <c r="H6522" s="234">
        <v>44668</v>
      </c>
      <c r="I6522" s="28"/>
    </row>
    <row r="6523" spans="1:9" x14ac:dyDescent="0.25">
      <c r="A6523" s="231" t="s">
        <v>331</v>
      </c>
      <c r="B6523" s="232" t="s">
        <v>353</v>
      </c>
      <c r="C6523" s="233" t="s">
        <v>337</v>
      </c>
      <c r="D6523" s="233">
        <v>16</v>
      </c>
      <c r="E6523" s="233" t="s">
        <v>262</v>
      </c>
      <c r="F6523" s="234" t="s">
        <v>342</v>
      </c>
      <c r="G6523" s="235">
        <v>60</v>
      </c>
      <c r="H6523" s="234">
        <v>44668</v>
      </c>
      <c r="I6523" s="28"/>
    </row>
    <row r="6524" spans="1:9" x14ac:dyDescent="0.25">
      <c r="A6524" s="231" t="s">
        <v>335</v>
      </c>
      <c r="B6524" s="232" t="s">
        <v>382</v>
      </c>
      <c r="C6524" s="233" t="s">
        <v>337</v>
      </c>
      <c r="D6524" s="233">
        <v>16</v>
      </c>
      <c r="E6524" s="233" t="s">
        <v>264</v>
      </c>
      <c r="F6524" s="234" t="s">
        <v>365</v>
      </c>
      <c r="G6524" s="235">
        <v>25</v>
      </c>
      <c r="H6524" s="234">
        <v>44670</v>
      </c>
      <c r="I6524" s="28"/>
    </row>
    <row r="6525" spans="1:9" x14ac:dyDescent="0.25">
      <c r="A6525" s="231" t="s">
        <v>335</v>
      </c>
      <c r="B6525" s="232" t="s">
        <v>384</v>
      </c>
      <c r="C6525" s="233" t="s">
        <v>364</v>
      </c>
      <c r="D6525" s="233">
        <v>8</v>
      </c>
      <c r="E6525" s="233" t="s">
        <v>262</v>
      </c>
      <c r="F6525" s="234" t="s">
        <v>356</v>
      </c>
      <c r="G6525" s="235">
        <v>122</v>
      </c>
      <c r="H6525" s="234">
        <v>44672</v>
      </c>
      <c r="I6525" s="28"/>
    </row>
    <row r="6526" spans="1:9" x14ac:dyDescent="0.25">
      <c r="A6526" s="231" t="s">
        <v>362</v>
      </c>
      <c r="B6526" s="232" t="s">
        <v>407</v>
      </c>
      <c r="C6526" s="233" t="s">
        <v>380</v>
      </c>
      <c r="D6526" s="233">
        <v>16</v>
      </c>
      <c r="E6526" s="233" t="s">
        <v>264</v>
      </c>
      <c r="F6526" s="234" t="s">
        <v>365</v>
      </c>
      <c r="G6526" s="235">
        <v>45</v>
      </c>
      <c r="H6526" s="234">
        <v>44673</v>
      </c>
      <c r="I6526" s="28"/>
    </row>
    <row r="6527" spans="1:9" x14ac:dyDescent="0.25">
      <c r="A6527" s="231" t="s">
        <v>335</v>
      </c>
      <c r="B6527" s="232" t="s">
        <v>357</v>
      </c>
      <c r="C6527" s="233" t="s">
        <v>358</v>
      </c>
      <c r="D6527" s="233">
        <v>16</v>
      </c>
      <c r="E6527" s="233" t="s">
        <v>271</v>
      </c>
      <c r="F6527" s="234" t="s">
        <v>359</v>
      </c>
      <c r="G6527" s="235">
        <v>38</v>
      </c>
      <c r="H6527" s="234">
        <v>44674</v>
      </c>
      <c r="I6527" s="28"/>
    </row>
    <row r="6528" spans="1:9" x14ac:dyDescent="0.25">
      <c r="A6528" s="231" t="s">
        <v>362</v>
      </c>
      <c r="B6528" s="232" t="s">
        <v>374</v>
      </c>
      <c r="C6528" s="233" t="s">
        <v>375</v>
      </c>
      <c r="D6528" s="233">
        <v>16</v>
      </c>
      <c r="E6528" s="233" t="s">
        <v>271</v>
      </c>
      <c r="F6528" s="234" t="s">
        <v>338</v>
      </c>
      <c r="G6528" s="235">
        <v>188</v>
      </c>
      <c r="H6528" s="234">
        <v>44674</v>
      </c>
      <c r="I6528" s="28"/>
    </row>
    <row r="6529" spans="1:9" x14ac:dyDescent="0.25">
      <c r="A6529" s="231" t="s">
        <v>362</v>
      </c>
      <c r="B6529" s="232" t="s">
        <v>366</v>
      </c>
      <c r="C6529" s="233" t="s">
        <v>337</v>
      </c>
      <c r="D6529" s="233">
        <v>8</v>
      </c>
      <c r="E6529" s="233" t="s">
        <v>262</v>
      </c>
      <c r="F6529" s="234" t="s">
        <v>50</v>
      </c>
      <c r="G6529" s="235">
        <v>151</v>
      </c>
      <c r="H6529" s="234">
        <v>44679</v>
      </c>
      <c r="I6529" s="28"/>
    </row>
    <row r="6530" spans="1:9" x14ac:dyDescent="0.25">
      <c r="A6530" s="231" t="s">
        <v>345</v>
      </c>
      <c r="B6530" s="232" t="s">
        <v>406</v>
      </c>
      <c r="C6530" s="233" t="s">
        <v>337</v>
      </c>
      <c r="D6530" s="233">
        <v>16</v>
      </c>
      <c r="E6530" s="233" t="s">
        <v>271</v>
      </c>
      <c r="F6530" s="234" t="s">
        <v>338</v>
      </c>
      <c r="G6530" s="235">
        <v>12</v>
      </c>
      <c r="H6530" s="234">
        <v>44680</v>
      </c>
      <c r="I6530" s="28"/>
    </row>
    <row r="6531" spans="1:9" x14ac:dyDescent="0.25">
      <c r="A6531" s="231" t="s">
        <v>397</v>
      </c>
      <c r="B6531" s="232" t="s">
        <v>398</v>
      </c>
      <c r="C6531" s="233" t="s">
        <v>399</v>
      </c>
      <c r="D6531" s="233">
        <v>8</v>
      </c>
      <c r="E6531" s="233" t="s">
        <v>334</v>
      </c>
      <c r="F6531" s="234" t="s">
        <v>276</v>
      </c>
      <c r="G6531" s="235">
        <v>100</v>
      </c>
      <c r="H6531" s="234">
        <v>44681</v>
      </c>
      <c r="I6531" s="28"/>
    </row>
    <row r="6532" spans="1:9" x14ac:dyDescent="0.25">
      <c r="A6532" s="231" t="s">
        <v>362</v>
      </c>
      <c r="B6532" s="232" t="s">
        <v>369</v>
      </c>
      <c r="C6532" s="233" t="s">
        <v>370</v>
      </c>
      <c r="D6532" s="233">
        <v>16</v>
      </c>
      <c r="E6532" s="233" t="s">
        <v>264</v>
      </c>
      <c r="F6532" s="234" t="s">
        <v>365</v>
      </c>
      <c r="G6532" s="235">
        <v>50</v>
      </c>
      <c r="H6532" s="234">
        <v>44683</v>
      </c>
      <c r="I6532" s="28"/>
    </row>
    <row r="6533" spans="1:9" x14ac:dyDescent="0.25">
      <c r="A6533" s="231" t="s">
        <v>362</v>
      </c>
      <c r="B6533" s="232" t="s">
        <v>407</v>
      </c>
      <c r="C6533" s="233" t="s">
        <v>380</v>
      </c>
      <c r="D6533" s="233">
        <v>16</v>
      </c>
      <c r="E6533" s="233" t="s">
        <v>264</v>
      </c>
      <c r="F6533" s="234" t="s">
        <v>365</v>
      </c>
      <c r="G6533" s="235">
        <v>73</v>
      </c>
      <c r="H6533" s="234">
        <v>44683</v>
      </c>
      <c r="I6533" s="28"/>
    </row>
    <row r="6534" spans="1:9" x14ac:dyDescent="0.25">
      <c r="A6534" s="231" t="s">
        <v>345</v>
      </c>
      <c r="B6534" s="232" t="s">
        <v>346</v>
      </c>
      <c r="C6534" s="233" t="s">
        <v>347</v>
      </c>
      <c r="D6534" s="233">
        <v>16</v>
      </c>
      <c r="E6534" s="233" t="s">
        <v>271</v>
      </c>
      <c r="F6534" s="234" t="s">
        <v>338</v>
      </c>
      <c r="G6534" s="235">
        <v>68</v>
      </c>
      <c r="H6534" s="234">
        <v>44685</v>
      </c>
      <c r="I6534" s="28"/>
    </row>
    <row r="6535" spans="1:9" x14ac:dyDescent="0.25">
      <c r="A6535" s="231" t="s">
        <v>331</v>
      </c>
      <c r="B6535" s="232" t="s">
        <v>332</v>
      </c>
      <c r="C6535" s="233" t="s">
        <v>333</v>
      </c>
      <c r="D6535" s="233">
        <v>16</v>
      </c>
      <c r="E6535" s="233" t="s">
        <v>334</v>
      </c>
      <c r="F6535" s="234" t="s">
        <v>278</v>
      </c>
      <c r="G6535" s="235">
        <v>93</v>
      </c>
      <c r="H6535" s="234">
        <v>44690</v>
      </c>
      <c r="I6535" s="28"/>
    </row>
    <row r="6536" spans="1:9" x14ac:dyDescent="0.25">
      <c r="A6536" s="231" t="s">
        <v>335</v>
      </c>
      <c r="B6536" s="232" t="s">
        <v>395</v>
      </c>
      <c r="C6536" s="233" t="s">
        <v>337</v>
      </c>
      <c r="D6536" s="233">
        <v>16</v>
      </c>
      <c r="E6536" s="233" t="s">
        <v>264</v>
      </c>
      <c r="F6536" s="234" t="s">
        <v>396</v>
      </c>
      <c r="G6536" s="235">
        <v>80</v>
      </c>
      <c r="H6536" s="234">
        <v>44691</v>
      </c>
      <c r="I6536" s="28"/>
    </row>
    <row r="6537" spans="1:9" x14ac:dyDescent="0.25">
      <c r="A6537" s="231" t="s">
        <v>354</v>
      </c>
      <c r="B6537" s="232" t="s">
        <v>355</v>
      </c>
      <c r="C6537" s="233" t="s">
        <v>347</v>
      </c>
      <c r="D6537" s="233">
        <v>16</v>
      </c>
      <c r="E6537" s="233" t="s">
        <v>262</v>
      </c>
      <c r="F6537" s="234" t="s">
        <v>356</v>
      </c>
      <c r="G6537" s="235">
        <v>185</v>
      </c>
      <c r="H6537" s="234">
        <v>44696</v>
      </c>
      <c r="I6537" s="28"/>
    </row>
    <row r="6538" spans="1:9" x14ac:dyDescent="0.25">
      <c r="A6538" s="231" t="s">
        <v>335</v>
      </c>
      <c r="B6538" s="232" t="s">
        <v>383</v>
      </c>
      <c r="C6538" s="233" t="s">
        <v>347</v>
      </c>
      <c r="D6538" s="233">
        <v>8</v>
      </c>
      <c r="E6538" s="233" t="s">
        <v>271</v>
      </c>
      <c r="F6538" s="234" t="s">
        <v>373</v>
      </c>
      <c r="G6538" s="235">
        <v>101</v>
      </c>
      <c r="H6538" s="234">
        <v>44701</v>
      </c>
      <c r="I6538" s="28"/>
    </row>
    <row r="6539" spans="1:9" x14ac:dyDescent="0.25">
      <c r="A6539" s="231" t="s">
        <v>331</v>
      </c>
      <c r="B6539" s="232" t="s">
        <v>353</v>
      </c>
      <c r="C6539" s="233" t="s">
        <v>337</v>
      </c>
      <c r="D6539" s="233">
        <v>16</v>
      </c>
      <c r="E6539" s="233" t="s">
        <v>262</v>
      </c>
      <c r="F6539" s="234" t="s">
        <v>342</v>
      </c>
      <c r="G6539" s="235">
        <v>57</v>
      </c>
      <c r="H6539" s="234">
        <v>44701</v>
      </c>
      <c r="I6539" s="28"/>
    </row>
    <row r="6540" spans="1:9" x14ac:dyDescent="0.25">
      <c r="A6540" s="231" t="s">
        <v>345</v>
      </c>
      <c r="B6540" s="232" t="s">
        <v>379</v>
      </c>
      <c r="C6540" s="233" t="s">
        <v>380</v>
      </c>
      <c r="D6540" s="233">
        <v>16</v>
      </c>
      <c r="E6540" s="233" t="s">
        <v>271</v>
      </c>
      <c r="F6540" s="234" t="s">
        <v>338</v>
      </c>
      <c r="G6540" s="235">
        <v>103</v>
      </c>
      <c r="H6540" s="234">
        <v>44702</v>
      </c>
      <c r="I6540" s="28"/>
    </row>
    <row r="6541" spans="1:9" x14ac:dyDescent="0.25">
      <c r="A6541" s="231" t="s">
        <v>345</v>
      </c>
      <c r="B6541" s="232" t="s">
        <v>379</v>
      </c>
      <c r="C6541" s="233" t="s">
        <v>380</v>
      </c>
      <c r="D6541" s="233">
        <v>16</v>
      </c>
      <c r="E6541" s="233" t="s">
        <v>271</v>
      </c>
      <c r="F6541" s="234" t="s">
        <v>373</v>
      </c>
      <c r="G6541" s="235">
        <v>119</v>
      </c>
      <c r="H6541" s="234">
        <v>44707</v>
      </c>
      <c r="I6541" s="28"/>
    </row>
    <row r="6542" spans="1:9" x14ac:dyDescent="0.25">
      <c r="A6542" s="231" t="s">
        <v>335</v>
      </c>
      <c r="B6542" s="232" t="s">
        <v>394</v>
      </c>
      <c r="C6542" s="233" t="s">
        <v>364</v>
      </c>
      <c r="D6542" s="233">
        <v>8</v>
      </c>
      <c r="E6542" s="233" t="s">
        <v>264</v>
      </c>
      <c r="F6542" s="234" t="s">
        <v>396</v>
      </c>
      <c r="G6542" s="235">
        <v>70</v>
      </c>
      <c r="H6542" s="234">
        <v>44708</v>
      </c>
      <c r="I6542" s="28"/>
    </row>
    <row r="6543" spans="1:9" x14ac:dyDescent="0.25">
      <c r="A6543" s="231" t="s">
        <v>345</v>
      </c>
      <c r="B6543" s="232" t="s">
        <v>379</v>
      </c>
      <c r="C6543" s="233" t="s">
        <v>380</v>
      </c>
      <c r="D6543" s="233">
        <v>16</v>
      </c>
      <c r="E6543" s="233" t="s">
        <v>271</v>
      </c>
      <c r="F6543" s="234" t="s">
        <v>373</v>
      </c>
      <c r="G6543" s="235">
        <v>152</v>
      </c>
      <c r="H6543" s="234">
        <v>44708</v>
      </c>
      <c r="I6543" s="28"/>
    </row>
    <row r="6544" spans="1:9" x14ac:dyDescent="0.25">
      <c r="A6544" s="231" t="s">
        <v>385</v>
      </c>
      <c r="B6544" s="232" t="s">
        <v>386</v>
      </c>
      <c r="C6544" s="233" t="s">
        <v>358</v>
      </c>
      <c r="D6544" s="233">
        <v>16</v>
      </c>
      <c r="E6544" s="233" t="s">
        <v>334</v>
      </c>
      <c r="F6544" s="234" t="s">
        <v>276</v>
      </c>
      <c r="G6544" s="235">
        <v>51</v>
      </c>
      <c r="H6544" s="234">
        <v>44708</v>
      </c>
      <c r="I6544" s="28"/>
    </row>
    <row r="6545" spans="1:9" x14ac:dyDescent="0.25">
      <c r="A6545" s="231" t="s">
        <v>335</v>
      </c>
      <c r="B6545" s="232" t="s">
        <v>383</v>
      </c>
      <c r="C6545" s="233" t="s">
        <v>347</v>
      </c>
      <c r="D6545" s="233">
        <v>8</v>
      </c>
      <c r="E6545" s="233" t="s">
        <v>271</v>
      </c>
      <c r="F6545" s="234" t="s">
        <v>373</v>
      </c>
      <c r="G6545" s="235">
        <v>102</v>
      </c>
      <c r="H6545" s="234">
        <v>44711</v>
      </c>
      <c r="I6545" s="28"/>
    </row>
    <row r="6546" spans="1:9" x14ac:dyDescent="0.25">
      <c r="A6546" s="231" t="s">
        <v>335</v>
      </c>
      <c r="B6546" s="232" t="s">
        <v>387</v>
      </c>
      <c r="C6546" s="233" t="s">
        <v>347</v>
      </c>
      <c r="D6546" s="233">
        <v>8</v>
      </c>
      <c r="E6546" s="233" t="s">
        <v>264</v>
      </c>
      <c r="F6546" s="234" t="s">
        <v>365</v>
      </c>
      <c r="G6546" s="235">
        <v>37</v>
      </c>
      <c r="H6546" s="234">
        <v>44714</v>
      </c>
      <c r="I6546" s="28"/>
    </row>
    <row r="6547" spans="1:9" x14ac:dyDescent="0.25">
      <c r="A6547" s="231" t="s">
        <v>331</v>
      </c>
      <c r="B6547" s="232" t="s">
        <v>353</v>
      </c>
      <c r="C6547" s="233" t="s">
        <v>337</v>
      </c>
      <c r="D6547" s="233">
        <v>16</v>
      </c>
      <c r="E6547" s="233" t="s">
        <v>262</v>
      </c>
      <c r="F6547" s="234" t="s">
        <v>342</v>
      </c>
      <c r="G6547" s="235">
        <v>83</v>
      </c>
      <c r="H6547" s="234">
        <v>44715</v>
      </c>
      <c r="I6547" s="28"/>
    </row>
    <row r="6548" spans="1:9" x14ac:dyDescent="0.25">
      <c r="A6548" s="231" t="s">
        <v>345</v>
      </c>
      <c r="B6548" s="232" t="s">
        <v>401</v>
      </c>
      <c r="C6548" s="233" t="s">
        <v>380</v>
      </c>
      <c r="D6548" s="233">
        <v>16</v>
      </c>
      <c r="E6548" s="233" t="s">
        <v>271</v>
      </c>
      <c r="F6548" s="234" t="s">
        <v>338</v>
      </c>
      <c r="G6548" s="235">
        <v>47</v>
      </c>
      <c r="H6548" s="234">
        <v>44716</v>
      </c>
      <c r="I6548" s="28"/>
    </row>
    <row r="6549" spans="1:9" x14ac:dyDescent="0.25">
      <c r="A6549" s="231" t="s">
        <v>339</v>
      </c>
      <c r="B6549" s="232" t="s">
        <v>340</v>
      </c>
      <c r="C6549" s="233" t="s">
        <v>341</v>
      </c>
      <c r="D6549" s="233">
        <v>8</v>
      </c>
      <c r="E6549" s="233" t="s">
        <v>262</v>
      </c>
      <c r="F6549" s="234" t="s">
        <v>342</v>
      </c>
      <c r="G6549" s="235">
        <v>35</v>
      </c>
      <c r="H6549" s="234">
        <v>44716</v>
      </c>
      <c r="I6549" s="28"/>
    </row>
    <row r="6550" spans="1:9" x14ac:dyDescent="0.25">
      <c r="A6550" s="231" t="s">
        <v>335</v>
      </c>
      <c r="B6550" s="232" t="s">
        <v>367</v>
      </c>
      <c r="C6550" s="233" t="s">
        <v>337</v>
      </c>
      <c r="D6550" s="233">
        <v>8</v>
      </c>
      <c r="E6550" s="233" t="s">
        <v>262</v>
      </c>
      <c r="F6550" s="234" t="s">
        <v>342</v>
      </c>
      <c r="G6550" s="235">
        <v>93</v>
      </c>
      <c r="H6550" s="234">
        <v>44724</v>
      </c>
      <c r="I6550" s="28"/>
    </row>
    <row r="6551" spans="1:9" x14ac:dyDescent="0.25">
      <c r="A6551" s="231" t="s">
        <v>335</v>
      </c>
      <c r="B6551" s="232" t="s">
        <v>350</v>
      </c>
      <c r="C6551" s="233" t="s">
        <v>347</v>
      </c>
      <c r="D6551" s="233">
        <v>8</v>
      </c>
      <c r="E6551" s="233" t="s">
        <v>271</v>
      </c>
      <c r="F6551" s="234" t="s">
        <v>338</v>
      </c>
      <c r="G6551" s="235">
        <v>82</v>
      </c>
      <c r="H6551" s="234">
        <v>44724</v>
      </c>
      <c r="I6551" s="28"/>
    </row>
    <row r="6552" spans="1:9" x14ac:dyDescent="0.25">
      <c r="A6552" s="231" t="s">
        <v>331</v>
      </c>
      <c r="B6552" s="232" t="s">
        <v>353</v>
      </c>
      <c r="C6552" s="233" t="s">
        <v>337</v>
      </c>
      <c r="D6552" s="233">
        <v>16</v>
      </c>
      <c r="E6552" s="233" t="s">
        <v>262</v>
      </c>
      <c r="F6552" s="234" t="s">
        <v>356</v>
      </c>
      <c r="G6552" s="235">
        <v>121</v>
      </c>
      <c r="H6552" s="234">
        <v>44731</v>
      </c>
      <c r="I6552" s="28"/>
    </row>
    <row r="6553" spans="1:9" x14ac:dyDescent="0.25">
      <c r="A6553" s="231" t="s">
        <v>335</v>
      </c>
      <c r="B6553" s="232" t="s">
        <v>387</v>
      </c>
      <c r="C6553" s="233" t="s">
        <v>347</v>
      </c>
      <c r="D6553" s="233">
        <v>8</v>
      </c>
      <c r="E6553" s="233" t="s">
        <v>264</v>
      </c>
      <c r="F6553" s="234" t="s">
        <v>365</v>
      </c>
      <c r="G6553" s="235">
        <v>54</v>
      </c>
      <c r="H6553" s="234">
        <v>44732</v>
      </c>
      <c r="I6553" s="28"/>
    </row>
    <row r="6554" spans="1:9" x14ac:dyDescent="0.25">
      <c r="A6554" s="231" t="s">
        <v>354</v>
      </c>
      <c r="B6554" s="232" t="s">
        <v>355</v>
      </c>
      <c r="C6554" s="233" t="s">
        <v>347</v>
      </c>
      <c r="D6554" s="233">
        <v>16</v>
      </c>
      <c r="E6554" s="233" t="s">
        <v>262</v>
      </c>
      <c r="F6554" s="234" t="s">
        <v>356</v>
      </c>
      <c r="G6554" s="235">
        <v>107</v>
      </c>
      <c r="H6554" s="234">
        <v>44736</v>
      </c>
      <c r="I6554" s="28"/>
    </row>
    <row r="6555" spans="1:9" x14ac:dyDescent="0.25">
      <c r="A6555" s="231" t="s">
        <v>335</v>
      </c>
      <c r="B6555" s="232" t="s">
        <v>387</v>
      </c>
      <c r="C6555" s="233" t="s">
        <v>347</v>
      </c>
      <c r="D6555" s="233">
        <v>8</v>
      </c>
      <c r="E6555" s="233" t="s">
        <v>264</v>
      </c>
      <c r="F6555" s="234" t="s">
        <v>365</v>
      </c>
      <c r="G6555" s="235">
        <v>96</v>
      </c>
      <c r="H6555" s="234">
        <v>44740</v>
      </c>
      <c r="I6555" s="28"/>
    </row>
    <row r="6556" spans="1:9" x14ac:dyDescent="0.25">
      <c r="A6556" s="231" t="s">
        <v>362</v>
      </c>
      <c r="B6556" s="232" t="s">
        <v>363</v>
      </c>
      <c r="C6556" s="233" t="s">
        <v>364</v>
      </c>
      <c r="D6556" s="233">
        <v>8</v>
      </c>
      <c r="E6556" s="233" t="s">
        <v>264</v>
      </c>
      <c r="F6556" s="234" t="s">
        <v>396</v>
      </c>
      <c r="G6556" s="235">
        <v>51</v>
      </c>
      <c r="H6556" s="234">
        <v>44740</v>
      </c>
      <c r="I6556" s="28"/>
    </row>
    <row r="6557" spans="1:9" x14ac:dyDescent="0.25">
      <c r="A6557" s="231" t="s">
        <v>371</v>
      </c>
      <c r="B6557" s="232" t="s">
        <v>372</v>
      </c>
      <c r="C6557" s="233" t="s">
        <v>364</v>
      </c>
      <c r="D6557" s="233">
        <v>8</v>
      </c>
      <c r="E6557" s="233" t="s">
        <v>271</v>
      </c>
      <c r="F6557" s="234" t="s">
        <v>373</v>
      </c>
      <c r="G6557" s="235">
        <v>69</v>
      </c>
      <c r="H6557" s="234">
        <v>44743</v>
      </c>
      <c r="I6557" s="28"/>
    </row>
    <row r="6558" spans="1:9" x14ac:dyDescent="0.25">
      <c r="A6558" s="231" t="s">
        <v>397</v>
      </c>
      <c r="B6558" s="232" t="s">
        <v>398</v>
      </c>
      <c r="C6558" s="233" t="s">
        <v>399</v>
      </c>
      <c r="D6558" s="233">
        <v>8</v>
      </c>
      <c r="E6558" s="233" t="s">
        <v>334</v>
      </c>
      <c r="F6558" s="234" t="s">
        <v>276</v>
      </c>
      <c r="G6558" s="235">
        <v>33</v>
      </c>
      <c r="H6558" s="234">
        <v>44751</v>
      </c>
      <c r="I6558" s="28"/>
    </row>
    <row r="6559" spans="1:9" x14ac:dyDescent="0.25">
      <c r="A6559" s="231" t="s">
        <v>385</v>
      </c>
      <c r="B6559" s="232" t="s">
        <v>386</v>
      </c>
      <c r="C6559" s="233" t="s">
        <v>358</v>
      </c>
      <c r="D6559" s="233">
        <v>16</v>
      </c>
      <c r="E6559" s="233" t="s">
        <v>334</v>
      </c>
      <c r="F6559" s="234" t="s">
        <v>405</v>
      </c>
      <c r="G6559" s="235">
        <v>122</v>
      </c>
      <c r="H6559" s="234">
        <v>44755</v>
      </c>
      <c r="I6559" s="28"/>
    </row>
    <row r="6560" spans="1:9" x14ac:dyDescent="0.25">
      <c r="A6560" s="231" t="s">
        <v>345</v>
      </c>
      <c r="B6560" s="232" t="s">
        <v>401</v>
      </c>
      <c r="C6560" s="233" t="s">
        <v>380</v>
      </c>
      <c r="D6560" s="233">
        <v>16</v>
      </c>
      <c r="E6560" s="233" t="s">
        <v>271</v>
      </c>
      <c r="F6560" s="234" t="s">
        <v>338</v>
      </c>
      <c r="G6560" s="235">
        <v>77</v>
      </c>
      <c r="H6560" s="234">
        <v>44757</v>
      </c>
      <c r="I6560" s="28"/>
    </row>
    <row r="6561" spans="1:9" x14ac:dyDescent="0.25">
      <c r="A6561" s="231" t="s">
        <v>335</v>
      </c>
      <c r="B6561" s="232" t="s">
        <v>400</v>
      </c>
      <c r="C6561" s="233" t="s">
        <v>364</v>
      </c>
      <c r="D6561" s="233">
        <v>8</v>
      </c>
      <c r="E6561" s="233" t="s">
        <v>264</v>
      </c>
      <c r="F6561" s="234" t="s">
        <v>365</v>
      </c>
      <c r="G6561" s="235">
        <v>40</v>
      </c>
      <c r="H6561" s="234">
        <v>44760</v>
      </c>
      <c r="I6561" s="28"/>
    </row>
    <row r="6562" spans="1:9" x14ac:dyDescent="0.25">
      <c r="A6562" s="231" t="s">
        <v>397</v>
      </c>
      <c r="B6562" s="232" t="s">
        <v>402</v>
      </c>
      <c r="C6562" s="233" t="s">
        <v>380</v>
      </c>
      <c r="D6562" s="233">
        <v>8</v>
      </c>
      <c r="E6562" s="233" t="s">
        <v>262</v>
      </c>
      <c r="F6562" s="234" t="s">
        <v>50</v>
      </c>
      <c r="G6562" s="235">
        <v>126</v>
      </c>
      <c r="H6562" s="234">
        <v>44761</v>
      </c>
      <c r="I6562" s="28"/>
    </row>
    <row r="6563" spans="1:9" x14ac:dyDescent="0.25">
      <c r="A6563" s="231" t="s">
        <v>335</v>
      </c>
      <c r="B6563" s="232" t="s">
        <v>382</v>
      </c>
      <c r="C6563" s="233" t="s">
        <v>337</v>
      </c>
      <c r="D6563" s="233">
        <v>16</v>
      </c>
      <c r="E6563" s="233" t="s">
        <v>264</v>
      </c>
      <c r="F6563" s="234" t="s">
        <v>365</v>
      </c>
      <c r="G6563" s="235">
        <v>172</v>
      </c>
      <c r="H6563" s="234">
        <v>44765</v>
      </c>
      <c r="I6563" s="28"/>
    </row>
    <row r="6564" spans="1:9" x14ac:dyDescent="0.25">
      <c r="A6564" s="231" t="s">
        <v>376</v>
      </c>
      <c r="B6564" s="232" t="s">
        <v>377</v>
      </c>
      <c r="C6564" s="233" t="s">
        <v>378</v>
      </c>
      <c r="D6564" s="233">
        <v>10</v>
      </c>
      <c r="E6564" s="233" t="s">
        <v>262</v>
      </c>
      <c r="F6564" s="234" t="s">
        <v>342</v>
      </c>
      <c r="G6564" s="235">
        <v>13</v>
      </c>
      <c r="H6564" s="234">
        <v>44766</v>
      </c>
      <c r="I6564" s="28"/>
    </row>
    <row r="6565" spans="1:9" x14ac:dyDescent="0.25">
      <c r="A6565" s="231" t="s">
        <v>335</v>
      </c>
      <c r="B6565" s="232" t="s">
        <v>336</v>
      </c>
      <c r="C6565" s="233" t="s">
        <v>337</v>
      </c>
      <c r="D6565" s="233">
        <v>16</v>
      </c>
      <c r="E6565" s="233" t="s">
        <v>271</v>
      </c>
      <c r="F6565" s="234" t="s">
        <v>338</v>
      </c>
      <c r="G6565" s="235">
        <v>31</v>
      </c>
      <c r="H6565" s="234">
        <v>44770</v>
      </c>
      <c r="I6565" s="28"/>
    </row>
    <row r="6566" spans="1:9" x14ac:dyDescent="0.25">
      <c r="A6566" s="231" t="s">
        <v>335</v>
      </c>
      <c r="B6566" s="232" t="s">
        <v>384</v>
      </c>
      <c r="C6566" s="233" t="s">
        <v>364</v>
      </c>
      <c r="D6566" s="233">
        <v>8</v>
      </c>
      <c r="E6566" s="233" t="s">
        <v>262</v>
      </c>
      <c r="F6566" s="234" t="s">
        <v>356</v>
      </c>
      <c r="G6566" s="235">
        <v>92</v>
      </c>
      <c r="H6566" s="234">
        <v>44773</v>
      </c>
      <c r="I6566" s="28"/>
    </row>
    <row r="6567" spans="1:9" x14ac:dyDescent="0.25">
      <c r="A6567" s="231" t="s">
        <v>335</v>
      </c>
      <c r="B6567" s="232" t="s">
        <v>350</v>
      </c>
      <c r="C6567" s="233" t="s">
        <v>347</v>
      </c>
      <c r="D6567" s="233">
        <v>8</v>
      </c>
      <c r="E6567" s="233" t="s">
        <v>271</v>
      </c>
      <c r="F6567" s="234" t="s">
        <v>338</v>
      </c>
      <c r="G6567" s="235">
        <v>22</v>
      </c>
      <c r="H6567" s="234">
        <v>44774</v>
      </c>
      <c r="I6567" s="28"/>
    </row>
    <row r="6568" spans="1:9" x14ac:dyDescent="0.25">
      <c r="A6568" s="231" t="s">
        <v>348</v>
      </c>
      <c r="B6568" s="232" t="s">
        <v>349</v>
      </c>
      <c r="C6568" s="233" t="s">
        <v>347</v>
      </c>
      <c r="D6568" s="233">
        <v>8</v>
      </c>
      <c r="E6568" s="233" t="s">
        <v>262</v>
      </c>
      <c r="F6568" s="234" t="s">
        <v>356</v>
      </c>
      <c r="G6568" s="235">
        <v>100</v>
      </c>
      <c r="H6568" s="234">
        <v>44776</v>
      </c>
      <c r="I6568" s="28"/>
    </row>
    <row r="6569" spans="1:9" x14ac:dyDescent="0.25">
      <c r="A6569" s="231" t="s">
        <v>392</v>
      </c>
      <c r="B6569" s="232" t="s">
        <v>393</v>
      </c>
      <c r="C6569" s="233" t="s">
        <v>337</v>
      </c>
      <c r="D6569" s="233">
        <v>16</v>
      </c>
      <c r="E6569" s="233" t="s">
        <v>271</v>
      </c>
      <c r="F6569" s="234" t="s">
        <v>338</v>
      </c>
      <c r="G6569" s="235">
        <v>180</v>
      </c>
      <c r="H6569" s="234">
        <v>44777</v>
      </c>
      <c r="I6569" s="28"/>
    </row>
    <row r="6570" spans="1:9" x14ac:dyDescent="0.25">
      <c r="A6570" s="231" t="s">
        <v>397</v>
      </c>
      <c r="B6570" s="232" t="s">
        <v>398</v>
      </c>
      <c r="C6570" s="233" t="s">
        <v>399</v>
      </c>
      <c r="D6570" s="233">
        <v>8</v>
      </c>
      <c r="E6570" s="233" t="s">
        <v>334</v>
      </c>
      <c r="F6570" s="234" t="s">
        <v>276</v>
      </c>
      <c r="G6570" s="235">
        <v>184</v>
      </c>
      <c r="H6570" s="234">
        <v>44786</v>
      </c>
      <c r="I6570" s="28"/>
    </row>
    <row r="6571" spans="1:9" x14ac:dyDescent="0.25">
      <c r="A6571" s="231" t="s">
        <v>331</v>
      </c>
      <c r="B6571" s="232" t="s">
        <v>381</v>
      </c>
      <c r="C6571" s="233" t="s">
        <v>380</v>
      </c>
      <c r="D6571" s="233">
        <v>16</v>
      </c>
      <c r="E6571" s="233" t="s">
        <v>262</v>
      </c>
      <c r="F6571" s="234" t="s">
        <v>342</v>
      </c>
      <c r="G6571" s="235">
        <v>45</v>
      </c>
      <c r="H6571" s="234">
        <v>44787</v>
      </c>
      <c r="I6571" s="28"/>
    </row>
    <row r="6572" spans="1:9" x14ac:dyDescent="0.25">
      <c r="A6572" s="231" t="s">
        <v>335</v>
      </c>
      <c r="B6572" s="232" t="s">
        <v>395</v>
      </c>
      <c r="C6572" s="233" t="s">
        <v>337</v>
      </c>
      <c r="D6572" s="233">
        <v>16</v>
      </c>
      <c r="E6572" s="233" t="s">
        <v>264</v>
      </c>
      <c r="F6572" s="234" t="s">
        <v>365</v>
      </c>
      <c r="G6572" s="235">
        <v>5</v>
      </c>
      <c r="H6572" s="234">
        <v>44788</v>
      </c>
      <c r="I6572" s="28"/>
    </row>
    <row r="6573" spans="1:9" x14ac:dyDescent="0.25">
      <c r="A6573" s="231" t="s">
        <v>362</v>
      </c>
      <c r="B6573" s="232" t="s">
        <v>407</v>
      </c>
      <c r="C6573" s="233" t="s">
        <v>380</v>
      </c>
      <c r="D6573" s="233">
        <v>16</v>
      </c>
      <c r="E6573" s="233" t="s">
        <v>264</v>
      </c>
      <c r="F6573" s="234" t="s">
        <v>365</v>
      </c>
      <c r="G6573" s="235">
        <v>58</v>
      </c>
      <c r="H6573" s="234">
        <v>44788</v>
      </c>
      <c r="I6573" s="28"/>
    </row>
    <row r="6574" spans="1:9" x14ac:dyDescent="0.25">
      <c r="A6574" s="231" t="s">
        <v>345</v>
      </c>
      <c r="B6574" s="232" t="s">
        <v>406</v>
      </c>
      <c r="C6574" s="233" t="s">
        <v>337</v>
      </c>
      <c r="D6574" s="233">
        <v>16</v>
      </c>
      <c r="E6574" s="233" t="s">
        <v>271</v>
      </c>
      <c r="F6574" s="234" t="s">
        <v>338</v>
      </c>
      <c r="G6574" s="235">
        <v>93</v>
      </c>
      <c r="H6574" s="234">
        <v>44793</v>
      </c>
      <c r="I6574" s="28"/>
    </row>
    <row r="6575" spans="1:9" x14ac:dyDescent="0.25">
      <c r="A6575" s="231" t="s">
        <v>385</v>
      </c>
      <c r="B6575" s="232" t="s">
        <v>386</v>
      </c>
      <c r="C6575" s="233" t="s">
        <v>358</v>
      </c>
      <c r="D6575" s="233">
        <v>16</v>
      </c>
      <c r="E6575" s="233" t="s">
        <v>334</v>
      </c>
      <c r="F6575" s="234" t="s">
        <v>405</v>
      </c>
      <c r="G6575" s="235">
        <v>49</v>
      </c>
      <c r="H6575" s="234">
        <v>44793</v>
      </c>
      <c r="I6575" s="28"/>
    </row>
    <row r="6576" spans="1:9" x14ac:dyDescent="0.25">
      <c r="A6576" s="231" t="s">
        <v>385</v>
      </c>
      <c r="B6576" s="232" t="s">
        <v>386</v>
      </c>
      <c r="C6576" s="233" t="s">
        <v>358</v>
      </c>
      <c r="D6576" s="233">
        <v>16</v>
      </c>
      <c r="E6576" s="233" t="s">
        <v>334</v>
      </c>
      <c r="F6576" s="234" t="s">
        <v>276</v>
      </c>
      <c r="G6576" s="235">
        <v>196</v>
      </c>
      <c r="H6576" s="234">
        <v>44794</v>
      </c>
      <c r="I6576" s="28"/>
    </row>
    <row r="6577" spans="1:9" x14ac:dyDescent="0.25">
      <c r="A6577" s="231" t="s">
        <v>335</v>
      </c>
      <c r="B6577" s="232" t="s">
        <v>336</v>
      </c>
      <c r="C6577" s="233" t="s">
        <v>337</v>
      </c>
      <c r="D6577" s="233">
        <v>16</v>
      </c>
      <c r="E6577" s="233" t="s">
        <v>271</v>
      </c>
      <c r="F6577" s="234" t="s">
        <v>338</v>
      </c>
      <c r="G6577" s="235">
        <v>156</v>
      </c>
      <c r="H6577" s="234">
        <v>44796</v>
      </c>
      <c r="I6577" s="28"/>
    </row>
    <row r="6578" spans="1:9" x14ac:dyDescent="0.25">
      <c r="A6578" s="231" t="s">
        <v>335</v>
      </c>
      <c r="B6578" s="232" t="s">
        <v>357</v>
      </c>
      <c r="C6578" s="233" t="s">
        <v>358</v>
      </c>
      <c r="D6578" s="233">
        <v>16</v>
      </c>
      <c r="E6578" s="233" t="s">
        <v>271</v>
      </c>
      <c r="F6578" s="234" t="s">
        <v>359</v>
      </c>
      <c r="G6578" s="235">
        <v>132</v>
      </c>
      <c r="H6578" s="234">
        <v>44796</v>
      </c>
      <c r="I6578" s="28"/>
    </row>
    <row r="6579" spans="1:9" x14ac:dyDescent="0.25">
      <c r="A6579" s="231" t="s">
        <v>345</v>
      </c>
      <c r="B6579" s="232" t="s">
        <v>401</v>
      </c>
      <c r="C6579" s="233" t="s">
        <v>380</v>
      </c>
      <c r="D6579" s="233">
        <v>16</v>
      </c>
      <c r="E6579" s="233" t="s">
        <v>271</v>
      </c>
      <c r="F6579" s="234" t="s">
        <v>338</v>
      </c>
      <c r="G6579" s="235">
        <v>162</v>
      </c>
      <c r="H6579" s="234">
        <v>44796</v>
      </c>
      <c r="I6579" s="28"/>
    </row>
    <row r="6580" spans="1:9" x14ac:dyDescent="0.25">
      <c r="A6580" s="231" t="s">
        <v>354</v>
      </c>
      <c r="B6580" s="232" t="s">
        <v>355</v>
      </c>
      <c r="C6580" s="233" t="s">
        <v>347</v>
      </c>
      <c r="D6580" s="233">
        <v>16</v>
      </c>
      <c r="E6580" s="233" t="s">
        <v>262</v>
      </c>
      <c r="F6580" s="234" t="s">
        <v>356</v>
      </c>
      <c r="G6580" s="235">
        <v>143</v>
      </c>
      <c r="H6580" s="234">
        <v>44797</v>
      </c>
      <c r="I6580" s="28"/>
    </row>
    <row r="6581" spans="1:9" x14ac:dyDescent="0.25">
      <c r="A6581" s="231" t="s">
        <v>335</v>
      </c>
      <c r="B6581" s="232" t="s">
        <v>384</v>
      </c>
      <c r="C6581" s="233" t="s">
        <v>364</v>
      </c>
      <c r="D6581" s="233">
        <v>8</v>
      </c>
      <c r="E6581" s="233" t="s">
        <v>262</v>
      </c>
      <c r="F6581" s="234" t="s">
        <v>356</v>
      </c>
      <c r="G6581" s="235">
        <v>179</v>
      </c>
      <c r="H6581" s="234">
        <v>44801</v>
      </c>
      <c r="I6581" s="28"/>
    </row>
    <row r="6582" spans="1:9" x14ac:dyDescent="0.25">
      <c r="A6582" s="231" t="s">
        <v>345</v>
      </c>
      <c r="B6582" s="232" t="s">
        <v>391</v>
      </c>
      <c r="C6582" s="233" t="s">
        <v>337</v>
      </c>
      <c r="D6582" s="233">
        <v>16</v>
      </c>
      <c r="E6582" s="233" t="s">
        <v>334</v>
      </c>
      <c r="F6582" s="234" t="s">
        <v>405</v>
      </c>
      <c r="G6582" s="235">
        <v>121</v>
      </c>
      <c r="H6582" s="234">
        <v>44801</v>
      </c>
      <c r="I6582" s="28"/>
    </row>
    <row r="6583" spans="1:9" x14ac:dyDescent="0.25">
      <c r="A6583" s="231" t="s">
        <v>335</v>
      </c>
      <c r="B6583" s="232" t="s">
        <v>367</v>
      </c>
      <c r="C6583" s="233" t="s">
        <v>337</v>
      </c>
      <c r="D6583" s="233">
        <v>8</v>
      </c>
      <c r="E6583" s="233" t="s">
        <v>262</v>
      </c>
      <c r="F6583" s="234" t="s">
        <v>356</v>
      </c>
      <c r="G6583" s="235">
        <v>18</v>
      </c>
      <c r="H6583" s="234">
        <v>44804</v>
      </c>
      <c r="I6583" s="28"/>
    </row>
    <row r="6584" spans="1:9" x14ac:dyDescent="0.25">
      <c r="A6584" s="231" t="s">
        <v>362</v>
      </c>
      <c r="B6584" s="232" t="s">
        <v>369</v>
      </c>
      <c r="C6584" s="233" t="s">
        <v>370</v>
      </c>
      <c r="D6584" s="233">
        <v>16</v>
      </c>
      <c r="E6584" s="233" t="s">
        <v>264</v>
      </c>
      <c r="F6584" s="234" t="s">
        <v>365</v>
      </c>
      <c r="G6584" s="235">
        <v>170</v>
      </c>
      <c r="H6584" s="234">
        <v>44805</v>
      </c>
      <c r="I6584" s="28"/>
    </row>
    <row r="6585" spans="1:9" x14ac:dyDescent="0.25">
      <c r="A6585" s="231" t="s">
        <v>345</v>
      </c>
      <c r="B6585" s="232" t="s">
        <v>391</v>
      </c>
      <c r="C6585" s="233" t="s">
        <v>337</v>
      </c>
      <c r="D6585" s="233">
        <v>16</v>
      </c>
      <c r="E6585" s="233" t="s">
        <v>334</v>
      </c>
      <c r="F6585" s="234" t="s">
        <v>276</v>
      </c>
      <c r="G6585" s="235">
        <v>166</v>
      </c>
      <c r="H6585" s="234">
        <v>44806</v>
      </c>
      <c r="I6585" s="28"/>
    </row>
    <row r="6586" spans="1:9" x14ac:dyDescent="0.25">
      <c r="A6586" s="231" t="s">
        <v>335</v>
      </c>
      <c r="B6586" s="232" t="s">
        <v>382</v>
      </c>
      <c r="C6586" s="233" t="s">
        <v>337</v>
      </c>
      <c r="D6586" s="233">
        <v>16</v>
      </c>
      <c r="E6586" s="233" t="s">
        <v>264</v>
      </c>
      <c r="F6586" s="234" t="s">
        <v>365</v>
      </c>
      <c r="G6586" s="235">
        <v>117</v>
      </c>
      <c r="H6586" s="234">
        <v>44807</v>
      </c>
      <c r="I6586" s="28"/>
    </row>
    <row r="6587" spans="1:9" x14ac:dyDescent="0.25">
      <c r="A6587" s="231" t="s">
        <v>385</v>
      </c>
      <c r="B6587" s="232" t="s">
        <v>386</v>
      </c>
      <c r="C6587" s="233" t="s">
        <v>358</v>
      </c>
      <c r="D6587" s="233">
        <v>16</v>
      </c>
      <c r="E6587" s="233" t="s">
        <v>334</v>
      </c>
      <c r="F6587" s="234" t="s">
        <v>405</v>
      </c>
      <c r="G6587" s="235">
        <v>119</v>
      </c>
      <c r="H6587" s="234">
        <v>44808</v>
      </c>
      <c r="I6587" s="28"/>
    </row>
    <row r="6588" spans="1:9" x14ac:dyDescent="0.25">
      <c r="A6588" s="231" t="s">
        <v>345</v>
      </c>
      <c r="B6588" s="232" t="s">
        <v>391</v>
      </c>
      <c r="C6588" s="233" t="s">
        <v>337</v>
      </c>
      <c r="D6588" s="233">
        <v>16</v>
      </c>
      <c r="E6588" s="233" t="s">
        <v>334</v>
      </c>
      <c r="F6588" s="234" t="s">
        <v>276</v>
      </c>
      <c r="G6588" s="235">
        <v>64</v>
      </c>
      <c r="H6588" s="234">
        <v>44814</v>
      </c>
      <c r="I6588" s="28"/>
    </row>
    <row r="6589" spans="1:9" x14ac:dyDescent="0.25">
      <c r="A6589" s="231" t="s">
        <v>345</v>
      </c>
      <c r="B6589" s="232" t="s">
        <v>346</v>
      </c>
      <c r="C6589" s="233" t="s">
        <v>347</v>
      </c>
      <c r="D6589" s="233">
        <v>16</v>
      </c>
      <c r="E6589" s="233" t="s">
        <v>271</v>
      </c>
      <c r="F6589" s="234" t="s">
        <v>338</v>
      </c>
      <c r="G6589" s="235">
        <v>112</v>
      </c>
      <c r="H6589" s="234">
        <v>44815</v>
      </c>
      <c r="I6589" s="28"/>
    </row>
    <row r="6590" spans="1:9" x14ac:dyDescent="0.25">
      <c r="A6590" s="231" t="s">
        <v>397</v>
      </c>
      <c r="B6590" s="232" t="s">
        <v>398</v>
      </c>
      <c r="C6590" s="233" t="s">
        <v>399</v>
      </c>
      <c r="D6590" s="233">
        <v>8</v>
      </c>
      <c r="E6590" s="233" t="s">
        <v>334</v>
      </c>
      <c r="F6590" s="234" t="s">
        <v>276</v>
      </c>
      <c r="G6590" s="235">
        <v>18</v>
      </c>
      <c r="H6590" s="234">
        <v>44817</v>
      </c>
      <c r="I6590" s="28"/>
    </row>
    <row r="6591" spans="1:9" x14ac:dyDescent="0.25">
      <c r="A6591" s="231" t="s">
        <v>345</v>
      </c>
      <c r="B6591" s="232" t="s">
        <v>401</v>
      </c>
      <c r="C6591" s="233" t="s">
        <v>380</v>
      </c>
      <c r="D6591" s="233">
        <v>16</v>
      </c>
      <c r="E6591" s="233" t="s">
        <v>271</v>
      </c>
      <c r="F6591" s="234" t="s">
        <v>338</v>
      </c>
      <c r="G6591" s="235">
        <v>182</v>
      </c>
      <c r="H6591" s="234">
        <v>44819</v>
      </c>
      <c r="I6591" s="28"/>
    </row>
    <row r="6592" spans="1:9" x14ac:dyDescent="0.25">
      <c r="A6592" s="231" t="s">
        <v>335</v>
      </c>
      <c r="B6592" s="232" t="s">
        <v>400</v>
      </c>
      <c r="C6592" s="233" t="s">
        <v>364</v>
      </c>
      <c r="D6592" s="233">
        <v>8</v>
      </c>
      <c r="E6592" s="233" t="s">
        <v>264</v>
      </c>
      <c r="F6592" s="234" t="s">
        <v>365</v>
      </c>
      <c r="G6592" s="235">
        <v>101</v>
      </c>
      <c r="H6592" s="234">
        <v>44820</v>
      </c>
      <c r="I6592" s="28"/>
    </row>
    <row r="6593" spans="1:9" x14ac:dyDescent="0.25">
      <c r="A6593" s="231" t="s">
        <v>371</v>
      </c>
      <c r="B6593" s="232" t="s">
        <v>388</v>
      </c>
      <c r="C6593" s="233" t="s">
        <v>364</v>
      </c>
      <c r="D6593" s="233">
        <v>12</v>
      </c>
      <c r="E6593" s="233" t="s">
        <v>271</v>
      </c>
      <c r="F6593" s="234" t="s">
        <v>338</v>
      </c>
      <c r="G6593" s="235">
        <v>40</v>
      </c>
      <c r="H6593" s="234">
        <v>44824</v>
      </c>
      <c r="I6593" s="28"/>
    </row>
    <row r="6594" spans="1:9" x14ac:dyDescent="0.25">
      <c r="A6594" s="231" t="s">
        <v>331</v>
      </c>
      <c r="B6594" s="232" t="s">
        <v>332</v>
      </c>
      <c r="C6594" s="233" t="s">
        <v>333</v>
      </c>
      <c r="D6594" s="233">
        <v>16</v>
      </c>
      <c r="E6594" s="233" t="s">
        <v>334</v>
      </c>
      <c r="F6594" s="234" t="s">
        <v>405</v>
      </c>
      <c r="G6594" s="235">
        <v>20</v>
      </c>
      <c r="H6594" s="234">
        <v>44825</v>
      </c>
      <c r="I6594" s="28"/>
    </row>
    <row r="6595" spans="1:9" x14ac:dyDescent="0.25">
      <c r="A6595" s="231" t="s">
        <v>385</v>
      </c>
      <c r="B6595" s="232" t="s">
        <v>389</v>
      </c>
      <c r="C6595" s="233" t="s">
        <v>375</v>
      </c>
      <c r="D6595" s="233">
        <v>16</v>
      </c>
      <c r="E6595" s="233" t="s">
        <v>334</v>
      </c>
      <c r="F6595" s="234" t="s">
        <v>278</v>
      </c>
      <c r="G6595" s="235">
        <v>59</v>
      </c>
      <c r="H6595" s="234">
        <v>44826</v>
      </c>
      <c r="I6595" s="28"/>
    </row>
    <row r="6596" spans="1:9" x14ac:dyDescent="0.25">
      <c r="A6596" s="231" t="s">
        <v>335</v>
      </c>
      <c r="B6596" s="232" t="s">
        <v>336</v>
      </c>
      <c r="C6596" s="233" t="s">
        <v>337</v>
      </c>
      <c r="D6596" s="233">
        <v>16</v>
      </c>
      <c r="E6596" s="233" t="s">
        <v>271</v>
      </c>
      <c r="F6596" s="234" t="s">
        <v>338</v>
      </c>
      <c r="G6596" s="235">
        <v>156</v>
      </c>
      <c r="H6596" s="234">
        <v>44833</v>
      </c>
      <c r="I6596" s="28"/>
    </row>
    <row r="6597" spans="1:9" x14ac:dyDescent="0.25">
      <c r="A6597" s="231" t="s">
        <v>345</v>
      </c>
      <c r="B6597" s="232" t="s">
        <v>401</v>
      </c>
      <c r="C6597" s="233" t="s">
        <v>380</v>
      </c>
      <c r="D6597" s="233">
        <v>16</v>
      </c>
      <c r="E6597" s="233" t="s">
        <v>271</v>
      </c>
      <c r="F6597" s="234" t="s">
        <v>338</v>
      </c>
      <c r="G6597" s="235">
        <v>9</v>
      </c>
      <c r="H6597" s="234">
        <v>44833</v>
      </c>
      <c r="I6597" s="28"/>
    </row>
    <row r="6598" spans="1:9" x14ac:dyDescent="0.25">
      <c r="A6598" s="231" t="s">
        <v>331</v>
      </c>
      <c r="B6598" s="232" t="s">
        <v>404</v>
      </c>
      <c r="C6598" s="233" t="s">
        <v>333</v>
      </c>
      <c r="D6598" s="233">
        <v>16</v>
      </c>
      <c r="E6598" s="233" t="s">
        <v>334</v>
      </c>
      <c r="F6598" s="234" t="s">
        <v>405</v>
      </c>
      <c r="G6598" s="235">
        <v>175</v>
      </c>
      <c r="H6598" s="234">
        <v>44834</v>
      </c>
      <c r="I6598" s="28"/>
    </row>
    <row r="6599" spans="1:9" x14ac:dyDescent="0.25">
      <c r="A6599" s="231" t="s">
        <v>371</v>
      </c>
      <c r="B6599" s="232" t="s">
        <v>372</v>
      </c>
      <c r="C6599" s="233" t="s">
        <v>364</v>
      </c>
      <c r="D6599" s="233">
        <v>8</v>
      </c>
      <c r="E6599" s="233" t="s">
        <v>271</v>
      </c>
      <c r="F6599" s="234" t="s">
        <v>373</v>
      </c>
      <c r="G6599" s="235">
        <v>42</v>
      </c>
      <c r="H6599" s="234">
        <v>44840</v>
      </c>
      <c r="I6599" s="28"/>
    </row>
    <row r="6600" spans="1:9" x14ac:dyDescent="0.25">
      <c r="A6600" s="231" t="s">
        <v>376</v>
      </c>
      <c r="B6600" s="232" t="s">
        <v>377</v>
      </c>
      <c r="C6600" s="233" t="s">
        <v>378</v>
      </c>
      <c r="D6600" s="233">
        <v>10</v>
      </c>
      <c r="E6600" s="233" t="s">
        <v>262</v>
      </c>
      <c r="F6600" s="234" t="s">
        <v>342</v>
      </c>
      <c r="G6600" s="235">
        <v>69</v>
      </c>
      <c r="H6600" s="234">
        <v>44840</v>
      </c>
      <c r="I6600" s="28"/>
    </row>
    <row r="6601" spans="1:9" x14ac:dyDescent="0.25">
      <c r="A6601" s="231" t="s">
        <v>331</v>
      </c>
      <c r="B6601" s="232" t="s">
        <v>353</v>
      </c>
      <c r="C6601" s="233" t="s">
        <v>337</v>
      </c>
      <c r="D6601" s="233">
        <v>16</v>
      </c>
      <c r="E6601" s="233" t="s">
        <v>262</v>
      </c>
      <c r="F6601" s="234" t="s">
        <v>356</v>
      </c>
      <c r="G6601" s="235">
        <v>81</v>
      </c>
      <c r="H6601" s="234">
        <v>44842</v>
      </c>
      <c r="I6601" s="28"/>
    </row>
    <row r="6602" spans="1:9" x14ac:dyDescent="0.25">
      <c r="A6602" s="231" t="s">
        <v>335</v>
      </c>
      <c r="B6602" s="232" t="s">
        <v>400</v>
      </c>
      <c r="C6602" s="233" t="s">
        <v>364</v>
      </c>
      <c r="D6602" s="233">
        <v>8</v>
      </c>
      <c r="E6602" s="233" t="s">
        <v>264</v>
      </c>
      <c r="F6602" s="234" t="s">
        <v>365</v>
      </c>
      <c r="G6602" s="235">
        <v>32</v>
      </c>
      <c r="H6602" s="234">
        <v>44845</v>
      </c>
      <c r="I6602" s="28"/>
    </row>
    <row r="6603" spans="1:9" x14ac:dyDescent="0.25">
      <c r="A6603" s="231" t="s">
        <v>345</v>
      </c>
      <c r="B6603" s="232" t="s">
        <v>379</v>
      </c>
      <c r="C6603" s="233" t="s">
        <v>380</v>
      </c>
      <c r="D6603" s="233">
        <v>16</v>
      </c>
      <c r="E6603" s="233" t="s">
        <v>271</v>
      </c>
      <c r="F6603" s="234" t="s">
        <v>338</v>
      </c>
      <c r="G6603" s="235">
        <v>155</v>
      </c>
      <c r="H6603" s="234">
        <v>44847</v>
      </c>
      <c r="I6603" s="28"/>
    </row>
    <row r="6604" spans="1:9" x14ac:dyDescent="0.25">
      <c r="A6604" s="231" t="s">
        <v>339</v>
      </c>
      <c r="B6604" s="232" t="s">
        <v>340</v>
      </c>
      <c r="C6604" s="233" t="s">
        <v>341</v>
      </c>
      <c r="D6604" s="233">
        <v>8</v>
      </c>
      <c r="E6604" s="233" t="s">
        <v>262</v>
      </c>
      <c r="F6604" s="234" t="s">
        <v>342</v>
      </c>
      <c r="G6604" s="235">
        <v>192</v>
      </c>
      <c r="H6604" s="234">
        <v>44848</v>
      </c>
      <c r="I6604" s="28"/>
    </row>
    <row r="6605" spans="1:9" x14ac:dyDescent="0.25">
      <c r="A6605" s="231" t="s">
        <v>331</v>
      </c>
      <c r="B6605" s="232" t="s">
        <v>332</v>
      </c>
      <c r="C6605" s="233" t="s">
        <v>333</v>
      </c>
      <c r="D6605" s="233">
        <v>16</v>
      </c>
      <c r="E6605" s="233" t="s">
        <v>334</v>
      </c>
      <c r="F6605" s="234" t="s">
        <v>405</v>
      </c>
      <c r="G6605" s="235">
        <v>93</v>
      </c>
      <c r="H6605" s="234">
        <v>44852</v>
      </c>
      <c r="I6605" s="28"/>
    </row>
    <row r="6606" spans="1:9" x14ac:dyDescent="0.25">
      <c r="A6606" s="231" t="s">
        <v>376</v>
      </c>
      <c r="B6606" s="232" t="s">
        <v>390</v>
      </c>
      <c r="C6606" s="233" t="s">
        <v>370</v>
      </c>
      <c r="D6606" s="233">
        <v>8</v>
      </c>
      <c r="E6606" s="233" t="s">
        <v>334</v>
      </c>
      <c r="F6606" s="234" t="s">
        <v>278</v>
      </c>
      <c r="G6606" s="235">
        <v>155</v>
      </c>
      <c r="H6606" s="234">
        <v>44853</v>
      </c>
      <c r="I6606" s="28"/>
    </row>
    <row r="6607" spans="1:9" x14ac:dyDescent="0.25">
      <c r="A6607" s="231" t="s">
        <v>345</v>
      </c>
      <c r="B6607" s="232" t="s">
        <v>401</v>
      </c>
      <c r="C6607" s="233" t="s">
        <v>380</v>
      </c>
      <c r="D6607" s="233">
        <v>16</v>
      </c>
      <c r="E6607" s="233" t="s">
        <v>271</v>
      </c>
      <c r="F6607" s="234" t="s">
        <v>338</v>
      </c>
      <c r="G6607" s="235">
        <v>29</v>
      </c>
      <c r="H6607" s="234">
        <v>44857</v>
      </c>
      <c r="I6607" s="28"/>
    </row>
    <row r="6608" spans="1:9" x14ac:dyDescent="0.25">
      <c r="A6608" s="231" t="s">
        <v>362</v>
      </c>
      <c r="B6608" s="232" t="s">
        <v>374</v>
      </c>
      <c r="C6608" s="233" t="s">
        <v>375</v>
      </c>
      <c r="D6608" s="233">
        <v>16</v>
      </c>
      <c r="E6608" s="233" t="s">
        <v>271</v>
      </c>
      <c r="F6608" s="234" t="s">
        <v>338</v>
      </c>
      <c r="G6608" s="235">
        <v>34</v>
      </c>
      <c r="H6608" s="234">
        <v>44863</v>
      </c>
      <c r="I6608" s="28"/>
    </row>
    <row r="6609" spans="1:9" x14ac:dyDescent="0.25">
      <c r="A6609" s="231" t="s">
        <v>345</v>
      </c>
      <c r="B6609" s="232" t="s">
        <v>379</v>
      </c>
      <c r="C6609" s="233" t="s">
        <v>380</v>
      </c>
      <c r="D6609" s="233">
        <v>16</v>
      </c>
      <c r="E6609" s="233" t="s">
        <v>271</v>
      </c>
      <c r="F6609" s="234" t="s">
        <v>338</v>
      </c>
      <c r="G6609" s="235">
        <v>89</v>
      </c>
      <c r="H6609" s="234">
        <v>44865</v>
      </c>
      <c r="I6609" s="28"/>
    </row>
    <row r="6610" spans="1:9" x14ac:dyDescent="0.25">
      <c r="A6610" s="231" t="s">
        <v>339</v>
      </c>
      <c r="B6610" s="232" t="s">
        <v>340</v>
      </c>
      <c r="C6610" s="233" t="s">
        <v>341</v>
      </c>
      <c r="D6610" s="233">
        <v>8</v>
      </c>
      <c r="E6610" s="233" t="s">
        <v>262</v>
      </c>
      <c r="F6610" s="234" t="s">
        <v>342</v>
      </c>
      <c r="G6610" s="235">
        <v>114</v>
      </c>
      <c r="H6610" s="234">
        <v>44866</v>
      </c>
      <c r="I6610" s="28"/>
    </row>
    <row r="6611" spans="1:9" x14ac:dyDescent="0.25">
      <c r="A6611" s="231" t="s">
        <v>335</v>
      </c>
      <c r="B6611" s="232" t="s">
        <v>368</v>
      </c>
      <c r="C6611" s="233" t="s">
        <v>364</v>
      </c>
      <c r="D6611" s="233">
        <v>8</v>
      </c>
      <c r="E6611" s="233" t="s">
        <v>262</v>
      </c>
      <c r="F6611" s="234" t="s">
        <v>356</v>
      </c>
      <c r="G6611" s="235">
        <v>23</v>
      </c>
      <c r="H6611" s="234">
        <v>44869</v>
      </c>
      <c r="I6611" s="28"/>
    </row>
    <row r="6612" spans="1:9" x14ac:dyDescent="0.25">
      <c r="A6612" s="231" t="s">
        <v>392</v>
      </c>
      <c r="B6612" s="232" t="s">
        <v>393</v>
      </c>
      <c r="C6612" s="233" t="s">
        <v>337</v>
      </c>
      <c r="D6612" s="233">
        <v>16</v>
      </c>
      <c r="E6612" s="233" t="s">
        <v>271</v>
      </c>
      <c r="F6612" s="234" t="s">
        <v>338</v>
      </c>
      <c r="G6612" s="235">
        <v>74</v>
      </c>
      <c r="H6612" s="234">
        <v>44871</v>
      </c>
      <c r="I6612" s="28"/>
    </row>
    <row r="6613" spans="1:9" x14ac:dyDescent="0.25">
      <c r="A6613" s="231" t="s">
        <v>335</v>
      </c>
      <c r="B6613" s="232" t="s">
        <v>350</v>
      </c>
      <c r="C6613" s="233" t="s">
        <v>347</v>
      </c>
      <c r="D6613" s="233">
        <v>8</v>
      </c>
      <c r="E6613" s="233" t="s">
        <v>271</v>
      </c>
      <c r="F6613" s="234" t="s">
        <v>338</v>
      </c>
      <c r="G6613" s="235">
        <v>188</v>
      </c>
      <c r="H6613" s="234">
        <v>44872</v>
      </c>
      <c r="I6613" s="28"/>
    </row>
    <row r="6614" spans="1:9" x14ac:dyDescent="0.25">
      <c r="A6614" s="231" t="s">
        <v>385</v>
      </c>
      <c r="B6614" s="232" t="s">
        <v>386</v>
      </c>
      <c r="C6614" s="233" t="s">
        <v>358</v>
      </c>
      <c r="D6614" s="233">
        <v>16</v>
      </c>
      <c r="E6614" s="233" t="s">
        <v>334</v>
      </c>
      <c r="F6614" s="234" t="s">
        <v>276</v>
      </c>
      <c r="G6614" s="235">
        <v>116</v>
      </c>
      <c r="H6614" s="234">
        <v>44872</v>
      </c>
      <c r="I6614" s="28"/>
    </row>
    <row r="6615" spans="1:9" x14ac:dyDescent="0.25">
      <c r="A6615" s="231" t="s">
        <v>335</v>
      </c>
      <c r="B6615" s="232" t="s">
        <v>395</v>
      </c>
      <c r="C6615" s="233" t="s">
        <v>337</v>
      </c>
      <c r="D6615" s="233">
        <v>16</v>
      </c>
      <c r="E6615" s="233" t="s">
        <v>264</v>
      </c>
      <c r="F6615" s="234" t="s">
        <v>396</v>
      </c>
      <c r="G6615" s="235">
        <v>71</v>
      </c>
      <c r="H6615" s="234">
        <v>44875</v>
      </c>
      <c r="I6615" s="28"/>
    </row>
    <row r="6616" spans="1:9" x14ac:dyDescent="0.25">
      <c r="A6616" s="231" t="s">
        <v>335</v>
      </c>
      <c r="B6616" s="232" t="s">
        <v>400</v>
      </c>
      <c r="C6616" s="233" t="s">
        <v>364</v>
      </c>
      <c r="D6616" s="233">
        <v>8</v>
      </c>
      <c r="E6616" s="233" t="s">
        <v>264</v>
      </c>
      <c r="F6616" s="234" t="s">
        <v>365</v>
      </c>
      <c r="G6616" s="235">
        <v>134</v>
      </c>
      <c r="H6616" s="234">
        <v>44877</v>
      </c>
      <c r="I6616" s="28"/>
    </row>
    <row r="6617" spans="1:9" x14ac:dyDescent="0.25">
      <c r="A6617" s="231" t="s">
        <v>371</v>
      </c>
      <c r="B6617" s="232" t="s">
        <v>388</v>
      </c>
      <c r="C6617" s="233" t="s">
        <v>364</v>
      </c>
      <c r="D6617" s="233">
        <v>12</v>
      </c>
      <c r="E6617" s="233" t="s">
        <v>271</v>
      </c>
      <c r="F6617" s="234" t="s">
        <v>338</v>
      </c>
      <c r="G6617" s="235">
        <v>178</v>
      </c>
      <c r="H6617" s="234">
        <v>44878</v>
      </c>
      <c r="I6617" s="28"/>
    </row>
    <row r="6618" spans="1:9" x14ac:dyDescent="0.25">
      <c r="A6618" s="231" t="s">
        <v>408</v>
      </c>
      <c r="B6618" s="232" t="s">
        <v>409</v>
      </c>
      <c r="C6618" s="233" t="s">
        <v>380</v>
      </c>
      <c r="D6618" s="233">
        <v>16</v>
      </c>
      <c r="E6618" s="233" t="s">
        <v>334</v>
      </c>
      <c r="F6618" s="234" t="s">
        <v>278</v>
      </c>
      <c r="G6618" s="235">
        <v>148</v>
      </c>
      <c r="H6618" s="234">
        <v>44880</v>
      </c>
      <c r="I6618" s="28"/>
    </row>
    <row r="6619" spans="1:9" x14ac:dyDescent="0.25">
      <c r="A6619" s="231" t="s">
        <v>392</v>
      </c>
      <c r="B6619" s="232" t="s">
        <v>393</v>
      </c>
      <c r="C6619" s="233" t="s">
        <v>337</v>
      </c>
      <c r="D6619" s="233">
        <v>16</v>
      </c>
      <c r="E6619" s="233" t="s">
        <v>271</v>
      </c>
      <c r="F6619" s="234" t="s">
        <v>359</v>
      </c>
      <c r="G6619" s="235">
        <v>129</v>
      </c>
      <c r="H6619" s="234">
        <v>44883</v>
      </c>
      <c r="I6619" s="28"/>
    </row>
    <row r="6620" spans="1:9" x14ac:dyDescent="0.25">
      <c r="A6620" s="231" t="s">
        <v>339</v>
      </c>
      <c r="B6620" s="232" t="s">
        <v>340</v>
      </c>
      <c r="C6620" s="233" t="s">
        <v>341</v>
      </c>
      <c r="D6620" s="233">
        <v>8</v>
      </c>
      <c r="E6620" s="233" t="s">
        <v>262</v>
      </c>
      <c r="F6620" s="234" t="s">
        <v>342</v>
      </c>
      <c r="G6620" s="235">
        <v>84</v>
      </c>
      <c r="H6620" s="234">
        <v>44885</v>
      </c>
      <c r="I6620" s="28"/>
    </row>
    <row r="6621" spans="1:9" x14ac:dyDescent="0.25">
      <c r="A6621" s="231" t="s">
        <v>362</v>
      </c>
      <c r="B6621" s="232" t="s">
        <v>407</v>
      </c>
      <c r="C6621" s="233" t="s">
        <v>380</v>
      </c>
      <c r="D6621" s="233">
        <v>16</v>
      </c>
      <c r="E6621" s="233" t="s">
        <v>264</v>
      </c>
      <c r="F6621" s="234" t="s">
        <v>396</v>
      </c>
      <c r="G6621" s="235">
        <v>123</v>
      </c>
      <c r="H6621" s="234">
        <v>44888</v>
      </c>
      <c r="I6621" s="28"/>
    </row>
    <row r="6622" spans="1:9" x14ac:dyDescent="0.25">
      <c r="A6622" s="231" t="s">
        <v>335</v>
      </c>
      <c r="B6622" s="232" t="s">
        <v>357</v>
      </c>
      <c r="C6622" s="233" t="s">
        <v>358</v>
      </c>
      <c r="D6622" s="233">
        <v>16</v>
      </c>
      <c r="E6622" s="233" t="s">
        <v>271</v>
      </c>
      <c r="F6622" s="234" t="s">
        <v>359</v>
      </c>
      <c r="G6622" s="235">
        <v>67</v>
      </c>
      <c r="H6622" s="234">
        <v>44890</v>
      </c>
      <c r="I6622" s="28"/>
    </row>
    <row r="6623" spans="1:9" x14ac:dyDescent="0.25">
      <c r="A6623" s="231" t="s">
        <v>335</v>
      </c>
      <c r="B6623" s="232" t="s">
        <v>357</v>
      </c>
      <c r="C6623" s="233" t="s">
        <v>358</v>
      </c>
      <c r="D6623" s="233">
        <v>16</v>
      </c>
      <c r="E6623" s="233" t="s">
        <v>271</v>
      </c>
      <c r="F6623" s="234" t="s">
        <v>359</v>
      </c>
      <c r="G6623" s="235">
        <v>149</v>
      </c>
      <c r="H6623" s="234">
        <v>44897</v>
      </c>
      <c r="I6623" s="28"/>
    </row>
    <row r="6624" spans="1:9" x14ac:dyDescent="0.25">
      <c r="A6624" s="231" t="s">
        <v>392</v>
      </c>
      <c r="B6624" s="232" t="s">
        <v>393</v>
      </c>
      <c r="C6624" s="233" t="s">
        <v>337</v>
      </c>
      <c r="D6624" s="233">
        <v>16</v>
      </c>
      <c r="E6624" s="233" t="s">
        <v>271</v>
      </c>
      <c r="F6624" s="234" t="s">
        <v>359</v>
      </c>
      <c r="G6624" s="235">
        <v>24</v>
      </c>
      <c r="H6624" s="234">
        <v>44897</v>
      </c>
      <c r="I6624" s="28"/>
    </row>
    <row r="6625" spans="1:9" x14ac:dyDescent="0.25">
      <c r="A6625" s="231" t="s">
        <v>362</v>
      </c>
      <c r="B6625" s="232" t="s">
        <v>363</v>
      </c>
      <c r="C6625" s="233" t="s">
        <v>364</v>
      </c>
      <c r="D6625" s="233">
        <v>8</v>
      </c>
      <c r="E6625" s="233" t="s">
        <v>264</v>
      </c>
      <c r="F6625" s="234" t="s">
        <v>365</v>
      </c>
      <c r="G6625" s="235">
        <v>78</v>
      </c>
      <c r="H6625" s="234">
        <v>44899</v>
      </c>
      <c r="I6625" s="28"/>
    </row>
    <row r="6626" spans="1:9" x14ac:dyDescent="0.25">
      <c r="A6626" s="231" t="s">
        <v>362</v>
      </c>
      <c r="B6626" s="232" t="s">
        <v>407</v>
      </c>
      <c r="C6626" s="233" t="s">
        <v>380</v>
      </c>
      <c r="D6626" s="233">
        <v>16</v>
      </c>
      <c r="E6626" s="233" t="s">
        <v>264</v>
      </c>
      <c r="F6626" s="234" t="s">
        <v>396</v>
      </c>
      <c r="G6626" s="235">
        <v>56</v>
      </c>
      <c r="H6626" s="234">
        <v>44900</v>
      </c>
      <c r="I6626" s="28"/>
    </row>
    <row r="6627" spans="1:9" x14ac:dyDescent="0.25">
      <c r="A6627" s="231" t="s">
        <v>392</v>
      </c>
      <c r="B6627" s="232" t="s">
        <v>393</v>
      </c>
      <c r="C6627" s="233" t="s">
        <v>337</v>
      </c>
      <c r="D6627" s="233">
        <v>16</v>
      </c>
      <c r="E6627" s="233" t="s">
        <v>271</v>
      </c>
      <c r="F6627" s="234" t="s">
        <v>338</v>
      </c>
      <c r="G6627" s="235">
        <v>145</v>
      </c>
      <c r="H6627" s="234">
        <v>44900</v>
      </c>
      <c r="I6627" s="28"/>
    </row>
    <row r="6628" spans="1:9" x14ac:dyDescent="0.25">
      <c r="A6628" s="231" t="s">
        <v>345</v>
      </c>
      <c r="B6628" s="232" t="s">
        <v>406</v>
      </c>
      <c r="C6628" s="233" t="s">
        <v>337</v>
      </c>
      <c r="D6628" s="233">
        <v>16</v>
      </c>
      <c r="E6628" s="233" t="s">
        <v>271</v>
      </c>
      <c r="F6628" s="234" t="s">
        <v>359</v>
      </c>
      <c r="G6628" s="235">
        <v>168</v>
      </c>
      <c r="H6628" s="234">
        <v>44905</v>
      </c>
      <c r="I6628" s="28"/>
    </row>
    <row r="6629" spans="1:9" x14ac:dyDescent="0.25">
      <c r="A6629" s="231" t="s">
        <v>345</v>
      </c>
      <c r="B6629" s="232" t="s">
        <v>346</v>
      </c>
      <c r="C6629" s="233" t="s">
        <v>347</v>
      </c>
      <c r="D6629" s="233">
        <v>16</v>
      </c>
      <c r="E6629" s="233" t="s">
        <v>271</v>
      </c>
      <c r="F6629" s="234" t="s">
        <v>338</v>
      </c>
      <c r="G6629" s="235">
        <v>64</v>
      </c>
      <c r="H6629" s="234">
        <v>44906</v>
      </c>
      <c r="I6629" s="28"/>
    </row>
    <row r="6630" spans="1:9" x14ac:dyDescent="0.25">
      <c r="A6630" s="231" t="s">
        <v>335</v>
      </c>
      <c r="B6630" s="232" t="s">
        <v>387</v>
      </c>
      <c r="C6630" s="233" t="s">
        <v>347</v>
      </c>
      <c r="D6630" s="233">
        <v>8</v>
      </c>
      <c r="E6630" s="233" t="s">
        <v>264</v>
      </c>
      <c r="F6630" s="234" t="s">
        <v>365</v>
      </c>
      <c r="G6630" s="235">
        <v>18</v>
      </c>
      <c r="H6630" s="234">
        <v>44910</v>
      </c>
      <c r="I6630" s="28"/>
    </row>
    <row r="6631" spans="1:9" x14ac:dyDescent="0.25">
      <c r="A6631" s="231" t="s">
        <v>331</v>
      </c>
      <c r="B6631" s="232" t="s">
        <v>381</v>
      </c>
      <c r="C6631" s="233" t="s">
        <v>380</v>
      </c>
      <c r="D6631" s="233">
        <v>16</v>
      </c>
      <c r="E6631" s="233" t="s">
        <v>262</v>
      </c>
      <c r="F6631" s="234" t="s">
        <v>342</v>
      </c>
      <c r="G6631" s="235">
        <v>41</v>
      </c>
      <c r="H6631" s="234">
        <v>44916</v>
      </c>
      <c r="I6631" s="28"/>
    </row>
    <row r="6632" spans="1:9" x14ac:dyDescent="0.25">
      <c r="A6632" s="231" t="s">
        <v>397</v>
      </c>
      <c r="B6632" s="232" t="s">
        <v>402</v>
      </c>
      <c r="C6632" s="233" t="s">
        <v>380</v>
      </c>
      <c r="D6632" s="233">
        <v>8</v>
      </c>
      <c r="E6632" s="233" t="s">
        <v>262</v>
      </c>
      <c r="F6632" s="234" t="s">
        <v>50</v>
      </c>
      <c r="G6632" s="235">
        <v>38</v>
      </c>
      <c r="H6632" s="234">
        <v>44917</v>
      </c>
      <c r="I6632" s="28"/>
    </row>
    <row r="6633" spans="1:9" x14ac:dyDescent="0.25">
      <c r="A6633" s="231" t="s">
        <v>392</v>
      </c>
      <c r="B6633" s="232" t="s">
        <v>393</v>
      </c>
      <c r="C6633" s="233" t="s">
        <v>337</v>
      </c>
      <c r="D6633" s="233">
        <v>16</v>
      </c>
      <c r="E6633" s="233" t="s">
        <v>271</v>
      </c>
      <c r="F6633" s="234" t="s">
        <v>359</v>
      </c>
      <c r="G6633" s="235">
        <v>167</v>
      </c>
      <c r="H6633" s="234">
        <v>44918</v>
      </c>
      <c r="I6633" s="28"/>
    </row>
    <row r="6634" spans="1:9" x14ac:dyDescent="0.25">
      <c r="A6634" s="231" t="s">
        <v>376</v>
      </c>
      <c r="B6634" s="232" t="s">
        <v>377</v>
      </c>
      <c r="C6634" s="233" t="s">
        <v>378</v>
      </c>
      <c r="D6634" s="233">
        <v>10</v>
      </c>
      <c r="E6634" s="233" t="s">
        <v>262</v>
      </c>
      <c r="F6634" s="234" t="s">
        <v>342</v>
      </c>
      <c r="G6634" s="235">
        <v>115</v>
      </c>
      <c r="H6634" s="234">
        <v>44918</v>
      </c>
      <c r="I6634" s="28"/>
    </row>
    <row r="6635" spans="1:9" x14ac:dyDescent="0.25">
      <c r="A6635" s="231" t="s">
        <v>362</v>
      </c>
      <c r="B6635" s="232" t="s">
        <v>369</v>
      </c>
      <c r="C6635" s="233" t="s">
        <v>370</v>
      </c>
      <c r="D6635" s="233">
        <v>16</v>
      </c>
      <c r="E6635" s="233" t="s">
        <v>264</v>
      </c>
      <c r="F6635" s="234" t="s">
        <v>365</v>
      </c>
      <c r="G6635" s="235">
        <v>187</v>
      </c>
      <c r="H6635" s="234">
        <v>44920</v>
      </c>
      <c r="I6635" s="28"/>
    </row>
    <row r="6636" spans="1:9" x14ac:dyDescent="0.25">
      <c r="A6636" s="231" t="s">
        <v>335</v>
      </c>
      <c r="B6636" s="232" t="s">
        <v>350</v>
      </c>
      <c r="C6636" s="233" t="s">
        <v>347</v>
      </c>
      <c r="D6636" s="233">
        <v>8</v>
      </c>
      <c r="E6636" s="233" t="s">
        <v>271</v>
      </c>
      <c r="F6636" s="234" t="s">
        <v>338</v>
      </c>
      <c r="G6636" s="235">
        <v>76</v>
      </c>
      <c r="H6636" s="234">
        <v>44922</v>
      </c>
      <c r="I6636" s="28"/>
    </row>
    <row r="6637" spans="1:9" x14ac:dyDescent="0.25">
      <c r="A6637" s="231" t="s">
        <v>335</v>
      </c>
      <c r="B6637" s="232" t="s">
        <v>367</v>
      </c>
      <c r="C6637" s="233" t="s">
        <v>337</v>
      </c>
      <c r="D6637" s="233">
        <v>8</v>
      </c>
      <c r="E6637" s="233" t="s">
        <v>262</v>
      </c>
      <c r="F6637" s="234" t="s">
        <v>342</v>
      </c>
      <c r="G6637" s="235">
        <v>38</v>
      </c>
      <c r="H6637" s="234">
        <v>44923</v>
      </c>
      <c r="I6637" s="28"/>
    </row>
    <row r="6638" spans="1:9" x14ac:dyDescent="0.25">
      <c r="A6638" s="231" t="s">
        <v>345</v>
      </c>
      <c r="B6638" s="232" t="s">
        <v>401</v>
      </c>
      <c r="C6638" s="233" t="s">
        <v>380</v>
      </c>
      <c r="D6638" s="233">
        <v>16</v>
      </c>
      <c r="E6638" s="233" t="s">
        <v>271</v>
      </c>
      <c r="F6638" s="234" t="s">
        <v>338</v>
      </c>
      <c r="G6638" s="235">
        <v>112</v>
      </c>
      <c r="H6638" s="234">
        <v>44926</v>
      </c>
      <c r="I6638" s="28"/>
    </row>
    <row r="6639" spans="1:9" x14ac:dyDescent="0.25">
      <c r="A6639" s="231" t="s">
        <v>335</v>
      </c>
      <c r="B6639" s="232" t="s">
        <v>350</v>
      </c>
      <c r="C6639" s="233" t="s">
        <v>347</v>
      </c>
      <c r="D6639" s="233">
        <v>8</v>
      </c>
      <c r="E6639" s="233" t="s">
        <v>271</v>
      </c>
      <c r="F6639" s="234" t="s">
        <v>338</v>
      </c>
      <c r="G6639" s="235">
        <v>191</v>
      </c>
      <c r="H6639" s="234">
        <v>44927</v>
      </c>
      <c r="I6639" s="28"/>
    </row>
    <row r="6640" spans="1:9" x14ac:dyDescent="0.25">
      <c r="A6640" s="231" t="s">
        <v>345</v>
      </c>
      <c r="B6640" s="232" t="s">
        <v>379</v>
      </c>
      <c r="C6640" s="233" t="s">
        <v>380</v>
      </c>
      <c r="D6640" s="233">
        <v>16</v>
      </c>
      <c r="E6640" s="233" t="s">
        <v>271</v>
      </c>
      <c r="F6640" s="234" t="s">
        <v>373</v>
      </c>
      <c r="G6640" s="235">
        <v>44</v>
      </c>
      <c r="H6640" s="234">
        <v>44927</v>
      </c>
      <c r="I6640" s="28"/>
    </row>
    <row r="6641" spans="1:9" x14ac:dyDescent="0.25">
      <c r="A6641" s="231" t="s">
        <v>335</v>
      </c>
      <c r="B6641" s="232" t="s">
        <v>382</v>
      </c>
      <c r="C6641" s="233" t="s">
        <v>337</v>
      </c>
      <c r="D6641" s="233">
        <v>16</v>
      </c>
      <c r="E6641" s="233" t="s">
        <v>264</v>
      </c>
      <c r="F6641" s="234" t="s">
        <v>365</v>
      </c>
      <c r="G6641" s="235">
        <v>155</v>
      </c>
      <c r="H6641" s="234">
        <v>44929</v>
      </c>
      <c r="I6641" s="28"/>
    </row>
    <row r="6642" spans="1:9" x14ac:dyDescent="0.25">
      <c r="A6642" s="231" t="s">
        <v>335</v>
      </c>
      <c r="B6642" s="232" t="s">
        <v>336</v>
      </c>
      <c r="C6642" s="233" t="s">
        <v>337</v>
      </c>
      <c r="D6642" s="233">
        <v>16</v>
      </c>
      <c r="E6642" s="233" t="s">
        <v>271</v>
      </c>
      <c r="F6642" s="234" t="s">
        <v>338</v>
      </c>
      <c r="G6642" s="235">
        <v>74</v>
      </c>
      <c r="H6642" s="234">
        <v>44930</v>
      </c>
      <c r="I6642" s="28"/>
    </row>
    <row r="6643" spans="1:9" x14ac:dyDescent="0.25">
      <c r="A6643" s="231" t="s">
        <v>362</v>
      </c>
      <c r="B6643" s="232" t="s">
        <v>407</v>
      </c>
      <c r="C6643" s="233" t="s">
        <v>380</v>
      </c>
      <c r="D6643" s="233">
        <v>16</v>
      </c>
      <c r="E6643" s="233" t="s">
        <v>264</v>
      </c>
      <c r="F6643" s="234" t="s">
        <v>396</v>
      </c>
      <c r="G6643" s="235">
        <v>36</v>
      </c>
      <c r="H6643" s="234">
        <v>44931</v>
      </c>
      <c r="I6643" s="28"/>
    </row>
    <row r="6644" spans="1:9" x14ac:dyDescent="0.25">
      <c r="A6644" s="231" t="s">
        <v>362</v>
      </c>
      <c r="B6644" s="232" t="s">
        <v>369</v>
      </c>
      <c r="C6644" s="233" t="s">
        <v>370</v>
      </c>
      <c r="D6644" s="233">
        <v>16</v>
      </c>
      <c r="E6644" s="233" t="s">
        <v>264</v>
      </c>
      <c r="F6644" s="234" t="s">
        <v>365</v>
      </c>
      <c r="G6644" s="235">
        <v>171</v>
      </c>
      <c r="H6644" s="234">
        <v>44934</v>
      </c>
      <c r="I6644" s="28"/>
    </row>
    <row r="6645" spans="1:9" x14ac:dyDescent="0.25">
      <c r="A6645" s="231" t="s">
        <v>335</v>
      </c>
      <c r="B6645" s="232" t="s">
        <v>387</v>
      </c>
      <c r="C6645" s="233" t="s">
        <v>347</v>
      </c>
      <c r="D6645" s="233">
        <v>8</v>
      </c>
      <c r="E6645" s="233" t="s">
        <v>264</v>
      </c>
      <c r="F6645" s="234" t="s">
        <v>365</v>
      </c>
      <c r="G6645" s="235">
        <v>8</v>
      </c>
      <c r="H6645" s="234">
        <v>44938</v>
      </c>
      <c r="I6645" s="28"/>
    </row>
    <row r="6646" spans="1:9" x14ac:dyDescent="0.25">
      <c r="A6646" s="231" t="s">
        <v>385</v>
      </c>
      <c r="B6646" s="232" t="s">
        <v>389</v>
      </c>
      <c r="C6646" s="233" t="s">
        <v>375</v>
      </c>
      <c r="D6646" s="233">
        <v>16</v>
      </c>
      <c r="E6646" s="233" t="s">
        <v>334</v>
      </c>
      <c r="F6646" s="234" t="s">
        <v>278</v>
      </c>
      <c r="G6646" s="235">
        <v>128</v>
      </c>
      <c r="H6646" s="234">
        <v>44940</v>
      </c>
      <c r="I6646" s="28"/>
    </row>
    <row r="6647" spans="1:9" x14ac:dyDescent="0.25">
      <c r="A6647" s="231" t="s">
        <v>385</v>
      </c>
      <c r="B6647" s="232" t="s">
        <v>386</v>
      </c>
      <c r="C6647" s="233" t="s">
        <v>358</v>
      </c>
      <c r="D6647" s="233">
        <v>16</v>
      </c>
      <c r="E6647" s="233" t="s">
        <v>334</v>
      </c>
      <c r="F6647" s="234" t="s">
        <v>276</v>
      </c>
      <c r="G6647" s="235">
        <v>132</v>
      </c>
      <c r="H6647" s="234">
        <v>44942</v>
      </c>
      <c r="I6647" s="28"/>
    </row>
    <row r="6648" spans="1:9" x14ac:dyDescent="0.25">
      <c r="A6648" s="231" t="s">
        <v>371</v>
      </c>
      <c r="B6648" s="232" t="s">
        <v>372</v>
      </c>
      <c r="C6648" s="233" t="s">
        <v>364</v>
      </c>
      <c r="D6648" s="233">
        <v>8</v>
      </c>
      <c r="E6648" s="233" t="s">
        <v>271</v>
      </c>
      <c r="F6648" s="234" t="s">
        <v>373</v>
      </c>
      <c r="G6648" s="235">
        <v>47</v>
      </c>
      <c r="H6648" s="234">
        <v>44945</v>
      </c>
      <c r="I6648" s="28"/>
    </row>
    <row r="6649" spans="1:9" x14ac:dyDescent="0.25">
      <c r="A6649" s="231" t="s">
        <v>345</v>
      </c>
      <c r="B6649" s="232" t="s">
        <v>346</v>
      </c>
      <c r="C6649" s="233" t="s">
        <v>347</v>
      </c>
      <c r="D6649" s="233">
        <v>16</v>
      </c>
      <c r="E6649" s="233" t="s">
        <v>271</v>
      </c>
      <c r="F6649" s="234" t="s">
        <v>338</v>
      </c>
      <c r="G6649" s="235">
        <v>178</v>
      </c>
      <c r="H6649" s="234">
        <v>44946</v>
      </c>
      <c r="I6649" s="28"/>
    </row>
    <row r="6650" spans="1:9" x14ac:dyDescent="0.25">
      <c r="A6650" s="231" t="s">
        <v>376</v>
      </c>
      <c r="B6650" s="232" t="s">
        <v>390</v>
      </c>
      <c r="C6650" s="233" t="s">
        <v>370</v>
      </c>
      <c r="D6650" s="233">
        <v>8</v>
      </c>
      <c r="E6650" s="233" t="s">
        <v>334</v>
      </c>
      <c r="F6650" s="234" t="s">
        <v>278</v>
      </c>
      <c r="G6650" s="235">
        <v>60</v>
      </c>
      <c r="H6650" s="234">
        <v>44950</v>
      </c>
      <c r="I6650" s="28"/>
    </row>
    <row r="6651" spans="1:9" x14ac:dyDescent="0.25">
      <c r="A6651" s="231" t="s">
        <v>335</v>
      </c>
      <c r="B6651" s="232" t="s">
        <v>387</v>
      </c>
      <c r="C6651" s="233" t="s">
        <v>347</v>
      </c>
      <c r="D6651" s="233">
        <v>8</v>
      </c>
      <c r="E6651" s="233" t="s">
        <v>264</v>
      </c>
      <c r="F6651" s="234" t="s">
        <v>365</v>
      </c>
      <c r="G6651" s="235">
        <v>36</v>
      </c>
      <c r="H6651" s="234">
        <v>44956</v>
      </c>
      <c r="I6651" s="28"/>
    </row>
    <row r="6652" spans="1:9" x14ac:dyDescent="0.25">
      <c r="A6652" s="231" t="s">
        <v>362</v>
      </c>
      <c r="B6652" s="232" t="s">
        <v>363</v>
      </c>
      <c r="C6652" s="233" t="s">
        <v>364</v>
      </c>
      <c r="D6652" s="233">
        <v>8</v>
      </c>
      <c r="E6652" s="233" t="s">
        <v>264</v>
      </c>
      <c r="F6652" s="234" t="s">
        <v>365</v>
      </c>
      <c r="G6652" s="235">
        <v>85</v>
      </c>
      <c r="H6652" s="234">
        <v>44962</v>
      </c>
      <c r="I6652" s="28"/>
    </row>
    <row r="6653" spans="1:9" x14ac:dyDescent="0.25">
      <c r="A6653" s="231" t="s">
        <v>392</v>
      </c>
      <c r="B6653" s="232" t="s">
        <v>393</v>
      </c>
      <c r="C6653" s="233" t="s">
        <v>337</v>
      </c>
      <c r="D6653" s="233">
        <v>16</v>
      </c>
      <c r="E6653" s="233" t="s">
        <v>271</v>
      </c>
      <c r="F6653" s="234" t="s">
        <v>359</v>
      </c>
      <c r="G6653" s="235">
        <v>141</v>
      </c>
      <c r="H6653" s="234">
        <v>44963</v>
      </c>
      <c r="I6653" s="28"/>
    </row>
    <row r="6654" spans="1:9" x14ac:dyDescent="0.25">
      <c r="A6654" s="231" t="s">
        <v>385</v>
      </c>
      <c r="B6654" s="232" t="s">
        <v>386</v>
      </c>
      <c r="C6654" s="233" t="s">
        <v>358</v>
      </c>
      <c r="D6654" s="233">
        <v>16</v>
      </c>
      <c r="E6654" s="233" t="s">
        <v>334</v>
      </c>
      <c r="F6654" s="234" t="s">
        <v>405</v>
      </c>
      <c r="G6654" s="235">
        <v>172</v>
      </c>
      <c r="H6654" s="234">
        <v>44964</v>
      </c>
      <c r="I6654" s="28"/>
    </row>
    <row r="6655" spans="1:9" x14ac:dyDescent="0.25">
      <c r="A6655" s="231" t="s">
        <v>335</v>
      </c>
      <c r="B6655" s="232" t="s">
        <v>384</v>
      </c>
      <c r="C6655" s="233" t="s">
        <v>364</v>
      </c>
      <c r="D6655" s="233">
        <v>8</v>
      </c>
      <c r="E6655" s="233" t="s">
        <v>262</v>
      </c>
      <c r="F6655" s="234" t="s">
        <v>356</v>
      </c>
      <c r="G6655" s="235">
        <v>142</v>
      </c>
      <c r="H6655" s="234">
        <v>44971</v>
      </c>
      <c r="I6655" s="28"/>
    </row>
    <row r="6656" spans="1:9" x14ac:dyDescent="0.25">
      <c r="A6656" s="231" t="s">
        <v>335</v>
      </c>
      <c r="B6656" s="232" t="s">
        <v>382</v>
      </c>
      <c r="C6656" s="233" t="s">
        <v>337</v>
      </c>
      <c r="D6656" s="233">
        <v>16</v>
      </c>
      <c r="E6656" s="233" t="s">
        <v>264</v>
      </c>
      <c r="F6656" s="234" t="s">
        <v>365</v>
      </c>
      <c r="G6656" s="235">
        <v>163</v>
      </c>
      <c r="H6656" s="234">
        <v>44972</v>
      </c>
      <c r="I6656" s="28"/>
    </row>
    <row r="6657" spans="1:9" x14ac:dyDescent="0.25">
      <c r="A6657" s="231" t="s">
        <v>345</v>
      </c>
      <c r="B6657" s="232" t="s">
        <v>391</v>
      </c>
      <c r="C6657" s="233" t="s">
        <v>337</v>
      </c>
      <c r="D6657" s="233">
        <v>16</v>
      </c>
      <c r="E6657" s="233" t="s">
        <v>334</v>
      </c>
      <c r="F6657" s="234" t="s">
        <v>276</v>
      </c>
      <c r="G6657" s="235">
        <v>168</v>
      </c>
      <c r="H6657" s="234">
        <v>44974</v>
      </c>
      <c r="I6657" s="28"/>
    </row>
    <row r="6658" spans="1:9" x14ac:dyDescent="0.25">
      <c r="A6658" s="231" t="s">
        <v>345</v>
      </c>
      <c r="B6658" s="232" t="s">
        <v>346</v>
      </c>
      <c r="C6658" s="233" t="s">
        <v>347</v>
      </c>
      <c r="D6658" s="233">
        <v>16</v>
      </c>
      <c r="E6658" s="233" t="s">
        <v>271</v>
      </c>
      <c r="F6658" s="234" t="s">
        <v>338</v>
      </c>
      <c r="G6658" s="235">
        <v>108</v>
      </c>
      <c r="H6658" s="234">
        <v>44976</v>
      </c>
      <c r="I6658" s="28"/>
    </row>
    <row r="6659" spans="1:9" x14ac:dyDescent="0.25">
      <c r="A6659" s="231" t="s">
        <v>362</v>
      </c>
      <c r="B6659" s="232" t="s">
        <v>374</v>
      </c>
      <c r="C6659" s="233" t="s">
        <v>375</v>
      </c>
      <c r="D6659" s="233">
        <v>16</v>
      </c>
      <c r="E6659" s="233" t="s">
        <v>271</v>
      </c>
      <c r="F6659" s="234" t="s">
        <v>338</v>
      </c>
      <c r="G6659" s="235">
        <v>140</v>
      </c>
      <c r="H6659" s="234">
        <v>44976</v>
      </c>
      <c r="I6659" s="28"/>
    </row>
    <row r="6660" spans="1:9" x14ac:dyDescent="0.25">
      <c r="A6660" s="231" t="s">
        <v>345</v>
      </c>
      <c r="B6660" s="232" t="s">
        <v>401</v>
      </c>
      <c r="C6660" s="233" t="s">
        <v>380</v>
      </c>
      <c r="D6660" s="233">
        <v>16</v>
      </c>
      <c r="E6660" s="233" t="s">
        <v>271</v>
      </c>
      <c r="F6660" s="234" t="s">
        <v>338</v>
      </c>
      <c r="G6660" s="235">
        <v>150</v>
      </c>
      <c r="H6660" s="234">
        <v>44977</v>
      </c>
      <c r="I6660" s="28"/>
    </row>
    <row r="6661" spans="1:9" x14ac:dyDescent="0.25">
      <c r="A6661" s="231" t="s">
        <v>339</v>
      </c>
      <c r="B6661" s="232" t="s">
        <v>340</v>
      </c>
      <c r="C6661" s="233" t="s">
        <v>341</v>
      </c>
      <c r="D6661" s="233">
        <v>8</v>
      </c>
      <c r="E6661" s="233" t="s">
        <v>262</v>
      </c>
      <c r="F6661" s="234" t="s">
        <v>342</v>
      </c>
      <c r="G6661" s="235">
        <v>88</v>
      </c>
      <c r="H6661" s="234">
        <v>44978</v>
      </c>
      <c r="I6661" s="28"/>
    </row>
    <row r="6662" spans="1:9" x14ac:dyDescent="0.25">
      <c r="A6662" s="231" t="s">
        <v>371</v>
      </c>
      <c r="B6662" s="232" t="s">
        <v>388</v>
      </c>
      <c r="C6662" s="233" t="s">
        <v>364</v>
      </c>
      <c r="D6662" s="233">
        <v>12</v>
      </c>
      <c r="E6662" s="233" t="s">
        <v>271</v>
      </c>
      <c r="F6662" s="234" t="s">
        <v>338</v>
      </c>
      <c r="G6662" s="235">
        <v>27</v>
      </c>
      <c r="H6662" s="234">
        <v>44980</v>
      </c>
      <c r="I6662" s="28"/>
    </row>
    <row r="6663" spans="1:9" x14ac:dyDescent="0.25">
      <c r="A6663" s="231" t="s">
        <v>376</v>
      </c>
      <c r="B6663" s="232" t="s">
        <v>377</v>
      </c>
      <c r="C6663" s="233" t="s">
        <v>378</v>
      </c>
      <c r="D6663" s="233">
        <v>10</v>
      </c>
      <c r="E6663" s="233" t="s">
        <v>262</v>
      </c>
      <c r="F6663" s="234" t="s">
        <v>342</v>
      </c>
      <c r="G6663" s="235">
        <v>173</v>
      </c>
      <c r="H6663" s="234">
        <v>44982</v>
      </c>
      <c r="I6663" s="28"/>
    </row>
    <row r="6664" spans="1:9" x14ac:dyDescent="0.25">
      <c r="A6664" s="231" t="s">
        <v>345</v>
      </c>
      <c r="B6664" s="232" t="s">
        <v>379</v>
      </c>
      <c r="C6664" s="233" t="s">
        <v>380</v>
      </c>
      <c r="D6664" s="233">
        <v>16</v>
      </c>
      <c r="E6664" s="233" t="s">
        <v>271</v>
      </c>
      <c r="F6664" s="234" t="s">
        <v>373</v>
      </c>
      <c r="G6664" s="235">
        <v>197</v>
      </c>
      <c r="H6664" s="234">
        <v>44983</v>
      </c>
      <c r="I6664" s="28"/>
    </row>
    <row r="6665" spans="1:9" x14ac:dyDescent="0.25">
      <c r="A6665" s="231" t="s">
        <v>371</v>
      </c>
      <c r="B6665" s="232" t="s">
        <v>372</v>
      </c>
      <c r="C6665" s="233" t="s">
        <v>364</v>
      </c>
      <c r="D6665" s="233">
        <v>8</v>
      </c>
      <c r="E6665" s="233" t="s">
        <v>271</v>
      </c>
      <c r="F6665" s="234" t="s">
        <v>338</v>
      </c>
      <c r="G6665" s="235">
        <v>93</v>
      </c>
      <c r="H6665" s="234">
        <v>44984</v>
      </c>
      <c r="I6665" s="28"/>
    </row>
    <row r="6666" spans="1:9" x14ac:dyDescent="0.25">
      <c r="A6666" s="231" t="s">
        <v>335</v>
      </c>
      <c r="B6666" s="232" t="s">
        <v>382</v>
      </c>
      <c r="C6666" s="233" t="s">
        <v>337</v>
      </c>
      <c r="D6666" s="233">
        <v>16</v>
      </c>
      <c r="E6666" s="233" t="s">
        <v>264</v>
      </c>
      <c r="F6666" s="234" t="s">
        <v>365</v>
      </c>
      <c r="G6666" s="235">
        <v>88</v>
      </c>
      <c r="H6666" s="234">
        <v>44984</v>
      </c>
      <c r="I6666" s="28"/>
    </row>
    <row r="6667" spans="1:9" x14ac:dyDescent="0.25">
      <c r="A6667" s="231" t="s">
        <v>397</v>
      </c>
      <c r="B6667" s="232" t="s">
        <v>398</v>
      </c>
      <c r="C6667" s="233" t="s">
        <v>399</v>
      </c>
      <c r="D6667" s="233">
        <v>8</v>
      </c>
      <c r="E6667" s="233" t="s">
        <v>334</v>
      </c>
      <c r="F6667" s="234" t="s">
        <v>276</v>
      </c>
      <c r="G6667" s="235">
        <v>96</v>
      </c>
      <c r="H6667" s="234">
        <v>44985</v>
      </c>
      <c r="I6667" s="28"/>
    </row>
    <row r="6668" spans="1:9" x14ac:dyDescent="0.25">
      <c r="A6668" s="231" t="s">
        <v>345</v>
      </c>
      <c r="B6668" s="232" t="s">
        <v>406</v>
      </c>
      <c r="C6668" s="233" t="s">
        <v>337</v>
      </c>
      <c r="D6668" s="233">
        <v>16</v>
      </c>
      <c r="E6668" s="233" t="s">
        <v>271</v>
      </c>
      <c r="F6668" s="234" t="s">
        <v>359</v>
      </c>
      <c r="G6668" s="235">
        <v>152</v>
      </c>
      <c r="H6668" s="234">
        <v>44986</v>
      </c>
      <c r="I6668" s="28"/>
    </row>
    <row r="6669" spans="1:9" x14ac:dyDescent="0.25">
      <c r="A6669" s="231" t="s">
        <v>362</v>
      </c>
      <c r="B6669" s="232" t="s">
        <v>374</v>
      </c>
      <c r="C6669" s="233" t="s">
        <v>375</v>
      </c>
      <c r="D6669" s="233">
        <v>16</v>
      </c>
      <c r="E6669" s="233" t="s">
        <v>271</v>
      </c>
      <c r="F6669" s="234" t="s">
        <v>338</v>
      </c>
      <c r="G6669" s="235">
        <v>191</v>
      </c>
      <c r="H6669" s="234">
        <v>44987</v>
      </c>
      <c r="I6669" s="28"/>
    </row>
    <row r="6670" spans="1:9" x14ac:dyDescent="0.25">
      <c r="A6670" s="231" t="s">
        <v>362</v>
      </c>
      <c r="B6670" s="232" t="s">
        <v>369</v>
      </c>
      <c r="C6670" s="233" t="s">
        <v>370</v>
      </c>
      <c r="D6670" s="233">
        <v>16</v>
      </c>
      <c r="E6670" s="233" t="s">
        <v>264</v>
      </c>
      <c r="F6670" s="234" t="s">
        <v>365</v>
      </c>
      <c r="G6670" s="235">
        <v>130</v>
      </c>
      <c r="H6670" s="234">
        <v>44988</v>
      </c>
      <c r="I6670" s="28"/>
    </row>
    <row r="6671" spans="1:9" x14ac:dyDescent="0.25">
      <c r="A6671" s="231" t="s">
        <v>335</v>
      </c>
      <c r="B6671" s="232" t="s">
        <v>387</v>
      </c>
      <c r="C6671" s="233" t="s">
        <v>347</v>
      </c>
      <c r="D6671" s="233">
        <v>8</v>
      </c>
      <c r="E6671" s="233" t="s">
        <v>264</v>
      </c>
      <c r="F6671" s="234" t="s">
        <v>365</v>
      </c>
      <c r="G6671" s="235">
        <v>139</v>
      </c>
      <c r="H6671" s="234">
        <v>44990</v>
      </c>
      <c r="I6671" s="28"/>
    </row>
    <row r="6672" spans="1:9" x14ac:dyDescent="0.25">
      <c r="A6672" s="231" t="s">
        <v>345</v>
      </c>
      <c r="B6672" s="232" t="s">
        <v>406</v>
      </c>
      <c r="C6672" s="233" t="s">
        <v>337</v>
      </c>
      <c r="D6672" s="233">
        <v>16</v>
      </c>
      <c r="E6672" s="233" t="s">
        <v>271</v>
      </c>
      <c r="F6672" s="234" t="s">
        <v>359</v>
      </c>
      <c r="G6672" s="235">
        <v>146</v>
      </c>
      <c r="H6672" s="234">
        <v>44990</v>
      </c>
      <c r="I6672" s="28"/>
    </row>
    <row r="6673" spans="1:9" x14ac:dyDescent="0.25">
      <c r="A6673" s="231" t="s">
        <v>335</v>
      </c>
      <c r="B6673" s="232" t="s">
        <v>336</v>
      </c>
      <c r="C6673" s="233" t="s">
        <v>337</v>
      </c>
      <c r="D6673" s="233">
        <v>16</v>
      </c>
      <c r="E6673" s="233" t="s">
        <v>271</v>
      </c>
      <c r="F6673" s="234" t="s">
        <v>338</v>
      </c>
      <c r="G6673" s="235">
        <v>116</v>
      </c>
      <c r="H6673" s="234">
        <v>44992</v>
      </c>
      <c r="I6673" s="28"/>
    </row>
    <row r="6674" spans="1:9" x14ac:dyDescent="0.25">
      <c r="A6674" s="231" t="s">
        <v>331</v>
      </c>
      <c r="B6674" s="232" t="s">
        <v>404</v>
      </c>
      <c r="C6674" s="233" t="s">
        <v>333</v>
      </c>
      <c r="D6674" s="233">
        <v>16</v>
      </c>
      <c r="E6674" s="233" t="s">
        <v>334</v>
      </c>
      <c r="F6674" s="234" t="s">
        <v>405</v>
      </c>
      <c r="G6674" s="235">
        <v>117</v>
      </c>
      <c r="H6674" s="234">
        <v>44992</v>
      </c>
      <c r="I6674" s="28"/>
    </row>
    <row r="6675" spans="1:9" x14ac:dyDescent="0.25">
      <c r="A6675" s="231" t="s">
        <v>335</v>
      </c>
      <c r="B6675" s="232" t="s">
        <v>387</v>
      </c>
      <c r="C6675" s="233" t="s">
        <v>347</v>
      </c>
      <c r="D6675" s="233">
        <v>8</v>
      </c>
      <c r="E6675" s="233" t="s">
        <v>264</v>
      </c>
      <c r="F6675" s="234" t="s">
        <v>365</v>
      </c>
      <c r="G6675" s="235">
        <v>40</v>
      </c>
      <c r="H6675" s="234">
        <v>44993</v>
      </c>
      <c r="I6675" s="28"/>
    </row>
    <row r="6676" spans="1:9" x14ac:dyDescent="0.25">
      <c r="A6676" s="231" t="s">
        <v>331</v>
      </c>
      <c r="B6676" s="232" t="s">
        <v>381</v>
      </c>
      <c r="C6676" s="233" t="s">
        <v>380</v>
      </c>
      <c r="D6676" s="233">
        <v>16</v>
      </c>
      <c r="E6676" s="233" t="s">
        <v>262</v>
      </c>
      <c r="F6676" s="234" t="s">
        <v>342</v>
      </c>
      <c r="G6676" s="235">
        <v>162</v>
      </c>
      <c r="H6676" s="234">
        <v>44996</v>
      </c>
      <c r="I6676" s="28"/>
    </row>
    <row r="6677" spans="1:9" x14ac:dyDescent="0.25">
      <c r="A6677" s="231" t="s">
        <v>335</v>
      </c>
      <c r="B6677" s="232" t="s">
        <v>394</v>
      </c>
      <c r="C6677" s="233" t="s">
        <v>364</v>
      </c>
      <c r="D6677" s="233">
        <v>8</v>
      </c>
      <c r="E6677" s="233" t="s">
        <v>264</v>
      </c>
      <c r="F6677" s="234" t="s">
        <v>365</v>
      </c>
      <c r="G6677" s="235">
        <v>86</v>
      </c>
      <c r="H6677" s="234">
        <v>44999</v>
      </c>
      <c r="I6677" s="28"/>
    </row>
    <row r="6678" spans="1:9" x14ac:dyDescent="0.25">
      <c r="A6678" s="231" t="s">
        <v>354</v>
      </c>
      <c r="B6678" s="232" t="s">
        <v>355</v>
      </c>
      <c r="C6678" s="233" t="s">
        <v>347</v>
      </c>
      <c r="D6678" s="233">
        <v>16</v>
      </c>
      <c r="E6678" s="233" t="s">
        <v>262</v>
      </c>
      <c r="F6678" s="234" t="s">
        <v>356</v>
      </c>
      <c r="G6678" s="235">
        <v>34</v>
      </c>
      <c r="H6678" s="234">
        <v>45001</v>
      </c>
      <c r="I6678" s="28"/>
    </row>
    <row r="6679" spans="1:9" x14ac:dyDescent="0.25">
      <c r="A6679" s="231" t="s">
        <v>397</v>
      </c>
      <c r="B6679" s="232" t="s">
        <v>402</v>
      </c>
      <c r="C6679" s="233" t="s">
        <v>380</v>
      </c>
      <c r="D6679" s="233">
        <v>8</v>
      </c>
      <c r="E6679" s="233" t="s">
        <v>262</v>
      </c>
      <c r="F6679" s="234" t="s">
        <v>342</v>
      </c>
      <c r="G6679" s="235">
        <v>5</v>
      </c>
      <c r="H6679" s="234">
        <v>45001</v>
      </c>
      <c r="I6679" s="28"/>
    </row>
    <row r="6680" spans="1:9" x14ac:dyDescent="0.25">
      <c r="A6680" s="231" t="s">
        <v>362</v>
      </c>
      <c r="B6680" s="232" t="s">
        <v>369</v>
      </c>
      <c r="C6680" s="233" t="s">
        <v>370</v>
      </c>
      <c r="D6680" s="233">
        <v>16</v>
      </c>
      <c r="E6680" s="233" t="s">
        <v>264</v>
      </c>
      <c r="F6680" s="234" t="s">
        <v>365</v>
      </c>
      <c r="G6680" s="235">
        <v>49</v>
      </c>
      <c r="H6680" s="234">
        <v>45003</v>
      </c>
      <c r="I6680" s="28"/>
    </row>
    <row r="6681" spans="1:9" x14ac:dyDescent="0.25">
      <c r="A6681" s="231" t="s">
        <v>339</v>
      </c>
      <c r="B6681" s="232" t="s">
        <v>340</v>
      </c>
      <c r="C6681" s="233" t="s">
        <v>341</v>
      </c>
      <c r="D6681" s="233">
        <v>8</v>
      </c>
      <c r="E6681" s="233" t="s">
        <v>262</v>
      </c>
      <c r="F6681" s="234" t="s">
        <v>342</v>
      </c>
      <c r="G6681" s="235">
        <v>29</v>
      </c>
      <c r="H6681" s="234">
        <v>45004</v>
      </c>
      <c r="I6681" s="28"/>
    </row>
    <row r="6682" spans="1:9" x14ac:dyDescent="0.25">
      <c r="A6682" s="231" t="s">
        <v>397</v>
      </c>
      <c r="B6682" s="232" t="s">
        <v>402</v>
      </c>
      <c r="C6682" s="233" t="s">
        <v>380</v>
      </c>
      <c r="D6682" s="233">
        <v>8</v>
      </c>
      <c r="E6682" s="233" t="s">
        <v>262</v>
      </c>
      <c r="F6682" s="234" t="s">
        <v>50</v>
      </c>
      <c r="G6682" s="235">
        <v>51</v>
      </c>
      <c r="H6682" s="234">
        <v>45006</v>
      </c>
      <c r="I6682" s="28"/>
    </row>
    <row r="6683" spans="1:9" x14ac:dyDescent="0.25">
      <c r="A6683" s="231" t="s">
        <v>335</v>
      </c>
      <c r="B6683" s="232" t="s">
        <v>336</v>
      </c>
      <c r="C6683" s="233" t="s">
        <v>337</v>
      </c>
      <c r="D6683" s="233">
        <v>16</v>
      </c>
      <c r="E6683" s="233" t="s">
        <v>271</v>
      </c>
      <c r="F6683" s="234" t="s">
        <v>338</v>
      </c>
      <c r="G6683" s="235">
        <v>21</v>
      </c>
      <c r="H6683" s="234">
        <v>45009</v>
      </c>
      <c r="I6683" s="28"/>
    </row>
    <row r="6684" spans="1:9" x14ac:dyDescent="0.25">
      <c r="A6684" s="231" t="s">
        <v>376</v>
      </c>
      <c r="B6684" s="232" t="s">
        <v>390</v>
      </c>
      <c r="C6684" s="233" t="s">
        <v>370</v>
      </c>
      <c r="D6684" s="233">
        <v>8</v>
      </c>
      <c r="E6684" s="233" t="s">
        <v>334</v>
      </c>
      <c r="F6684" s="234" t="s">
        <v>278</v>
      </c>
      <c r="G6684" s="235">
        <v>107</v>
      </c>
      <c r="H6684" s="234">
        <v>45013</v>
      </c>
      <c r="I6684" s="28"/>
    </row>
    <row r="6685" spans="1:9" x14ac:dyDescent="0.25">
      <c r="A6685" s="231" t="s">
        <v>335</v>
      </c>
      <c r="B6685" s="232" t="s">
        <v>350</v>
      </c>
      <c r="C6685" s="233" t="s">
        <v>347</v>
      </c>
      <c r="D6685" s="233">
        <v>8</v>
      </c>
      <c r="E6685" s="233" t="s">
        <v>271</v>
      </c>
      <c r="F6685" s="234" t="s">
        <v>338</v>
      </c>
      <c r="G6685" s="235">
        <v>94</v>
      </c>
      <c r="H6685" s="234">
        <v>45014</v>
      </c>
      <c r="I6685" s="28"/>
    </row>
    <row r="6686" spans="1:9" x14ac:dyDescent="0.25">
      <c r="A6686" s="231" t="s">
        <v>362</v>
      </c>
      <c r="B6686" s="232" t="s">
        <v>407</v>
      </c>
      <c r="C6686" s="233" t="s">
        <v>380</v>
      </c>
      <c r="D6686" s="233">
        <v>16</v>
      </c>
      <c r="E6686" s="233" t="s">
        <v>264</v>
      </c>
      <c r="F6686" s="234" t="s">
        <v>396</v>
      </c>
      <c r="G6686" s="235">
        <v>92</v>
      </c>
      <c r="H6686" s="234">
        <v>45015</v>
      </c>
      <c r="I6686" s="28"/>
    </row>
    <row r="6687" spans="1:9" x14ac:dyDescent="0.25">
      <c r="A6687" s="231" t="s">
        <v>397</v>
      </c>
      <c r="B6687" s="232" t="s">
        <v>402</v>
      </c>
      <c r="C6687" s="233" t="s">
        <v>380</v>
      </c>
      <c r="D6687" s="233">
        <v>8</v>
      </c>
      <c r="E6687" s="233" t="s">
        <v>262</v>
      </c>
      <c r="F6687" s="234" t="s">
        <v>50</v>
      </c>
      <c r="G6687" s="235">
        <v>101</v>
      </c>
      <c r="H6687" s="234">
        <v>45018</v>
      </c>
      <c r="I6687" s="28"/>
    </row>
    <row r="6688" spans="1:9" x14ac:dyDescent="0.25">
      <c r="A6688" s="231" t="s">
        <v>335</v>
      </c>
      <c r="B6688" s="232" t="s">
        <v>400</v>
      </c>
      <c r="C6688" s="233" t="s">
        <v>364</v>
      </c>
      <c r="D6688" s="233">
        <v>8</v>
      </c>
      <c r="E6688" s="233" t="s">
        <v>264</v>
      </c>
      <c r="F6688" s="234" t="s">
        <v>365</v>
      </c>
      <c r="G6688" s="235">
        <v>117</v>
      </c>
      <c r="H6688" s="234">
        <v>45020</v>
      </c>
      <c r="I6688" s="28"/>
    </row>
    <row r="6689" spans="1:9" x14ac:dyDescent="0.25">
      <c r="A6689" s="231" t="s">
        <v>331</v>
      </c>
      <c r="B6689" s="232" t="s">
        <v>353</v>
      </c>
      <c r="C6689" s="233" t="s">
        <v>337</v>
      </c>
      <c r="D6689" s="233">
        <v>16</v>
      </c>
      <c r="E6689" s="233" t="s">
        <v>262</v>
      </c>
      <c r="F6689" s="234" t="s">
        <v>356</v>
      </c>
      <c r="G6689" s="235">
        <v>119</v>
      </c>
      <c r="H6689" s="234">
        <v>45020</v>
      </c>
      <c r="I6689" s="28"/>
    </row>
    <row r="6690" spans="1:9" x14ac:dyDescent="0.25">
      <c r="A6690" s="231" t="s">
        <v>335</v>
      </c>
      <c r="B6690" s="232" t="s">
        <v>384</v>
      </c>
      <c r="C6690" s="233" t="s">
        <v>364</v>
      </c>
      <c r="D6690" s="233">
        <v>8</v>
      </c>
      <c r="E6690" s="233" t="s">
        <v>262</v>
      </c>
      <c r="F6690" s="234" t="s">
        <v>356</v>
      </c>
      <c r="G6690" s="235">
        <v>121</v>
      </c>
      <c r="H6690" s="234">
        <v>45024</v>
      </c>
      <c r="I6690" s="28"/>
    </row>
    <row r="6691" spans="1:9" x14ac:dyDescent="0.25">
      <c r="A6691" s="231" t="s">
        <v>371</v>
      </c>
      <c r="B6691" s="232" t="s">
        <v>372</v>
      </c>
      <c r="C6691" s="233" t="s">
        <v>364</v>
      </c>
      <c r="D6691" s="233">
        <v>8</v>
      </c>
      <c r="E6691" s="233" t="s">
        <v>271</v>
      </c>
      <c r="F6691" s="234" t="s">
        <v>373</v>
      </c>
      <c r="G6691" s="235">
        <v>141</v>
      </c>
      <c r="H6691" s="234">
        <v>45028</v>
      </c>
      <c r="I6691" s="28"/>
    </row>
    <row r="6692" spans="1:9" x14ac:dyDescent="0.25">
      <c r="A6692" s="231" t="s">
        <v>345</v>
      </c>
      <c r="B6692" s="232" t="s">
        <v>391</v>
      </c>
      <c r="C6692" s="233" t="s">
        <v>337</v>
      </c>
      <c r="D6692" s="233">
        <v>16</v>
      </c>
      <c r="E6692" s="233" t="s">
        <v>334</v>
      </c>
      <c r="F6692" s="234" t="s">
        <v>405</v>
      </c>
      <c r="G6692" s="235">
        <v>63</v>
      </c>
      <c r="H6692" s="234">
        <v>45029</v>
      </c>
      <c r="I6692" s="28"/>
    </row>
    <row r="6693" spans="1:9" x14ac:dyDescent="0.25">
      <c r="A6693" s="231" t="s">
        <v>331</v>
      </c>
      <c r="B6693" s="232" t="s">
        <v>403</v>
      </c>
      <c r="C6693" s="233" t="s">
        <v>380</v>
      </c>
      <c r="D6693" s="233">
        <v>32</v>
      </c>
      <c r="E6693" s="233" t="s">
        <v>262</v>
      </c>
      <c r="F6693" s="234" t="s">
        <v>356</v>
      </c>
      <c r="G6693" s="235">
        <v>7</v>
      </c>
      <c r="H6693" s="234">
        <v>45030</v>
      </c>
      <c r="I6693" s="28"/>
    </row>
    <row r="6694" spans="1:9" x14ac:dyDescent="0.25">
      <c r="A6694" s="231" t="s">
        <v>345</v>
      </c>
      <c r="B6694" s="232" t="s">
        <v>379</v>
      </c>
      <c r="C6694" s="233" t="s">
        <v>380</v>
      </c>
      <c r="D6694" s="233">
        <v>16</v>
      </c>
      <c r="E6694" s="233" t="s">
        <v>271</v>
      </c>
      <c r="F6694" s="234" t="s">
        <v>338</v>
      </c>
      <c r="G6694" s="235">
        <v>107</v>
      </c>
      <c r="H6694" s="234">
        <v>45035</v>
      </c>
      <c r="I6694" s="28"/>
    </row>
    <row r="6695" spans="1:9" x14ac:dyDescent="0.25">
      <c r="A6695" s="231" t="s">
        <v>331</v>
      </c>
      <c r="B6695" s="232" t="s">
        <v>353</v>
      </c>
      <c r="C6695" s="233" t="s">
        <v>337</v>
      </c>
      <c r="D6695" s="233">
        <v>16</v>
      </c>
      <c r="E6695" s="233" t="s">
        <v>262</v>
      </c>
      <c r="F6695" s="234" t="s">
        <v>342</v>
      </c>
      <c r="G6695" s="235">
        <v>164</v>
      </c>
      <c r="H6695" s="234">
        <v>45037</v>
      </c>
      <c r="I6695" s="28"/>
    </row>
    <row r="6696" spans="1:9" x14ac:dyDescent="0.25">
      <c r="A6696" s="231" t="s">
        <v>345</v>
      </c>
      <c r="B6696" s="232" t="s">
        <v>401</v>
      </c>
      <c r="C6696" s="233" t="s">
        <v>380</v>
      </c>
      <c r="D6696" s="233">
        <v>16</v>
      </c>
      <c r="E6696" s="233" t="s">
        <v>271</v>
      </c>
      <c r="F6696" s="234" t="s">
        <v>338</v>
      </c>
      <c r="G6696" s="235">
        <v>47</v>
      </c>
      <c r="H6696" s="234">
        <v>45043</v>
      </c>
      <c r="I6696" s="28"/>
    </row>
    <row r="6697" spans="1:9" x14ac:dyDescent="0.25">
      <c r="A6697" s="231" t="s">
        <v>362</v>
      </c>
      <c r="B6697" s="232" t="s">
        <v>366</v>
      </c>
      <c r="C6697" s="233" t="s">
        <v>337</v>
      </c>
      <c r="D6697" s="233">
        <v>8</v>
      </c>
      <c r="E6697" s="233" t="s">
        <v>262</v>
      </c>
      <c r="F6697" s="234" t="s">
        <v>342</v>
      </c>
      <c r="G6697" s="235">
        <v>65</v>
      </c>
      <c r="H6697" s="234">
        <v>45044</v>
      </c>
      <c r="I6697" s="28"/>
    </row>
    <row r="6698" spans="1:9" x14ac:dyDescent="0.25">
      <c r="A6698" s="231" t="s">
        <v>335</v>
      </c>
      <c r="B6698" s="232" t="s">
        <v>400</v>
      </c>
      <c r="C6698" s="233" t="s">
        <v>364</v>
      </c>
      <c r="D6698" s="233">
        <v>8</v>
      </c>
      <c r="E6698" s="233" t="s">
        <v>264</v>
      </c>
      <c r="F6698" s="234" t="s">
        <v>365</v>
      </c>
      <c r="G6698" s="235">
        <v>41</v>
      </c>
      <c r="H6698" s="234">
        <v>45044</v>
      </c>
      <c r="I6698" s="28"/>
    </row>
    <row r="6699" spans="1:9" x14ac:dyDescent="0.25">
      <c r="A6699" s="231" t="s">
        <v>345</v>
      </c>
      <c r="B6699" s="232" t="s">
        <v>406</v>
      </c>
      <c r="C6699" s="233" t="s">
        <v>337</v>
      </c>
      <c r="D6699" s="233">
        <v>16</v>
      </c>
      <c r="E6699" s="233" t="s">
        <v>271</v>
      </c>
      <c r="F6699" s="234" t="s">
        <v>359</v>
      </c>
      <c r="G6699" s="235">
        <v>82</v>
      </c>
      <c r="H6699" s="234">
        <v>45044</v>
      </c>
      <c r="I6699" s="28"/>
    </row>
    <row r="6700" spans="1:9" x14ac:dyDescent="0.25">
      <c r="A6700" s="231" t="s">
        <v>335</v>
      </c>
      <c r="B6700" s="232" t="s">
        <v>357</v>
      </c>
      <c r="C6700" s="233" t="s">
        <v>358</v>
      </c>
      <c r="D6700" s="233">
        <v>16</v>
      </c>
      <c r="E6700" s="233" t="s">
        <v>271</v>
      </c>
      <c r="F6700" s="234" t="s">
        <v>359</v>
      </c>
      <c r="G6700" s="235">
        <v>50</v>
      </c>
      <c r="H6700" s="234">
        <v>45045</v>
      </c>
      <c r="I6700" s="28"/>
    </row>
    <row r="6701" spans="1:9" x14ac:dyDescent="0.25">
      <c r="A6701" s="231" t="s">
        <v>345</v>
      </c>
      <c r="B6701" s="232" t="s">
        <v>391</v>
      </c>
      <c r="C6701" s="233" t="s">
        <v>337</v>
      </c>
      <c r="D6701" s="233">
        <v>16</v>
      </c>
      <c r="E6701" s="233" t="s">
        <v>334</v>
      </c>
      <c r="F6701" s="234" t="s">
        <v>276</v>
      </c>
      <c r="G6701" s="235">
        <v>157</v>
      </c>
      <c r="H6701" s="234">
        <v>45045</v>
      </c>
      <c r="I6701" s="28"/>
    </row>
    <row r="6702" spans="1:9" x14ac:dyDescent="0.25">
      <c r="A6702" s="231" t="s">
        <v>362</v>
      </c>
      <c r="B6702" s="232" t="s">
        <v>363</v>
      </c>
      <c r="C6702" s="233" t="s">
        <v>364</v>
      </c>
      <c r="D6702" s="233">
        <v>8</v>
      </c>
      <c r="E6702" s="233" t="s">
        <v>264</v>
      </c>
      <c r="F6702" s="234" t="s">
        <v>396</v>
      </c>
      <c r="G6702" s="235">
        <v>35</v>
      </c>
      <c r="H6702" s="234">
        <v>45046</v>
      </c>
      <c r="I6702" s="28"/>
    </row>
    <row r="6703" spans="1:9" x14ac:dyDescent="0.25">
      <c r="A6703" s="231" t="s">
        <v>335</v>
      </c>
      <c r="B6703" s="232" t="s">
        <v>400</v>
      </c>
      <c r="C6703" s="233" t="s">
        <v>364</v>
      </c>
      <c r="D6703" s="233">
        <v>8</v>
      </c>
      <c r="E6703" s="233" t="s">
        <v>264</v>
      </c>
      <c r="F6703" s="234" t="s">
        <v>365</v>
      </c>
      <c r="G6703" s="235">
        <v>20</v>
      </c>
      <c r="H6703" s="234">
        <v>45048</v>
      </c>
      <c r="I6703" s="28"/>
    </row>
    <row r="6704" spans="1:9" x14ac:dyDescent="0.25">
      <c r="A6704" s="231" t="s">
        <v>362</v>
      </c>
      <c r="B6704" s="232" t="s">
        <v>374</v>
      </c>
      <c r="C6704" s="233" t="s">
        <v>375</v>
      </c>
      <c r="D6704" s="233">
        <v>16</v>
      </c>
      <c r="E6704" s="233" t="s">
        <v>271</v>
      </c>
      <c r="F6704" s="234" t="s">
        <v>338</v>
      </c>
      <c r="G6704" s="235">
        <v>97</v>
      </c>
      <c r="H6704" s="234">
        <v>45048</v>
      </c>
      <c r="I6704" s="28"/>
    </row>
    <row r="6705" spans="1:9" x14ac:dyDescent="0.25">
      <c r="A6705" s="231" t="s">
        <v>335</v>
      </c>
      <c r="B6705" s="232" t="s">
        <v>394</v>
      </c>
      <c r="C6705" s="233" t="s">
        <v>364</v>
      </c>
      <c r="D6705" s="233">
        <v>8</v>
      </c>
      <c r="E6705" s="233" t="s">
        <v>264</v>
      </c>
      <c r="F6705" s="234" t="s">
        <v>365</v>
      </c>
      <c r="G6705" s="235">
        <v>184</v>
      </c>
      <c r="H6705" s="234">
        <v>45052</v>
      </c>
      <c r="I6705" s="28"/>
    </row>
    <row r="6706" spans="1:9" x14ac:dyDescent="0.25">
      <c r="A6706" s="231" t="s">
        <v>335</v>
      </c>
      <c r="B6706" s="232" t="s">
        <v>383</v>
      </c>
      <c r="C6706" s="233" t="s">
        <v>347</v>
      </c>
      <c r="D6706" s="233">
        <v>8</v>
      </c>
      <c r="E6706" s="233" t="s">
        <v>271</v>
      </c>
      <c r="F6706" s="234" t="s">
        <v>373</v>
      </c>
      <c r="G6706" s="235">
        <v>41</v>
      </c>
      <c r="H6706" s="234">
        <v>45054</v>
      </c>
      <c r="I6706" s="28"/>
    </row>
    <row r="6707" spans="1:9" x14ac:dyDescent="0.25">
      <c r="A6707" s="231" t="s">
        <v>335</v>
      </c>
      <c r="B6707" s="232" t="s">
        <v>367</v>
      </c>
      <c r="C6707" s="233" t="s">
        <v>337</v>
      </c>
      <c r="D6707" s="233">
        <v>8</v>
      </c>
      <c r="E6707" s="233" t="s">
        <v>262</v>
      </c>
      <c r="F6707" s="234" t="s">
        <v>356</v>
      </c>
      <c r="G6707" s="235">
        <v>83</v>
      </c>
      <c r="H6707" s="234">
        <v>45056</v>
      </c>
      <c r="I6707" s="28"/>
    </row>
    <row r="6708" spans="1:9" x14ac:dyDescent="0.25">
      <c r="A6708" s="231" t="s">
        <v>345</v>
      </c>
      <c r="B6708" s="232" t="s">
        <v>401</v>
      </c>
      <c r="C6708" s="233" t="s">
        <v>380</v>
      </c>
      <c r="D6708" s="233">
        <v>16</v>
      </c>
      <c r="E6708" s="233" t="s">
        <v>271</v>
      </c>
      <c r="F6708" s="234" t="s">
        <v>338</v>
      </c>
      <c r="G6708" s="235">
        <v>5</v>
      </c>
      <c r="H6708" s="234">
        <v>45058</v>
      </c>
      <c r="I6708" s="28"/>
    </row>
    <row r="6709" spans="1:9" x14ac:dyDescent="0.25">
      <c r="A6709" s="231" t="s">
        <v>331</v>
      </c>
      <c r="B6709" s="232" t="s">
        <v>332</v>
      </c>
      <c r="C6709" s="233" t="s">
        <v>333</v>
      </c>
      <c r="D6709" s="233">
        <v>16</v>
      </c>
      <c r="E6709" s="233" t="s">
        <v>334</v>
      </c>
      <c r="F6709" s="234" t="s">
        <v>405</v>
      </c>
      <c r="G6709" s="235">
        <v>72</v>
      </c>
      <c r="H6709" s="234">
        <v>45060</v>
      </c>
      <c r="I6709" s="28"/>
    </row>
    <row r="6710" spans="1:9" x14ac:dyDescent="0.25">
      <c r="A6710" s="231" t="s">
        <v>397</v>
      </c>
      <c r="B6710" s="232" t="s">
        <v>402</v>
      </c>
      <c r="C6710" s="233" t="s">
        <v>380</v>
      </c>
      <c r="D6710" s="233">
        <v>8</v>
      </c>
      <c r="E6710" s="233" t="s">
        <v>262</v>
      </c>
      <c r="F6710" s="234" t="s">
        <v>342</v>
      </c>
      <c r="G6710" s="235">
        <v>145</v>
      </c>
      <c r="H6710" s="234">
        <v>45061</v>
      </c>
      <c r="I6710" s="28"/>
    </row>
    <row r="6711" spans="1:9" x14ac:dyDescent="0.25">
      <c r="A6711" s="231" t="s">
        <v>362</v>
      </c>
      <c r="B6711" s="232" t="s">
        <v>366</v>
      </c>
      <c r="C6711" s="233" t="s">
        <v>337</v>
      </c>
      <c r="D6711" s="233">
        <v>8</v>
      </c>
      <c r="E6711" s="233" t="s">
        <v>262</v>
      </c>
      <c r="F6711" s="234" t="s">
        <v>342</v>
      </c>
      <c r="G6711" s="235">
        <v>79</v>
      </c>
      <c r="H6711" s="234">
        <v>45064</v>
      </c>
      <c r="I6711" s="28"/>
    </row>
    <row r="6712" spans="1:9" x14ac:dyDescent="0.25">
      <c r="A6712" s="231" t="s">
        <v>335</v>
      </c>
      <c r="B6712" s="232" t="s">
        <v>395</v>
      </c>
      <c r="C6712" s="233" t="s">
        <v>337</v>
      </c>
      <c r="D6712" s="233">
        <v>16</v>
      </c>
      <c r="E6712" s="233" t="s">
        <v>264</v>
      </c>
      <c r="F6712" s="234" t="s">
        <v>396</v>
      </c>
      <c r="G6712" s="235">
        <v>111</v>
      </c>
      <c r="H6712" s="234">
        <v>45066</v>
      </c>
      <c r="I6712" s="28"/>
    </row>
    <row r="6713" spans="1:9" x14ac:dyDescent="0.25">
      <c r="A6713" s="231" t="s">
        <v>362</v>
      </c>
      <c r="B6713" s="232" t="s">
        <v>407</v>
      </c>
      <c r="C6713" s="233" t="s">
        <v>380</v>
      </c>
      <c r="D6713" s="233">
        <v>16</v>
      </c>
      <c r="E6713" s="233" t="s">
        <v>264</v>
      </c>
      <c r="F6713" s="234" t="s">
        <v>396</v>
      </c>
      <c r="G6713" s="235">
        <v>173</v>
      </c>
      <c r="H6713" s="234">
        <v>45066</v>
      </c>
      <c r="I6713" s="28"/>
    </row>
    <row r="6714" spans="1:9" x14ac:dyDescent="0.25">
      <c r="A6714" s="231" t="s">
        <v>345</v>
      </c>
      <c r="B6714" s="232" t="s">
        <v>401</v>
      </c>
      <c r="C6714" s="233" t="s">
        <v>380</v>
      </c>
      <c r="D6714" s="233">
        <v>16</v>
      </c>
      <c r="E6714" s="233" t="s">
        <v>271</v>
      </c>
      <c r="F6714" s="234" t="s">
        <v>338</v>
      </c>
      <c r="G6714" s="235">
        <v>136</v>
      </c>
      <c r="H6714" s="234">
        <v>45067</v>
      </c>
      <c r="I6714" s="28"/>
    </row>
    <row r="6715" spans="1:9" x14ac:dyDescent="0.25">
      <c r="A6715" s="231" t="s">
        <v>331</v>
      </c>
      <c r="B6715" s="232" t="s">
        <v>403</v>
      </c>
      <c r="C6715" s="233" t="s">
        <v>380</v>
      </c>
      <c r="D6715" s="233">
        <v>32</v>
      </c>
      <c r="E6715" s="233" t="s">
        <v>262</v>
      </c>
      <c r="F6715" s="234" t="s">
        <v>356</v>
      </c>
      <c r="G6715" s="235">
        <v>83</v>
      </c>
      <c r="H6715" s="234">
        <v>45067</v>
      </c>
      <c r="I6715" s="28"/>
    </row>
    <row r="6716" spans="1:9" x14ac:dyDescent="0.25">
      <c r="A6716" s="231" t="s">
        <v>362</v>
      </c>
      <c r="B6716" s="232" t="s">
        <v>374</v>
      </c>
      <c r="C6716" s="233" t="s">
        <v>375</v>
      </c>
      <c r="D6716" s="233">
        <v>16</v>
      </c>
      <c r="E6716" s="233" t="s">
        <v>271</v>
      </c>
      <c r="F6716" s="234" t="s">
        <v>338</v>
      </c>
      <c r="G6716" s="235">
        <v>139</v>
      </c>
      <c r="H6716" s="234">
        <v>45071</v>
      </c>
      <c r="I6716" s="28"/>
    </row>
    <row r="6717" spans="1:9" x14ac:dyDescent="0.25">
      <c r="A6717" s="231" t="s">
        <v>335</v>
      </c>
      <c r="B6717" s="232" t="s">
        <v>368</v>
      </c>
      <c r="C6717" s="233" t="s">
        <v>364</v>
      </c>
      <c r="D6717" s="233">
        <v>8</v>
      </c>
      <c r="E6717" s="233" t="s">
        <v>262</v>
      </c>
      <c r="F6717" s="234" t="s">
        <v>356</v>
      </c>
      <c r="G6717" s="235">
        <v>162</v>
      </c>
      <c r="H6717" s="234">
        <v>45077</v>
      </c>
      <c r="I6717" s="28"/>
    </row>
    <row r="6718" spans="1:9" x14ac:dyDescent="0.25">
      <c r="A6718" s="231" t="s">
        <v>371</v>
      </c>
      <c r="B6718" s="232" t="s">
        <v>388</v>
      </c>
      <c r="C6718" s="233" t="s">
        <v>364</v>
      </c>
      <c r="D6718" s="233">
        <v>12</v>
      </c>
      <c r="E6718" s="233" t="s">
        <v>271</v>
      </c>
      <c r="F6718" s="234" t="s">
        <v>359</v>
      </c>
      <c r="G6718" s="235">
        <v>38</v>
      </c>
      <c r="H6718" s="234">
        <v>45077</v>
      </c>
      <c r="I6718" s="28"/>
    </row>
    <row r="6719" spans="1:9" x14ac:dyDescent="0.25">
      <c r="A6719" s="231" t="s">
        <v>345</v>
      </c>
      <c r="B6719" s="232" t="s">
        <v>391</v>
      </c>
      <c r="C6719" s="233" t="s">
        <v>337</v>
      </c>
      <c r="D6719" s="233">
        <v>16</v>
      </c>
      <c r="E6719" s="233" t="s">
        <v>334</v>
      </c>
      <c r="F6719" s="234" t="s">
        <v>276</v>
      </c>
      <c r="G6719" s="235">
        <v>17</v>
      </c>
      <c r="H6719" s="234">
        <v>45086</v>
      </c>
      <c r="I6719" s="28"/>
    </row>
    <row r="6720" spans="1:9" x14ac:dyDescent="0.25">
      <c r="A6720" s="231" t="s">
        <v>362</v>
      </c>
      <c r="B6720" s="232" t="s">
        <v>366</v>
      </c>
      <c r="C6720" s="233" t="s">
        <v>337</v>
      </c>
      <c r="D6720" s="233">
        <v>8</v>
      </c>
      <c r="E6720" s="233" t="s">
        <v>262</v>
      </c>
      <c r="F6720" s="234" t="s">
        <v>50</v>
      </c>
      <c r="G6720" s="235">
        <v>68</v>
      </c>
      <c r="H6720" s="234">
        <v>45087</v>
      </c>
      <c r="I6720" s="28"/>
    </row>
    <row r="6721" spans="1:9" x14ac:dyDescent="0.25">
      <c r="A6721" s="231" t="s">
        <v>335</v>
      </c>
      <c r="B6721" s="232" t="s">
        <v>400</v>
      </c>
      <c r="C6721" s="233" t="s">
        <v>364</v>
      </c>
      <c r="D6721" s="233">
        <v>8</v>
      </c>
      <c r="E6721" s="233" t="s">
        <v>264</v>
      </c>
      <c r="F6721" s="234" t="s">
        <v>365</v>
      </c>
      <c r="G6721" s="235">
        <v>89</v>
      </c>
      <c r="H6721" s="234">
        <v>45088</v>
      </c>
      <c r="I6721" s="28"/>
    </row>
    <row r="6722" spans="1:9" x14ac:dyDescent="0.25">
      <c r="A6722" s="231" t="s">
        <v>335</v>
      </c>
      <c r="B6722" s="232" t="s">
        <v>382</v>
      </c>
      <c r="C6722" s="233" t="s">
        <v>337</v>
      </c>
      <c r="D6722" s="233">
        <v>16</v>
      </c>
      <c r="E6722" s="233" t="s">
        <v>264</v>
      </c>
      <c r="F6722" s="234" t="s">
        <v>365</v>
      </c>
      <c r="G6722" s="235">
        <v>40</v>
      </c>
      <c r="H6722" s="234">
        <v>45089</v>
      </c>
      <c r="I6722" s="28"/>
    </row>
    <row r="6723" spans="1:9" x14ac:dyDescent="0.25">
      <c r="A6723" s="231" t="s">
        <v>331</v>
      </c>
      <c r="B6723" s="232" t="s">
        <v>381</v>
      </c>
      <c r="C6723" s="233" t="s">
        <v>380</v>
      </c>
      <c r="D6723" s="233">
        <v>16</v>
      </c>
      <c r="E6723" s="233" t="s">
        <v>262</v>
      </c>
      <c r="F6723" s="234" t="s">
        <v>342</v>
      </c>
      <c r="G6723" s="235">
        <v>129</v>
      </c>
      <c r="H6723" s="234">
        <v>45090</v>
      </c>
      <c r="I6723" s="28"/>
    </row>
    <row r="6724" spans="1:9" x14ac:dyDescent="0.25">
      <c r="A6724" s="231" t="s">
        <v>331</v>
      </c>
      <c r="B6724" s="232" t="s">
        <v>404</v>
      </c>
      <c r="C6724" s="233" t="s">
        <v>333</v>
      </c>
      <c r="D6724" s="233">
        <v>16</v>
      </c>
      <c r="E6724" s="233" t="s">
        <v>334</v>
      </c>
      <c r="F6724" s="234" t="s">
        <v>405</v>
      </c>
      <c r="G6724" s="235">
        <v>114</v>
      </c>
      <c r="H6724" s="234">
        <v>45090</v>
      </c>
      <c r="I6724" s="28"/>
    </row>
    <row r="6725" spans="1:9" x14ac:dyDescent="0.25">
      <c r="A6725" s="231" t="s">
        <v>335</v>
      </c>
      <c r="B6725" s="232" t="s">
        <v>357</v>
      </c>
      <c r="C6725" s="233" t="s">
        <v>358</v>
      </c>
      <c r="D6725" s="233">
        <v>16</v>
      </c>
      <c r="E6725" s="233" t="s">
        <v>271</v>
      </c>
      <c r="F6725" s="234" t="s">
        <v>359</v>
      </c>
      <c r="G6725" s="235">
        <v>112</v>
      </c>
      <c r="H6725" s="234">
        <v>45093</v>
      </c>
      <c r="I6725" s="28"/>
    </row>
    <row r="6726" spans="1:9" x14ac:dyDescent="0.25">
      <c r="A6726" s="231" t="s">
        <v>371</v>
      </c>
      <c r="B6726" s="232" t="s">
        <v>388</v>
      </c>
      <c r="C6726" s="233" t="s">
        <v>364</v>
      </c>
      <c r="D6726" s="233">
        <v>12</v>
      </c>
      <c r="E6726" s="233" t="s">
        <v>271</v>
      </c>
      <c r="F6726" s="234" t="s">
        <v>359</v>
      </c>
      <c r="G6726" s="235">
        <v>16</v>
      </c>
      <c r="H6726" s="234">
        <v>45097</v>
      </c>
      <c r="I6726" s="28"/>
    </row>
    <row r="6727" spans="1:9" x14ac:dyDescent="0.25">
      <c r="A6727" s="231" t="s">
        <v>335</v>
      </c>
      <c r="B6727" s="232" t="s">
        <v>367</v>
      </c>
      <c r="C6727" s="233" t="s">
        <v>337</v>
      </c>
      <c r="D6727" s="233">
        <v>8</v>
      </c>
      <c r="E6727" s="233" t="s">
        <v>262</v>
      </c>
      <c r="F6727" s="234" t="s">
        <v>356</v>
      </c>
      <c r="G6727" s="235">
        <v>138</v>
      </c>
      <c r="H6727" s="234">
        <v>45098</v>
      </c>
      <c r="I6727" s="28"/>
    </row>
    <row r="6728" spans="1:9" x14ac:dyDescent="0.25">
      <c r="A6728" s="231" t="s">
        <v>331</v>
      </c>
      <c r="B6728" s="232" t="s">
        <v>381</v>
      </c>
      <c r="C6728" s="233" t="s">
        <v>380</v>
      </c>
      <c r="D6728" s="233">
        <v>16</v>
      </c>
      <c r="E6728" s="233" t="s">
        <v>262</v>
      </c>
      <c r="F6728" s="234" t="s">
        <v>342</v>
      </c>
      <c r="G6728" s="235">
        <v>147</v>
      </c>
      <c r="H6728" s="234">
        <v>45101</v>
      </c>
      <c r="I6728" s="28"/>
    </row>
    <row r="6729" spans="1:9" x14ac:dyDescent="0.25">
      <c r="A6729" s="231" t="s">
        <v>345</v>
      </c>
      <c r="B6729" s="232" t="s">
        <v>406</v>
      </c>
      <c r="C6729" s="233" t="s">
        <v>337</v>
      </c>
      <c r="D6729" s="233">
        <v>16</v>
      </c>
      <c r="E6729" s="233" t="s">
        <v>271</v>
      </c>
      <c r="F6729" s="234" t="s">
        <v>359</v>
      </c>
      <c r="G6729" s="235">
        <v>132</v>
      </c>
      <c r="H6729" s="234">
        <v>45101</v>
      </c>
      <c r="I6729" s="28"/>
    </row>
    <row r="6730" spans="1:9" x14ac:dyDescent="0.25">
      <c r="A6730" s="231" t="s">
        <v>335</v>
      </c>
      <c r="B6730" s="232" t="s">
        <v>357</v>
      </c>
      <c r="C6730" s="233" t="s">
        <v>358</v>
      </c>
      <c r="D6730" s="233">
        <v>16</v>
      </c>
      <c r="E6730" s="233" t="s">
        <v>271</v>
      </c>
      <c r="F6730" s="234" t="s">
        <v>359</v>
      </c>
      <c r="G6730" s="235">
        <v>166</v>
      </c>
      <c r="H6730" s="234">
        <v>45102</v>
      </c>
      <c r="I6730" s="28"/>
    </row>
    <row r="6731" spans="1:9" x14ac:dyDescent="0.25">
      <c r="A6731" s="231" t="s">
        <v>362</v>
      </c>
      <c r="B6731" s="232" t="s">
        <v>374</v>
      </c>
      <c r="C6731" s="233" t="s">
        <v>375</v>
      </c>
      <c r="D6731" s="233">
        <v>16</v>
      </c>
      <c r="E6731" s="233" t="s">
        <v>271</v>
      </c>
      <c r="F6731" s="234" t="s">
        <v>338</v>
      </c>
      <c r="G6731" s="235">
        <v>172</v>
      </c>
      <c r="H6731" s="234">
        <v>45106</v>
      </c>
      <c r="I6731" s="28"/>
    </row>
    <row r="6732" spans="1:9" x14ac:dyDescent="0.25">
      <c r="A6732" s="231" t="s">
        <v>335</v>
      </c>
      <c r="B6732" s="232" t="s">
        <v>357</v>
      </c>
      <c r="C6732" s="233" t="s">
        <v>358</v>
      </c>
      <c r="D6732" s="233">
        <v>16</v>
      </c>
      <c r="E6732" s="233" t="s">
        <v>271</v>
      </c>
      <c r="F6732" s="234" t="s">
        <v>359</v>
      </c>
      <c r="G6732" s="235">
        <v>177</v>
      </c>
      <c r="H6732" s="234">
        <v>45108</v>
      </c>
      <c r="I6732" s="28"/>
    </row>
    <row r="6733" spans="1:9" x14ac:dyDescent="0.25">
      <c r="A6733" s="231" t="s">
        <v>335</v>
      </c>
      <c r="B6733" s="232" t="s">
        <v>382</v>
      </c>
      <c r="C6733" s="233" t="s">
        <v>337</v>
      </c>
      <c r="D6733" s="233">
        <v>16</v>
      </c>
      <c r="E6733" s="233" t="s">
        <v>264</v>
      </c>
      <c r="F6733" s="234" t="s">
        <v>365</v>
      </c>
      <c r="G6733" s="235">
        <v>120</v>
      </c>
      <c r="H6733" s="234">
        <v>45109</v>
      </c>
      <c r="I6733" s="28"/>
    </row>
    <row r="6734" spans="1:9" x14ac:dyDescent="0.25">
      <c r="A6734" s="231" t="s">
        <v>385</v>
      </c>
      <c r="B6734" s="232" t="s">
        <v>386</v>
      </c>
      <c r="C6734" s="233" t="s">
        <v>358</v>
      </c>
      <c r="D6734" s="233">
        <v>16</v>
      </c>
      <c r="E6734" s="233" t="s">
        <v>334</v>
      </c>
      <c r="F6734" s="234" t="s">
        <v>405</v>
      </c>
      <c r="G6734" s="235">
        <v>172</v>
      </c>
      <c r="H6734" s="234">
        <v>45109</v>
      </c>
      <c r="I6734" s="28"/>
    </row>
    <row r="6735" spans="1:9" x14ac:dyDescent="0.25">
      <c r="A6735" s="231" t="s">
        <v>392</v>
      </c>
      <c r="B6735" s="232" t="s">
        <v>393</v>
      </c>
      <c r="C6735" s="233" t="s">
        <v>337</v>
      </c>
      <c r="D6735" s="233">
        <v>16</v>
      </c>
      <c r="E6735" s="233" t="s">
        <v>271</v>
      </c>
      <c r="F6735" s="234" t="s">
        <v>338</v>
      </c>
      <c r="G6735" s="235">
        <v>140</v>
      </c>
      <c r="H6735" s="234">
        <v>45111</v>
      </c>
      <c r="I6735" s="28"/>
    </row>
    <row r="6736" spans="1:9" x14ac:dyDescent="0.25">
      <c r="A6736" s="231" t="s">
        <v>376</v>
      </c>
      <c r="B6736" s="232" t="s">
        <v>390</v>
      </c>
      <c r="C6736" s="233" t="s">
        <v>370</v>
      </c>
      <c r="D6736" s="233">
        <v>8</v>
      </c>
      <c r="E6736" s="233" t="s">
        <v>334</v>
      </c>
      <c r="F6736" s="234" t="s">
        <v>278</v>
      </c>
      <c r="G6736" s="235">
        <v>59</v>
      </c>
      <c r="H6736" s="234">
        <v>45111</v>
      </c>
      <c r="I6736" s="28"/>
    </row>
    <row r="6737" spans="1:9" x14ac:dyDescent="0.25">
      <c r="A6737" s="231" t="s">
        <v>335</v>
      </c>
      <c r="B6737" s="232" t="s">
        <v>400</v>
      </c>
      <c r="C6737" s="233" t="s">
        <v>364</v>
      </c>
      <c r="D6737" s="233">
        <v>8</v>
      </c>
      <c r="E6737" s="233" t="s">
        <v>264</v>
      </c>
      <c r="F6737" s="234" t="s">
        <v>365</v>
      </c>
      <c r="G6737" s="235">
        <v>93</v>
      </c>
      <c r="H6737" s="234">
        <v>45113</v>
      </c>
      <c r="I6737" s="28"/>
    </row>
    <row r="6738" spans="1:9" x14ac:dyDescent="0.25">
      <c r="A6738" s="231" t="s">
        <v>345</v>
      </c>
      <c r="B6738" s="232" t="s">
        <v>406</v>
      </c>
      <c r="C6738" s="233" t="s">
        <v>337</v>
      </c>
      <c r="D6738" s="233">
        <v>16</v>
      </c>
      <c r="E6738" s="233" t="s">
        <v>271</v>
      </c>
      <c r="F6738" s="234" t="s">
        <v>359</v>
      </c>
      <c r="G6738" s="235">
        <v>36</v>
      </c>
      <c r="H6738" s="234">
        <v>45115</v>
      </c>
      <c r="I6738" s="28"/>
    </row>
    <row r="6739" spans="1:9" x14ac:dyDescent="0.25">
      <c r="A6739" s="231" t="s">
        <v>362</v>
      </c>
      <c r="B6739" s="232" t="s">
        <v>366</v>
      </c>
      <c r="C6739" s="233" t="s">
        <v>337</v>
      </c>
      <c r="D6739" s="233">
        <v>8</v>
      </c>
      <c r="E6739" s="233" t="s">
        <v>262</v>
      </c>
      <c r="F6739" s="234" t="s">
        <v>50</v>
      </c>
      <c r="G6739" s="235">
        <v>148</v>
      </c>
      <c r="H6739" s="234">
        <v>45117</v>
      </c>
      <c r="I6739" s="28"/>
    </row>
    <row r="6740" spans="1:9" x14ac:dyDescent="0.25">
      <c r="A6740" s="231" t="s">
        <v>397</v>
      </c>
      <c r="B6740" s="232" t="s">
        <v>398</v>
      </c>
      <c r="C6740" s="233" t="s">
        <v>399</v>
      </c>
      <c r="D6740" s="233">
        <v>8</v>
      </c>
      <c r="E6740" s="233" t="s">
        <v>334</v>
      </c>
      <c r="F6740" s="234" t="s">
        <v>276</v>
      </c>
      <c r="G6740" s="235">
        <v>171</v>
      </c>
      <c r="H6740" s="234">
        <v>45117</v>
      </c>
      <c r="I6740" s="28"/>
    </row>
    <row r="6741" spans="1:9" x14ac:dyDescent="0.25">
      <c r="A6741" s="231" t="s">
        <v>376</v>
      </c>
      <c r="B6741" s="232" t="s">
        <v>377</v>
      </c>
      <c r="C6741" s="233" t="s">
        <v>378</v>
      </c>
      <c r="D6741" s="233">
        <v>10</v>
      </c>
      <c r="E6741" s="233" t="s">
        <v>262</v>
      </c>
      <c r="F6741" s="234" t="s">
        <v>50</v>
      </c>
      <c r="G6741" s="235">
        <v>103</v>
      </c>
      <c r="H6741" s="234">
        <v>45119</v>
      </c>
      <c r="I6741" s="28"/>
    </row>
    <row r="6742" spans="1:9" x14ac:dyDescent="0.25">
      <c r="A6742" s="231" t="s">
        <v>371</v>
      </c>
      <c r="B6742" s="232" t="s">
        <v>388</v>
      </c>
      <c r="C6742" s="233" t="s">
        <v>364</v>
      </c>
      <c r="D6742" s="233">
        <v>12</v>
      </c>
      <c r="E6742" s="233" t="s">
        <v>271</v>
      </c>
      <c r="F6742" s="234" t="s">
        <v>359</v>
      </c>
      <c r="G6742" s="235">
        <v>82</v>
      </c>
      <c r="H6742" s="234">
        <v>45121</v>
      </c>
      <c r="I6742" s="28"/>
    </row>
    <row r="6743" spans="1:9" x14ac:dyDescent="0.25">
      <c r="A6743" s="231" t="s">
        <v>335</v>
      </c>
      <c r="B6743" s="232" t="s">
        <v>395</v>
      </c>
      <c r="C6743" s="233" t="s">
        <v>337</v>
      </c>
      <c r="D6743" s="233">
        <v>16</v>
      </c>
      <c r="E6743" s="233" t="s">
        <v>264</v>
      </c>
      <c r="F6743" s="234" t="s">
        <v>365</v>
      </c>
      <c r="G6743" s="235">
        <v>170</v>
      </c>
      <c r="H6743" s="234">
        <v>45122</v>
      </c>
      <c r="I6743" s="28"/>
    </row>
    <row r="6744" spans="1:9" x14ac:dyDescent="0.25">
      <c r="A6744" s="231" t="s">
        <v>362</v>
      </c>
      <c r="B6744" s="232" t="s">
        <v>407</v>
      </c>
      <c r="C6744" s="233" t="s">
        <v>380</v>
      </c>
      <c r="D6744" s="233">
        <v>16</v>
      </c>
      <c r="E6744" s="233" t="s">
        <v>264</v>
      </c>
      <c r="F6744" s="234" t="s">
        <v>396</v>
      </c>
      <c r="G6744" s="235">
        <v>161</v>
      </c>
      <c r="H6744" s="234">
        <v>45124</v>
      </c>
      <c r="I6744" s="28"/>
    </row>
    <row r="6745" spans="1:9" x14ac:dyDescent="0.25">
      <c r="A6745" s="231" t="s">
        <v>335</v>
      </c>
      <c r="B6745" s="232" t="s">
        <v>400</v>
      </c>
      <c r="C6745" s="233" t="s">
        <v>364</v>
      </c>
      <c r="D6745" s="233">
        <v>8</v>
      </c>
      <c r="E6745" s="233" t="s">
        <v>264</v>
      </c>
      <c r="F6745" s="234" t="s">
        <v>365</v>
      </c>
      <c r="G6745" s="235">
        <v>194</v>
      </c>
      <c r="H6745" s="234">
        <v>45128</v>
      </c>
      <c r="I6745" s="28"/>
    </row>
    <row r="6746" spans="1:9" x14ac:dyDescent="0.25">
      <c r="A6746" s="231" t="s">
        <v>331</v>
      </c>
      <c r="B6746" s="232" t="s">
        <v>353</v>
      </c>
      <c r="C6746" s="233" t="s">
        <v>337</v>
      </c>
      <c r="D6746" s="233">
        <v>16</v>
      </c>
      <c r="E6746" s="233" t="s">
        <v>262</v>
      </c>
      <c r="F6746" s="234" t="s">
        <v>356</v>
      </c>
      <c r="G6746" s="235">
        <v>17</v>
      </c>
      <c r="H6746" s="234">
        <v>45130</v>
      </c>
      <c r="I6746" s="28"/>
    </row>
    <row r="6747" spans="1:9" x14ac:dyDescent="0.25">
      <c r="A6747" s="231" t="s">
        <v>335</v>
      </c>
      <c r="B6747" s="232" t="s">
        <v>336</v>
      </c>
      <c r="C6747" s="233" t="s">
        <v>337</v>
      </c>
      <c r="D6747" s="233">
        <v>16</v>
      </c>
      <c r="E6747" s="233" t="s">
        <v>271</v>
      </c>
      <c r="F6747" s="234" t="s">
        <v>338</v>
      </c>
      <c r="G6747" s="235">
        <v>183</v>
      </c>
      <c r="H6747" s="234">
        <v>45134</v>
      </c>
      <c r="I6747" s="28"/>
    </row>
    <row r="6748" spans="1:9" x14ac:dyDescent="0.25">
      <c r="A6748" s="231" t="s">
        <v>371</v>
      </c>
      <c r="B6748" s="232" t="s">
        <v>372</v>
      </c>
      <c r="C6748" s="233" t="s">
        <v>364</v>
      </c>
      <c r="D6748" s="233">
        <v>8</v>
      </c>
      <c r="E6748" s="233" t="s">
        <v>271</v>
      </c>
      <c r="F6748" s="234" t="s">
        <v>338</v>
      </c>
      <c r="G6748" s="235">
        <v>67</v>
      </c>
      <c r="H6748" s="234">
        <v>45140</v>
      </c>
      <c r="I6748" s="28"/>
    </row>
    <row r="6749" spans="1:9" x14ac:dyDescent="0.25">
      <c r="A6749" s="231" t="s">
        <v>345</v>
      </c>
      <c r="B6749" s="232" t="s">
        <v>391</v>
      </c>
      <c r="C6749" s="233" t="s">
        <v>337</v>
      </c>
      <c r="D6749" s="233">
        <v>16</v>
      </c>
      <c r="E6749" s="233" t="s">
        <v>334</v>
      </c>
      <c r="F6749" s="234" t="s">
        <v>276</v>
      </c>
      <c r="G6749" s="235">
        <v>77</v>
      </c>
      <c r="H6749" s="234">
        <v>45145</v>
      </c>
      <c r="I6749" s="28"/>
    </row>
    <row r="6750" spans="1:9" x14ac:dyDescent="0.25">
      <c r="A6750" s="231" t="s">
        <v>362</v>
      </c>
      <c r="B6750" s="232" t="s">
        <v>369</v>
      </c>
      <c r="C6750" s="233" t="s">
        <v>370</v>
      </c>
      <c r="D6750" s="233">
        <v>16</v>
      </c>
      <c r="E6750" s="233" t="s">
        <v>264</v>
      </c>
      <c r="F6750" s="234" t="s">
        <v>365</v>
      </c>
      <c r="G6750" s="235">
        <v>127</v>
      </c>
      <c r="H6750" s="234">
        <v>45146</v>
      </c>
      <c r="I6750" s="28"/>
    </row>
    <row r="6751" spans="1:9" x14ac:dyDescent="0.25">
      <c r="A6751" s="231" t="s">
        <v>335</v>
      </c>
      <c r="B6751" s="232" t="s">
        <v>383</v>
      </c>
      <c r="C6751" s="233" t="s">
        <v>347</v>
      </c>
      <c r="D6751" s="233">
        <v>8</v>
      </c>
      <c r="E6751" s="233" t="s">
        <v>271</v>
      </c>
      <c r="F6751" s="234" t="s">
        <v>373</v>
      </c>
      <c r="G6751" s="235">
        <v>102</v>
      </c>
      <c r="H6751" s="234">
        <v>45146</v>
      </c>
      <c r="I6751" s="28"/>
    </row>
    <row r="6752" spans="1:9" x14ac:dyDescent="0.25">
      <c r="A6752" s="231" t="s">
        <v>362</v>
      </c>
      <c r="B6752" s="232" t="s">
        <v>366</v>
      </c>
      <c r="C6752" s="233" t="s">
        <v>337</v>
      </c>
      <c r="D6752" s="233">
        <v>8</v>
      </c>
      <c r="E6752" s="233" t="s">
        <v>262</v>
      </c>
      <c r="F6752" s="234" t="s">
        <v>50</v>
      </c>
      <c r="G6752" s="235">
        <v>69</v>
      </c>
      <c r="H6752" s="234">
        <v>45147</v>
      </c>
      <c r="I6752" s="28"/>
    </row>
    <row r="6753" spans="1:9" x14ac:dyDescent="0.25">
      <c r="A6753" s="231" t="s">
        <v>345</v>
      </c>
      <c r="B6753" s="232" t="s">
        <v>379</v>
      </c>
      <c r="C6753" s="233" t="s">
        <v>380</v>
      </c>
      <c r="D6753" s="233">
        <v>16</v>
      </c>
      <c r="E6753" s="233" t="s">
        <v>271</v>
      </c>
      <c r="F6753" s="234" t="s">
        <v>338</v>
      </c>
      <c r="G6753" s="235">
        <v>100</v>
      </c>
      <c r="H6753" s="234">
        <v>45147</v>
      </c>
      <c r="I6753" s="28"/>
    </row>
    <row r="6754" spans="1:9" x14ac:dyDescent="0.25">
      <c r="A6754" s="231" t="s">
        <v>331</v>
      </c>
      <c r="B6754" s="232" t="s">
        <v>381</v>
      </c>
      <c r="C6754" s="233" t="s">
        <v>380</v>
      </c>
      <c r="D6754" s="233">
        <v>16</v>
      </c>
      <c r="E6754" s="233" t="s">
        <v>262</v>
      </c>
      <c r="F6754" s="234" t="s">
        <v>342</v>
      </c>
      <c r="G6754" s="235">
        <v>125</v>
      </c>
      <c r="H6754" s="234">
        <v>45151</v>
      </c>
      <c r="I6754" s="28"/>
    </row>
    <row r="6755" spans="1:9" x14ac:dyDescent="0.25">
      <c r="A6755" s="231" t="s">
        <v>335</v>
      </c>
      <c r="B6755" s="232" t="s">
        <v>367</v>
      </c>
      <c r="C6755" s="233" t="s">
        <v>337</v>
      </c>
      <c r="D6755" s="233">
        <v>8</v>
      </c>
      <c r="E6755" s="233" t="s">
        <v>262</v>
      </c>
      <c r="F6755" s="234" t="s">
        <v>342</v>
      </c>
      <c r="G6755" s="235">
        <v>72</v>
      </c>
      <c r="H6755" s="234">
        <v>45152</v>
      </c>
      <c r="I6755" s="28"/>
    </row>
    <row r="6756" spans="1:9" x14ac:dyDescent="0.25">
      <c r="A6756" s="231" t="s">
        <v>376</v>
      </c>
      <c r="B6756" s="232" t="s">
        <v>390</v>
      </c>
      <c r="C6756" s="233" t="s">
        <v>370</v>
      </c>
      <c r="D6756" s="233">
        <v>8</v>
      </c>
      <c r="E6756" s="233" t="s">
        <v>334</v>
      </c>
      <c r="F6756" s="234" t="s">
        <v>278</v>
      </c>
      <c r="G6756" s="235">
        <v>122</v>
      </c>
      <c r="H6756" s="234">
        <v>45154</v>
      </c>
      <c r="I6756" s="28"/>
    </row>
    <row r="6757" spans="1:9" x14ac:dyDescent="0.25">
      <c r="A6757" s="231" t="s">
        <v>348</v>
      </c>
      <c r="B6757" s="232" t="s">
        <v>349</v>
      </c>
      <c r="C6757" s="233" t="s">
        <v>347</v>
      </c>
      <c r="D6757" s="233">
        <v>8</v>
      </c>
      <c r="E6757" s="233" t="s">
        <v>262</v>
      </c>
      <c r="F6757" s="234" t="s">
        <v>356</v>
      </c>
      <c r="G6757" s="235">
        <v>142</v>
      </c>
      <c r="H6757" s="234">
        <v>45155</v>
      </c>
      <c r="I6757" s="28"/>
    </row>
    <row r="6758" spans="1:9" x14ac:dyDescent="0.25">
      <c r="A6758" s="231" t="s">
        <v>362</v>
      </c>
      <c r="B6758" s="232" t="s">
        <v>374</v>
      </c>
      <c r="C6758" s="233" t="s">
        <v>375</v>
      </c>
      <c r="D6758" s="233">
        <v>16</v>
      </c>
      <c r="E6758" s="233" t="s">
        <v>271</v>
      </c>
      <c r="F6758" s="234" t="s">
        <v>338</v>
      </c>
      <c r="G6758" s="235">
        <v>127</v>
      </c>
      <c r="H6758" s="234">
        <v>45159</v>
      </c>
      <c r="I6758" s="28"/>
    </row>
    <row r="6759" spans="1:9" x14ac:dyDescent="0.25">
      <c r="A6759" s="231" t="s">
        <v>335</v>
      </c>
      <c r="B6759" s="232" t="s">
        <v>357</v>
      </c>
      <c r="C6759" s="233" t="s">
        <v>358</v>
      </c>
      <c r="D6759" s="233">
        <v>16</v>
      </c>
      <c r="E6759" s="233" t="s">
        <v>271</v>
      </c>
      <c r="F6759" s="234" t="s">
        <v>359</v>
      </c>
      <c r="G6759" s="235">
        <v>31</v>
      </c>
      <c r="H6759" s="234">
        <v>45160</v>
      </c>
      <c r="I6759" s="28"/>
    </row>
    <row r="6760" spans="1:9" x14ac:dyDescent="0.25">
      <c r="A6760" s="231" t="s">
        <v>335</v>
      </c>
      <c r="B6760" s="232" t="s">
        <v>350</v>
      </c>
      <c r="C6760" s="233" t="s">
        <v>347</v>
      </c>
      <c r="D6760" s="233">
        <v>8</v>
      </c>
      <c r="E6760" s="233" t="s">
        <v>271</v>
      </c>
      <c r="F6760" s="234" t="s">
        <v>338</v>
      </c>
      <c r="G6760" s="235">
        <v>135</v>
      </c>
      <c r="H6760" s="234">
        <v>45161</v>
      </c>
      <c r="I6760" s="28"/>
    </row>
    <row r="6761" spans="1:9" x14ac:dyDescent="0.25">
      <c r="A6761" s="231" t="s">
        <v>362</v>
      </c>
      <c r="B6761" s="232" t="s">
        <v>407</v>
      </c>
      <c r="C6761" s="233" t="s">
        <v>380</v>
      </c>
      <c r="D6761" s="233">
        <v>16</v>
      </c>
      <c r="E6761" s="233" t="s">
        <v>264</v>
      </c>
      <c r="F6761" s="234" t="s">
        <v>365</v>
      </c>
      <c r="G6761" s="235">
        <v>140</v>
      </c>
      <c r="H6761" s="234">
        <v>45161</v>
      </c>
      <c r="I6761" s="28"/>
    </row>
    <row r="6762" spans="1:9" x14ac:dyDescent="0.25">
      <c r="A6762" s="231" t="s">
        <v>362</v>
      </c>
      <c r="B6762" s="232" t="s">
        <v>363</v>
      </c>
      <c r="C6762" s="233" t="s">
        <v>364</v>
      </c>
      <c r="D6762" s="233">
        <v>8</v>
      </c>
      <c r="E6762" s="233" t="s">
        <v>264</v>
      </c>
      <c r="F6762" s="234" t="s">
        <v>365</v>
      </c>
      <c r="G6762" s="235">
        <v>104</v>
      </c>
      <c r="H6762" s="234">
        <v>45166</v>
      </c>
      <c r="I6762" s="28"/>
    </row>
    <row r="6763" spans="1:9" x14ac:dyDescent="0.25">
      <c r="A6763" s="231" t="s">
        <v>339</v>
      </c>
      <c r="B6763" s="232" t="s">
        <v>340</v>
      </c>
      <c r="C6763" s="233" t="s">
        <v>341</v>
      </c>
      <c r="D6763" s="233">
        <v>8</v>
      </c>
      <c r="E6763" s="233" t="s">
        <v>262</v>
      </c>
      <c r="F6763" s="234" t="s">
        <v>342</v>
      </c>
      <c r="G6763" s="235">
        <v>80</v>
      </c>
      <c r="H6763" s="234">
        <v>45167</v>
      </c>
      <c r="I6763" s="28"/>
    </row>
    <row r="6764" spans="1:9" x14ac:dyDescent="0.25">
      <c r="A6764" s="231" t="s">
        <v>345</v>
      </c>
      <c r="B6764" s="232" t="s">
        <v>406</v>
      </c>
      <c r="C6764" s="233" t="s">
        <v>337</v>
      </c>
      <c r="D6764" s="233">
        <v>16</v>
      </c>
      <c r="E6764" s="233" t="s">
        <v>271</v>
      </c>
      <c r="F6764" s="234" t="s">
        <v>338</v>
      </c>
      <c r="G6764" s="235">
        <v>149</v>
      </c>
      <c r="H6764" s="234">
        <v>45168</v>
      </c>
      <c r="I6764" s="28"/>
    </row>
    <row r="6765" spans="1:9" x14ac:dyDescent="0.25">
      <c r="A6765" s="231" t="s">
        <v>371</v>
      </c>
      <c r="B6765" s="232" t="s">
        <v>388</v>
      </c>
      <c r="C6765" s="233" t="s">
        <v>364</v>
      </c>
      <c r="D6765" s="233">
        <v>12</v>
      </c>
      <c r="E6765" s="233" t="s">
        <v>271</v>
      </c>
      <c r="F6765" s="234" t="s">
        <v>359</v>
      </c>
      <c r="G6765" s="235">
        <v>129</v>
      </c>
      <c r="H6765" s="234">
        <v>45169</v>
      </c>
      <c r="I6765" s="28"/>
    </row>
    <row r="6766" spans="1:9" x14ac:dyDescent="0.25">
      <c r="A6766" s="231" t="s">
        <v>362</v>
      </c>
      <c r="B6766" s="232" t="s">
        <v>407</v>
      </c>
      <c r="C6766" s="233" t="s">
        <v>380</v>
      </c>
      <c r="D6766" s="233">
        <v>16</v>
      </c>
      <c r="E6766" s="233" t="s">
        <v>264</v>
      </c>
      <c r="F6766" s="234" t="s">
        <v>365</v>
      </c>
      <c r="G6766" s="235">
        <v>51</v>
      </c>
      <c r="H6766" s="234">
        <v>45170</v>
      </c>
      <c r="I6766" s="28"/>
    </row>
    <row r="6767" spans="1:9" x14ac:dyDescent="0.25">
      <c r="A6767" s="231" t="s">
        <v>335</v>
      </c>
      <c r="B6767" s="232" t="s">
        <v>400</v>
      </c>
      <c r="C6767" s="233" t="s">
        <v>364</v>
      </c>
      <c r="D6767" s="233">
        <v>8</v>
      </c>
      <c r="E6767" s="233" t="s">
        <v>264</v>
      </c>
      <c r="F6767" s="234" t="s">
        <v>365</v>
      </c>
      <c r="G6767" s="235">
        <v>165</v>
      </c>
      <c r="H6767" s="234">
        <v>45175</v>
      </c>
      <c r="I6767" s="28"/>
    </row>
    <row r="6768" spans="1:9" x14ac:dyDescent="0.25">
      <c r="A6768" s="231" t="s">
        <v>385</v>
      </c>
      <c r="B6768" s="232" t="s">
        <v>389</v>
      </c>
      <c r="C6768" s="233" t="s">
        <v>375</v>
      </c>
      <c r="D6768" s="233">
        <v>16</v>
      </c>
      <c r="E6768" s="233" t="s">
        <v>334</v>
      </c>
      <c r="F6768" s="234" t="s">
        <v>276</v>
      </c>
      <c r="G6768" s="235">
        <v>107</v>
      </c>
      <c r="H6768" s="234">
        <v>45176</v>
      </c>
      <c r="I6768" s="28"/>
    </row>
    <row r="6769" spans="1:9" x14ac:dyDescent="0.25">
      <c r="A6769" s="231" t="s">
        <v>345</v>
      </c>
      <c r="B6769" s="232" t="s">
        <v>379</v>
      </c>
      <c r="C6769" s="233" t="s">
        <v>380</v>
      </c>
      <c r="D6769" s="233">
        <v>16</v>
      </c>
      <c r="E6769" s="233" t="s">
        <v>271</v>
      </c>
      <c r="F6769" s="234" t="s">
        <v>373</v>
      </c>
      <c r="G6769" s="235">
        <v>74</v>
      </c>
      <c r="H6769" s="234">
        <v>45177</v>
      </c>
      <c r="I6769" s="28"/>
    </row>
    <row r="6770" spans="1:9" x14ac:dyDescent="0.25">
      <c r="A6770" s="231" t="s">
        <v>362</v>
      </c>
      <c r="B6770" s="232" t="s">
        <v>369</v>
      </c>
      <c r="C6770" s="233" t="s">
        <v>370</v>
      </c>
      <c r="D6770" s="233">
        <v>16</v>
      </c>
      <c r="E6770" s="233" t="s">
        <v>264</v>
      </c>
      <c r="F6770" s="234" t="s">
        <v>365</v>
      </c>
      <c r="G6770" s="235">
        <v>161</v>
      </c>
      <c r="H6770" s="234">
        <v>45182</v>
      </c>
      <c r="I6770" s="28"/>
    </row>
    <row r="6771" spans="1:9" x14ac:dyDescent="0.25">
      <c r="A6771" s="231" t="s">
        <v>385</v>
      </c>
      <c r="B6771" s="232" t="s">
        <v>386</v>
      </c>
      <c r="C6771" s="233" t="s">
        <v>358</v>
      </c>
      <c r="D6771" s="233">
        <v>16</v>
      </c>
      <c r="E6771" s="233" t="s">
        <v>334</v>
      </c>
      <c r="F6771" s="234" t="s">
        <v>405</v>
      </c>
      <c r="G6771" s="235">
        <v>148</v>
      </c>
      <c r="H6771" s="234">
        <v>45182</v>
      </c>
      <c r="I6771" s="28"/>
    </row>
    <row r="6772" spans="1:9" x14ac:dyDescent="0.25">
      <c r="A6772" s="231" t="s">
        <v>331</v>
      </c>
      <c r="B6772" s="232" t="s">
        <v>403</v>
      </c>
      <c r="C6772" s="233" t="s">
        <v>380</v>
      </c>
      <c r="D6772" s="233">
        <v>32</v>
      </c>
      <c r="E6772" s="233" t="s">
        <v>262</v>
      </c>
      <c r="F6772" s="234" t="s">
        <v>356</v>
      </c>
      <c r="G6772" s="235">
        <v>114</v>
      </c>
      <c r="H6772" s="234">
        <v>45183</v>
      </c>
      <c r="I6772" s="28"/>
    </row>
    <row r="6773" spans="1:9" x14ac:dyDescent="0.25">
      <c r="A6773" s="231" t="s">
        <v>362</v>
      </c>
      <c r="B6773" s="232" t="s">
        <v>374</v>
      </c>
      <c r="C6773" s="233" t="s">
        <v>375</v>
      </c>
      <c r="D6773" s="233">
        <v>16</v>
      </c>
      <c r="E6773" s="233" t="s">
        <v>271</v>
      </c>
      <c r="F6773" s="234" t="s">
        <v>338</v>
      </c>
      <c r="G6773" s="235">
        <v>20</v>
      </c>
      <c r="H6773" s="234">
        <v>45185</v>
      </c>
      <c r="I6773" s="28"/>
    </row>
    <row r="6774" spans="1:9" x14ac:dyDescent="0.25">
      <c r="A6774" s="231" t="s">
        <v>335</v>
      </c>
      <c r="B6774" s="232" t="s">
        <v>384</v>
      </c>
      <c r="C6774" s="233" t="s">
        <v>364</v>
      </c>
      <c r="D6774" s="233">
        <v>8</v>
      </c>
      <c r="E6774" s="233" t="s">
        <v>262</v>
      </c>
      <c r="F6774" s="234" t="s">
        <v>356</v>
      </c>
      <c r="G6774" s="235">
        <v>184</v>
      </c>
      <c r="H6774" s="234">
        <v>45186</v>
      </c>
      <c r="I6774" s="28"/>
    </row>
    <row r="6775" spans="1:9" x14ac:dyDescent="0.25">
      <c r="A6775" s="231" t="s">
        <v>335</v>
      </c>
      <c r="B6775" s="232" t="s">
        <v>384</v>
      </c>
      <c r="C6775" s="233" t="s">
        <v>364</v>
      </c>
      <c r="D6775" s="233">
        <v>8</v>
      </c>
      <c r="E6775" s="233" t="s">
        <v>262</v>
      </c>
      <c r="F6775" s="234" t="s">
        <v>356</v>
      </c>
      <c r="G6775" s="235">
        <v>160</v>
      </c>
      <c r="H6775" s="234">
        <v>45187</v>
      </c>
      <c r="I6775" s="28"/>
    </row>
    <row r="6776" spans="1:9" x14ac:dyDescent="0.25">
      <c r="A6776" s="231" t="s">
        <v>345</v>
      </c>
      <c r="B6776" s="232" t="s">
        <v>379</v>
      </c>
      <c r="C6776" s="233" t="s">
        <v>380</v>
      </c>
      <c r="D6776" s="233">
        <v>16</v>
      </c>
      <c r="E6776" s="233" t="s">
        <v>271</v>
      </c>
      <c r="F6776" s="234" t="s">
        <v>373</v>
      </c>
      <c r="G6776" s="235">
        <v>196</v>
      </c>
      <c r="H6776" s="234">
        <v>45190</v>
      </c>
      <c r="I6776" s="28"/>
    </row>
    <row r="6777" spans="1:9" x14ac:dyDescent="0.25">
      <c r="A6777" s="231" t="s">
        <v>371</v>
      </c>
      <c r="B6777" s="232" t="s">
        <v>372</v>
      </c>
      <c r="C6777" s="233" t="s">
        <v>364</v>
      </c>
      <c r="D6777" s="233">
        <v>8</v>
      </c>
      <c r="E6777" s="233" t="s">
        <v>271</v>
      </c>
      <c r="F6777" s="234" t="s">
        <v>373</v>
      </c>
      <c r="G6777" s="235">
        <v>9</v>
      </c>
      <c r="H6777" s="234">
        <v>45192</v>
      </c>
      <c r="I6777" s="28"/>
    </row>
    <row r="6778" spans="1:9" x14ac:dyDescent="0.25">
      <c r="A6778" s="231" t="s">
        <v>371</v>
      </c>
      <c r="B6778" s="232" t="s">
        <v>388</v>
      </c>
      <c r="C6778" s="233" t="s">
        <v>364</v>
      </c>
      <c r="D6778" s="233">
        <v>12</v>
      </c>
      <c r="E6778" s="233" t="s">
        <v>271</v>
      </c>
      <c r="F6778" s="234" t="s">
        <v>359</v>
      </c>
      <c r="G6778" s="235">
        <v>6</v>
      </c>
      <c r="H6778" s="234">
        <v>45193</v>
      </c>
      <c r="I6778" s="28"/>
    </row>
    <row r="6779" spans="1:9" x14ac:dyDescent="0.25">
      <c r="A6779" s="231" t="s">
        <v>385</v>
      </c>
      <c r="B6779" s="232" t="s">
        <v>389</v>
      </c>
      <c r="C6779" s="233" t="s">
        <v>375</v>
      </c>
      <c r="D6779" s="233">
        <v>16</v>
      </c>
      <c r="E6779" s="233" t="s">
        <v>334</v>
      </c>
      <c r="F6779" s="234" t="s">
        <v>278</v>
      </c>
      <c r="G6779" s="235">
        <v>127</v>
      </c>
      <c r="H6779" s="234">
        <v>45194</v>
      </c>
      <c r="I6779" s="28"/>
    </row>
    <row r="6780" spans="1:9" x14ac:dyDescent="0.25">
      <c r="A6780" s="231" t="s">
        <v>376</v>
      </c>
      <c r="B6780" s="232" t="s">
        <v>377</v>
      </c>
      <c r="C6780" s="233" t="s">
        <v>378</v>
      </c>
      <c r="D6780" s="233">
        <v>10</v>
      </c>
      <c r="E6780" s="233" t="s">
        <v>262</v>
      </c>
      <c r="F6780" s="234" t="s">
        <v>342</v>
      </c>
      <c r="G6780" s="235">
        <v>59</v>
      </c>
      <c r="H6780" s="234">
        <v>45200</v>
      </c>
      <c r="I6780" s="28"/>
    </row>
    <row r="6781" spans="1:9" x14ac:dyDescent="0.25">
      <c r="A6781" s="231" t="s">
        <v>371</v>
      </c>
      <c r="B6781" s="232" t="s">
        <v>372</v>
      </c>
      <c r="C6781" s="233" t="s">
        <v>364</v>
      </c>
      <c r="D6781" s="233">
        <v>8</v>
      </c>
      <c r="E6781" s="233" t="s">
        <v>271</v>
      </c>
      <c r="F6781" s="234" t="s">
        <v>338</v>
      </c>
      <c r="G6781" s="235">
        <v>143</v>
      </c>
      <c r="H6781" s="234">
        <v>45201</v>
      </c>
      <c r="I6781" s="28"/>
    </row>
    <row r="6782" spans="1:9" x14ac:dyDescent="0.25">
      <c r="A6782" s="231" t="s">
        <v>345</v>
      </c>
      <c r="B6782" s="232" t="s">
        <v>391</v>
      </c>
      <c r="C6782" s="233" t="s">
        <v>337</v>
      </c>
      <c r="D6782" s="233">
        <v>16</v>
      </c>
      <c r="E6782" s="233" t="s">
        <v>334</v>
      </c>
      <c r="F6782" s="234" t="s">
        <v>405</v>
      </c>
      <c r="G6782" s="235">
        <v>103</v>
      </c>
      <c r="H6782" s="234">
        <v>45202</v>
      </c>
      <c r="I6782" s="28"/>
    </row>
    <row r="6783" spans="1:9" x14ac:dyDescent="0.25">
      <c r="A6783" s="231" t="s">
        <v>335</v>
      </c>
      <c r="B6783" s="232" t="s">
        <v>394</v>
      </c>
      <c r="C6783" s="233" t="s">
        <v>364</v>
      </c>
      <c r="D6783" s="233">
        <v>8</v>
      </c>
      <c r="E6783" s="233" t="s">
        <v>264</v>
      </c>
      <c r="F6783" s="234" t="s">
        <v>396</v>
      </c>
      <c r="G6783" s="235">
        <v>19</v>
      </c>
      <c r="H6783" s="234">
        <v>45203</v>
      </c>
      <c r="I6783" s="28"/>
    </row>
    <row r="6784" spans="1:9" x14ac:dyDescent="0.25">
      <c r="A6784" s="231" t="s">
        <v>362</v>
      </c>
      <c r="B6784" s="232" t="s">
        <v>363</v>
      </c>
      <c r="C6784" s="233" t="s">
        <v>364</v>
      </c>
      <c r="D6784" s="233">
        <v>8</v>
      </c>
      <c r="E6784" s="233" t="s">
        <v>264</v>
      </c>
      <c r="F6784" s="234" t="s">
        <v>365</v>
      </c>
      <c r="G6784" s="235">
        <v>132</v>
      </c>
      <c r="H6784" s="234">
        <v>45207</v>
      </c>
      <c r="I6784" s="28"/>
    </row>
    <row r="6785" spans="1:9" x14ac:dyDescent="0.25">
      <c r="A6785" s="231" t="s">
        <v>376</v>
      </c>
      <c r="B6785" s="232" t="s">
        <v>390</v>
      </c>
      <c r="C6785" s="233" t="s">
        <v>370</v>
      </c>
      <c r="D6785" s="233">
        <v>8</v>
      </c>
      <c r="E6785" s="233" t="s">
        <v>334</v>
      </c>
      <c r="F6785" s="234" t="s">
        <v>278</v>
      </c>
      <c r="G6785" s="235">
        <v>69</v>
      </c>
      <c r="H6785" s="234">
        <v>45207</v>
      </c>
      <c r="I6785" s="28"/>
    </row>
    <row r="6786" spans="1:9" x14ac:dyDescent="0.25">
      <c r="A6786" s="231" t="s">
        <v>345</v>
      </c>
      <c r="B6786" s="232" t="s">
        <v>401</v>
      </c>
      <c r="C6786" s="233" t="s">
        <v>380</v>
      </c>
      <c r="D6786" s="233">
        <v>16</v>
      </c>
      <c r="E6786" s="233" t="s">
        <v>271</v>
      </c>
      <c r="F6786" s="234" t="s">
        <v>338</v>
      </c>
      <c r="G6786" s="235">
        <v>160</v>
      </c>
      <c r="H6786" s="234">
        <v>45208</v>
      </c>
      <c r="I6786" s="28"/>
    </row>
    <row r="6787" spans="1:9" x14ac:dyDescent="0.25">
      <c r="A6787" s="231" t="s">
        <v>376</v>
      </c>
      <c r="B6787" s="232" t="s">
        <v>390</v>
      </c>
      <c r="C6787" s="233" t="s">
        <v>370</v>
      </c>
      <c r="D6787" s="233">
        <v>8</v>
      </c>
      <c r="E6787" s="233" t="s">
        <v>334</v>
      </c>
      <c r="F6787" s="234" t="s">
        <v>278</v>
      </c>
      <c r="G6787" s="235">
        <v>26</v>
      </c>
      <c r="H6787" s="234">
        <v>45208</v>
      </c>
      <c r="I6787" s="28"/>
    </row>
    <row r="6788" spans="1:9" x14ac:dyDescent="0.25">
      <c r="A6788" s="231" t="s">
        <v>362</v>
      </c>
      <c r="B6788" s="232" t="s">
        <v>369</v>
      </c>
      <c r="C6788" s="233" t="s">
        <v>370</v>
      </c>
      <c r="D6788" s="233">
        <v>16</v>
      </c>
      <c r="E6788" s="233" t="s">
        <v>264</v>
      </c>
      <c r="F6788" s="234" t="s">
        <v>365</v>
      </c>
      <c r="G6788" s="235">
        <v>38</v>
      </c>
      <c r="H6788" s="234">
        <v>45212</v>
      </c>
      <c r="I6788" s="28"/>
    </row>
    <row r="6789" spans="1:9" x14ac:dyDescent="0.25">
      <c r="A6789" s="231" t="s">
        <v>335</v>
      </c>
      <c r="B6789" s="232" t="s">
        <v>350</v>
      </c>
      <c r="C6789" s="233" t="s">
        <v>347</v>
      </c>
      <c r="D6789" s="233">
        <v>8</v>
      </c>
      <c r="E6789" s="233" t="s">
        <v>271</v>
      </c>
      <c r="F6789" s="234" t="s">
        <v>338</v>
      </c>
      <c r="G6789" s="235">
        <v>96</v>
      </c>
      <c r="H6789" s="234">
        <v>45212</v>
      </c>
      <c r="I6789" s="28"/>
    </row>
    <row r="6790" spans="1:9" x14ac:dyDescent="0.25">
      <c r="A6790" s="231" t="s">
        <v>335</v>
      </c>
      <c r="B6790" s="232" t="s">
        <v>382</v>
      </c>
      <c r="C6790" s="233" t="s">
        <v>337</v>
      </c>
      <c r="D6790" s="233">
        <v>16</v>
      </c>
      <c r="E6790" s="233" t="s">
        <v>264</v>
      </c>
      <c r="F6790" s="234" t="s">
        <v>365</v>
      </c>
      <c r="G6790" s="235">
        <v>184</v>
      </c>
      <c r="H6790" s="234">
        <v>45215</v>
      </c>
      <c r="I6790" s="28"/>
    </row>
    <row r="6791" spans="1:9" x14ac:dyDescent="0.25">
      <c r="A6791" s="231" t="s">
        <v>331</v>
      </c>
      <c r="B6791" s="232" t="s">
        <v>404</v>
      </c>
      <c r="C6791" s="233" t="s">
        <v>333</v>
      </c>
      <c r="D6791" s="233">
        <v>16</v>
      </c>
      <c r="E6791" s="233" t="s">
        <v>334</v>
      </c>
      <c r="F6791" s="234" t="s">
        <v>405</v>
      </c>
      <c r="G6791" s="235">
        <v>103</v>
      </c>
      <c r="H6791" s="234">
        <v>45215</v>
      </c>
      <c r="I6791" s="28"/>
    </row>
    <row r="6792" spans="1:9" x14ac:dyDescent="0.25">
      <c r="A6792" s="231" t="s">
        <v>397</v>
      </c>
      <c r="B6792" s="232" t="s">
        <v>398</v>
      </c>
      <c r="C6792" s="233" t="s">
        <v>399</v>
      </c>
      <c r="D6792" s="233">
        <v>8</v>
      </c>
      <c r="E6792" s="233" t="s">
        <v>334</v>
      </c>
      <c r="F6792" s="234" t="s">
        <v>276</v>
      </c>
      <c r="G6792" s="235">
        <v>110</v>
      </c>
      <c r="H6792" s="234">
        <v>45220</v>
      </c>
      <c r="I6792" s="28"/>
    </row>
    <row r="6793" spans="1:9" x14ac:dyDescent="0.25">
      <c r="A6793" s="231" t="s">
        <v>348</v>
      </c>
      <c r="B6793" s="232" t="s">
        <v>349</v>
      </c>
      <c r="C6793" s="233" t="s">
        <v>347</v>
      </c>
      <c r="D6793" s="233">
        <v>8</v>
      </c>
      <c r="E6793" s="233" t="s">
        <v>262</v>
      </c>
      <c r="F6793" s="234" t="s">
        <v>356</v>
      </c>
      <c r="G6793" s="235">
        <v>122</v>
      </c>
      <c r="H6793" s="234">
        <v>45222</v>
      </c>
      <c r="I6793" s="28"/>
    </row>
    <row r="6794" spans="1:9" x14ac:dyDescent="0.25">
      <c r="A6794" s="231" t="s">
        <v>348</v>
      </c>
      <c r="B6794" s="232" t="s">
        <v>349</v>
      </c>
      <c r="C6794" s="233" t="s">
        <v>347</v>
      </c>
      <c r="D6794" s="233">
        <v>8</v>
      </c>
      <c r="E6794" s="233" t="s">
        <v>262</v>
      </c>
      <c r="F6794" s="234" t="s">
        <v>356</v>
      </c>
      <c r="G6794" s="235">
        <v>32</v>
      </c>
      <c r="H6794" s="234">
        <v>45227</v>
      </c>
      <c r="I6794" s="28"/>
    </row>
    <row r="6795" spans="1:9" x14ac:dyDescent="0.25">
      <c r="A6795" s="231" t="s">
        <v>376</v>
      </c>
      <c r="B6795" s="232" t="s">
        <v>377</v>
      </c>
      <c r="C6795" s="233" t="s">
        <v>378</v>
      </c>
      <c r="D6795" s="233">
        <v>10</v>
      </c>
      <c r="E6795" s="233" t="s">
        <v>262</v>
      </c>
      <c r="F6795" s="234" t="s">
        <v>342</v>
      </c>
      <c r="G6795" s="235">
        <v>97</v>
      </c>
      <c r="H6795" s="234">
        <v>45228</v>
      </c>
      <c r="I6795" s="28"/>
    </row>
    <row r="6796" spans="1:9" x14ac:dyDescent="0.25">
      <c r="A6796" s="231" t="s">
        <v>362</v>
      </c>
      <c r="B6796" s="232" t="s">
        <v>363</v>
      </c>
      <c r="C6796" s="233" t="s">
        <v>364</v>
      </c>
      <c r="D6796" s="233">
        <v>8</v>
      </c>
      <c r="E6796" s="233" t="s">
        <v>264</v>
      </c>
      <c r="F6796" s="234" t="s">
        <v>365</v>
      </c>
      <c r="G6796" s="235">
        <v>151</v>
      </c>
      <c r="H6796" s="234">
        <v>45231</v>
      </c>
      <c r="I6796" s="28"/>
    </row>
    <row r="6797" spans="1:9" x14ac:dyDescent="0.25">
      <c r="A6797" s="231" t="s">
        <v>335</v>
      </c>
      <c r="B6797" s="232" t="s">
        <v>367</v>
      </c>
      <c r="C6797" s="233" t="s">
        <v>337</v>
      </c>
      <c r="D6797" s="233">
        <v>8</v>
      </c>
      <c r="E6797" s="233" t="s">
        <v>262</v>
      </c>
      <c r="F6797" s="234" t="s">
        <v>356</v>
      </c>
      <c r="G6797" s="235">
        <v>178</v>
      </c>
      <c r="H6797" s="234">
        <v>45236</v>
      </c>
      <c r="I6797" s="28"/>
    </row>
    <row r="6798" spans="1:9" x14ac:dyDescent="0.25">
      <c r="A6798" s="231" t="s">
        <v>331</v>
      </c>
      <c r="B6798" s="232" t="s">
        <v>332</v>
      </c>
      <c r="C6798" s="233" t="s">
        <v>333</v>
      </c>
      <c r="D6798" s="233">
        <v>16</v>
      </c>
      <c r="E6798" s="233" t="s">
        <v>334</v>
      </c>
      <c r="F6798" s="234" t="s">
        <v>278</v>
      </c>
      <c r="G6798" s="235">
        <v>116</v>
      </c>
      <c r="H6798" s="234">
        <v>45238</v>
      </c>
      <c r="I6798" s="28"/>
    </row>
    <row r="6799" spans="1:9" x14ac:dyDescent="0.25">
      <c r="A6799" s="231" t="s">
        <v>335</v>
      </c>
      <c r="B6799" s="232" t="s">
        <v>336</v>
      </c>
      <c r="C6799" s="233" t="s">
        <v>337</v>
      </c>
      <c r="D6799" s="233">
        <v>16</v>
      </c>
      <c r="E6799" s="233" t="s">
        <v>271</v>
      </c>
      <c r="F6799" s="234" t="s">
        <v>338</v>
      </c>
      <c r="G6799" s="235">
        <v>72</v>
      </c>
      <c r="H6799" s="234">
        <v>45240</v>
      </c>
      <c r="I6799" s="28"/>
    </row>
    <row r="6800" spans="1:9" x14ac:dyDescent="0.25">
      <c r="A6800" s="231" t="s">
        <v>397</v>
      </c>
      <c r="B6800" s="232" t="s">
        <v>402</v>
      </c>
      <c r="C6800" s="233" t="s">
        <v>380</v>
      </c>
      <c r="D6800" s="233">
        <v>8</v>
      </c>
      <c r="E6800" s="233" t="s">
        <v>262</v>
      </c>
      <c r="F6800" s="234" t="s">
        <v>342</v>
      </c>
      <c r="G6800" s="235">
        <v>182</v>
      </c>
      <c r="H6800" s="234">
        <v>45242</v>
      </c>
      <c r="I6800" s="28"/>
    </row>
    <row r="6801" spans="1:9" x14ac:dyDescent="0.25">
      <c r="A6801" s="231" t="s">
        <v>408</v>
      </c>
      <c r="B6801" s="232" t="s">
        <v>409</v>
      </c>
      <c r="C6801" s="233" t="s">
        <v>380</v>
      </c>
      <c r="D6801" s="233">
        <v>16</v>
      </c>
      <c r="E6801" s="233" t="s">
        <v>334</v>
      </c>
      <c r="F6801" s="234" t="s">
        <v>276</v>
      </c>
      <c r="G6801" s="235">
        <v>58</v>
      </c>
      <c r="H6801" s="234">
        <v>45245</v>
      </c>
      <c r="I6801" s="28"/>
    </row>
    <row r="6802" spans="1:9" x14ac:dyDescent="0.25">
      <c r="A6802" s="231" t="s">
        <v>335</v>
      </c>
      <c r="B6802" s="232" t="s">
        <v>400</v>
      </c>
      <c r="C6802" s="233" t="s">
        <v>364</v>
      </c>
      <c r="D6802" s="233">
        <v>8</v>
      </c>
      <c r="E6802" s="233" t="s">
        <v>264</v>
      </c>
      <c r="F6802" s="234" t="s">
        <v>365</v>
      </c>
      <c r="G6802" s="235">
        <v>42</v>
      </c>
      <c r="H6802" s="234">
        <v>45246</v>
      </c>
      <c r="I6802" s="28"/>
    </row>
    <row r="6803" spans="1:9" x14ac:dyDescent="0.25">
      <c r="A6803" s="231" t="s">
        <v>331</v>
      </c>
      <c r="B6803" s="232" t="s">
        <v>404</v>
      </c>
      <c r="C6803" s="233" t="s">
        <v>333</v>
      </c>
      <c r="D6803" s="233">
        <v>16</v>
      </c>
      <c r="E6803" s="233" t="s">
        <v>334</v>
      </c>
      <c r="F6803" s="234" t="s">
        <v>405</v>
      </c>
      <c r="G6803" s="235">
        <v>92</v>
      </c>
      <c r="H6803" s="234">
        <v>45247</v>
      </c>
      <c r="I6803" s="28"/>
    </row>
    <row r="6804" spans="1:9" x14ac:dyDescent="0.25">
      <c r="A6804" s="231" t="s">
        <v>335</v>
      </c>
      <c r="B6804" s="232" t="s">
        <v>394</v>
      </c>
      <c r="C6804" s="233" t="s">
        <v>364</v>
      </c>
      <c r="D6804" s="233">
        <v>8</v>
      </c>
      <c r="E6804" s="233" t="s">
        <v>264</v>
      </c>
      <c r="F6804" s="234" t="s">
        <v>396</v>
      </c>
      <c r="G6804" s="235">
        <v>107</v>
      </c>
      <c r="H6804" s="234">
        <v>45250</v>
      </c>
      <c r="I6804" s="28"/>
    </row>
    <row r="6805" spans="1:9" x14ac:dyDescent="0.25">
      <c r="A6805" s="231" t="s">
        <v>348</v>
      </c>
      <c r="B6805" s="232" t="s">
        <v>349</v>
      </c>
      <c r="C6805" s="233" t="s">
        <v>347</v>
      </c>
      <c r="D6805" s="233">
        <v>8</v>
      </c>
      <c r="E6805" s="233" t="s">
        <v>262</v>
      </c>
      <c r="F6805" s="234" t="s">
        <v>356</v>
      </c>
      <c r="G6805" s="235">
        <v>114</v>
      </c>
      <c r="H6805" s="234">
        <v>45250</v>
      </c>
      <c r="I6805" s="28"/>
    </row>
    <row r="6806" spans="1:9" x14ac:dyDescent="0.25">
      <c r="A6806" s="231" t="s">
        <v>335</v>
      </c>
      <c r="B6806" s="232" t="s">
        <v>336</v>
      </c>
      <c r="C6806" s="233" t="s">
        <v>337</v>
      </c>
      <c r="D6806" s="233">
        <v>16</v>
      </c>
      <c r="E6806" s="233" t="s">
        <v>271</v>
      </c>
      <c r="F6806" s="234" t="s">
        <v>338</v>
      </c>
      <c r="G6806" s="235">
        <v>20</v>
      </c>
      <c r="H6806" s="234">
        <v>45251</v>
      </c>
      <c r="I6806" s="28"/>
    </row>
    <row r="6807" spans="1:9" x14ac:dyDescent="0.25">
      <c r="A6807" s="231" t="s">
        <v>397</v>
      </c>
      <c r="B6807" s="232" t="s">
        <v>402</v>
      </c>
      <c r="C6807" s="233" t="s">
        <v>380</v>
      </c>
      <c r="D6807" s="233">
        <v>8</v>
      </c>
      <c r="E6807" s="233" t="s">
        <v>262</v>
      </c>
      <c r="F6807" s="234" t="s">
        <v>342</v>
      </c>
      <c r="G6807" s="235">
        <v>117</v>
      </c>
      <c r="H6807" s="234">
        <v>45251</v>
      </c>
      <c r="I6807" s="28"/>
    </row>
    <row r="6808" spans="1:9" x14ac:dyDescent="0.25">
      <c r="A6808" s="231" t="s">
        <v>385</v>
      </c>
      <c r="B6808" s="232" t="s">
        <v>389</v>
      </c>
      <c r="C6808" s="233" t="s">
        <v>375</v>
      </c>
      <c r="D6808" s="233">
        <v>16</v>
      </c>
      <c r="E6808" s="233" t="s">
        <v>334</v>
      </c>
      <c r="F6808" s="234" t="s">
        <v>278</v>
      </c>
      <c r="G6808" s="235">
        <v>90</v>
      </c>
      <c r="H6808" s="234">
        <v>45252</v>
      </c>
      <c r="I6808" s="28"/>
    </row>
    <row r="6809" spans="1:9" x14ac:dyDescent="0.25">
      <c r="A6809" s="231" t="s">
        <v>331</v>
      </c>
      <c r="B6809" s="232" t="s">
        <v>381</v>
      </c>
      <c r="C6809" s="233" t="s">
        <v>380</v>
      </c>
      <c r="D6809" s="233">
        <v>16</v>
      </c>
      <c r="E6809" s="233" t="s">
        <v>262</v>
      </c>
      <c r="F6809" s="234" t="s">
        <v>342</v>
      </c>
      <c r="G6809" s="235">
        <v>145</v>
      </c>
      <c r="H6809" s="234">
        <v>45255</v>
      </c>
      <c r="I6809" s="28"/>
    </row>
    <row r="6810" spans="1:9" x14ac:dyDescent="0.25">
      <c r="A6810" s="231" t="s">
        <v>335</v>
      </c>
      <c r="B6810" s="232" t="s">
        <v>367</v>
      </c>
      <c r="C6810" s="233" t="s">
        <v>337</v>
      </c>
      <c r="D6810" s="233">
        <v>8</v>
      </c>
      <c r="E6810" s="233" t="s">
        <v>262</v>
      </c>
      <c r="F6810" s="234" t="s">
        <v>342</v>
      </c>
      <c r="G6810" s="235">
        <v>7</v>
      </c>
      <c r="H6810" s="234">
        <v>45259</v>
      </c>
      <c r="I6810" s="28"/>
    </row>
    <row r="6811" spans="1:9" x14ac:dyDescent="0.25">
      <c r="A6811" s="231" t="s">
        <v>345</v>
      </c>
      <c r="B6811" s="232" t="s">
        <v>401</v>
      </c>
      <c r="C6811" s="233" t="s">
        <v>380</v>
      </c>
      <c r="D6811" s="233">
        <v>16</v>
      </c>
      <c r="E6811" s="233" t="s">
        <v>271</v>
      </c>
      <c r="F6811" s="234" t="s">
        <v>338</v>
      </c>
      <c r="G6811" s="235">
        <v>118</v>
      </c>
      <c r="H6811" s="234">
        <v>45262</v>
      </c>
      <c r="I6811" s="28"/>
    </row>
    <row r="6812" spans="1:9" x14ac:dyDescent="0.25">
      <c r="A6812" s="231" t="s">
        <v>362</v>
      </c>
      <c r="B6812" s="232" t="s">
        <v>369</v>
      </c>
      <c r="C6812" s="233" t="s">
        <v>370</v>
      </c>
      <c r="D6812" s="233">
        <v>16</v>
      </c>
      <c r="E6812" s="233" t="s">
        <v>264</v>
      </c>
      <c r="F6812" s="234" t="s">
        <v>365</v>
      </c>
      <c r="G6812" s="235">
        <v>92</v>
      </c>
      <c r="H6812" s="234">
        <v>45264</v>
      </c>
      <c r="I6812" s="28"/>
    </row>
    <row r="6813" spans="1:9" x14ac:dyDescent="0.25">
      <c r="A6813" s="231" t="s">
        <v>335</v>
      </c>
      <c r="B6813" s="232" t="s">
        <v>384</v>
      </c>
      <c r="C6813" s="233" t="s">
        <v>364</v>
      </c>
      <c r="D6813" s="233">
        <v>8</v>
      </c>
      <c r="E6813" s="233" t="s">
        <v>262</v>
      </c>
      <c r="F6813" s="234" t="s">
        <v>356</v>
      </c>
      <c r="G6813" s="235">
        <v>60</v>
      </c>
      <c r="H6813" s="234">
        <v>45270</v>
      </c>
      <c r="I6813" s="28"/>
    </row>
    <row r="6814" spans="1:9" x14ac:dyDescent="0.25">
      <c r="A6814" s="231" t="s">
        <v>362</v>
      </c>
      <c r="B6814" s="232" t="s">
        <v>363</v>
      </c>
      <c r="C6814" s="233" t="s">
        <v>364</v>
      </c>
      <c r="D6814" s="233">
        <v>8</v>
      </c>
      <c r="E6814" s="233" t="s">
        <v>264</v>
      </c>
      <c r="F6814" s="234" t="s">
        <v>365</v>
      </c>
      <c r="G6814" s="235">
        <v>96</v>
      </c>
      <c r="H6814" s="234">
        <v>45273</v>
      </c>
      <c r="I6814" s="28"/>
    </row>
    <row r="6815" spans="1:9" x14ac:dyDescent="0.25">
      <c r="A6815" s="231" t="s">
        <v>335</v>
      </c>
      <c r="B6815" s="232" t="s">
        <v>368</v>
      </c>
      <c r="C6815" s="233" t="s">
        <v>364</v>
      </c>
      <c r="D6815" s="233">
        <v>8</v>
      </c>
      <c r="E6815" s="233" t="s">
        <v>262</v>
      </c>
      <c r="F6815" s="234" t="s">
        <v>356</v>
      </c>
      <c r="G6815" s="235">
        <v>87</v>
      </c>
      <c r="H6815" s="234">
        <v>45280</v>
      </c>
      <c r="I6815" s="28"/>
    </row>
    <row r="6816" spans="1:9" x14ac:dyDescent="0.25">
      <c r="A6816" s="231" t="s">
        <v>385</v>
      </c>
      <c r="B6816" s="232" t="s">
        <v>389</v>
      </c>
      <c r="C6816" s="233" t="s">
        <v>375</v>
      </c>
      <c r="D6816" s="233">
        <v>16</v>
      </c>
      <c r="E6816" s="233" t="s">
        <v>334</v>
      </c>
      <c r="F6816" s="234" t="s">
        <v>278</v>
      </c>
      <c r="G6816" s="235">
        <v>46</v>
      </c>
      <c r="H6816" s="234">
        <v>45280</v>
      </c>
      <c r="I6816" s="28"/>
    </row>
    <row r="6817" spans="1:9" x14ac:dyDescent="0.25">
      <c r="A6817" s="231" t="s">
        <v>335</v>
      </c>
      <c r="B6817" s="232" t="s">
        <v>368</v>
      </c>
      <c r="C6817" s="233" t="s">
        <v>364</v>
      </c>
      <c r="D6817" s="233">
        <v>8</v>
      </c>
      <c r="E6817" s="233" t="s">
        <v>262</v>
      </c>
      <c r="F6817" s="234" t="s">
        <v>356</v>
      </c>
      <c r="G6817" s="235">
        <v>98</v>
      </c>
      <c r="H6817" s="234">
        <v>45282</v>
      </c>
      <c r="I6817" s="28"/>
    </row>
    <row r="6818" spans="1:9" x14ac:dyDescent="0.25">
      <c r="A6818" s="231" t="s">
        <v>331</v>
      </c>
      <c r="B6818" s="232" t="s">
        <v>404</v>
      </c>
      <c r="C6818" s="233" t="s">
        <v>333</v>
      </c>
      <c r="D6818" s="233">
        <v>16</v>
      </c>
      <c r="E6818" s="233" t="s">
        <v>334</v>
      </c>
      <c r="F6818" s="234" t="s">
        <v>405</v>
      </c>
      <c r="G6818" s="235">
        <v>76</v>
      </c>
      <c r="H6818" s="234">
        <v>45288</v>
      </c>
      <c r="I6818" s="28"/>
    </row>
    <row r="6819" spans="1:9" x14ac:dyDescent="0.25">
      <c r="A6819" s="231" t="s">
        <v>345</v>
      </c>
      <c r="B6819" s="232" t="s">
        <v>401</v>
      </c>
      <c r="C6819" s="233" t="s">
        <v>380</v>
      </c>
      <c r="D6819" s="233">
        <v>16</v>
      </c>
      <c r="E6819" s="233" t="s">
        <v>271</v>
      </c>
      <c r="F6819" s="234" t="s">
        <v>338</v>
      </c>
      <c r="G6819" s="235">
        <v>86</v>
      </c>
      <c r="H6819" s="234">
        <v>45294</v>
      </c>
      <c r="I6819" s="28"/>
    </row>
    <row r="6820" spans="1:9" x14ac:dyDescent="0.25">
      <c r="A6820" s="231" t="s">
        <v>345</v>
      </c>
      <c r="B6820" s="232" t="s">
        <v>406</v>
      </c>
      <c r="C6820" s="233" t="s">
        <v>337</v>
      </c>
      <c r="D6820" s="233">
        <v>16</v>
      </c>
      <c r="E6820" s="233" t="s">
        <v>271</v>
      </c>
      <c r="F6820" s="234" t="s">
        <v>338</v>
      </c>
      <c r="G6820" s="235">
        <v>10</v>
      </c>
      <c r="H6820" s="234">
        <v>45296</v>
      </c>
      <c r="I6820" s="28"/>
    </row>
    <row r="6821" spans="1:9" x14ac:dyDescent="0.25">
      <c r="A6821" s="231" t="s">
        <v>392</v>
      </c>
      <c r="B6821" s="232" t="s">
        <v>393</v>
      </c>
      <c r="C6821" s="233" t="s">
        <v>337</v>
      </c>
      <c r="D6821" s="233">
        <v>16</v>
      </c>
      <c r="E6821" s="233" t="s">
        <v>271</v>
      </c>
      <c r="F6821" s="234" t="s">
        <v>338</v>
      </c>
      <c r="G6821" s="235">
        <v>151</v>
      </c>
      <c r="H6821" s="234">
        <v>45296</v>
      </c>
      <c r="I6821" s="28"/>
    </row>
    <row r="6822" spans="1:9" x14ac:dyDescent="0.25">
      <c r="A6822" s="231" t="s">
        <v>385</v>
      </c>
      <c r="B6822" s="232" t="s">
        <v>389</v>
      </c>
      <c r="C6822" s="233" t="s">
        <v>375</v>
      </c>
      <c r="D6822" s="233">
        <v>16</v>
      </c>
      <c r="E6822" s="233" t="s">
        <v>334</v>
      </c>
      <c r="F6822" s="234" t="s">
        <v>276</v>
      </c>
      <c r="G6822" s="235">
        <v>115</v>
      </c>
      <c r="H6822" s="234">
        <v>45297</v>
      </c>
      <c r="I6822" s="28"/>
    </row>
    <row r="6823" spans="1:9" x14ac:dyDescent="0.25">
      <c r="A6823" s="231" t="s">
        <v>339</v>
      </c>
      <c r="B6823" s="232" t="s">
        <v>340</v>
      </c>
      <c r="C6823" s="233" t="s">
        <v>341</v>
      </c>
      <c r="D6823" s="233">
        <v>8</v>
      </c>
      <c r="E6823" s="233" t="s">
        <v>262</v>
      </c>
      <c r="F6823" s="234" t="s">
        <v>342</v>
      </c>
      <c r="G6823" s="235">
        <v>109</v>
      </c>
      <c r="H6823" s="234">
        <v>45297</v>
      </c>
      <c r="I6823" s="28"/>
    </row>
    <row r="6824" spans="1:9" x14ac:dyDescent="0.25">
      <c r="A6824" s="231" t="s">
        <v>397</v>
      </c>
      <c r="B6824" s="232" t="s">
        <v>398</v>
      </c>
      <c r="C6824" s="233" t="s">
        <v>399</v>
      </c>
      <c r="D6824" s="233">
        <v>8</v>
      </c>
      <c r="E6824" s="233" t="s">
        <v>334</v>
      </c>
      <c r="F6824" s="234" t="s">
        <v>276</v>
      </c>
      <c r="G6824" s="235">
        <v>19</v>
      </c>
      <c r="H6824" s="234">
        <v>45298</v>
      </c>
      <c r="I6824" s="28"/>
    </row>
    <row r="6825" spans="1:9" x14ac:dyDescent="0.25">
      <c r="A6825" s="231" t="s">
        <v>331</v>
      </c>
      <c r="B6825" s="232" t="s">
        <v>403</v>
      </c>
      <c r="C6825" s="233" t="s">
        <v>380</v>
      </c>
      <c r="D6825" s="233">
        <v>32</v>
      </c>
      <c r="E6825" s="233" t="s">
        <v>262</v>
      </c>
      <c r="F6825" s="234" t="s">
        <v>356</v>
      </c>
      <c r="G6825" s="235">
        <v>187</v>
      </c>
      <c r="H6825" s="234">
        <v>45305</v>
      </c>
      <c r="I6825" s="28"/>
    </row>
    <row r="6826" spans="1:9" x14ac:dyDescent="0.25">
      <c r="A6826" s="231" t="s">
        <v>335</v>
      </c>
      <c r="B6826" s="232" t="s">
        <v>387</v>
      </c>
      <c r="C6826" s="233" t="s">
        <v>347</v>
      </c>
      <c r="D6826" s="233">
        <v>8</v>
      </c>
      <c r="E6826" s="233" t="s">
        <v>264</v>
      </c>
      <c r="F6826" s="234" t="s">
        <v>365</v>
      </c>
      <c r="G6826" s="235">
        <v>200</v>
      </c>
      <c r="H6826" s="234">
        <v>45308</v>
      </c>
      <c r="I6826" s="28"/>
    </row>
    <row r="6827" spans="1:9" x14ac:dyDescent="0.25">
      <c r="A6827" s="231" t="s">
        <v>331</v>
      </c>
      <c r="B6827" s="232" t="s">
        <v>332</v>
      </c>
      <c r="C6827" s="233" t="s">
        <v>333</v>
      </c>
      <c r="D6827" s="233">
        <v>16</v>
      </c>
      <c r="E6827" s="233" t="s">
        <v>334</v>
      </c>
      <c r="F6827" s="234" t="s">
        <v>278</v>
      </c>
      <c r="G6827" s="235">
        <v>22</v>
      </c>
      <c r="H6827" s="234">
        <v>45308</v>
      </c>
      <c r="I6827" s="28"/>
    </row>
    <row r="6828" spans="1:9" x14ac:dyDescent="0.25">
      <c r="A6828" s="231" t="s">
        <v>376</v>
      </c>
      <c r="B6828" s="232" t="s">
        <v>390</v>
      </c>
      <c r="C6828" s="233" t="s">
        <v>370</v>
      </c>
      <c r="D6828" s="233">
        <v>8</v>
      </c>
      <c r="E6828" s="233" t="s">
        <v>334</v>
      </c>
      <c r="F6828" s="234" t="s">
        <v>278</v>
      </c>
      <c r="G6828" s="235">
        <v>77</v>
      </c>
      <c r="H6828" s="234">
        <v>45309</v>
      </c>
      <c r="I6828" s="28"/>
    </row>
    <row r="6829" spans="1:9" x14ac:dyDescent="0.25">
      <c r="A6829" s="231" t="s">
        <v>385</v>
      </c>
      <c r="B6829" s="232" t="s">
        <v>386</v>
      </c>
      <c r="C6829" s="233" t="s">
        <v>358</v>
      </c>
      <c r="D6829" s="233">
        <v>16</v>
      </c>
      <c r="E6829" s="233" t="s">
        <v>334</v>
      </c>
      <c r="F6829" s="234" t="s">
        <v>276</v>
      </c>
      <c r="G6829" s="235">
        <v>193</v>
      </c>
      <c r="H6829" s="234">
        <v>45310</v>
      </c>
      <c r="I6829" s="28"/>
    </row>
    <row r="6830" spans="1:9" x14ac:dyDescent="0.25">
      <c r="A6830" s="231" t="s">
        <v>376</v>
      </c>
      <c r="B6830" s="232" t="s">
        <v>377</v>
      </c>
      <c r="C6830" s="233" t="s">
        <v>378</v>
      </c>
      <c r="D6830" s="233">
        <v>10</v>
      </c>
      <c r="E6830" s="233" t="s">
        <v>262</v>
      </c>
      <c r="F6830" s="234" t="s">
        <v>342</v>
      </c>
      <c r="G6830" s="235">
        <v>32</v>
      </c>
      <c r="H6830" s="234">
        <v>45313</v>
      </c>
      <c r="I6830" s="28"/>
    </row>
    <row r="6831" spans="1:9" x14ac:dyDescent="0.25">
      <c r="A6831" s="231" t="s">
        <v>354</v>
      </c>
      <c r="B6831" s="232" t="s">
        <v>355</v>
      </c>
      <c r="C6831" s="233" t="s">
        <v>347</v>
      </c>
      <c r="D6831" s="233">
        <v>16</v>
      </c>
      <c r="E6831" s="233" t="s">
        <v>262</v>
      </c>
      <c r="F6831" s="234" t="s">
        <v>356</v>
      </c>
      <c r="G6831" s="235">
        <v>75</v>
      </c>
      <c r="H6831" s="234">
        <v>45313</v>
      </c>
      <c r="I6831" s="28"/>
    </row>
    <row r="6832" spans="1:9" x14ac:dyDescent="0.25">
      <c r="A6832" s="231" t="s">
        <v>335</v>
      </c>
      <c r="B6832" s="232" t="s">
        <v>382</v>
      </c>
      <c r="C6832" s="233" t="s">
        <v>337</v>
      </c>
      <c r="D6832" s="233">
        <v>16</v>
      </c>
      <c r="E6832" s="233" t="s">
        <v>264</v>
      </c>
      <c r="F6832" s="234" t="s">
        <v>365</v>
      </c>
      <c r="G6832" s="235">
        <v>113</v>
      </c>
      <c r="H6832" s="234">
        <v>45325</v>
      </c>
      <c r="I6832" s="28"/>
    </row>
    <row r="6833" spans="1:9" x14ac:dyDescent="0.25">
      <c r="A6833" s="231" t="s">
        <v>362</v>
      </c>
      <c r="B6833" s="232" t="s">
        <v>374</v>
      </c>
      <c r="C6833" s="233" t="s">
        <v>375</v>
      </c>
      <c r="D6833" s="233">
        <v>16</v>
      </c>
      <c r="E6833" s="233" t="s">
        <v>271</v>
      </c>
      <c r="F6833" s="234" t="s">
        <v>338</v>
      </c>
      <c r="G6833" s="235">
        <v>130</v>
      </c>
      <c r="H6833" s="234">
        <v>45326</v>
      </c>
      <c r="I6833" s="28"/>
    </row>
    <row r="6834" spans="1:9" x14ac:dyDescent="0.25">
      <c r="A6834" s="231" t="s">
        <v>345</v>
      </c>
      <c r="B6834" s="232" t="s">
        <v>401</v>
      </c>
      <c r="C6834" s="233" t="s">
        <v>380</v>
      </c>
      <c r="D6834" s="233">
        <v>16</v>
      </c>
      <c r="E6834" s="233" t="s">
        <v>271</v>
      </c>
      <c r="F6834" s="234" t="s">
        <v>338</v>
      </c>
      <c r="G6834" s="235">
        <v>19</v>
      </c>
      <c r="H6834" s="234">
        <v>45327</v>
      </c>
      <c r="I6834" s="28"/>
    </row>
    <row r="6835" spans="1:9" x14ac:dyDescent="0.25">
      <c r="A6835" s="231" t="s">
        <v>335</v>
      </c>
      <c r="B6835" s="232" t="s">
        <v>336</v>
      </c>
      <c r="C6835" s="233" t="s">
        <v>337</v>
      </c>
      <c r="D6835" s="233">
        <v>16</v>
      </c>
      <c r="E6835" s="233" t="s">
        <v>271</v>
      </c>
      <c r="F6835" s="234" t="s">
        <v>338</v>
      </c>
      <c r="G6835" s="235">
        <v>199</v>
      </c>
      <c r="H6835" s="234">
        <v>45328</v>
      </c>
      <c r="I6835" s="28"/>
    </row>
    <row r="6836" spans="1:9" x14ac:dyDescent="0.25">
      <c r="A6836" s="231" t="s">
        <v>335</v>
      </c>
      <c r="B6836" s="232" t="s">
        <v>387</v>
      </c>
      <c r="C6836" s="233" t="s">
        <v>347</v>
      </c>
      <c r="D6836" s="233">
        <v>8</v>
      </c>
      <c r="E6836" s="233" t="s">
        <v>264</v>
      </c>
      <c r="F6836" s="234" t="s">
        <v>365</v>
      </c>
      <c r="G6836" s="235">
        <v>192</v>
      </c>
      <c r="H6836" s="234">
        <v>45329</v>
      </c>
      <c r="I6836" s="28"/>
    </row>
    <row r="6837" spans="1:9" x14ac:dyDescent="0.25">
      <c r="A6837" s="231" t="s">
        <v>362</v>
      </c>
      <c r="B6837" s="232" t="s">
        <v>407</v>
      </c>
      <c r="C6837" s="233" t="s">
        <v>380</v>
      </c>
      <c r="D6837" s="233">
        <v>16</v>
      </c>
      <c r="E6837" s="233" t="s">
        <v>264</v>
      </c>
      <c r="F6837" s="234" t="s">
        <v>365</v>
      </c>
      <c r="G6837" s="235">
        <v>5</v>
      </c>
      <c r="H6837" s="234">
        <v>45329</v>
      </c>
      <c r="I6837" s="28"/>
    </row>
    <row r="6838" spans="1:9" x14ac:dyDescent="0.25">
      <c r="A6838" s="231" t="s">
        <v>335</v>
      </c>
      <c r="B6838" s="232" t="s">
        <v>368</v>
      </c>
      <c r="C6838" s="233" t="s">
        <v>364</v>
      </c>
      <c r="D6838" s="233">
        <v>8</v>
      </c>
      <c r="E6838" s="233" t="s">
        <v>262</v>
      </c>
      <c r="F6838" s="234" t="s">
        <v>356</v>
      </c>
      <c r="G6838" s="235">
        <v>44</v>
      </c>
      <c r="H6838" s="234">
        <v>45331</v>
      </c>
      <c r="I6838" s="28"/>
    </row>
    <row r="6839" spans="1:9" x14ac:dyDescent="0.25">
      <c r="A6839" s="231" t="s">
        <v>339</v>
      </c>
      <c r="B6839" s="232" t="s">
        <v>340</v>
      </c>
      <c r="C6839" s="233" t="s">
        <v>341</v>
      </c>
      <c r="D6839" s="233">
        <v>8</v>
      </c>
      <c r="E6839" s="233" t="s">
        <v>262</v>
      </c>
      <c r="F6839" s="234" t="s">
        <v>342</v>
      </c>
      <c r="G6839" s="235">
        <v>35</v>
      </c>
      <c r="H6839" s="234">
        <v>45333</v>
      </c>
      <c r="I6839" s="28"/>
    </row>
    <row r="6840" spans="1:9" x14ac:dyDescent="0.25">
      <c r="A6840" s="231" t="s">
        <v>376</v>
      </c>
      <c r="B6840" s="232" t="s">
        <v>390</v>
      </c>
      <c r="C6840" s="233" t="s">
        <v>370</v>
      </c>
      <c r="D6840" s="233">
        <v>8</v>
      </c>
      <c r="E6840" s="233" t="s">
        <v>334</v>
      </c>
      <c r="F6840" s="234" t="s">
        <v>278</v>
      </c>
      <c r="G6840" s="235">
        <v>124</v>
      </c>
      <c r="H6840" s="234">
        <v>45335</v>
      </c>
      <c r="I6840" s="28"/>
    </row>
    <row r="6841" spans="1:9" x14ac:dyDescent="0.25">
      <c r="A6841" s="231" t="s">
        <v>335</v>
      </c>
      <c r="B6841" s="232" t="s">
        <v>367</v>
      </c>
      <c r="C6841" s="233" t="s">
        <v>337</v>
      </c>
      <c r="D6841" s="233">
        <v>8</v>
      </c>
      <c r="E6841" s="233" t="s">
        <v>262</v>
      </c>
      <c r="F6841" s="234" t="s">
        <v>342</v>
      </c>
      <c r="G6841" s="235">
        <v>83</v>
      </c>
      <c r="H6841" s="234">
        <v>45336</v>
      </c>
      <c r="I6841" s="28"/>
    </row>
    <row r="6842" spans="1:9" x14ac:dyDescent="0.25">
      <c r="A6842" s="231" t="s">
        <v>385</v>
      </c>
      <c r="B6842" s="232" t="s">
        <v>386</v>
      </c>
      <c r="C6842" s="233" t="s">
        <v>358</v>
      </c>
      <c r="D6842" s="233">
        <v>16</v>
      </c>
      <c r="E6842" s="233" t="s">
        <v>334</v>
      </c>
      <c r="F6842" s="234" t="s">
        <v>276</v>
      </c>
      <c r="G6842" s="235">
        <v>155</v>
      </c>
      <c r="H6842" s="234">
        <v>45337</v>
      </c>
      <c r="I6842" s="28"/>
    </row>
    <row r="6843" spans="1:9" x14ac:dyDescent="0.25">
      <c r="A6843" s="231" t="s">
        <v>362</v>
      </c>
      <c r="B6843" s="232" t="s">
        <v>366</v>
      </c>
      <c r="C6843" s="233" t="s">
        <v>337</v>
      </c>
      <c r="D6843" s="233">
        <v>8</v>
      </c>
      <c r="E6843" s="233" t="s">
        <v>262</v>
      </c>
      <c r="F6843" s="234" t="s">
        <v>50</v>
      </c>
      <c r="G6843" s="235">
        <v>52</v>
      </c>
      <c r="H6843" s="234">
        <v>45341</v>
      </c>
      <c r="I6843" s="28"/>
    </row>
    <row r="6844" spans="1:9" x14ac:dyDescent="0.25">
      <c r="A6844" s="231" t="s">
        <v>362</v>
      </c>
      <c r="B6844" s="232" t="s">
        <v>366</v>
      </c>
      <c r="C6844" s="233" t="s">
        <v>337</v>
      </c>
      <c r="D6844" s="233">
        <v>8</v>
      </c>
      <c r="E6844" s="233" t="s">
        <v>262</v>
      </c>
      <c r="F6844" s="234" t="s">
        <v>342</v>
      </c>
      <c r="G6844" s="235">
        <v>121</v>
      </c>
      <c r="H6844" s="234">
        <v>45342</v>
      </c>
      <c r="I6844" s="28"/>
    </row>
    <row r="6845" spans="1:9" x14ac:dyDescent="0.25">
      <c r="A6845" s="231" t="s">
        <v>371</v>
      </c>
      <c r="B6845" s="232" t="s">
        <v>372</v>
      </c>
      <c r="C6845" s="233" t="s">
        <v>364</v>
      </c>
      <c r="D6845" s="233">
        <v>8</v>
      </c>
      <c r="E6845" s="233" t="s">
        <v>271</v>
      </c>
      <c r="F6845" s="234" t="s">
        <v>338</v>
      </c>
      <c r="G6845" s="235">
        <v>43</v>
      </c>
      <c r="H6845" s="234">
        <v>45342</v>
      </c>
      <c r="I6845" s="28"/>
    </row>
    <row r="6846" spans="1:9" x14ac:dyDescent="0.25">
      <c r="A6846" s="231" t="s">
        <v>331</v>
      </c>
      <c r="B6846" s="232" t="s">
        <v>404</v>
      </c>
      <c r="C6846" s="233" t="s">
        <v>333</v>
      </c>
      <c r="D6846" s="233">
        <v>16</v>
      </c>
      <c r="E6846" s="233" t="s">
        <v>334</v>
      </c>
      <c r="F6846" s="234" t="s">
        <v>405</v>
      </c>
      <c r="G6846" s="235">
        <v>12</v>
      </c>
      <c r="H6846" s="234">
        <v>45343</v>
      </c>
      <c r="I6846" s="28"/>
    </row>
    <row r="6847" spans="1:9" x14ac:dyDescent="0.25">
      <c r="A6847" s="231" t="s">
        <v>345</v>
      </c>
      <c r="B6847" s="232" t="s">
        <v>346</v>
      </c>
      <c r="C6847" s="233" t="s">
        <v>347</v>
      </c>
      <c r="D6847" s="233">
        <v>16</v>
      </c>
      <c r="E6847" s="233" t="s">
        <v>271</v>
      </c>
      <c r="F6847" s="234" t="s">
        <v>338</v>
      </c>
      <c r="G6847" s="235">
        <v>7</v>
      </c>
      <c r="H6847" s="234">
        <v>45346</v>
      </c>
      <c r="I6847" s="28"/>
    </row>
    <row r="6848" spans="1:9" x14ac:dyDescent="0.25">
      <c r="A6848" s="231" t="s">
        <v>397</v>
      </c>
      <c r="B6848" s="232" t="s">
        <v>398</v>
      </c>
      <c r="C6848" s="233" t="s">
        <v>399</v>
      </c>
      <c r="D6848" s="233">
        <v>8</v>
      </c>
      <c r="E6848" s="233" t="s">
        <v>334</v>
      </c>
      <c r="F6848" s="234" t="s">
        <v>276</v>
      </c>
      <c r="G6848" s="235">
        <v>147</v>
      </c>
      <c r="H6848" s="234">
        <v>45352</v>
      </c>
      <c r="I6848" s="28"/>
    </row>
    <row r="6849" spans="1:9" x14ac:dyDescent="0.25">
      <c r="A6849" s="231" t="s">
        <v>331</v>
      </c>
      <c r="B6849" s="232" t="s">
        <v>381</v>
      </c>
      <c r="C6849" s="233" t="s">
        <v>380</v>
      </c>
      <c r="D6849" s="233">
        <v>16</v>
      </c>
      <c r="E6849" s="233" t="s">
        <v>262</v>
      </c>
      <c r="F6849" s="234" t="s">
        <v>342</v>
      </c>
      <c r="G6849" s="235">
        <v>94</v>
      </c>
      <c r="H6849" s="234">
        <v>45354</v>
      </c>
      <c r="I6849" s="28"/>
    </row>
    <row r="6850" spans="1:9" x14ac:dyDescent="0.25">
      <c r="A6850" s="231" t="s">
        <v>335</v>
      </c>
      <c r="B6850" s="232" t="s">
        <v>368</v>
      </c>
      <c r="C6850" s="233" t="s">
        <v>364</v>
      </c>
      <c r="D6850" s="233">
        <v>8</v>
      </c>
      <c r="E6850" s="233" t="s">
        <v>262</v>
      </c>
      <c r="F6850" s="234" t="s">
        <v>356</v>
      </c>
      <c r="G6850" s="235">
        <v>18</v>
      </c>
      <c r="H6850" s="234">
        <v>45358</v>
      </c>
      <c r="I6850" s="28"/>
    </row>
    <row r="6851" spans="1:9" x14ac:dyDescent="0.25">
      <c r="A6851" s="231" t="s">
        <v>335</v>
      </c>
      <c r="B6851" s="232" t="s">
        <v>357</v>
      </c>
      <c r="C6851" s="233" t="s">
        <v>358</v>
      </c>
      <c r="D6851" s="233">
        <v>16</v>
      </c>
      <c r="E6851" s="233" t="s">
        <v>271</v>
      </c>
      <c r="F6851" s="234" t="s">
        <v>359</v>
      </c>
      <c r="G6851" s="235">
        <v>91</v>
      </c>
      <c r="H6851" s="234">
        <v>45359</v>
      </c>
      <c r="I6851" s="28"/>
    </row>
    <row r="6852" spans="1:9" x14ac:dyDescent="0.25">
      <c r="A6852" s="231" t="s">
        <v>354</v>
      </c>
      <c r="B6852" s="232" t="s">
        <v>355</v>
      </c>
      <c r="C6852" s="233" t="s">
        <v>347</v>
      </c>
      <c r="D6852" s="233">
        <v>16</v>
      </c>
      <c r="E6852" s="233" t="s">
        <v>262</v>
      </c>
      <c r="F6852" s="234" t="s">
        <v>356</v>
      </c>
      <c r="G6852" s="235">
        <v>109</v>
      </c>
      <c r="H6852" s="234">
        <v>45361</v>
      </c>
      <c r="I6852" s="28"/>
    </row>
    <row r="6853" spans="1:9" x14ac:dyDescent="0.25">
      <c r="A6853" s="231" t="s">
        <v>335</v>
      </c>
      <c r="B6853" s="232" t="s">
        <v>350</v>
      </c>
      <c r="C6853" s="233" t="s">
        <v>347</v>
      </c>
      <c r="D6853" s="233">
        <v>8</v>
      </c>
      <c r="E6853" s="233" t="s">
        <v>271</v>
      </c>
      <c r="F6853" s="234" t="s">
        <v>338</v>
      </c>
      <c r="G6853" s="235">
        <v>143</v>
      </c>
      <c r="H6853" s="234">
        <v>45363</v>
      </c>
      <c r="I6853" s="28"/>
    </row>
    <row r="6854" spans="1:9" x14ac:dyDescent="0.25">
      <c r="A6854" s="231" t="s">
        <v>331</v>
      </c>
      <c r="B6854" s="232" t="s">
        <v>404</v>
      </c>
      <c r="C6854" s="233" t="s">
        <v>333</v>
      </c>
      <c r="D6854" s="233">
        <v>16</v>
      </c>
      <c r="E6854" s="233" t="s">
        <v>334</v>
      </c>
      <c r="F6854" s="234" t="s">
        <v>405</v>
      </c>
      <c r="G6854" s="235">
        <v>72</v>
      </c>
      <c r="H6854" s="234">
        <v>45366</v>
      </c>
      <c r="I6854" s="28"/>
    </row>
    <row r="6855" spans="1:9" x14ac:dyDescent="0.25">
      <c r="A6855" s="231" t="s">
        <v>371</v>
      </c>
      <c r="B6855" s="232" t="s">
        <v>372</v>
      </c>
      <c r="C6855" s="233" t="s">
        <v>364</v>
      </c>
      <c r="D6855" s="233">
        <v>8</v>
      </c>
      <c r="E6855" s="233" t="s">
        <v>271</v>
      </c>
      <c r="F6855" s="234" t="s">
        <v>338</v>
      </c>
      <c r="G6855" s="235">
        <v>116</v>
      </c>
      <c r="H6855" s="234">
        <v>45367</v>
      </c>
      <c r="I6855" s="28"/>
    </row>
    <row r="6856" spans="1:9" x14ac:dyDescent="0.25">
      <c r="A6856" s="231" t="s">
        <v>345</v>
      </c>
      <c r="B6856" s="232" t="s">
        <v>379</v>
      </c>
      <c r="C6856" s="233" t="s">
        <v>380</v>
      </c>
      <c r="D6856" s="233">
        <v>16</v>
      </c>
      <c r="E6856" s="233" t="s">
        <v>271</v>
      </c>
      <c r="F6856" s="234" t="s">
        <v>373</v>
      </c>
      <c r="G6856" s="235">
        <v>160</v>
      </c>
      <c r="H6856" s="234">
        <v>45368</v>
      </c>
      <c r="I6856" s="28"/>
    </row>
    <row r="6857" spans="1:9" x14ac:dyDescent="0.25">
      <c r="A6857" s="231" t="s">
        <v>371</v>
      </c>
      <c r="B6857" s="232" t="s">
        <v>372</v>
      </c>
      <c r="C6857" s="233" t="s">
        <v>364</v>
      </c>
      <c r="D6857" s="233">
        <v>8</v>
      </c>
      <c r="E6857" s="233" t="s">
        <v>271</v>
      </c>
      <c r="F6857" s="234" t="s">
        <v>373</v>
      </c>
      <c r="G6857" s="235">
        <v>34</v>
      </c>
      <c r="H6857" s="234">
        <v>45372</v>
      </c>
      <c r="I6857" s="28"/>
    </row>
    <row r="6858" spans="1:9" x14ac:dyDescent="0.25">
      <c r="A6858" s="231" t="s">
        <v>345</v>
      </c>
      <c r="B6858" s="232" t="s">
        <v>346</v>
      </c>
      <c r="C6858" s="233" t="s">
        <v>347</v>
      </c>
      <c r="D6858" s="233">
        <v>16</v>
      </c>
      <c r="E6858" s="233" t="s">
        <v>271</v>
      </c>
      <c r="F6858" s="234" t="s">
        <v>338</v>
      </c>
      <c r="G6858" s="235">
        <v>190</v>
      </c>
      <c r="H6858" s="234">
        <v>45372</v>
      </c>
      <c r="I6858" s="28"/>
    </row>
    <row r="6859" spans="1:9" x14ac:dyDescent="0.25">
      <c r="A6859" s="231" t="s">
        <v>362</v>
      </c>
      <c r="B6859" s="232" t="s">
        <v>366</v>
      </c>
      <c r="C6859" s="233" t="s">
        <v>337</v>
      </c>
      <c r="D6859" s="233">
        <v>8</v>
      </c>
      <c r="E6859" s="233" t="s">
        <v>262</v>
      </c>
      <c r="F6859" s="234" t="s">
        <v>50</v>
      </c>
      <c r="G6859" s="235">
        <v>141</v>
      </c>
      <c r="H6859" s="234">
        <v>45373</v>
      </c>
      <c r="I6859" s="28"/>
    </row>
    <row r="6860" spans="1:9" x14ac:dyDescent="0.25">
      <c r="A6860" s="231" t="s">
        <v>335</v>
      </c>
      <c r="B6860" s="232" t="s">
        <v>400</v>
      </c>
      <c r="C6860" s="233" t="s">
        <v>364</v>
      </c>
      <c r="D6860" s="233">
        <v>8</v>
      </c>
      <c r="E6860" s="233" t="s">
        <v>264</v>
      </c>
      <c r="F6860" s="234" t="s">
        <v>365</v>
      </c>
      <c r="G6860" s="235">
        <v>56</v>
      </c>
      <c r="H6860" s="234">
        <v>45374</v>
      </c>
      <c r="I6860" s="28"/>
    </row>
    <row r="6861" spans="1:9" x14ac:dyDescent="0.25">
      <c r="A6861" s="231" t="s">
        <v>371</v>
      </c>
      <c r="B6861" s="232" t="s">
        <v>372</v>
      </c>
      <c r="C6861" s="233" t="s">
        <v>364</v>
      </c>
      <c r="D6861" s="233">
        <v>8</v>
      </c>
      <c r="E6861" s="233" t="s">
        <v>271</v>
      </c>
      <c r="F6861" s="234" t="s">
        <v>373</v>
      </c>
      <c r="G6861" s="235">
        <v>45</v>
      </c>
      <c r="H6861" s="234">
        <v>45378</v>
      </c>
      <c r="I6861" s="28"/>
    </row>
    <row r="6862" spans="1:9" x14ac:dyDescent="0.25">
      <c r="A6862" s="231" t="s">
        <v>385</v>
      </c>
      <c r="B6862" s="232" t="s">
        <v>386</v>
      </c>
      <c r="C6862" s="233" t="s">
        <v>358</v>
      </c>
      <c r="D6862" s="233">
        <v>16</v>
      </c>
      <c r="E6862" s="233" t="s">
        <v>334</v>
      </c>
      <c r="F6862" s="234" t="s">
        <v>405</v>
      </c>
      <c r="G6862" s="235">
        <v>130</v>
      </c>
      <c r="H6862" s="234">
        <v>45378</v>
      </c>
      <c r="I6862" s="28"/>
    </row>
    <row r="6863" spans="1:9" x14ac:dyDescent="0.25">
      <c r="A6863" s="231" t="s">
        <v>371</v>
      </c>
      <c r="B6863" s="232" t="s">
        <v>388</v>
      </c>
      <c r="C6863" s="233" t="s">
        <v>364</v>
      </c>
      <c r="D6863" s="233">
        <v>12</v>
      </c>
      <c r="E6863" s="233" t="s">
        <v>271</v>
      </c>
      <c r="F6863" s="234" t="s">
        <v>338</v>
      </c>
      <c r="G6863" s="235">
        <v>103</v>
      </c>
      <c r="H6863" s="234">
        <v>45381</v>
      </c>
      <c r="I6863" s="28"/>
    </row>
    <row r="6864" spans="1:9" x14ac:dyDescent="0.25">
      <c r="A6864" s="231" t="s">
        <v>385</v>
      </c>
      <c r="B6864" s="232" t="s">
        <v>386</v>
      </c>
      <c r="C6864" s="233" t="s">
        <v>358</v>
      </c>
      <c r="D6864" s="233">
        <v>16</v>
      </c>
      <c r="E6864" s="233" t="s">
        <v>334</v>
      </c>
      <c r="F6864" s="234" t="s">
        <v>405</v>
      </c>
      <c r="G6864" s="235">
        <v>120</v>
      </c>
      <c r="H6864" s="234">
        <v>45381</v>
      </c>
      <c r="I6864" s="28"/>
    </row>
    <row r="6865" spans="1:9" x14ac:dyDescent="0.25">
      <c r="A6865" s="231" t="s">
        <v>408</v>
      </c>
      <c r="B6865" s="232" t="s">
        <v>409</v>
      </c>
      <c r="C6865" s="233" t="s">
        <v>380</v>
      </c>
      <c r="D6865" s="233">
        <v>16</v>
      </c>
      <c r="E6865" s="233" t="s">
        <v>334</v>
      </c>
      <c r="F6865" s="234" t="s">
        <v>278</v>
      </c>
      <c r="G6865" s="235">
        <v>21</v>
      </c>
      <c r="H6865" s="234">
        <v>45388</v>
      </c>
      <c r="I6865" s="28"/>
    </row>
    <row r="6866" spans="1:9" x14ac:dyDescent="0.25">
      <c r="A6866" s="231" t="s">
        <v>408</v>
      </c>
      <c r="B6866" s="232" t="s">
        <v>409</v>
      </c>
      <c r="C6866" s="233" t="s">
        <v>380</v>
      </c>
      <c r="D6866" s="233">
        <v>16</v>
      </c>
      <c r="E6866" s="233" t="s">
        <v>334</v>
      </c>
      <c r="F6866" s="234" t="s">
        <v>278</v>
      </c>
      <c r="G6866" s="235">
        <v>46</v>
      </c>
      <c r="H6866" s="234">
        <v>45390</v>
      </c>
      <c r="I6866" s="28"/>
    </row>
    <row r="6867" spans="1:9" x14ac:dyDescent="0.25">
      <c r="A6867" s="231" t="s">
        <v>335</v>
      </c>
      <c r="B6867" s="232" t="s">
        <v>336</v>
      </c>
      <c r="C6867" s="233" t="s">
        <v>337</v>
      </c>
      <c r="D6867" s="233">
        <v>16</v>
      </c>
      <c r="E6867" s="233" t="s">
        <v>271</v>
      </c>
      <c r="F6867" s="234" t="s">
        <v>338</v>
      </c>
      <c r="G6867" s="235">
        <v>192</v>
      </c>
      <c r="H6867" s="234">
        <v>45395</v>
      </c>
      <c r="I6867" s="28"/>
    </row>
    <row r="6868" spans="1:9" x14ac:dyDescent="0.25">
      <c r="A6868" s="231" t="s">
        <v>335</v>
      </c>
      <c r="B6868" s="232" t="s">
        <v>394</v>
      </c>
      <c r="C6868" s="233" t="s">
        <v>364</v>
      </c>
      <c r="D6868" s="233">
        <v>8</v>
      </c>
      <c r="E6868" s="233" t="s">
        <v>264</v>
      </c>
      <c r="F6868" s="234" t="s">
        <v>365</v>
      </c>
      <c r="G6868" s="235">
        <v>65</v>
      </c>
      <c r="H6868" s="234">
        <v>45397</v>
      </c>
      <c r="I6868" s="28"/>
    </row>
    <row r="6869" spans="1:9" x14ac:dyDescent="0.25">
      <c r="A6869" s="231" t="s">
        <v>392</v>
      </c>
      <c r="B6869" s="232" t="s">
        <v>393</v>
      </c>
      <c r="C6869" s="233" t="s">
        <v>337</v>
      </c>
      <c r="D6869" s="233">
        <v>16</v>
      </c>
      <c r="E6869" s="233" t="s">
        <v>271</v>
      </c>
      <c r="F6869" s="234" t="s">
        <v>359</v>
      </c>
      <c r="G6869" s="235">
        <v>143</v>
      </c>
      <c r="H6869" s="234">
        <v>45397</v>
      </c>
      <c r="I6869" s="28"/>
    </row>
    <row r="6870" spans="1:9" x14ac:dyDescent="0.25">
      <c r="A6870" s="231" t="s">
        <v>348</v>
      </c>
      <c r="B6870" s="232" t="s">
        <v>349</v>
      </c>
      <c r="C6870" s="233" t="s">
        <v>347</v>
      </c>
      <c r="D6870" s="233">
        <v>8</v>
      </c>
      <c r="E6870" s="233" t="s">
        <v>262</v>
      </c>
      <c r="F6870" s="234" t="s">
        <v>342</v>
      </c>
      <c r="G6870" s="235">
        <v>25</v>
      </c>
      <c r="H6870" s="234">
        <v>45399</v>
      </c>
      <c r="I6870" s="28"/>
    </row>
    <row r="6871" spans="1:9" x14ac:dyDescent="0.25">
      <c r="A6871" s="231" t="s">
        <v>335</v>
      </c>
      <c r="B6871" s="232" t="s">
        <v>382</v>
      </c>
      <c r="C6871" s="233" t="s">
        <v>337</v>
      </c>
      <c r="D6871" s="233">
        <v>16</v>
      </c>
      <c r="E6871" s="233" t="s">
        <v>264</v>
      </c>
      <c r="F6871" s="234" t="s">
        <v>365</v>
      </c>
      <c r="G6871" s="235">
        <v>138</v>
      </c>
      <c r="H6871" s="234">
        <v>45400</v>
      </c>
      <c r="I6871" s="28"/>
    </row>
    <row r="6872" spans="1:9" x14ac:dyDescent="0.25">
      <c r="A6872" s="231" t="s">
        <v>335</v>
      </c>
      <c r="B6872" s="232" t="s">
        <v>350</v>
      </c>
      <c r="C6872" s="233" t="s">
        <v>347</v>
      </c>
      <c r="D6872" s="233">
        <v>8</v>
      </c>
      <c r="E6872" s="233" t="s">
        <v>271</v>
      </c>
      <c r="F6872" s="234" t="s">
        <v>338</v>
      </c>
      <c r="G6872" s="235">
        <v>126</v>
      </c>
      <c r="H6872" s="234">
        <v>45401</v>
      </c>
      <c r="I6872" s="28"/>
    </row>
    <row r="6873" spans="1:9" x14ac:dyDescent="0.25">
      <c r="A6873" s="231" t="s">
        <v>362</v>
      </c>
      <c r="B6873" s="232" t="s">
        <v>363</v>
      </c>
      <c r="C6873" s="233" t="s">
        <v>364</v>
      </c>
      <c r="D6873" s="233">
        <v>8</v>
      </c>
      <c r="E6873" s="233" t="s">
        <v>264</v>
      </c>
      <c r="F6873" s="234" t="s">
        <v>396</v>
      </c>
      <c r="G6873" s="235">
        <v>119</v>
      </c>
      <c r="H6873" s="234">
        <v>45401</v>
      </c>
      <c r="I6873" s="28"/>
    </row>
    <row r="6874" spans="1:9" x14ac:dyDescent="0.25">
      <c r="A6874" s="231" t="s">
        <v>331</v>
      </c>
      <c r="B6874" s="232" t="s">
        <v>403</v>
      </c>
      <c r="C6874" s="233" t="s">
        <v>380</v>
      </c>
      <c r="D6874" s="233">
        <v>32</v>
      </c>
      <c r="E6874" s="233" t="s">
        <v>262</v>
      </c>
      <c r="F6874" s="234" t="s">
        <v>356</v>
      </c>
      <c r="G6874" s="235">
        <v>60</v>
      </c>
      <c r="H6874" s="234">
        <v>45407</v>
      </c>
      <c r="I6874" s="28"/>
    </row>
    <row r="6875" spans="1:9" x14ac:dyDescent="0.25">
      <c r="A6875" s="231" t="s">
        <v>335</v>
      </c>
      <c r="B6875" s="232" t="s">
        <v>395</v>
      </c>
      <c r="C6875" s="233" t="s">
        <v>337</v>
      </c>
      <c r="D6875" s="233">
        <v>16</v>
      </c>
      <c r="E6875" s="233" t="s">
        <v>264</v>
      </c>
      <c r="F6875" s="234" t="s">
        <v>365</v>
      </c>
      <c r="G6875" s="235">
        <v>35</v>
      </c>
      <c r="H6875" s="234">
        <v>45411</v>
      </c>
      <c r="I6875" s="28"/>
    </row>
    <row r="6876" spans="1:9" x14ac:dyDescent="0.25">
      <c r="A6876" s="231" t="s">
        <v>385</v>
      </c>
      <c r="B6876" s="232" t="s">
        <v>386</v>
      </c>
      <c r="C6876" s="233" t="s">
        <v>358</v>
      </c>
      <c r="D6876" s="233">
        <v>16</v>
      </c>
      <c r="E6876" s="233" t="s">
        <v>334</v>
      </c>
      <c r="F6876" s="234" t="s">
        <v>405</v>
      </c>
      <c r="G6876" s="235">
        <v>119</v>
      </c>
      <c r="H6876" s="234">
        <v>45411</v>
      </c>
      <c r="I6876" s="28"/>
    </row>
    <row r="6877" spans="1:9" x14ac:dyDescent="0.25">
      <c r="A6877" s="231" t="s">
        <v>345</v>
      </c>
      <c r="B6877" s="232" t="s">
        <v>401</v>
      </c>
      <c r="C6877" s="233" t="s">
        <v>380</v>
      </c>
      <c r="D6877" s="233">
        <v>16</v>
      </c>
      <c r="E6877" s="233" t="s">
        <v>271</v>
      </c>
      <c r="F6877" s="234" t="s">
        <v>338</v>
      </c>
      <c r="G6877" s="235">
        <v>100</v>
      </c>
      <c r="H6877" s="234">
        <v>45412</v>
      </c>
      <c r="I6877" s="28"/>
    </row>
    <row r="6878" spans="1:9" x14ac:dyDescent="0.25">
      <c r="A6878" s="231" t="s">
        <v>397</v>
      </c>
      <c r="B6878" s="232" t="s">
        <v>402</v>
      </c>
      <c r="C6878" s="233" t="s">
        <v>380</v>
      </c>
      <c r="D6878" s="233">
        <v>8</v>
      </c>
      <c r="E6878" s="233" t="s">
        <v>262</v>
      </c>
      <c r="F6878" s="234" t="s">
        <v>50</v>
      </c>
      <c r="G6878" s="235">
        <v>81</v>
      </c>
      <c r="H6878" s="234">
        <v>45414</v>
      </c>
      <c r="I6878" s="28"/>
    </row>
    <row r="6879" spans="1:9" x14ac:dyDescent="0.25">
      <c r="A6879" s="231" t="s">
        <v>335</v>
      </c>
      <c r="B6879" s="232" t="s">
        <v>387</v>
      </c>
      <c r="C6879" s="233" t="s">
        <v>347</v>
      </c>
      <c r="D6879" s="233">
        <v>8</v>
      </c>
      <c r="E6879" s="233" t="s">
        <v>264</v>
      </c>
      <c r="F6879" s="234" t="s">
        <v>365</v>
      </c>
      <c r="G6879" s="235">
        <v>118</v>
      </c>
      <c r="H6879" s="234">
        <v>45415</v>
      </c>
      <c r="I6879" s="28"/>
    </row>
    <row r="6880" spans="1:9" x14ac:dyDescent="0.25">
      <c r="A6880" s="231" t="s">
        <v>362</v>
      </c>
      <c r="B6880" s="232" t="s">
        <v>366</v>
      </c>
      <c r="C6880" s="233" t="s">
        <v>337</v>
      </c>
      <c r="D6880" s="233">
        <v>8</v>
      </c>
      <c r="E6880" s="233" t="s">
        <v>262</v>
      </c>
      <c r="F6880" s="234" t="s">
        <v>50</v>
      </c>
      <c r="G6880" s="235">
        <v>192</v>
      </c>
      <c r="H6880" s="234">
        <v>45417</v>
      </c>
      <c r="I6880" s="28"/>
    </row>
    <row r="6881" spans="1:9" x14ac:dyDescent="0.25">
      <c r="A6881" s="231" t="s">
        <v>345</v>
      </c>
      <c r="B6881" s="232" t="s">
        <v>379</v>
      </c>
      <c r="C6881" s="233" t="s">
        <v>380</v>
      </c>
      <c r="D6881" s="233">
        <v>16</v>
      </c>
      <c r="E6881" s="233" t="s">
        <v>271</v>
      </c>
      <c r="F6881" s="234" t="s">
        <v>373</v>
      </c>
      <c r="G6881" s="235">
        <v>82</v>
      </c>
      <c r="H6881" s="234">
        <v>45417</v>
      </c>
      <c r="I6881" s="28"/>
    </row>
    <row r="6882" spans="1:9" x14ac:dyDescent="0.25">
      <c r="A6882" s="231" t="s">
        <v>331</v>
      </c>
      <c r="B6882" s="232" t="s">
        <v>353</v>
      </c>
      <c r="C6882" s="233" t="s">
        <v>337</v>
      </c>
      <c r="D6882" s="233">
        <v>16</v>
      </c>
      <c r="E6882" s="233" t="s">
        <v>262</v>
      </c>
      <c r="F6882" s="234" t="s">
        <v>356</v>
      </c>
      <c r="G6882" s="235">
        <v>61</v>
      </c>
      <c r="H6882" s="234">
        <v>45418</v>
      </c>
      <c r="I6882" s="28"/>
    </row>
    <row r="6883" spans="1:9" x14ac:dyDescent="0.25">
      <c r="A6883" s="231" t="s">
        <v>397</v>
      </c>
      <c r="B6883" s="232" t="s">
        <v>398</v>
      </c>
      <c r="C6883" s="233" t="s">
        <v>399</v>
      </c>
      <c r="D6883" s="233">
        <v>8</v>
      </c>
      <c r="E6883" s="233" t="s">
        <v>334</v>
      </c>
      <c r="F6883" s="234" t="s">
        <v>276</v>
      </c>
      <c r="G6883" s="235">
        <v>131</v>
      </c>
      <c r="H6883" s="234">
        <v>45418</v>
      </c>
      <c r="I6883" s="28"/>
    </row>
    <row r="6884" spans="1:9" x14ac:dyDescent="0.25">
      <c r="A6884" s="231" t="s">
        <v>345</v>
      </c>
      <c r="B6884" s="232" t="s">
        <v>391</v>
      </c>
      <c r="C6884" s="233" t="s">
        <v>337</v>
      </c>
      <c r="D6884" s="233">
        <v>16</v>
      </c>
      <c r="E6884" s="233" t="s">
        <v>334</v>
      </c>
      <c r="F6884" s="234" t="s">
        <v>405</v>
      </c>
      <c r="G6884" s="235">
        <v>107</v>
      </c>
      <c r="H6884" s="234">
        <v>45421</v>
      </c>
      <c r="I6884" s="28"/>
    </row>
    <row r="6885" spans="1:9" x14ac:dyDescent="0.25">
      <c r="A6885" s="231" t="s">
        <v>331</v>
      </c>
      <c r="B6885" s="232" t="s">
        <v>381</v>
      </c>
      <c r="C6885" s="233" t="s">
        <v>380</v>
      </c>
      <c r="D6885" s="233">
        <v>16</v>
      </c>
      <c r="E6885" s="233" t="s">
        <v>262</v>
      </c>
      <c r="F6885" s="234" t="s">
        <v>342</v>
      </c>
      <c r="G6885" s="235">
        <v>174</v>
      </c>
      <c r="H6885" s="234">
        <v>45421</v>
      </c>
      <c r="I6885" s="28"/>
    </row>
    <row r="6886" spans="1:9" x14ac:dyDescent="0.25">
      <c r="A6886" s="231" t="s">
        <v>331</v>
      </c>
      <c r="B6886" s="232" t="s">
        <v>353</v>
      </c>
      <c r="C6886" s="233" t="s">
        <v>337</v>
      </c>
      <c r="D6886" s="233">
        <v>16</v>
      </c>
      <c r="E6886" s="233" t="s">
        <v>262</v>
      </c>
      <c r="F6886" s="234" t="s">
        <v>356</v>
      </c>
      <c r="G6886" s="235">
        <v>146</v>
      </c>
      <c r="H6886" s="234">
        <v>45423</v>
      </c>
      <c r="I6886" s="28"/>
    </row>
    <row r="6887" spans="1:9" x14ac:dyDescent="0.25">
      <c r="A6887" s="231" t="s">
        <v>376</v>
      </c>
      <c r="B6887" s="232" t="s">
        <v>390</v>
      </c>
      <c r="C6887" s="233" t="s">
        <v>370</v>
      </c>
      <c r="D6887" s="233">
        <v>8</v>
      </c>
      <c r="E6887" s="233" t="s">
        <v>334</v>
      </c>
      <c r="F6887" s="234" t="s">
        <v>278</v>
      </c>
      <c r="G6887" s="235">
        <v>128</v>
      </c>
      <c r="H6887" s="234">
        <v>45423</v>
      </c>
      <c r="I6887" s="28"/>
    </row>
    <row r="6888" spans="1:9" x14ac:dyDescent="0.25">
      <c r="A6888" s="231" t="s">
        <v>348</v>
      </c>
      <c r="B6888" s="232" t="s">
        <v>349</v>
      </c>
      <c r="C6888" s="233" t="s">
        <v>347</v>
      </c>
      <c r="D6888" s="233">
        <v>8</v>
      </c>
      <c r="E6888" s="233" t="s">
        <v>262</v>
      </c>
      <c r="F6888" s="234" t="s">
        <v>342</v>
      </c>
      <c r="G6888" s="235">
        <v>67</v>
      </c>
      <c r="H6888" s="234">
        <v>45427</v>
      </c>
      <c r="I6888" s="28"/>
    </row>
    <row r="6889" spans="1:9" x14ac:dyDescent="0.25">
      <c r="A6889" s="231" t="s">
        <v>345</v>
      </c>
      <c r="B6889" s="232" t="s">
        <v>401</v>
      </c>
      <c r="C6889" s="233" t="s">
        <v>380</v>
      </c>
      <c r="D6889" s="233">
        <v>16</v>
      </c>
      <c r="E6889" s="233" t="s">
        <v>271</v>
      </c>
      <c r="F6889" s="234" t="s">
        <v>338</v>
      </c>
      <c r="G6889" s="235">
        <v>132</v>
      </c>
      <c r="H6889" s="234">
        <v>45429</v>
      </c>
      <c r="I6889" s="28"/>
    </row>
    <row r="6890" spans="1:9" x14ac:dyDescent="0.25">
      <c r="A6890" s="231" t="s">
        <v>335</v>
      </c>
      <c r="B6890" s="232" t="s">
        <v>350</v>
      </c>
      <c r="C6890" s="233" t="s">
        <v>347</v>
      </c>
      <c r="D6890" s="233">
        <v>8</v>
      </c>
      <c r="E6890" s="233" t="s">
        <v>271</v>
      </c>
      <c r="F6890" s="234" t="s">
        <v>338</v>
      </c>
      <c r="G6890" s="235">
        <v>155</v>
      </c>
      <c r="H6890" s="234">
        <v>45434</v>
      </c>
      <c r="I6890" s="28"/>
    </row>
    <row r="6891" spans="1:9" x14ac:dyDescent="0.25">
      <c r="A6891" s="231" t="s">
        <v>362</v>
      </c>
      <c r="B6891" s="232" t="s">
        <v>369</v>
      </c>
      <c r="C6891" s="233" t="s">
        <v>370</v>
      </c>
      <c r="D6891" s="233">
        <v>16</v>
      </c>
      <c r="E6891" s="233" t="s">
        <v>264</v>
      </c>
      <c r="F6891" s="234" t="s">
        <v>365</v>
      </c>
      <c r="G6891" s="235">
        <v>104</v>
      </c>
      <c r="H6891" s="234">
        <v>45438</v>
      </c>
      <c r="I6891" s="28"/>
    </row>
    <row r="6892" spans="1:9" x14ac:dyDescent="0.25">
      <c r="A6892" s="231" t="s">
        <v>339</v>
      </c>
      <c r="B6892" s="232" t="s">
        <v>340</v>
      </c>
      <c r="C6892" s="233" t="s">
        <v>341</v>
      </c>
      <c r="D6892" s="233">
        <v>8</v>
      </c>
      <c r="E6892" s="233" t="s">
        <v>262</v>
      </c>
      <c r="F6892" s="234" t="s">
        <v>342</v>
      </c>
      <c r="G6892" s="235">
        <v>128</v>
      </c>
      <c r="H6892" s="234">
        <v>45439</v>
      </c>
      <c r="I6892" s="28"/>
    </row>
    <row r="6893" spans="1:9" x14ac:dyDescent="0.25">
      <c r="A6893" s="231" t="s">
        <v>345</v>
      </c>
      <c r="B6893" s="232" t="s">
        <v>391</v>
      </c>
      <c r="C6893" s="233" t="s">
        <v>337</v>
      </c>
      <c r="D6893" s="233">
        <v>16</v>
      </c>
      <c r="E6893" s="233" t="s">
        <v>334</v>
      </c>
      <c r="F6893" s="234" t="s">
        <v>405</v>
      </c>
      <c r="G6893" s="235">
        <v>101</v>
      </c>
      <c r="H6893" s="234">
        <v>45442</v>
      </c>
      <c r="I6893" s="28"/>
    </row>
    <row r="6894" spans="1:9" x14ac:dyDescent="0.25">
      <c r="A6894" s="231" t="s">
        <v>335</v>
      </c>
      <c r="B6894" s="232" t="s">
        <v>395</v>
      </c>
      <c r="C6894" s="233" t="s">
        <v>337</v>
      </c>
      <c r="D6894" s="233">
        <v>16</v>
      </c>
      <c r="E6894" s="233" t="s">
        <v>264</v>
      </c>
      <c r="F6894" s="234" t="s">
        <v>365</v>
      </c>
      <c r="G6894" s="235">
        <v>64</v>
      </c>
      <c r="H6894" s="234">
        <v>45442</v>
      </c>
      <c r="I6894" s="28"/>
    </row>
    <row r="6895" spans="1:9" x14ac:dyDescent="0.25">
      <c r="A6895" s="231" t="s">
        <v>385</v>
      </c>
      <c r="B6895" s="232" t="s">
        <v>386</v>
      </c>
      <c r="C6895" s="233" t="s">
        <v>358</v>
      </c>
      <c r="D6895" s="233">
        <v>16</v>
      </c>
      <c r="E6895" s="233" t="s">
        <v>334</v>
      </c>
      <c r="F6895" s="234" t="s">
        <v>276</v>
      </c>
      <c r="G6895" s="235">
        <v>160</v>
      </c>
      <c r="H6895" s="234">
        <v>45446</v>
      </c>
      <c r="I6895" s="28"/>
    </row>
    <row r="6896" spans="1:9" x14ac:dyDescent="0.25">
      <c r="A6896" s="231" t="s">
        <v>331</v>
      </c>
      <c r="B6896" s="232" t="s">
        <v>381</v>
      </c>
      <c r="C6896" s="233" t="s">
        <v>380</v>
      </c>
      <c r="D6896" s="233">
        <v>16</v>
      </c>
      <c r="E6896" s="233" t="s">
        <v>262</v>
      </c>
      <c r="F6896" s="234" t="s">
        <v>342</v>
      </c>
      <c r="G6896" s="235">
        <v>57</v>
      </c>
      <c r="H6896" s="234">
        <v>45449</v>
      </c>
      <c r="I6896" s="28"/>
    </row>
    <row r="6897" spans="1:9" x14ac:dyDescent="0.25">
      <c r="A6897" s="231" t="s">
        <v>335</v>
      </c>
      <c r="B6897" s="232" t="s">
        <v>367</v>
      </c>
      <c r="C6897" s="233" t="s">
        <v>337</v>
      </c>
      <c r="D6897" s="233">
        <v>8</v>
      </c>
      <c r="E6897" s="233" t="s">
        <v>262</v>
      </c>
      <c r="F6897" s="234" t="s">
        <v>356</v>
      </c>
      <c r="G6897" s="235">
        <v>76</v>
      </c>
      <c r="H6897" s="234">
        <v>45452</v>
      </c>
      <c r="I6897" s="28"/>
    </row>
    <row r="6898" spans="1:9" x14ac:dyDescent="0.25">
      <c r="A6898" s="231" t="s">
        <v>335</v>
      </c>
      <c r="B6898" s="232" t="s">
        <v>367</v>
      </c>
      <c r="C6898" s="233" t="s">
        <v>337</v>
      </c>
      <c r="D6898" s="233">
        <v>8</v>
      </c>
      <c r="E6898" s="233" t="s">
        <v>262</v>
      </c>
      <c r="F6898" s="234" t="s">
        <v>342</v>
      </c>
      <c r="G6898" s="235">
        <v>130</v>
      </c>
      <c r="H6898" s="234">
        <v>45452</v>
      </c>
      <c r="I6898" s="28"/>
    </row>
    <row r="6899" spans="1:9" x14ac:dyDescent="0.25">
      <c r="A6899" s="231" t="s">
        <v>335</v>
      </c>
      <c r="B6899" s="232" t="s">
        <v>394</v>
      </c>
      <c r="C6899" s="233" t="s">
        <v>364</v>
      </c>
      <c r="D6899" s="233">
        <v>8</v>
      </c>
      <c r="E6899" s="233" t="s">
        <v>264</v>
      </c>
      <c r="F6899" s="234" t="s">
        <v>365</v>
      </c>
      <c r="G6899" s="235">
        <v>78</v>
      </c>
      <c r="H6899" s="234">
        <v>45453</v>
      </c>
      <c r="I6899" s="28"/>
    </row>
    <row r="6900" spans="1:9" x14ac:dyDescent="0.25">
      <c r="A6900" s="231" t="s">
        <v>376</v>
      </c>
      <c r="B6900" s="232" t="s">
        <v>377</v>
      </c>
      <c r="C6900" s="233" t="s">
        <v>378</v>
      </c>
      <c r="D6900" s="233">
        <v>10</v>
      </c>
      <c r="E6900" s="233" t="s">
        <v>262</v>
      </c>
      <c r="F6900" s="234" t="s">
        <v>50</v>
      </c>
      <c r="G6900" s="235">
        <v>17</v>
      </c>
      <c r="H6900" s="234">
        <v>45453</v>
      </c>
      <c r="I6900" s="28"/>
    </row>
    <row r="6901" spans="1:9" x14ac:dyDescent="0.25">
      <c r="A6901" s="231" t="s">
        <v>371</v>
      </c>
      <c r="B6901" s="232" t="s">
        <v>372</v>
      </c>
      <c r="C6901" s="233" t="s">
        <v>364</v>
      </c>
      <c r="D6901" s="233">
        <v>8</v>
      </c>
      <c r="E6901" s="233" t="s">
        <v>271</v>
      </c>
      <c r="F6901" s="234" t="s">
        <v>373</v>
      </c>
      <c r="G6901" s="235">
        <v>146</v>
      </c>
      <c r="H6901" s="234">
        <v>45460</v>
      </c>
      <c r="I6901" s="28"/>
    </row>
    <row r="6902" spans="1:9" x14ac:dyDescent="0.25">
      <c r="A6902" s="231" t="s">
        <v>331</v>
      </c>
      <c r="B6902" s="232" t="s">
        <v>404</v>
      </c>
      <c r="C6902" s="233" t="s">
        <v>333</v>
      </c>
      <c r="D6902" s="233">
        <v>16</v>
      </c>
      <c r="E6902" s="233" t="s">
        <v>334</v>
      </c>
      <c r="F6902" s="234" t="s">
        <v>405</v>
      </c>
      <c r="G6902" s="235">
        <v>81</v>
      </c>
      <c r="H6902" s="234">
        <v>45460</v>
      </c>
      <c r="I6902" s="28"/>
    </row>
    <row r="6903" spans="1:9" x14ac:dyDescent="0.25">
      <c r="A6903" s="231" t="s">
        <v>335</v>
      </c>
      <c r="B6903" s="232" t="s">
        <v>400</v>
      </c>
      <c r="C6903" s="233" t="s">
        <v>364</v>
      </c>
      <c r="D6903" s="233">
        <v>8</v>
      </c>
      <c r="E6903" s="233" t="s">
        <v>264</v>
      </c>
      <c r="F6903" s="234" t="s">
        <v>365</v>
      </c>
      <c r="G6903" s="235">
        <v>83</v>
      </c>
      <c r="H6903" s="234">
        <v>45462</v>
      </c>
      <c r="I6903" s="28"/>
    </row>
    <row r="6904" spans="1:9" x14ac:dyDescent="0.25">
      <c r="A6904" s="231" t="s">
        <v>335</v>
      </c>
      <c r="B6904" s="232" t="s">
        <v>336</v>
      </c>
      <c r="C6904" s="233" t="s">
        <v>337</v>
      </c>
      <c r="D6904" s="233">
        <v>16</v>
      </c>
      <c r="E6904" s="233" t="s">
        <v>271</v>
      </c>
      <c r="F6904" s="234" t="s">
        <v>338</v>
      </c>
      <c r="G6904" s="235">
        <v>56</v>
      </c>
      <c r="H6904" s="234">
        <v>45472</v>
      </c>
      <c r="I6904" s="28"/>
    </row>
    <row r="6905" spans="1:9" x14ac:dyDescent="0.25">
      <c r="A6905" s="231" t="s">
        <v>408</v>
      </c>
      <c r="B6905" s="232" t="s">
        <v>409</v>
      </c>
      <c r="C6905" s="233" t="s">
        <v>380</v>
      </c>
      <c r="D6905" s="233">
        <v>16</v>
      </c>
      <c r="E6905" s="233" t="s">
        <v>334</v>
      </c>
      <c r="F6905" s="234" t="s">
        <v>276</v>
      </c>
      <c r="G6905" s="235">
        <v>198</v>
      </c>
      <c r="H6905" s="234">
        <v>45477</v>
      </c>
      <c r="I6905" s="28"/>
    </row>
    <row r="6906" spans="1:9" x14ac:dyDescent="0.25">
      <c r="A6906" s="231" t="s">
        <v>385</v>
      </c>
      <c r="B6906" s="232" t="s">
        <v>389</v>
      </c>
      <c r="C6906" s="233" t="s">
        <v>375</v>
      </c>
      <c r="D6906" s="233">
        <v>16</v>
      </c>
      <c r="E6906" s="233" t="s">
        <v>334</v>
      </c>
      <c r="F6906" s="234" t="s">
        <v>276</v>
      </c>
      <c r="G6906" s="235">
        <v>168</v>
      </c>
      <c r="H6906" s="234">
        <v>45478</v>
      </c>
      <c r="I6906" s="28"/>
    </row>
    <row r="6907" spans="1:9" x14ac:dyDescent="0.25">
      <c r="A6907" s="231" t="s">
        <v>362</v>
      </c>
      <c r="B6907" s="232" t="s">
        <v>366</v>
      </c>
      <c r="C6907" s="233" t="s">
        <v>337</v>
      </c>
      <c r="D6907" s="233">
        <v>8</v>
      </c>
      <c r="E6907" s="233" t="s">
        <v>262</v>
      </c>
      <c r="F6907" s="234" t="s">
        <v>50</v>
      </c>
      <c r="G6907" s="235">
        <v>128</v>
      </c>
      <c r="H6907" s="234">
        <v>45480</v>
      </c>
      <c r="I6907" s="28"/>
    </row>
    <row r="6908" spans="1:9" x14ac:dyDescent="0.25">
      <c r="A6908" s="231" t="s">
        <v>371</v>
      </c>
      <c r="B6908" s="232" t="s">
        <v>388</v>
      </c>
      <c r="C6908" s="233" t="s">
        <v>364</v>
      </c>
      <c r="D6908" s="233">
        <v>12</v>
      </c>
      <c r="E6908" s="233" t="s">
        <v>271</v>
      </c>
      <c r="F6908" s="234" t="s">
        <v>338</v>
      </c>
      <c r="G6908" s="235">
        <v>13</v>
      </c>
      <c r="H6908" s="234">
        <v>45481</v>
      </c>
      <c r="I6908" s="28"/>
    </row>
    <row r="6909" spans="1:9" x14ac:dyDescent="0.25">
      <c r="A6909" s="231" t="s">
        <v>335</v>
      </c>
      <c r="B6909" s="232" t="s">
        <v>367</v>
      </c>
      <c r="C6909" s="233" t="s">
        <v>337</v>
      </c>
      <c r="D6909" s="233">
        <v>8</v>
      </c>
      <c r="E6909" s="233" t="s">
        <v>262</v>
      </c>
      <c r="F6909" s="234" t="s">
        <v>342</v>
      </c>
      <c r="G6909" s="235">
        <v>160</v>
      </c>
      <c r="H6909" s="234">
        <v>45482</v>
      </c>
      <c r="I6909" s="28"/>
    </row>
    <row r="6910" spans="1:9" x14ac:dyDescent="0.25">
      <c r="A6910" s="231" t="s">
        <v>335</v>
      </c>
      <c r="B6910" s="232" t="s">
        <v>350</v>
      </c>
      <c r="C6910" s="233" t="s">
        <v>347</v>
      </c>
      <c r="D6910" s="233">
        <v>8</v>
      </c>
      <c r="E6910" s="233" t="s">
        <v>271</v>
      </c>
      <c r="F6910" s="234" t="s">
        <v>338</v>
      </c>
      <c r="G6910" s="235">
        <v>6</v>
      </c>
      <c r="H6910" s="234">
        <v>45482</v>
      </c>
      <c r="I6910" s="28"/>
    </row>
    <row r="6911" spans="1:9" x14ac:dyDescent="0.25">
      <c r="A6911" s="231" t="s">
        <v>331</v>
      </c>
      <c r="B6911" s="232" t="s">
        <v>404</v>
      </c>
      <c r="C6911" s="233" t="s">
        <v>333</v>
      </c>
      <c r="D6911" s="233">
        <v>16</v>
      </c>
      <c r="E6911" s="233" t="s">
        <v>334</v>
      </c>
      <c r="F6911" s="234" t="s">
        <v>405</v>
      </c>
      <c r="G6911" s="235">
        <v>183</v>
      </c>
      <c r="H6911" s="234">
        <v>45488</v>
      </c>
      <c r="I6911" s="28"/>
    </row>
    <row r="6912" spans="1:9" x14ac:dyDescent="0.25">
      <c r="A6912" s="231" t="s">
        <v>362</v>
      </c>
      <c r="B6912" s="232" t="s">
        <v>363</v>
      </c>
      <c r="C6912" s="233" t="s">
        <v>364</v>
      </c>
      <c r="D6912" s="233">
        <v>8</v>
      </c>
      <c r="E6912" s="233" t="s">
        <v>264</v>
      </c>
      <c r="F6912" s="234" t="s">
        <v>396</v>
      </c>
      <c r="G6912" s="235">
        <v>7</v>
      </c>
      <c r="H6912" s="234">
        <v>45490</v>
      </c>
      <c r="I6912" s="28"/>
    </row>
    <row r="6913" spans="1:9" x14ac:dyDescent="0.25">
      <c r="A6913" s="231" t="s">
        <v>392</v>
      </c>
      <c r="B6913" s="232" t="s">
        <v>393</v>
      </c>
      <c r="C6913" s="233" t="s">
        <v>337</v>
      </c>
      <c r="D6913" s="233">
        <v>16</v>
      </c>
      <c r="E6913" s="233" t="s">
        <v>271</v>
      </c>
      <c r="F6913" s="234" t="s">
        <v>338</v>
      </c>
      <c r="G6913" s="235">
        <v>65</v>
      </c>
      <c r="H6913" s="234">
        <v>45490</v>
      </c>
      <c r="I6913" s="28"/>
    </row>
    <row r="6914" spans="1:9" x14ac:dyDescent="0.25">
      <c r="A6914" s="231" t="s">
        <v>392</v>
      </c>
      <c r="B6914" s="232" t="s">
        <v>393</v>
      </c>
      <c r="C6914" s="233" t="s">
        <v>337</v>
      </c>
      <c r="D6914" s="233">
        <v>16</v>
      </c>
      <c r="E6914" s="233" t="s">
        <v>271</v>
      </c>
      <c r="F6914" s="234" t="s">
        <v>359</v>
      </c>
      <c r="G6914" s="235">
        <v>96</v>
      </c>
      <c r="H6914" s="234">
        <v>45491</v>
      </c>
      <c r="I6914" s="28"/>
    </row>
    <row r="6915" spans="1:9" x14ac:dyDescent="0.25">
      <c r="A6915" s="231" t="s">
        <v>335</v>
      </c>
      <c r="B6915" s="232" t="s">
        <v>350</v>
      </c>
      <c r="C6915" s="233" t="s">
        <v>347</v>
      </c>
      <c r="D6915" s="233">
        <v>8</v>
      </c>
      <c r="E6915" s="233" t="s">
        <v>271</v>
      </c>
      <c r="F6915" s="234" t="s">
        <v>338</v>
      </c>
      <c r="G6915" s="235">
        <v>54</v>
      </c>
      <c r="H6915" s="234">
        <v>45493</v>
      </c>
      <c r="I6915" s="28"/>
    </row>
    <row r="6916" spans="1:9" x14ac:dyDescent="0.25">
      <c r="A6916" s="231" t="s">
        <v>345</v>
      </c>
      <c r="B6916" s="232" t="s">
        <v>406</v>
      </c>
      <c r="C6916" s="233" t="s">
        <v>337</v>
      </c>
      <c r="D6916" s="233">
        <v>16</v>
      </c>
      <c r="E6916" s="233" t="s">
        <v>271</v>
      </c>
      <c r="F6916" s="234" t="s">
        <v>359</v>
      </c>
      <c r="G6916" s="235">
        <v>149</v>
      </c>
      <c r="H6916" s="234">
        <v>45493</v>
      </c>
      <c r="I6916" s="28"/>
    </row>
    <row r="6917" spans="1:9" x14ac:dyDescent="0.25">
      <c r="A6917" s="231" t="s">
        <v>331</v>
      </c>
      <c r="B6917" s="232" t="s">
        <v>332</v>
      </c>
      <c r="C6917" s="233" t="s">
        <v>333</v>
      </c>
      <c r="D6917" s="233">
        <v>16</v>
      </c>
      <c r="E6917" s="233" t="s">
        <v>334</v>
      </c>
      <c r="F6917" s="234" t="s">
        <v>405</v>
      </c>
      <c r="G6917" s="235">
        <v>38</v>
      </c>
      <c r="H6917" s="234">
        <v>45496</v>
      </c>
      <c r="I6917" s="28"/>
    </row>
    <row r="6918" spans="1:9" x14ac:dyDescent="0.25">
      <c r="A6918" s="231" t="s">
        <v>335</v>
      </c>
      <c r="B6918" s="232" t="s">
        <v>357</v>
      </c>
      <c r="C6918" s="233" t="s">
        <v>358</v>
      </c>
      <c r="D6918" s="233">
        <v>16</v>
      </c>
      <c r="E6918" s="233" t="s">
        <v>271</v>
      </c>
      <c r="F6918" s="234" t="s">
        <v>359</v>
      </c>
      <c r="G6918" s="235">
        <v>158</v>
      </c>
      <c r="H6918" s="234">
        <v>45499</v>
      </c>
      <c r="I6918" s="28"/>
    </row>
    <row r="6919" spans="1:9" x14ac:dyDescent="0.25">
      <c r="A6919" s="231" t="s">
        <v>408</v>
      </c>
      <c r="B6919" s="232" t="s">
        <v>409</v>
      </c>
      <c r="C6919" s="233" t="s">
        <v>380</v>
      </c>
      <c r="D6919" s="233">
        <v>16</v>
      </c>
      <c r="E6919" s="233" t="s">
        <v>334</v>
      </c>
      <c r="F6919" s="234" t="s">
        <v>278</v>
      </c>
      <c r="G6919" s="235">
        <v>57</v>
      </c>
      <c r="H6919" s="234">
        <v>45502</v>
      </c>
      <c r="I6919" s="28"/>
    </row>
    <row r="6920" spans="1:9" x14ac:dyDescent="0.25">
      <c r="A6920" s="231" t="s">
        <v>335</v>
      </c>
      <c r="B6920" s="232" t="s">
        <v>382</v>
      </c>
      <c r="C6920" s="233" t="s">
        <v>337</v>
      </c>
      <c r="D6920" s="233">
        <v>16</v>
      </c>
      <c r="E6920" s="233" t="s">
        <v>264</v>
      </c>
      <c r="F6920" s="234" t="s">
        <v>365</v>
      </c>
      <c r="G6920" s="235">
        <v>127</v>
      </c>
      <c r="H6920" s="234">
        <v>45510</v>
      </c>
      <c r="I6920" s="28"/>
    </row>
    <row r="6921" spans="1:9" x14ac:dyDescent="0.25">
      <c r="A6921" s="231" t="s">
        <v>345</v>
      </c>
      <c r="B6921" s="232" t="s">
        <v>346</v>
      </c>
      <c r="C6921" s="233" t="s">
        <v>347</v>
      </c>
      <c r="D6921" s="233">
        <v>16</v>
      </c>
      <c r="E6921" s="233" t="s">
        <v>271</v>
      </c>
      <c r="F6921" s="234" t="s">
        <v>338</v>
      </c>
      <c r="G6921" s="235">
        <v>148</v>
      </c>
      <c r="H6921" s="234">
        <v>45510</v>
      </c>
      <c r="I6921" s="28"/>
    </row>
    <row r="6922" spans="1:9" x14ac:dyDescent="0.25">
      <c r="A6922" s="231" t="s">
        <v>345</v>
      </c>
      <c r="B6922" s="232" t="s">
        <v>379</v>
      </c>
      <c r="C6922" s="233" t="s">
        <v>380</v>
      </c>
      <c r="D6922" s="233">
        <v>16</v>
      </c>
      <c r="E6922" s="233" t="s">
        <v>271</v>
      </c>
      <c r="F6922" s="234" t="s">
        <v>373</v>
      </c>
      <c r="G6922" s="235">
        <v>155</v>
      </c>
      <c r="H6922" s="234">
        <v>45510</v>
      </c>
      <c r="I6922" s="28"/>
    </row>
    <row r="6923" spans="1:9" x14ac:dyDescent="0.25">
      <c r="A6923" s="231" t="s">
        <v>335</v>
      </c>
      <c r="B6923" s="232" t="s">
        <v>395</v>
      </c>
      <c r="C6923" s="233" t="s">
        <v>337</v>
      </c>
      <c r="D6923" s="233">
        <v>16</v>
      </c>
      <c r="E6923" s="233" t="s">
        <v>264</v>
      </c>
      <c r="F6923" s="234" t="s">
        <v>396</v>
      </c>
      <c r="G6923" s="235">
        <v>44</v>
      </c>
      <c r="H6923" s="234">
        <v>45511</v>
      </c>
      <c r="I6923" s="28"/>
    </row>
    <row r="6924" spans="1:9" x14ac:dyDescent="0.25">
      <c r="A6924" s="231" t="s">
        <v>371</v>
      </c>
      <c r="B6924" s="232" t="s">
        <v>388</v>
      </c>
      <c r="C6924" s="233" t="s">
        <v>364</v>
      </c>
      <c r="D6924" s="233">
        <v>12</v>
      </c>
      <c r="E6924" s="233" t="s">
        <v>271</v>
      </c>
      <c r="F6924" s="234" t="s">
        <v>359</v>
      </c>
      <c r="G6924" s="235">
        <v>199</v>
      </c>
      <c r="H6924" s="234">
        <v>45513</v>
      </c>
      <c r="I6924" s="28"/>
    </row>
    <row r="6925" spans="1:9" x14ac:dyDescent="0.25">
      <c r="A6925" s="231" t="s">
        <v>371</v>
      </c>
      <c r="B6925" s="232" t="s">
        <v>388</v>
      </c>
      <c r="C6925" s="233" t="s">
        <v>364</v>
      </c>
      <c r="D6925" s="233">
        <v>12</v>
      </c>
      <c r="E6925" s="233" t="s">
        <v>271</v>
      </c>
      <c r="F6925" s="234" t="s">
        <v>359</v>
      </c>
      <c r="G6925" s="235">
        <v>133</v>
      </c>
      <c r="H6925" s="234">
        <v>45514</v>
      </c>
      <c r="I6925" s="28"/>
    </row>
    <row r="6926" spans="1:9" x14ac:dyDescent="0.25">
      <c r="A6926" s="231" t="s">
        <v>331</v>
      </c>
      <c r="B6926" s="232" t="s">
        <v>403</v>
      </c>
      <c r="C6926" s="233" t="s">
        <v>380</v>
      </c>
      <c r="D6926" s="233">
        <v>32</v>
      </c>
      <c r="E6926" s="233" t="s">
        <v>262</v>
      </c>
      <c r="F6926" s="234" t="s">
        <v>356</v>
      </c>
      <c r="G6926" s="235">
        <v>110</v>
      </c>
      <c r="H6926" s="234">
        <v>45517</v>
      </c>
      <c r="I6926" s="28"/>
    </row>
    <row r="6927" spans="1:9" x14ac:dyDescent="0.25">
      <c r="A6927" s="231" t="s">
        <v>335</v>
      </c>
      <c r="B6927" s="232" t="s">
        <v>367</v>
      </c>
      <c r="C6927" s="233" t="s">
        <v>337</v>
      </c>
      <c r="D6927" s="233">
        <v>8</v>
      </c>
      <c r="E6927" s="233" t="s">
        <v>262</v>
      </c>
      <c r="F6927" s="234" t="s">
        <v>342</v>
      </c>
      <c r="G6927" s="235">
        <v>7</v>
      </c>
      <c r="H6927" s="234">
        <v>45524</v>
      </c>
      <c r="I6927" s="28"/>
    </row>
    <row r="6928" spans="1:9" x14ac:dyDescent="0.25">
      <c r="A6928" s="231" t="s">
        <v>385</v>
      </c>
      <c r="B6928" s="232" t="s">
        <v>386</v>
      </c>
      <c r="C6928" s="233" t="s">
        <v>358</v>
      </c>
      <c r="D6928" s="233">
        <v>16</v>
      </c>
      <c r="E6928" s="233" t="s">
        <v>334</v>
      </c>
      <c r="F6928" s="234" t="s">
        <v>276</v>
      </c>
      <c r="G6928" s="235">
        <v>172</v>
      </c>
      <c r="H6928" s="234">
        <v>45524</v>
      </c>
      <c r="I6928" s="28"/>
    </row>
    <row r="6929" spans="1:9" x14ac:dyDescent="0.25">
      <c r="A6929" s="231" t="s">
        <v>335</v>
      </c>
      <c r="B6929" s="232" t="s">
        <v>395</v>
      </c>
      <c r="C6929" s="233" t="s">
        <v>337</v>
      </c>
      <c r="D6929" s="233">
        <v>16</v>
      </c>
      <c r="E6929" s="233" t="s">
        <v>264</v>
      </c>
      <c r="F6929" s="234" t="s">
        <v>365</v>
      </c>
      <c r="G6929" s="235">
        <v>144</v>
      </c>
      <c r="H6929" s="234">
        <v>45529</v>
      </c>
      <c r="I6929" s="28"/>
    </row>
    <row r="6930" spans="1:9" x14ac:dyDescent="0.25">
      <c r="A6930" s="231" t="s">
        <v>335</v>
      </c>
      <c r="B6930" s="232" t="s">
        <v>368</v>
      </c>
      <c r="C6930" s="233" t="s">
        <v>364</v>
      </c>
      <c r="D6930" s="233">
        <v>8</v>
      </c>
      <c r="E6930" s="233" t="s">
        <v>262</v>
      </c>
      <c r="F6930" s="234" t="s">
        <v>356</v>
      </c>
      <c r="G6930" s="235">
        <v>145</v>
      </c>
      <c r="H6930" s="234">
        <v>45530</v>
      </c>
      <c r="I6930" s="28"/>
    </row>
    <row r="6931" spans="1:9" x14ac:dyDescent="0.25">
      <c r="A6931" s="231" t="s">
        <v>335</v>
      </c>
      <c r="B6931" s="232" t="s">
        <v>395</v>
      </c>
      <c r="C6931" s="233" t="s">
        <v>337</v>
      </c>
      <c r="D6931" s="233">
        <v>16</v>
      </c>
      <c r="E6931" s="233" t="s">
        <v>264</v>
      </c>
      <c r="F6931" s="234" t="s">
        <v>365</v>
      </c>
      <c r="G6931" s="235">
        <v>149</v>
      </c>
      <c r="H6931" s="234">
        <v>45531</v>
      </c>
      <c r="I6931" s="28"/>
    </row>
    <row r="6932" spans="1:9" x14ac:dyDescent="0.25">
      <c r="A6932" s="231" t="s">
        <v>362</v>
      </c>
      <c r="B6932" s="232" t="s">
        <v>363</v>
      </c>
      <c r="C6932" s="233" t="s">
        <v>364</v>
      </c>
      <c r="D6932" s="233">
        <v>8</v>
      </c>
      <c r="E6932" s="233" t="s">
        <v>264</v>
      </c>
      <c r="F6932" s="234" t="s">
        <v>396</v>
      </c>
      <c r="G6932" s="235">
        <v>150</v>
      </c>
      <c r="H6932" s="234">
        <v>45531</v>
      </c>
      <c r="I6932" s="28"/>
    </row>
    <row r="6933" spans="1:9" x14ac:dyDescent="0.25">
      <c r="A6933" s="231" t="s">
        <v>362</v>
      </c>
      <c r="B6933" s="232" t="s">
        <v>363</v>
      </c>
      <c r="C6933" s="233" t="s">
        <v>364</v>
      </c>
      <c r="D6933" s="233">
        <v>8</v>
      </c>
      <c r="E6933" s="233" t="s">
        <v>264</v>
      </c>
      <c r="F6933" s="234" t="s">
        <v>365</v>
      </c>
      <c r="G6933" s="235">
        <v>72</v>
      </c>
      <c r="H6933" s="234">
        <v>45531</v>
      </c>
      <c r="I6933" s="28"/>
    </row>
    <row r="6934" spans="1:9" x14ac:dyDescent="0.25">
      <c r="A6934" s="231" t="s">
        <v>371</v>
      </c>
      <c r="B6934" s="232" t="s">
        <v>388</v>
      </c>
      <c r="C6934" s="233" t="s">
        <v>364</v>
      </c>
      <c r="D6934" s="233">
        <v>12</v>
      </c>
      <c r="E6934" s="233" t="s">
        <v>271</v>
      </c>
      <c r="F6934" s="234" t="s">
        <v>338</v>
      </c>
      <c r="G6934" s="235">
        <v>75</v>
      </c>
      <c r="H6934" s="234">
        <v>45531</v>
      </c>
      <c r="I6934" s="28"/>
    </row>
    <row r="6935" spans="1:9" x14ac:dyDescent="0.25">
      <c r="A6935" s="231" t="s">
        <v>392</v>
      </c>
      <c r="B6935" s="232" t="s">
        <v>393</v>
      </c>
      <c r="C6935" s="233" t="s">
        <v>337</v>
      </c>
      <c r="D6935" s="233">
        <v>16</v>
      </c>
      <c r="E6935" s="233" t="s">
        <v>271</v>
      </c>
      <c r="F6935" s="234" t="s">
        <v>338</v>
      </c>
      <c r="G6935" s="235">
        <v>79</v>
      </c>
      <c r="H6935" s="234">
        <v>45532</v>
      </c>
      <c r="I6935" s="28"/>
    </row>
    <row r="6936" spans="1:9" x14ac:dyDescent="0.25">
      <c r="A6936" s="231" t="s">
        <v>331</v>
      </c>
      <c r="B6936" s="232" t="s">
        <v>403</v>
      </c>
      <c r="C6936" s="233" t="s">
        <v>380</v>
      </c>
      <c r="D6936" s="233">
        <v>32</v>
      </c>
      <c r="E6936" s="233" t="s">
        <v>262</v>
      </c>
      <c r="F6936" s="234" t="s">
        <v>356</v>
      </c>
      <c r="G6936" s="235">
        <v>79</v>
      </c>
      <c r="H6936" s="234">
        <v>45541</v>
      </c>
      <c r="I6936" s="28"/>
    </row>
    <row r="6937" spans="1:9" x14ac:dyDescent="0.25">
      <c r="A6937" s="231" t="s">
        <v>335</v>
      </c>
      <c r="B6937" s="232" t="s">
        <v>400</v>
      </c>
      <c r="C6937" s="233" t="s">
        <v>364</v>
      </c>
      <c r="D6937" s="233">
        <v>8</v>
      </c>
      <c r="E6937" s="233" t="s">
        <v>264</v>
      </c>
      <c r="F6937" s="234" t="s">
        <v>365</v>
      </c>
      <c r="G6937" s="235">
        <v>190</v>
      </c>
      <c r="H6937" s="234">
        <v>45542</v>
      </c>
      <c r="I6937" s="28"/>
    </row>
    <row r="6938" spans="1:9" x14ac:dyDescent="0.25">
      <c r="A6938" s="231" t="s">
        <v>385</v>
      </c>
      <c r="B6938" s="232" t="s">
        <v>386</v>
      </c>
      <c r="C6938" s="233" t="s">
        <v>358</v>
      </c>
      <c r="D6938" s="233">
        <v>16</v>
      </c>
      <c r="E6938" s="233" t="s">
        <v>334</v>
      </c>
      <c r="F6938" s="234" t="s">
        <v>405</v>
      </c>
      <c r="G6938" s="235">
        <v>15</v>
      </c>
      <c r="H6938" s="234">
        <v>45543</v>
      </c>
      <c r="I6938" s="28"/>
    </row>
    <row r="6939" spans="1:9" x14ac:dyDescent="0.25">
      <c r="A6939" s="231" t="s">
        <v>362</v>
      </c>
      <c r="B6939" s="232" t="s">
        <v>369</v>
      </c>
      <c r="C6939" s="233" t="s">
        <v>370</v>
      </c>
      <c r="D6939" s="233">
        <v>16</v>
      </c>
      <c r="E6939" s="233" t="s">
        <v>264</v>
      </c>
      <c r="F6939" s="234" t="s">
        <v>365</v>
      </c>
      <c r="G6939" s="235">
        <v>122</v>
      </c>
      <c r="H6939" s="234">
        <v>45545</v>
      </c>
      <c r="I6939" s="28"/>
    </row>
    <row r="6940" spans="1:9" x14ac:dyDescent="0.25">
      <c r="A6940" s="231" t="s">
        <v>348</v>
      </c>
      <c r="B6940" s="232" t="s">
        <v>349</v>
      </c>
      <c r="C6940" s="233" t="s">
        <v>347</v>
      </c>
      <c r="D6940" s="233">
        <v>8</v>
      </c>
      <c r="E6940" s="233" t="s">
        <v>262</v>
      </c>
      <c r="F6940" s="234" t="s">
        <v>356</v>
      </c>
      <c r="G6940" s="235">
        <v>42</v>
      </c>
      <c r="H6940" s="234">
        <v>45545</v>
      </c>
      <c r="I6940" s="28"/>
    </row>
    <row r="6941" spans="1:9" x14ac:dyDescent="0.25">
      <c r="A6941" s="231" t="s">
        <v>397</v>
      </c>
      <c r="B6941" s="232" t="s">
        <v>402</v>
      </c>
      <c r="C6941" s="233" t="s">
        <v>380</v>
      </c>
      <c r="D6941" s="233">
        <v>8</v>
      </c>
      <c r="E6941" s="233" t="s">
        <v>262</v>
      </c>
      <c r="F6941" s="234" t="s">
        <v>50</v>
      </c>
      <c r="G6941" s="235">
        <v>20</v>
      </c>
      <c r="H6941" s="234">
        <v>45548</v>
      </c>
      <c r="I6941" s="28"/>
    </row>
    <row r="6942" spans="1:9" x14ac:dyDescent="0.25">
      <c r="A6942" s="231" t="s">
        <v>385</v>
      </c>
      <c r="B6942" s="232" t="s">
        <v>389</v>
      </c>
      <c r="C6942" s="233" t="s">
        <v>375</v>
      </c>
      <c r="D6942" s="233">
        <v>16</v>
      </c>
      <c r="E6942" s="233" t="s">
        <v>334</v>
      </c>
      <c r="F6942" s="234" t="s">
        <v>276</v>
      </c>
      <c r="G6942" s="235">
        <v>16</v>
      </c>
      <c r="H6942" s="234">
        <v>45549</v>
      </c>
      <c r="I6942" s="28"/>
    </row>
    <row r="6943" spans="1:9" x14ac:dyDescent="0.25">
      <c r="A6943" s="231" t="s">
        <v>331</v>
      </c>
      <c r="B6943" s="232" t="s">
        <v>353</v>
      </c>
      <c r="C6943" s="233" t="s">
        <v>337</v>
      </c>
      <c r="D6943" s="233">
        <v>16</v>
      </c>
      <c r="E6943" s="233" t="s">
        <v>262</v>
      </c>
      <c r="F6943" s="234" t="s">
        <v>342</v>
      </c>
      <c r="G6943" s="235">
        <v>11</v>
      </c>
      <c r="H6943" s="234">
        <v>45550</v>
      </c>
      <c r="I6943" s="28"/>
    </row>
    <row r="6944" spans="1:9" x14ac:dyDescent="0.25">
      <c r="A6944" s="231" t="s">
        <v>362</v>
      </c>
      <c r="B6944" s="232" t="s">
        <v>369</v>
      </c>
      <c r="C6944" s="233" t="s">
        <v>370</v>
      </c>
      <c r="D6944" s="233">
        <v>16</v>
      </c>
      <c r="E6944" s="233" t="s">
        <v>264</v>
      </c>
      <c r="F6944" s="234" t="s">
        <v>365</v>
      </c>
      <c r="G6944" s="235">
        <v>92</v>
      </c>
      <c r="H6944" s="234">
        <v>45551</v>
      </c>
      <c r="I6944" s="28"/>
    </row>
    <row r="6945" spans="1:9" x14ac:dyDescent="0.25">
      <c r="A6945" s="231" t="s">
        <v>335</v>
      </c>
      <c r="B6945" s="232" t="s">
        <v>387</v>
      </c>
      <c r="C6945" s="233" t="s">
        <v>347</v>
      </c>
      <c r="D6945" s="233">
        <v>8</v>
      </c>
      <c r="E6945" s="233" t="s">
        <v>264</v>
      </c>
      <c r="F6945" s="234" t="s">
        <v>365</v>
      </c>
      <c r="G6945" s="235">
        <v>143</v>
      </c>
      <c r="H6945" s="234">
        <v>45551</v>
      </c>
      <c r="I6945" s="28"/>
    </row>
    <row r="6946" spans="1:9" x14ac:dyDescent="0.25">
      <c r="A6946" s="231" t="s">
        <v>408</v>
      </c>
      <c r="B6946" s="232" t="s">
        <v>409</v>
      </c>
      <c r="C6946" s="233" t="s">
        <v>380</v>
      </c>
      <c r="D6946" s="233">
        <v>16</v>
      </c>
      <c r="E6946" s="233" t="s">
        <v>334</v>
      </c>
      <c r="F6946" s="234" t="s">
        <v>276</v>
      </c>
      <c r="G6946" s="235">
        <v>60</v>
      </c>
      <c r="H6946" s="234">
        <v>45554</v>
      </c>
      <c r="I6946" s="28"/>
    </row>
    <row r="6947" spans="1:9" x14ac:dyDescent="0.25">
      <c r="A6947" s="231" t="s">
        <v>397</v>
      </c>
      <c r="B6947" s="232" t="s">
        <v>402</v>
      </c>
      <c r="C6947" s="233" t="s">
        <v>380</v>
      </c>
      <c r="D6947" s="233">
        <v>8</v>
      </c>
      <c r="E6947" s="233" t="s">
        <v>262</v>
      </c>
      <c r="F6947" s="234" t="s">
        <v>342</v>
      </c>
      <c r="G6947" s="235">
        <v>94</v>
      </c>
      <c r="H6947" s="234">
        <v>45554</v>
      </c>
      <c r="I6947" s="28"/>
    </row>
    <row r="6948" spans="1:9" x14ac:dyDescent="0.25">
      <c r="A6948" s="231" t="s">
        <v>371</v>
      </c>
      <c r="B6948" s="232" t="s">
        <v>388</v>
      </c>
      <c r="C6948" s="233" t="s">
        <v>364</v>
      </c>
      <c r="D6948" s="233">
        <v>12</v>
      </c>
      <c r="E6948" s="233" t="s">
        <v>271</v>
      </c>
      <c r="F6948" s="234" t="s">
        <v>338</v>
      </c>
      <c r="G6948" s="235">
        <v>76</v>
      </c>
      <c r="H6948" s="234">
        <v>45559</v>
      </c>
      <c r="I6948" s="28"/>
    </row>
    <row r="6949" spans="1:9" x14ac:dyDescent="0.25">
      <c r="A6949" s="231" t="s">
        <v>362</v>
      </c>
      <c r="B6949" s="232" t="s">
        <v>366</v>
      </c>
      <c r="C6949" s="233" t="s">
        <v>337</v>
      </c>
      <c r="D6949" s="233">
        <v>8</v>
      </c>
      <c r="E6949" s="233" t="s">
        <v>262</v>
      </c>
      <c r="F6949" s="234" t="s">
        <v>50</v>
      </c>
      <c r="G6949" s="235">
        <v>159</v>
      </c>
      <c r="H6949" s="234">
        <v>45563</v>
      </c>
      <c r="I6949" s="28"/>
    </row>
    <row r="6950" spans="1:9" x14ac:dyDescent="0.25">
      <c r="A6950" s="231" t="s">
        <v>354</v>
      </c>
      <c r="B6950" s="232" t="s">
        <v>355</v>
      </c>
      <c r="C6950" s="233" t="s">
        <v>347</v>
      </c>
      <c r="D6950" s="233">
        <v>16</v>
      </c>
      <c r="E6950" s="233" t="s">
        <v>262</v>
      </c>
      <c r="F6950" s="234" t="s">
        <v>356</v>
      </c>
      <c r="G6950" s="235">
        <v>134</v>
      </c>
      <c r="H6950" s="234">
        <v>45563</v>
      </c>
      <c r="I6950" s="28"/>
    </row>
    <row r="6951" spans="1:9" x14ac:dyDescent="0.25">
      <c r="A6951" s="231" t="s">
        <v>335</v>
      </c>
      <c r="B6951" s="232" t="s">
        <v>400</v>
      </c>
      <c r="C6951" s="233" t="s">
        <v>364</v>
      </c>
      <c r="D6951" s="233">
        <v>8</v>
      </c>
      <c r="E6951" s="233" t="s">
        <v>264</v>
      </c>
      <c r="F6951" s="234" t="s">
        <v>365</v>
      </c>
      <c r="G6951" s="235">
        <v>82</v>
      </c>
      <c r="H6951" s="234">
        <v>45570</v>
      </c>
      <c r="I6951" s="28"/>
    </row>
    <row r="6952" spans="1:9" x14ac:dyDescent="0.25">
      <c r="A6952" s="231" t="s">
        <v>371</v>
      </c>
      <c r="B6952" s="232" t="s">
        <v>372</v>
      </c>
      <c r="C6952" s="233" t="s">
        <v>364</v>
      </c>
      <c r="D6952" s="233">
        <v>8</v>
      </c>
      <c r="E6952" s="233" t="s">
        <v>271</v>
      </c>
      <c r="F6952" s="234" t="s">
        <v>373</v>
      </c>
      <c r="G6952" s="235">
        <v>31</v>
      </c>
      <c r="H6952" s="234">
        <v>45571</v>
      </c>
      <c r="I6952" s="28"/>
    </row>
    <row r="6953" spans="1:9" x14ac:dyDescent="0.25">
      <c r="A6953" s="231" t="s">
        <v>331</v>
      </c>
      <c r="B6953" s="232" t="s">
        <v>332</v>
      </c>
      <c r="C6953" s="233" t="s">
        <v>333</v>
      </c>
      <c r="D6953" s="233">
        <v>16</v>
      </c>
      <c r="E6953" s="233" t="s">
        <v>334</v>
      </c>
      <c r="F6953" s="234" t="s">
        <v>405</v>
      </c>
      <c r="G6953" s="235">
        <v>58</v>
      </c>
      <c r="H6953" s="234">
        <v>45571</v>
      </c>
      <c r="I6953" s="28"/>
    </row>
    <row r="6954" spans="1:9" x14ac:dyDescent="0.25">
      <c r="A6954" s="231" t="s">
        <v>397</v>
      </c>
      <c r="B6954" s="232" t="s">
        <v>398</v>
      </c>
      <c r="C6954" s="233" t="s">
        <v>399</v>
      </c>
      <c r="D6954" s="233">
        <v>8</v>
      </c>
      <c r="E6954" s="233" t="s">
        <v>334</v>
      </c>
      <c r="F6954" s="234" t="s">
        <v>276</v>
      </c>
      <c r="G6954" s="235">
        <v>85</v>
      </c>
      <c r="H6954" s="234">
        <v>45572</v>
      </c>
      <c r="I6954" s="28"/>
    </row>
    <row r="6955" spans="1:9" x14ac:dyDescent="0.25">
      <c r="A6955" s="231" t="s">
        <v>345</v>
      </c>
      <c r="B6955" s="232" t="s">
        <v>391</v>
      </c>
      <c r="C6955" s="233" t="s">
        <v>337</v>
      </c>
      <c r="D6955" s="233">
        <v>16</v>
      </c>
      <c r="E6955" s="233" t="s">
        <v>334</v>
      </c>
      <c r="F6955" s="234" t="s">
        <v>405</v>
      </c>
      <c r="G6955" s="235">
        <v>52</v>
      </c>
      <c r="H6955" s="234">
        <v>45574</v>
      </c>
      <c r="I6955" s="28"/>
    </row>
    <row r="6956" spans="1:9" x14ac:dyDescent="0.25">
      <c r="A6956" s="231" t="s">
        <v>335</v>
      </c>
      <c r="B6956" s="232" t="s">
        <v>387</v>
      </c>
      <c r="C6956" s="233" t="s">
        <v>347</v>
      </c>
      <c r="D6956" s="233">
        <v>8</v>
      </c>
      <c r="E6956" s="233" t="s">
        <v>264</v>
      </c>
      <c r="F6956" s="234" t="s">
        <v>365</v>
      </c>
      <c r="G6956" s="235">
        <v>105</v>
      </c>
      <c r="H6956" s="234">
        <v>45575</v>
      </c>
      <c r="I6956" s="28"/>
    </row>
    <row r="6957" spans="1:9" x14ac:dyDescent="0.25">
      <c r="A6957" s="231" t="s">
        <v>362</v>
      </c>
      <c r="B6957" s="232" t="s">
        <v>369</v>
      </c>
      <c r="C6957" s="233" t="s">
        <v>370</v>
      </c>
      <c r="D6957" s="233">
        <v>16</v>
      </c>
      <c r="E6957" s="233" t="s">
        <v>264</v>
      </c>
      <c r="F6957" s="234" t="s">
        <v>365</v>
      </c>
      <c r="G6957" s="235">
        <v>54</v>
      </c>
      <c r="H6957" s="234">
        <v>45576</v>
      </c>
      <c r="I6957" s="28"/>
    </row>
    <row r="6958" spans="1:9" x14ac:dyDescent="0.25">
      <c r="A6958" s="231" t="s">
        <v>385</v>
      </c>
      <c r="B6958" s="232" t="s">
        <v>389</v>
      </c>
      <c r="C6958" s="233" t="s">
        <v>375</v>
      </c>
      <c r="D6958" s="233">
        <v>16</v>
      </c>
      <c r="E6958" s="233" t="s">
        <v>334</v>
      </c>
      <c r="F6958" s="234" t="s">
        <v>278</v>
      </c>
      <c r="G6958" s="235">
        <v>118</v>
      </c>
      <c r="H6958" s="234">
        <v>45578</v>
      </c>
      <c r="I6958" s="28"/>
    </row>
    <row r="6959" spans="1:9" x14ac:dyDescent="0.25">
      <c r="A6959" s="231" t="s">
        <v>362</v>
      </c>
      <c r="B6959" s="232" t="s">
        <v>407</v>
      </c>
      <c r="C6959" s="233" t="s">
        <v>380</v>
      </c>
      <c r="D6959" s="233">
        <v>16</v>
      </c>
      <c r="E6959" s="233" t="s">
        <v>264</v>
      </c>
      <c r="F6959" s="234" t="s">
        <v>365</v>
      </c>
      <c r="G6959" s="235">
        <v>92</v>
      </c>
      <c r="H6959" s="234">
        <v>45580</v>
      </c>
      <c r="I6959" s="28"/>
    </row>
    <row r="6960" spans="1:9" x14ac:dyDescent="0.25">
      <c r="A6960" s="231" t="s">
        <v>335</v>
      </c>
      <c r="B6960" s="232" t="s">
        <v>394</v>
      </c>
      <c r="C6960" s="233" t="s">
        <v>364</v>
      </c>
      <c r="D6960" s="233">
        <v>8</v>
      </c>
      <c r="E6960" s="233" t="s">
        <v>264</v>
      </c>
      <c r="F6960" s="234" t="s">
        <v>365</v>
      </c>
      <c r="G6960" s="235">
        <v>144</v>
      </c>
      <c r="H6960" s="234">
        <v>45581</v>
      </c>
      <c r="I6960" s="28"/>
    </row>
    <row r="6961" spans="1:9" x14ac:dyDescent="0.25">
      <c r="A6961" s="231" t="s">
        <v>408</v>
      </c>
      <c r="B6961" s="232" t="s">
        <v>409</v>
      </c>
      <c r="C6961" s="233" t="s">
        <v>380</v>
      </c>
      <c r="D6961" s="233">
        <v>16</v>
      </c>
      <c r="E6961" s="233" t="s">
        <v>334</v>
      </c>
      <c r="F6961" s="234" t="s">
        <v>278</v>
      </c>
      <c r="G6961" s="235">
        <v>15</v>
      </c>
      <c r="H6961" s="234">
        <v>45583</v>
      </c>
      <c r="I6961" s="28"/>
    </row>
    <row r="6962" spans="1:9" x14ac:dyDescent="0.25">
      <c r="A6962" s="231" t="s">
        <v>335</v>
      </c>
      <c r="B6962" s="232" t="s">
        <v>384</v>
      </c>
      <c r="C6962" s="233" t="s">
        <v>364</v>
      </c>
      <c r="D6962" s="233">
        <v>8</v>
      </c>
      <c r="E6962" s="233" t="s">
        <v>262</v>
      </c>
      <c r="F6962" s="234" t="s">
        <v>356</v>
      </c>
      <c r="G6962" s="235">
        <v>126</v>
      </c>
      <c r="H6962" s="234">
        <v>45584</v>
      </c>
      <c r="I6962" s="28"/>
    </row>
    <row r="6963" spans="1:9" x14ac:dyDescent="0.25">
      <c r="A6963" s="231" t="s">
        <v>362</v>
      </c>
      <c r="B6963" s="232" t="s">
        <v>374</v>
      </c>
      <c r="C6963" s="233" t="s">
        <v>375</v>
      </c>
      <c r="D6963" s="233">
        <v>16</v>
      </c>
      <c r="E6963" s="233" t="s">
        <v>271</v>
      </c>
      <c r="F6963" s="234" t="s">
        <v>338</v>
      </c>
      <c r="G6963" s="235">
        <v>116</v>
      </c>
      <c r="H6963" s="234">
        <v>45585</v>
      </c>
      <c r="I6963" s="28"/>
    </row>
    <row r="6964" spans="1:9" x14ac:dyDescent="0.25">
      <c r="A6964" s="231" t="s">
        <v>345</v>
      </c>
      <c r="B6964" s="232" t="s">
        <v>379</v>
      </c>
      <c r="C6964" s="233" t="s">
        <v>380</v>
      </c>
      <c r="D6964" s="233">
        <v>16</v>
      </c>
      <c r="E6964" s="233" t="s">
        <v>271</v>
      </c>
      <c r="F6964" s="234" t="s">
        <v>373</v>
      </c>
      <c r="G6964" s="235">
        <v>70</v>
      </c>
      <c r="H6964" s="234">
        <v>45586</v>
      </c>
      <c r="I6964" s="28"/>
    </row>
    <row r="6965" spans="1:9" x14ac:dyDescent="0.25">
      <c r="A6965" s="231" t="s">
        <v>354</v>
      </c>
      <c r="B6965" s="232" t="s">
        <v>355</v>
      </c>
      <c r="C6965" s="233" t="s">
        <v>347</v>
      </c>
      <c r="D6965" s="233">
        <v>16</v>
      </c>
      <c r="E6965" s="233" t="s">
        <v>262</v>
      </c>
      <c r="F6965" s="234" t="s">
        <v>356</v>
      </c>
      <c r="G6965" s="235">
        <v>41</v>
      </c>
      <c r="H6965" s="234">
        <v>45589</v>
      </c>
      <c r="I6965" s="28"/>
    </row>
    <row r="6966" spans="1:9" x14ac:dyDescent="0.25">
      <c r="A6966" s="231" t="s">
        <v>371</v>
      </c>
      <c r="B6966" s="232" t="s">
        <v>388</v>
      </c>
      <c r="C6966" s="233" t="s">
        <v>364</v>
      </c>
      <c r="D6966" s="233">
        <v>12</v>
      </c>
      <c r="E6966" s="233" t="s">
        <v>271</v>
      </c>
      <c r="F6966" s="234" t="s">
        <v>338</v>
      </c>
      <c r="G6966" s="235">
        <v>119</v>
      </c>
      <c r="H6966" s="234">
        <v>45593</v>
      </c>
      <c r="I6966" s="28"/>
    </row>
    <row r="6967" spans="1:9" x14ac:dyDescent="0.25">
      <c r="A6967" s="231" t="s">
        <v>362</v>
      </c>
      <c r="B6967" s="232" t="s">
        <v>366</v>
      </c>
      <c r="C6967" s="233" t="s">
        <v>337</v>
      </c>
      <c r="D6967" s="233">
        <v>8</v>
      </c>
      <c r="E6967" s="233" t="s">
        <v>262</v>
      </c>
      <c r="F6967" s="234" t="s">
        <v>342</v>
      </c>
      <c r="G6967" s="235">
        <v>120</v>
      </c>
      <c r="H6967" s="234">
        <v>45595</v>
      </c>
      <c r="I6967" s="28"/>
    </row>
    <row r="6968" spans="1:9" x14ac:dyDescent="0.25">
      <c r="A6968" s="231" t="s">
        <v>331</v>
      </c>
      <c r="B6968" s="232" t="s">
        <v>403</v>
      </c>
      <c r="C6968" s="233" t="s">
        <v>380</v>
      </c>
      <c r="D6968" s="233">
        <v>32</v>
      </c>
      <c r="E6968" s="233" t="s">
        <v>262</v>
      </c>
      <c r="F6968" s="234" t="s">
        <v>356</v>
      </c>
      <c r="G6968" s="235">
        <v>138</v>
      </c>
      <c r="H6968" s="234">
        <v>45603</v>
      </c>
      <c r="I6968" s="28"/>
    </row>
    <row r="6969" spans="1:9" x14ac:dyDescent="0.25">
      <c r="A6969" s="231" t="s">
        <v>345</v>
      </c>
      <c r="B6969" s="232" t="s">
        <v>391</v>
      </c>
      <c r="C6969" s="233" t="s">
        <v>337</v>
      </c>
      <c r="D6969" s="233">
        <v>16</v>
      </c>
      <c r="E6969" s="233" t="s">
        <v>334</v>
      </c>
      <c r="F6969" s="234" t="s">
        <v>276</v>
      </c>
      <c r="G6969" s="235">
        <v>118</v>
      </c>
      <c r="H6969" s="234">
        <v>45607</v>
      </c>
      <c r="I6969" s="28"/>
    </row>
    <row r="6970" spans="1:9" x14ac:dyDescent="0.25">
      <c r="A6970" s="231" t="s">
        <v>335</v>
      </c>
      <c r="B6970" s="232" t="s">
        <v>395</v>
      </c>
      <c r="C6970" s="233" t="s">
        <v>337</v>
      </c>
      <c r="D6970" s="233">
        <v>16</v>
      </c>
      <c r="E6970" s="233" t="s">
        <v>264</v>
      </c>
      <c r="F6970" s="234" t="s">
        <v>396</v>
      </c>
      <c r="G6970" s="235">
        <v>138</v>
      </c>
      <c r="H6970" s="234">
        <v>45610</v>
      </c>
      <c r="I6970" s="28"/>
    </row>
    <row r="6971" spans="1:9" x14ac:dyDescent="0.25">
      <c r="A6971" s="231" t="s">
        <v>371</v>
      </c>
      <c r="B6971" s="232" t="s">
        <v>388</v>
      </c>
      <c r="C6971" s="233" t="s">
        <v>364</v>
      </c>
      <c r="D6971" s="233">
        <v>12</v>
      </c>
      <c r="E6971" s="233" t="s">
        <v>271</v>
      </c>
      <c r="F6971" s="234" t="s">
        <v>359</v>
      </c>
      <c r="G6971" s="235">
        <v>41</v>
      </c>
      <c r="H6971" s="234">
        <v>45612</v>
      </c>
      <c r="I6971" s="28"/>
    </row>
    <row r="6972" spans="1:9" x14ac:dyDescent="0.25">
      <c r="A6972" s="231" t="s">
        <v>335</v>
      </c>
      <c r="B6972" s="232" t="s">
        <v>395</v>
      </c>
      <c r="C6972" s="233" t="s">
        <v>337</v>
      </c>
      <c r="D6972" s="233">
        <v>16</v>
      </c>
      <c r="E6972" s="233" t="s">
        <v>264</v>
      </c>
      <c r="F6972" s="234" t="s">
        <v>365</v>
      </c>
      <c r="G6972" s="235">
        <v>148</v>
      </c>
      <c r="H6972" s="234">
        <v>45616</v>
      </c>
      <c r="I6972" s="28"/>
    </row>
    <row r="6973" spans="1:9" x14ac:dyDescent="0.25">
      <c r="A6973" s="231" t="s">
        <v>345</v>
      </c>
      <c r="B6973" s="232" t="s">
        <v>379</v>
      </c>
      <c r="C6973" s="233" t="s">
        <v>380</v>
      </c>
      <c r="D6973" s="233">
        <v>16</v>
      </c>
      <c r="E6973" s="233" t="s">
        <v>271</v>
      </c>
      <c r="F6973" s="234" t="s">
        <v>338</v>
      </c>
      <c r="G6973" s="235">
        <v>23</v>
      </c>
      <c r="H6973" s="234">
        <v>45618</v>
      </c>
      <c r="I6973" s="28"/>
    </row>
    <row r="6974" spans="1:9" x14ac:dyDescent="0.25">
      <c r="A6974" s="231" t="s">
        <v>408</v>
      </c>
      <c r="B6974" s="232" t="s">
        <v>409</v>
      </c>
      <c r="C6974" s="233" t="s">
        <v>380</v>
      </c>
      <c r="D6974" s="233">
        <v>16</v>
      </c>
      <c r="E6974" s="233" t="s">
        <v>334</v>
      </c>
      <c r="F6974" s="234" t="s">
        <v>276</v>
      </c>
      <c r="G6974" s="235">
        <v>80</v>
      </c>
      <c r="H6974" s="234">
        <v>45620</v>
      </c>
      <c r="I6974" s="28"/>
    </row>
    <row r="6975" spans="1:9" x14ac:dyDescent="0.25">
      <c r="A6975" s="231" t="s">
        <v>331</v>
      </c>
      <c r="B6975" s="232" t="s">
        <v>403</v>
      </c>
      <c r="C6975" s="233" t="s">
        <v>380</v>
      </c>
      <c r="D6975" s="233">
        <v>32</v>
      </c>
      <c r="E6975" s="233" t="s">
        <v>262</v>
      </c>
      <c r="F6975" s="234" t="s">
        <v>356</v>
      </c>
      <c r="G6975" s="235">
        <v>63</v>
      </c>
      <c r="H6975" s="234">
        <v>45620</v>
      </c>
      <c r="I6975" s="28"/>
    </row>
    <row r="6976" spans="1:9" x14ac:dyDescent="0.25">
      <c r="A6976" s="231" t="s">
        <v>339</v>
      </c>
      <c r="B6976" s="232" t="s">
        <v>340</v>
      </c>
      <c r="C6976" s="233" t="s">
        <v>341</v>
      </c>
      <c r="D6976" s="233">
        <v>8</v>
      </c>
      <c r="E6976" s="233" t="s">
        <v>262</v>
      </c>
      <c r="F6976" s="234" t="s">
        <v>342</v>
      </c>
      <c r="G6976" s="235">
        <v>147</v>
      </c>
      <c r="H6976" s="234">
        <v>45623</v>
      </c>
      <c r="I6976" s="28"/>
    </row>
    <row r="6977" spans="1:9" x14ac:dyDescent="0.25">
      <c r="A6977" s="231" t="s">
        <v>335</v>
      </c>
      <c r="B6977" s="232" t="s">
        <v>357</v>
      </c>
      <c r="C6977" s="233" t="s">
        <v>358</v>
      </c>
      <c r="D6977" s="233">
        <v>16</v>
      </c>
      <c r="E6977" s="233" t="s">
        <v>271</v>
      </c>
      <c r="F6977" s="234" t="s">
        <v>359</v>
      </c>
      <c r="G6977" s="235">
        <v>95</v>
      </c>
      <c r="H6977" s="234">
        <v>45627</v>
      </c>
      <c r="I6977" s="28"/>
    </row>
    <row r="6978" spans="1:9" x14ac:dyDescent="0.25">
      <c r="A6978" s="231" t="s">
        <v>354</v>
      </c>
      <c r="B6978" s="232" t="s">
        <v>355</v>
      </c>
      <c r="C6978" s="233" t="s">
        <v>347</v>
      </c>
      <c r="D6978" s="233">
        <v>16</v>
      </c>
      <c r="E6978" s="233" t="s">
        <v>262</v>
      </c>
      <c r="F6978" s="234" t="s">
        <v>356</v>
      </c>
      <c r="G6978" s="235">
        <v>94</v>
      </c>
      <c r="H6978" s="234">
        <v>45628</v>
      </c>
      <c r="I6978" s="28"/>
    </row>
    <row r="6979" spans="1:9" x14ac:dyDescent="0.25">
      <c r="A6979" s="231" t="s">
        <v>335</v>
      </c>
      <c r="B6979" s="232" t="s">
        <v>383</v>
      </c>
      <c r="C6979" s="233" t="s">
        <v>347</v>
      </c>
      <c r="D6979" s="233">
        <v>8</v>
      </c>
      <c r="E6979" s="233" t="s">
        <v>271</v>
      </c>
      <c r="F6979" s="234" t="s">
        <v>373</v>
      </c>
      <c r="G6979" s="235">
        <v>42</v>
      </c>
      <c r="H6979" s="234">
        <v>45631</v>
      </c>
      <c r="I6979" s="28"/>
    </row>
    <row r="6980" spans="1:9" x14ac:dyDescent="0.25">
      <c r="A6980" s="231" t="s">
        <v>362</v>
      </c>
      <c r="B6980" s="232" t="s">
        <v>374</v>
      </c>
      <c r="C6980" s="233" t="s">
        <v>375</v>
      </c>
      <c r="D6980" s="233">
        <v>16</v>
      </c>
      <c r="E6980" s="233" t="s">
        <v>271</v>
      </c>
      <c r="F6980" s="234" t="s">
        <v>338</v>
      </c>
      <c r="G6980" s="235">
        <v>44</v>
      </c>
      <c r="H6980" s="234">
        <v>45631</v>
      </c>
      <c r="I6980" s="28"/>
    </row>
    <row r="6981" spans="1:9" x14ac:dyDescent="0.25">
      <c r="A6981" s="231" t="s">
        <v>397</v>
      </c>
      <c r="B6981" s="232" t="s">
        <v>398</v>
      </c>
      <c r="C6981" s="233" t="s">
        <v>399</v>
      </c>
      <c r="D6981" s="233">
        <v>8</v>
      </c>
      <c r="E6981" s="233" t="s">
        <v>334</v>
      </c>
      <c r="F6981" s="234" t="s">
        <v>276</v>
      </c>
      <c r="G6981" s="235">
        <v>70</v>
      </c>
      <c r="H6981" s="234">
        <v>45633</v>
      </c>
      <c r="I6981" s="28"/>
    </row>
    <row r="6982" spans="1:9" x14ac:dyDescent="0.25">
      <c r="A6982" s="231" t="s">
        <v>348</v>
      </c>
      <c r="B6982" s="232" t="s">
        <v>349</v>
      </c>
      <c r="C6982" s="233" t="s">
        <v>347</v>
      </c>
      <c r="D6982" s="233">
        <v>8</v>
      </c>
      <c r="E6982" s="233" t="s">
        <v>262</v>
      </c>
      <c r="F6982" s="234" t="s">
        <v>342</v>
      </c>
      <c r="G6982" s="235">
        <v>167</v>
      </c>
      <c r="H6982" s="234">
        <v>45635</v>
      </c>
      <c r="I6982" s="28"/>
    </row>
    <row r="6983" spans="1:9" x14ac:dyDescent="0.25">
      <c r="A6983" s="231" t="s">
        <v>348</v>
      </c>
      <c r="B6983" s="232" t="s">
        <v>349</v>
      </c>
      <c r="C6983" s="233" t="s">
        <v>347</v>
      </c>
      <c r="D6983" s="233">
        <v>8</v>
      </c>
      <c r="E6983" s="233" t="s">
        <v>262</v>
      </c>
      <c r="F6983" s="234" t="s">
        <v>342</v>
      </c>
      <c r="G6983" s="235">
        <v>170</v>
      </c>
      <c r="H6983" s="234">
        <v>45635</v>
      </c>
      <c r="I6983" s="28"/>
    </row>
    <row r="6984" spans="1:9" x14ac:dyDescent="0.25">
      <c r="A6984" s="231" t="s">
        <v>354</v>
      </c>
      <c r="B6984" s="232" t="s">
        <v>355</v>
      </c>
      <c r="C6984" s="233" t="s">
        <v>347</v>
      </c>
      <c r="D6984" s="233">
        <v>16</v>
      </c>
      <c r="E6984" s="233" t="s">
        <v>262</v>
      </c>
      <c r="F6984" s="234" t="s">
        <v>356</v>
      </c>
      <c r="G6984" s="235">
        <v>87</v>
      </c>
      <c r="H6984" s="234">
        <v>45635</v>
      </c>
      <c r="I6984" s="28"/>
    </row>
    <row r="6985" spans="1:9" x14ac:dyDescent="0.25">
      <c r="A6985" s="231" t="s">
        <v>376</v>
      </c>
      <c r="B6985" s="232" t="s">
        <v>377</v>
      </c>
      <c r="C6985" s="233" t="s">
        <v>378</v>
      </c>
      <c r="D6985" s="233">
        <v>10</v>
      </c>
      <c r="E6985" s="233" t="s">
        <v>262</v>
      </c>
      <c r="F6985" s="234" t="s">
        <v>50</v>
      </c>
      <c r="G6985" s="235">
        <v>60</v>
      </c>
      <c r="H6985" s="234">
        <v>45637</v>
      </c>
      <c r="I6985" s="28"/>
    </row>
    <row r="6986" spans="1:9" x14ac:dyDescent="0.25">
      <c r="A6986" s="231" t="s">
        <v>397</v>
      </c>
      <c r="B6986" s="232" t="s">
        <v>398</v>
      </c>
      <c r="C6986" s="233" t="s">
        <v>399</v>
      </c>
      <c r="D6986" s="233">
        <v>8</v>
      </c>
      <c r="E6986" s="233" t="s">
        <v>334</v>
      </c>
      <c r="F6986" s="234" t="s">
        <v>276</v>
      </c>
      <c r="G6986" s="235">
        <v>189</v>
      </c>
      <c r="H6986" s="234">
        <v>45639</v>
      </c>
      <c r="I6986" s="28"/>
    </row>
    <row r="6987" spans="1:9" x14ac:dyDescent="0.25">
      <c r="A6987" s="231" t="s">
        <v>335</v>
      </c>
      <c r="B6987" s="232" t="s">
        <v>368</v>
      </c>
      <c r="C6987" s="233" t="s">
        <v>364</v>
      </c>
      <c r="D6987" s="233">
        <v>8</v>
      </c>
      <c r="E6987" s="233" t="s">
        <v>262</v>
      </c>
      <c r="F6987" s="234" t="s">
        <v>356</v>
      </c>
      <c r="G6987" s="235">
        <v>79</v>
      </c>
      <c r="H6987" s="234">
        <v>45642</v>
      </c>
      <c r="I6987" s="28"/>
    </row>
    <row r="6988" spans="1:9" x14ac:dyDescent="0.25">
      <c r="A6988" s="231" t="s">
        <v>354</v>
      </c>
      <c r="B6988" s="232" t="s">
        <v>355</v>
      </c>
      <c r="C6988" s="233" t="s">
        <v>347</v>
      </c>
      <c r="D6988" s="233">
        <v>16</v>
      </c>
      <c r="E6988" s="233" t="s">
        <v>262</v>
      </c>
      <c r="F6988" s="234" t="s">
        <v>356</v>
      </c>
      <c r="G6988" s="235">
        <v>92</v>
      </c>
      <c r="H6988" s="234">
        <v>45643</v>
      </c>
      <c r="I6988" s="28"/>
    </row>
    <row r="6989" spans="1:9" x14ac:dyDescent="0.25">
      <c r="A6989" s="231" t="s">
        <v>339</v>
      </c>
      <c r="B6989" s="232" t="s">
        <v>340</v>
      </c>
      <c r="C6989" s="233" t="s">
        <v>341</v>
      </c>
      <c r="D6989" s="233">
        <v>8</v>
      </c>
      <c r="E6989" s="233" t="s">
        <v>262</v>
      </c>
      <c r="F6989" s="234" t="s">
        <v>342</v>
      </c>
      <c r="G6989" s="235">
        <v>32</v>
      </c>
      <c r="H6989" s="234">
        <v>45645</v>
      </c>
      <c r="I6989" s="28"/>
    </row>
    <row r="6990" spans="1:9" x14ac:dyDescent="0.25">
      <c r="A6990" s="231" t="s">
        <v>335</v>
      </c>
      <c r="B6990" s="232" t="s">
        <v>368</v>
      </c>
      <c r="C6990" s="233" t="s">
        <v>364</v>
      </c>
      <c r="D6990" s="233">
        <v>8</v>
      </c>
      <c r="E6990" s="233" t="s">
        <v>262</v>
      </c>
      <c r="F6990" s="234" t="s">
        <v>356</v>
      </c>
      <c r="G6990" s="235">
        <v>159</v>
      </c>
      <c r="H6990" s="234">
        <v>45646</v>
      </c>
      <c r="I6990" s="28"/>
    </row>
    <row r="6991" spans="1:9" x14ac:dyDescent="0.25">
      <c r="A6991" s="231" t="s">
        <v>362</v>
      </c>
      <c r="B6991" s="232" t="s">
        <v>363</v>
      </c>
      <c r="C6991" s="233" t="s">
        <v>364</v>
      </c>
      <c r="D6991" s="233">
        <v>8</v>
      </c>
      <c r="E6991" s="233" t="s">
        <v>264</v>
      </c>
      <c r="F6991" s="234" t="s">
        <v>365</v>
      </c>
      <c r="G6991" s="235">
        <v>175</v>
      </c>
      <c r="H6991" s="234">
        <v>45646</v>
      </c>
      <c r="I6991" s="28"/>
    </row>
    <row r="6992" spans="1:9" x14ac:dyDescent="0.25">
      <c r="A6992" s="231" t="s">
        <v>376</v>
      </c>
      <c r="B6992" s="232" t="s">
        <v>377</v>
      </c>
      <c r="C6992" s="233" t="s">
        <v>378</v>
      </c>
      <c r="D6992" s="233">
        <v>10</v>
      </c>
      <c r="E6992" s="233" t="s">
        <v>262</v>
      </c>
      <c r="F6992" s="234" t="s">
        <v>50</v>
      </c>
      <c r="G6992" s="235">
        <v>108</v>
      </c>
      <c r="H6992" s="234">
        <v>45646</v>
      </c>
      <c r="I6992" s="28"/>
    </row>
    <row r="6993" spans="1:9" x14ac:dyDescent="0.25">
      <c r="A6993" s="231" t="s">
        <v>362</v>
      </c>
      <c r="B6993" s="232" t="s">
        <v>369</v>
      </c>
      <c r="C6993" s="233" t="s">
        <v>370</v>
      </c>
      <c r="D6993" s="233">
        <v>16</v>
      </c>
      <c r="E6993" s="233" t="s">
        <v>264</v>
      </c>
      <c r="F6993" s="234" t="s">
        <v>365</v>
      </c>
      <c r="G6993" s="235">
        <v>117</v>
      </c>
      <c r="H6993" s="234">
        <v>45651</v>
      </c>
      <c r="I6993" s="28"/>
    </row>
    <row r="6994" spans="1:9" x14ac:dyDescent="0.25">
      <c r="A6994" s="231" t="s">
        <v>345</v>
      </c>
      <c r="B6994" s="232" t="s">
        <v>391</v>
      </c>
      <c r="C6994" s="233" t="s">
        <v>337</v>
      </c>
      <c r="D6994" s="233">
        <v>16</v>
      </c>
      <c r="E6994" s="233" t="s">
        <v>334</v>
      </c>
      <c r="F6994" s="234" t="s">
        <v>405</v>
      </c>
      <c r="G6994" s="235">
        <v>186</v>
      </c>
      <c r="H6994" s="234">
        <v>45654</v>
      </c>
      <c r="I6994" s="28"/>
    </row>
    <row r="6995" spans="1:9" x14ac:dyDescent="0.25">
      <c r="A6995" s="231" t="s">
        <v>335</v>
      </c>
      <c r="B6995" s="232" t="s">
        <v>357</v>
      </c>
      <c r="C6995" s="233" t="s">
        <v>358</v>
      </c>
      <c r="D6995" s="233">
        <v>16</v>
      </c>
      <c r="E6995" s="233" t="s">
        <v>271</v>
      </c>
      <c r="F6995" s="234" t="s">
        <v>359</v>
      </c>
      <c r="G6995" s="235">
        <v>159</v>
      </c>
      <c r="H6995" s="234">
        <v>45656</v>
      </c>
      <c r="I6995" s="28"/>
    </row>
    <row r="6996" spans="1:9" x14ac:dyDescent="0.25">
      <c r="A6996" s="231" t="s">
        <v>335</v>
      </c>
      <c r="B6996" s="232" t="s">
        <v>382</v>
      </c>
      <c r="C6996" s="233" t="s">
        <v>337</v>
      </c>
      <c r="D6996" s="233">
        <v>16</v>
      </c>
      <c r="E6996" s="233" t="s">
        <v>264</v>
      </c>
      <c r="F6996" s="234" t="s">
        <v>365</v>
      </c>
      <c r="G6996" s="235">
        <v>106</v>
      </c>
      <c r="H6996" s="234">
        <v>45656</v>
      </c>
      <c r="I6996" s="28"/>
    </row>
    <row r="6997" spans="1:9" x14ac:dyDescent="0.25">
      <c r="A6997" s="231" t="s">
        <v>335</v>
      </c>
      <c r="B6997" s="232" t="s">
        <v>368</v>
      </c>
      <c r="C6997" s="233" t="s">
        <v>364</v>
      </c>
      <c r="D6997" s="233">
        <v>8</v>
      </c>
      <c r="E6997" s="233" t="s">
        <v>262</v>
      </c>
      <c r="F6997" s="234" t="s">
        <v>356</v>
      </c>
      <c r="G6997" s="235">
        <v>85</v>
      </c>
      <c r="H6997" s="234">
        <v>45657</v>
      </c>
      <c r="I6997" s="28"/>
    </row>
    <row r="6998" spans="1:9" x14ac:dyDescent="0.25">
      <c r="A6998" s="231" t="s">
        <v>371</v>
      </c>
      <c r="B6998" s="232" t="s">
        <v>388</v>
      </c>
      <c r="C6998" s="233" t="s">
        <v>364</v>
      </c>
      <c r="D6998" s="233">
        <v>12</v>
      </c>
      <c r="E6998" s="233" t="s">
        <v>271</v>
      </c>
      <c r="F6998" s="234" t="s">
        <v>359</v>
      </c>
      <c r="G6998" s="235">
        <v>110</v>
      </c>
      <c r="H6998" s="234">
        <v>45662</v>
      </c>
      <c r="I6998" s="28"/>
    </row>
    <row r="6999" spans="1:9" x14ac:dyDescent="0.25">
      <c r="A6999" s="231" t="s">
        <v>345</v>
      </c>
      <c r="B6999" s="232" t="s">
        <v>401</v>
      </c>
      <c r="C6999" s="233" t="s">
        <v>380</v>
      </c>
      <c r="D6999" s="233">
        <v>16</v>
      </c>
      <c r="E6999" s="233" t="s">
        <v>271</v>
      </c>
      <c r="F6999" s="234" t="s">
        <v>338</v>
      </c>
      <c r="G6999" s="235">
        <v>125</v>
      </c>
      <c r="H6999" s="234">
        <v>45663</v>
      </c>
      <c r="I6999" s="28"/>
    </row>
    <row r="7000" spans="1:9" x14ac:dyDescent="0.25">
      <c r="A7000" s="231" t="s">
        <v>331</v>
      </c>
      <c r="B7000" s="232" t="s">
        <v>403</v>
      </c>
      <c r="C7000" s="233" t="s">
        <v>380</v>
      </c>
      <c r="D7000" s="233">
        <v>32</v>
      </c>
      <c r="E7000" s="233" t="s">
        <v>262</v>
      </c>
      <c r="F7000" s="234" t="s">
        <v>356</v>
      </c>
      <c r="G7000" s="235">
        <v>117</v>
      </c>
      <c r="H7000" s="234">
        <v>45670</v>
      </c>
      <c r="I7000" s="28"/>
    </row>
    <row r="7001" spans="1:9" x14ac:dyDescent="0.25">
      <c r="A7001" s="231" t="s">
        <v>345</v>
      </c>
      <c r="B7001" s="232" t="s">
        <v>401</v>
      </c>
      <c r="C7001" s="233" t="s">
        <v>380</v>
      </c>
      <c r="D7001" s="233">
        <v>16</v>
      </c>
      <c r="E7001" s="233" t="s">
        <v>271</v>
      </c>
      <c r="F7001" s="234" t="s">
        <v>338</v>
      </c>
      <c r="G7001" s="235">
        <v>67</v>
      </c>
      <c r="H7001" s="234">
        <v>45672</v>
      </c>
      <c r="I7001" s="28"/>
    </row>
    <row r="7002" spans="1:9" x14ac:dyDescent="0.25">
      <c r="A7002" s="231" t="s">
        <v>335</v>
      </c>
      <c r="B7002" s="232" t="s">
        <v>395</v>
      </c>
      <c r="C7002" s="233" t="s">
        <v>337</v>
      </c>
      <c r="D7002" s="233">
        <v>16</v>
      </c>
      <c r="E7002" s="233" t="s">
        <v>264</v>
      </c>
      <c r="F7002" s="234" t="s">
        <v>396</v>
      </c>
      <c r="G7002" s="235">
        <v>181</v>
      </c>
      <c r="H7002" s="234">
        <v>45673</v>
      </c>
      <c r="I7002" s="28"/>
    </row>
    <row r="7003" spans="1:9" x14ac:dyDescent="0.25">
      <c r="A7003" s="231" t="s">
        <v>397</v>
      </c>
      <c r="B7003" s="232" t="s">
        <v>398</v>
      </c>
      <c r="C7003" s="233" t="s">
        <v>399</v>
      </c>
      <c r="D7003" s="233">
        <v>8</v>
      </c>
      <c r="E7003" s="233" t="s">
        <v>334</v>
      </c>
      <c r="F7003" s="234" t="s">
        <v>276</v>
      </c>
      <c r="G7003" s="235">
        <v>186</v>
      </c>
      <c r="H7003" s="234">
        <v>45673</v>
      </c>
      <c r="I7003" s="28"/>
    </row>
    <row r="7004" spans="1:9" x14ac:dyDescent="0.25">
      <c r="A7004" s="231" t="s">
        <v>392</v>
      </c>
      <c r="B7004" s="232" t="s">
        <v>393</v>
      </c>
      <c r="C7004" s="233" t="s">
        <v>337</v>
      </c>
      <c r="D7004" s="233">
        <v>16</v>
      </c>
      <c r="E7004" s="233" t="s">
        <v>271</v>
      </c>
      <c r="F7004" s="234" t="s">
        <v>338</v>
      </c>
      <c r="G7004" s="235">
        <v>72</v>
      </c>
      <c r="H7004" s="234">
        <v>45677</v>
      </c>
      <c r="I7004" s="28"/>
    </row>
    <row r="7005" spans="1:9" x14ac:dyDescent="0.25">
      <c r="A7005" s="231" t="s">
        <v>345</v>
      </c>
      <c r="B7005" s="232" t="s">
        <v>406</v>
      </c>
      <c r="C7005" s="233" t="s">
        <v>337</v>
      </c>
      <c r="D7005" s="233">
        <v>16</v>
      </c>
      <c r="E7005" s="233" t="s">
        <v>271</v>
      </c>
      <c r="F7005" s="234" t="s">
        <v>359</v>
      </c>
      <c r="G7005" s="235">
        <v>15</v>
      </c>
      <c r="H7005" s="234">
        <v>45680</v>
      </c>
      <c r="I7005" s="28"/>
    </row>
    <row r="7006" spans="1:9" x14ac:dyDescent="0.25">
      <c r="A7006" s="231" t="s">
        <v>335</v>
      </c>
      <c r="B7006" s="232" t="s">
        <v>384</v>
      </c>
      <c r="C7006" s="233" t="s">
        <v>364</v>
      </c>
      <c r="D7006" s="233">
        <v>8</v>
      </c>
      <c r="E7006" s="233" t="s">
        <v>262</v>
      </c>
      <c r="F7006" s="234" t="s">
        <v>356</v>
      </c>
      <c r="G7006" s="235">
        <v>106</v>
      </c>
      <c r="H7006" s="234">
        <v>45682</v>
      </c>
      <c r="I7006" s="28"/>
    </row>
    <row r="7007" spans="1:9" x14ac:dyDescent="0.25">
      <c r="A7007" s="231" t="s">
        <v>354</v>
      </c>
      <c r="B7007" s="232" t="s">
        <v>355</v>
      </c>
      <c r="C7007" s="233" t="s">
        <v>347</v>
      </c>
      <c r="D7007" s="233">
        <v>16</v>
      </c>
      <c r="E7007" s="233" t="s">
        <v>262</v>
      </c>
      <c r="F7007" s="234" t="s">
        <v>356</v>
      </c>
      <c r="G7007" s="235">
        <v>83</v>
      </c>
      <c r="H7007" s="234">
        <v>45682</v>
      </c>
      <c r="I7007" s="28"/>
    </row>
    <row r="7008" spans="1:9" x14ac:dyDescent="0.25">
      <c r="A7008" s="231" t="s">
        <v>397</v>
      </c>
      <c r="B7008" s="232" t="s">
        <v>402</v>
      </c>
      <c r="C7008" s="233" t="s">
        <v>380</v>
      </c>
      <c r="D7008" s="233">
        <v>8</v>
      </c>
      <c r="E7008" s="233" t="s">
        <v>262</v>
      </c>
      <c r="F7008" s="234" t="s">
        <v>50</v>
      </c>
      <c r="G7008" s="235">
        <v>195</v>
      </c>
      <c r="H7008" s="234">
        <v>45683</v>
      </c>
      <c r="I7008" s="28"/>
    </row>
    <row r="7009" spans="1:9" x14ac:dyDescent="0.25">
      <c r="A7009" s="231" t="s">
        <v>345</v>
      </c>
      <c r="B7009" s="232" t="s">
        <v>406</v>
      </c>
      <c r="C7009" s="233" t="s">
        <v>337</v>
      </c>
      <c r="D7009" s="233">
        <v>16</v>
      </c>
      <c r="E7009" s="233" t="s">
        <v>271</v>
      </c>
      <c r="F7009" s="234" t="s">
        <v>359</v>
      </c>
      <c r="G7009" s="235">
        <v>146</v>
      </c>
      <c r="H7009" s="234">
        <v>45684</v>
      </c>
      <c r="I7009" s="28"/>
    </row>
    <row r="7010" spans="1:9" x14ac:dyDescent="0.25">
      <c r="A7010" s="231" t="s">
        <v>335</v>
      </c>
      <c r="B7010" s="232" t="s">
        <v>394</v>
      </c>
      <c r="C7010" s="233" t="s">
        <v>364</v>
      </c>
      <c r="D7010" s="233">
        <v>8</v>
      </c>
      <c r="E7010" s="233" t="s">
        <v>264</v>
      </c>
      <c r="F7010" s="234" t="s">
        <v>365</v>
      </c>
      <c r="G7010" s="235">
        <v>145</v>
      </c>
      <c r="H7010" s="234">
        <v>45685</v>
      </c>
      <c r="I7010" s="28"/>
    </row>
    <row r="7011" spans="1:9" x14ac:dyDescent="0.25">
      <c r="A7011" s="231" t="s">
        <v>397</v>
      </c>
      <c r="B7011" s="232" t="s">
        <v>402</v>
      </c>
      <c r="C7011" s="233" t="s">
        <v>380</v>
      </c>
      <c r="D7011" s="233">
        <v>8</v>
      </c>
      <c r="E7011" s="233" t="s">
        <v>262</v>
      </c>
      <c r="F7011" s="234" t="s">
        <v>342</v>
      </c>
      <c r="G7011" s="235">
        <v>97</v>
      </c>
      <c r="H7011" s="234">
        <v>45686</v>
      </c>
      <c r="I7011" s="28"/>
    </row>
    <row r="7012" spans="1:9" x14ac:dyDescent="0.25">
      <c r="A7012" s="231" t="s">
        <v>345</v>
      </c>
      <c r="B7012" s="232" t="s">
        <v>401</v>
      </c>
      <c r="C7012" s="233" t="s">
        <v>380</v>
      </c>
      <c r="D7012" s="233">
        <v>16</v>
      </c>
      <c r="E7012" s="233" t="s">
        <v>271</v>
      </c>
      <c r="F7012" s="234" t="s">
        <v>338</v>
      </c>
      <c r="G7012" s="235">
        <v>112</v>
      </c>
      <c r="H7012" s="234">
        <v>45688</v>
      </c>
      <c r="I7012" s="28"/>
    </row>
    <row r="7013" spans="1:9" x14ac:dyDescent="0.25">
      <c r="A7013" s="231" t="s">
        <v>392</v>
      </c>
      <c r="B7013" s="232" t="s">
        <v>393</v>
      </c>
      <c r="C7013" s="233" t="s">
        <v>337</v>
      </c>
      <c r="D7013" s="233">
        <v>16</v>
      </c>
      <c r="E7013" s="233" t="s">
        <v>271</v>
      </c>
      <c r="F7013" s="234" t="s">
        <v>338</v>
      </c>
      <c r="G7013" s="235">
        <v>194</v>
      </c>
      <c r="H7013" s="234">
        <v>45688</v>
      </c>
      <c r="I7013" s="28"/>
    </row>
    <row r="7014" spans="1:9" x14ac:dyDescent="0.25">
      <c r="A7014" s="231" t="s">
        <v>335</v>
      </c>
      <c r="B7014" s="232" t="s">
        <v>350</v>
      </c>
      <c r="C7014" s="233" t="s">
        <v>347</v>
      </c>
      <c r="D7014" s="233">
        <v>8</v>
      </c>
      <c r="E7014" s="233" t="s">
        <v>271</v>
      </c>
      <c r="F7014" s="234" t="s">
        <v>338</v>
      </c>
      <c r="G7014" s="235">
        <v>35</v>
      </c>
      <c r="H7014" s="234">
        <v>45691</v>
      </c>
      <c r="I7014" s="28"/>
    </row>
    <row r="7015" spans="1:9" x14ac:dyDescent="0.25">
      <c r="A7015" s="231" t="s">
        <v>331</v>
      </c>
      <c r="B7015" s="232" t="s">
        <v>404</v>
      </c>
      <c r="C7015" s="233" t="s">
        <v>333</v>
      </c>
      <c r="D7015" s="233">
        <v>16</v>
      </c>
      <c r="E7015" s="233" t="s">
        <v>334</v>
      </c>
      <c r="F7015" s="234" t="s">
        <v>405</v>
      </c>
      <c r="G7015" s="235">
        <v>12</v>
      </c>
      <c r="H7015" s="234">
        <v>45692</v>
      </c>
      <c r="I7015" s="28"/>
    </row>
    <row r="7016" spans="1:9" x14ac:dyDescent="0.25">
      <c r="A7016" s="231" t="s">
        <v>345</v>
      </c>
      <c r="B7016" s="232" t="s">
        <v>346</v>
      </c>
      <c r="C7016" s="233" t="s">
        <v>347</v>
      </c>
      <c r="D7016" s="233">
        <v>16</v>
      </c>
      <c r="E7016" s="233" t="s">
        <v>271</v>
      </c>
      <c r="F7016" s="234" t="s">
        <v>338</v>
      </c>
      <c r="G7016" s="235">
        <v>50</v>
      </c>
      <c r="H7016" s="234">
        <v>45698</v>
      </c>
      <c r="I7016" s="28"/>
    </row>
    <row r="7017" spans="1:9" x14ac:dyDescent="0.25">
      <c r="A7017" s="231" t="s">
        <v>348</v>
      </c>
      <c r="B7017" s="232" t="s">
        <v>349</v>
      </c>
      <c r="C7017" s="233" t="s">
        <v>347</v>
      </c>
      <c r="D7017" s="233">
        <v>8</v>
      </c>
      <c r="E7017" s="233" t="s">
        <v>262</v>
      </c>
      <c r="F7017" s="234" t="s">
        <v>356</v>
      </c>
      <c r="G7017" s="235">
        <v>13</v>
      </c>
      <c r="H7017" s="234">
        <v>45698</v>
      </c>
      <c r="I7017" s="28"/>
    </row>
    <row r="7018" spans="1:9" x14ac:dyDescent="0.25">
      <c r="A7018" s="231" t="s">
        <v>331</v>
      </c>
      <c r="B7018" s="232" t="s">
        <v>381</v>
      </c>
      <c r="C7018" s="233" t="s">
        <v>380</v>
      </c>
      <c r="D7018" s="233">
        <v>16</v>
      </c>
      <c r="E7018" s="233" t="s">
        <v>262</v>
      </c>
      <c r="F7018" s="234" t="s">
        <v>342</v>
      </c>
      <c r="G7018" s="235">
        <v>45</v>
      </c>
      <c r="H7018" s="234">
        <v>45700</v>
      </c>
      <c r="I7018" s="28"/>
    </row>
    <row r="7019" spans="1:9" x14ac:dyDescent="0.25">
      <c r="A7019" s="231" t="s">
        <v>385</v>
      </c>
      <c r="B7019" s="232" t="s">
        <v>389</v>
      </c>
      <c r="C7019" s="233" t="s">
        <v>375</v>
      </c>
      <c r="D7019" s="233">
        <v>16</v>
      </c>
      <c r="E7019" s="233" t="s">
        <v>334</v>
      </c>
      <c r="F7019" s="234" t="s">
        <v>278</v>
      </c>
      <c r="G7019" s="235">
        <v>95</v>
      </c>
      <c r="H7019" s="234">
        <v>45706</v>
      </c>
      <c r="I7019" s="28"/>
    </row>
    <row r="7020" spans="1:9" x14ac:dyDescent="0.25">
      <c r="A7020" s="231" t="s">
        <v>376</v>
      </c>
      <c r="B7020" s="232" t="s">
        <v>390</v>
      </c>
      <c r="C7020" s="233" t="s">
        <v>370</v>
      </c>
      <c r="D7020" s="233">
        <v>8</v>
      </c>
      <c r="E7020" s="233" t="s">
        <v>334</v>
      </c>
      <c r="F7020" s="234" t="s">
        <v>278</v>
      </c>
      <c r="G7020" s="235">
        <v>184</v>
      </c>
      <c r="H7020" s="234">
        <v>45709</v>
      </c>
      <c r="I7020" s="28"/>
    </row>
    <row r="7021" spans="1:9" x14ac:dyDescent="0.25">
      <c r="A7021" s="231" t="s">
        <v>348</v>
      </c>
      <c r="B7021" s="232" t="s">
        <v>349</v>
      </c>
      <c r="C7021" s="233" t="s">
        <v>347</v>
      </c>
      <c r="D7021" s="233">
        <v>8</v>
      </c>
      <c r="E7021" s="233" t="s">
        <v>262</v>
      </c>
      <c r="F7021" s="234" t="s">
        <v>356</v>
      </c>
      <c r="G7021" s="235">
        <v>41</v>
      </c>
      <c r="H7021" s="234">
        <v>45714</v>
      </c>
      <c r="I7021" s="28"/>
    </row>
    <row r="7022" spans="1:9" x14ac:dyDescent="0.25">
      <c r="A7022" s="231" t="s">
        <v>371</v>
      </c>
      <c r="B7022" s="232" t="s">
        <v>388</v>
      </c>
      <c r="C7022" s="233" t="s">
        <v>364</v>
      </c>
      <c r="D7022" s="233">
        <v>12</v>
      </c>
      <c r="E7022" s="233" t="s">
        <v>271</v>
      </c>
      <c r="F7022" s="234" t="s">
        <v>338</v>
      </c>
      <c r="G7022" s="235">
        <v>41</v>
      </c>
      <c r="H7022" s="234">
        <v>45723</v>
      </c>
      <c r="I7022" s="28"/>
    </row>
    <row r="7023" spans="1:9" x14ac:dyDescent="0.25">
      <c r="A7023" s="231" t="s">
        <v>339</v>
      </c>
      <c r="B7023" s="232" t="s">
        <v>340</v>
      </c>
      <c r="C7023" s="233" t="s">
        <v>341</v>
      </c>
      <c r="D7023" s="233">
        <v>8</v>
      </c>
      <c r="E7023" s="233" t="s">
        <v>262</v>
      </c>
      <c r="F7023" s="234" t="s">
        <v>342</v>
      </c>
      <c r="G7023" s="235">
        <v>140</v>
      </c>
      <c r="H7023" s="234">
        <v>45724</v>
      </c>
      <c r="I7023" s="28"/>
    </row>
    <row r="7024" spans="1:9" x14ac:dyDescent="0.25">
      <c r="A7024" s="231" t="s">
        <v>371</v>
      </c>
      <c r="B7024" s="232" t="s">
        <v>372</v>
      </c>
      <c r="C7024" s="233" t="s">
        <v>364</v>
      </c>
      <c r="D7024" s="233">
        <v>8</v>
      </c>
      <c r="E7024" s="233" t="s">
        <v>271</v>
      </c>
      <c r="F7024" s="234" t="s">
        <v>338</v>
      </c>
      <c r="G7024" s="235">
        <v>152</v>
      </c>
      <c r="H7024" s="234">
        <v>45729</v>
      </c>
      <c r="I7024" s="28"/>
    </row>
    <row r="7025" spans="1:9" x14ac:dyDescent="0.25">
      <c r="A7025" s="231" t="s">
        <v>345</v>
      </c>
      <c r="B7025" s="232" t="s">
        <v>406</v>
      </c>
      <c r="C7025" s="233" t="s">
        <v>337</v>
      </c>
      <c r="D7025" s="233">
        <v>16</v>
      </c>
      <c r="E7025" s="233" t="s">
        <v>271</v>
      </c>
      <c r="F7025" s="234" t="s">
        <v>338</v>
      </c>
      <c r="G7025" s="235">
        <v>91</v>
      </c>
      <c r="H7025" s="234">
        <v>45732</v>
      </c>
      <c r="I7025" s="28"/>
    </row>
    <row r="7026" spans="1:9" x14ac:dyDescent="0.25">
      <c r="A7026" s="231" t="s">
        <v>362</v>
      </c>
      <c r="B7026" s="232" t="s">
        <v>369</v>
      </c>
      <c r="C7026" s="233" t="s">
        <v>370</v>
      </c>
      <c r="D7026" s="233">
        <v>16</v>
      </c>
      <c r="E7026" s="233" t="s">
        <v>264</v>
      </c>
      <c r="F7026" s="234" t="s">
        <v>365</v>
      </c>
      <c r="G7026" s="235">
        <v>172</v>
      </c>
      <c r="H7026" s="234">
        <v>45735</v>
      </c>
      <c r="I7026" s="28"/>
    </row>
    <row r="7027" spans="1:9" x14ac:dyDescent="0.25">
      <c r="A7027" s="231" t="s">
        <v>335</v>
      </c>
      <c r="B7027" s="232" t="s">
        <v>387</v>
      </c>
      <c r="C7027" s="233" t="s">
        <v>347</v>
      </c>
      <c r="D7027" s="233">
        <v>8</v>
      </c>
      <c r="E7027" s="233" t="s">
        <v>264</v>
      </c>
      <c r="F7027" s="234" t="s">
        <v>365</v>
      </c>
      <c r="G7027" s="235">
        <v>33</v>
      </c>
      <c r="H7027" s="234">
        <v>45742</v>
      </c>
      <c r="I7027" s="28"/>
    </row>
    <row r="7028" spans="1:9" x14ac:dyDescent="0.25">
      <c r="A7028" s="231" t="s">
        <v>331</v>
      </c>
      <c r="B7028" s="232" t="s">
        <v>404</v>
      </c>
      <c r="C7028" s="233" t="s">
        <v>333</v>
      </c>
      <c r="D7028" s="233">
        <v>16</v>
      </c>
      <c r="E7028" s="233" t="s">
        <v>334</v>
      </c>
      <c r="F7028" s="234" t="s">
        <v>405</v>
      </c>
      <c r="G7028" s="235">
        <v>192</v>
      </c>
      <c r="H7028" s="234">
        <v>45742</v>
      </c>
      <c r="I7028" s="28"/>
    </row>
    <row r="7029" spans="1:9" x14ac:dyDescent="0.25">
      <c r="A7029" s="231" t="s">
        <v>354</v>
      </c>
      <c r="B7029" s="232" t="s">
        <v>355</v>
      </c>
      <c r="C7029" s="233" t="s">
        <v>347</v>
      </c>
      <c r="D7029" s="233">
        <v>16</v>
      </c>
      <c r="E7029" s="233" t="s">
        <v>262</v>
      </c>
      <c r="F7029" s="234" t="s">
        <v>356</v>
      </c>
      <c r="G7029" s="235">
        <v>181</v>
      </c>
      <c r="H7029" s="234">
        <v>45745</v>
      </c>
      <c r="I7029" s="28"/>
    </row>
    <row r="7030" spans="1:9" x14ac:dyDescent="0.25">
      <c r="A7030" s="231" t="s">
        <v>335</v>
      </c>
      <c r="B7030" s="232" t="s">
        <v>384</v>
      </c>
      <c r="C7030" s="233" t="s">
        <v>364</v>
      </c>
      <c r="D7030" s="233">
        <v>8</v>
      </c>
      <c r="E7030" s="233" t="s">
        <v>262</v>
      </c>
      <c r="F7030" s="234" t="s">
        <v>356</v>
      </c>
      <c r="G7030" s="235">
        <v>15</v>
      </c>
      <c r="H7030" s="234">
        <v>45750</v>
      </c>
      <c r="I7030" s="28"/>
    </row>
    <row r="7031" spans="1:9" x14ac:dyDescent="0.25">
      <c r="A7031" s="231" t="s">
        <v>335</v>
      </c>
      <c r="B7031" s="232" t="s">
        <v>387</v>
      </c>
      <c r="C7031" s="233" t="s">
        <v>347</v>
      </c>
      <c r="D7031" s="233">
        <v>8</v>
      </c>
      <c r="E7031" s="233" t="s">
        <v>264</v>
      </c>
      <c r="F7031" s="234" t="s">
        <v>365</v>
      </c>
      <c r="G7031" s="235">
        <v>26</v>
      </c>
      <c r="H7031" s="234">
        <v>45753</v>
      </c>
      <c r="I7031" s="28"/>
    </row>
    <row r="7032" spans="1:9" x14ac:dyDescent="0.25">
      <c r="A7032" s="231" t="s">
        <v>385</v>
      </c>
      <c r="B7032" s="232" t="s">
        <v>386</v>
      </c>
      <c r="C7032" s="233" t="s">
        <v>358</v>
      </c>
      <c r="D7032" s="233">
        <v>16</v>
      </c>
      <c r="E7032" s="233" t="s">
        <v>334</v>
      </c>
      <c r="F7032" s="234" t="s">
        <v>276</v>
      </c>
      <c r="G7032" s="235">
        <v>87</v>
      </c>
      <c r="H7032" s="234">
        <v>45758</v>
      </c>
      <c r="I7032" s="28"/>
    </row>
    <row r="7033" spans="1:9" x14ac:dyDescent="0.25">
      <c r="A7033" s="231" t="s">
        <v>376</v>
      </c>
      <c r="B7033" s="232" t="s">
        <v>377</v>
      </c>
      <c r="C7033" s="233" t="s">
        <v>378</v>
      </c>
      <c r="D7033" s="233">
        <v>10</v>
      </c>
      <c r="E7033" s="233" t="s">
        <v>262</v>
      </c>
      <c r="F7033" s="234" t="s">
        <v>342</v>
      </c>
      <c r="G7033" s="235">
        <v>66</v>
      </c>
      <c r="H7033" s="234">
        <v>45762</v>
      </c>
      <c r="I7033" s="28"/>
    </row>
    <row r="7034" spans="1:9" x14ac:dyDescent="0.25">
      <c r="A7034" s="231" t="s">
        <v>348</v>
      </c>
      <c r="B7034" s="232" t="s">
        <v>349</v>
      </c>
      <c r="C7034" s="233" t="s">
        <v>347</v>
      </c>
      <c r="D7034" s="233">
        <v>8</v>
      </c>
      <c r="E7034" s="233" t="s">
        <v>262</v>
      </c>
      <c r="F7034" s="234" t="s">
        <v>342</v>
      </c>
      <c r="G7034" s="235">
        <v>146</v>
      </c>
      <c r="H7034" s="234">
        <v>45763</v>
      </c>
      <c r="I7034" s="28"/>
    </row>
    <row r="7035" spans="1:9" x14ac:dyDescent="0.25">
      <c r="A7035" s="231" t="s">
        <v>335</v>
      </c>
      <c r="B7035" s="232" t="s">
        <v>336</v>
      </c>
      <c r="C7035" s="233" t="s">
        <v>337</v>
      </c>
      <c r="D7035" s="233">
        <v>16</v>
      </c>
      <c r="E7035" s="233" t="s">
        <v>271</v>
      </c>
      <c r="F7035" s="234" t="s">
        <v>338</v>
      </c>
      <c r="G7035" s="235">
        <v>75</v>
      </c>
      <c r="H7035" s="234">
        <v>45764</v>
      </c>
      <c r="I7035" s="28"/>
    </row>
    <row r="7036" spans="1:9" x14ac:dyDescent="0.25">
      <c r="A7036" s="231" t="s">
        <v>362</v>
      </c>
      <c r="B7036" s="232" t="s">
        <v>374</v>
      </c>
      <c r="C7036" s="233" t="s">
        <v>375</v>
      </c>
      <c r="D7036" s="233">
        <v>16</v>
      </c>
      <c r="E7036" s="233" t="s">
        <v>271</v>
      </c>
      <c r="F7036" s="234" t="s">
        <v>338</v>
      </c>
      <c r="G7036" s="235">
        <v>189</v>
      </c>
      <c r="H7036" s="234">
        <v>45766</v>
      </c>
      <c r="I7036" s="28"/>
    </row>
    <row r="7037" spans="1:9" x14ac:dyDescent="0.25">
      <c r="A7037" s="231" t="s">
        <v>371</v>
      </c>
      <c r="B7037" s="232" t="s">
        <v>388</v>
      </c>
      <c r="C7037" s="233" t="s">
        <v>364</v>
      </c>
      <c r="D7037" s="233">
        <v>12</v>
      </c>
      <c r="E7037" s="233" t="s">
        <v>271</v>
      </c>
      <c r="F7037" s="234" t="s">
        <v>338</v>
      </c>
      <c r="G7037" s="235">
        <v>166</v>
      </c>
      <c r="H7037" s="234">
        <v>45767</v>
      </c>
      <c r="I7037" s="28"/>
    </row>
    <row r="7038" spans="1:9" x14ac:dyDescent="0.25">
      <c r="A7038" s="231" t="s">
        <v>408</v>
      </c>
      <c r="B7038" s="232" t="s">
        <v>409</v>
      </c>
      <c r="C7038" s="233" t="s">
        <v>380</v>
      </c>
      <c r="D7038" s="233">
        <v>16</v>
      </c>
      <c r="E7038" s="233" t="s">
        <v>334</v>
      </c>
      <c r="F7038" s="234" t="s">
        <v>278</v>
      </c>
      <c r="G7038" s="235">
        <v>41</v>
      </c>
      <c r="H7038" s="234">
        <v>45769</v>
      </c>
      <c r="I7038" s="28"/>
    </row>
    <row r="7039" spans="1:9" x14ac:dyDescent="0.25">
      <c r="A7039" s="231" t="s">
        <v>371</v>
      </c>
      <c r="B7039" s="232" t="s">
        <v>372</v>
      </c>
      <c r="C7039" s="233" t="s">
        <v>364</v>
      </c>
      <c r="D7039" s="233">
        <v>8</v>
      </c>
      <c r="E7039" s="233" t="s">
        <v>271</v>
      </c>
      <c r="F7039" s="234" t="s">
        <v>373</v>
      </c>
      <c r="G7039" s="235">
        <v>75</v>
      </c>
      <c r="H7039" s="234">
        <v>45772</v>
      </c>
      <c r="I7039" s="28"/>
    </row>
    <row r="7040" spans="1:9" x14ac:dyDescent="0.25">
      <c r="A7040" s="231" t="s">
        <v>397</v>
      </c>
      <c r="B7040" s="232" t="s">
        <v>398</v>
      </c>
      <c r="C7040" s="233" t="s">
        <v>399</v>
      </c>
      <c r="D7040" s="233">
        <v>8</v>
      </c>
      <c r="E7040" s="233" t="s">
        <v>334</v>
      </c>
      <c r="F7040" s="234" t="s">
        <v>276</v>
      </c>
      <c r="G7040" s="235">
        <v>192</v>
      </c>
      <c r="H7040" s="234">
        <v>45776</v>
      </c>
      <c r="I7040" s="28"/>
    </row>
    <row r="7041" spans="1:9" x14ac:dyDescent="0.25">
      <c r="A7041" s="231" t="s">
        <v>335</v>
      </c>
      <c r="B7041" s="232" t="s">
        <v>394</v>
      </c>
      <c r="C7041" s="233" t="s">
        <v>364</v>
      </c>
      <c r="D7041" s="233">
        <v>8</v>
      </c>
      <c r="E7041" s="233" t="s">
        <v>264</v>
      </c>
      <c r="F7041" s="234" t="s">
        <v>365</v>
      </c>
      <c r="G7041" s="235">
        <v>39</v>
      </c>
      <c r="H7041" s="234">
        <v>45778</v>
      </c>
      <c r="I7041" s="28"/>
    </row>
    <row r="7042" spans="1:9" x14ac:dyDescent="0.25">
      <c r="A7042" s="231" t="s">
        <v>362</v>
      </c>
      <c r="B7042" s="232" t="s">
        <v>374</v>
      </c>
      <c r="C7042" s="233" t="s">
        <v>375</v>
      </c>
      <c r="D7042" s="233">
        <v>16</v>
      </c>
      <c r="E7042" s="233" t="s">
        <v>271</v>
      </c>
      <c r="F7042" s="234" t="s">
        <v>338</v>
      </c>
      <c r="G7042" s="235">
        <v>115</v>
      </c>
      <c r="H7042" s="234">
        <v>45779</v>
      </c>
      <c r="I7042" s="28"/>
    </row>
    <row r="7043" spans="1:9" x14ac:dyDescent="0.25">
      <c r="A7043" s="231" t="s">
        <v>345</v>
      </c>
      <c r="B7043" s="232" t="s">
        <v>391</v>
      </c>
      <c r="C7043" s="233" t="s">
        <v>337</v>
      </c>
      <c r="D7043" s="233">
        <v>16</v>
      </c>
      <c r="E7043" s="233" t="s">
        <v>334</v>
      </c>
      <c r="F7043" s="234" t="s">
        <v>405</v>
      </c>
      <c r="G7043" s="235">
        <v>60</v>
      </c>
      <c r="H7043" s="234">
        <v>45788</v>
      </c>
      <c r="I7043" s="28"/>
    </row>
    <row r="7044" spans="1:9" x14ac:dyDescent="0.25">
      <c r="A7044" s="231" t="s">
        <v>335</v>
      </c>
      <c r="B7044" s="232" t="s">
        <v>367</v>
      </c>
      <c r="C7044" s="233" t="s">
        <v>337</v>
      </c>
      <c r="D7044" s="233">
        <v>8</v>
      </c>
      <c r="E7044" s="233" t="s">
        <v>262</v>
      </c>
      <c r="F7044" s="234" t="s">
        <v>356</v>
      </c>
      <c r="G7044" s="235">
        <v>31</v>
      </c>
      <c r="H7044" s="234">
        <v>45789</v>
      </c>
      <c r="I7044" s="28"/>
    </row>
    <row r="7045" spans="1:9" x14ac:dyDescent="0.25">
      <c r="A7045" s="231" t="s">
        <v>335</v>
      </c>
      <c r="B7045" s="232" t="s">
        <v>387</v>
      </c>
      <c r="C7045" s="233" t="s">
        <v>347</v>
      </c>
      <c r="D7045" s="233">
        <v>8</v>
      </c>
      <c r="E7045" s="233" t="s">
        <v>264</v>
      </c>
      <c r="F7045" s="234" t="s">
        <v>365</v>
      </c>
      <c r="G7045" s="235">
        <v>16</v>
      </c>
      <c r="H7045" s="234">
        <v>45794</v>
      </c>
      <c r="I7045" s="28"/>
    </row>
    <row r="7046" spans="1:9" x14ac:dyDescent="0.25">
      <c r="A7046" s="231" t="s">
        <v>335</v>
      </c>
      <c r="B7046" s="232" t="s">
        <v>357</v>
      </c>
      <c r="C7046" s="233" t="s">
        <v>358</v>
      </c>
      <c r="D7046" s="233">
        <v>16</v>
      </c>
      <c r="E7046" s="233" t="s">
        <v>271</v>
      </c>
      <c r="F7046" s="234" t="s">
        <v>359</v>
      </c>
      <c r="G7046" s="235">
        <v>14</v>
      </c>
      <c r="H7046" s="234">
        <v>45795</v>
      </c>
      <c r="I7046" s="28"/>
    </row>
    <row r="7047" spans="1:9" x14ac:dyDescent="0.25">
      <c r="A7047" s="231" t="s">
        <v>371</v>
      </c>
      <c r="B7047" s="232" t="s">
        <v>372</v>
      </c>
      <c r="C7047" s="233" t="s">
        <v>364</v>
      </c>
      <c r="D7047" s="233">
        <v>8</v>
      </c>
      <c r="E7047" s="233" t="s">
        <v>271</v>
      </c>
      <c r="F7047" s="234" t="s">
        <v>338</v>
      </c>
      <c r="G7047" s="235">
        <v>152</v>
      </c>
      <c r="H7047" s="234">
        <v>45798</v>
      </c>
      <c r="I7047" s="28"/>
    </row>
    <row r="7048" spans="1:9" x14ac:dyDescent="0.25">
      <c r="A7048" s="231" t="s">
        <v>376</v>
      </c>
      <c r="B7048" s="232" t="s">
        <v>390</v>
      </c>
      <c r="C7048" s="233" t="s">
        <v>370</v>
      </c>
      <c r="D7048" s="233">
        <v>8</v>
      </c>
      <c r="E7048" s="233" t="s">
        <v>334</v>
      </c>
      <c r="F7048" s="234" t="s">
        <v>278</v>
      </c>
      <c r="G7048" s="235">
        <v>81</v>
      </c>
      <c r="H7048" s="234">
        <v>45799</v>
      </c>
      <c r="I7048" s="28"/>
    </row>
    <row r="7049" spans="1:9" x14ac:dyDescent="0.25">
      <c r="A7049" s="231" t="s">
        <v>335</v>
      </c>
      <c r="B7049" s="232" t="s">
        <v>350</v>
      </c>
      <c r="C7049" s="233" t="s">
        <v>347</v>
      </c>
      <c r="D7049" s="233">
        <v>8</v>
      </c>
      <c r="E7049" s="233" t="s">
        <v>271</v>
      </c>
      <c r="F7049" s="234" t="s">
        <v>338</v>
      </c>
      <c r="G7049" s="235">
        <v>74</v>
      </c>
      <c r="H7049" s="234">
        <v>45803</v>
      </c>
      <c r="I7049" s="28"/>
    </row>
    <row r="7050" spans="1:9" x14ac:dyDescent="0.25">
      <c r="A7050" s="231" t="s">
        <v>339</v>
      </c>
      <c r="B7050" s="232" t="s">
        <v>340</v>
      </c>
      <c r="C7050" s="233" t="s">
        <v>341</v>
      </c>
      <c r="D7050" s="233">
        <v>8</v>
      </c>
      <c r="E7050" s="233" t="s">
        <v>262</v>
      </c>
      <c r="F7050" s="234" t="s">
        <v>342</v>
      </c>
      <c r="G7050" s="235">
        <v>37</v>
      </c>
      <c r="H7050" s="234">
        <v>45807</v>
      </c>
      <c r="I7050" s="28"/>
    </row>
    <row r="7051" spans="1:9" x14ac:dyDescent="0.25">
      <c r="A7051" s="231" t="s">
        <v>348</v>
      </c>
      <c r="B7051" s="232" t="s">
        <v>349</v>
      </c>
      <c r="C7051" s="233" t="s">
        <v>347</v>
      </c>
      <c r="D7051" s="233">
        <v>8</v>
      </c>
      <c r="E7051" s="233" t="s">
        <v>262</v>
      </c>
      <c r="F7051" s="234" t="s">
        <v>342</v>
      </c>
      <c r="G7051" s="235">
        <v>183</v>
      </c>
      <c r="H7051" s="234">
        <v>45808</v>
      </c>
      <c r="I7051" s="28"/>
    </row>
    <row r="7052" spans="1:9" x14ac:dyDescent="0.25">
      <c r="A7052" s="231" t="s">
        <v>392</v>
      </c>
      <c r="B7052" s="232" t="s">
        <v>393</v>
      </c>
      <c r="C7052" s="233" t="s">
        <v>337</v>
      </c>
      <c r="D7052" s="233">
        <v>16</v>
      </c>
      <c r="E7052" s="233" t="s">
        <v>271</v>
      </c>
      <c r="F7052" s="234" t="s">
        <v>338</v>
      </c>
      <c r="G7052" s="235">
        <v>169</v>
      </c>
      <c r="H7052" s="234">
        <v>45810</v>
      </c>
      <c r="I7052" s="28"/>
    </row>
    <row r="7053" spans="1:9" x14ac:dyDescent="0.25">
      <c r="A7053" s="231" t="s">
        <v>335</v>
      </c>
      <c r="B7053" s="232" t="s">
        <v>395</v>
      </c>
      <c r="C7053" s="233" t="s">
        <v>337</v>
      </c>
      <c r="D7053" s="233">
        <v>16</v>
      </c>
      <c r="E7053" s="233" t="s">
        <v>264</v>
      </c>
      <c r="F7053" s="234" t="s">
        <v>365</v>
      </c>
      <c r="G7053" s="235">
        <v>141</v>
      </c>
      <c r="H7053" s="234">
        <v>45812</v>
      </c>
      <c r="I7053" s="28"/>
    </row>
    <row r="7054" spans="1:9" x14ac:dyDescent="0.25">
      <c r="A7054" s="231" t="s">
        <v>331</v>
      </c>
      <c r="B7054" s="232" t="s">
        <v>381</v>
      </c>
      <c r="C7054" s="233" t="s">
        <v>380</v>
      </c>
      <c r="D7054" s="233">
        <v>16</v>
      </c>
      <c r="E7054" s="233" t="s">
        <v>262</v>
      </c>
      <c r="F7054" s="234" t="s">
        <v>342</v>
      </c>
      <c r="G7054" s="235">
        <v>175</v>
      </c>
      <c r="H7054" s="234">
        <v>45812</v>
      </c>
      <c r="I7054" s="28"/>
    </row>
    <row r="7055" spans="1:9" x14ac:dyDescent="0.25">
      <c r="A7055" s="231" t="s">
        <v>331</v>
      </c>
      <c r="B7055" s="232" t="s">
        <v>404</v>
      </c>
      <c r="C7055" s="233" t="s">
        <v>333</v>
      </c>
      <c r="D7055" s="233">
        <v>16</v>
      </c>
      <c r="E7055" s="233" t="s">
        <v>334</v>
      </c>
      <c r="F7055" s="234" t="s">
        <v>405</v>
      </c>
      <c r="G7055" s="235">
        <v>89</v>
      </c>
      <c r="H7055" s="234">
        <v>45812</v>
      </c>
      <c r="I7055" s="28"/>
    </row>
    <row r="7056" spans="1:9" x14ac:dyDescent="0.25">
      <c r="A7056" s="231" t="s">
        <v>339</v>
      </c>
      <c r="B7056" s="232" t="s">
        <v>340</v>
      </c>
      <c r="C7056" s="233" t="s">
        <v>341</v>
      </c>
      <c r="D7056" s="233">
        <v>8</v>
      </c>
      <c r="E7056" s="233" t="s">
        <v>262</v>
      </c>
      <c r="F7056" s="234" t="s">
        <v>342</v>
      </c>
      <c r="G7056" s="235">
        <v>30</v>
      </c>
      <c r="H7056" s="234">
        <v>45815</v>
      </c>
      <c r="I7056" s="28"/>
    </row>
    <row r="7057" spans="1:9" x14ac:dyDescent="0.25">
      <c r="A7057" s="231" t="s">
        <v>397</v>
      </c>
      <c r="B7057" s="232" t="s">
        <v>398</v>
      </c>
      <c r="C7057" s="233" t="s">
        <v>399</v>
      </c>
      <c r="D7057" s="233">
        <v>8</v>
      </c>
      <c r="E7057" s="233" t="s">
        <v>334</v>
      </c>
      <c r="F7057" s="234" t="s">
        <v>276</v>
      </c>
      <c r="G7057" s="235">
        <v>97</v>
      </c>
      <c r="H7057" s="234">
        <v>45816</v>
      </c>
      <c r="I7057" s="28"/>
    </row>
    <row r="7058" spans="1:9" x14ac:dyDescent="0.25">
      <c r="A7058" s="231" t="s">
        <v>345</v>
      </c>
      <c r="B7058" s="232" t="s">
        <v>379</v>
      </c>
      <c r="C7058" s="233" t="s">
        <v>380</v>
      </c>
      <c r="D7058" s="233">
        <v>16</v>
      </c>
      <c r="E7058" s="233" t="s">
        <v>271</v>
      </c>
      <c r="F7058" s="234" t="s">
        <v>373</v>
      </c>
      <c r="G7058" s="235">
        <v>137</v>
      </c>
      <c r="H7058" s="234">
        <v>45817</v>
      </c>
      <c r="I7058" s="28"/>
    </row>
    <row r="7059" spans="1:9" x14ac:dyDescent="0.25">
      <c r="A7059" s="231" t="s">
        <v>362</v>
      </c>
      <c r="B7059" s="232" t="s">
        <v>374</v>
      </c>
      <c r="C7059" s="233" t="s">
        <v>375</v>
      </c>
      <c r="D7059" s="233">
        <v>16</v>
      </c>
      <c r="E7059" s="233" t="s">
        <v>271</v>
      </c>
      <c r="F7059" s="234" t="s">
        <v>338</v>
      </c>
      <c r="G7059" s="235">
        <v>109</v>
      </c>
      <c r="H7059" s="234">
        <v>45817</v>
      </c>
      <c r="I7059" s="28"/>
    </row>
    <row r="7060" spans="1:9" x14ac:dyDescent="0.25">
      <c r="A7060" s="231" t="s">
        <v>331</v>
      </c>
      <c r="B7060" s="232" t="s">
        <v>403</v>
      </c>
      <c r="C7060" s="233" t="s">
        <v>380</v>
      </c>
      <c r="D7060" s="233">
        <v>32</v>
      </c>
      <c r="E7060" s="233" t="s">
        <v>262</v>
      </c>
      <c r="F7060" s="234" t="s">
        <v>356</v>
      </c>
      <c r="G7060" s="235">
        <v>53</v>
      </c>
      <c r="H7060" s="234">
        <v>45820</v>
      </c>
      <c r="I7060" s="28"/>
    </row>
    <row r="7061" spans="1:9" x14ac:dyDescent="0.25">
      <c r="A7061" s="231" t="s">
        <v>335</v>
      </c>
      <c r="B7061" s="232" t="s">
        <v>395</v>
      </c>
      <c r="C7061" s="233" t="s">
        <v>337</v>
      </c>
      <c r="D7061" s="233">
        <v>16</v>
      </c>
      <c r="E7061" s="233" t="s">
        <v>264</v>
      </c>
      <c r="F7061" s="234" t="s">
        <v>365</v>
      </c>
      <c r="G7061" s="235">
        <v>50</v>
      </c>
      <c r="H7061" s="234">
        <v>45824</v>
      </c>
      <c r="I7061" s="28"/>
    </row>
    <row r="7062" spans="1:9" x14ac:dyDescent="0.25">
      <c r="A7062" s="231" t="s">
        <v>331</v>
      </c>
      <c r="B7062" s="232" t="s">
        <v>381</v>
      </c>
      <c r="C7062" s="233" t="s">
        <v>380</v>
      </c>
      <c r="D7062" s="233">
        <v>16</v>
      </c>
      <c r="E7062" s="233" t="s">
        <v>262</v>
      </c>
      <c r="F7062" s="234" t="s">
        <v>342</v>
      </c>
      <c r="G7062" s="235">
        <v>39</v>
      </c>
      <c r="H7062" s="234">
        <v>45824</v>
      </c>
      <c r="I7062" s="28"/>
    </row>
    <row r="7063" spans="1:9" x14ac:dyDescent="0.25">
      <c r="A7063" s="231" t="s">
        <v>331</v>
      </c>
      <c r="B7063" s="232" t="s">
        <v>404</v>
      </c>
      <c r="C7063" s="233" t="s">
        <v>333</v>
      </c>
      <c r="D7063" s="233">
        <v>16</v>
      </c>
      <c r="E7063" s="233" t="s">
        <v>334</v>
      </c>
      <c r="F7063" s="234" t="s">
        <v>405</v>
      </c>
      <c r="G7063" s="235">
        <v>32</v>
      </c>
      <c r="H7063" s="234">
        <v>45826</v>
      </c>
      <c r="I7063" s="28"/>
    </row>
    <row r="7064" spans="1:9" x14ac:dyDescent="0.25">
      <c r="A7064" s="231" t="s">
        <v>362</v>
      </c>
      <c r="B7064" s="232" t="s">
        <v>407</v>
      </c>
      <c r="C7064" s="233" t="s">
        <v>380</v>
      </c>
      <c r="D7064" s="233">
        <v>16</v>
      </c>
      <c r="E7064" s="233" t="s">
        <v>264</v>
      </c>
      <c r="F7064" s="234" t="s">
        <v>396</v>
      </c>
      <c r="G7064" s="235">
        <v>55</v>
      </c>
      <c r="H7064" s="234">
        <v>45828</v>
      </c>
      <c r="I7064" s="28"/>
    </row>
    <row r="7065" spans="1:9" x14ac:dyDescent="0.25">
      <c r="A7065" s="231" t="s">
        <v>362</v>
      </c>
      <c r="B7065" s="232" t="s">
        <v>407</v>
      </c>
      <c r="C7065" s="233" t="s">
        <v>380</v>
      </c>
      <c r="D7065" s="233">
        <v>16</v>
      </c>
      <c r="E7065" s="233" t="s">
        <v>264</v>
      </c>
      <c r="F7065" s="234" t="s">
        <v>396</v>
      </c>
      <c r="G7065" s="235">
        <v>8</v>
      </c>
      <c r="H7065" s="234">
        <v>45829</v>
      </c>
      <c r="I7065" s="28"/>
    </row>
    <row r="7066" spans="1:9" x14ac:dyDescent="0.25">
      <c r="A7066" s="231" t="s">
        <v>362</v>
      </c>
      <c r="B7066" s="232" t="s">
        <v>369</v>
      </c>
      <c r="C7066" s="233" t="s">
        <v>370</v>
      </c>
      <c r="D7066" s="233">
        <v>16</v>
      </c>
      <c r="E7066" s="233" t="s">
        <v>264</v>
      </c>
      <c r="F7066" s="234" t="s">
        <v>365</v>
      </c>
      <c r="G7066" s="235">
        <v>114</v>
      </c>
      <c r="H7066" s="234">
        <v>45833</v>
      </c>
      <c r="I7066" s="28"/>
    </row>
    <row r="7067" spans="1:9" x14ac:dyDescent="0.25">
      <c r="A7067" s="231" t="s">
        <v>335</v>
      </c>
      <c r="B7067" s="232" t="s">
        <v>383</v>
      </c>
      <c r="C7067" s="233" t="s">
        <v>347</v>
      </c>
      <c r="D7067" s="233">
        <v>8</v>
      </c>
      <c r="E7067" s="233" t="s">
        <v>271</v>
      </c>
      <c r="F7067" s="234" t="s">
        <v>359</v>
      </c>
      <c r="G7067" s="235">
        <v>62</v>
      </c>
      <c r="H7067" s="234">
        <v>45834</v>
      </c>
      <c r="I7067" s="28"/>
    </row>
    <row r="7068" spans="1:9" x14ac:dyDescent="0.25">
      <c r="A7068" s="231" t="s">
        <v>345</v>
      </c>
      <c r="B7068" s="232" t="s">
        <v>379</v>
      </c>
      <c r="C7068" s="233" t="s">
        <v>380</v>
      </c>
      <c r="D7068" s="233">
        <v>16</v>
      </c>
      <c r="E7068" s="233" t="s">
        <v>271</v>
      </c>
      <c r="F7068" s="234" t="s">
        <v>338</v>
      </c>
      <c r="G7068" s="235">
        <v>161</v>
      </c>
      <c r="H7068" s="234">
        <v>45834</v>
      </c>
      <c r="I7068" s="28"/>
    </row>
    <row r="7069" spans="1:9" x14ac:dyDescent="0.25">
      <c r="A7069" s="231" t="s">
        <v>335</v>
      </c>
      <c r="B7069" s="232" t="s">
        <v>395</v>
      </c>
      <c r="C7069" s="233" t="s">
        <v>337</v>
      </c>
      <c r="D7069" s="233">
        <v>16</v>
      </c>
      <c r="E7069" s="233" t="s">
        <v>264</v>
      </c>
      <c r="F7069" s="234" t="s">
        <v>396</v>
      </c>
      <c r="G7069" s="235">
        <v>110</v>
      </c>
      <c r="H7069" s="234">
        <v>45836</v>
      </c>
      <c r="I7069" s="28"/>
    </row>
    <row r="7070" spans="1:9" x14ac:dyDescent="0.25">
      <c r="A7070" s="231" t="s">
        <v>408</v>
      </c>
      <c r="B7070" s="232" t="s">
        <v>409</v>
      </c>
      <c r="C7070" s="233" t="s">
        <v>380</v>
      </c>
      <c r="D7070" s="233">
        <v>16</v>
      </c>
      <c r="E7070" s="233" t="s">
        <v>334</v>
      </c>
      <c r="F7070" s="234" t="s">
        <v>276</v>
      </c>
      <c r="G7070" s="235">
        <v>165</v>
      </c>
      <c r="H7070" s="234">
        <v>45837</v>
      </c>
      <c r="I7070" s="28"/>
    </row>
    <row r="7071" spans="1:9" x14ac:dyDescent="0.25">
      <c r="A7071" s="231" t="s">
        <v>362</v>
      </c>
      <c r="B7071" s="232" t="s">
        <v>374</v>
      </c>
      <c r="C7071" s="233" t="s">
        <v>375</v>
      </c>
      <c r="D7071" s="233">
        <v>16</v>
      </c>
      <c r="E7071" s="233" t="s">
        <v>271</v>
      </c>
      <c r="F7071" s="234" t="s">
        <v>338</v>
      </c>
      <c r="G7071" s="235">
        <v>169</v>
      </c>
      <c r="H7071" s="234">
        <v>45837</v>
      </c>
      <c r="I7071" s="28"/>
    </row>
    <row r="7072" spans="1:9" x14ac:dyDescent="0.25">
      <c r="A7072" s="231" t="s">
        <v>331</v>
      </c>
      <c r="B7072" s="232" t="s">
        <v>403</v>
      </c>
      <c r="C7072" s="233" t="s">
        <v>380</v>
      </c>
      <c r="D7072" s="233">
        <v>32</v>
      </c>
      <c r="E7072" s="233" t="s">
        <v>262</v>
      </c>
      <c r="F7072" s="234" t="s">
        <v>356</v>
      </c>
      <c r="G7072" s="235">
        <v>193</v>
      </c>
      <c r="H7072" s="234">
        <v>45837</v>
      </c>
      <c r="I7072" s="28"/>
    </row>
    <row r="7073" spans="1:9" x14ac:dyDescent="0.25">
      <c r="A7073" s="231" t="s">
        <v>345</v>
      </c>
      <c r="B7073" s="232" t="s">
        <v>391</v>
      </c>
      <c r="C7073" s="233" t="s">
        <v>337</v>
      </c>
      <c r="D7073" s="233">
        <v>16</v>
      </c>
      <c r="E7073" s="233" t="s">
        <v>334</v>
      </c>
      <c r="F7073" s="234" t="s">
        <v>276</v>
      </c>
      <c r="G7073" s="235">
        <v>139</v>
      </c>
      <c r="H7073" s="234">
        <v>45839</v>
      </c>
      <c r="I7073" s="28"/>
    </row>
    <row r="7074" spans="1:9" x14ac:dyDescent="0.25">
      <c r="A7074" s="231" t="s">
        <v>348</v>
      </c>
      <c r="B7074" s="232" t="s">
        <v>349</v>
      </c>
      <c r="C7074" s="233" t="s">
        <v>347</v>
      </c>
      <c r="D7074" s="233">
        <v>8</v>
      </c>
      <c r="E7074" s="233" t="s">
        <v>262</v>
      </c>
      <c r="F7074" s="234" t="s">
        <v>356</v>
      </c>
      <c r="G7074" s="235">
        <v>136</v>
      </c>
      <c r="H7074" s="234">
        <v>45841</v>
      </c>
      <c r="I7074" s="28"/>
    </row>
    <row r="7075" spans="1:9" x14ac:dyDescent="0.25">
      <c r="A7075" s="231" t="s">
        <v>331</v>
      </c>
      <c r="B7075" s="232" t="s">
        <v>403</v>
      </c>
      <c r="C7075" s="233" t="s">
        <v>380</v>
      </c>
      <c r="D7075" s="233">
        <v>32</v>
      </c>
      <c r="E7075" s="233" t="s">
        <v>262</v>
      </c>
      <c r="F7075" s="234" t="s">
        <v>356</v>
      </c>
      <c r="G7075" s="235">
        <v>193</v>
      </c>
      <c r="H7075" s="234">
        <v>45842</v>
      </c>
      <c r="I7075" s="28"/>
    </row>
    <row r="7076" spans="1:9" x14ac:dyDescent="0.25">
      <c r="A7076" s="231" t="s">
        <v>354</v>
      </c>
      <c r="B7076" s="232" t="s">
        <v>355</v>
      </c>
      <c r="C7076" s="233" t="s">
        <v>347</v>
      </c>
      <c r="D7076" s="233">
        <v>16</v>
      </c>
      <c r="E7076" s="233" t="s">
        <v>262</v>
      </c>
      <c r="F7076" s="234" t="s">
        <v>356</v>
      </c>
      <c r="G7076" s="235">
        <v>17</v>
      </c>
      <c r="H7076" s="234">
        <v>45842</v>
      </c>
      <c r="I7076" s="28"/>
    </row>
    <row r="7077" spans="1:9" x14ac:dyDescent="0.25">
      <c r="A7077" s="231" t="s">
        <v>331</v>
      </c>
      <c r="B7077" s="232" t="s">
        <v>332</v>
      </c>
      <c r="C7077" s="233" t="s">
        <v>333</v>
      </c>
      <c r="D7077" s="233">
        <v>16</v>
      </c>
      <c r="E7077" s="233" t="s">
        <v>334</v>
      </c>
      <c r="F7077" s="234" t="s">
        <v>278</v>
      </c>
      <c r="G7077" s="235">
        <v>98</v>
      </c>
      <c r="H7077" s="234">
        <v>45844</v>
      </c>
      <c r="I7077" s="28"/>
    </row>
    <row r="7078" spans="1:9" x14ac:dyDescent="0.25">
      <c r="A7078" s="231" t="s">
        <v>331</v>
      </c>
      <c r="B7078" s="232" t="s">
        <v>353</v>
      </c>
      <c r="C7078" s="233" t="s">
        <v>337</v>
      </c>
      <c r="D7078" s="233">
        <v>16</v>
      </c>
      <c r="E7078" s="233" t="s">
        <v>262</v>
      </c>
      <c r="F7078" s="234" t="s">
        <v>342</v>
      </c>
      <c r="G7078" s="235">
        <v>174</v>
      </c>
      <c r="H7078" s="234">
        <v>45844</v>
      </c>
      <c r="I7078" s="28"/>
    </row>
    <row r="7079" spans="1:9" x14ac:dyDescent="0.25">
      <c r="A7079" s="231" t="s">
        <v>331</v>
      </c>
      <c r="B7079" s="232" t="s">
        <v>353</v>
      </c>
      <c r="C7079" s="233" t="s">
        <v>337</v>
      </c>
      <c r="D7079" s="233">
        <v>16</v>
      </c>
      <c r="E7079" s="233" t="s">
        <v>262</v>
      </c>
      <c r="F7079" s="234" t="s">
        <v>356</v>
      </c>
      <c r="G7079" s="235">
        <v>145</v>
      </c>
      <c r="H7079" s="234">
        <v>45847</v>
      </c>
      <c r="I7079" s="28"/>
    </row>
    <row r="7080" spans="1:9" x14ac:dyDescent="0.25">
      <c r="A7080" s="231" t="s">
        <v>335</v>
      </c>
      <c r="B7080" s="232" t="s">
        <v>336</v>
      </c>
      <c r="C7080" s="233" t="s">
        <v>337</v>
      </c>
      <c r="D7080" s="233">
        <v>16</v>
      </c>
      <c r="E7080" s="233" t="s">
        <v>271</v>
      </c>
      <c r="F7080" s="234" t="s">
        <v>338</v>
      </c>
      <c r="G7080" s="235">
        <v>43</v>
      </c>
      <c r="H7080" s="234">
        <v>45854</v>
      </c>
      <c r="I7080" s="28"/>
    </row>
    <row r="7081" spans="1:9" x14ac:dyDescent="0.25">
      <c r="A7081" s="231" t="s">
        <v>335</v>
      </c>
      <c r="B7081" s="232" t="s">
        <v>368</v>
      </c>
      <c r="C7081" s="233" t="s">
        <v>364</v>
      </c>
      <c r="D7081" s="233">
        <v>8</v>
      </c>
      <c r="E7081" s="233" t="s">
        <v>262</v>
      </c>
      <c r="F7081" s="234" t="s">
        <v>356</v>
      </c>
      <c r="G7081" s="235">
        <v>114</v>
      </c>
      <c r="H7081" s="234">
        <v>45855</v>
      </c>
      <c r="I7081" s="28"/>
    </row>
    <row r="7082" spans="1:9" x14ac:dyDescent="0.25">
      <c r="A7082" s="231" t="s">
        <v>331</v>
      </c>
      <c r="B7082" s="232" t="s">
        <v>381</v>
      </c>
      <c r="C7082" s="233" t="s">
        <v>380</v>
      </c>
      <c r="D7082" s="233">
        <v>16</v>
      </c>
      <c r="E7082" s="233" t="s">
        <v>262</v>
      </c>
      <c r="F7082" s="234" t="s">
        <v>342</v>
      </c>
      <c r="G7082" s="235">
        <v>48</v>
      </c>
      <c r="H7082" s="234">
        <v>45855</v>
      </c>
      <c r="I7082" s="28"/>
    </row>
    <row r="7083" spans="1:9" x14ac:dyDescent="0.25">
      <c r="A7083" s="231" t="s">
        <v>345</v>
      </c>
      <c r="B7083" s="232" t="s">
        <v>406</v>
      </c>
      <c r="C7083" s="233" t="s">
        <v>337</v>
      </c>
      <c r="D7083" s="233">
        <v>16</v>
      </c>
      <c r="E7083" s="233" t="s">
        <v>271</v>
      </c>
      <c r="F7083" s="234" t="s">
        <v>359</v>
      </c>
      <c r="G7083" s="235">
        <v>36</v>
      </c>
      <c r="H7083" s="234">
        <v>45855</v>
      </c>
      <c r="I7083" s="28"/>
    </row>
    <row r="7084" spans="1:9" x14ac:dyDescent="0.25">
      <c r="A7084" s="231" t="s">
        <v>335</v>
      </c>
      <c r="B7084" s="232" t="s">
        <v>395</v>
      </c>
      <c r="C7084" s="233" t="s">
        <v>337</v>
      </c>
      <c r="D7084" s="233">
        <v>16</v>
      </c>
      <c r="E7084" s="233" t="s">
        <v>264</v>
      </c>
      <c r="F7084" s="234" t="s">
        <v>365</v>
      </c>
      <c r="G7084" s="235">
        <v>89</v>
      </c>
      <c r="H7084" s="234">
        <v>45857</v>
      </c>
      <c r="I7084" s="28"/>
    </row>
    <row r="7085" spans="1:9" x14ac:dyDescent="0.25">
      <c r="A7085" s="231" t="s">
        <v>385</v>
      </c>
      <c r="B7085" s="232" t="s">
        <v>389</v>
      </c>
      <c r="C7085" s="233" t="s">
        <v>375</v>
      </c>
      <c r="D7085" s="233">
        <v>16</v>
      </c>
      <c r="E7085" s="233" t="s">
        <v>334</v>
      </c>
      <c r="F7085" s="234" t="s">
        <v>276</v>
      </c>
      <c r="G7085" s="235">
        <v>176</v>
      </c>
      <c r="H7085" s="234">
        <v>45860</v>
      </c>
      <c r="I7085" s="28"/>
    </row>
    <row r="7086" spans="1:9" x14ac:dyDescent="0.25">
      <c r="A7086" s="231" t="s">
        <v>362</v>
      </c>
      <c r="B7086" s="232" t="s">
        <v>407</v>
      </c>
      <c r="C7086" s="233" t="s">
        <v>380</v>
      </c>
      <c r="D7086" s="233">
        <v>16</v>
      </c>
      <c r="E7086" s="233" t="s">
        <v>264</v>
      </c>
      <c r="F7086" s="234" t="s">
        <v>396</v>
      </c>
      <c r="G7086" s="235">
        <v>159</v>
      </c>
      <c r="H7086" s="234">
        <v>45861</v>
      </c>
      <c r="I7086" s="28"/>
    </row>
    <row r="7087" spans="1:9" x14ac:dyDescent="0.25">
      <c r="A7087" s="231" t="s">
        <v>392</v>
      </c>
      <c r="B7087" s="232" t="s">
        <v>393</v>
      </c>
      <c r="C7087" s="233" t="s">
        <v>337</v>
      </c>
      <c r="D7087" s="233">
        <v>16</v>
      </c>
      <c r="E7087" s="233" t="s">
        <v>271</v>
      </c>
      <c r="F7087" s="234" t="s">
        <v>338</v>
      </c>
      <c r="G7087" s="235">
        <v>67</v>
      </c>
      <c r="H7087" s="234">
        <v>45861</v>
      </c>
      <c r="I7087" s="28"/>
    </row>
    <row r="7088" spans="1:9" x14ac:dyDescent="0.25">
      <c r="A7088" s="231" t="s">
        <v>397</v>
      </c>
      <c r="B7088" s="232" t="s">
        <v>398</v>
      </c>
      <c r="C7088" s="233" t="s">
        <v>399</v>
      </c>
      <c r="D7088" s="233">
        <v>8</v>
      </c>
      <c r="E7088" s="233" t="s">
        <v>334</v>
      </c>
      <c r="F7088" s="234" t="s">
        <v>276</v>
      </c>
      <c r="G7088" s="235">
        <v>184</v>
      </c>
      <c r="H7088" s="234">
        <v>45864</v>
      </c>
      <c r="I7088" s="28"/>
    </row>
    <row r="7089" spans="1:9" x14ac:dyDescent="0.25">
      <c r="A7089" s="231" t="s">
        <v>345</v>
      </c>
      <c r="B7089" s="232" t="s">
        <v>401</v>
      </c>
      <c r="C7089" s="233" t="s">
        <v>380</v>
      </c>
      <c r="D7089" s="233">
        <v>16</v>
      </c>
      <c r="E7089" s="233" t="s">
        <v>271</v>
      </c>
      <c r="F7089" s="234" t="s">
        <v>338</v>
      </c>
      <c r="G7089" s="235">
        <v>64</v>
      </c>
      <c r="H7089" s="234">
        <v>45869</v>
      </c>
      <c r="I7089" s="28"/>
    </row>
    <row r="7090" spans="1:9" x14ac:dyDescent="0.25">
      <c r="A7090" s="231" t="s">
        <v>335</v>
      </c>
      <c r="B7090" s="232" t="s">
        <v>394</v>
      </c>
      <c r="C7090" s="233" t="s">
        <v>364</v>
      </c>
      <c r="D7090" s="233">
        <v>8</v>
      </c>
      <c r="E7090" s="233" t="s">
        <v>264</v>
      </c>
      <c r="F7090" s="234" t="s">
        <v>396</v>
      </c>
      <c r="G7090" s="235">
        <v>111</v>
      </c>
      <c r="H7090" s="234">
        <v>45871</v>
      </c>
      <c r="I7090" s="28"/>
    </row>
    <row r="7091" spans="1:9" x14ac:dyDescent="0.25">
      <c r="A7091" s="231" t="s">
        <v>345</v>
      </c>
      <c r="B7091" s="232" t="s">
        <v>406</v>
      </c>
      <c r="C7091" s="233" t="s">
        <v>337</v>
      </c>
      <c r="D7091" s="233">
        <v>16</v>
      </c>
      <c r="E7091" s="233" t="s">
        <v>271</v>
      </c>
      <c r="F7091" s="234" t="s">
        <v>338</v>
      </c>
      <c r="G7091" s="235">
        <v>188</v>
      </c>
      <c r="H7091" s="234">
        <v>45872</v>
      </c>
      <c r="I7091" s="28"/>
    </row>
    <row r="7092" spans="1:9" x14ac:dyDescent="0.25">
      <c r="A7092" s="231" t="s">
        <v>345</v>
      </c>
      <c r="B7092" s="232" t="s">
        <v>401</v>
      </c>
      <c r="C7092" s="233" t="s">
        <v>380</v>
      </c>
      <c r="D7092" s="233">
        <v>16</v>
      </c>
      <c r="E7092" s="233" t="s">
        <v>271</v>
      </c>
      <c r="F7092" s="234" t="s">
        <v>338</v>
      </c>
      <c r="G7092" s="235">
        <v>182</v>
      </c>
      <c r="H7092" s="234">
        <v>45874</v>
      </c>
      <c r="I7092" s="28"/>
    </row>
    <row r="7093" spans="1:9" x14ac:dyDescent="0.25">
      <c r="A7093" s="231" t="s">
        <v>339</v>
      </c>
      <c r="B7093" s="232" t="s">
        <v>340</v>
      </c>
      <c r="C7093" s="233" t="s">
        <v>341</v>
      </c>
      <c r="D7093" s="233">
        <v>8</v>
      </c>
      <c r="E7093" s="233" t="s">
        <v>262</v>
      </c>
      <c r="F7093" s="234" t="s">
        <v>342</v>
      </c>
      <c r="G7093" s="235">
        <v>87</v>
      </c>
      <c r="H7093" s="234">
        <v>45874</v>
      </c>
      <c r="I7093" s="28"/>
    </row>
    <row r="7094" spans="1:9" x14ac:dyDescent="0.25">
      <c r="A7094" s="231" t="s">
        <v>335</v>
      </c>
      <c r="B7094" s="232" t="s">
        <v>395</v>
      </c>
      <c r="C7094" s="233" t="s">
        <v>337</v>
      </c>
      <c r="D7094" s="233">
        <v>16</v>
      </c>
      <c r="E7094" s="233" t="s">
        <v>264</v>
      </c>
      <c r="F7094" s="234" t="s">
        <v>396</v>
      </c>
      <c r="G7094" s="235">
        <v>63</v>
      </c>
      <c r="H7094" s="234">
        <v>45876</v>
      </c>
      <c r="I7094" s="28"/>
    </row>
    <row r="7095" spans="1:9" x14ac:dyDescent="0.25">
      <c r="A7095" s="231" t="s">
        <v>339</v>
      </c>
      <c r="B7095" s="232" t="s">
        <v>340</v>
      </c>
      <c r="C7095" s="233" t="s">
        <v>341</v>
      </c>
      <c r="D7095" s="233">
        <v>8</v>
      </c>
      <c r="E7095" s="233" t="s">
        <v>262</v>
      </c>
      <c r="F7095" s="234" t="s">
        <v>342</v>
      </c>
      <c r="G7095" s="235">
        <v>21</v>
      </c>
      <c r="H7095" s="234">
        <v>45879</v>
      </c>
      <c r="I7095" s="28"/>
    </row>
    <row r="7096" spans="1:9" x14ac:dyDescent="0.25">
      <c r="A7096" s="231" t="s">
        <v>335</v>
      </c>
      <c r="B7096" s="232" t="s">
        <v>395</v>
      </c>
      <c r="C7096" s="233" t="s">
        <v>337</v>
      </c>
      <c r="D7096" s="233">
        <v>16</v>
      </c>
      <c r="E7096" s="233" t="s">
        <v>264</v>
      </c>
      <c r="F7096" s="234" t="s">
        <v>396</v>
      </c>
      <c r="G7096" s="235">
        <v>160</v>
      </c>
      <c r="H7096" s="234">
        <v>45880</v>
      </c>
      <c r="I7096" s="28"/>
    </row>
    <row r="7097" spans="1:9" x14ac:dyDescent="0.25">
      <c r="A7097" s="231" t="s">
        <v>354</v>
      </c>
      <c r="B7097" s="232" t="s">
        <v>355</v>
      </c>
      <c r="C7097" s="233" t="s">
        <v>347</v>
      </c>
      <c r="D7097" s="233">
        <v>16</v>
      </c>
      <c r="E7097" s="233" t="s">
        <v>262</v>
      </c>
      <c r="F7097" s="234" t="s">
        <v>356</v>
      </c>
      <c r="G7097" s="235">
        <v>140</v>
      </c>
      <c r="H7097" s="234">
        <v>45880</v>
      </c>
      <c r="I7097" s="28"/>
    </row>
    <row r="7098" spans="1:9" x14ac:dyDescent="0.25">
      <c r="A7098" s="231" t="s">
        <v>376</v>
      </c>
      <c r="B7098" s="232" t="s">
        <v>390</v>
      </c>
      <c r="C7098" s="233" t="s">
        <v>370</v>
      </c>
      <c r="D7098" s="233">
        <v>8</v>
      </c>
      <c r="E7098" s="233" t="s">
        <v>334</v>
      </c>
      <c r="F7098" s="234" t="s">
        <v>278</v>
      </c>
      <c r="G7098" s="235">
        <v>200</v>
      </c>
      <c r="H7098" s="234">
        <v>45880</v>
      </c>
      <c r="I7098" s="28"/>
    </row>
    <row r="7099" spans="1:9" x14ac:dyDescent="0.25">
      <c r="A7099" s="231" t="s">
        <v>331</v>
      </c>
      <c r="B7099" s="232" t="s">
        <v>353</v>
      </c>
      <c r="C7099" s="233" t="s">
        <v>337</v>
      </c>
      <c r="D7099" s="233">
        <v>16</v>
      </c>
      <c r="E7099" s="233" t="s">
        <v>262</v>
      </c>
      <c r="F7099" s="234" t="s">
        <v>356</v>
      </c>
      <c r="G7099" s="235">
        <v>131</v>
      </c>
      <c r="H7099" s="234">
        <v>45882</v>
      </c>
      <c r="I7099" s="28"/>
    </row>
    <row r="7100" spans="1:9" x14ac:dyDescent="0.25">
      <c r="A7100" s="231" t="s">
        <v>376</v>
      </c>
      <c r="B7100" s="232" t="s">
        <v>377</v>
      </c>
      <c r="C7100" s="233" t="s">
        <v>378</v>
      </c>
      <c r="D7100" s="233">
        <v>10</v>
      </c>
      <c r="E7100" s="233" t="s">
        <v>262</v>
      </c>
      <c r="F7100" s="234" t="s">
        <v>50</v>
      </c>
      <c r="G7100" s="235">
        <v>151</v>
      </c>
      <c r="H7100" s="234">
        <v>45887</v>
      </c>
      <c r="I7100" s="28"/>
    </row>
    <row r="7101" spans="1:9" x14ac:dyDescent="0.25">
      <c r="A7101" s="231" t="s">
        <v>397</v>
      </c>
      <c r="B7101" s="232" t="s">
        <v>398</v>
      </c>
      <c r="C7101" s="233" t="s">
        <v>399</v>
      </c>
      <c r="D7101" s="233">
        <v>8</v>
      </c>
      <c r="E7101" s="233" t="s">
        <v>334</v>
      </c>
      <c r="F7101" s="234" t="s">
        <v>276</v>
      </c>
      <c r="G7101" s="235">
        <v>73</v>
      </c>
      <c r="H7101" s="234">
        <v>45887</v>
      </c>
      <c r="I7101" s="28"/>
    </row>
    <row r="7102" spans="1:9" x14ac:dyDescent="0.25">
      <c r="A7102" s="231" t="s">
        <v>397</v>
      </c>
      <c r="B7102" s="232" t="s">
        <v>402</v>
      </c>
      <c r="C7102" s="233" t="s">
        <v>380</v>
      </c>
      <c r="D7102" s="233">
        <v>8</v>
      </c>
      <c r="E7102" s="233" t="s">
        <v>262</v>
      </c>
      <c r="F7102" s="234" t="s">
        <v>50</v>
      </c>
      <c r="G7102" s="235">
        <v>116</v>
      </c>
      <c r="H7102" s="234">
        <v>45888</v>
      </c>
      <c r="I7102" s="28"/>
    </row>
    <row r="7103" spans="1:9" x14ac:dyDescent="0.25">
      <c r="A7103" s="231" t="s">
        <v>371</v>
      </c>
      <c r="B7103" s="232" t="s">
        <v>372</v>
      </c>
      <c r="C7103" s="233" t="s">
        <v>364</v>
      </c>
      <c r="D7103" s="233">
        <v>8</v>
      </c>
      <c r="E7103" s="233" t="s">
        <v>271</v>
      </c>
      <c r="F7103" s="234" t="s">
        <v>338</v>
      </c>
      <c r="G7103" s="235">
        <v>63</v>
      </c>
      <c r="H7103" s="234">
        <v>45889</v>
      </c>
      <c r="I7103" s="28"/>
    </row>
    <row r="7104" spans="1:9" x14ac:dyDescent="0.25">
      <c r="A7104" s="231" t="s">
        <v>345</v>
      </c>
      <c r="B7104" s="232" t="s">
        <v>401</v>
      </c>
      <c r="C7104" s="233" t="s">
        <v>380</v>
      </c>
      <c r="D7104" s="233">
        <v>16</v>
      </c>
      <c r="E7104" s="233" t="s">
        <v>271</v>
      </c>
      <c r="F7104" s="234" t="s">
        <v>338</v>
      </c>
      <c r="G7104" s="235">
        <v>120</v>
      </c>
      <c r="H7104" s="234">
        <v>45889</v>
      </c>
      <c r="I7104" s="28"/>
    </row>
    <row r="7105" spans="1:9" x14ac:dyDescent="0.25">
      <c r="A7105" s="231" t="s">
        <v>335</v>
      </c>
      <c r="B7105" s="232" t="s">
        <v>383</v>
      </c>
      <c r="C7105" s="233" t="s">
        <v>347</v>
      </c>
      <c r="D7105" s="233">
        <v>8</v>
      </c>
      <c r="E7105" s="233" t="s">
        <v>271</v>
      </c>
      <c r="F7105" s="234" t="s">
        <v>373</v>
      </c>
      <c r="G7105" s="235">
        <v>26</v>
      </c>
      <c r="H7105" s="234">
        <v>45894</v>
      </c>
      <c r="I7105" s="28"/>
    </row>
    <row r="7106" spans="1:9" x14ac:dyDescent="0.25">
      <c r="A7106" s="231" t="s">
        <v>331</v>
      </c>
      <c r="B7106" s="232" t="s">
        <v>404</v>
      </c>
      <c r="C7106" s="233" t="s">
        <v>333</v>
      </c>
      <c r="D7106" s="233">
        <v>16</v>
      </c>
      <c r="E7106" s="233" t="s">
        <v>334</v>
      </c>
      <c r="F7106" s="234" t="s">
        <v>405</v>
      </c>
      <c r="G7106" s="235">
        <v>21</v>
      </c>
      <c r="H7106" s="234">
        <v>45897</v>
      </c>
      <c r="I7106" s="28"/>
    </row>
    <row r="7107" spans="1:9" x14ac:dyDescent="0.25">
      <c r="A7107" s="231" t="s">
        <v>397</v>
      </c>
      <c r="B7107" s="232" t="s">
        <v>398</v>
      </c>
      <c r="C7107" s="233" t="s">
        <v>399</v>
      </c>
      <c r="D7107" s="233">
        <v>8</v>
      </c>
      <c r="E7107" s="233" t="s">
        <v>334</v>
      </c>
      <c r="F7107" s="234" t="s">
        <v>276</v>
      </c>
      <c r="G7107" s="235">
        <v>200</v>
      </c>
      <c r="H7107" s="234">
        <v>45897</v>
      </c>
      <c r="I7107" s="28"/>
    </row>
    <row r="7108" spans="1:9" x14ac:dyDescent="0.25">
      <c r="A7108" s="231" t="s">
        <v>345</v>
      </c>
      <c r="B7108" s="232" t="s">
        <v>391</v>
      </c>
      <c r="C7108" s="233" t="s">
        <v>337</v>
      </c>
      <c r="D7108" s="233">
        <v>16</v>
      </c>
      <c r="E7108" s="233" t="s">
        <v>334</v>
      </c>
      <c r="F7108" s="234" t="s">
        <v>276</v>
      </c>
      <c r="G7108" s="235">
        <v>142</v>
      </c>
      <c r="H7108" s="234">
        <v>45901</v>
      </c>
      <c r="I7108" s="28"/>
    </row>
    <row r="7109" spans="1:9" x14ac:dyDescent="0.25">
      <c r="A7109" s="231" t="s">
        <v>392</v>
      </c>
      <c r="B7109" s="232" t="s">
        <v>393</v>
      </c>
      <c r="C7109" s="233" t="s">
        <v>337</v>
      </c>
      <c r="D7109" s="233">
        <v>16</v>
      </c>
      <c r="E7109" s="233" t="s">
        <v>271</v>
      </c>
      <c r="F7109" s="234" t="s">
        <v>338</v>
      </c>
      <c r="G7109" s="235">
        <v>186</v>
      </c>
      <c r="H7109" s="234">
        <v>45901</v>
      </c>
      <c r="I7109" s="28"/>
    </row>
    <row r="7110" spans="1:9" x14ac:dyDescent="0.25">
      <c r="A7110" s="231" t="s">
        <v>345</v>
      </c>
      <c r="B7110" s="232" t="s">
        <v>346</v>
      </c>
      <c r="C7110" s="233" t="s">
        <v>347</v>
      </c>
      <c r="D7110" s="233">
        <v>16</v>
      </c>
      <c r="E7110" s="233" t="s">
        <v>271</v>
      </c>
      <c r="F7110" s="234" t="s">
        <v>338</v>
      </c>
      <c r="G7110" s="235">
        <v>184</v>
      </c>
      <c r="H7110" s="234">
        <v>45902</v>
      </c>
      <c r="I7110" s="28"/>
    </row>
    <row r="7111" spans="1:9" x14ac:dyDescent="0.25">
      <c r="A7111" s="231" t="s">
        <v>345</v>
      </c>
      <c r="B7111" s="232" t="s">
        <v>379</v>
      </c>
      <c r="C7111" s="233" t="s">
        <v>380</v>
      </c>
      <c r="D7111" s="233">
        <v>16</v>
      </c>
      <c r="E7111" s="233" t="s">
        <v>271</v>
      </c>
      <c r="F7111" s="234" t="s">
        <v>338</v>
      </c>
      <c r="G7111" s="235">
        <v>47</v>
      </c>
      <c r="H7111" s="234">
        <v>45902</v>
      </c>
      <c r="I7111" s="28"/>
    </row>
    <row r="7112" spans="1:9" x14ac:dyDescent="0.25">
      <c r="A7112" s="231" t="s">
        <v>331</v>
      </c>
      <c r="B7112" s="232" t="s">
        <v>381</v>
      </c>
      <c r="C7112" s="233" t="s">
        <v>380</v>
      </c>
      <c r="D7112" s="233">
        <v>16</v>
      </c>
      <c r="E7112" s="233" t="s">
        <v>262</v>
      </c>
      <c r="F7112" s="234" t="s">
        <v>342</v>
      </c>
      <c r="G7112" s="235">
        <v>188</v>
      </c>
      <c r="H7112" s="234">
        <v>45904</v>
      </c>
      <c r="I7112" s="28"/>
    </row>
    <row r="7113" spans="1:9" x14ac:dyDescent="0.25">
      <c r="A7113" s="231" t="s">
        <v>335</v>
      </c>
      <c r="B7113" s="232" t="s">
        <v>350</v>
      </c>
      <c r="C7113" s="233" t="s">
        <v>347</v>
      </c>
      <c r="D7113" s="233">
        <v>8</v>
      </c>
      <c r="E7113" s="233" t="s">
        <v>271</v>
      </c>
      <c r="F7113" s="234" t="s">
        <v>338</v>
      </c>
      <c r="G7113" s="235">
        <v>113</v>
      </c>
      <c r="H7113" s="234">
        <v>45905</v>
      </c>
      <c r="I7113" s="28"/>
    </row>
    <row r="7114" spans="1:9" x14ac:dyDescent="0.25">
      <c r="A7114" s="231" t="s">
        <v>335</v>
      </c>
      <c r="B7114" s="232" t="s">
        <v>395</v>
      </c>
      <c r="C7114" s="233" t="s">
        <v>337</v>
      </c>
      <c r="D7114" s="233">
        <v>16</v>
      </c>
      <c r="E7114" s="233" t="s">
        <v>264</v>
      </c>
      <c r="F7114" s="234" t="s">
        <v>396</v>
      </c>
      <c r="G7114" s="235">
        <v>125</v>
      </c>
      <c r="H7114" s="234">
        <v>45908</v>
      </c>
      <c r="I7114" s="28"/>
    </row>
    <row r="7115" spans="1:9" x14ac:dyDescent="0.25">
      <c r="A7115" s="231" t="s">
        <v>345</v>
      </c>
      <c r="B7115" s="232" t="s">
        <v>379</v>
      </c>
      <c r="C7115" s="233" t="s">
        <v>380</v>
      </c>
      <c r="D7115" s="233">
        <v>16</v>
      </c>
      <c r="E7115" s="233" t="s">
        <v>271</v>
      </c>
      <c r="F7115" s="234" t="s">
        <v>338</v>
      </c>
      <c r="G7115" s="235">
        <v>35</v>
      </c>
      <c r="H7115" s="234">
        <v>45908</v>
      </c>
      <c r="I7115" s="28"/>
    </row>
    <row r="7116" spans="1:9" x14ac:dyDescent="0.25">
      <c r="A7116" s="231" t="s">
        <v>376</v>
      </c>
      <c r="B7116" s="232" t="s">
        <v>377</v>
      </c>
      <c r="C7116" s="233" t="s">
        <v>378</v>
      </c>
      <c r="D7116" s="233">
        <v>10</v>
      </c>
      <c r="E7116" s="233" t="s">
        <v>262</v>
      </c>
      <c r="F7116" s="234" t="s">
        <v>342</v>
      </c>
      <c r="G7116" s="235">
        <v>52</v>
      </c>
      <c r="H7116" s="234">
        <v>45908</v>
      </c>
      <c r="I7116" s="28"/>
    </row>
    <row r="7117" spans="1:9" x14ac:dyDescent="0.25">
      <c r="A7117" s="231" t="s">
        <v>335</v>
      </c>
      <c r="B7117" s="232" t="s">
        <v>383</v>
      </c>
      <c r="C7117" s="233" t="s">
        <v>347</v>
      </c>
      <c r="D7117" s="233">
        <v>8</v>
      </c>
      <c r="E7117" s="233" t="s">
        <v>271</v>
      </c>
      <c r="F7117" s="234" t="s">
        <v>373</v>
      </c>
      <c r="G7117" s="235">
        <v>199</v>
      </c>
      <c r="H7117" s="234">
        <v>45910</v>
      </c>
      <c r="I7117" s="28"/>
    </row>
    <row r="7118" spans="1:9" x14ac:dyDescent="0.25">
      <c r="A7118" s="231" t="s">
        <v>362</v>
      </c>
      <c r="B7118" s="232" t="s">
        <v>366</v>
      </c>
      <c r="C7118" s="233" t="s">
        <v>337</v>
      </c>
      <c r="D7118" s="233">
        <v>8</v>
      </c>
      <c r="E7118" s="233" t="s">
        <v>262</v>
      </c>
      <c r="F7118" s="234" t="s">
        <v>342</v>
      </c>
      <c r="G7118" s="235">
        <v>103</v>
      </c>
      <c r="H7118" s="234">
        <v>45911</v>
      </c>
      <c r="I7118" s="28"/>
    </row>
    <row r="7119" spans="1:9" x14ac:dyDescent="0.25">
      <c r="A7119" s="231" t="s">
        <v>335</v>
      </c>
      <c r="B7119" s="232" t="s">
        <v>368</v>
      </c>
      <c r="C7119" s="233" t="s">
        <v>364</v>
      </c>
      <c r="D7119" s="233">
        <v>8</v>
      </c>
      <c r="E7119" s="233" t="s">
        <v>262</v>
      </c>
      <c r="F7119" s="234" t="s">
        <v>356</v>
      </c>
      <c r="G7119" s="235">
        <v>29</v>
      </c>
      <c r="H7119" s="234">
        <v>45911</v>
      </c>
      <c r="I7119" s="28"/>
    </row>
    <row r="7120" spans="1:9" x14ac:dyDescent="0.25">
      <c r="A7120" s="231" t="s">
        <v>362</v>
      </c>
      <c r="B7120" s="232" t="s">
        <v>407</v>
      </c>
      <c r="C7120" s="233" t="s">
        <v>380</v>
      </c>
      <c r="D7120" s="233">
        <v>16</v>
      </c>
      <c r="E7120" s="233" t="s">
        <v>264</v>
      </c>
      <c r="F7120" s="234" t="s">
        <v>396</v>
      </c>
      <c r="G7120" s="235">
        <v>151</v>
      </c>
      <c r="H7120" s="234">
        <v>45911</v>
      </c>
      <c r="I7120" s="28"/>
    </row>
    <row r="7121" spans="1:9" x14ac:dyDescent="0.25">
      <c r="A7121" s="231" t="s">
        <v>385</v>
      </c>
      <c r="B7121" s="232" t="s">
        <v>389</v>
      </c>
      <c r="C7121" s="233" t="s">
        <v>375</v>
      </c>
      <c r="D7121" s="233">
        <v>16</v>
      </c>
      <c r="E7121" s="233" t="s">
        <v>334</v>
      </c>
      <c r="F7121" s="234" t="s">
        <v>276</v>
      </c>
      <c r="G7121" s="235">
        <v>120</v>
      </c>
      <c r="H7121" s="234">
        <v>45911</v>
      </c>
      <c r="I7121" s="28"/>
    </row>
    <row r="7122" spans="1:9" x14ac:dyDescent="0.25">
      <c r="A7122" s="231" t="s">
        <v>376</v>
      </c>
      <c r="B7122" s="232" t="s">
        <v>390</v>
      </c>
      <c r="C7122" s="233" t="s">
        <v>370</v>
      </c>
      <c r="D7122" s="233">
        <v>8</v>
      </c>
      <c r="E7122" s="233" t="s">
        <v>334</v>
      </c>
      <c r="F7122" s="234" t="s">
        <v>278</v>
      </c>
      <c r="G7122" s="235">
        <v>117</v>
      </c>
      <c r="H7122" s="234">
        <v>45911</v>
      </c>
      <c r="I7122" s="28"/>
    </row>
    <row r="7123" spans="1:9" x14ac:dyDescent="0.25">
      <c r="A7123" s="231" t="s">
        <v>335</v>
      </c>
      <c r="B7123" s="232" t="s">
        <v>394</v>
      </c>
      <c r="C7123" s="233" t="s">
        <v>364</v>
      </c>
      <c r="D7123" s="233">
        <v>8</v>
      </c>
      <c r="E7123" s="233" t="s">
        <v>264</v>
      </c>
      <c r="F7123" s="234" t="s">
        <v>365</v>
      </c>
      <c r="G7123" s="235">
        <v>148</v>
      </c>
      <c r="H7123" s="234">
        <v>45913</v>
      </c>
      <c r="I7123" s="28"/>
    </row>
    <row r="7124" spans="1:9" x14ac:dyDescent="0.25">
      <c r="A7124" s="231" t="s">
        <v>408</v>
      </c>
      <c r="B7124" s="232" t="s">
        <v>409</v>
      </c>
      <c r="C7124" s="233" t="s">
        <v>380</v>
      </c>
      <c r="D7124" s="233">
        <v>16</v>
      </c>
      <c r="E7124" s="233" t="s">
        <v>334</v>
      </c>
      <c r="F7124" s="234" t="s">
        <v>278</v>
      </c>
      <c r="G7124" s="235">
        <v>27</v>
      </c>
      <c r="H7124" s="234">
        <v>45913</v>
      </c>
      <c r="I7124" s="28"/>
    </row>
    <row r="7125" spans="1:9" x14ac:dyDescent="0.25">
      <c r="A7125" s="231" t="s">
        <v>339</v>
      </c>
      <c r="B7125" s="232" t="s">
        <v>340</v>
      </c>
      <c r="C7125" s="233" t="s">
        <v>341</v>
      </c>
      <c r="D7125" s="233">
        <v>8</v>
      </c>
      <c r="E7125" s="233" t="s">
        <v>262</v>
      </c>
      <c r="F7125" s="234" t="s">
        <v>342</v>
      </c>
      <c r="G7125" s="235">
        <v>61</v>
      </c>
      <c r="H7125" s="234">
        <v>45913</v>
      </c>
      <c r="I7125" s="28"/>
    </row>
    <row r="7126" spans="1:9" x14ac:dyDescent="0.25">
      <c r="A7126" s="231" t="s">
        <v>335</v>
      </c>
      <c r="B7126" s="232" t="s">
        <v>368</v>
      </c>
      <c r="C7126" s="233" t="s">
        <v>364</v>
      </c>
      <c r="D7126" s="233">
        <v>8</v>
      </c>
      <c r="E7126" s="233" t="s">
        <v>262</v>
      </c>
      <c r="F7126" s="234" t="s">
        <v>356</v>
      </c>
      <c r="G7126" s="235">
        <v>180</v>
      </c>
      <c r="H7126" s="234">
        <v>45914</v>
      </c>
      <c r="I7126" s="28"/>
    </row>
    <row r="7127" spans="1:9" x14ac:dyDescent="0.25">
      <c r="A7127" s="231" t="s">
        <v>385</v>
      </c>
      <c r="B7127" s="232" t="s">
        <v>389</v>
      </c>
      <c r="C7127" s="233" t="s">
        <v>375</v>
      </c>
      <c r="D7127" s="233">
        <v>16</v>
      </c>
      <c r="E7127" s="233" t="s">
        <v>334</v>
      </c>
      <c r="F7127" s="234" t="s">
        <v>276</v>
      </c>
      <c r="G7127" s="235">
        <v>111</v>
      </c>
      <c r="H7127" s="234">
        <v>45916</v>
      </c>
      <c r="I7127" s="28"/>
    </row>
    <row r="7128" spans="1:9" x14ac:dyDescent="0.25">
      <c r="A7128" s="231" t="s">
        <v>345</v>
      </c>
      <c r="B7128" s="232" t="s">
        <v>401</v>
      </c>
      <c r="C7128" s="233" t="s">
        <v>380</v>
      </c>
      <c r="D7128" s="233">
        <v>16</v>
      </c>
      <c r="E7128" s="233" t="s">
        <v>271</v>
      </c>
      <c r="F7128" s="234" t="s">
        <v>338</v>
      </c>
      <c r="G7128" s="235">
        <v>132</v>
      </c>
      <c r="H7128" s="234">
        <v>45922</v>
      </c>
      <c r="I7128" s="28"/>
    </row>
    <row r="7129" spans="1:9" x14ac:dyDescent="0.25">
      <c r="A7129" s="231" t="s">
        <v>362</v>
      </c>
      <c r="B7129" s="232" t="s">
        <v>374</v>
      </c>
      <c r="C7129" s="233" t="s">
        <v>375</v>
      </c>
      <c r="D7129" s="233">
        <v>16</v>
      </c>
      <c r="E7129" s="233" t="s">
        <v>271</v>
      </c>
      <c r="F7129" s="234" t="s">
        <v>338</v>
      </c>
      <c r="G7129" s="235">
        <v>27</v>
      </c>
      <c r="H7129" s="234">
        <v>45923</v>
      </c>
      <c r="I7129" s="28"/>
    </row>
    <row r="7130" spans="1:9" x14ac:dyDescent="0.25">
      <c r="A7130" s="231" t="s">
        <v>345</v>
      </c>
      <c r="B7130" s="232" t="s">
        <v>401</v>
      </c>
      <c r="C7130" s="233" t="s">
        <v>380</v>
      </c>
      <c r="D7130" s="233">
        <v>16</v>
      </c>
      <c r="E7130" s="233" t="s">
        <v>271</v>
      </c>
      <c r="F7130" s="234" t="s">
        <v>338</v>
      </c>
      <c r="G7130" s="235">
        <v>185</v>
      </c>
      <c r="H7130" s="234">
        <v>45926</v>
      </c>
      <c r="I7130" s="28"/>
    </row>
    <row r="7131" spans="1:9" x14ac:dyDescent="0.25">
      <c r="A7131" s="231" t="s">
        <v>345</v>
      </c>
      <c r="B7131" s="232" t="s">
        <v>406</v>
      </c>
      <c r="C7131" s="233" t="s">
        <v>337</v>
      </c>
      <c r="D7131" s="233">
        <v>16</v>
      </c>
      <c r="E7131" s="233" t="s">
        <v>271</v>
      </c>
      <c r="F7131" s="234" t="s">
        <v>359</v>
      </c>
      <c r="G7131" s="235">
        <v>175</v>
      </c>
      <c r="H7131" s="234">
        <v>45927</v>
      </c>
      <c r="I7131" s="28"/>
    </row>
    <row r="7132" spans="1:9" x14ac:dyDescent="0.25">
      <c r="A7132" s="231" t="s">
        <v>335</v>
      </c>
      <c r="B7132" s="232" t="s">
        <v>387</v>
      </c>
      <c r="C7132" s="233" t="s">
        <v>347</v>
      </c>
      <c r="D7132" s="233">
        <v>8</v>
      </c>
      <c r="E7132" s="233" t="s">
        <v>264</v>
      </c>
      <c r="F7132" s="234" t="s">
        <v>365</v>
      </c>
      <c r="G7132" s="235">
        <v>167</v>
      </c>
      <c r="H7132" s="234">
        <v>45928</v>
      </c>
      <c r="I7132" s="28"/>
    </row>
    <row r="7133" spans="1:9" x14ac:dyDescent="0.25">
      <c r="A7133" s="231" t="s">
        <v>339</v>
      </c>
      <c r="B7133" s="232" t="s">
        <v>340</v>
      </c>
      <c r="C7133" s="233" t="s">
        <v>341</v>
      </c>
      <c r="D7133" s="233">
        <v>8</v>
      </c>
      <c r="E7133" s="233" t="s">
        <v>262</v>
      </c>
      <c r="F7133" s="234" t="s">
        <v>342</v>
      </c>
      <c r="G7133" s="235">
        <v>10</v>
      </c>
      <c r="H7133" s="234">
        <v>45932</v>
      </c>
      <c r="I7133" s="28"/>
    </row>
    <row r="7134" spans="1:9" x14ac:dyDescent="0.25">
      <c r="A7134" s="231" t="s">
        <v>362</v>
      </c>
      <c r="B7134" s="232" t="s">
        <v>369</v>
      </c>
      <c r="C7134" s="233" t="s">
        <v>370</v>
      </c>
      <c r="D7134" s="233">
        <v>16</v>
      </c>
      <c r="E7134" s="233" t="s">
        <v>264</v>
      </c>
      <c r="F7134" s="234" t="s">
        <v>365</v>
      </c>
      <c r="G7134" s="235">
        <v>138</v>
      </c>
      <c r="H7134" s="234">
        <v>45934</v>
      </c>
      <c r="I7134" s="28"/>
    </row>
    <row r="7135" spans="1:9" x14ac:dyDescent="0.25">
      <c r="A7135" s="231" t="s">
        <v>397</v>
      </c>
      <c r="B7135" s="232" t="s">
        <v>398</v>
      </c>
      <c r="C7135" s="233" t="s">
        <v>399</v>
      </c>
      <c r="D7135" s="233">
        <v>8</v>
      </c>
      <c r="E7135" s="233" t="s">
        <v>334</v>
      </c>
      <c r="F7135" s="234" t="s">
        <v>276</v>
      </c>
      <c r="G7135" s="235">
        <v>113</v>
      </c>
      <c r="H7135" s="234">
        <v>45934</v>
      </c>
      <c r="I7135" s="28"/>
    </row>
    <row r="7136" spans="1:9" x14ac:dyDescent="0.25">
      <c r="A7136" s="231" t="s">
        <v>335</v>
      </c>
      <c r="B7136" s="232" t="s">
        <v>336</v>
      </c>
      <c r="C7136" s="233" t="s">
        <v>337</v>
      </c>
      <c r="D7136" s="233">
        <v>16</v>
      </c>
      <c r="E7136" s="233" t="s">
        <v>271</v>
      </c>
      <c r="F7136" s="234" t="s">
        <v>338</v>
      </c>
      <c r="G7136" s="235">
        <v>53</v>
      </c>
      <c r="H7136" s="234">
        <v>45935</v>
      </c>
      <c r="I7136" s="28"/>
    </row>
    <row r="7137" spans="1:9" x14ac:dyDescent="0.25">
      <c r="A7137" s="231" t="s">
        <v>335</v>
      </c>
      <c r="B7137" s="232" t="s">
        <v>357</v>
      </c>
      <c r="C7137" s="233" t="s">
        <v>358</v>
      </c>
      <c r="D7137" s="233">
        <v>16</v>
      </c>
      <c r="E7137" s="233" t="s">
        <v>271</v>
      </c>
      <c r="F7137" s="234" t="s">
        <v>359</v>
      </c>
      <c r="G7137" s="235">
        <v>29</v>
      </c>
      <c r="H7137" s="234">
        <v>45935</v>
      </c>
      <c r="I7137" s="28"/>
    </row>
    <row r="7138" spans="1:9" x14ac:dyDescent="0.25">
      <c r="A7138" s="231" t="s">
        <v>339</v>
      </c>
      <c r="B7138" s="232" t="s">
        <v>340</v>
      </c>
      <c r="C7138" s="233" t="s">
        <v>341</v>
      </c>
      <c r="D7138" s="233">
        <v>8</v>
      </c>
      <c r="E7138" s="233" t="s">
        <v>262</v>
      </c>
      <c r="F7138" s="234" t="s">
        <v>342</v>
      </c>
      <c r="G7138" s="235">
        <v>65</v>
      </c>
      <c r="H7138" s="234">
        <v>45941</v>
      </c>
      <c r="I7138" s="28"/>
    </row>
    <row r="7139" spans="1:9" x14ac:dyDescent="0.25">
      <c r="A7139" s="231" t="s">
        <v>345</v>
      </c>
      <c r="B7139" s="232" t="s">
        <v>401</v>
      </c>
      <c r="C7139" s="233" t="s">
        <v>380</v>
      </c>
      <c r="D7139" s="233">
        <v>16</v>
      </c>
      <c r="E7139" s="233" t="s">
        <v>271</v>
      </c>
      <c r="F7139" s="234" t="s">
        <v>338</v>
      </c>
      <c r="G7139" s="235">
        <v>31</v>
      </c>
      <c r="H7139" s="234">
        <v>45943</v>
      </c>
      <c r="I7139" s="28"/>
    </row>
    <row r="7140" spans="1:9" x14ac:dyDescent="0.25">
      <c r="A7140" s="231" t="s">
        <v>345</v>
      </c>
      <c r="B7140" s="232" t="s">
        <v>401</v>
      </c>
      <c r="C7140" s="233" t="s">
        <v>380</v>
      </c>
      <c r="D7140" s="233">
        <v>16</v>
      </c>
      <c r="E7140" s="233" t="s">
        <v>271</v>
      </c>
      <c r="F7140" s="234" t="s">
        <v>338</v>
      </c>
      <c r="G7140" s="235">
        <v>136</v>
      </c>
      <c r="H7140" s="234">
        <v>45944</v>
      </c>
      <c r="I7140" s="28"/>
    </row>
    <row r="7141" spans="1:9" x14ac:dyDescent="0.25">
      <c r="A7141" s="231" t="s">
        <v>345</v>
      </c>
      <c r="B7141" s="232" t="s">
        <v>401</v>
      </c>
      <c r="C7141" s="233" t="s">
        <v>380</v>
      </c>
      <c r="D7141" s="233">
        <v>16</v>
      </c>
      <c r="E7141" s="233" t="s">
        <v>271</v>
      </c>
      <c r="F7141" s="234" t="s">
        <v>338</v>
      </c>
      <c r="G7141" s="235">
        <v>125</v>
      </c>
      <c r="H7141" s="234">
        <v>45952</v>
      </c>
      <c r="I7141" s="28"/>
    </row>
    <row r="7142" spans="1:9" x14ac:dyDescent="0.25">
      <c r="A7142" s="231" t="s">
        <v>335</v>
      </c>
      <c r="B7142" s="232" t="s">
        <v>350</v>
      </c>
      <c r="C7142" s="233" t="s">
        <v>347</v>
      </c>
      <c r="D7142" s="233">
        <v>8</v>
      </c>
      <c r="E7142" s="233" t="s">
        <v>271</v>
      </c>
      <c r="F7142" s="234" t="s">
        <v>338</v>
      </c>
      <c r="G7142" s="235">
        <v>126</v>
      </c>
      <c r="H7142" s="234">
        <v>45953</v>
      </c>
      <c r="I7142" s="28"/>
    </row>
    <row r="7143" spans="1:9" x14ac:dyDescent="0.25">
      <c r="A7143" s="231" t="s">
        <v>362</v>
      </c>
      <c r="B7143" s="232" t="s">
        <v>366</v>
      </c>
      <c r="C7143" s="233" t="s">
        <v>337</v>
      </c>
      <c r="D7143" s="233">
        <v>8</v>
      </c>
      <c r="E7143" s="233" t="s">
        <v>262</v>
      </c>
      <c r="F7143" s="234" t="s">
        <v>342</v>
      </c>
      <c r="G7143" s="235">
        <v>107</v>
      </c>
      <c r="H7143" s="234">
        <v>45954</v>
      </c>
      <c r="I7143" s="28"/>
    </row>
    <row r="7144" spans="1:9" x14ac:dyDescent="0.25">
      <c r="A7144" s="231" t="s">
        <v>335</v>
      </c>
      <c r="B7144" s="232" t="s">
        <v>394</v>
      </c>
      <c r="C7144" s="233" t="s">
        <v>364</v>
      </c>
      <c r="D7144" s="233">
        <v>8</v>
      </c>
      <c r="E7144" s="233" t="s">
        <v>264</v>
      </c>
      <c r="F7144" s="234" t="s">
        <v>396</v>
      </c>
      <c r="G7144" s="235">
        <v>46</v>
      </c>
      <c r="H7144" s="234">
        <v>45958</v>
      </c>
      <c r="I7144" s="28"/>
    </row>
    <row r="7145" spans="1:9" x14ac:dyDescent="0.25">
      <c r="A7145" s="231" t="s">
        <v>362</v>
      </c>
      <c r="B7145" s="232" t="s">
        <v>407</v>
      </c>
      <c r="C7145" s="233" t="s">
        <v>380</v>
      </c>
      <c r="D7145" s="233">
        <v>16</v>
      </c>
      <c r="E7145" s="233" t="s">
        <v>264</v>
      </c>
      <c r="F7145" s="234" t="s">
        <v>396</v>
      </c>
      <c r="G7145" s="235">
        <v>7</v>
      </c>
      <c r="H7145" s="234">
        <v>45961</v>
      </c>
      <c r="I7145" s="28"/>
    </row>
    <row r="7146" spans="1:9" x14ac:dyDescent="0.25">
      <c r="A7146" s="231" t="s">
        <v>331</v>
      </c>
      <c r="B7146" s="232" t="s">
        <v>404</v>
      </c>
      <c r="C7146" s="233" t="s">
        <v>333</v>
      </c>
      <c r="D7146" s="233">
        <v>16</v>
      </c>
      <c r="E7146" s="233" t="s">
        <v>334</v>
      </c>
      <c r="F7146" s="234" t="s">
        <v>405</v>
      </c>
      <c r="G7146" s="235">
        <v>160</v>
      </c>
      <c r="H7146" s="234">
        <v>45969</v>
      </c>
      <c r="I7146" s="28"/>
    </row>
    <row r="7147" spans="1:9" x14ac:dyDescent="0.25">
      <c r="A7147" s="231" t="s">
        <v>354</v>
      </c>
      <c r="B7147" s="232" t="s">
        <v>355</v>
      </c>
      <c r="C7147" s="233" t="s">
        <v>347</v>
      </c>
      <c r="D7147" s="233">
        <v>16</v>
      </c>
      <c r="E7147" s="233" t="s">
        <v>262</v>
      </c>
      <c r="F7147" s="234" t="s">
        <v>356</v>
      </c>
      <c r="G7147" s="235">
        <v>73</v>
      </c>
      <c r="H7147" s="234">
        <v>45969</v>
      </c>
      <c r="I7147" s="28"/>
    </row>
    <row r="7148" spans="1:9" x14ac:dyDescent="0.25">
      <c r="A7148" s="231" t="s">
        <v>362</v>
      </c>
      <c r="B7148" s="232" t="s">
        <v>407</v>
      </c>
      <c r="C7148" s="233" t="s">
        <v>380</v>
      </c>
      <c r="D7148" s="233">
        <v>16</v>
      </c>
      <c r="E7148" s="233" t="s">
        <v>264</v>
      </c>
      <c r="F7148" s="234" t="s">
        <v>365</v>
      </c>
      <c r="G7148" s="235">
        <v>80</v>
      </c>
      <c r="H7148" s="234">
        <v>45972</v>
      </c>
      <c r="I7148" s="28"/>
    </row>
    <row r="7149" spans="1:9" x14ac:dyDescent="0.25">
      <c r="A7149" s="231" t="s">
        <v>371</v>
      </c>
      <c r="B7149" s="232" t="s">
        <v>388</v>
      </c>
      <c r="C7149" s="233" t="s">
        <v>364</v>
      </c>
      <c r="D7149" s="233">
        <v>12</v>
      </c>
      <c r="E7149" s="233" t="s">
        <v>271</v>
      </c>
      <c r="F7149" s="234" t="s">
        <v>359</v>
      </c>
      <c r="G7149" s="235">
        <v>145</v>
      </c>
      <c r="H7149" s="234">
        <v>45975</v>
      </c>
      <c r="I7149" s="28"/>
    </row>
    <row r="7150" spans="1:9" x14ac:dyDescent="0.25">
      <c r="A7150" s="231" t="s">
        <v>335</v>
      </c>
      <c r="B7150" s="232" t="s">
        <v>368</v>
      </c>
      <c r="C7150" s="233" t="s">
        <v>364</v>
      </c>
      <c r="D7150" s="233">
        <v>8</v>
      </c>
      <c r="E7150" s="233" t="s">
        <v>262</v>
      </c>
      <c r="F7150" s="234" t="s">
        <v>356</v>
      </c>
      <c r="G7150" s="235">
        <v>35</v>
      </c>
      <c r="H7150" s="234">
        <v>45978</v>
      </c>
      <c r="I7150" s="28"/>
    </row>
    <row r="7151" spans="1:9" x14ac:dyDescent="0.25">
      <c r="A7151" s="231" t="s">
        <v>335</v>
      </c>
      <c r="B7151" s="232" t="s">
        <v>350</v>
      </c>
      <c r="C7151" s="233" t="s">
        <v>347</v>
      </c>
      <c r="D7151" s="233">
        <v>8</v>
      </c>
      <c r="E7151" s="233" t="s">
        <v>271</v>
      </c>
      <c r="F7151" s="234" t="s">
        <v>338</v>
      </c>
      <c r="G7151" s="235">
        <v>172</v>
      </c>
      <c r="H7151" s="234">
        <v>45979</v>
      </c>
      <c r="I7151" s="28"/>
    </row>
    <row r="7152" spans="1:9" x14ac:dyDescent="0.25">
      <c r="A7152" s="231" t="s">
        <v>397</v>
      </c>
      <c r="B7152" s="232" t="s">
        <v>398</v>
      </c>
      <c r="C7152" s="233" t="s">
        <v>399</v>
      </c>
      <c r="D7152" s="233">
        <v>8</v>
      </c>
      <c r="E7152" s="233" t="s">
        <v>334</v>
      </c>
      <c r="F7152" s="234" t="s">
        <v>276</v>
      </c>
      <c r="G7152" s="235">
        <v>55</v>
      </c>
      <c r="H7152" s="234">
        <v>45980</v>
      </c>
      <c r="I7152" s="28"/>
    </row>
    <row r="7153" spans="1:9" x14ac:dyDescent="0.25">
      <c r="A7153" s="231" t="s">
        <v>362</v>
      </c>
      <c r="B7153" s="232" t="s">
        <v>366</v>
      </c>
      <c r="C7153" s="233" t="s">
        <v>337</v>
      </c>
      <c r="D7153" s="233">
        <v>8</v>
      </c>
      <c r="E7153" s="233" t="s">
        <v>262</v>
      </c>
      <c r="F7153" s="234" t="s">
        <v>50</v>
      </c>
      <c r="G7153" s="235">
        <v>117</v>
      </c>
      <c r="H7153" s="234">
        <v>45981</v>
      </c>
      <c r="I7153" s="28"/>
    </row>
    <row r="7154" spans="1:9" x14ac:dyDescent="0.25">
      <c r="A7154" s="231" t="s">
        <v>335</v>
      </c>
      <c r="B7154" s="232" t="s">
        <v>400</v>
      </c>
      <c r="C7154" s="233" t="s">
        <v>364</v>
      </c>
      <c r="D7154" s="233">
        <v>8</v>
      </c>
      <c r="E7154" s="233" t="s">
        <v>264</v>
      </c>
      <c r="F7154" s="234" t="s">
        <v>365</v>
      </c>
      <c r="G7154" s="235">
        <v>128</v>
      </c>
      <c r="H7154" s="234">
        <v>45983</v>
      </c>
      <c r="I7154" s="28"/>
    </row>
    <row r="7155" spans="1:9" x14ac:dyDescent="0.25">
      <c r="A7155" s="231" t="s">
        <v>362</v>
      </c>
      <c r="B7155" s="232" t="s">
        <v>374</v>
      </c>
      <c r="C7155" s="233" t="s">
        <v>375</v>
      </c>
      <c r="D7155" s="233">
        <v>16</v>
      </c>
      <c r="E7155" s="233" t="s">
        <v>271</v>
      </c>
      <c r="F7155" s="234" t="s">
        <v>338</v>
      </c>
      <c r="G7155" s="235">
        <v>164</v>
      </c>
      <c r="H7155" s="234">
        <v>45985</v>
      </c>
      <c r="I7155" s="28"/>
    </row>
    <row r="7156" spans="1:9" x14ac:dyDescent="0.25">
      <c r="A7156" s="231" t="s">
        <v>335</v>
      </c>
      <c r="B7156" s="232" t="s">
        <v>394</v>
      </c>
      <c r="C7156" s="233" t="s">
        <v>364</v>
      </c>
      <c r="D7156" s="233">
        <v>8</v>
      </c>
      <c r="E7156" s="233" t="s">
        <v>264</v>
      </c>
      <c r="F7156" s="234" t="s">
        <v>396</v>
      </c>
      <c r="G7156" s="235">
        <v>29</v>
      </c>
      <c r="H7156" s="234">
        <v>45986</v>
      </c>
      <c r="I7156" s="28"/>
    </row>
    <row r="7157" spans="1:9" x14ac:dyDescent="0.25">
      <c r="A7157" s="231" t="s">
        <v>376</v>
      </c>
      <c r="B7157" s="232" t="s">
        <v>377</v>
      </c>
      <c r="C7157" s="233" t="s">
        <v>378</v>
      </c>
      <c r="D7157" s="233">
        <v>10</v>
      </c>
      <c r="E7157" s="233" t="s">
        <v>262</v>
      </c>
      <c r="F7157" s="234" t="s">
        <v>342</v>
      </c>
      <c r="G7157" s="235">
        <v>35</v>
      </c>
      <c r="H7157" s="234">
        <v>45988</v>
      </c>
      <c r="I7157" s="28"/>
    </row>
    <row r="7158" spans="1:9" x14ac:dyDescent="0.25">
      <c r="A7158" s="231" t="s">
        <v>335</v>
      </c>
      <c r="B7158" s="232" t="s">
        <v>368</v>
      </c>
      <c r="C7158" s="233" t="s">
        <v>364</v>
      </c>
      <c r="D7158" s="233">
        <v>8</v>
      </c>
      <c r="E7158" s="233" t="s">
        <v>262</v>
      </c>
      <c r="F7158" s="234" t="s">
        <v>356</v>
      </c>
      <c r="G7158" s="235">
        <v>163</v>
      </c>
      <c r="H7158" s="234">
        <v>45990</v>
      </c>
      <c r="I7158" s="28"/>
    </row>
    <row r="7159" spans="1:9" x14ac:dyDescent="0.25">
      <c r="A7159" s="231" t="s">
        <v>335</v>
      </c>
      <c r="B7159" s="232" t="s">
        <v>368</v>
      </c>
      <c r="C7159" s="233" t="s">
        <v>364</v>
      </c>
      <c r="D7159" s="233">
        <v>8</v>
      </c>
      <c r="E7159" s="233" t="s">
        <v>262</v>
      </c>
      <c r="F7159" s="234" t="s">
        <v>356</v>
      </c>
      <c r="G7159" s="235">
        <v>182</v>
      </c>
      <c r="H7159" s="234">
        <v>46000</v>
      </c>
      <c r="I7159" s="28"/>
    </row>
    <row r="7160" spans="1:9" x14ac:dyDescent="0.25">
      <c r="A7160" s="231" t="s">
        <v>397</v>
      </c>
      <c r="B7160" s="232" t="s">
        <v>398</v>
      </c>
      <c r="C7160" s="233" t="s">
        <v>399</v>
      </c>
      <c r="D7160" s="233">
        <v>8</v>
      </c>
      <c r="E7160" s="233" t="s">
        <v>334</v>
      </c>
      <c r="F7160" s="234" t="s">
        <v>276</v>
      </c>
      <c r="G7160" s="235">
        <v>117</v>
      </c>
      <c r="H7160" s="234">
        <v>46000</v>
      </c>
      <c r="I7160" s="28"/>
    </row>
    <row r="7161" spans="1:9" x14ac:dyDescent="0.25">
      <c r="A7161" s="231" t="s">
        <v>345</v>
      </c>
      <c r="B7161" s="232" t="s">
        <v>401</v>
      </c>
      <c r="C7161" s="233" t="s">
        <v>380</v>
      </c>
      <c r="D7161" s="233">
        <v>16</v>
      </c>
      <c r="E7161" s="233" t="s">
        <v>271</v>
      </c>
      <c r="F7161" s="234" t="s">
        <v>338</v>
      </c>
      <c r="G7161" s="235">
        <v>98</v>
      </c>
      <c r="H7161" s="234">
        <v>46004</v>
      </c>
      <c r="I7161" s="28"/>
    </row>
    <row r="7162" spans="1:9" x14ac:dyDescent="0.25">
      <c r="A7162" s="231" t="s">
        <v>408</v>
      </c>
      <c r="B7162" s="232" t="s">
        <v>409</v>
      </c>
      <c r="C7162" s="233" t="s">
        <v>380</v>
      </c>
      <c r="D7162" s="233">
        <v>16</v>
      </c>
      <c r="E7162" s="233" t="s">
        <v>334</v>
      </c>
      <c r="F7162" s="234" t="s">
        <v>278</v>
      </c>
      <c r="G7162" s="235">
        <v>178</v>
      </c>
      <c r="H7162" s="234">
        <v>46008</v>
      </c>
      <c r="I7162" s="28"/>
    </row>
    <row r="7163" spans="1:9" x14ac:dyDescent="0.25">
      <c r="A7163" s="231" t="s">
        <v>397</v>
      </c>
      <c r="B7163" s="232" t="s">
        <v>402</v>
      </c>
      <c r="C7163" s="233" t="s">
        <v>380</v>
      </c>
      <c r="D7163" s="233">
        <v>8</v>
      </c>
      <c r="E7163" s="233" t="s">
        <v>262</v>
      </c>
      <c r="F7163" s="234" t="s">
        <v>50</v>
      </c>
      <c r="G7163" s="235">
        <v>16</v>
      </c>
      <c r="H7163" s="234">
        <v>46009</v>
      </c>
      <c r="I7163" s="28"/>
    </row>
    <row r="7164" spans="1:9" x14ac:dyDescent="0.25">
      <c r="A7164" s="231" t="s">
        <v>331</v>
      </c>
      <c r="B7164" s="232" t="s">
        <v>353</v>
      </c>
      <c r="C7164" s="233" t="s">
        <v>337</v>
      </c>
      <c r="D7164" s="233">
        <v>16</v>
      </c>
      <c r="E7164" s="233" t="s">
        <v>262</v>
      </c>
      <c r="F7164" s="234" t="s">
        <v>342</v>
      </c>
      <c r="G7164" s="235">
        <v>115</v>
      </c>
      <c r="H7164" s="234">
        <v>46010</v>
      </c>
      <c r="I7164" s="28"/>
    </row>
    <row r="7165" spans="1:9" x14ac:dyDescent="0.25">
      <c r="A7165" s="231" t="s">
        <v>376</v>
      </c>
      <c r="B7165" s="232" t="s">
        <v>377</v>
      </c>
      <c r="C7165" s="233" t="s">
        <v>378</v>
      </c>
      <c r="D7165" s="233">
        <v>10</v>
      </c>
      <c r="E7165" s="233" t="s">
        <v>262</v>
      </c>
      <c r="F7165" s="234" t="s">
        <v>342</v>
      </c>
      <c r="G7165" s="235">
        <v>74</v>
      </c>
      <c r="H7165" s="234">
        <v>46011</v>
      </c>
      <c r="I7165" s="28"/>
    </row>
    <row r="7166" spans="1:9" x14ac:dyDescent="0.25">
      <c r="A7166" s="231" t="s">
        <v>335</v>
      </c>
      <c r="B7166" s="232" t="s">
        <v>336</v>
      </c>
      <c r="C7166" s="233" t="s">
        <v>337</v>
      </c>
      <c r="D7166" s="233">
        <v>16</v>
      </c>
      <c r="E7166" s="233" t="s">
        <v>271</v>
      </c>
      <c r="F7166" s="234" t="s">
        <v>338</v>
      </c>
      <c r="G7166" s="235">
        <v>137</v>
      </c>
      <c r="H7166" s="234">
        <v>46012</v>
      </c>
      <c r="I7166" s="28"/>
    </row>
    <row r="7167" spans="1:9" x14ac:dyDescent="0.25">
      <c r="A7167" s="231" t="s">
        <v>362</v>
      </c>
      <c r="B7167" s="232" t="s">
        <v>374</v>
      </c>
      <c r="C7167" s="233" t="s">
        <v>375</v>
      </c>
      <c r="D7167" s="233">
        <v>16</v>
      </c>
      <c r="E7167" s="233" t="s">
        <v>271</v>
      </c>
      <c r="F7167" s="234" t="s">
        <v>338</v>
      </c>
      <c r="G7167" s="235">
        <v>12</v>
      </c>
      <c r="H7167" s="234">
        <v>46016</v>
      </c>
      <c r="I7167" s="28"/>
    </row>
    <row r="7168" spans="1:9" x14ac:dyDescent="0.25">
      <c r="A7168" s="231" t="s">
        <v>331</v>
      </c>
      <c r="B7168" s="232" t="s">
        <v>332</v>
      </c>
      <c r="C7168" s="233" t="s">
        <v>333</v>
      </c>
      <c r="D7168" s="233">
        <v>16</v>
      </c>
      <c r="E7168" s="233" t="s">
        <v>334</v>
      </c>
      <c r="F7168" s="234" t="s">
        <v>405</v>
      </c>
      <c r="G7168" s="235">
        <v>49</v>
      </c>
      <c r="H7168" s="234">
        <v>46016</v>
      </c>
      <c r="I7168" s="28"/>
    </row>
    <row r="7169" spans="1:9" x14ac:dyDescent="0.25">
      <c r="A7169" s="231" t="s">
        <v>397</v>
      </c>
      <c r="B7169" s="232" t="s">
        <v>402</v>
      </c>
      <c r="C7169" s="233" t="s">
        <v>380</v>
      </c>
      <c r="D7169" s="233">
        <v>8</v>
      </c>
      <c r="E7169" s="233" t="s">
        <v>262</v>
      </c>
      <c r="F7169" s="234" t="s">
        <v>50</v>
      </c>
      <c r="G7169" s="235">
        <v>83</v>
      </c>
      <c r="H7169" s="234">
        <v>46025</v>
      </c>
      <c r="I7169" s="28"/>
    </row>
    <row r="7170" spans="1:9" x14ac:dyDescent="0.25">
      <c r="A7170" s="231" t="s">
        <v>362</v>
      </c>
      <c r="B7170" s="232" t="s">
        <v>369</v>
      </c>
      <c r="C7170" s="233" t="s">
        <v>370</v>
      </c>
      <c r="D7170" s="233">
        <v>16</v>
      </c>
      <c r="E7170" s="233" t="s">
        <v>264</v>
      </c>
      <c r="F7170" s="234" t="s">
        <v>365</v>
      </c>
      <c r="G7170" s="235">
        <v>157</v>
      </c>
      <c r="H7170" s="234">
        <v>46028</v>
      </c>
      <c r="I7170" s="28"/>
    </row>
    <row r="7171" spans="1:9" x14ac:dyDescent="0.25">
      <c r="A7171" s="231" t="s">
        <v>335</v>
      </c>
      <c r="B7171" s="232" t="s">
        <v>384</v>
      </c>
      <c r="C7171" s="233" t="s">
        <v>364</v>
      </c>
      <c r="D7171" s="233">
        <v>8</v>
      </c>
      <c r="E7171" s="233" t="s">
        <v>262</v>
      </c>
      <c r="F7171" s="234" t="s">
        <v>356</v>
      </c>
      <c r="G7171" s="235">
        <v>19</v>
      </c>
      <c r="H7171" s="234">
        <v>46030</v>
      </c>
      <c r="I7171" s="28"/>
    </row>
    <row r="7172" spans="1:9" x14ac:dyDescent="0.25">
      <c r="A7172" s="231" t="s">
        <v>348</v>
      </c>
      <c r="B7172" s="232" t="s">
        <v>349</v>
      </c>
      <c r="C7172" s="233" t="s">
        <v>347</v>
      </c>
      <c r="D7172" s="233">
        <v>8</v>
      </c>
      <c r="E7172" s="233" t="s">
        <v>262</v>
      </c>
      <c r="F7172" s="234" t="s">
        <v>342</v>
      </c>
      <c r="G7172" s="235">
        <v>108</v>
      </c>
      <c r="H7172" s="234">
        <v>46044</v>
      </c>
      <c r="I7172" s="28"/>
    </row>
    <row r="7173" spans="1:9" x14ac:dyDescent="0.25">
      <c r="A7173" s="231" t="s">
        <v>335</v>
      </c>
      <c r="B7173" s="232" t="s">
        <v>394</v>
      </c>
      <c r="C7173" s="233" t="s">
        <v>364</v>
      </c>
      <c r="D7173" s="233">
        <v>8</v>
      </c>
      <c r="E7173" s="233" t="s">
        <v>264</v>
      </c>
      <c r="F7173" s="234" t="s">
        <v>365</v>
      </c>
      <c r="G7173" s="235">
        <v>122</v>
      </c>
      <c r="H7173" s="234">
        <v>46045</v>
      </c>
      <c r="I7173" s="28"/>
    </row>
    <row r="7174" spans="1:9" x14ac:dyDescent="0.25">
      <c r="A7174" s="231" t="s">
        <v>345</v>
      </c>
      <c r="B7174" s="232" t="s">
        <v>401</v>
      </c>
      <c r="C7174" s="233" t="s">
        <v>380</v>
      </c>
      <c r="D7174" s="233">
        <v>16</v>
      </c>
      <c r="E7174" s="233" t="s">
        <v>271</v>
      </c>
      <c r="F7174" s="234" t="s">
        <v>338</v>
      </c>
      <c r="G7174" s="235">
        <v>46</v>
      </c>
      <c r="H7174" s="234">
        <v>46049</v>
      </c>
      <c r="I7174" s="28"/>
    </row>
    <row r="7175" spans="1:9" x14ac:dyDescent="0.25">
      <c r="A7175" s="231" t="s">
        <v>335</v>
      </c>
      <c r="B7175" s="232" t="s">
        <v>382</v>
      </c>
      <c r="C7175" s="233" t="s">
        <v>337</v>
      </c>
      <c r="D7175" s="233">
        <v>16</v>
      </c>
      <c r="E7175" s="233" t="s">
        <v>264</v>
      </c>
      <c r="F7175" s="234" t="s">
        <v>365</v>
      </c>
      <c r="G7175" s="235">
        <v>75</v>
      </c>
      <c r="H7175" s="234">
        <v>46054</v>
      </c>
      <c r="I7175" s="28"/>
    </row>
    <row r="7176" spans="1:9" x14ac:dyDescent="0.25">
      <c r="A7176" s="231" t="s">
        <v>371</v>
      </c>
      <c r="B7176" s="232" t="s">
        <v>372</v>
      </c>
      <c r="C7176" s="233" t="s">
        <v>364</v>
      </c>
      <c r="D7176" s="233">
        <v>8</v>
      </c>
      <c r="E7176" s="233" t="s">
        <v>271</v>
      </c>
      <c r="F7176" s="234" t="s">
        <v>338</v>
      </c>
      <c r="G7176" s="235">
        <v>81</v>
      </c>
      <c r="H7176" s="234">
        <v>46056</v>
      </c>
      <c r="I7176" s="28"/>
    </row>
    <row r="7177" spans="1:9" x14ac:dyDescent="0.25">
      <c r="A7177" s="231" t="s">
        <v>339</v>
      </c>
      <c r="B7177" s="232" t="s">
        <v>340</v>
      </c>
      <c r="C7177" s="233" t="s">
        <v>341</v>
      </c>
      <c r="D7177" s="233">
        <v>8</v>
      </c>
      <c r="E7177" s="233" t="s">
        <v>262</v>
      </c>
      <c r="F7177" s="234" t="s">
        <v>342</v>
      </c>
      <c r="G7177" s="235">
        <v>52</v>
      </c>
      <c r="H7177" s="234">
        <v>46065</v>
      </c>
      <c r="I7177" s="28"/>
    </row>
    <row r="7178" spans="1:9" x14ac:dyDescent="0.25">
      <c r="A7178" s="231" t="s">
        <v>335</v>
      </c>
      <c r="B7178" s="232" t="s">
        <v>383</v>
      </c>
      <c r="C7178" s="233" t="s">
        <v>347</v>
      </c>
      <c r="D7178" s="233">
        <v>8</v>
      </c>
      <c r="E7178" s="233" t="s">
        <v>271</v>
      </c>
      <c r="F7178" s="234" t="s">
        <v>359</v>
      </c>
      <c r="G7178" s="235">
        <v>191</v>
      </c>
      <c r="H7178" s="234">
        <v>46067</v>
      </c>
      <c r="I7178" s="28"/>
    </row>
    <row r="7179" spans="1:9" x14ac:dyDescent="0.25">
      <c r="A7179" s="231" t="s">
        <v>371</v>
      </c>
      <c r="B7179" s="232" t="s">
        <v>388</v>
      </c>
      <c r="C7179" s="233" t="s">
        <v>364</v>
      </c>
      <c r="D7179" s="233">
        <v>12</v>
      </c>
      <c r="E7179" s="233" t="s">
        <v>271</v>
      </c>
      <c r="F7179" s="234" t="s">
        <v>359</v>
      </c>
      <c r="G7179" s="235">
        <v>20</v>
      </c>
      <c r="H7179" s="234">
        <v>46077</v>
      </c>
      <c r="I7179" s="28"/>
    </row>
    <row r="7180" spans="1:9" x14ac:dyDescent="0.25">
      <c r="A7180" s="231" t="s">
        <v>392</v>
      </c>
      <c r="B7180" s="232" t="s">
        <v>393</v>
      </c>
      <c r="C7180" s="233" t="s">
        <v>337</v>
      </c>
      <c r="D7180" s="233">
        <v>16</v>
      </c>
      <c r="E7180" s="233" t="s">
        <v>271</v>
      </c>
      <c r="F7180" s="234" t="s">
        <v>359</v>
      </c>
      <c r="G7180" s="235">
        <v>133</v>
      </c>
      <c r="H7180" s="234">
        <v>46077</v>
      </c>
      <c r="I7180" s="28"/>
    </row>
    <row r="7181" spans="1:9" x14ac:dyDescent="0.25">
      <c r="A7181" s="231" t="s">
        <v>345</v>
      </c>
      <c r="B7181" s="232" t="s">
        <v>406</v>
      </c>
      <c r="C7181" s="233" t="s">
        <v>337</v>
      </c>
      <c r="D7181" s="233">
        <v>16</v>
      </c>
      <c r="E7181" s="233" t="s">
        <v>271</v>
      </c>
      <c r="F7181" s="234" t="s">
        <v>338</v>
      </c>
      <c r="G7181" s="235">
        <v>61</v>
      </c>
      <c r="H7181" s="234">
        <v>46079</v>
      </c>
      <c r="I7181" s="28"/>
    </row>
    <row r="7182" spans="1:9" x14ac:dyDescent="0.25">
      <c r="A7182" s="231" t="s">
        <v>397</v>
      </c>
      <c r="B7182" s="232" t="s">
        <v>398</v>
      </c>
      <c r="C7182" s="233" t="s">
        <v>399</v>
      </c>
      <c r="D7182" s="233">
        <v>8</v>
      </c>
      <c r="E7182" s="233" t="s">
        <v>334</v>
      </c>
      <c r="F7182" s="234" t="s">
        <v>276</v>
      </c>
      <c r="G7182" s="235">
        <v>174</v>
      </c>
      <c r="H7182" s="234">
        <v>46079</v>
      </c>
      <c r="I7182" s="28"/>
    </row>
    <row r="7183" spans="1:9" x14ac:dyDescent="0.25">
      <c r="A7183" s="231" t="s">
        <v>385</v>
      </c>
      <c r="B7183" s="232" t="s">
        <v>386</v>
      </c>
      <c r="C7183" s="233" t="s">
        <v>358</v>
      </c>
      <c r="D7183" s="233">
        <v>16</v>
      </c>
      <c r="E7183" s="233" t="s">
        <v>334</v>
      </c>
      <c r="F7183" s="234" t="s">
        <v>276</v>
      </c>
      <c r="G7183" s="235">
        <v>113</v>
      </c>
      <c r="H7183" s="234">
        <v>46080</v>
      </c>
      <c r="I7183" s="28"/>
    </row>
    <row r="7184" spans="1:9" x14ac:dyDescent="0.25">
      <c r="A7184" s="231" t="s">
        <v>335</v>
      </c>
      <c r="B7184" s="232" t="s">
        <v>394</v>
      </c>
      <c r="C7184" s="233" t="s">
        <v>364</v>
      </c>
      <c r="D7184" s="233">
        <v>8</v>
      </c>
      <c r="E7184" s="233" t="s">
        <v>264</v>
      </c>
      <c r="F7184" s="234" t="s">
        <v>396</v>
      </c>
      <c r="G7184" s="235">
        <v>30</v>
      </c>
      <c r="H7184" s="234">
        <v>46081</v>
      </c>
      <c r="I7184" s="28"/>
    </row>
    <row r="7185" spans="1:9" x14ac:dyDescent="0.25">
      <c r="A7185" s="231" t="s">
        <v>371</v>
      </c>
      <c r="B7185" s="232" t="s">
        <v>388</v>
      </c>
      <c r="C7185" s="233" t="s">
        <v>364</v>
      </c>
      <c r="D7185" s="233">
        <v>12</v>
      </c>
      <c r="E7185" s="233" t="s">
        <v>271</v>
      </c>
      <c r="F7185" s="234" t="s">
        <v>338</v>
      </c>
      <c r="G7185" s="235">
        <v>16</v>
      </c>
      <c r="H7185" s="234">
        <v>46081</v>
      </c>
      <c r="I7185" s="28"/>
    </row>
    <row r="7186" spans="1:9" x14ac:dyDescent="0.25">
      <c r="A7186" s="231" t="s">
        <v>397</v>
      </c>
      <c r="B7186" s="232" t="s">
        <v>398</v>
      </c>
      <c r="C7186" s="233" t="s">
        <v>399</v>
      </c>
      <c r="D7186" s="233">
        <v>8</v>
      </c>
      <c r="E7186" s="233" t="s">
        <v>334</v>
      </c>
      <c r="F7186" s="234" t="s">
        <v>276</v>
      </c>
      <c r="G7186" s="235">
        <v>82</v>
      </c>
      <c r="H7186" s="234">
        <v>46081</v>
      </c>
      <c r="I7186" s="28"/>
    </row>
    <row r="7187" spans="1:9" x14ac:dyDescent="0.25">
      <c r="A7187" s="231" t="s">
        <v>376</v>
      </c>
      <c r="B7187" s="232" t="s">
        <v>390</v>
      </c>
      <c r="C7187" s="233" t="s">
        <v>370</v>
      </c>
      <c r="D7187" s="233">
        <v>8</v>
      </c>
      <c r="E7187" s="233" t="s">
        <v>334</v>
      </c>
      <c r="F7187" s="234" t="s">
        <v>278</v>
      </c>
      <c r="G7187" s="235">
        <v>176</v>
      </c>
      <c r="H7187" s="234">
        <v>46081</v>
      </c>
      <c r="I7187" s="28"/>
    </row>
    <row r="7188" spans="1:9" x14ac:dyDescent="0.25">
      <c r="A7188" s="231" t="s">
        <v>335</v>
      </c>
      <c r="B7188" s="232" t="s">
        <v>350</v>
      </c>
      <c r="C7188" s="233" t="s">
        <v>347</v>
      </c>
      <c r="D7188" s="233">
        <v>8</v>
      </c>
      <c r="E7188" s="233" t="s">
        <v>271</v>
      </c>
      <c r="F7188" s="234" t="s">
        <v>338</v>
      </c>
      <c r="G7188" s="235">
        <v>28</v>
      </c>
      <c r="H7188" s="234">
        <v>46082</v>
      </c>
      <c r="I7188" s="28"/>
    </row>
    <row r="7189" spans="1:9" x14ac:dyDescent="0.25">
      <c r="A7189" s="231" t="s">
        <v>362</v>
      </c>
      <c r="B7189" s="232" t="s">
        <v>374</v>
      </c>
      <c r="C7189" s="233" t="s">
        <v>375</v>
      </c>
      <c r="D7189" s="233">
        <v>16</v>
      </c>
      <c r="E7189" s="233" t="s">
        <v>271</v>
      </c>
      <c r="F7189" s="234" t="s">
        <v>338</v>
      </c>
      <c r="G7189" s="235">
        <v>152</v>
      </c>
      <c r="H7189" s="234">
        <v>46082</v>
      </c>
      <c r="I7189" s="28"/>
    </row>
    <row r="7190" spans="1:9" x14ac:dyDescent="0.25">
      <c r="A7190" s="231" t="s">
        <v>371</v>
      </c>
      <c r="B7190" s="232" t="s">
        <v>388</v>
      </c>
      <c r="C7190" s="233" t="s">
        <v>364</v>
      </c>
      <c r="D7190" s="233">
        <v>12</v>
      </c>
      <c r="E7190" s="233" t="s">
        <v>271</v>
      </c>
      <c r="F7190" s="234" t="s">
        <v>359</v>
      </c>
      <c r="G7190" s="235">
        <v>102</v>
      </c>
      <c r="H7190" s="234">
        <v>46086</v>
      </c>
      <c r="I7190" s="28"/>
    </row>
    <row r="7191" spans="1:9" x14ac:dyDescent="0.25">
      <c r="A7191" s="231" t="s">
        <v>345</v>
      </c>
      <c r="B7191" s="232" t="s">
        <v>391</v>
      </c>
      <c r="C7191" s="233" t="s">
        <v>337</v>
      </c>
      <c r="D7191" s="233">
        <v>16</v>
      </c>
      <c r="E7191" s="233" t="s">
        <v>334</v>
      </c>
      <c r="F7191" s="234" t="s">
        <v>276</v>
      </c>
      <c r="G7191" s="235">
        <v>141</v>
      </c>
      <c r="H7191" s="234">
        <v>46097</v>
      </c>
      <c r="I7191" s="28"/>
    </row>
    <row r="7192" spans="1:9" x14ac:dyDescent="0.25">
      <c r="A7192" s="231" t="s">
        <v>362</v>
      </c>
      <c r="B7192" s="232" t="s">
        <v>407</v>
      </c>
      <c r="C7192" s="233" t="s">
        <v>380</v>
      </c>
      <c r="D7192" s="233">
        <v>16</v>
      </c>
      <c r="E7192" s="233" t="s">
        <v>264</v>
      </c>
      <c r="F7192" s="234" t="s">
        <v>365</v>
      </c>
      <c r="G7192" s="235">
        <v>130</v>
      </c>
      <c r="H7192" s="234">
        <v>46100</v>
      </c>
      <c r="I7192" s="28"/>
    </row>
    <row r="7193" spans="1:9" x14ac:dyDescent="0.25">
      <c r="A7193" s="231" t="s">
        <v>385</v>
      </c>
      <c r="B7193" s="232" t="s">
        <v>386</v>
      </c>
      <c r="C7193" s="233" t="s">
        <v>358</v>
      </c>
      <c r="D7193" s="233">
        <v>16</v>
      </c>
      <c r="E7193" s="233" t="s">
        <v>334</v>
      </c>
      <c r="F7193" s="234" t="s">
        <v>276</v>
      </c>
      <c r="G7193" s="235">
        <v>159</v>
      </c>
      <c r="H7193" s="234">
        <v>46100</v>
      </c>
      <c r="I7193" s="28"/>
    </row>
    <row r="7194" spans="1:9" x14ac:dyDescent="0.25">
      <c r="A7194" s="231" t="s">
        <v>371</v>
      </c>
      <c r="B7194" s="232" t="s">
        <v>388</v>
      </c>
      <c r="C7194" s="233" t="s">
        <v>364</v>
      </c>
      <c r="D7194" s="233">
        <v>12</v>
      </c>
      <c r="E7194" s="233" t="s">
        <v>271</v>
      </c>
      <c r="F7194" s="234" t="s">
        <v>359</v>
      </c>
      <c r="G7194" s="235">
        <v>80</v>
      </c>
      <c r="H7194" s="234">
        <v>46101</v>
      </c>
      <c r="I7194" s="28"/>
    </row>
    <row r="7195" spans="1:9" x14ac:dyDescent="0.25">
      <c r="A7195" s="231" t="s">
        <v>385</v>
      </c>
      <c r="B7195" s="232" t="s">
        <v>389</v>
      </c>
      <c r="C7195" s="233" t="s">
        <v>375</v>
      </c>
      <c r="D7195" s="233">
        <v>16</v>
      </c>
      <c r="E7195" s="233" t="s">
        <v>334</v>
      </c>
      <c r="F7195" s="234" t="s">
        <v>278</v>
      </c>
      <c r="G7195" s="235">
        <v>20</v>
      </c>
      <c r="H7195" s="234">
        <v>46103</v>
      </c>
      <c r="I7195" s="28"/>
    </row>
    <row r="7196" spans="1:9" x14ac:dyDescent="0.25">
      <c r="A7196" s="231" t="s">
        <v>335</v>
      </c>
      <c r="B7196" s="232" t="s">
        <v>394</v>
      </c>
      <c r="C7196" s="233" t="s">
        <v>364</v>
      </c>
      <c r="D7196" s="233">
        <v>8</v>
      </c>
      <c r="E7196" s="233" t="s">
        <v>264</v>
      </c>
      <c r="F7196" s="234" t="s">
        <v>396</v>
      </c>
      <c r="G7196" s="235">
        <v>72</v>
      </c>
      <c r="H7196" s="234">
        <v>46105</v>
      </c>
      <c r="I7196" s="28"/>
    </row>
    <row r="7197" spans="1:9" x14ac:dyDescent="0.25">
      <c r="A7197" s="231" t="s">
        <v>345</v>
      </c>
      <c r="B7197" s="232" t="s">
        <v>346</v>
      </c>
      <c r="C7197" s="233" t="s">
        <v>347</v>
      </c>
      <c r="D7197" s="233">
        <v>16</v>
      </c>
      <c r="E7197" s="233" t="s">
        <v>271</v>
      </c>
      <c r="F7197" s="234" t="s">
        <v>338</v>
      </c>
      <c r="G7197" s="235">
        <v>60</v>
      </c>
      <c r="H7197" s="234">
        <v>46107</v>
      </c>
      <c r="I7197" s="28"/>
    </row>
    <row r="7198" spans="1:9" x14ac:dyDescent="0.25">
      <c r="A7198" s="231" t="s">
        <v>335</v>
      </c>
      <c r="B7198" s="232" t="s">
        <v>384</v>
      </c>
      <c r="C7198" s="233" t="s">
        <v>364</v>
      </c>
      <c r="D7198" s="233">
        <v>8</v>
      </c>
      <c r="E7198" s="233" t="s">
        <v>262</v>
      </c>
      <c r="F7198" s="234" t="s">
        <v>356</v>
      </c>
      <c r="G7198" s="235">
        <v>79</v>
      </c>
      <c r="H7198" s="234">
        <v>46108</v>
      </c>
      <c r="I7198" s="28"/>
    </row>
    <row r="7199" spans="1:9" x14ac:dyDescent="0.25">
      <c r="A7199" s="231" t="s">
        <v>348</v>
      </c>
      <c r="B7199" s="232" t="s">
        <v>349</v>
      </c>
      <c r="C7199" s="233" t="s">
        <v>347</v>
      </c>
      <c r="D7199" s="233">
        <v>8</v>
      </c>
      <c r="E7199" s="233" t="s">
        <v>262</v>
      </c>
      <c r="F7199" s="234" t="s">
        <v>356</v>
      </c>
      <c r="G7199" s="235">
        <v>166</v>
      </c>
      <c r="H7199" s="234">
        <v>46112</v>
      </c>
      <c r="I7199" s="28"/>
    </row>
    <row r="7200" spans="1:9" x14ac:dyDescent="0.25">
      <c r="A7200" s="231" t="s">
        <v>362</v>
      </c>
      <c r="B7200" s="232" t="s">
        <v>374</v>
      </c>
      <c r="C7200" s="233" t="s">
        <v>375</v>
      </c>
      <c r="D7200" s="233">
        <v>16</v>
      </c>
      <c r="E7200" s="233" t="s">
        <v>271</v>
      </c>
      <c r="F7200" s="234" t="s">
        <v>338</v>
      </c>
      <c r="G7200" s="235">
        <v>169</v>
      </c>
      <c r="H7200" s="234">
        <v>46113</v>
      </c>
      <c r="I7200" s="28"/>
    </row>
    <row r="7201" spans="1:9" x14ac:dyDescent="0.25">
      <c r="A7201" s="231" t="s">
        <v>385</v>
      </c>
      <c r="B7201" s="232" t="s">
        <v>386</v>
      </c>
      <c r="C7201" s="233" t="s">
        <v>358</v>
      </c>
      <c r="D7201" s="233">
        <v>16</v>
      </c>
      <c r="E7201" s="233" t="s">
        <v>334</v>
      </c>
      <c r="F7201" s="234" t="s">
        <v>405</v>
      </c>
      <c r="G7201" s="235">
        <v>72</v>
      </c>
      <c r="H7201" s="234">
        <v>46115</v>
      </c>
      <c r="I7201" s="28"/>
    </row>
    <row r="7202" spans="1:9" x14ac:dyDescent="0.25">
      <c r="A7202" s="231" t="s">
        <v>362</v>
      </c>
      <c r="B7202" s="232" t="s">
        <v>366</v>
      </c>
      <c r="C7202" s="233" t="s">
        <v>337</v>
      </c>
      <c r="D7202" s="233">
        <v>8</v>
      </c>
      <c r="E7202" s="233" t="s">
        <v>262</v>
      </c>
      <c r="F7202" s="234" t="s">
        <v>50</v>
      </c>
      <c r="G7202" s="235">
        <v>199</v>
      </c>
      <c r="H7202" s="234">
        <v>46116</v>
      </c>
      <c r="I7202" s="28"/>
    </row>
    <row r="7203" spans="1:9" x14ac:dyDescent="0.25">
      <c r="A7203" s="231" t="s">
        <v>345</v>
      </c>
      <c r="B7203" s="232" t="s">
        <v>379</v>
      </c>
      <c r="C7203" s="233" t="s">
        <v>380</v>
      </c>
      <c r="D7203" s="233">
        <v>16</v>
      </c>
      <c r="E7203" s="233" t="s">
        <v>271</v>
      </c>
      <c r="F7203" s="234" t="s">
        <v>338</v>
      </c>
      <c r="G7203" s="235">
        <v>131</v>
      </c>
      <c r="H7203" s="234">
        <v>46118</v>
      </c>
      <c r="I7203" s="28"/>
    </row>
    <row r="7204" spans="1:9" x14ac:dyDescent="0.25">
      <c r="A7204" s="231" t="s">
        <v>335</v>
      </c>
      <c r="B7204" s="232" t="s">
        <v>368</v>
      </c>
      <c r="C7204" s="233" t="s">
        <v>364</v>
      </c>
      <c r="D7204" s="233">
        <v>8</v>
      </c>
      <c r="E7204" s="233" t="s">
        <v>262</v>
      </c>
      <c r="F7204" s="234" t="s">
        <v>356</v>
      </c>
      <c r="G7204" s="235">
        <v>158</v>
      </c>
      <c r="H7204" s="234">
        <v>46121</v>
      </c>
      <c r="I7204" s="28"/>
    </row>
    <row r="7205" spans="1:9" x14ac:dyDescent="0.25">
      <c r="A7205" s="231" t="s">
        <v>371</v>
      </c>
      <c r="B7205" s="232" t="s">
        <v>372</v>
      </c>
      <c r="C7205" s="233" t="s">
        <v>364</v>
      </c>
      <c r="D7205" s="233">
        <v>8</v>
      </c>
      <c r="E7205" s="233" t="s">
        <v>271</v>
      </c>
      <c r="F7205" s="234" t="s">
        <v>338</v>
      </c>
      <c r="G7205" s="235">
        <v>83</v>
      </c>
      <c r="H7205" s="234">
        <v>46126</v>
      </c>
      <c r="I7205" s="28"/>
    </row>
    <row r="7206" spans="1:9" x14ac:dyDescent="0.25">
      <c r="A7206" s="231" t="s">
        <v>331</v>
      </c>
      <c r="B7206" s="232" t="s">
        <v>403</v>
      </c>
      <c r="C7206" s="233" t="s">
        <v>380</v>
      </c>
      <c r="D7206" s="233">
        <v>32</v>
      </c>
      <c r="E7206" s="233" t="s">
        <v>262</v>
      </c>
      <c r="F7206" s="234" t="s">
        <v>356</v>
      </c>
      <c r="G7206" s="235">
        <v>55</v>
      </c>
      <c r="H7206" s="234">
        <v>46131</v>
      </c>
      <c r="I7206" s="28"/>
    </row>
    <row r="7207" spans="1:9" x14ac:dyDescent="0.25">
      <c r="A7207" s="231" t="s">
        <v>345</v>
      </c>
      <c r="B7207" s="232" t="s">
        <v>391</v>
      </c>
      <c r="C7207" s="233" t="s">
        <v>337</v>
      </c>
      <c r="D7207" s="233">
        <v>16</v>
      </c>
      <c r="E7207" s="233" t="s">
        <v>334</v>
      </c>
      <c r="F7207" s="234" t="s">
        <v>276</v>
      </c>
      <c r="G7207" s="235">
        <v>31</v>
      </c>
      <c r="H7207" s="234">
        <v>46133</v>
      </c>
      <c r="I7207" s="28"/>
    </row>
    <row r="7208" spans="1:9" x14ac:dyDescent="0.25">
      <c r="A7208" s="231" t="s">
        <v>335</v>
      </c>
      <c r="B7208" s="232" t="s">
        <v>368</v>
      </c>
      <c r="C7208" s="233" t="s">
        <v>364</v>
      </c>
      <c r="D7208" s="233">
        <v>8</v>
      </c>
      <c r="E7208" s="233" t="s">
        <v>262</v>
      </c>
      <c r="F7208" s="234" t="s">
        <v>356</v>
      </c>
      <c r="G7208" s="235">
        <v>179</v>
      </c>
      <c r="H7208" s="234">
        <v>46135</v>
      </c>
      <c r="I7208" s="28"/>
    </row>
    <row r="7209" spans="1:9" x14ac:dyDescent="0.25">
      <c r="A7209" s="231" t="s">
        <v>348</v>
      </c>
      <c r="B7209" s="232" t="s">
        <v>349</v>
      </c>
      <c r="C7209" s="233" t="s">
        <v>347</v>
      </c>
      <c r="D7209" s="233">
        <v>8</v>
      </c>
      <c r="E7209" s="233" t="s">
        <v>262</v>
      </c>
      <c r="F7209" s="234" t="s">
        <v>356</v>
      </c>
      <c r="G7209" s="235">
        <v>199</v>
      </c>
      <c r="H7209" s="234">
        <v>46135</v>
      </c>
      <c r="I7209" s="28"/>
    </row>
    <row r="7210" spans="1:9" x14ac:dyDescent="0.25">
      <c r="A7210" s="231" t="s">
        <v>362</v>
      </c>
      <c r="B7210" s="232" t="s">
        <v>407</v>
      </c>
      <c r="C7210" s="233" t="s">
        <v>380</v>
      </c>
      <c r="D7210" s="233">
        <v>16</v>
      </c>
      <c r="E7210" s="233" t="s">
        <v>264</v>
      </c>
      <c r="F7210" s="234" t="s">
        <v>396</v>
      </c>
      <c r="G7210" s="235">
        <v>137</v>
      </c>
      <c r="H7210" s="234">
        <v>46137</v>
      </c>
      <c r="I7210" s="28"/>
    </row>
    <row r="7211" spans="1:9" x14ac:dyDescent="0.25">
      <c r="A7211" s="231" t="s">
        <v>354</v>
      </c>
      <c r="B7211" s="232" t="s">
        <v>355</v>
      </c>
      <c r="C7211" s="233" t="s">
        <v>347</v>
      </c>
      <c r="D7211" s="233">
        <v>16</v>
      </c>
      <c r="E7211" s="233" t="s">
        <v>262</v>
      </c>
      <c r="F7211" s="234" t="s">
        <v>356</v>
      </c>
      <c r="G7211" s="235">
        <v>64</v>
      </c>
      <c r="H7211" s="234">
        <v>46137</v>
      </c>
      <c r="I7211" s="28"/>
    </row>
    <row r="7212" spans="1:9" x14ac:dyDescent="0.25">
      <c r="A7212" s="231" t="s">
        <v>371</v>
      </c>
      <c r="B7212" s="232" t="s">
        <v>372</v>
      </c>
      <c r="C7212" s="233" t="s">
        <v>364</v>
      </c>
      <c r="D7212" s="233">
        <v>8</v>
      </c>
      <c r="E7212" s="233" t="s">
        <v>271</v>
      </c>
      <c r="F7212" s="234" t="s">
        <v>338</v>
      </c>
      <c r="G7212" s="235">
        <v>10</v>
      </c>
      <c r="H7212" s="234">
        <v>46140</v>
      </c>
      <c r="I7212" s="28"/>
    </row>
    <row r="7213" spans="1:9" x14ac:dyDescent="0.25">
      <c r="A7213" s="231" t="s">
        <v>345</v>
      </c>
      <c r="B7213" s="232" t="s">
        <v>406</v>
      </c>
      <c r="C7213" s="233" t="s">
        <v>337</v>
      </c>
      <c r="D7213" s="233">
        <v>16</v>
      </c>
      <c r="E7213" s="233" t="s">
        <v>271</v>
      </c>
      <c r="F7213" s="234" t="s">
        <v>338</v>
      </c>
      <c r="G7213" s="235">
        <v>18</v>
      </c>
      <c r="H7213" s="234">
        <v>46143</v>
      </c>
      <c r="I7213" s="28"/>
    </row>
    <row r="7214" spans="1:9" x14ac:dyDescent="0.25">
      <c r="A7214" s="231" t="s">
        <v>348</v>
      </c>
      <c r="B7214" s="232" t="s">
        <v>349</v>
      </c>
      <c r="C7214" s="233" t="s">
        <v>347</v>
      </c>
      <c r="D7214" s="233">
        <v>8</v>
      </c>
      <c r="E7214" s="233" t="s">
        <v>262</v>
      </c>
      <c r="F7214" s="234" t="s">
        <v>356</v>
      </c>
      <c r="G7214" s="235">
        <v>41</v>
      </c>
      <c r="H7214" s="234">
        <v>46146</v>
      </c>
      <c r="I7214" s="28"/>
    </row>
    <row r="7215" spans="1:9" x14ac:dyDescent="0.25">
      <c r="A7215" s="231" t="s">
        <v>335</v>
      </c>
      <c r="B7215" s="232" t="s">
        <v>357</v>
      </c>
      <c r="C7215" s="233" t="s">
        <v>358</v>
      </c>
      <c r="D7215" s="233">
        <v>16</v>
      </c>
      <c r="E7215" s="233" t="s">
        <v>271</v>
      </c>
      <c r="F7215" s="234" t="s">
        <v>359</v>
      </c>
      <c r="G7215" s="235">
        <v>123</v>
      </c>
      <c r="H7215" s="234">
        <v>46147</v>
      </c>
      <c r="I7215" s="28"/>
    </row>
    <row r="7216" spans="1:9" x14ac:dyDescent="0.25">
      <c r="A7216" s="231" t="s">
        <v>362</v>
      </c>
      <c r="B7216" s="232" t="s">
        <v>363</v>
      </c>
      <c r="C7216" s="233" t="s">
        <v>364</v>
      </c>
      <c r="D7216" s="233">
        <v>8</v>
      </c>
      <c r="E7216" s="233" t="s">
        <v>264</v>
      </c>
      <c r="F7216" s="234" t="s">
        <v>396</v>
      </c>
      <c r="G7216" s="235">
        <v>79</v>
      </c>
      <c r="H7216" s="234">
        <v>46147</v>
      </c>
      <c r="I7216" s="28"/>
    </row>
    <row r="7217" spans="1:9" x14ac:dyDescent="0.25">
      <c r="A7217" s="231" t="s">
        <v>345</v>
      </c>
      <c r="B7217" s="232" t="s">
        <v>379</v>
      </c>
      <c r="C7217" s="233" t="s">
        <v>380</v>
      </c>
      <c r="D7217" s="233">
        <v>16</v>
      </c>
      <c r="E7217" s="233" t="s">
        <v>271</v>
      </c>
      <c r="F7217" s="234" t="s">
        <v>373</v>
      </c>
      <c r="G7217" s="235">
        <v>112</v>
      </c>
      <c r="H7217" s="234">
        <v>46147</v>
      </c>
      <c r="I7217" s="28"/>
    </row>
    <row r="7218" spans="1:9" x14ac:dyDescent="0.25">
      <c r="A7218" s="231" t="s">
        <v>335</v>
      </c>
      <c r="B7218" s="232" t="s">
        <v>384</v>
      </c>
      <c r="C7218" s="233" t="s">
        <v>364</v>
      </c>
      <c r="D7218" s="233">
        <v>8</v>
      </c>
      <c r="E7218" s="233" t="s">
        <v>262</v>
      </c>
      <c r="F7218" s="234" t="s">
        <v>356</v>
      </c>
      <c r="G7218" s="235">
        <v>151</v>
      </c>
      <c r="H7218" s="234">
        <v>46148</v>
      </c>
      <c r="I7218" s="28"/>
    </row>
    <row r="7219" spans="1:9" x14ac:dyDescent="0.25">
      <c r="A7219" s="231" t="s">
        <v>362</v>
      </c>
      <c r="B7219" s="232" t="s">
        <v>407</v>
      </c>
      <c r="C7219" s="233" t="s">
        <v>380</v>
      </c>
      <c r="D7219" s="233">
        <v>16</v>
      </c>
      <c r="E7219" s="233" t="s">
        <v>264</v>
      </c>
      <c r="F7219" s="234" t="s">
        <v>365</v>
      </c>
      <c r="G7219" s="235">
        <v>67</v>
      </c>
      <c r="H7219" s="234">
        <v>46149</v>
      </c>
      <c r="I7219" s="28"/>
    </row>
    <row r="7220" spans="1:9" x14ac:dyDescent="0.25">
      <c r="A7220" s="231" t="s">
        <v>362</v>
      </c>
      <c r="B7220" s="232" t="s">
        <v>374</v>
      </c>
      <c r="C7220" s="233" t="s">
        <v>375</v>
      </c>
      <c r="D7220" s="233">
        <v>16</v>
      </c>
      <c r="E7220" s="233" t="s">
        <v>271</v>
      </c>
      <c r="F7220" s="234" t="s">
        <v>338</v>
      </c>
      <c r="G7220" s="235">
        <v>165</v>
      </c>
      <c r="H7220" s="234">
        <v>46151</v>
      </c>
      <c r="I7220" s="28"/>
    </row>
    <row r="7221" spans="1:9" x14ac:dyDescent="0.25">
      <c r="A7221" s="231" t="s">
        <v>335</v>
      </c>
      <c r="B7221" s="232" t="s">
        <v>382</v>
      </c>
      <c r="C7221" s="233" t="s">
        <v>337</v>
      </c>
      <c r="D7221" s="233">
        <v>16</v>
      </c>
      <c r="E7221" s="233" t="s">
        <v>264</v>
      </c>
      <c r="F7221" s="234" t="s">
        <v>365</v>
      </c>
      <c r="G7221" s="235">
        <v>155</v>
      </c>
      <c r="H7221" s="234">
        <v>46152</v>
      </c>
      <c r="I7221" s="28"/>
    </row>
    <row r="7222" spans="1:9" x14ac:dyDescent="0.25">
      <c r="A7222" s="231" t="s">
        <v>335</v>
      </c>
      <c r="B7222" s="232" t="s">
        <v>367</v>
      </c>
      <c r="C7222" s="233" t="s">
        <v>337</v>
      </c>
      <c r="D7222" s="233">
        <v>8</v>
      </c>
      <c r="E7222" s="233" t="s">
        <v>262</v>
      </c>
      <c r="F7222" s="234" t="s">
        <v>356</v>
      </c>
      <c r="G7222" s="235">
        <v>167</v>
      </c>
      <c r="H7222" s="234">
        <v>46153</v>
      </c>
      <c r="I7222" s="28"/>
    </row>
    <row r="7223" spans="1:9" x14ac:dyDescent="0.25">
      <c r="A7223" s="231" t="s">
        <v>371</v>
      </c>
      <c r="B7223" s="232" t="s">
        <v>372</v>
      </c>
      <c r="C7223" s="233" t="s">
        <v>364</v>
      </c>
      <c r="D7223" s="233">
        <v>8</v>
      </c>
      <c r="E7223" s="233" t="s">
        <v>271</v>
      </c>
      <c r="F7223" s="234" t="s">
        <v>338</v>
      </c>
      <c r="G7223" s="235">
        <v>175</v>
      </c>
      <c r="H7223" s="234">
        <v>46153</v>
      </c>
      <c r="I7223" s="28"/>
    </row>
    <row r="7224" spans="1:9" x14ac:dyDescent="0.25">
      <c r="A7224" s="231" t="s">
        <v>397</v>
      </c>
      <c r="B7224" s="232" t="s">
        <v>402</v>
      </c>
      <c r="C7224" s="233" t="s">
        <v>380</v>
      </c>
      <c r="D7224" s="233">
        <v>8</v>
      </c>
      <c r="E7224" s="233" t="s">
        <v>262</v>
      </c>
      <c r="F7224" s="234" t="s">
        <v>342</v>
      </c>
      <c r="G7224" s="235">
        <v>140</v>
      </c>
      <c r="H7224" s="234">
        <v>46159</v>
      </c>
      <c r="I7224" s="28"/>
    </row>
    <row r="7225" spans="1:9" x14ac:dyDescent="0.25">
      <c r="A7225" s="231" t="s">
        <v>335</v>
      </c>
      <c r="B7225" s="232" t="s">
        <v>384</v>
      </c>
      <c r="C7225" s="233" t="s">
        <v>364</v>
      </c>
      <c r="D7225" s="233">
        <v>8</v>
      </c>
      <c r="E7225" s="233" t="s">
        <v>262</v>
      </c>
      <c r="F7225" s="234" t="s">
        <v>356</v>
      </c>
      <c r="G7225" s="235">
        <v>90</v>
      </c>
      <c r="H7225" s="234">
        <v>46160</v>
      </c>
      <c r="I7225" s="28"/>
    </row>
    <row r="7226" spans="1:9" x14ac:dyDescent="0.25">
      <c r="A7226" s="231" t="s">
        <v>335</v>
      </c>
      <c r="B7226" s="232" t="s">
        <v>336</v>
      </c>
      <c r="C7226" s="233" t="s">
        <v>337</v>
      </c>
      <c r="D7226" s="233">
        <v>16</v>
      </c>
      <c r="E7226" s="233" t="s">
        <v>271</v>
      </c>
      <c r="F7226" s="234" t="s">
        <v>338</v>
      </c>
      <c r="G7226" s="235">
        <v>102</v>
      </c>
      <c r="H7226" s="234">
        <v>46163</v>
      </c>
      <c r="I7226" s="28"/>
    </row>
    <row r="7227" spans="1:9" x14ac:dyDescent="0.25">
      <c r="A7227" s="231" t="s">
        <v>362</v>
      </c>
      <c r="B7227" s="232" t="s">
        <v>407</v>
      </c>
      <c r="C7227" s="233" t="s">
        <v>380</v>
      </c>
      <c r="D7227" s="233">
        <v>16</v>
      </c>
      <c r="E7227" s="233" t="s">
        <v>264</v>
      </c>
      <c r="F7227" s="234" t="s">
        <v>365</v>
      </c>
      <c r="G7227" s="235">
        <v>183</v>
      </c>
      <c r="H7227" s="234">
        <v>46164</v>
      </c>
      <c r="I7227" s="28"/>
    </row>
    <row r="7228" spans="1:9" x14ac:dyDescent="0.25">
      <c r="A7228" s="231" t="s">
        <v>335</v>
      </c>
      <c r="B7228" s="232" t="s">
        <v>368</v>
      </c>
      <c r="C7228" s="233" t="s">
        <v>364</v>
      </c>
      <c r="D7228" s="233">
        <v>8</v>
      </c>
      <c r="E7228" s="233" t="s">
        <v>262</v>
      </c>
      <c r="F7228" s="234" t="s">
        <v>356</v>
      </c>
      <c r="G7228" s="235">
        <v>194</v>
      </c>
      <c r="H7228" s="234">
        <v>46173</v>
      </c>
      <c r="I7228" s="28"/>
    </row>
    <row r="7229" spans="1:9" x14ac:dyDescent="0.25">
      <c r="A7229" s="231" t="s">
        <v>362</v>
      </c>
      <c r="B7229" s="232" t="s">
        <v>363</v>
      </c>
      <c r="C7229" s="233" t="s">
        <v>364</v>
      </c>
      <c r="D7229" s="233">
        <v>8</v>
      </c>
      <c r="E7229" s="233" t="s">
        <v>264</v>
      </c>
      <c r="F7229" s="234" t="s">
        <v>365</v>
      </c>
      <c r="G7229" s="235">
        <v>39</v>
      </c>
      <c r="H7229" s="234">
        <v>46173</v>
      </c>
      <c r="I7229" s="28"/>
    </row>
    <row r="7230" spans="1:9" x14ac:dyDescent="0.25">
      <c r="A7230" s="231" t="s">
        <v>397</v>
      </c>
      <c r="B7230" s="232" t="s">
        <v>402</v>
      </c>
      <c r="C7230" s="233" t="s">
        <v>380</v>
      </c>
      <c r="D7230" s="233">
        <v>8</v>
      </c>
      <c r="E7230" s="233" t="s">
        <v>262</v>
      </c>
      <c r="F7230" s="234" t="s">
        <v>342</v>
      </c>
      <c r="G7230" s="235">
        <v>8</v>
      </c>
      <c r="H7230" s="234">
        <v>46173</v>
      </c>
      <c r="I7230" s="28"/>
    </row>
    <row r="7231" spans="1:9" x14ac:dyDescent="0.25">
      <c r="A7231" s="231" t="s">
        <v>335</v>
      </c>
      <c r="B7231" s="232" t="s">
        <v>367</v>
      </c>
      <c r="C7231" s="233" t="s">
        <v>337</v>
      </c>
      <c r="D7231" s="233">
        <v>8</v>
      </c>
      <c r="E7231" s="233" t="s">
        <v>262</v>
      </c>
      <c r="F7231" s="234" t="s">
        <v>356</v>
      </c>
      <c r="G7231" s="235">
        <v>99</v>
      </c>
      <c r="H7231" s="234">
        <v>46177</v>
      </c>
      <c r="I7231" s="28"/>
    </row>
    <row r="7232" spans="1:9" x14ac:dyDescent="0.25">
      <c r="A7232" s="231" t="s">
        <v>362</v>
      </c>
      <c r="B7232" s="232" t="s">
        <v>363</v>
      </c>
      <c r="C7232" s="233" t="s">
        <v>364</v>
      </c>
      <c r="D7232" s="233">
        <v>8</v>
      </c>
      <c r="E7232" s="233" t="s">
        <v>264</v>
      </c>
      <c r="F7232" s="234" t="s">
        <v>396</v>
      </c>
      <c r="G7232" s="235">
        <v>89</v>
      </c>
      <c r="H7232" s="234">
        <v>46177</v>
      </c>
      <c r="I7232" s="28"/>
    </row>
    <row r="7233" spans="1:9" x14ac:dyDescent="0.25">
      <c r="A7233" s="231" t="s">
        <v>362</v>
      </c>
      <c r="B7233" s="232" t="s">
        <v>407</v>
      </c>
      <c r="C7233" s="233" t="s">
        <v>380</v>
      </c>
      <c r="D7233" s="233">
        <v>16</v>
      </c>
      <c r="E7233" s="233" t="s">
        <v>264</v>
      </c>
      <c r="F7233" s="234" t="s">
        <v>396</v>
      </c>
      <c r="G7233" s="235">
        <v>63</v>
      </c>
      <c r="H7233" s="234">
        <v>46179</v>
      </c>
      <c r="I7233" s="28"/>
    </row>
    <row r="7234" spans="1:9" x14ac:dyDescent="0.25">
      <c r="A7234" s="231" t="s">
        <v>345</v>
      </c>
      <c r="B7234" s="232" t="s">
        <v>391</v>
      </c>
      <c r="C7234" s="233" t="s">
        <v>337</v>
      </c>
      <c r="D7234" s="233">
        <v>16</v>
      </c>
      <c r="E7234" s="233" t="s">
        <v>334</v>
      </c>
      <c r="F7234" s="234" t="s">
        <v>405</v>
      </c>
      <c r="G7234" s="235">
        <v>81</v>
      </c>
      <c r="H7234" s="234">
        <v>46181</v>
      </c>
      <c r="I7234" s="28"/>
    </row>
    <row r="7235" spans="1:9" x14ac:dyDescent="0.25">
      <c r="A7235" s="231" t="s">
        <v>339</v>
      </c>
      <c r="B7235" s="232" t="s">
        <v>340</v>
      </c>
      <c r="C7235" s="233" t="s">
        <v>341</v>
      </c>
      <c r="D7235" s="233">
        <v>8</v>
      </c>
      <c r="E7235" s="233" t="s">
        <v>262</v>
      </c>
      <c r="F7235" s="234" t="s">
        <v>342</v>
      </c>
      <c r="G7235" s="235">
        <v>162</v>
      </c>
      <c r="H7235" s="234">
        <v>46186</v>
      </c>
      <c r="I7235" s="28"/>
    </row>
    <row r="7236" spans="1:9" x14ac:dyDescent="0.25">
      <c r="A7236" s="231" t="s">
        <v>335</v>
      </c>
      <c r="B7236" s="232" t="s">
        <v>336</v>
      </c>
      <c r="C7236" s="233" t="s">
        <v>337</v>
      </c>
      <c r="D7236" s="233">
        <v>16</v>
      </c>
      <c r="E7236" s="233" t="s">
        <v>271</v>
      </c>
      <c r="F7236" s="234" t="s">
        <v>338</v>
      </c>
      <c r="G7236" s="235">
        <v>133</v>
      </c>
      <c r="H7236" s="234">
        <v>46190</v>
      </c>
      <c r="I7236" s="28"/>
    </row>
    <row r="7237" spans="1:9" x14ac:dyDescent="0.25">
      <c r="A7237" s="231" t="s">
        <v>331</v>
      </c>
      <c r="B7237" s="232" t="s">
        <v>332</v>
      </c>
      <c r="C7237" s="233" t="s">
        <v>333</v>
      </c>
      <c r="D7237" s="233">
        <v>16</v>
      </c>
      <c r="E7237" s="233" t="s">
        <v>334</v>
      </c>
      <c r="F7237" s="234" t="s">
        <v>405</v>
      </c>
      <c r="G7237" s="235">
        <v>49</v>
      </c>
      <c r="H7237" s="234">
        <v>46191</v>
      </c>
      <c r="I7237" s="28"/>
    </row>
    <row r="7238" spans="1:9" x14ac:dyDescent="0.25">
      <c r="A7238" s="231" t="s">
        <v>362</v>
      </c>
      <c r="B7238" s="232" t="s">
        <v>369</v>
      </c>
      <c r="C7238" s="233" t="s">
        <v>370</v>
      </c>
      <c r="D7238" s="233">
        <v>16</v>
      </c>
      <c r="E7238" s="233" t="s">
        <v>264</v>
      </c>
      <c r="F7238" s="234" t="s">
        <v>365</v>
      </c>
      <c r="G7238" s="235">
        <v>82</v>
      </c>
      <c r="H7238" s="234">
        <v>46192</v>
      </c>
      <c r="I7238" s="28"/>
    </row>
    <row r="7239" spans="1:9" x14ac:dyDescent="0.25">
      <c r="A7239" s="231" t="s">
        <v>335</v>
      </c>
      <c r="B7239" s="232" t="s">
        <v>357</v>
      </c>
      <c r="C7239" s="233" t="s">
        <v>358</v>
      </c>
      <c r="D7239" s="233">
        <v>16</v>
      </c>
      <c r="E7239" s="233" t="s">
        <v>271</v>
      </c>
      <c r="F7239" s="234" t="s">
        <v>359</v>
      </c>
      <c r="G7239" s="235">
        <v>145</v>
      </c>
      <c r="H7239" s="234">
        <v>46196</v>
      </c>
      <c r="I7239" s="28"/>
    </row>
    <row r="7240" spans="1:9" x14ac:dyDescent="0.25">
      <c r="A7240" s="231" t="s">
        <v>345</v>
      </c>
      <c r="B7240" s="232" t="s">
        <v>379</v>
      </c>
      <c r="C7240" s="233" t="s">
        <v>380</v>
      </c>
      <c r="D7240" s="233">
        <v>16</v>
      </c>
      <c r="E7240" s="233" t="s">
        <v>271</v>
      </c>
      <c r="F7240" s="234" t="s">
        <v>338</v>
      </c>
      <c r="G7240" s="235">
        <v>97</v>
      </c>
      <c r="H7240" s="234">
        <v>46198</v>
      </c>
      <c r="I7240" s="28"/>
    </row>
    <row r="7241" spans="1:9" x14ac:dyDescent="0.25">
      <c r="A7241" s="231" t="s">
        <v>354</v>
      </c>
      <c r="B7241" s="232" t="s">
        <v>355</v>
      </c>
      <c r="C7241" s="233" t="s">
        <v>347</v>
      </c>
      <c r="D7241" s="233">
        <v>16</v>
      </c>
      <c r="E7241" s="233" t="s">
        <v>262</v>
      </c>
      <c r="F7241" s="234" t="s">
        <v>356</v>
      </c>
      <c r="G7241" s="235">
        <v>157</v>
      </c>
      <c r="H7241" s="234">
        <v>46207</v>
      </c>
      <c r="I7241" s="28"/>
    </row>
    <row r="7242" spans="1:9" x14ac:dyDescent="0.25">
      <c r="A7242" s="231" t="s">
        <v>335</v>
      </c>
      <c r="B7242" s="232" t="s">
        <v>383</v>
      </c>
      <c r="C7242" s="233" t="s">
        <v>347</v>
      </c>
      <c r="D7242" s="233">
        <v>8</v>
      </c>
      <c r="E7242" s="233" t="s">
        <v>271</v>
      </c>
      <c r="F7242" s="234" t="s">
        <v>359</v>
      </c>
      <c r="G7242" s="235">
        <v>83</v>
      </c>
      <c r="H7242" s="234">
        <v>46212</v>
      </c>
      <c r="I7242" s="28"/>
    </row>
    <row r="7243" spans="1:9" x14ac:dyDescent="0.25">
      <c r="A7243" s="231" t="s">
        <v>345</v>
      </c>
      <c r="B7243" s="232" t="s">
        <v>406</v>
      </c>
      <c r="C7243" s="233" t="s">
        <v>337</v>
      </c>
      <c r="D7243" s="233">
        <v>16</v>
      </c>
      <c r="E7243" s="233" t="s">
        <v>271</v>
      </c>
      <c r="F7243" s="234" t="s">
        <v>359</v>
      </c>
      <c r="G7243" s="235">
        <v>183</v>
      </c>
      <c r="H7243" s="234">
        <v>46213</v>
      </c>
      <c r="I7243" s="28"/>
    </row>
    <row r="7244" spans="1:9" x14ac:dyDescent="0.25">
      <c r="A7244" s="231" t="s">
        <v>348</v>
      </c>
      <c r="B7244" s="232" t="s">
        <v>349</v>
      </c>
      <c r="C7244" s="233" t="s">
        <v>347</v>
      </c>
      <c r="D7244" s="233">
        <v>8</v>
      </c>
      <c r="E7244" s="233" t="s">
        <v>262</v>
      </c>
      <c r="F7244" s="234" t="s">
        <v>356</v>
      </c>
      <c r="G7244" s="235">
        <v>118</v>
      </c>
      <c r="H7244" s="234">
        <v>46213</v>
      </c>
      <c r="I7244" s="28"/>
    </row>
    <row r="7245" spans="1:9" x14ac:dyDescent="0.25">
      <c r="A7245" s="231" t="s">
        <v>335</v>
      </c>
      <c r="B7245" s="232" t="s">
        <v>384</v>
      </c>
      <c r="C7245" s="233" t="s">
        <v>364</v>
      </c>
      <c r="D7245" s="233">
        <v>8</v>
      </c>
      <c r="E7245" s="233" t="s">
        <v>262</v>
      </c>
      <c r="F7245" s="234" t="s">
        <v>356</v>
      </c>
      <c r="G7245" s="235">
        <v>68</v>
      </c>
      <c r="H7245" s="234">
        <v>46215</v>
      </c>
      <c r="I7245" s="28"/>
    </row>
    <row r="7246" spans="1:9" x14ac:dyDescent="0.25">
      <c r="A7246" s="231" t="s">
        <v>335</v>
      </c>
      <c r="B7246" s="232" t="s">
        <v>395</v>
      </c>
      <c r="C7246" s="233" t="s">
        <v>337</v>
      </c>
      <c r="D7246" s="233">
        <v>16</v>
      </c>
      <c r="E7246" s="233" t="s">
        <v>264</v>
      </c>
      <c r="F7246" s="234" t="s">
        <v>396</v>
      </c>
      <c r="G7246" s="235">
        <v>50</v>
      </c>
      <c r="H7246" s="234">
        <v>46215</v>
      </c>
      <c r="I7246" s="28"/>
    </row>
    <row r="7247" spans="1:9" x14ac:dyDescent="0.25">
      <c r="A7247" s="231" t="s">
        <v>345</v>
      </c>
      <c r="B7247" s="232" t="s">
        <v>401</v>
      </c>
      <c r="C7247" s="233" t="s">
        <v>380</v>
      </c>
      <c r="D7247" s="233">
        <v>16</v>
      </c>
      <c r="E7247" s="233" t="s">
        <v>271</v>
      </c>
      <c r="F7247" s="234" t="s">
        <v>338</v>
      </c>
      <c r="G7247" s="235">
        <v>118</v>
      </c>
      <c r="H7247" s="234">
        <v>46215</v>
      </c>
      <c r="I7247" s="28"/>
    </row>
    <row r="7248" spans="1:9" x14ac:dyDescent="0.25">
      <c r="A7248" s="231" t="s">
        <v>331</v>
      </c>
      <c r="B7248" s="232" t="s">
        <v>353</v>
      </c>
      <c r="C7248" s="233" t="s">
        <v>337</v>
      </c>
      <c r="D7248" s="233">
        <v>16</v>
      </c>
      <c r="E7248" s="233" t="s">
        <v>262</v>
      </c>
      <c r="F7248" s="234" t="s">
        <v>356</v>
      </c>
      <c r="G7248" s="235">
        <v>111</v>
      </c>
      <c r="H7248" s="234">
        <v>46218</v>
      </c>
      <c r="I7248" s="28"/>
    </row>
    <row r="7249" spans="1:9" x14ac:dyDescent="0.25">
      <c r="A7249" s="231" t="s">
        <v>348</v>
      </c>
      <c r="B7249" s="232" t="s">
        <v>349</v>
      </c>
      <c r="C7249" s="233" t="s">
        <v>347</v>
      </c>
      <c r="D7249" s="233">
        <v>8</v>
      </c>
      <c r="E7249" s="233" t="s">
        <v>262</v>
      </c>
      <c r="F7249" s="234" t="s">
        <v>356</v>
      </c>
      <c r="G7249" s="235">
        <v>47</v>
      </c>
      <c r="H7249" s="234">
        <v>46220</v>
      </c>
      <c r="I7249" s="28"/>
    </row>
    <row r="7250" spans="1:9" x14ac:dyDescent="0.25">
      <c r="A7250" s="231" t="s">
        <v>371</v>
      </c>
      <c r="B7250" s="232" t="s">
        <v>372</v>
      </c>
      <c r="C7250" s="233" t="s">
        <v>364</v>
      </c>
      <c r="D7250" s="233">
        <v>8</v>
      </c>
      <c r="E7250" s="233" t="s">
        <v>271</v>
      </c>
      <c r="F7250" s="234" t="s">
        <v>373</v>
      </c>
      <c r="G7250" s="235">
        <v>36</v>
      </c>
      <c r="H7250" s="234">
        <v>46222</v>
      </c>
      <c r="I7250" s="28"/>
    </row>
    <row r="7251" spans="1:9" x14ac:dyDescent="0.25">
      <c r="A7251" s="231" t="s">
        <v>331</v>
      </c>
      <c r="B7251" s="232" t="s">
        <v>403</v>
      </c>
      <c r="C7251" s="233" t="s">
        <v>380</v>
      </c>
      <c r="D7251" s="233">
        <v>32</v>
      </c>
      <c r="E7251" s="233" t="s">
        <v>262</v>
      </c>
      <c r="F7251" s="234" t="s">
        <v>356</v>
      </c>
      <c r="G7251" s="235">
        <v>141</v>
      </c>
      <c r="H7251" s="234">
        <v>46228</v>
      </c>
      <c r="I7251" s="28"/>
    </row>
    <row r="7252" spans="1:9" x14ac:dyDescent="0.25">
      <c r="A7252" s="231" t="s">
        <v>385</v>
      </c>
      <c r="B7252" s="232" t="s">
        <v>386</v>
      </c>
      <c r="C7252" s="233" t="s">
        <v>358</v>
      </c>
      <c r="D7252" s="233">
        <v>16</v>
      </c>
      <c r="E7252" s="233" t="s">
        <v>334</v>
      </c>
      <c r="F7252" s="234" t="s">
        <v>405</v>
      </c>
      <c r="G7252" s="235">
        <v>114</v>
      </c>
      <c r="H7252" s="234">
        <v>46228</v>
      </c>
      <c r="I7252" s="28"/>
    </row>
    <row r="7253" spans="1:9" x14ac:dyDescent="0.25">
      <c r="A7253" s="231" t="s">
        <v>376</v>
      </c>
      <c r="B7253" s="232" t="s">
        <v>390</v>
      </c>
      <c r="C7253" s="233" t="s">
        <v>370</v>
      </c>
      <c r="D7253" s="233">
        <v>8</v>
      </c>
      <c r="E7253" s="233" t="s">
        <v>334</v>
      </c>
      <c r="F7253" s="234" t="s">
        <v>278</v>
      </c>
      <c r="G7253" s="235">
        <v>11</v>
      </c>
      <c r="H7253" s="234">
        <v>46236</v>
      </c>
      <c r="I7253" s="28"/>
    </row>
    <row r="7254" spans="1:9" x14ac:dyDescent="0.25">
      <c r="A7254" s="231" t="s">
        <v>335</v>
      </c>
      <c r="B7254" s="232" t="s">
        <v>368</v>
      </c>
      <c r="C7254" s="233" t="s">
        <v>364</v>
      </c>
      <c r="D7254" s="233">
        <v>8</v>
      </c>
      <c r="E7254" s="233" t="s">
        <v>262</v>
      </c>
      <c r="F7254" s="234" t="s">
        <v>356</v>
      </c>
      <c r="G7254" s="235">
        <v>178</v>
      </c>
      <c r="H7254" s="234">
        <v>46237</v>
      </c>
      <c r="I7254" s="28"/>
    </row>
    <row r="7255" spans="1:9" x14ac:dyDescent="0.25">
      <c r="A7255" s="231" t="s">
        <v>385</v>
      </c>
      <c r="B7255" s="232" t="s">
        <v>386</v>
      </c>
      <c r="C7255" s="233" t="s">
        <v>358</v>
      </c>
      <c r="D7255" s="233">
        <v>16</v>
      </c>
      <c r="E7255" s="233" t="s">
        <v>334</v>
      </c>
      <c r="F7255" s="234" t="s">
        <v>276</v>
      </c>
      <c r="G7255" s="235">
        <v>44</v>
      </c>
      <c r="H7255" s="234">
        <v>46238</v>
      </c>
      <c r="I7255" s="28"/>
    </row>
    <row r="7256" spans="1:9" x14ac:dyDescent="0.25">
      <c r="A7256" s="231" t="s">
        <v>362</v>
      </c>
      <c r="B7256" s="232" t="s">
        <v>363</v>
      </c>
      <c r="C7256" s="233" t="s">
        <v>364</v>
      </c>
      <c r="D7256" s="233">
        <v>8</v>
      </c>
      <c r="E7256" s="233" t="s">
        <v>264</v>
      </c>
      <c r="F7256" s="234" t="s">
        <v>396</v>
      </c>
      <c r="G7256" s="235">
        <v>33</v>
      </c>
      <c r="H7256" s="234">
        <v>46240</v>
      </c>
      <c r="I7256" s="28"/>
    </row>
    <row r="7257" spans="1:9" x14ac:dyDescent="0.25">
      <c r="A7257" s="231" t="s">
        <v>345</v>
      </c>
      <c r="B7257" s="232" t="s">
        <v>379</v>
      </c>
      <c r="C7257" s="233" t="s">
        <v>380</v>
      </c>
      <c r="D7257" s="233">
        <v>16</v>
      </c>
      <c r="E7257" s="233" t="s">
        <v>271</v>
      </c>
      <c r="F7257" s="234" t="s">
        <v>373</v>
      </c>
      <c r="G7257" s="235">
        <v>175</v>
      </c>
      <c r="H7257" s="234">
        <v>46247</v>
      </c>
      <c r="I7257" s="28"/>
    </row>
    <row r="7258" spans="1:9" x14ac:dyDescent="0.25">
      <c r="A7258" s="231" t="s">
        <v>392</v>
      </c>
      <c r="B7258" s="232" t="s">
        <v>393</v>
      </c>
      <c r="C7258" s="233" t="s">
        <v>337</v>
      </c>
      <c r="D7258" s="233">
        <v>16</v>
      </c>
      <c r="E7258" s="233" t="s">
        <v>271</v>
      </c>
      <c r="F7258" s="234" t="s">
        <v>338</v>
      </c>
      <c r="G7258" s="235">
        <v>53</v>
      </c>
      <c r="H7258" s="234">
        <v>46247</v>
      </c>
      <c r="I7258" s="28"/>
    </row>
    <row r="7259" spans="1:9" x14ac:dyDescent="0.25">
      <c r="A7259" s="231" t="s">
        <v>335</v>
      </c>
      <c r="B7259" s="232" t="s">
        <v>336</v>
      </c>
      <c r="C7259" s="233" t="s">
        <v>337</v>
      </c>
      <c r="D7259" s="233">
        <v>16</v>
      </c>
      <c r="E7259" s="233" t="s">
        <v>271</v>
      </c>
      <c r="F7259" s="234" t="s">
        <v>338</v>
      </c>
      <c r="G7259" s="235">
        <v>80</v>
      </c>
      <c r="H7259" s="234">
        <v>46249</v>
      </c>
      <c r="I7259" s="28"/>
    </row>
    <row r="7260" spans="1:9" x14ac:dyDescent="0.25">
      <c r="A7260" s="231" t="s">
        <v>376</v>
      </c>
      <c r="B7260" s="232" t="s">
        <v>377</v>
      </c>
      <c r="C7260" s="233" t="s">
        <v>378</v>
      </c>
      <c r="D7260" s="233">
        <v>10</v>
      </c>
      <c r="E7260" s="233" t="s">
        <v>262</v>
      </c>
      <c r="F7260" s="234" t="s">
        <v>50</v>
      </c>
      <c r="G7260" s="235">
        <v>90</v>
      </c>
      <c r="H7260" s="234">
        <v>46250</v>
      </c>
      <c r="I7260" s="28"/>
    </row>
    <row r="7261" spans="1:9" x14ac:dyDescent="0.25">
      <c r="A7261" s="231" t="s">
        <v>376</v>
      </c>
      <c r="B7261" s="232" t="s">
        <v>390</v>
      </c>
      <c r="C7261" s="233" t="s">
        <v>370</v>
      </c>
      <c r="D7261" s="233">
        <v>8</v>
      </c>
      <c r="E7261" s="233" t="s">
        <v>334</v>
      </c>
      <c r="F7261" s="234" t="s">
        <v>278</v>
      </c>
      <c r="G7261" s="235">
        <v>178</v>
      </c>
      <c r="H7261" s="234">
        <v>46251</v>
      </c>
      <c r="I7261" s="28"/>
    </row>
    <row r="7262" spans="1:9" x14ac:dyDescent="0.25">
      <c r="A7262" s="231" t="s">
        <v>345</v>
      </c>
      <c r="B7262" s="232" t="s">
        <v>379</v>
      </c>
      <c r="C7262" s="233" t="s">
        <v>380</v>
      </c>
      <c r="D7262" s="233">
        <v>16</v>
      </c>
      <c r="E7262" s="233" t="s">
        <v>271</v>
      </c>
      <c r="F7262" s="234" t="s">
        <v>373</v>
      </c>
      <c r="G7262" s="235">
        <v>138</v>
      </c>
      <c r="H7262" s="234">
        <v>46253</v>
      </c>
      <c r="I7262" s="28"/>
    </row>
    <row r="7263" spans="1:9" x14ac:dyDescent="0.25">
      <c r="A7263" s="231" t="s">
        <v>335</v>
      </c>
      <c r="B7263" s="232" t="s">
        <v>395</v>
      </c>
      <c r="C7263" s="233" t="s">
        <v>337</v>
      </c>
      <c r="D7263" s="233">
        <v>16</v>
      </c>
      <c r="E7263" s="233" t="s">
        <v>264</v>
      </c>
      <c r="F7263" s="234" t="s">
        <v>365</v>
      </c>
      <c r="G7263" s="235">
        <v>190</v>
      </c>
      <c r="H7263" s="234">
        <v>46254</v>
      </c>
      <c r="I7263" s="28"/>
    </row>
    <row r="7264" spans="1:9" x14ac:dyDescent="0.25">
      <c r="A7264" s="231" t="s">
        <v>335</v>
      </c>
      <c r="B7264" s="232" t="s">
        <v>387</v>
      </c>
      <c r="C7264" s="233" t="s">
        <v>347</v>
      </c>
      <c r="D7264" s="233">
        <v>8</v>
      </c>
      <c r="E7264" s="233" t="s">
        <v>264</v>
      </c>
      <c r="F7264" s="234" t="s">
        <v>365</v>
      </c>
      <c r="G7264" s="235">
        <v>62</v>
      </c>
      <c r="H7264" s="234">
        <v>46255</v>
      </c>
      <c r="I7264" s="28"/>
    </row>
    <row r="7265" spans="1:9" x14ac:dyDescent="0.25">
      <c r="A7265" s="231" t="s">
        <v>335</v>
      </c>
      <c r="B7265" s="232" t="s">
        <v>382</v>
      </c>
      <c r="C7265" s="233" t="s">
        <v>337</v>
      </c>
      <c r="D7265" s="233">
        <v>16</v>
      </c>
      <c r="E7265" s="233" t="s">
        <v>264</v>
      </c>
      <c r="F7265" s="234" t="s">
        <v>365</v>
      </c>
      <c r="G7265" s="235">
        <v>22</v>
      </c>
      <c r="H7265" s="234">
        <v>46256</v>
      </c>
      <c r="I7265" s="28"/>
    </row>
    <row r="7266" spans="1:9" x14ac:dyDescent="0.25">
      <c r="A7266" s="231" t="s">
        <v>335</v>
      </c>
      <c r="B7266" s="232" t="s">
        <v>395</v>
      </c>
      <c r="C7266" s="233" t="s">
        <v>337</v>
      </c>
      <c r="D7266" s="233">
        <v>16</v>
      </c>
      <c r="E7266" s="233" t="s">
        <v>264</v>
      </c>
      <c r="F7266" s="234" t="s">
        <v>365</v>
      </c>
      <c r="G7266" s="235">
        <v>111</v>
      </c>
      <c r="H7266" s="234">
        <v>46263</v>
      </c>
      <c r="I7266" s="28"/>
    </row>
    <row r="7267" spans="1:9" x14ac:dyDescent="0.25">
      <c r="A7267" s="231" t="s">
        <v>362</v>
      </c>
      <c r="B7267" s="232" t="s">
        <v>366</v>
      </c>
      <c r="C7267" s="233" t="s">
        <v>337</v>
      </c>
      <c r="D7267" s="233">
        <v>8</v>
      </c>
      <c r="E7267" s="233" t="s">
        <v>262</v>
      </c>
      <c r="F7267" s="234" t="s">
        <v>50</v>
      </c>
      <c r="G7267" s="235">
        <v>7</v>
      </c>
      <c r="H7267" s="234">
        <v>46267</v>
      </c>
      <c r="I7267" s="28"/>
    </row>
    <row r="7268" spans="1:9" x14ac:dyDescent="0.25">
      <c r="A7268" s="231" t="s">
        <v>408</v>
      </c>
      <c r="B7268" s="232" t="s">
        <v>409</v>
      </c>
      <c r="C7268" s="233" t="s">
        <v>380</v>
      </c>
      <c r="D7268" s="233">
        <v>16</v>
      </c>
      <c r="E7268" s="233" t="s">
        <v>334</v>
      </c>
      <c r="F7268" s="234" t="s">
        <v>276</v>
      </c>
      <c r="G7268" s="235">
        <v>9</v>
      </c>
      <c r="H7268" s="234">
        <v>46271</v>
      </c>
      <c r="I7268" s="28"/>
    </row>
    <row r="7269" spans="1:9" x14ac:dyDescent="0.25">
      <c r="A7269" s="231" t="s">
        <v>335</v>
      </c>
      <c r="B7269" s="232" t="s">
        <v>387</v>
      </c>
      <c r="C7269" s="233" t="s">
        <v>347</v>
      </c>
      <c r="D7269" s="233">
        <v>8</v>
      </c>
      <c r="E7269" s="233" t="s">
        <v>264</v>
      </c>
      <c r="F7269" s="234" t="s">
        <v>365</v>
      </c>
      <c r="G7269" s="235">
        <v>155</v>
      </c>
      <c r="H7269" s="234">
        <v>46273</v>
      </c>
      <c r="I7269" s="28"/>
    </row>
    <row r="7270" spans="1:9" x14ac:dyDescent="0.25">
      <c r="A7270" s="231" t="s">
        <v>335</v>
      </c>
      <c r="B7270" s="232" t="s">
        <v>357</v>
      </c>
      <c r="C7270" s="233" t="s">
        <v>358</v>
      </c>
      <c r="D7270" s="233">
        <v>16</v>
      </c>
      <c r="E7270" s="233" t="s">
        <v>271</v>
      </c>
      <c r="F7270" s="234" t="s">
        <v>359</v>
      </c>
      <c r="G7270" s="235">
        <v>105</v>
      </c>
      <c r="H7270" s="234">
        <v>46273</v>
      </c>
      <c r="I7270" s="28"/>
    </row>
    <row r="7271" spans="1:9" x14ac:dyDescent="0.25">
      <c r="A7271" s="231" t="s">
        <v>385</v>
      </c>
      <c r="B7271" s="232" t="s">
        <v>386</v>
      </c>
      <c r="C7271" s="233" t="s">
        <v>358</v>
      </c>
      <c r="D7271" s="233">
        <v>16</v>
      </c>
      <c r="E7271" s="233" t="s">
        <v>334</v>
      </c>
      <c r="F7271" s="234" t="s">
        <v>405</v>
      </c>
      <c r="G7271" s="235">
        <v>180</v>
      </c>
      <c r="H7271" s="234">
        <v>46279</v>
      </c>
      <c r="I7271" s="28"/>
    </row>
    <row r="7272" spans="1:9" x14ac:dyDescent="0.25">
      <c r="A7272" s="231" t="s">
        <v>331</v>
      </c>
      <c r="B7272" s="232" t="s">
        <v>404</v>
      </c>
      <c r="C7272" s="233" t="s">
        <v>333</v>
      </c>
      <c r="D7272" s="233">
        <v>16</v>
      </c>
      <c r="E7272" s="233" t="s">
        <v>334</v>
      </c>
      <c r="F7272" s="234" t="s">
        <v>405</v>
      </c>
      <c r="G7272" s="235">
        <v>185</v>
      </c>
      <c r="H7272" s="234">
        <v>46280</v>
      </c>
      <c r="I7272" s="28"/>
    </row>
    <row r="7273" spans="1:9" x14ac:dyDescent="0.25">
      <c r="A7273" s="231" t="s">
        <v>331</v>
      </c>
      <c r="B7273" s="232" t="s">
        <v>332</v>
      </c>
      <c r="C7273" s="233" t="s">
        <v>333</v>
      </c>
      <c r="D7273" s="233">
        <v>16</v>
      </c>
      <c r="E7273" s="233" t="s">
        <v>334</v>
      </c>
      <c r="F7273" s="234" t="s">
        <v>278</v>
      </c>
      <c r="G7273" s="235">
        <v>66</v>
      </c>
      <c r="H7273" s="234">
        <v>46282</v>
      </c>
      <c r="I7273" s="28"/>
    </row>
    <row r="7274" spans="1:9" x14ac:dyDescent="0.25">
      <c r="A7274" s="231" t="s">
        <v>335</v>
      </c>
      <c r="B7274" s="232" t="s">
        <v>400</v>
      </c>
      <c r="C7274" s="233" t="s">
        <v>364</v>
      </c>
      <c r="D7274" s="233">
        <v>8</v>
      </c>
      <c r="E7274" s="233" t="s">
        <v>264</v>
      </c>
      <c r="F7274" s="234" t="s">
        <v>365</v>
      </c>
      <c r="G7274" s="235">
        <v>148</v>
      </c>
      <c r="H7274" s="234">
        <v>46286</v>
      </c>
      <c r="I7274" s="28"/>
    </row>
    <row r="7275" spans="1:9" x14ac:dyDescent="0.25">
      <c r="A7275" s="231" t="s">
        <v>362</v>
      </c>
      <c r="B7275" s="232" t="s">
        <v>363</v>
      </c>
      <c r="C7275" s="233" t="s">
        <v>364</v>
      </c>
      <c r="D7275" s="233">
        <v>8</v>
      </c>
      <c r="E7275" s="233" t="s">
        <v>264</v>
      </c>
      <c r="F7275" s="234" t="s">
        <v>396</v>
      </c>
      <c r="G7275" s="235">
        <v>6</v>
      </c>
      <c r="H7275" s="234">
        <v>46292</v>
      </c>
      <c r="I7275" s="28"/>
    </row>
    <row r="7276" spans="1:9" x14ac:dyDescent="0.25">
      <c r="A7276" s="231" t="s">
        <v>335</v>
      </c>
      <c r="B7276" s="232" t="s">
        <v>395</v>
      </c>
      <c r="C7276" s="233" t="s">
        <v>337</v>
      </c>
      <c r="D7276" s="233">
        <v>16</v>
      </c>
      <c r="E7276" s="233" t="s">
        <v>264</v>
      </c>
      <c r="F7276" s="234" t="s">
        <v>365</v>
      </c>
      <c r="G7276" s="235">
        <v>133</v>
      </c>
      <c r="H7276" s="234">
        <v>46297</v>
      </c>
      <c r="I7276" s="28"/>
    </row>
    <row r="7277" spans="1:9" x14ac:dyDescent="0.25">
      <c r="A7277" s="231" t="s">
        <v>362</v>
      </c>
      <c r="B7277" s="232" t="s">
        <v>374</v>
      </c>
      <c r="C7277" s="233" t="s">
        <v>375</v>
      </c>
      <c r="D7277" s="233">
        <v>16</v>
      </c>
      <c r="E7277" s="233" t="s">
        <v>271</v>
      </c>
      <c r="F7277" s="234" t="s">
        <v>338</v>
      </c>
      <c r="G7277" s="235">
        <v>51</v>
      </c>
      <c r="H7277" s="234">
        <v>46297</v>
      </c>
      <c r="I7277" s="28"/>
    </row>
    <row r="7278" spans="1:9" x14ac:dyDescent="0.25">
      <c r="A7278" s="231" t="s">
        <v>345</v>
      </c>
      <c r="B7278" s="232" t="s">
        <v>346</v>
      </c>
      <c r="C7278" s="233" t="s">
        <v>347</v>
      </c>
      <c r="D7278" s="233">
        <v>16</v>
      </c>
      <c r="E7278" s="233" t="s">
        <v>271</v>
      </c>
      <c r="F7278" s="234" t="s">
        <v>338</v>
      </c>
      <c r="G7278" s="235">
        <v>171</v>
      </c>
      <c r="H7278" s="234">
        <v>46298</v>
      </c>
      <c r="I7278" s="28"/>
    </row>
    <row r="7279" spans="1:9" x14ac:dyDescent="0.25">
      <c r="A7279" s="231" t="s">
        <v>397</v>
      </c>
      <c r="B7279" s="232" t="s">
        <v>402</v>
      </c>
      <c r="C7279" s="233" t="s">
        <v>380</v>
      </c>
      <c r="D7279" s="233">
        <v>8</v>
      </c>
      <c r="E7279" s="233" t="s">
        <v>262</v>
      </c>
      <c r="F7279" s="234" t="s">
        <v>342</v>
      </c>
      <c r="G7279" s="235">
        <v>33</v>
      </c>
      <c r="H7279" s="234">
        <v>46299</v>
      </c>
      <c r="I7279" s="28"/>
    </row>
    <row r="7280" spans="1:9" x14ac:dyDescent="0.25">
      <c r="A7280" s="231" t="s">
        <v>408</v>
      </c>
      <c r="B7280" s="232" t="s">
        <v>409</v>
      </c>
      <c r="C7280" s="233" t="s">
        <v>380</v>
      </c>
      <c r="D7280" s="233">
        <v>16</v>
      </c>
      <c r="E7280" s="233" t="s">
        <v>334</v>
      </c>
      <c r="F7280" s="234" t="s">
        <v>278</v>
      </c>
      <c r="G7280" s="235">
        <v>123</v>
      </c>
      <c r="H7280" s="234">
        <v>46303</v>
      </c>
      <c r="I7280" s="28"/>
    </row>
    <row r="7281" spans="1:9" x14ac:dyDescent="0.25">
      <c r="A7281" s="231" t="s">
        <v>345</v>
      </c>
      <c r="B7281" s="232" t="s">
        <v>379</v>
      </c>
      <c r="C7281" s="233" t="s">
        <v>380</v>
      </c>
      <c r="D7281" s="233">
        <v>16</v>
      </c>
      <c r="E7281" s="233" t="s">
        <v>271</v>
      </c>
      <c r="F7281" s="234" t="s">
        <v>338</v>
      </c>
      <c r="G7281" s="235">
        <v>182</v>
      </c>
      <c r="H7281" s="234">
        <v>46303</v>
      </c>
      <c r="I7281" s="28"/>
    </row>
    <row r="7282" spans="1:9" x14ac:dyDescent="0.25">
      <c r="A7282" s="231" t="s">
        <v>335</v>
      </c>
      <c r="B7282" s="232" t="s">
        <v>368</v>
      </c>
      <c r="C7282" s="233" t="s">
        <v>364</v>
      </c>
      <c r="D7282" s="233">
        <v>8</v>
      </c>
      <c r="E7282" s="233" t="s">
        <v>262</v>
      </c>
      <c r="F7282" s="234" t="s">
        <v>356</v>
      </c>
      <c r="G7282" s="235">
        <v>103</v>
      </c>
      <c r="H7282" s="234">
        <v>46304</v>
      </c>
      <c r="I7282" s="28"/>
    </row>
    <row r="7283" spans="1:9" x14ac:dyDescent="0.25">
      <c r="A7283" s="231" t="s">
        <v>371</v>
      </c>
      <c r="B7283" s="232" t="s">
        <v>388</v>
      </c>
      <c r="C7283" s="233" t="s">
        <v>364</v>
      </c>
      <c r="D7283" s="233">
        <v>12</v>
      </c>
      <c r="E7283" s="233" t="s">
        <v>271</v>
      </c>
      <c r="F7283" s="234" t="s">
        <v>359</v>
      </c>
      <c r="G7283" s="235">
        <v>121</v>
      </c>
      <c r="H7283" s="234">
        <v>46306</v>
      </c>
      <c r="I7283" s="28"/>
    </row>
    <row r="7284" spans="1:9" x14ac:dyDescent="0.25">
      <c r="A7284" s="231" t="s">
        <v>335</v>
      </c>
      <c r="B7284" s="232" t="s">
        <v>394</v>
      </c>
      <c r="C7284" s="233" t="s">
        <v>364</v>
      </c>
      <c r="D7284" s="233">
        <v>8</v>
      </c>
      <c r="E7284" s="233" t="s">
        <v>264</v>
      </c>
      <c r="F7284" s="234" t="s">
        <v>396</v>
      </c>
      <c r="G7284" s="235">
        <v>134</v>
      </c>
      <c r="H7284" s="234">
        <v>46309</v>
      </c>
      <c r="I7284" s="28"/>
    </row>
    <row r="7285" spans="1:9" x14ac:dyDescent="0.25">
      <c r="A7285" s="231" t="s">
        <v>335</v>
      </c>
      <c r="B7285" s="232" t="s">
        <v>387</v>
      </c>
      <c r="C7285" s="233" t="s">
        <v>347</v>
      </c>
      <c r="D7285" s="233">
        <v>8</v>
      </c>
      <c r="E7285" s="233" t="s">
        <v>264</v>
      </c>
      <c r="F7285" s="234" t="s">
        <v>365</v>
      </c>
      <c r="G7285" s="235">
        <v>139</v>
      </c>
      <c r="H7285" s="234">
        <v>46310</v>
      </c>
      <c r="I7285" s="28"/>
    </row>
    <row r="7286" spans="1:9" x14ac:dyDescent="0.25">
      <c r="A7286" s="231" t="s">
        <v>331</v>
      </c>
      <c r="B7286" s="232" t="s">
        <v>381</v>
      </c>
      <c r="C7286" s="233" t="s">
        <v>380</v>
      </c>
      <c r="D7286" s="233">
        <v>16</v>
      </c>
      <c r="E7286" s="233" t="s">
        <v>262</v>
      </c>
      <c r="F7286" s="234" t="s">
        <v>342</v>
      </c>
      <c r="G7286" s="235">
        <v>117</v>
      </c>
      <c r="H7286" s="234">
        <v>46311</v>
      </c>
      <c r="I7286" s="28"/>
    </row>
    <row r="7287" spans="1:9" x14ac:dyDescent="0.25">
      <c r="A7287" s="231" t="s">
        <v>335</v>
      </c>
      <c r="B7287" s="232" t="s">
        <v>368</v>
      </c>
      <c r="C7287" s="233" t="s">
        <v>364</v>
      </c>
      <c r="D7287" s="233">
        <v>8</v>
      </c>
      <c r="E7287" s="233" t="s">
        <v>262</v>
      </c>
      <c r="F7287" s="234" t="s">
        <v>356</v>
      </c>
      <c r="G7287" s="235">
        <v>111</v>
      </c>
      <c r="H7287" s="234">
        <v>46313</v>
      </c>
      <c r="I7287" s="28"/>
    </row>
    <row r="7288" spans="1:9" x14ac:dyDescent="0.25">
      <c r="A7288" s="231" t="s">
        <v>397</v>
      </c>
      <c r="B7288" s="232" t="s">
        <v>402</v>
      </c>
      <c r="C7288" s="233" t="s">
        <v>380</v>
      </c>
      <c r="D7288" s="233">
        <v>8</v>
      </c>
      <c r="E7288" s="233" t="s">
        <v>262</v>
      </c>
      <c r="F7288" s="234" t="s">
        <v>342</v>
      </c>
      <c r="G7288" s="235">
        <v>192</v>
      </c>
      <c r="H7288" s="234">
        <v>46313</v>
      </c>
      <c r="I7288" s="28"/>
    </row>
    <row r="7289" spans="1:9" x14ac:dyDescent="0.25">
      <c r="A7289" s="231" t="s">
        <v>335</v>
      </c>
      <c r="B7289" s="232" t="s">
        <v>368</v>
      </c>
      <c r="C7289" s="233" t="s">
        <v>364</v>
      </c>
      <c r="D7289" s="233">
        <v>8</v>
      </c>
      <c r="E7289" s="233" t="s">
        <v>262</v>
      </c>
      <c r="F7289" s="234" t="s">
        <v>356</v>
      </c>
      <c r="G7289" s="235">
        <v>133</v>
      </c>
      <c r="H7289" s="234">
        <v>46314</v>
      </c>
      <c r="I7289" s="28"/>
    </row>
    <row r="7290" spans="1:9" x14ac:dyDescent="0.25">
      <c r="A7290" s="231" t="s">
        <v>345</v>
      </c>
      <c r="B7290" s="232" t="s">
        <v>391</v>
      </c>
      <c r="C7290" s="233" t="s">
        <v>337</v>
      </c>
      <c r="D7290" s="233">
        <v>16</v>
      </c>
      <c r="E7290" s="233" t="s">
        <v>334</v>
      </c>
      <c r="F7290" s="234" t="s">
        <v>276</v>
      </c>
      <c r="G7290" s="235">
        <v>199</v>
      </c>
      <c r="H7290" s="234">
        <v>46320</v>
      </c>
      <c r="I7290" s="28"/>
    </row>
    <row r="7291" spans="1:9" x14ac:dyDescent="0.25">
      <c r="A7291" s="231" t="s">
        <v>345</v>
      </c>
      <c r="B7291" s="232" t="s">
        <v>346</v>
      </c>
      <c r="C7291" s="233" t="s">
        <v>347</v>
      </c>
      <c r="D7291" s="233">
        <v>16</v>
      </c>
      <c r="E7291" s="233" t="s">
        <v>271</v>
      </c>
      <c r="F7291" s="234" t="s">
        <v>338</v>
      </c>
      <c r="G7291" s="235">
        <v>7</v>
      </c>
      <c r="H7291" s="234">
        <v>46320</v>
      </c>
      <c r="I7291" s="28"/>
    </row>
    <row r="7292" spans="1:9" x14ac:dyDescent="0.25">
      <c r="A7292" s="231" t="s">
        <v>331</v>
      </c>
      <c r="B7292" s="232" t="s">
        <v>353</v>
      </c>
      <c r="C7292" s="233" t="s">
        <v>337</v>
      </c>
      <c r="D7292" s="233">
        <v>16</v>
      </c>
      <c r="E7292" s="233" t="s">
        <v>262</v>
      </c>
      <c r="F7292" s="234" t="s">
        <v>342</v>
      </c>
      <c r="G7292" s="235">
        <v>182</v>
      </c>
      <c r="H7292" s="234">
        <v>46324</v>
      </c>
      <c r="I7292" s="28"/>
    </row>
    <row r="7293" spans="1:9" x14ac:dyDescent="0.25">
      <c r="A7293" s="231" t="s">
        <v>335</v>
      </c>
      <c r="B7293" s="232" t="s">
        <v>357</v>
      </c>
      <c r="C7293" s="233" t="s">
        <v>358</v>
      </c>
      <c r="D7293" s="233">
        <v>16</v>
      </c>
      <c r="E7293" s="233" t="s">
        <v>271</v>
      </c>
      <c r="F7293" s="234" t="s">
        <v>359</v>
      </c>
      <c r="G7293" s="235">
        <v>8</v>
      </c>
      <c r="H7293" s="234">
        <v>46328</v>
      </c>
      <c r="I7293" s="28"/>
    </row>
    <row r="7294" spans="1:9" x14ac:dyDescent="0.25">
      <c r="A7294" s="231" t="s">
        <v>331</v>
      </c>
      <c r="B7294" s="232" t="s">
        <v>381</v>
      </c>
      <c r="C7294" s="233" t="s">
        <v>380</v>
      </c>
      <c r="D7294" s="233">
        <v>16</v>
      </c>
      <c r="E7294" s="233" t="s">
        <v>262</v>
      </c>
      <c r="F7294" s="234" t="s">
        <v>342</v>
      </c>
      <c r="G7294" s="235">
        <v>132</v>
      </c>
      <c r="H7294" s="234">
        <v>46330</v>
      </c>
      <c r="I7294" s="28"/>
    </row>
    <row r="7295" spans="1:9" x14ac:dyDescent="0.25">
      <c r="A7295" s="231" t="s">
        <v>371</v>
      </c>
      <c r="B7295" s="232" t="s">
        <v>388</v>
      </c>
      <c r="C7295" s="233" t="s">
        <v>364</v>
      </c>
      <c r="D7295" s="233">
        <v>12</v>
      </c>
      <c r="E7295" s="233" t="s">
        <v>271</v>
      </c>
      <c r="F7295" s="234" t="s">
        <v>338</v>
      </c>
      <c r="G7295" s="235">
        <v>200</v>
      </c>
      <c r="H7295" s="234">
        <v>46331</v>
      </c>
      <c r="I7295" s="28"/>
    </row>
    <row r="7296" spans="1:9" x14ac:dyDescent="0.25">
      <c r="A7296" s="231" t="s">
        <v>335</v>
      </c>
      <c r="B7296" s="232" t="s">
        <v>357</v>
      </c>
      <c r="C7296" s="233" t="s">
        <v>358</v>
      </c>
      <c r="D7296" s="233">
        <v>16</v>
      </c>
      <c r="E7296" s="233" t="s">
        <v>271</v>
      </c>
      <c r="F7296" s="234" t="s">
        <v>359</v>
      </c>
      <c r="G7296" s="235">
        <v>61</v>
      </c>
      <c r="H7296" s="234">
        <v>46335</v>
      </c>
      <c r="I7296" s="28"/>
    </row>
    <row r="7297" spans="1:9" x14ac:dyDescent="0.25">
      <c r="A7297" s="231" t="s">
        <v>392</v>
      </c>
      <c r="B7297" s="232" t="s">
        <v>393</v>
      </c>
      <c r="C7297" s="233" t="s">
        <v>337</v>
      </c>
      <c r="D7297" s="233">
        <v>16</v>
      </c>
      <c r="E7297" s="233" t="s">
        <v>271</v>
      </c>
      <c r="F7297" s="234" t="s">
        <v>359</v>
      </c>
      <c r="G7297" s="235">
        <v>46</v>
      </c>
      <c r="H7297" s="234">
        <v>46336</v>
      </c>
      <c r="I7297" s="28"/>
    </row>
    <row r="7298" spans="1:9" x14ac:dyDescent="0.25">
      <c r="A7298" s="231" t="s">
        <v>376</v>
      </c>
      <c r="B7298" s="232" t="s">
        <v>377</v>
      </c>
      <c r="C7298" s="233" t="s">
        <v>378</v>
      </c>
      <c r="D7298" s="233">
        <v>10</v>
      </c>
      <c r="E7298" s="233" t="s">
        <v>262</v>
      </c>
      <c r="F7298" s="234" t="s">
        <v>50</v>
      </c>
      <c r="G7298" s="235">
        <v>25</v>
      </c>
      <c r="H7298" s="234">
        <v>46336</v>
      </c>
      <c r="I7298" s="28"/>
    </row>
    <row r="7299" spans="1:9" x14ac:dyDescent="0.25">
      <c r="A7299" s="231" t="s">
        <v>335</v>
      </c>
      <c r="B7299" s="232" t="s">
        <v>350</v>
      </c>
      <c r="C7299" s="233" t="s">
        <v>347</v>
      </c>
      <c r="D7299" s="233">
        <v>8</v>
      </c>
      <c r="E7299" s="233" t="s">
        <v>271</v>
      </c>
      <c r="F7299" s="234" t="s">
        <v>338</v>
      </c>
      <c r="G7299" s="235">
        <v>81</v>
      </c>
      <c r="H7299" s="234">
        <v>46337</v>
      </c>
      <c r="I7299" s="28"/>
    </row>
    <row r="7300" spans="1:9" x14ac:dyDescent="0.25">
      <c r="A7300" s="231" t="s">
        <v>335</v>
      </c>
      <c r="B7300" s="232" t="s">
        <v>387</v>
      </c>
      <c r="C7300" s="233" t="s">
        <v>347</v>
      </c>
      <c r="D7300" s="233">
        <v>8</v>
      </c>
      <c r="E7300" s="233" t="s">
        <v>264</v>
      </c>
      <c r="F7300" s="234" t="s">
        <v>365</v>
      </c>
      <c r="G7300" s="235">
        <v>137</v>
      </c>
      <c r="H7300" s="234">
        <v>46338</v>
      </c>
      <c r="I7300" s="28"/>
    </row>
    <row r="7301" spans="1:9" x14ac:dyDescent="0.25">
      <c r="A7301" s="231" t="s">
        <v>348</v>
      </c>
      <c r="B7301" s="232" t="s">
        <v>349</v>
      </c>
      <c r="C7301" s="233" t="s">
        <v>347</v>
      </c>
      <c r="D7301" s="233">
        <v>8</v>
      </c>
      <c r="E7301" s="233" t="s">
        <v>262</v>
      </c>
      <c r="F7301" s="234" t="s">
        <v>342</v>
      </c>
      <c r="G7301" s="235">
        <v>44</v>
      </c>
      <c r="H7301" s="234">
        <v>46342</v>
      </c>
      <c r="I7301" s="28"/>
    </row>
    <row r="7302" spans="1:9" x14ac:dyDescent="0.25">
      <c r="A7302" s="231" t="s">
        <v>335</v>
      </c>
      <c r="B7302" s="232" t="s">
        <v>368</v>
      </c>
      <c r="C7302" s="233" t="s">
        <v>364</v>
      </c>
      <c r="D7302" s="233">
        <v>8</v>
      </c>
      <c r="E7302" s="233" t="s">
        <v>262</v>
      </c>
      <c r="F7302" s="234" t="s">
        <v>356</v>
      </c>
      <c r="G7302" s="235">
        <v>168</v>
      </c>
      <c r="H7302" s="234">
        <v>46344</v>
      </c>
      <c r="I7302" s="28"/>
    </row>
    <row r="7303" spans="1:9" x14ac:dyDescent="0.25">
      <c r="A7303" s="231" t="s">
        <v>362</v>
      </c>
      <c r="B7303" s="232" t="s">
        <v>363</v>
      </c>
      <c r="C7303" s="233" t="s">
        <v>364</v>
      </c>
      <c r="D7303" s="233">
        <v>8</v>
      </c>
      <c r="E7303" s="233" t="s">
        <v>264</v>
      </c>
      <c r="F7303" s="234" t="s">
        <v>396</v>
      </c>
      <c r="G7303" s="235">
        <v>114</v>
      </c>
      <c r="H7303" s="234">
        <v>46345</v>
      </c>
      <c r="I7303" s="28"/>
    </row>
    <row r="7304" spans="1:9" x14ac:dyDescent="0.25">
      <c r="A7304" s="231" t="s">
        <v>408</v>
      </c>
      <c r="B7304" s="232" t="s">
        <v>409</v>
      </c>
      <c r="C7304" s="233" t="s">
        <v>380</v>
      </c>
      <c r="D7304" s="233">
        <v>16</v>
      </c>
      <c r="E7304" s="233" t="s">
        <v>334</v>
      </c>
      <c r="F7304" s="234" t="s">
        <v>278</v>
      </c>
      <c r="G7304" s="235">
        <v>67</v>
      </c>
      <c r="H7304" s="234">
        <v>46350</v>
      </c>
      <c r="I7304" s="28"/>
    </row>
    <row r="7305" spans="1:9" x14ac:dyDescent="0.25">
      <c r="A7305" s="231" t="s">
        <v>345</v>
      </c>
      <c r="B7305" s="232" t="s">
        <v>401</v>
      </c>
      <c r="C7305" s="233" t="s">
        <v>380</v>
      </c>
      <c r="D7305" s="233">
        <v>16</v>
      </c>
      <c r="E7305" s="233" t="s">
        <v>271</v>
      </c>
      <c r="F7305" s="234" t="s">
        <v>338</v>
      </c>
      <c r="G7305" s="235">
        <v>191</v>
      </c>
      <c r="H7305" s="234">
        <v>46350</v>
      </c>
      <c r="I7305" s="28"/>
    </row>
    <row r="7306" spans="1:9" x14ac:dyDescent="0.25">
      <c r="A7306" s="231" t="s">
        <v>335</v>
      </c>
      <c r="B7306" s="232" t="s">
        <v>382</v>
      </c>
      <c r="C7306" s="233" t="s">
        <v>337</v>
      </c>
      <c r="D7306" s="233">
        <v>16</v>
      </c>
      <c r="E7306" s="233" t="s">
        <v>264</v>
      </c>
      <c r="F7306" s="234" t="s">
        <v>365</v>
      </c>
      <c r="G7306" s="235">
        <v>131</v>
      </c>
      <c r="H7306" s="234">
        <v>46350</v>
      </c>
      <c r="I7306" s="28"/>
    </row>
    <row r="7307" spans="1:9" x14ac:dyDescent="0.25">
      <c r="A7307" s="231" t="s">
        <v>335</v>
      </c>
      <c r="B7307" s="232" t="s">
        <v>394</v>
      </c>
      <c r="C7307" s="233" t="s">
        <v>364</v>
      </c>
      <c r="D7307" s="233">
        <v>8</v>
      </c>
      <c r="E7307" s="233" t="s">
        <v>264</v>
      </c>
      <c r="F7307" s="234" t="s">
        <v>396</v>
      </c>
      <c r="G7307" s="235">
        <v>96</v>
      </c>
      <c r="H7307" s="234">
        <v>46357</v>
      </c>
      <c r="I7307" s="28"/>
    </row>
    <row r="7308" spans="1:9" x14ac:dyDescent="0.25">
      <c r="A7308" s="231" t="s">
        <v>345</v>
      </c>
      <c r="B7308" s="232" t="s">
        <v>391</v>
      </c>
      <c r="C7308" s="233" t="s">
        <v>337</v>
      </c>
      <c r="D7308" s="233">
        <v>16</v>
      </c>
      <c r="E7308" s="233" t="s">
        <v>334</v>
      </c>
      <c r="F7308" s="234" t="s">
        <v>276</v>
      </c>
      <c r="G7308" s="235">
        <v>67</v>
      </c>
      <c r="H7308" s="234">
        <v>46357</v>
      </c>
      <c r="I7308" s="28"/>
    </row>
    <row r="7309" spans="1:9" x14ac:dyDescent="0.25">
      <c r="A7309" s="231" t="s">
        <v>408</v>
      </c>
      <c r="B7309" s="232" t="s">
        <v>409</v>
      </c>
      <c r="C7309" s="233" t="s">
        <v>380</v>
      </c>
      <c r="D7309" s="233">
        <v>16</v>
      </c>
      <c r="E7309" s="233" t="s">
        <v>334</v>
      </c>
      <c r="F7309" s="234" t="s">
        <v>276</v>
      </c>
      <c r="G7309" s="235">
        <v>7</v>
      </c>
      <c r="H7309" s="234">
        <v>46361</v>
      </c>
      <c r="I7309" s="28"/>
    </row>
    <row r="7310" spans="1:9" x14ac:dyDescent="0.25">
      <c r="A7310" s="231" t="s">
        <v>371</v>
      </c>
      <c r="B7310" s="232" t="s">
        <v>388</v>
      </c>
      <c r="C7310" s="233" t="s">
        <v>364</v>
      </c>
      <c r="D7310" s="233">
        <v>12</v>
      </c>
      <c r="E7310" s="233" t="s">
        <v>271</v>
      </c>
      <c r="F7310" s="234" t="s">
        <v>359</v>
      </c>
      <c r="G7310" s="235">
        <v>173</v>
      </c>
      <c r="H7310" s="234">
        <v>46363</v>
      </c>
      <c r="I7310" s="28"/>
    </row>
    <row r="7311" spans="1:9" x14ac:dyDescent="0.25">
      <c r="A7311" s="231" t="s">
        <v>331</v>
      </c>
      <c r="B7311" s="232" t="s">
        <v>403</v>
      </c>
      <c r="C7311" s="233" t="s">
        <v>380</v>
      </c>
      <c r="D7311" s="233">
        <v>32</v>
      </c>
      <c r="E7311" s="233" t="s">
        <v>262</v>
      </c>
      <c r="F7311" s="234" t="s">
        <v>356</v>
      </c>
      <c r="G7311" s="235">
        <v>140</v>
      </c>
      <c r="H7311" s="234">
        <v>46364</v>
      </c>
      <c r="I7311" s="28"/>
    </row>
    <row r="7312" spans="1:9" x14ac:dyDescent="0.25">
      <c r="A7312" s="231" t="s">
        <v>335</v>
      </c>
      <c r="B7312" s="232" t="s">
        <v>384</v>
      </c>
      <c r="C7312" s="233" t="s">
        <v>364</v>
      </c>
      <c r="D7312" s="233">
        <v>8</v>
      </c>
      <c r="E7312" s="233" t="s">
        <v>262</v>
      </c>
      <c r="F7312" s="234" t="s">
        <v>356</v>
      </c>
      <c r="G7312" s="235">
        <v>199</v>
      </c>
      <c r="H7312" s="234">
        <v>46366</v>
      </c>
      <c r="I7312" s="28"/>
    </row>
    <row r="7313" spans="1:9" x14ac:dyDescent="0.25">
      <c r="A7313" s="231" t="s">
        <v>345</v>
      </c>
      <c r="B7313" s="232" t="s">
        <v>401</v>
      </c>
      <c r="C7313" s="233" t="s">
        <v>380</v>
      </c>
      <c r="D7313" s="233">
        <v>16</v>
      </c>
      <c r="E7313" s="233" t="s">
        <v>271</v>
      </c>
      <c r="F7313" s="234" t="s">
        <v>338</v>
      </c>
      <c r="G7313" s="235">
        <v>200</v>
      </c>
      <c r="H7313" s="234">
        <v>46366</v>
      </c>
      <c r="I7313" s="28"/>
    </row>
    <row r="7314" spans="1:9" x14ac:dyDescent="0.25">
      <c r="A7314" s="231" t="s">
        <v>335</v>
      </c>
      <c r="B7314" s="232" t="s">
        <v>383</v>
      </c>
      <c r="C7314" s="233" t="s">
        <v>347</v>
      </c>
      <c r="D7314" s="233">
        <v>8</v>
      </c>
      <c r="E7314" s="233" t="s">
        <v>271</v>
      </c>
      <c r="F7314" s="234" t="s">
        <v>359</v>
      </c>
      <c r="G7314" s="235">
        <v>81</v>
      </c>
      <c r="H7314" s="234">
        <v>46367</v>
      </c>
      <c r="I7314" s="28"/>
    </row>
    <row r="7315" spans="1:9" x14ac:dyDescent="0.25">
      <c r="A7315" s="231" t="s">
        <v>371</v>
      </c>
      <c r="B7315" s="232" t="s">
        <v>388</v>
      </c>
      <c r="C7315" s="233" t="s">
        <v>364</v>
      </c>
      <c r="D7315" s="233">
        <v>12</v>
      </c>
      <c r="E7315" s="233" t="s">
        <v>271</v>
      </c>
      <c r="F7315" s="234" t="s">
        <v>359</v>
      </c>
      <c r="G7315" s="235">
        <v>167</v>
      </c>
      <c r="H7315" s="234">
        <v>46369</v>
      </c>
      <c r="I7315" s="28"/>
    </row>
    <row r="7316" spans="1:9" x14ac:dyDescent="0.25">
      <c r="A7316" s="231" t="s">
        <v>331</v>
      </c>
      <c r="B7316" s="232" t="s">
        <v>403</v>
      </c>
      <c r="C7316" s="233" t="s">
        <v>380</v>
      </c>
      <c r="D7316" s="233">
        <v>32</v>
      </c>
      <c r="E7316" s="233" t="s">
        <v>262</v>
      </c>
      <c r="F7316" s="234" t="s">
        <v>356</v>
      </c>
      <c r="G7316" s="235">
        <v>75</v>
      </c>
      <c r="H7316" s="234">
        <v>46369</v>
      </c>
      <c r="I7316" s="28"/>
    </row>
    <row r="7317" spans="1:9" x14ac:dyDescent="0.25">
      <c r="A7317" s="231" t="s">
        <v>392</v>
      </c>
      <c r="B7317" s="232" t="s">
        <v>393</v>
      </c>
      <c r="C7317" s="233" t="s">
        <v>337</v>
      </c>
      <c r="D7317" s="233">
        <v>16</v>
      </c>
      <c r="E7317" s="233" t="s">
        <v>271</v>
      </c>
      <c r="F7317" s="234" t="s">
        <v>359</v>
      </c>
      <c r="G7317" s="235">
        <v>185</v>
      </c>
      <c r="H7317" s="234">
        <v>46369</v>
      </c>
      <c r="I7317" s="28"/>
    </row>
    <row r="7318" spans="1:9" x14ac:dyDescent="0.25">
      <c r="A7318" s="231" t="s">
        <v>408</v>
      </c>
      <c r="B7318" s="232" t="s">
        <v>409</v>
      </c>
      <c r="C7318" s="233" t="s">
        <v>380</v>
      </c>
      <c r="D7318" s="233">
        <v>16</v>
      </c>
      <c r="E7318" s="233" t="s">
        <v>334</v>
      </c>
      <c r="F7318" s="234" t="s">
        <v>278</v>
      </c>
      <c r="G7318" s="235">
        <v>171</v>
      </c>
      <c r="H7318" s="234">
        <v>46372</v>
      </c>
      <c r="I7318" s="28"/>
    </row>
    <row r="7319" spans="1:9" x14ac:dyDescent="0.25">
      <c r="A7319" s="231" t="s">
        <v>385</v>
      </c>
      <c r="B7319" s="232" t="s">
        <v>389</v>
      </c>
      <c r="C7319" s="233" t="s">
        <v>375</v>
      </c>
      <c r="D7319" s="233">
        <v>16</v>
      </c>
      <c r="E7319" s="233" t="s">
        <v>334</v>
      </c>
      <c r="F7319" s="234" t="s">
        <v>276</v>
      </c>
      <c r="G7319" s="235">
        <v>188</v>
      </c>
      <c r="H7319" s="234">
        <v>46374</v>
      </c>
      <c r="I7319" s="28"/>
    </row>
    <row r="7320" spans="1:9" x14ac:dyDescent="0.25">
      <c r="A7320" s="231" t="s">
        <v>335</v>
      </c>
      <c r="B7320" s="232" t="s">
        <v>368</v>
      </c>
      <c r="C7320" s="233" t="s">
        <v>364</v>
      </c>
      <c r="D7320" s="233">
        <v>8</v>
      </c>
      <c r="E7320" s="233" t="s">
        <v>262</v>
      </c>
      <c r="F7320" s="234" t="s">
        <v>356</v>
      </c>
      <c r="G7320" s="235">
        <v>127</v>
      </c>
      <c r="H7320" s="234">
        <v>46375</v>
      </c>
      <c r="I7320" s="28"/>
    </row>
    <row r="7321" spans="1:9" x14ac:dyDescent="0.25">
      <c r="A7321" s="231" t="s">
        <v>345</v>
      </c>
      <c r="B7321" s="232" t="s">
        <v>401</v>
      </c>
      <c r="C7321" s="233" t="s">
        <v>380</v>
      </c>
      <c r="D7321" s="233">
        <v>16</v>
      </c>
      <c r="E7321" s="233" t="s">
        <v>271</v>
      </c>
      <c r="F7321" s="234" t="s">
        <v>338</v>
      </c>
      <c r="G7321" s="235">
        <v>7</v>
      </c>
      <c r="H7321" s="234">
        <v>46375</v>
      </c>
      <c r="I7321" s="28"/>
    </row>
    <row r="7322" spans="1:9" x14ac:dyDescent="0.25">
      <c r="A7322" s="231" t="s">
        <v>335</v>
      </c>
      <c r="B7322" s="232" t="s">
        <v>387</v>
      </c>
      <c r="C7322" s="233" t="s">
        <v>347</v>
      </c>
      <c r="D7322" s="233">
        <v>8</v>
      </c>
      <c r="E7322" s="233" t="s">
        <v>264</v>
      </c>
      <c r="F7322" s="234" t="s">
        <v>365</v>
      </c>
      <c r="G7322" s="235">
        <v>137</v>
      </c>
      <c r="H7322" s="234">
        <v>46381</v>
      </c>
      <c r="I7322" s="28"/>
    </row>
    <row r="7323" spans="1:9" x14ac:dyDescent="0.25">
      <c r="A7323" s="231" t="s">
        <v>362</v>
      </c>
      <c r="B7323" s="232" t="s">
        <v>363</v>
      </c>
      <c r="C7323" s="233" t="s">
        <v>364</v>
      </c>
      <c r="D7323" s="233">
        <v>8</v>
      </c>
      <c r="E7323" s="233" t="s">
        <v>264</v>
      </c>
      <c r="F7323" s="234" t="s">
        <v>365</v>
      </c>
      <c r="G7323" s="235">
        <v>138</v>
      </c>
      <c r="H7323" s="234">
        <v>46384</v>
      </c>
      <c r="I7323" s="28"/>
    </row>
    <row r="7324" spans="1:9" x14ac:dyDescent="0.25">
      <c r="A7324" s="231" t="s">
        <v>345</v>
      </c>
      <c r="B7324" s="232" t="s">
        <v>391</v>
      </c>
      <c r="C7324" s="233" t="s">
        <v>337</v>
      </c>
      <c r="D7324" s="233">
        <v>16</v>
      </c>
      <c r="E7324" s="233" t="s">
        <v>334</v>
      </c>
      <c r="F7324" s="234" t="s">
        <v>276</v>
      </c>
      <c r="G7324" s="235">
        <v>114</v>
      </c>
      <c r="H7324" s="234">
        <v>46385</v>
      </c>
      <c r="I7324" s="28"/>
    </row>
    <row r="7325" spans="1:9" x14ac:dyDescent="0.25">
      <c r="A7325" s="231" t="s">
        <v>345</v>
      </c>
      <c r="B7325" s="232" t="s">
        <v>391</v>
      </c>
      <c r="C7325" s="233" t="s">
        <v>337</v>
      </c>
      <c r="D7325" s="233">
        <v>16</v>
      </c>
      <c r="E7325" s="233" t="s">
        <v>334</v>
      </c>
      <c r="F7325" s="234" t="s">
        <v>405</v>
      </c>
      <c r="G7325" s="235">
        <v>113</v>
      </c>
      <c r="H7325" s="234">
        <v>46386</v>
      </c>
      <c r="I7325" s="28"/>
    </row>
    <row r="7326" spans="1:9" x14ac:dyDescent="0.25">
      <c r="A7326" s="231" t="s">
        <v>362</v>
      </c>
      <c r="B7326" s="232" t="s">
        <v>363</v>
      </c>
      <c r="C7326" s="233" t="s">
        <v>364</v>
      </c>
      <c r="D7326" s="233">
        <v>8</v>
      </c>
      <c r="E7326" s="233" t="s">
        <v>264</v>
      </c>
      <c r="F7326" s="234" t="s">
        <v>365</v>
      </c>
      <c r="G7326" s="235">
        <v>160</v>
      </c>
      <c r="H7326" s="234">
        <v>46388</v>
      </c>
      <c r="I7326" s="28"/>
    </row>
    <row r="7327" spans="1:9" x14ac:dyDescent="0.25">
      <c r="A7327" s="231" t="s">
        <v>335</v>
      </c>
      <c r="B7327" s="232" t="s">
        <v>357</v>
      </c>
      <c r="C7327" s="233" t="s">
        <v>358</v>
      </c>
      <c r="D7327" s="233">
        <v>16</v>
      </c>
      <c r="E7327" s="233" t="s">
        <v>271</v>
      </c>
      <c r="F7327" s="234" t="s">
        <v>359</v>
      </c>
      <c r="G7327" s="235">
        <v>94</v>
      </c>
      <c r="H7327" s="234">
        <v>46393</v>
      </c>
      <c r="I7327" s="28"/>
    </row>
    <row r="7328" spans="1:9" x14ac:dyDescent="0.25">
      <c r="A7328" s="231" t="s">
        <v>331</v>
      </c>
      <c r="B7328" s="232" t="s">
        <v>332</v>
      </c>
      <c r="C7328" s="233" t="s">
        <v>333</v>
      </c>
      <c r="D7328" s="233">
        <v>16</v>
      </c>
      <c r="E7328" s="233" t="s">
        <v>334</v>
      </c>
      <c r="F7328" s="234" t="s">
        <v>278</v>
      </c>
      <c r="G7328" s="235">
        <v>30</v>
      </c>
      <c r="H7328" s="234">
        <v>46396</v>
      </c>
      <c r="I7328" s="28"/>
    </row>
    <row r="7329" spans="1:9" x14ac:dyDescent="0.25">
      <c r="A7329" s="231" t="s">
        <v>335</v>
      </c>
      <c r="B7329" s="232" t="s">
        <v>336</v>
      </c>
      <c r="C7329" s="233" t="s">
        <v>337</v>
      </c>
      <c r="D7329" s="233">
        <v>16</v>
      </c>
      <c r="E7329" s="233" t="s">
        <v>271</v>
      </c>
      <c r="F7329" s="234" t="s">
        <v>338</v>
      </c>
      <c r="G7329" s="235">
        <v>56</v>
      </c>
      <c r="H7329" s="234">
        <v>46400</v>
      </c>
      <c r="I7329" s="28"/>
    </row>
    <row r="7330" spans="1:9" x14ac:dyDescent="0.25">
      <c r="A7330" s="231" t="s">
        <v>345</v>
      </c>
      <c r="B7330" s="232" t="s">
        <v>379</v>
      </c>
      <c r="C7330" s="233" t="s">
        <v>380</v>
      </c>
      <c r="D7330" s="233">
        <v>16</v>
      </c>
      <c r="E7330" s="233" t="s">
        <v>271</v>
      </c>
      <c r="F7330" s="234" t="s">
        <v>373</v>
      </c>
      <c r="G7330" s="235">
        <v>10</v>
      </c>
      <c r="H7330" s="234">
        <v>46401</v>
      </c>
      <c r="I7330" s="28"/>
    </row>
    <row r="7331" spans="1:9" x14ac:dyDescent="0.25">
      <c r="A7331" s="231" t="s">
        <v>335</v>
      </c>
      <c r="B7331" s="232" t="s">
        <v>367</v>
      </c>
      <c r="C7331" s="233" t="s">
        <v>337</v>
      </c>
      <c r="D7331" s="233">
        <v>8</v>
      </c>
      <c r="E7331" s="233" t="s">
        <v>262</v>
      </c>
      <c r="F7331" s="234" t="s">
        <v>342</v>
      </c>
      <c r="G7331" s="235">
        <v>42</v>
      </c>
      <c r="H7331" s="234">
        <v>46405</v>
      </c>
      <c r="I7331" s="28"/>
    </row>
    <row r="7332" spans="1:9" x14ac:dyDescent="0.25">
      <c r="A7332" s="231" t="s">
        <v>331</v>
      </c>
      <c r="B7332" s="232" t="s">
        <v>403</v>
      </c>
      <c r="C7332" s="233" t="s">
        <v>380</v>
      </c>
      <c r="D7332" s="233">
        <v>32</v>
      </c>
      <c r="E7332" s="233" t="s">
        <v>262</v>
      </c>
      <c r="F7332" s="234" t="s">
        <v>356</v>
      </c>
      <c r="G7332" s="235">
        <v>85</v>
      </c>
      <c r="H7332" s="234">
        <v>46406</v>
      </c>
      <c r="I7332" s="28"/>
    </row>
    <row r="7333" spans="1:9" x14ac:dyDescent="0.25">
      <c r="A7333" s="231" t="s">
        <v>335</v>
      </c>
      <c r="B7333" s="232" t="s">
        <v>395</v>
      </c>
      <c r="C7333" s="233" t="s">
        <v>337</v>
      </c>
      <c r="D7333" s="233">
        <v>16</v>
      </c>
      <c r="E7333" s="233" t="s">
        <v>264</v>
      </c>
      <c r="F7333" s="234" t="s">
        <v>396</v>
      </c>
      <c r="G7333" s="235">
        <v>75</v>
      </c>
      <c r="H7333" s="234">
        <v>46410</v>
      </c>
      <c r="I7333" s="28"/>
    </row>
    <row r="7334" spans="1:9" x14ac:dyDescent="0.25">
      <c r="A7334" s="231" t="s">
        <v>335</v>
      </c>
      <c r="B7334" s="232" t="s">
        <v>384</v>
      </c>
      <c r="C7334" s="233" t="s">
        <v>364</v>
      </c>
      <c r="D7334" s="233">
        <v>8</v>
      </c>
      <c r="E7334" s="233" t="s">
        <v>262</v>
      </c>
      <c r="F7334" s="234" t="s">
        <v>356</v>
      </c>
      <c r="G7334" s="235">
        <v>160</v>
      </c>
      <c r="H7334" s="234">
        <v>46413</v>
      </c>
      <c r="I7334" s="28"/>
    </row>
    <row r="7335" spans="1:9" x14ac:dyDescent="0.25">
      <c r="A7335" s="231" t="s">
        <v>345</v>
      </c>
      <c r="B7335" s="232" t="s">
        <v>401</v>
      </c>
      <c r="C7335" s="233" t="s">
        <v>380</v>
      </c>
      <c r="D7335" s="233">
        <v>16</v>
      </c>
      <c r="E7335" s="233" t="s">
        <v>271</v>
      </c>
      <c r="F7335" s="234" t="s">
        <v>338</v>
      </c>
      <c r="G7335" s="235">
        <v>164</v>
      </c>
      <c r="H7335" s="234">
        <v>46415</v>
      </c>
      <c r="I7335" s="28"/>
    </row>
    <row r="7336" spans="1:9" x14ac:dyDescent="0.25">
      <c r="A7336" s="231" t="s">
        <v>339</v>
      </c>
      <c r="B7336" s="232" t="s">
        <v>340</v>
      </c>
      <c r="C7336" s="233" t="s">
        <v>341</v>
      </c>
      <c r="D7336" s="233">
        <v>8</v>
      </c>
      <c r="E7336" s="233" t="s">
        <v>262</v>
      </c>
      <c r="F7336" s="234" t="s">
        <v>342</v>
      </c>
      <c r="G7336" s="235">
        <v>139</v>
      </c>
      <c r="H7336" s="234">
        <v>46417</v>
      </c>
      <c r="I7336" s="28"/>
    </row>
    <row r="7337" spans="1:9" x14ac:dyDescent="0.25">
      <c r="A7337" s="231" t="s">
        <v>397</v>
      </c>
      <c r="B7337" s="232" t="s">
        <v>402</v>
      </c>
      <c r="C7337" s="233" t="s">
        <v>380</v>
      </c>
      <c r="D7337" s="233">
        <v>8</v>
      </c>
      <c r="E7337" s="233" t="s">
        <v>262</v>
      </c>
      <c r="F7337" s="234" t="s">
        <v>50</v>
      </c>
      <c r="G7337" s="235">
        <v>11</v>
      </c>
      <c r="H7337" s="234">
        <v>46418</v>
      </c>
      <c r="I7337" s="28"/>
    </row>
    <row r="7338" spans="1:9" x14ac:dyDescent="0.25">
      <c r="A7338" s="231" t="s">
        <v>335</v>
      </c>
      <c r="B7338" s="232" t="s">
        <v>350</v>
      </c>
      <c r="C7338" s="233" t="s">
        <v>347</v>
      </c>
      <c r="D7338" s="233">
        <v>8</v>
      </c>
      <c r="E7338" s="233" t="s">
        <v>271</v>
      </c>
      <c r="F7338" s="234" t="s">
        <v>338</v>
      </c>
      <c r="G7338" s="235">
        <v>68</v>
      </c>
      <c r="H7338" s="234">
        <v>46419</v>
      </c>
      <c r="I7338" s="28"/>
    </row>
    <row r="7339" spans="1:9" x14ac:dyDescent="0.25">
      <c r="A7339" s="231" t="s">
        <v>345</v>
      </c>
      <c r="B7339" s="232" t="s">
        <v>401</v>
      </c>
      <c r="C7339" s="233" t="s">
        <v>380</v>
      </c>
      <c r="D7339" s="233">
        <v>16</v>
      </c>
      <c r="E7339" s="233" t="s">
        <v>271</v>
      </c>
      <c r="F7339" s="234" t="s">
        <v>338</v>
      </c>
      <c r="G7339" s="235">
        <v>76</v>
      </c>
      <c r="H7339" s="234">
        <v>46420</v>
      </c>
      <c r="I7339" s="28"/>
    </row>
    <row r="7340" spans="1:9" x14ac:dyDescent="0.25">
      <c r="A7340" s="231" t="s">
        <v>335</v>
      </c>
      <c r="B7340" s="232" t="s">
        <v>395</v>
      </c>
      <c r="C7340" s="233" t="s">
        <v>337</v>
      </c>
      <c r="D7340" s="233">
        <v>16</v>
      </c>
      <c r="E7340" s="233" t="s">
        <v>264</v>
      </c>
      <c r="F7340" s="234" t="s">
        <v>365</v>
      </c>
      <c r="G7340" s="235">
        <v>35</v>
      </c>
      <c r="H7340" s="234">
        <v>46421</v>
      </c>
      <c r="I7340" s="28"/>
    </row>
    <row r="7341" spans="1:9" x14ac:dyDescent="0.25">
      <c r="A7341" s="231" t="s">
        <v>339</v>
      </c>
      <c r="B7341" s="232" t="s">
        <v>340</v>
      </c>
      <c r="C7341" s="233" t="s">
        <v>341</v>
      </c>
      <c r="D7341" s="233">
        <v>8</v>
      </c>
      <c r="E7341" s="233" t="s">
        <v>262</v>
      </c>
      <c r="F7341" s="234" t="s">
        <v>342</v>
      </c>
      <c r="G7341" s="235">
        <v>116</v>
      </c>
      <c r="H7341" s="234">
        <v>46422</v>
      </c>
      <c r="I7341" s="28"/>
    </row>
    <row r="7342" spans="1:9" x14ac:dyDescent="0.25">
      <c r="A7342" s="231" t="s">
        <v>335</v>
      </c>
      <c r="B7342" s="232" t="s">
        <v>357</v>
      </c>
      <c r="C7342" s="233" t="s">
        <v>358</v>
      </c>
      <c r="D7342" s="233">
        <v>16</v>
      </c>
      <c r="E7342" s="233" t="s">
        <v>271</v>
      </c>
      <c r="F7342" s="234" t="s">
        <v>359</v>
      </c>
      <c r="G7342" s="235">
        <v>79</v>
      </c>
      <c r="H7342" s="234">
        <v>46424</v>
      </c>
      <c r="I7342" s="28"/>
    </row>
    <row r="7343" spans="1:9" x14ac:dyDescent="0.25">
      <c r="A7343" s="231" t="s">
        <v>335</v>
      </c>
      <c r="B7343" s="232" t="s">
        <v>357</v>
      </c>
      <c r="C7343" s="233" t="s">
        <v>358</v>
      </c>
      <c r="D7343" s="233">
        <v>16</v>
      </c>
      <c r="E7343" s="233" t="s">
        <v>271</v>
      </c>
      <c r="F7343" s="234" t="s">
        <v>359</v>
      </c>
      <c r="G7343" s="235">
        <v>7</v>
      </c>
      <c r="H7343" s="234">
        <v>46424</v>
      </c>
      <c r="I7343" s="28"/>
    </row>
    <row r="7344" spans="1:9" x14ac:dyDescent="0.25">
      <c r="A7344" s="231" t="s">
        <v>335</v>
      </c>
      <c r="B7344" s="232" t="s">
        <v>384</v>
      </c>
      <c r="C7344" s="233" t="s">
        <v>364</v>
      </c>
      <c r="D7344" s="233">
        <v>8</v>
      </c>
      <c r="E7344" s="233" t="s">
        <v>262</v>
      </c>
      <c r="F7344" s="234" t="s">
        <v>356</v>
      </c>
      <c r="G7344" s="235">
        <v>169</v>
      </c>
      <c r="H7344" s="234">
        <v>46425</v>
      </c>
      <c r="I7344" s="28"/>
    </row>
    <row r="7345" spans="1:9" x14ac:dyDescent="0.25">
      <c r="A7345" s="231" t="s">
        <v>335</v>
      </c>
      <c r="B7345" s="232" t="s">
        <v>394</v>
      </c>
      <c r="C7345" s="233" t="s">
        <v>364</v>
      </c>
      <c r="D7345" s="233">
        <v>8</v>
      </c>
      <c r="E7345" s="233" t="s">
        <v>264</v>
      </c>
      <c r="F7345" s="234" t="s">
        <v>396</v>
      </c>
      <c r="G7345" s="235">
        <v>144</v>
      </c>
      <c r="H7345" s="234">
        <v>46426</v>
      </c>
      <c r="I7345" s="28"/>
    </row>
    <row r="7346" spans="1:9" x14ac:dyDescent="0.25">
      <c r="A7346" s="231" t="s">
        <v>335</v>
      </c>
      <c r="B7346" s="232" t="s">
        <v>387</v>
      </c>
      <c r="C7346" s="233" t="s">
        <v>347</v>
      </c>
      <c r="D7346" s="233">
        <v>8</v>
      </c>
      <c r="E7346" s="233" t="s">
        <v>264</v>
      </c>
      <c r="F7346" s="234" t="s">
        <v>365</v>
      </c>
      <c r="G7346" s="235">
        <v>121</v>
      </c>
      <c r="H7346" s="234">
        <v>46429</v>
      </c>
      <c r="I7346" s="28"/>
    </row>
    <row r="7347" spans="1:9" x14ac:dyDescent="0.25">
      <c r="A7347" s="231" t="s">
        <v>397</v>
      </c>
      <c r="B7347" s="232" t="s">
        <v>402</v>
      </c>
      <c r="C7347" s="233" t="s">
        <v>380</v>
      </c>
      <c r="D7347" s="233">
        <v>8</v>
      </c>
      <c r="E7347" s="233" t="s">
        <v>262</v>
      </c>
      <c r="F7347" s="234" t="s">
        <v>50</v>
      </c>
      <c r="G7347" s="235">
        <v>105</v>
      </c>
      <c r="H7347" s="234">
        <v>46431</v>
      </c>
      <c r="I7347" s="28"/>
    </row>
    <row r="7348" spans="1:9" x14ac:dyDescent="0.25">
      <c r="A7348" s="231" t="s">
        <v>335</v>
      </c>
      <c r="B7348" s="232" t="s">
        <v>357</v>
      </c>
      <c r="C7348" s="233" t="s">
        <v>358</v>
      </c>
      <c r="D7348" s="233">
        <v>16</v>
      </c>
      <c r="E7348" s="233" t="s">
        <v>271</v>
      </c>
      <c r="F7348" s="234" t="s">
        <v>359</v>
      </c>
      <c r="G7348" s="235">
        <v>133</v>
      </c>
      <c r="H7348" s="234">
        <v>46432</v>
      </c>
      <c r="I7348" s="28"/>
    </row>
    <row r="7349" spans="1:9" x14ac:dyDescent="0.25">
      <c r="A7349" s="231" t="s">
        <v>345</v>
      </c>
      <c r="B7349" s="232" t="s">
        <v>401</v>
      </c>
      <c r="C7349" s="233" t="s">
        <v>380</v>
      </c>
      <c r="D7349" s="233">
        <v>16</v>
      </c>
      <c r="E7349" s="233" t="s">
        <v>271</v>
      </c>
      <c r="F7349" s="234" t="s">
        <v>338</v>
      </c>
      <c r="G7349" s="235">
        <v>15</v>
      </c>
      <c r="H7349" s="234">
        <v>46434</v>
      </c>
      <c r="I7349" s="28"/>
    </row>
    <row r="7350" spans="1:9" x14ac:dyDescent="0.25">
      <c r="A7350" s="231" t="s">
        <v>362</v>
      </c>
      <c r="B7350" s="232" t="s">
        <v>374</v>
      </c>
      <c r="C7350" s="233" t="s">
        <v>375</v>
      </c>
      <c r="D7350" s="233">
        <v>16</v>
      </c>
      <c r="E7350" s="233" t="s">
        <v>271</v>
      </c>
      <c r="F7350" s="234" t="s">
        <v>338</v>
      </c>
      <c r="G7350" s="235">
        <v>5</v>
      </c>
      <c r="H7350" s="234">
        <v>46435</v>
      </c>
      <c r="I7350" s="28"/>
    </row>
    <row r="7351" spans="1:9" x14ac:dyDescent="0.25">
      <c r="A7351" s="231" t="s">
        <v>362</v>
      </c>
      <c r="B7351" s="232" t="s">
        <v>366</v>
      </c>
      <c r="C7351" s="233" t="s">
        <v>337</v>
      </c>
      <c r="D7351" s="233">
        <v>8</v>
      </c>
      <c r="E7351" s="233" t="s">
        <v>262</v>
      </c>
      <c r="F7351" s="234" t="s">
        <v>342</v>
      </c>
      <c r="G7351" s="235">
        <v>54</v>
      </c>
      <c r="H7351" s="234">
        <v>46436</v>
      </c>
      <c r="I7351" s="28"/>
    </row>
    <row r="7352" spans="1:9" x14ac:dyDescent="0.25">
      <c r="A7352" s="231" t="s">
        <v>335</v>
      </c>
      <c r="B7352" s="232" t="s">
        <v>367</v>
      </c>
      <c r="C7352" s="233" t="s">
        <v>337</v>
      </c>
      <c r="D7352" s="233">
        <v>8</v>
      </c>
      <c r="E7352" s="233" t="s">
        <v>262</v>
      </c>
      <c r="F7352" s="234" t="s">
        <v>342</v>
      </c>
      <c r="G7352" s="235">
        <v>98</v>
      </c>
      <c r="H7352" s="234">
        <v>46439</v>
      </c>
      <c r="I7352" s="28"/>
    </row>
    <row r="7353" spans="1:9" x14ac:dyDescent="0.25">
      <c r="A7353" s="231" t="s">
        <v>335</v>
      </c>
      <c r="B7353" s="232" t="s">
        <v>384</v>
      </c>
      <c r="C7353" s="233" t="s">
        <v>364</v>
      </c>
      <c r="D7353" s="233">
        <v>8</v>
      </c>
      <c r="E7353" s="233" t="s">
        <v>262</v>
      </c>
      <c r="F7353" s="234" t="s">
        <v>356</v>
      </c>
      <c r="G7353" s="235">
        <v>20</v>
      </c>
      <c r="H7353" s="234">
        <v>46440</v>
      </c>
      <c r="I7353" s="28"/>
    </row>
    <row r="7354" spans="1:9" x14ac:dyDescent="0.25">
      <c r="A7354" s="231" t="s">
        <v>354</v>
      </c>
      <c r="B7354" s="232" t="s">
        <v>355</v>
      </c>
      <c r="C7354" s="233" t="s">
        <v>347</v>
      </c>
      <c r="D7354" s="233">
        <v>16</v>
      </c>
      <c r="E7354" s="233" t="s">
        <v>262</v>
      </c>
      <c r="F7354" s="234" t="s">
        <v>356</v>
      </c>
      <c r="G7354" s="235">
        <v>36</v>
      </c>
      <c r="H7354" s="234">
        <v>46440</v>
      </c>
      <c r="I7354" s="28"/>
    </row>
    <row r="7355" spans="1:9" x14ac:dyDescent="0.25">
      <c r="A7355" s="231" t="s">
        <v>335</v>
      </c>
      <c r="B7355" s="232" t="s">
        <v>382</v>
      </c>
      <c r="C7355" s="233" t="s">
        <v>337</v>
      </c>
      <c r="D7355" s="233">
        <v>16</v>
      </c>
      <c r="E7355" s="233" t="s">
        <v>264</v>
      </c>
      <c r="F7355" s="234" t="s">
        <v>365</v>
      </c>
      <c r="G7355" s="235">
        <v>43</v>
      </c>
      <c r="H7355" s="234">
        <v>46442</v>
      </c>
      <c r="I7355" s="28"/>
    </row>
    <row r="7356" spans="1:9" x14ac:dyDescent="0.25">
      <c r="A7356" s="231" t="s">
        <v>335</v>
      </c>
      <c r="B7356" s="232" t="s">
        <v>387</v>
      </c>
      <c r="C7356" s="233" t="s">
        <v>347</v>
      </c>
      <c r="D7356" s="233">
        <v>8</v>
      </c>
      <c r="E7356" s="233" t="s">
        <v>264</v>
      </c>
      <c r="F7356" s="234" t="s">
        <v>365</v>
      </c>
      <c r="G7356" s="235">
        <v>144</v>
      </c>
      <c r="H7356" s="234">
        <v>46443</v>
      </c>
      <c r="I7356" s="28"/>
    </row>
    <row r="7357" spans="1:9" x14ac:dyDescent="0.25">
      <c r="A7357" s="231" t="s">
        <v>354</v>
      </c>
      <c r="B7357" s="232" t="s">
        <v>355</v>
      </c>
      <c r="C7357" s="233" t="s">
        <v>347</v>
      </c>
      <c r="D7357" s="233">
        <v>16</v>
      </c>
      <c r="E7357" s="233" t="s">
        <v>262</v>
      </c>
      <c r="F7357" s="234" t="s">
        <v>356</v>
      </c>
      <c r="G7357" s="235">
        <v>188</v>
      </c>
      <c r="H7357" s="234">
        <v>46446</v>
      </c>
      <c r="I7357" s="28"/>
    </row>
    <row r="7358" spans="1:9" x14ac:dyDescent="0.25">
      <c r="A7358" s="231" t="s">
        <v>376</v>
      </c>
      <c r="B7358" s="232" t="s">
        <v>390</v>
      </c>
      <c r="C7358" s="233" t="s">
        <v>370</v>
      </c>
      <c r="D7358" s="233">
        <v>8</v>
      </c>
      <c r="E7358" s="233" t="s">
        <v>334</v>
      </c>
      <c r="F7358" s="234" t="s">
        <v>278</v>
      </c>
      <c r="G7358" s="235">
        <v>33</v>
      </c>
      <c r="H7358" s="234">
        <v>46449</v>
      </c>
      <c r="I7358" s="28"/>
    </row>
    <row r="7359" spans="1:9" x14ac:dyDescent="0.25">
      <c r="A7359" s="231" t="s">
        <v>397</v>
      </c>
      <c r="B7359" s="232" t="s">
        <v>402</v>
      </c>
      <c r="C7359" s="233" t="s">
        <v>380</v>
      </c>
      <c r="D7359" s="233">
        <v>8</v>
      </c>
      <c r="E7359" s="233" t="s">
        <v>262</v>
      </c>
      <c r="F7359" s="234" t="s">
        <v>50</v>
      </c>
      <c r="G7359" s="235">
        <v>81</v>
      </c>
      <c r="H7359" s="234">
        <v>46453</v>
      </c>
      <c r="I7359" s="28"/>
    </row>
    <row r="7360" spans="1:9" x14ac:dyDescent="0.25">
      <c r="A7360" s="231" t="s">
        <v>331</v>
      </c>
      <c r="B7360" s="232" t="s">
        <v>404</v>
      </c>
      <c r="C7360" s="233" t="s">
        <v>333</v>
      </c>
      <c r="D7360" s="233">
        <v>16</v>
      </c>
      <c r="E7360" s="233" t="s">
        <v>334</v>
      </c>
      <c r="F7360" s="234" t="s">
        <v>405</v>
      </c>
      <c r="G7360" s="235">
        <v>179</v>
      </c>
      <c r="H7360" s="234">
        <v>46454</v>
      </c>
      <c r="I7360" s="28"/>
    </row>
    <row r="7361" spans="1:9" x14ac:dyDescent="0.25">
      <c r="A7361" s="231" t="s">
        <v>362</v>
      </c>
      <c r="B7361" s="232" t="s">
        <v>407</v>
      </c>
      <c r="C7361" s="233" t="s">
        <v>380</v>
      </c>
      <c r="D7361" s="233">
        <v>16</v>
      </c>
      <c r="E7361" s="233" t="s">
        <v>264</v>
      </c>
      <c r="F7361" s="234" t="s">
        <v>365</v>
      </c>
      <c r="G7361" s="235">
        <v>51</v>
      </c>
      <c r="H7361" s="234">
        <v>46456</v>
      </c>
      <c r="I7361" s="28"/>
    </row>
    <row r="7362" spans="1:9" x14ac:dyDescent="0.25">
      <c r="A7362" s="231" t="s">
        <v>331</v>
      </c>
      <c r="B7362" s="232" t="s">
        <v>332</v>
      </c>
      <c r="C7362" s="233" t="s">
        <v>333</v>
      </c>
      <c r="D7362" s="233">
        <v>16</v>
      </c>
      <c r="E7362" s="233" t="s">
        <v>334</v>
      </c>
      <c r="F7362" s="234" t="s">
        <v>405</v>
      </c>
      <c r="G7362" s="235">
        <v>87</v>
      </c>
      <c r="H7362" s="234">
        <v>46456</v>
      </c>
      <c r="I7362" s="28"/>
    </row>
    <row r="7363" spans="1:9" x14ac:dyDescent="0.25">
      <c r="A7363" s="231" t="s">
        <v>392</v>
      </c>
      <c r="B7363" s="232" t="s">
        <v>393</v>
      </c>
      <c r="C7363" s="233" t="s">
        <v>337</v>
      </c>
      <c r="D7363" s="233">
        <v>16</v>
      </c>
      <c r="E7363" s="233" t="s">
        <v>271</v>
      </c>
      <c r="F7363" s="234" t="s">
        <v>338</v>
      </c>
      <c r="G7363" s="235">
        <v>23</v>
      </c>
      <c r="H7363" s="234">
        <v>46456</v>
      </c>
      <c r="I7363" s="28"/>
    </row>
    <row r="7364" spans="1:9" x14ac:dyDescent="0.25">
      <c r="A7364" s="231" t="s">
        <v>331</v>
      </c>
      <c r="B7364" s="232" t="s">
        <v>381</v>
      </c>
      <c r="C7364" s="233" t="s">
        <v>380</v>
      </c>
      <c r="D7364" s="233">
        <v>16</v>
      </c>
      <c r="E7364" s="233" t="s">
        <v>262</v>
      </c>
      <c r="F7364" s="234" t="s">
        <v>342</v>
      </c>
      <c r="G7364" s="235">
        <v>15</v>
      </c>
      <c r="H7364" s="234">
        <v>46458</v>
      </c>
      <c r="I7364" s="28"/>
    </row>
    <row r="7365" spans="1:9" x14ac:dyDescent="0.25">
      <c r="A7365" s="231" t="s">
        <v>335</v>
      </c>
      <c r="B7365" s="232" t="s">
        <v>368</v>
      </c>
      <c r="C7365" s="233" t="s">
        <v>364</v>
      </c>
      <c r="D7365" s="233">
        <v>8</v>
      </c>
      <c r="E7365" s="233" t="s">
        <v>262</v>
      </c>
      <c r="F7365" s="234" t="s">
        <v>356</v>
      </c>
      <c r="G7365" s="235">
        <v>187</v>
      </c>
      <c r="H7365" s="234">
        <v>46461</v>
      </c>
      <c r="I7365" s="28"/>
    </row>
    <row r="7366" spans="1:9" x14ac:dyDescent="0.25">
      <c r="A7366" s="231" t="s">
        <v>335</v>
      </c>
      <c r="B7366" s="232" t="s">
        <v>368</v>
      </c>
      <c r="C7366" s="233" t="s">
        <v>364</v>
      </c>
      <c r="D7366" s="233">
        <v>8</v>
      </c>
      <c r="E7366" s="233" t="s">
        <v>262</v>
      </c>
      <c r="F7366" s="234" t="s">
        <v>356</v>
      </c>
      <c r="G7366" s="235">
        <v>45</v>
      </c>
      <c r="H7366" s="234">
        <v>46461</v>
      </c>
      <c r="I7366" s="28"/>
    </row>
    <row r="7367" spans="1:9" x14ac:dyDescent="0.25">
      <c r="A7367" s="231" t="s">
        <v>362</v>
      </c>
      <c r="B7367" s="232" t="s">
        <v>407</v>
      </c>
      <c r="C7367" s="233" t="s">
        <v>380</v>
      </c>
      <c r="D7367" s="233">
        <v>16</v>
      </c>
      <c r="E7367" s="233" t="s">
        <v>264</v>
      </c>
      <c r="F7367" s="234" t="s">
        <v>396</v>
      </c>
      <c r="G7367" s="235">
        <v>99</v>
      </c>
      <c r="H7367" s="234">
        <v>46461</v>
      </c>
      <c r="I7367" s="28"/>
    </row>
    <row r="7368" spans="1:9" x14ac:dyDescent="0.25">
      <c r="A7368" s="231" t="s">
        <v>335</v>
      </c>
      <c r="B7368" s="232" t="s">
        <v>395</v>
      </c>
      <c r="C7368" s="233" t="s">
        <v>337</v>
      </c>
      <c r="D7368" s="233">
        <v>16</v>
      </c>
      <c r="E7368" s="233" t="s">
        <v>264</v>
      </c>
      <c r="F7368" s="234" t="s">
        <v>396</v>
      </c>
      <c r="G7368" s="235">
        <v>186</v>
      </c>
      <c r="H7368" s="234">
        <v>46463</v>
      </c>
      <c r="I7368" s="28"/>
    </row>
    <row r="7369" spans="1:9" x14ac:dyDescent="0.25">
      <c r="A7369" s="231" t="s">
        <v>362</v>
      </c>
      <c r="B7369" s="232" t="s">
        <v>374</v>
      </c>
      <c r="C7369" s="233" t="s">
        <v>375</v>
      </c>
      <c r="D7369" s="233">
        <v>16</v>
      </c>
      <c r="E7369" s="233" t="s">
        <v>271</v>
      </c>
      <c r="F7369" s="234" t="s">
        <v>338</v>
      </c>
      <c r="G7369" s="235">
        <v>109</v>
      </c>
      <c r="H7369" s="234">
        <v>46464</v>
      </c>
      <c r="I7369" s="28"/>
    </row>
    <row r="7370" spans="1:9" x14ac:dyDescent="0.25">
      <c r="A7370" s="231" t="s">
        <v>362</v>
      </c>
      <c r="B7370" s="232" t="s">
        <v>407</v>
      </c>
      <c r="C7370" s="233" t="s">
        <v>380</v>
      </c>
      <c r="D7370" s="233">
        <v>16</v>
      </c>
      <c r="E7370" s="233" t="s">
        <v>264</v>
      </c>
      <c r="F7370" s="234" t="s">
        <v>365</v>
      </c>
      <c r="G7370" s="235">
        <v>140</v>
      </c>
      <c r="H7370" s="234">
        <v>46466</v>
      </c>
      <c r="I7370" s="28"/>
    </row>
    <row r="7371" spans="1:9" x14ac:dyDescent="0.25">
      <c r="A7371" s="231" t="s">
        <v>335</v>
      </c>
      <c r="B7371" s="232" t="s">
        <v>395</v>
      </c>
      <c r="C7371" s="233" t="s">
        <v>337</v>
      </c>
      <c r="D7371" s="233">
        <v>16</v>
      </c>
      <c r="E7371" s="233" t="s">
        <v>264</v>
      </c>
      <c r="F7371" s="234" t="s">
        <v>396</v>
      </c>
      <c r="G7371" s="235">
        <v>6</v>
      </c>
      <c r="H7371" s="234">
        <v>46468</v>
      </c>
      <c r="I7371" s="28"/>
    </row>
    <row r="7372" spans="1:9" x14ac:dyDescent="0.25">
      <c r="A7372" s="231" t="s">
        <v>345</v>
      </c>
      <c r="B7372" s="232" t="s">
        <v>401</v>
      </c>
      <c r="C7372" s="233" t="s">
        <v>380</v>
      </c>
      <c r="D7372" s="233">
        <v>16</v>
      </c>
      <c r="E7372" s="233" t="s">
        <v>271</v>
      </c>
      <c r="F7372" s="234" t="s">
        <v>338</v>
      </c>
      <c r="G7372" s="235">
        <v>181</v>
      </c>
      <c r="H7372" s="234">
        <v>46468</v>
      </c>
      <c r="I7372" s="28"/>
    </row>
    <row r="7373" spans="1:9" x14ac:dyDescent="0.25">
      <c r="A7373" s="231" t="s">
        <v>335</v>
      </c>
      <c r="B7373" s="232" t="s">
        <v>357</v>
      </c>
      <c r="C7373" s="233" t="s">
        <v>358</v>
      </c>
      <c r="D7373" s="233">
        <v>16</v>
      </c>
      <c r="E7373" s="233" t="s">
        <v>271</v>
      </c>
      <c r="F7373" s="234" t="s">
        <v>359</v>
      </c>
      <c r="G7373" s="235">
        <v>116</v>
      </c>
      <c r="H7373" s="234">
        <v>46470</v>
      </c>
      <c r="I7373" s="28"/>
    </row>
    <row r="7374" spans="1:9" x14ac:dyDescent="0.25">
      <c r="A7374" s="231" t="s">
        <v>362</v>
      </c>
      <c r="B7374" s="232" t="s">
        <v>366</v>
      </c>
      <c r="C7374" s="233" t="s">
        <v>337</v>
      </c>
      <c r="D7374" s="233">
        <v>8</v>
      </c>
      <c r="E7374" s="233" t="s">
        <v>262</v>
      </c>
      <c r="F7374" s="234" t="s">
        <v>342</v>
      </c>
      <c r="G7374" s="235">
        <v>139</v>
      </c>
      <c r="H7374" s="234">
        <v>46475</v>
      </c>
      <c r="I7374" s="28"/>
    </row>
    <row r="7375" spans="1:9" x14ac:dyDescent="0.25">
      <c r="A7375" s="231" t="s">
        <v>371</v>
      </c>
      <c r="B7375" s="232" t="s">
        <v>372</v>
      </c>
      <c r="C7375" s="233" t="s">
        <v>364</v>
      </c>
      <c r="D7375" s="233">
        <v>8</v>
      </c>
      <c r="E7375" s="233" t="s">
        <v>271</v>
      </c>
      <c r="F7375" s="234" t="s">
        <v>373</v>
      </c>
      <c r="G7375" s="235">
        <v>54</v>
      </c>
      <c r="H7375" s="234">
        <v>46476</v>
      </c>
      <c r="I7375" s="28"/>
    </row>
    <row r="7376" spans="1:9" x14ac:dyDescent="0.25">
      <c r="A7376" s="231" t="s">
        <v>335</v>
      </c>
      <c r="B7376" s="232" t="s">
        <v>350</v>
      </c>
      <c r="C7376" s="233" t="s">
        <v>347</v>
      </c>
      <c r="D7376" s="233">
        <v>8</v>
      </c>
      <c r="E7376" s="233" t="s">
        <v>271</v>
      </c>
      <c r="F7376" s="234" t="s">
        <v>338</v>
      </c>
      <c r="G7376" s="235">
        <v>128</v>
      </c>
      <c r="H7376" s="234">
        <v>46477</v>
      </c>
      <c r="I7376" s="28"/>
    </row>
    <row r="7377" spans="1:9" x14ac:dyDescent="0.25">
      <c r="A7377" s="231" t="s">
        <v>392</v>
      </c>
      <c r="B7377" s="232" t="s">
        <v>393</v>
      </c>
      <c r="C7377" s="233" t="s">
        <v>337</v>
      </c>
      <c r="D7377" s="233">
        <v>16</v>
      </c>
      <c r="E7377" s="233" t="s">
        <v>271</v>
      </c>
      <c r="F7377" s="234" t="s">
        <v>338</v>
      </c>
      <c r="G7377" s="235">
        <v>100</v>
      </c>
      <c r="H7377" s="234">
        <v>46479</v>
      </c>
      <c r="I7377" s="28"/>
    </row>
    <row r="7378" spans="1:9" x14ac:dyDescent="0.25">
      <c r="A7378" s="231" t="s">
        <v>392</v>
      </c>
      <c r="B7378" s="232" t="s">
        <v>393</v>
      </c>
      <c r="C7378" s="233" t="s">
        <v>337</v>
      </c>
      <c r="D7378" s="233">
        <v>16</v>
      </c>
      <c r="E7378" s="233" t="s">
        <v>271</v>
      </c>
      <c r="F7378" s="234" t="s">
        <v>359</v>
      </c>
      <c r="G7378" s="235">
        <v>129</v>
      </c>
      <c r="H7378" s="234">
        <v>46479</v>
      </c>
      <c r="I7378" s="28"/>
    </row>
    <row r="7379" spans="1:9" x14ac:dyDescent="0.25">
      <c r="A7379" s="231" t="s">
        <v>331</v>
      </c>
      <c r="B7379" s="232" t="s">
        <v>353</v>
      </c>
      <c r="C7379" s="233" t="s">
        <v>337</v>
      </c>
      <c r="D7379" s="233">
        <v>16</v>
      </c>
      <c r="E7379" s="233" t="s">
        <v>262</v>
      </c>
      <c r="F7379" s="234" t="s">
        <v>342</v>
      </c>
      <c r="G7379" s="235">
        <v>87</v>
      </c>
      <c r="H7379" s="234">
        <v>46488</v>
      </c>
      <c r="I7379" s="28"/>
    </row>
    <row r="7380" spans="1:9" x14ac:dyDescent="0.25">
      <c r="A7380" s="231" t="s">
        <v>397</v>
      </c>
      <c r="B7380" s="232" t="s">
        <v>402</v>
      </c>
      <c r="C7380" s="233" t="s">
        <v>380</v>
      </c>
      <c r="D7380" s="233">
        <v>8</v>
      </c>
      <c r="E7380" s="233" t="s">
        <v>262</v>
      </c>
      <c r="F7380" s="234" t="s">
        <v>342</v>
      </c>
      <c r="G7380" s="235">
        <v>43</v>
      </c>
      <c r="H7380" s="234">
        <v>46496</v>
      </c>
      <c r="I7380" s="28"/>
    </row>
    <row r="7381" spans="1:9" x14ac:dyDescent="0.25">
      <c r="A7381" s="231" t="s">
        <v>335</v>
      </c>
      <c r="B7381" s="232" t="s">
        <v>395</v>
      </c>
      <c r="C7381" s="233" t="s">
        <v>337</v>
      </c>
      <c r="D7381" s="233">
        <v>16</v>
      </c>
      <c r="E7381" s="233" t="s">
        <v>264</v>
      </c>
      <c r="F7381" s="234" t="s">
        <v>396</v>
      </c>
      <c r="G7381" s="235">
        <v>46</v>
      </c>
      <c r="H7381" s="234">
        <v>46497</v>
      </c>
      <c r="I7381" s="28"/>
    </row>
    <row r="7382" spans="1:9" x14ac:dyDescent="0.25">
      <c r="A7382" s="231" t="s">
        <v>335</v>
      </c>
      <c r="B7382" s="232" t="s">
        <v>384</v>
      </c>
      <c r="C7382" s="233" t="s">
        <v>364</v>
      </c>
      <c r="D7382" s="233">
        <v>8</v>
      </c>
      <c r="E7382" s="233" t="s">
        <v>262</v>
      </c>
      <c r="F7382" s="234" t="s">
        <v>356</v>
      </c>
      <c r="G7382" s="235">
        <v>158</v>
      </c>
      <c r="H7382" s="234">
        <v>46501</v>
      </c>
      <c r="I7382" s="28"/>
    </row>
    <row r="7383" spans="1:9" x14ac:dyDescent="0.25">
      <c r="A7383" s="231" t="s">
        <v>345</v>
      </c>
      <c r="B7383" s="232" t="s">
        <v>406</v>
      </c>
      <c r="C7383" s="233" t="s">
        <v>337</v>
      </c>
      <c r="D7383" s="233">
        <v>16</v>
      </c>
      <c r="E7383" s="233" t="s">
        <v>271</v>
      </c>
      <c r="F7383" s="234" t="s">
        <v>359</v>
      </c>
      <c r="G7383" s="235">
        <v>112</v>
      </c>
      <c r="H7383" s="234">
        <v>46501</v>
      </c>
      <c r="I7383" s="28"/>
    </row>
    <row r="7384" spans="1:9" x14ac:dyDescent="0.25">
      <c r="A7384" s="231" t="s">
        <v>392</v>
      </c>
      <c r="B7384" s="232" t="s">
        <v>393</v>
      </c>
      <c r="C7384" s="233" t="s">
        <v>337</v>
      </c>
      <c r="D7384" s="233">
        <v>16</v>
      </c>
      <c r="E7384" s="233" t="s">
        <v>271</v>
      </c>
      <c r="F7384" s="234" t="s">
        <v>338</v>
      </c>
      <c r="G7384" s="235">
        <v>101</v>
      </c>
      <c r="H7384" s="234">
        <v>46501</v>
      </c>
      <c r="I7384" s="28"/>
    </row>
    <row r="7385" spans="1:9" x14ac:dyDescent="0.25">
      <c r="A7385" s="231" t="s">
        <v>362</v>
      </c>
      <c r="B7385" s="232" t="s">
        <v>363</v>
      </c>
      <c r="C7385" s="233" t="s">
        <v>364</v>
      </c>
      <c r="D7385" s="233">
        <v>8</v>
      </c>
      <c r="E7385" s="233" t="s">
        <v>264</v>
      </c>
      <c r="F7385" s="234" t="s">
        <v>365</v>
      </c>
      <c r="G7385" s="235">
        <v>36</v>
      </c>
      <c r="H7385" s="234">
        <v>46506</v>
      </c>
      <c r="I7385" s="28"/>
    </row>
    <row r="7386" spans="1:9" x14ac:dyDescent="0.25">
      <c r="A7386" s="231" t="s">
        <v>392</v>
      </c>
      <c r="B7386" s="232" t="s">
        <v>393</v>
      </c>
      <c r="C7386" s="233" t="s">
        <v>337</v>
      </c>
      <c r="D7386" s="233">
        <v>16</v>
      </c>
      <c r="E7386" s="233" t="s">
        <v>271</v>
      </c>
      <c r="F7386" s="234" t="s">
        <v>338</v>
      </c>
      <c r="G7386" s="235">
        <v>196</v>
      </c>
      <c r="H7386" s="234">
        <v>46511</v>
      </c>
      <c r="I7386" s="28"/>
    </row>
    <row r="7387" spans="1:9" x14ac:dyDescent="0.25">
      <c r="A7387" s="231" t="s">
        <v>335</v>
      </c>
      <c r="B7387" s="232" t="s">
        <v>387</v>
      </c>
      <c r="C7387" s="233" t="s">
        <v>347</v>
      </c>
      <c r="D7387" s="233">
        <v>8</v>
      </c>
      <c r="E7387" s="233" t="s">
        <v>264</v>
      </c>
      <c r="F7387" s="234" t="s">
        <v>365</v>
      </c>
      <c r="G7387" s="235">
        <v>136</v>
      </c>
      <c r="H7387" s="234">
        <v>46515</v>
      </c>
      <c r="I7387" s="28"/>
    </row>
    <row r="7388" spans="1:9" x14ac:dyDescent="0.25">
      <c r="A7388" s="231" t="s">
        <v>345</v>
      </c>
      <c r="B7388" s="232" t="s">
        <v>401</v>
      </c>
      <c r="C7388" s="233" t="s">
        <v>380</v>
      </c>
      <c r="D7388" s="233">
        <v>16</v>
      </c>
      <c r="E7388" s="233" t="s">
        <v>271</v>
      </c>
      <c r="F7388" s="234" t="s">
        <v>338</v>
      </c>
      <c r="G7388" s="235">
        <v>173</v>
      </c>
      <c r="H7388" s="234">
        <v>46516</v>
      </c>
      <c r="I7388" s="28"/>
    </row>
    <row r="7389" spans="1:9" x14ac:dyDescent="0.25">
      <c r="A7389" s="231" t="s">
        <v>331</v>
      </c>
      <c r="B7389" s="232" t="s">
        <v>332</v>
      </c>
      <c r="C7389" s="233" t="s">
        <v>333</v>
      </c>
      <c r="D7389" s="233">
        <v>16</v>
      </c>
      <c r="E7389" s="233" t="s">
        <v>334</v>
      </c>
      <c r="F7389" s="234" t="s">
        <v>278</v>
      </c>
      <c r="G7389" s="235">
        <v>63</v>
      </c>
      <c r="H7389" s="234">
        <v>46523</v>
      </c>
      <c r="I7389" s="28"/>
    </row>
    <row r="7390" spans="1:9" x14ac:dyDescent="0.25">
      <c r="A7390" s="231" t="s">
        <v>345</v>
      </c>
      <c r="B7390" s="232" t="s">
        <v>391</v>
      </c>
      <c r="C7390" s="233" t="s">
        <v>337</v>
      </c>
      <c r="D7390" s="233">
        <v>16</v>
      </c>
      <c r="E7390" s="233" t="s">
        <v>334</v>
      </c>
      <c r="F7390" s="234" t="s">
        <v>405</v>
      </c>
      <c r="G7390" s="235">
        <v>84</v>
      </c>
      <c r="H7390" s="234">
        <v>46526</v>
      </c>
      <c r="I7390" s="28"/>
    </row>
    <row r="7391" spans="1:9" x14ac:dyDescent="0.25">
      <c r="A7391" s="231" t="s">
        <v>362</v>
      </c>
      <c r="B7391" s="232" t="s">
        <v>374</v>
      </c>
      <c r="C7391" s="233" t="s">
        <v>375</v>
      </c>
      <c r="D7391" s="233">
        <v>16</v>
      </c>
      <c r="E7391" s="233" t="s">
        <v>271</v>
      </c>
      <c r="F7391" s="234" t="s">
        <v>338</v>
      </c>
      <c r="G7391" s="235">
        <v>193</v>
      </c>
      <c r="H7391" s="234">
        <v>46526</v>
      </c>
      <c r="I7391" s="28"/>
    </row>
    <row r="7392" spans="1:9" x14ac:dyDescent="0.25">
      <c r="A7392" s="231" t="s">
        <v>408</v>
      </c>
      <c r="B7392" s="232" t="s">
        <v>409</v>
      </c>
      <c r="C7392" s="233" t="s">
        <v>380</v>
      </c>
      <c r="D7392" s="233">
        <v>16</v>
      </c>
      <c r="E7392" s="233" t="s">
        <v>334</v>
      </c>
      <c r="F7392" s="234" t="s">
        <v>278</v>
      </c>
      <c r="G7392" s="235">
        <v>148</v>
      </c>
      <c r="H7392" s="234">
        <v>46530</v>
      </c>
      <c r="I7392" s="28"/>
    </row>
    <row r="7393" spans="1:9" x14ac:dyDescent="0.25">
      <c r="A7393" s="231" t="s">
        <v>392</v>
      </c>
      <c r="B7393" s="232" t="s">
        <v>393</v>
      </c>
      <c r="C7393" s="233" t="s">
        <v>337</v>
      </c>
      <c r="D7393" s="233">
        <v>16</v>
      </c>
      <c r="E7393" s="233" t="s">
        <v>271</v>
      </c>
      <c r="F7393" s="234" t="s">
        <v>359</v>
      </c>
      <c r="G7393" s="235">
        <v>59</v>
      </c>
      <c r="H7393" s="234">
        <v>46534</v>
      </c>
      <c r="I7393" s="28"/>
    </row>
    <row r="7394" spans="1:9" x14ac:dyDescent="0.25">
      <c r="A7394" s="231" t="s">
        <v>345</v>
      </c>
      <c r="B7394" s="232" t="s">
        <v>406</v>
      </c>
      <c r="C7394" s="233" t="s">
        <v>337</v>
      </c>
      <c r="D7394" s="233">
        <v>16</v>
      </c>
      <c r="E7394" s="233" t="s">
        <v>271</v>
      </c>
      <c r="F7394" s="234" t="s">
        <v>359</v>
      </c>
      <c r="G7394" s="235">
        <v>87</v>
      </c>
      <c r="H7394" s="234">
        <v>46536</v>
      </c>
      <c r="I7394" s="28"/>
    </row>
    <row r="7395" spans="1:9" x14ac:dyDescent="0.25">
      <c r="A7395" s="231" t="s">
        <v>335</v>
      </c>
      <c r="B7395" s="232" t="s">
        <v>350</v>
      </c>
      <c r="C7395" s="233" t="s">
        <v>347</v>
      </c>
      <c r="D7395" s="233">
        <v>8</v>
      </c>
      <c r="E7395" s="233" t="s">
        <v>271</v>
      </c>
      <c r="F7395" s="234" t="s">
        <v>338</v>
      </c>
      <c r="G7395" s="235">
        <v>192</v>
      </c>
      <c r="H7395" s="234">
        <v>46545</v>
      </c>
      <c r="I7395" s="28"/>
    </row>
    <row r="7396" spans="1:9" x14ac:dyDescent="0.25">
      <c r="A7396" s="231" t="s">
        <v>345</v>
      </c>
      <c r="B7396" s="232" t="s">
        <v>346</v>
      </c>
      <c r="C7396" s="233" t="s">
        <v>347</v>
      </c>
      <c r="D7396" s="233">
        <v>16</v>
      </c>
      <c r="E7396" s="233" t="s">
        <v>271</v>
      </c>
      <c r="F7396" s="234" t="s">
        <v>338</v>
      </c>
      <c r="G7396" s="235">
        <v>181</v>
      </c>
      <c r="H7396" s="234">
        <v>46547</v>
      </c>
      <c r="I7396" s="28"/>
    </row>
    <row r="7397" spans="1:9" x14ac:dyDescent="0.25">
      <c r="A7397" s="231" t="s">
        <v>335</v>
      </c>
      <c r="B7397" s="232" t="s">
        <v>384</v>
      </c>
      <c r="C7397" s="233" t="s">
        <v>364</v>
      </c>
      <c r="D7397" s="233">
        <v>8</v>
      </c>
      <c r="E7397" s="233" t="s">
        <v>262</v>
      </c>
      <c r="F7397" s="234" t="s">
        <v>356</v>
      </c>
      <c r="G7397" s="235">
        <v>84</v>
      </c>
      <c r="H7397" s="234">
        <v>46548</v>
      </c>
      <c r="I7397" s="28"/>
    </row>
    <row r="7398" spans="1:9" x14ac:dyDescent="0.25">
      <c r="A7398" s="231" t="s">
        <v>331</v>
      </c>
      <c r="B7398" s="232" t="s">
        <v>332</v>
      </c>
      <c r="C7398" s="233" t="s">
        <v>333</v>
      </c>
      <c r="D7398" s="233">
        <v>16</v>
      </c>
      <c r="E7398" s="233" t="s">
        <v>334</v>
      </c>
      <c r="F7398" s="234" t="s">
        <v>405</v>
      </c>
      <c r="G7398" s="235">
        <v>131</v>
      </c>
      <c r="H7398" s="234">
        <v>46548</v>
      </c>
      <c r="I7398" s="28"/>
    </row>
    <row r="7399" spans="1:9" x14ac:dyDescent="0.25">
      <c r="A7399" s="231" t="s">
        <v>408</v>
      </c>
      <c r="B7399" s="232" t="s">
        <v>409</v>
      </c>
      <c r="C7399" s="233" t="s">
        <v>380</v>
      </c>
      <c r="D7399" s="233">
        <v>16</v>
      </c>
      <c r="E7399" s="233" t="s">
        <v>334</v>
      </c>
      <c r="F7399" s="234" t="s">
        <v>276</v>
      </c>
      <c r="G7399" s="235">
        <v>132</v>
      </c>
      <c r="H7399" s="234">
        <v>46554</v>
      </c>
      <c r="I7399" s="28"/>
    </row>
    <row r="7400" spans="1:9" x14ac:dyDescent="0.25">
      <c r="A7400" s="231" t="s">
        <v>335</v>
      </c>
      <c r="B7400" s="232" t="s">
        <v>395</v>
      </c>
      <c r="C7400" s="233" t="s">
        <v>337</v>
      </c>
      <c r="D7400" s="233">
        <v>16</v>
      </c>
      <c r="E7400" s="233" t="s">
        <v>264</v>
      </c>
      <c r="F7400" s="234" t="s">
        <v>365</v>
      </c>
      <c r="G7400" s="235">
        <v>76</v>
      </c>
      <c r="H7400" s="234">
        <v>46557</v>
      </c>
      <c r="I7400" s="28"/>
    </row>
    <row r="7401" spans="1:9" x14ac:dyDescent="0.25">
      <c r="A7401" s="231" t="s">
        <v>397</v>
      </c>
      <c r="B7401" s="232" t="s">
        <v>398</v>
      </c>
      <c r="C7401" s="233" t="s">
        <v>399</v>
      </c>
      <c r="D7401" s="233">
        <v>8</v>
      </c>
      <c r="E7401" s="233" t="s">
        <v>334</v>
      </c>
      <c r="F7401" s="234" t="s">
        <v>276</v>
      </c>
      <c r="G7401" s="235">
        <v>150</v>
      </c>
      <c r="H7401" s="234">
        <v>46557</v>
      </c>
      <c r="I7401" s="28"/>
    </row>
    <row r="7402" spans="1:9" x14ac:dyDescent="0.25">
      <c r="A7402" s="231" t="s">
        <v>335</v>
      </c>
      <c r="B7402" s="232" t="s">
        <v>394</v>
      </c>
      <c r="C7402" s="233" t="s">
        <v>364</v>
      </c>
      <c r="D7402" s="233">
        <v>8</v>
      </c>
      <c r="E7402" s="233" t="s">
        <v>264</v>
      </c>
      <c r="F7402" s="234" t="s">
        <v>396</v>
      </c>
      <c r="G7402" s="235">
        <v>23</v>
      </c>
      <c r="H7402" s="234">
        <v>46559</v>
      </c>
      <c r="I7402" s="28"/>
    </row>
    <row r="7403" spans="1:9" x14ac:dyDescent="0.25">
      <c r="A7403" s="231" t="s">
        <v>335</v>
      </c>
      <c r="B7403" s="232" t="s">
        <v>350</v>
      </c>
      <c r="C7403" s="233" t="s">
        <v>347</v>
      </c>
      <c r="D7403" s="233">
        <v>8</v>
      </c>
      <c r="E7403" s="233" t="s">
        <v>271</v>
      </c>
      <c r="F7403" s="234" t="s">
        <v>338</v>
      </c>
      <c r="G7403" s="235">
        <v>198</v>
      </c>
      <c r="H7403" s="234">
        <v>46560</v>
      </c>
      <c r="I7403" s="28"/>
    </row>
    <row r="7404" spans="1:9" x14ac:dyDescent="0.25">
      <c r="A7404" s="231" t="s">
        <v>345</v>
      </c>
      <c r="B7404" s="232" t="s">
        <v>406</v>
      </c>
      <c r="C7404" s="233" t="s">
        <v>337</v>
      </c>
      <c r="D7404" s="233">
        <v>16</v>
      </c>
      <c r="E7404" s="233" t="s">
        <v>271</v>
      </c>
      <c r="F7404" s="234" t="s">
        <v>338</v>
      </c>
      <c r="G7404" s="235">
        <v>132</v>
      </c>
      <c r="H7404" s="234">
        <v>46560</v>
      </c>
      <c r="I7404" s="28"/>
    </row>
    <row r="7405" spans="1:9" x14ac:dyDescent="0.25">
      <c r="A7405" s="231" t="s">
        <v>385</v>
      </c>
      <c r="B7405" s="232" t="s">
        <v>386</v>
      </c>
      <c r="C7405" s="233" t="s">
        <v>358</v>
      </c>
      <c r="D7405" s="233">
        <v>16</v>
      </c>
      <c r="E7405" s="233" t="s">
        <v>334</v>
      </c>
      <c r="F7405" s="234" t="s">
        <v>405</v>
      </c>
      <c r="G7405" s="235">
        <v>150</v>
      </c>
      <c r="H7405" s="234">
        <v>46563</v>
      </c>
      <c r="I7405" s="28"/>
    </row>
    <row r="7406" spans="1:9" x14ac:dyDescent="0.25">
      <c r="A7406" s="231" t="s">
        <v>376</v>
      </c>
      <c r="B7406" s="232" t="s">
        <v>377</v>
      </c>
      <c r="C7406" s="233" t="s">
        <v>378</v>
      </c>
      <c r="D7406" s="233">
        <v>10</v>
      </c>
      <c r="E7406" s="233" t="s">
        <v>262</v>
      </c>
      <c r="F7406" s="234" t="s">
        <v>50</v>
      </c>
      <c r="G7406" s="235">
        <v>22</v>
      </c>
      <c r="H7406" s="234">
        <v>46563</v>
      </c>
      <c r="I7406" s="28"/>
    </row>
    <row r="7407" spans="1:9" x14ac:dyDescent="0.25">
      <c r="A7407" s="231" t="s">
        <v>339</v>
      </c>
      <c r="B7407" s="232" t="s">
        <v>340</v>
      </c>
      <c r="C7407" s="233" t="s">
        <v>341</v>
      </c>
      <c r="D7407" s="233">
        <v>8</v>
      </c>
      <c r="E7407" s="233" t="s">
        <v>262</v>
      </c>
      <c r="F7407" s="234" t="s">
        <v>342</v>
      </c>
      <c r="G7407" s="235">
        <v>189</v>
      </c>
      <c r="H7407" s="234">
        <v>46571</v>
      </c>
      <c r="I7407" s="28"/>
    </row>
    <row r="7408" spans="1:9" x14ac:dyDescent="0.25">
      <c r="A7408" s="231" t="s">
        <v>397</v>
      </c>
      <c r="B7408" s="232" t="s">
        <v>398</v>
      </c>
      <c r="C7408" s="233" t="s">
        <v>399</v>
      </c>
      <c r="D7408" s="233">
        <v>8</v>
      </c>
      <c r="E7408" s="233" t="s">
        <v>334</v>
      </c>
      <c r="F7408" s="234" t="s">
        <v>276</v>
      </c>
      <c r="G7408" s="235">
        <v>14</v>
      </c>
      <c r="H7408" s="234">
        <v>46576</v>
      </c>
      <c r="I7408" s="28"/>
    </row>
    <row r="7409" spans="1:9" x14ac:dyDescent="0.25">
      <c r="A7409" s="231" t="s">
        <v>335</v>
      </c>
      <c r="B7409" s="232" t="s">
        <v>368</v>
      </c>
      <c r="C7409" s="233" t="s">
        <v>364</v>
      </c>
      <c r="D7409" s="233">
        <v>8</v>
      </c>
      <c r="E7409" s="233" t="s">
        <v>262</v>
      </c>
      <c r="F7409" s="234" t="s">
        <v>356</v>
      </c>
      <c r="G7409" s="235">
        <v>146</v>
      </c>
      <c r="H7409" s="234">
        <v>46580</v>
      </c>
      <c r="I7409" s="28"/>
    </row>
    <row r="7410" spans="1:9" x14ac:dyDescent="0.25">
      <c r="A7410" s="231" t="s">
        <v>397</v>
      </c>
      <c r="B7410" s="232" t="s">
        <v>398</v>
      </c>
      <c r="C7410" s="233" t="s">
        <v>399</v>
      </c>
      <c r="D7410" s="233">
        <v>8</v>
      </c>
      <c r="E7410" s="233" t="s">
        <v>334</v>
      </c>
      <c r="F7410" s="234" t="s">
        <v>276</v>
      </c>
      <c r="G7410" s="235">
        <v>84</v>
      </c>
      <c r="H7410" s="234">
        <v>46586</v>
      </c>
      <c r="I7410" s="28"/>
    </row>
    <row r="7411" spans="1:9" x14ac:dyDescent="0.25">
      <c r="A7411" s="231" t="s">
        <v>362</v>
      </c>
      <c r="B7411" s="232" t="s">
        <v>407</v>
      </c>
      <c r="C7411" s="233" t="s">
        <v>380</v>
      </c>
      <c r="D7411" s="233">
        <v>16</v>
      </c>
      <c r="E7411" s="233" t="s">
        <v>264</v>
      </c>
      <c r="F7411" s="234" t="s">
        <v>396</v>
      </c>
      <c r="G7411" s="235">
        <v>195</v>
      </c>
      <c r="H7411" s="234">
        <v>46588</v>
      </c>
      <c r="I7411" s="28"/>
    </row>
    <row r="7412" spans="1:9" x14ac:dyDescent="0.25">
      <c r="A7412" s="231" t="s">
        <v>335</v>
      </c>
      <c r="B7412" s="232" t="s">
        <v>336</v>
      </c>
      <c r="C7412" s="233" t="s">
        <v>337</v>
      </c>
      <c r="D7412" s="233">
        <v>16</v>
      </c>
      <c r="E7412" s="233" t="s">
        <v>271</v>
      </c>
      <c r="F7412" s="234" t="s">
        <v>338</v>
      </c>
      <c r="G7412" s="235">
        <v>124</v>
      </c>
      <c r="H7412" s="234">
        <v>46590</v>
      </c>
      <c r="I7412" s="28"/>
    </row>
    <row r="7413" spans="1:9" x14ac:dyDescent="0.25">
      <c r="A7413" s="231" t="s">
        <v>335</v>
      </c>
      <c r="B7413" s="232" t="s">
        <v>384</v>
      </c>
      <c r="C7413" s="233" t="s">
        <v>364</v>
      </c>
      <c r="D7413" s="233">
        <v>8</v>
      </c>
      <c r="E7413" s="233" t="s">
        <v>262</v>
      </c>
      <c r="F7413" s="234" t="s">
        <v>356</v>
      </c>
      <c r="G7413" s="235">
        <v>28</v>
      </c>
      <c r="H7413" s="234">
        <v>46594</v>
      </c>
      <c r="I7413" s="28"/>
    </row>
    <row r="7414" spans="1:9" x14ac:dyDescent="0.25">
      <c r="A7414" s="231" t="s">
        <v>331</v>
      </c>
      <c r="B7414" s="232" t="s">
        <v>381</v>
      </c>
      <c r="C7414" s="233" t="s">
        <v>380</v>
      </c>
      <c r="D7414" s="233">
        <v>16</v>
      </c>
      <c r="E7414" s="233" t="s">
        <v>262</v>
      </c>
      <c r="F7414" s="234" t="s">
        <v>342</v>
      </c>
      <c r="G7414" s="235">
        <v>191</v>
      </c>
      <c r="H7414" s="234">
        <v>46601</v>
      </c>
      <c r="I7414" s="28"/>
    </row>
    <row r="7415" spans="1:9" x14ac:dyDescent="0.25">
      <c r="A7415" s="231" t="s">
        <v>345</v>
      </c>
      <c r="B7415" s="232" t="s">
        <v>346</v>
      </c>
      <c r="C7415" s="233" t="s">
        <v>347</v>
      </c>
      <c r="D7415" s="233">
        <v>16</v>
      </c>
      <c r="E7415" s="233" t="s">
        <v>271</v>
      </c>
      <c r="F7415" s="234" t="s">
        <v>338</v>
      </c>
      <c r="G7415" s="235">
        <v>62</v>
      </c>
      <c r="H7415" s="234">
        <v>46606</v>
      </c>
      <c r="I7415" s="28"/>
    </row>
    <row r="7416" spans="1:9" x14ac:dyDescent="0.25">
      <c r="A7416" s="231" t="s">
        <v>335</v>
      </c>
      <c r="B7416" s="232" t="s">
        <v>368</v>
      </c>
      <c r="C7416" s="233" t="s">
        <v>364</v>
      </c>
      <c r="D7416" s="233">
        <v>8</v>
      </c>
      <c r="E7416" s="233" t="s">
        <v>262</v>
      </c>
      <c r="F7416" s="234" t="s">
        <v>356</v>
      </c>
      <c r="G7416" s="235">
        <v>166</v>
      </c>
      <c r="H7416" s="234">
        <v>46607</v>
      </c>
      <c r="I7416" s="28"/>
    </row>
    <row r="7417" spans="1:9" x14ac:dyDescent="0.25">
      <c r="A7417" s="231" t="s">
        <v>371</v>
      </c>
      <c r="B7417" s="232" t="s">
        <v>372</v>
      </c>
      <c r="C7417" s="233" t="s">
        <v>364</v>
      </c>
      <c r="D7417" s="233">
        <v>8</v>
      </c>
      <c r="E7417" s="233" t="s">
        <v>271</v>
      </c>
      <c r="F7417" s="234" t="s">
        <v>338</v>
      </c>
      <c r="G7417" s="235">
        <v>105</v>
      </c>
      <c r="H7417" s="234">
        <v>46608</v>
      </c>
      <c r="I7417" s="28"/>
    </row>
    <row r="7418" spans="1:9" x14ac:dyDescent="0.25">
      <c r="A7418" s="231" t="s">
        <v>335</v>
      </c>
      <c r="B7418" s="232" t="s">
        <v>394</v>
      </c>
      <c r="C7418" s="233" t="s">
        <v>364</v>
      </c>
      <c r="D7418" s="233">
        <v>8</v>
      </c>
      <c r="E7418" s="233" t="s">
        <v>264</v>
      </c>
      <c r="F7418" s="234" t="s">
        <v>396</v>
      </c>
      <c r="G7418" s="235">
        <v>82</v>
      </c>
      <c r="H7418" s="234">
        <v>46614</v>
      </c>
      <c r="I7418" s="28"/>
    </row>
    <row r="7419" spans="1:9" x14ac:dyDescent="0.25">
      <c r="A7419" s="231" t="s">
        <v>339</v>
      </c>
      <c r="B7419" s="232" t="s">
        <v>340</v>
      </c>
      <c r="C7419" s="233" t="s">
        <v>341</v>
      </c>
      <c r="D7419" s="233">
        <v>8</v>
      </c>
      <c r="E7419" s="233" t="s">
        <v>262</v>
      </c>
      <c r="F7419" s="234" t="s">
        <v>342</v>
      </c>
      <c r="G7419" s="235">
        <v>37</v>
      </c>
      <c r="H7419" s="234">
        <v>46617</v>
      </c>
      <c r="I7419" s="28"/>
    </row>
    <row r="7420" spans="1:9" x14ac:dyDescent="0.25">
      <c r="A7420" s="231" t="s">
        <v>345</v>
      </c>
      <c r="B7420" s="232" t="s">
        <v>379</v>
      </c>
      <c r="C7420" s="233" t="s">
        <v>380</v>
      </c>
      <c r="D7420" s="233">
        <v>16</v>
      </c>
      <c r="E7420" s="233" t="s">
        <v>271</v>
      </c>
      <c r="F7420" s="234" t="s">
        <v>338</v>
      </c>
      <c r="G7420" s="235">
        <v>106</v>
      </c>
      <c r="H7420" s="234">
        <v>46620</v>
      </c>
      <c r="I7420" s="28"/>
    </row>
    <row r="7421" spans="1:9" x14ac:dyDescent="0.25">
      <c r="A7421" s="231" t="s">
        <v>345</v>
      </c>
      <c r="B7421" s="232" t="s">
        <v>346</v>
      </c>
      <c r="C7421" s="233" t="s">
        <v>347</v>
      </c>
      <c r="D7421" s="233">
        <v>16</v>
      </c>
      <c r="E7421" s="233" t="s">
        <v>271</v>
      </c>
      <c r="F7421" s="234" t="s">
        <v>338</v>
      </c>
      <c r="G7421" s="235">
        <v>90</v>
      </c>
      <c r="H7421" s="234">
        <v>46624</v>
      </c>
      <c r="I7421" s="28"/>
    </row>
    <row r="7422" spans="1:9" x14ac:dyDescent="0.25">
      <c r="A7422" s="231" t="s">
        <v>335</v>
      </c>
      <c r="B7422" s="232" t="s">
        <v>394</v>
      </c>
      <c r="C7422" s="233" t="s">
        <v>364</v>
      </c>
      <c r="D7422" s="233">
        <v>8</v>
      </c>
      <c r="E7422" s="233" t="s">
        <v>264</v>
      </c>
      <c r="F7422" s="234" t="s">
        <v>396</v>
      </c>
      <c r="G7422" s="235">
        <v>136</v>
      </c>
      <c r="H7422" s="234">
        <v>46626</v>
      </c>
      <c r="I7422" s="28"/>
    </row>
    <row r="7423" spans="1:9" x14ac:dyDescent="0.25">
      <c r="A7423" s="231" t="s">
        <v>362</v>
      </c>
      <c r="B7423" s="232" t="s">
        <v>374</v>
      </c>
      <c r="C7423" s="233" t="s">
        <v>375</v>
      </c>
      <c r="D7423" s="233">
        <v>16</v>
      </c>
      <c r="E7423" s="233" t="s">
        <v>271</v>
      </c>
      <c r="F7423" s="234" t="s">
        <v>338</v>
      </c>
      <c r="G7423" s="235">
        <v>134</v>
      </c>
      <c r="H7423" s="234">
        <v>46627</v>
      </c>
      <c r="I7423" s="28"/>
    </row>
    <row r="7424" spans="1:9" x14ac:dyDescent="0.25">
      <c r="A7424" s="231" t="s">
        <v>335</v>
      </c>
      <c r="B7424" s="232" t="s">
        <v>367</v>
      </c>
      <c r="C7424" s="233" t="s">
        <v>337</v>
      </c>
      <c r="D7424" s="233">
        <v>8</v>
      </c>
      <c r="E7424" s="233" t="s">
        <v>262</v>
      </c>
      <c r="F7424" s="234" t="s">
        <v>356</v>
      </c>
      <c r="G7424" s="235">
        <v>108</v>
      </c>
      <c r="H7424" s="234">
        <v>46629</v>
      </c>
      <c r="I7424" s="28"/>
    </row>
    <row r="7425" spans="1:9" x14ac:dyDescent="0.25">
      <c r="A7425" s="231" t="s">
        <v>371</v>
      </c>
      <c r="B7425" s="232" t="s">
        <v>372</v>
      </c>
      <c r="C7425" s="233" t="s">
        <v>364</v>
      </c>
      <c r="D7425" s="233">
        <v>8</v>
      </c>
      <c r="E7425" s="233" t="s">
        <v>271</v>
      </c>
      <c r="F7425" s="234" t="s">
        <v>338</v>
      </c>
      <c r="G7425" s="235">
        <v>168</v>
      </c>
      <c r="H7425" s="234">
        <v>46630</v>
      </c>
      <c r="I7425" s="28"/>
    </row>
    <row r="7426" spans="1:9" x14ac:dyDescent="0.25">
      <c r="A7426" s="231" t="s">
        <v>335</v>
      </c>
      <c r="B7426" s="232" t="s">
        <v>368</v>
      </c>
      <c r="C7426" s="233" t="s">
        <v>364</v>
      </c>
      <c r="D7426" s="233">
        <v>8</v>
      </c>
      <c r="E7426" s="233" t="s">
        <v>262</v>
      </c>
      <c r="F7426" s="234" t="s">
        <v>356</v>
      </c>
      <c r="G7426" s="235">
        <v>185</v>
      </c>
      <c r="H7426" s="234">
        <v>46635</v>
      </c>
      <c r="I7426" s="28"/>
    </row>
    <row r="7427" spans="1:9" x14ac:dyDescent="0.25">
      <c r="A7427" s="231" t="s">
        <v>335</v>
      </c>
      <c r="B7427" s="232" t="s">
        <v>357</v>
      </c>
      <c r="C7427" s="233" t="s">
        <v>358</v>
      </c>
      <c r="D7427" s="233">
        <v>16</v>
      </c>
      <c r="E7427" s="233" t="s">
        <v>271</v>
      </c>
      <c r="F7427" s="234" t="s">
        <v>359</v>
      </c>
      <c r="G7427" s="235">
        <v>155</v>
      </c>
      <c r="H7427" s="234">
        <v>46635</v>
      </c>
      <c r="I7427" s="28"/>
    </row>
    <row r="7428" spans="1:9" x14ac:dyDescent="0.25">
      <c r="A7428" s="231" t="s">
        <v>335</v>
      </c>
      <c r="B7428" s="232" t="s">
        <v>350</v>
      </c>
      <c r="C7428" s="233" t="s">
        <v>347</v>
      </c>
      <c r="D7428" s="233">
        <v>8</v>
      </c>
      <c r="E7428" s="233" t="s">
        <v>271</v>
      </c>
      <c r="F7428" s="234" t="s">
        <v>338</v>
      </c>
      <c r="G7428" s="235">
        <v>153</v>
      </c>
      <c r="H7428" s="234">
        <v>46638</v>
      </c>
      <c r="I7428" s="28"/>
    </row>
    <row r="7429" spans="1:9" x14ac:dyDescent="0.25">
      <c r="A7429" s="231" t="s">
        <v>371</v>
      </c>
      <c r="B7429" s="232" t="s">
        <v>388</v>
      </c>
      <c r="C7429" s="233" t="s">
        <v>364</v>
      </c>
      <c r="D7429" s="233">
        <v>12</v>
      </c>
      <c r="E7429" s="233" t="s">
        <v>271</v>
      </c>
      <c r="F7429" s="234" t="s">
        <v>359</v>
      </c>
      <c r="G7429" s="235">
        <v>129</v>
      </c>
      <c r="H7429" s="234">
        <v>46645</v>
      </c>
      <c r="I7429" s="28"/>
    </row>
    <row r="7430" spans="1:9" x14ac:dyDescent="0.25">
      <c r="A7430" s="231" t="s">
        <v>331</v>
      </c>
      <c r="B7430" s="232" t="s">
        <v>404</v>
      </c>
      <c r="C7430" s="233" t="s">
        <v>333</v>
      </c>
      <c r="D7430" s="233">
        <v>16</v>
      </c>
      <c r="E7430" s="233" t="s">
        <v>334</v>
      </c>
      <c r="F7430" s="234" t="s">
        <v>405</v>
      </c>
      <c r="G7430" s="235">
        <v>138</v>
      </c>
      <c r="H7430" s="234">
        <v>46646</v>
      </c>
      <c r="I7430" s="28"/>
    </row>
    <row r="7431" spans="1:9" x14ac:dyDescent="0.25">
      <c r="A7431" s="231" t="s">
        <v>362</v>
      </c>
      <c r="B7431" s="232" t="s">
        <v>366</v>
      </c>
      <c r="C7431" s="233" t="s">
        <v>337</v>
      </c>
      <c r="D7431" s="233">
        <v>8</v>
      </c>
      <c r="E7431" s="233" t="s">
        <v>262</v>
      </c>
      <c r="F7431" s="234" t="s">
        <v>342</v>
      </c>
      <c r="G7431" s="235">
        <v>29</v>
      </c>
      <c r="H7431" s="234">
        <v>46651</v>
      </c>
      <c r="I7431" s="28"/>
    </row>
    <row r="7432" spans="1:9" x14ac:dyDescent="0.25">
      <c r="A7432" s="231" t="s">
        <v>335</v>
      </c>
      <c r="B7432" s="232" t="s">
        <v>357</v>
      </c>
      <c r="C7432" s="233" t="s">
        <v>358</v>
      </c>
      <c r="D7432" s="233">
        <v>16</v>
      </c>
      <c r="E7432" s="233" t="s">
        <v>271</v>
      </c>
      <c r="F7432" s="234" t="s">
        <v>359</v>
      </c>
      <c r="G7432" s="235">
        <v>43</v>
      </c>
      <c r="H7432" s="234">
        <v>46651</v>
      </c>
      <c r="I7432" s="28"/>
    </row>
    <row r="7433" spans="1:9" x14ac:dyDescent="0.25">
      <c r="A7433" s="231" t="s">
        <v>362</v>
      </c>
      <c r="B7433" s="232" t="s">
        <v>363</v>
      </c>
      <c r="C7433" s="233" t="s">
        <v>364</v>
      </c>
      <c r="D7433" s="233">
        <v>8</v>
      </c>
      <c r="E7433" s="233" t="s">
        <v>264</v>
      </c>
      <c r="F7433" s="234" t="s">
        <v>365</v>
      </c>
      <c r="G7433" s="235">
        <v>184</v>
      </c>
      <c r="H7433" s="234">
        <v>46652</v>
      </c>
      <c r="I7433" s="28"/>
    </row>
    <row r="7434" spans="1:9" x14ac:dyDescent="0.25">
      <c r="A7434" s="231" t="s">
        <v>331</v>
      </c>
      <c r="B7434" s="232" t="s">
        <v>403</v>
      </c>
      <c r="C7434" s="233" t="s">
        <v>380</v>
      </c>
      <c r="D7434" s="233">
        <v>32</v>
      </c>
      <c r="E7434" s="233" t="s">
        <v>262</v>
      </c>
      <c r="F7434" s="234" t="s">
        <v>356</v>
      </c>
      <c r="G7434" s="235">
        <v>90</v>
      </c>
      <c r="H7434" s="234">
        <v>46653</v>
      </c>
      <c r="I7434" s="28"/>
    </row>
    <row r="7435" spans="1:9" x14ac:dyDescent="0.25">
      <c r="A7435" s="231" t="s">
        <v>331</v>
      </c>
      <c r="B7435" s="232" t="s">
        <v>332</v>
      </c>
      <c r="C7435" s="233" t="s">
        <v>333</v>
      </c>
      <c r="D7435" s="233">
        <v>16</v>
      </c>
      <c r="E7435" s="233" t="s">
        <v>334</v>
      </c>
      <c r="F7435" s="234" t="s">
        <v>405</v>
      </c>
      <c r="G7435" s="235">
        <v>185</v>
      </c>
      <c r="H7435" s="234">
        <v>46654</v>
      </c>
      <c r="I7435" s="28"/>
    </row>
    <row r="7436" spans="1:9" x14ac:dyDescent="0.25">
      <c r="A7436" s="231" t="s">
        <v>376</v>
      </c>
      <c r="B7436" s="232" t="s">
        <v>390</v>
      </c>
      <c r="C7436" s="233" t="s">
        <v>370</v>
      </c>
      <c r="D7436" s="233">
        <v>8</v>
      </c>
      <c r="E7436" s="233" t="s">
        <v>334</v>
      </c>
      <c r="F7436" s="234" t="s">
        <v>278</v>
      </c>
      <c r="G7436" s="235">
        <v>186</v>
      </c>
      <c r="H7436" s="234">
        <v>46657</v>
      </c>
      <c r="I7436" s="28"/>
    </row>
    <row r="7437" spans="1:9" x14ac:dyDescent="0.25">
      <c r="A7437" s="231" t="s">
        <v>392</v>
      </c>
      <c r="B7437" s="232" t="s">
        <v>393</v>
      </c>
      <c r="C7437" s="233" t="s">
        <v>337</v>
      </c>
      <c r="D7437" s="233">
        <v>16</v>
      </c>
      <c r="E7437" s="233" t="s">
        <v>271</v>
      </c>
      <c r="F7437" s="234" t="s">
        <v>338</v>
      </c>
      <c r="G7437" s="235">
        <v>90</v>
      </c>
      <c r="H7437" s="234">
        <v>46660</v>
      </c>
      <c r="I7437" s="28"/>
    </row>
    <row r="7438" spans="1:9" x14ac:dyDescent="0.25">
      <c r="A7438" s="231" t="s">
        <v>335</v>
      </c>
      <c r="B7438" s="232" t="s">
        <v>357</v>
      </c>
      <c r="C7438" s="233" t="s">
        <v>358</v>
      </c>
      <c r="D7438" s="233">
        <v>16</v>
      </c>
      <c r="E7438" s="233" t="s">
        <v>271</v>
      </c>
      <c r="F7438" s="234" t="s">
        <v>359</v>
      </c>
      <c r="G7438" s="235">
        <v>156</v>
      </c>
      <c r="H7438" s="234">
        <v>46672</v>
      </c>
      <c r="I7438" s="28"/>
    </row>
    <row r="7439" spans="1:9" x14ac:dyDescent="0.25">
      <c r="A7439" s="231" t="s">
        <v>335</v>
      </c>
      <c r="B7439" s="232" t="s">
        <v>350</v>
      </c>
      <c r="C7439" s="233" t="s">
        <v>347</v>
      </c>
      <c r="D7439" s="233">
        <v>8</v>
      </c>
      <c r="E7439" s="233" t="s">
        <v>271</v>
      </c>
      <c r="F7439" s="234" t="s">
        <v>338</v>
      </c>
      <c r="G7439" s="235">
        <v>69</v>
      </c>
      <c r="H7439" s="234">
        <v>46676</v>
      </c>
      <c r="I7439" s="28"/>
    </row>
    <row r="7440" spans="1:9" x14ac:dyDescent="0.25">
      <c r="A7440" s="231" t="s">
        <v>335</v>
      </c>
      <c r="B7440" s="232" t="s">
        <v>382</v>
      </c>
      <c r="C7440" s="233" t="s">
        <v>337</v>
      </c>
      <c r="D7440" s="233">
        <v>16</v>
      </c>
      <c r="E7440" s="233" t="s">
        <v>264</v>
      </c>
      <c r="F7440" s="234" t="s">
        <v>365</v>
      </c>
      <c r="G7440" s="235">
        <v>129</v>
      </c>
      <c r="H7440" s="234">
        <v>46676</v>
      </c>
      <c r="I7440" s="28"/>
    </row>
    <row r="7441" spans="1:9" x14ac:dyDescent="0.25">
      <c r="A7441" s="231" t="s">
        <v>397</v>
      </c>
      <c r="B7441" s="232" t="s">
        <v>402</v>
      </c>
      <c r="C7441" s="233" t="s">
        <v>380</v>
      </c>
      <c r="D7441" s="233">
        <v>8</v>
      </c>
      <c r="E7441" s="233" t="s">
        <v>262</v>
      </c>
      <c r="F7441" s="234" t="s">
        <v>342</v>
      </c>
      <c r="G7441" s="235">
        <v>194</v>
      </c>
      <c r="H7441" s="234">
        <v>46677</v>
      </c>
      <c r="I7441" s="28"/>
    </row>
    <row r="7442" spans="1:9" x14ac:dyDescent="0.25">
      <c r="A7442" s="231" t="s">
        <v>345</v>
      </c>
      <c r="B7442" s="232" t="s">
        <v>401</v>
      </c>
      <c r="C7442" s="233" t="s">
        <v>380</v>
      </c>
      <c r="D7442" s="233">
        <v>16</v>
      </c>
      <c r="E7442" s="233" t="s">
        <v>271</v>
      </c>
      <c r="F7442" s="234" t="s">
        <v>338</v>
      </c>
      <c r="G7442" s="235">
        <v>96</v>
      </c>
      <c r="H7442" s="234">
        <v>46679</v>
      </c>
      <c r="I7442" s="28"/>
    </row>
    <row r="7443" spans="1:9" x14ac:dyDescent="0.25">
      <c r="A7443" s="231" t="s">
        <v>362</v>
      </c>
      <c r="B7443" s="232" t="s">
        <v>374</v>
      </c>
      <c r="C7443" s="233" t="s">
        <v>375</v>
      </c>
      <c r="D7443" s="233">
        <v>16</v>
      </c>
      <c r="E7443" s="233" t="s">
        <v>271</v>
      </c>
      <c r="F7443" s="234" t="s">
        <v>338</v>
      </c>
      <c r="G7443" s="235">
        <v>141</v>
      </c>
      <c r="H7443" s="234">
        <v>46679</v>
      </c>
      <c r="I7443" s="28"/>
    </row>
    <row r="7444" spans="1:9" x14ac:dyDescent="0.25">
      <c r="A7444" s="231" t="s">
        <v>331</v>
      </c>
      <c r="B7444" s="232" t="s">
        <v>403</v>
      </c>
      <c r="C7444" s="233" t="s">
        <v>380</v>
      </c>
      <c r="D7444" s="233">
        <v>32</v>
      </c>
      <c r="E7444" s="233" t="s">
        <v>262</v>
      </c>
      <c r="F7444" s="234" t="s">
        <v>356</v>
      </c>
      <c r="G7444" s="235">
        <v>193</v>
      </c>
      <c r="H7444" s="234">
        <v>46687</v>
      </c>
      <c r="I7444" s="28"/>
    </row>
    <row r="7445" spans="1:9" x14ac:dyDescent="0.25">
      <c r="A7445" s="231" t="s">
        <v>335</v>
      </c>
      <c r="B7445" s="232" t="s">
        <v>367</v>
      </c>
      <c r="C7445" s="233" t="s">
        <v>337</v>
      </c>
      <c r="D7445" s="233">
        <v>8</v>
      </c>
      <c r="E7445" s="233" t="s">
        <v>262</v>
      </c>
      <c r="F7445" s="234" t="s">
        <v>356</v>
      </c>
      <c r="G7445" s="235">
        <v>115</v>
      </c>
      <c r="H7445" s="234">
        <v>46692</v>
      </c>
      <c r="I7445" s="28"/>
    </row>
    <row r="7446" spans="1:9" x14ac:dyDescent="0.25">
      <c r="A7446" s="231" t="s">
        <v>335</v>
      </c>
      <c r="B7446" s="232" t="s">
        <v>367</v>
      </c>
      <c r="C7446" s="233" t="s">
        <v>337</v>
      </c>
      <c r="D7446" s="233">
        <v>8</v>
      </c>
      <c r="E7446" s="233" t="s">
        <v>262</v>
      </c>
      <c r="F7446" s="234" t="s">
        <v>342</v>
      </c>
      <c r="G7446" s="235">
        <v>170</v>
      </c>
      <c r="H7446" s="234">
        <v>46693</v>
      </c>
      <c r="I7446" s="28"/>
    </row>
    <row r="7447" spans="1:9" x14ac:dyDescent="0.25">
      <c r="A7447" s="231" t="s">
        <v>376</v>
      </c>
      <c r="B7447" s="232" t="s">
        <v>390</v>
      </c>
      <c r="C7447" s="233" t="s">
        <v>370</v>
      </c>
      <c r="D7447" s="233">
        <v>8</v>
      </c>
      <c r="E7447" s="233" t="s">
        <v>334</v>
      </c>
      <c r="F7447" s="234" t="s">
        <v>278</v>
      </c>
      <c r="G7447" s="235">
        <v>40</v>
      </c>
      <c r="H7447" s="234">
        <v>46693</v>
      </c>
      <c r="I7447" s="28"/>
    </row>
    <row r="7448" spans="1:9" x14ac:dyDescent="0.25">
      <c r="A7448" s="231" t="s">
        <v>376</v>
      </c>
      <c r="B7448" s="232" t="s">
        <v>377</v>
      </c>
      <c r="C7448" s="233" t="s">
        <v>378</v>
      </c>
      <c r="D7448" s="233">
        <v>10</v>
      </c>
      <c r="E7448" s="233" t="s">
        <v>262</v>
      </c>
      <c r="F7448" s="234" t="s">
        <v>50</v>
      </c>
      <c r="G7448" s="235">
        <v>157</v>
      </c>
      <c r="H7448" s="234">
        <v>46696</v>
      </c>
      <c r="I7448" s="28"/>
    </row>
    <row r="7449" spans="1:9" x14ac:dyDescent="0.25">
      <c r="A7449" s="231" t="s">
        <v>371</v>
      </c>
      <c r="B7449" s="232" t="s">
        <v>388</v>
      </c>
      <c r="C7449" s="233" t="s">
        <v>364</v>
      </c>
      <c r="D7449" s="233">
        <v>12</v>
      </c>
      <c r="E7449" s="233" t="s">
        <v>271</v>
      </c>
      <c r="F7449" s="234" t="s">
        <v>359</v>
      </c>
      <c r="G7449" s="235">
        <v>72</v>
      </c>
      <c r="H7449" s="234">
        <v>46698</v>
      </c>
      <c r="I7449" s="28"/>
    </row>
    <row r="7450" spans="1:9" x14ac:dyDescent="0.25">
      <c r="A7450" s="231" t="s">
        <v>345</v>
      </c>
      <c r="B7450" s="232" t="s">
        <v>391</v>
      </c>
      <c r="C7450" s="233" t="s">
        <v>337</v>
      </c>
      <c r="D7450" s="233">
        <v>16</v>
      </c>
      <c r="E7450" s="233" t="s">
        <v>334</v>
      </c>
      <c r="F7450" s="234" t="s">
        <v>276</v>
      </c>
      <c r="G7450" s="235">
        <v>22</v>
      </c>
      <c r="H7450" s="234">
        <v>46700</v>
      </c>
      <c r="I7450" s="28"/>
    </row>
    <row r="7451" spans="1:9" x14ac:dyDescent="0.25">
      <c r="A7451" s="231" t="s">
        <v>345</v>
      </c>
      <c r="B7451" s="232" t="s">
        <v>401</v>
      </c>
      <c r="C7451" s="233" t="s">
        <v>380</v>
      </c>
      <c r="D7451" s="233">
        <v>16</v>
      </c>
      <c r="E7451" s="233" t="s">
        <v>271</v>
      </c>
      <c r="F7451" s="234" t="s">
        <v>338</v>
      </c>
      <c r="G7451" s="235">
        <v>123</v>
      </c>
      <c r="H7451" s="234">
        <v>46700</v>
      </c>
      <c r="I7451" s="28"/>
    </row>
    <row r="7452" spans="1:9" x14ac:dyDescent="0.25">
      <c r="A7452" s="231" t="s">
        <v>331</v>
      </c>
      <c r="B7452" s="232" t="s">
        <v>332</v>
      </c>
      <c r="C7452" s="233" t="s">
        <v>333</v>
      </c>
      <c r="D7452" s="233">
        <v>16</v>
      </c>
      <c r="E7452" s="233" t="s">
        <v>334</v>
      </c>
      <c r="F7452" s="234" t="s">
        <v>278</v>
      </c>
      <c r="G7452" s="235">
        <v>33</v>
      </c>
      <c r="H7452" s="234">
        <v>46700</v>
      </c>
      <c r="I7452" s="28"/>
    </row>
    <row r="7453" spans="1:9" x14ac:dyDescent="0.25">
      <c r="A7453" s="231" t="s">
        <v>335</v>
      </c>
      <c r="B7453" s="232" t="s">
        <v>387</v>
      </c>
      <c r="C7453" s="233" t="s">
        <v>347</v>
      </c>
      <c r="D7453" s="233">
        <v>8</v>
      </c>
      <c r="E7453" s="233" t="s">
        <v>264</v>
      </c>
      <c r="F7453" s="234" t="s">
        <v>365</v>
      </c>
      <c r="G7453" s="235">
        <v>84</v>
      </c>
      <c r="H7453" s="234">
        <v>46701</v>
      </c>
      <c r="I7453" s="28"/>
    </row>
    <row r="7454" spans="1:9" x14ac:dyDescent="0.25">
      <c r="A7454" s="231" t="s">
        <v>335</v>
      </c>
      <c r="B7454" s="232" t="s">
        <v>367</v>
      </c>
      <c r="C7454" s="233" t="s">
        <v>337</v>
      </c>
      <c r="D7454" s="233">
        <v>8</v>
      </c>
      <c r="E7454" s="233" t="s">
        <v>262</v>
      </c>
      <c r="F7454" s="234" t="s">
        <v>342</v>
      </c>
      <c r="G7454" s="235">
        <v>72</v>
      </c>
      <c r="H7454" s="234">
        <v>46702</v>
      </c>
      <c r="I7454" s="28"/>
    </row>
    <row r="7455" spans="1:9" x14ac:dyDescent="0.25">
      <c r="A7455" s="231" t="s">
        <v>362</v>
      </c>
      <c r="B7455" s="232" t="s">
        <v>407</v>
      </c>
      <c r="C7455" s="233" t="s">
        <v>380</v>
      </c>
      <c r="D7455" s="233">
        <v>16</v>
      </c>
      <c r="E7455" s="233" t="s">
        <v>264</v>
      </c>
      <c r="F7455" s="234" t="s">
        <v>365</v>
      </c>
      <c r="G7455" s="235">
        <v>166</v>
      </c>
      <c r="H7455" s="234">
        <v>46702</v>
      </c>
      <c r="I7455" s="28"/>
    </row>
    <row r="7456" spans="1:9" x14ac:dyDescent="0.25">
      <c r="A7456" s="231" t="s">
        <v>371</v>
      </c>
      <c r="B7456" s="232" t="s">
        <v>372</v>
      </c>
      <c r="C7456" s="233" t="s">
        <v>364</v>
      </c>
      <c r="D7456" s="233">
        <v>8</v>
      </c>
      <c r="E7456" s="233" t="s">
        <v>271</v>
      </c>
      <c r="F7456" s="234" t="s">
        <v>373</v>
      </c>
      <c r="G7456" s="235">
        <v>8</v>
      </c>
      <c r="H7456" s="234">
        <v>46704</v>
      </c>
      <c r="I7456" s="28"/>
    </row>
    <row r="7457" spans="1:9" x14ac:dyDescent="0.25">
      <c r="A7457" s="231" t="s">
        <v>362</v>
      </c>
      <c r="B7457" s="232" t="s">
        <v>374</v>
      </c>
      <c r="C7457" s="233" t="s">
        <v>375</v>
      </c>
      <c r="D7457" s="233">
        <v>16</v>
      </c>
      <c r="E7457" s="233" t="s">
        <v>271</v>
      </c>
      <c r="F7457" s="234" t="s">
        <v>338</v>
      </c>
      <c r="G7457" s="235">
        <v>154</v>
      </c>
      <c r="H7457" s="234">
        <v>46704</v>
      </c>
      <c r="I7457" s="28"/>
    </row>
    <row r="7458" spans="1:9" x14ac:dyDescent="0.25">
      <c r="A7458" s="231" t="s">
        <v>392</v>
      </c>
      <c r="B7458" s="232" t="s">
        <v>393</v>
      </c>
      <c r="C7458" s="233" t="s">
        <v>337</v>
      </c>
      <c r="D7458" s="233">
        <v>16</v>
      </c>
      <c r="E7458" s="233" t="s">
        <v>271</v>
      </c>
      <c r="F7458" s="234" t="s">
        <v>338</v>
      </c>
      <c r="G7458" s="235">
        <v>184</v>
      </c>
      <c r="H7458" s="234">
        <v>46705</v>
      </c>
      <c r="I7458" s="28"/>
    </row>
    <row r="7459" spans="1:9" x14ac:dyDescent="0.25">
      <c r="A7459" s="231" t="s">
        <v>331</v>
      </c>
      <c r="B7459" s="232" t="s">
        <v>332</v>
      </c>
      <c r="C7459" s="233" t="s">
        <v>333</v>
      </c>
      <c r="D7459" s="233">
        <v>16</v>
      </c>
      <c r="E7459" s="233" t="s">
        <v>334</v>
      </c>
      <c r="F7459" s="234" t="s">
        <v>278</v>
      </c>
      <c r="G7459" s="235">
        <v>200</v>
      </c>
      <c r="H7459" s="234">
        <v>46706</v>
      </c>
      <c r="I7459" s="28"/>
    </row>
    <row r="7460" spans="1:9" x14ac:dyDescent="0.25">
      <c r="A7460" s="231" t="s">
        <v>331</v>
      </c>
      <c r="B7460" s="232" t="s">
        <v>332</v>
      </c>
      <c r="C7460" s="233" t="s">
        <v>333</v>
      </c>
      <c r="D7460" s="233">
        <v>16</v>
      </c>
      <c r="E7460" s="233" t="s">
        <v>334</v>
      </c>
      <c r="F7460" s="234" t="s">
        <v>405</v>
      </c>
      <c r="G7460" s="235">
        <v>125</v>
      </c>
      <c r="H7460" s="234">
        <v>46706</v>
      </c>
      <c r="I7460" s="28"/>
    </row>
    <row r="7461" spans="1:9" x14ac:dyDescent="0.25">
      <c r="A7461" s="231" t="s">
        <v>362</v>
      </c>
      <c r="B7461" s="232" t="s">
        <v>374</v>
      </c>
      <c r="C7461" s="233" t="s">
        <v>375</v>
      </c>
      <c r="D7461" s="233">
        <v>16</v>
      </c>
      <c r="E7461" s="233" t="s">
        <v>271</v>
      </c>
      <c r="F7461" s="234" t="s">
        <v>338</v>
      </c>
      <c r="G7461" s="235">
        <v>191</v>
      </c>
      <c r="H7461" s="234">
        <v>46709</v>
      </c>
      <c r="I7461" s="28"/>
    </row>
    <row r="7462" spans="1:9" x14ac:dyDescent="0.25">
      <c r="A7462" s="231" t="s">
        <v>354</v>
      </c>
      <c r="B7462" s="232" t="s">
        <v>355</v>
      </c>
      <c r="C7462" s="233" t="s">
        <v>347</v>
      </c>
      <c r="D7462" s="233">
        <v>16</v>
      </c>
      <c r="E7462" s="233" t="s">
        <v>262</v>
      </c>
      <c r="F7462" s="234" t="s">
        <v>356</v>
      </c>
      <c r="G7462" s="235">
        <v>39</v>
      </c>
      <c r="H7462" s="234">
        <v>46710</v>
      </c>
      <c r="I7462" s="28"/>
    </row>
    <row r="7463" spans="1:9" x14ac:dyDescent="0.25">
      <c r="A7463" s="231" t="s">
        <v>376</v>
      </c>
      <c r="B7463" s="232" t="s">
        <v>390</v>
      </c>
      <c r="C7463" s="233" t="s">
        <v>370</v>
      </c>
      <c r="D7463" s="233">
        <v>8</v>
      </c>
      <c r="E7463" s="233" t="s">
        <v>334</v>
      </c>
      <c r="F7463" s="234" t="s">
        <v>278</v>
      </c>
      <c r="G7463" s="235">
        <v>38</v>
      </c>
      <c r="H7463" s="234">
        <v>46710</v>
      </c>
      <c r="I7463" s="28"/>
    </row>
    <row r="7464" spans="1:9" x14ac:dyDescent="0.25">
      <c r="A7464" s="231" t="s">
        <v>371</v>
      </c>
      <c r="B7464" s="232" t="s">
        <v>372</v>
      </c>
      <c r="C7464" s="233" t="s">
        <v>364</v>
      </c>
      <c r="D7464" s="233">
        <v>8</v>
      </c>
      <c r="E7464" s="233" t="s">
        <v>271</v>
      </c>
      <c r="F7464" s="234" t="s">
        <v>373</v>
      </c>
      <c r="G7464" s="235">
        <v>21</v>
      </c>
      <c r="H7464" s="234">
        <v>46711</v>
      </c>
      <c r="I7464" s="28"/>
    </row>
    <row r="7465" spans="1:9" x14ac:dyDescent="0.25">
      <c r="A7465" s="231" t="s">
        <v>335</v>
      </c>
      <c r="B7465" s="232" t="s">
        <v>383</v>
      </c>
      <c r="C7465" s="233" t="s">
        <v>347</v>
      </c>
      <c r="D7465" s="233">
        <v>8</v>
      </c>
      <c r="E7465" s="233" t="s">
        <v>271</v>
      </c>
      <c r="F7465" s="234" t="s">
        <v>359</v>
      </c>
      <c r="G7465" s="235">
        <v>190</v>
      </c>
      <c r="H7465" s="234">
        <v>46713</v>
      </c>
      <c r="I7465" s="28"/>
    </row>
    <row r="7466" spans="1:9" x14ac:dyDescent="0.25">
      <c r="A7466" s="231" t="s">
        <v>376</v>
      </c>
      <c r="B7466" s="232" t="s">
        <v>377</v>
      </c>
      <c r="C7466" s="233" t="s">
        <v>378</v>
      </c>
      <c r="D7466" s="233">
        <v>10</v>
      </c>
      <c r="E7466" s="233" t="s">
        <v>262</v>
      </c>
      <c r="F7466" s="234" t="s">
        <v>342</v>
      </c>
      <c r="G7466" s="235">
        <v>97</v>
      </c>
      <c r="H7466" s="234">
        <v>46713</v>
      </c>
      <c r="I7466" s="28"/>
    </row>
    <row r="7467" spans="1:9" x14ac:dyDescent="0.25">
      <c r="A7467" s="231" t="s">
        <v>335</v>
      </c>
      <c r="B7467" s="232" t="s">
        <v>395</v>
      </c>
      <c r="C7467" s="233" t="s">
        <v>337</v>
      </c>
      <c r="D7467" s="233">
        <v>16</v>
      </c>
      <c r="E7467" s="233" t="s">
        <v>264</v>
      </c>
      <c r="F7467" s="234" t="s">
        <v>396</v>
      </c>
      <c r="G7467" s="235">
        <v>130</v>
      </c>
      <c r="H7467" s="234">
        <v>46716</v>
      </c>
      <c r="I7467" s="28"/>
    </row>
    <row r="7468" spans="1:9" x14ac:dyDescent="0.25">
      <c r="A7468" s="231" t="s">
        <v>335</v>
      </c>
      <c r="B7468" s="232" t="s">
        <v>394</v>
      </c>
      <c r="C7468" s="233" t="s">
        <v>364</v>
      </c>
      <c r="D7468" s="233">
        <v>8</v>
      </c>
      <c r="E7468" s="233" t="s">
        <v>264</v>
      </c>
      <c r="F7468" s="234" t="s">
        <v>396</v>
      </c>
      <c r="G7468" s="235">
        <v>130</v>
      </c>
      <c r="H7468" s="234">
        <v>46719</v>
      </c>
      <c r="I7468" s="28"/>
    </row>
    <row r="7469" spans="1:9" x14ac:dyDescent="0.25">
      <c r="A7469" s="231" t="s">
        <v>385</v>
      </c>
      <c r="B7469" s="232" t="s">
        <v>386</v>
      </c>
      <c r="C7469" s="233" t="s">
        <v>358</v>
      </c>
      <c r="D7469" s="233">
        <v>16</v>
      </c>
      <c r="E7469" s="233" t="s">
        <v>334</v>
      </c>
      <c r="F7469" s="234" t="s">
        <v>405</v>
      </c>
      <c r="G7469" s="235">
        <v>60</v>
      </c>
      <c r="H7469" s="234">
        <v>46720</v>
      </c>
      <c r="I7469" s="28"/>
    </row>
    <row r="7470" spans="1:9" x14ac:dyDescent="0.25">
      <c r="A7470" s="231" t="s">
        <v>335</v>
      </c>
      <c r="B7470" s="232" t="s">
        <v>395</v>
      </c>
      <c r="C7470" s="233" t="s">
        <v>337</v>
      </c>
      <c r="D7470" s="233">
        <v>16</v>
      </c>
      <c r="E7470" s="233" t="s">
        <v>264</v>
      </c>
      <c r="F7470" s="234" t="s">
        <v>396</v>
      </c>
      <c r="G7470" s="235">
        <v>192</v>
      </c>
      <c r="H7470" s="234">
        <v>46721</v>
      </c>
      <c r="I7470" s="28"/>
    </row>
    <row r="7471" spans="1:9" x14ac:dyDescent="0.25">
      <c r="A7471" s="231" t="s">
        <v>362</v>
      </c>
      <c r="B7471" s="232" t="s">
        <v>366</v>
      </c>
      <c r="C7471" s="233" t="s">
        <v>337</v>
      </c>
      <c r="D7471" s="233">
        <v>8</v>
      </c>
      <c r="E7471" s="233" t="s">
        <v>262</v>
      </c>
      <c r="F7471" s="234" t="s">
        <v>50</v>
      </c>
      <c r="G7471" s="235">
        <v>69</v>
      </c>
      <c r="H7471" s="234">
        <v>46722</v>
      </c>
      <c r="I7471" s="28"/>
    </row>
    <row r="7472" spans="1:9" x14ac:dyDescent="0.25">
      <c r="A7472" s="231" t="s">
        <v>331</v>
      </c>
      <c r="B7472" s="232" t="s">
        <v>381</v>
      </c>
      <c r="C7472" s="233" t="s">
        <v>380</v>
      </c>
      <c r="D7472" s="233">
        <v>16</v>
      </c>
      <c r="E7472" s="233" t="s">
        <v>262</v>
      </c>
      <c r="F7472" s="234" t="s">
        <v>342</v>
      </c>
      <c r="G7472" s="235">
        <v>11</v>
      </c>
      <c r="H7472" s="234">
        <v>46730</v>
      </c>
      <c r="I7472" s="28"/>
    </row>
    <row r="7473" spans="1:9" x14ac:dyDescent="0.25">
      <c r="A7473" s="231" t="s">
        <v>371</v>
      </c>
      <c r="B7473" s="232" t="s">
        <v>372</v>
      </c>
      <c r="C7473" s="233" t="s">
        <v>364</v>
      </c>
      <c r="D7473" s="233">
        <v>8</v>
      </c>
      <c r="E7473" s="233" t="s">
        <v>271</v>
      </c>
      <c r="F7473" s="234" t="s">
        <v>338</v>
      </c>
      <c r="G7473" s="235">
        <v>10</v>
      </c>
      <c r="H7473" s="234">
        <v>46731</v>
      </c>
      <c r="I7473" s="28"/>
    </row>
    <row r="7474" spans="1:9" x14ac:dyDescent="0.25">
      <c r="A7474" s="231" t="s">
        <v>385</v>
      </c>
      <c r="B7474" s="232" t="s">
        <v>386</v>
      </c>
      <c r="C7474" s="233" t="s">
        <v>358</v>
      </c>
      <c r="D7474" s="233">
        <v>16</v>
      </c>
      <c r="E7474" s="233" t="s">
        <v>334</v>
      </c>
      <c r="F7474" s="234" t="s">
        <v>405</v>
      </c>
      <c r="G7474" s="235">
        <v>119</v>
      </c>
      <c r="H7474" s="234">
        <v>46733</v>
      </c>
      <c r="I7474" s="28"/>
    </row>
    <row r="7475" spans="1:9" x14ac:dyDescent="0.25">
      <c r="A7475" s="231" t="s">
        <v>362</v>
      </c>
      <c r="B7475" s="232" t="s">
        <v>369</v>
      </c>
      <c r="C7475" s="233" t="s">
        <v>370</v>
      </c>
      <c r="D7475" s="233">
        <v>16</v>
      </c>
      <c r="E7475" s="233" t="s">
        <v>264</v>
      </c>
      <c r="F7475" s="234" t="s">
        <v>365</v>
      </c>
      <c r="G7475" s="235">
        <v>64</v>
      </c>
      <c r="H7475" s="234">
        <v>46735</v>
      </c>
      <c r="I7475" s="28"/>
    </row>
    <row r="7476" spans="1:9" x14ac:dyDescent="0.25">
      <c r="A7476" s="231" t="s">
        <v>331</v>
      </c>
      <c r="B7476" s="232" t="s">
        <v>381</v>
      </c>
      <c r="C7476" s="233" t="s">
        <v>380</v>
      </c>
      <c r="D7476" s="233">
        <v>16</v>
      </c>
      <c r="E7476" s="233" t="s">
        <v>262</v>
      </c>
      <c r="F7476" s="234" t="s">
        <v>342</v>
      </c>
      <c r="G7476" s="235">
        <v>52</v>
      </c>
      <c r="H7476" s="234">
        <v>46735</v>
      </c>
      <c r="I7476" s="28"/>
    </row>
    <row r="7477" spans="1:9" x14ac:dyDescent="0.25">
      <c r="A7477" s="231" t="s">
        <v>362</v>
      </c>
      <c r="B7477" s="232" t="s">
        <v>369</v>
      </c>
      <c r="C7477" s="233" t="s">
        <v>370</v>
      </c>
      <c r="D7477" s="233">
        <v>16</v>
      </c>
      <c r="E7477" s="233" t="s">
        <v>264</v>
      </c>
      <c r="F7477" s="234" t="s">
        <v>365</v>
      </c>
      <c r="G7477" s="235">
        <v>87</v>
      </c>
      <c r="H7477" s="234">
        <v>46737</v>
      </c>
      <c r="I7477" s="28"/>
    </row>
    <row r="7478" spans="1:9" x14ac:dyDescent="0.25">
      <c r="A7478" s="231" t="s">
        <v>408</v>
      </c>
      <c r="B7478" s="232" t="s">
        <v>409</v>
      </c>
      <c r="C7478" s="233" t="s">
        <v>380</v>
      </c>
      <c r="D7478" s="233">
        <v>16</v>
      </c>
      <c r="E7478" s="233" t="s">
        <v>334</v>
      </c>
      <c r="F7478" s="234" t="s">
        <v>278</v>
      </c>
      <c r="G7478" s="235">
        <v>121</v>
      </c>
      <c r="H7478" s="234">
        <v>46738</v>
      </c>
      <c r="I7478" s="28"/>
    </row>
    <row r="7479" spans="1:9" x14ac:dyDescent="0.25">
      <c r="A7479" s="231" t="s">
        <v>392</v>
      </c>
      <c r="B7479" s="232" t="s">
        <v>393</v>
      </c>
      <c r="C7479" s="233" t="s">
        <v>337</v>
      </c>
      <c r="D7479" s="233">
        <v>16</v>
      </c>
      <c r="E7479" s="233" t="s">
        <v>271</v>
      </c>
      <c r="F7479" s="234" t="s">
        <v>359</v>
      </c>
      <c r="G7479" s="235">
        <v>7</v>
      </c>
      <c r="H7479" s="234">
        <v>46739</v>
      </c>
      <c r="I7479" s="28"/>
    </row>
    <row r="7480" spans="1:9" x14ac:dyDescent="0.25">
      <c r="A7480" s="231" t="s">
        <v>371</v>
      </c>
      <c r="B7480" s="232" t="s">
        <v>388</v>
      </c>
      <c r="C7480" s="233" t="s">
        <v>364</v>
      </c>
      <c r="D7480" s="233">
        <v>12</v>
      </c>
      <c r="E7480" s="233" t="s">
        <v>271</v>
      </c>
      <c r="F7480" s="234" t="s">
        <v>359</v>
      </c>
      <c r="G7480" s="235">
        <v>32</v>
      </c>
      <c r="H7480" s="234">
        <v>46740</v>
      </c>
      <c r="I7480" s="28"/>
    </row>
    <row r="7481" spans="1:9" x14ac:dyDescent="0.25">
      <c r="A7481" s="231" t="s">
        <v>335</v>
      </c>
      <c r="B7481" s="232" t="s">
        <v>383</v>
      </c>
      <c r="C7481" s="233" t="s">
        <v>347</v>
      </c>
      <c r="D7481" s="233">
        <v>8</v>
      </c>
      <c r="E7481" s="233" t="s">
        <v>271</v>
      </c>
      <c r="F7481" s="234" t="s">
        <v>359</v>
      </c>
      <c r="G7481" s="235">
        <v>49</v>
      </c>
      <c r="H7481" s="234">
        <v>46741</v>
      </c>
      <c r="I7481" s="28"/>
    </row>
    <row r="7482" spans="1:9" x14ac:dyDescent="0.25">
      <c r="A7482" s="231" t="s">
        <v>362</v>
      </c>
      <c r="B7482" s="232" t="s">
        <v>366</v>
      </c>
      <c r="C7482" s="233" t="s">
        <v>337</v>
      </c>
      <c r="D7482" s="233">
        <v>8</v>
      </c>
      <c r="E7482" s="233" t="s">
        <v>262</v>
      </c>
      <c r="F7482" s="234" t="s">
        <v>342</v>
      </c>
      <c r="G7482" s="235">
        <v>29</v>
      </c>
      <c r="H7482" s="234">
        <v>46742</v>
      </c>
      <c r="I7482" s="28"/>
    </row>
    <row r="7483" spans="1:9" x14ac:dyDescent="0.25">
      <c r="A7483" s="231" t="s">
        <v>335</v>
      </c>
      <c r="B7483" s="232" t="s">
        <v>382</v>
      </c>
      <c r="C7483" s="233" t="s">
        <v>337</v>
      </c>
      <c r="D7483" s="233">
        <v>16</v>
      </c>
      <c r="E7483" s="233" t="s">
        <v>264</v>
      </c>
      <c r="F7483" s="234" t="s">
        <v>365</v>
      </c>
      <c r="G7483" s="235">
        <v>9</v>
      </c>
      <c r="H7483" s="234">
        <v>46742</v>
      </c>
      <c r="I7483" s="28"/>
    </row>
    <row r="7484" spans="1:9" x14ac:dyDescent="0.25">
      <c r="A7484" s="231" t="s">
        <v>371</v>
      </c>
      <c r="B7484" s="232" t="s">
        <v>388</v>
      </c>
      <c r="C7484" s="233" t="s">
        <v>364</v>
      </c>
      <c r="D7484" s="233">
        <v>12</v>
      </c>
      <c r="E7484" s="233" t="s">
        <v>271</v>
      </c>
      <c r="F7484" s="234" t="s">
        <v>338</v>
      </c>
      <c r="G7484" s="235">
        <v>150</v>
      </c>
      <c r="H7484" s="234">
        <v>46749</v>
      </c>
      <c r="I7484" s="28"/>
    </row>
    <row r="7485" spans="1:9" x14ac:dyDescent="0.25">
      <c r="A7485" s="231" t="s">
        <v>397</v>
      </c>
      <c r="B7485" s="232" t="s">
        <v>402</v>
      </c>
      <c r="C7485" s="233" t="s">
        <v>380</v>
      </c>
      <c r="D7485" s="233">
        <v>8</v>
      </c>
      <c r="E7485" s="233" t="s">
        <v>262</v>
      </c>
      <c r="F7485" s="234" t="s">
        <v>342</v>
      </c>
      <c r="G7485" s="235">
        <v>46</v>
      </c>
      <c r="H7485" s="234">
        <v>46750</v>
      </c>
      <c r="I7485" s="28"/>
    </row>
    <row r="7486" spans="1:9" x14ac:dyDescent="0.25">
      <c r="A7486" s="231" t="s">
        <v>348</v>
      </c>
      <c r="B7486" s="232" t="s">
        <v>349</v>
      </c>
      <c r="C7486" s="233" t="s">
        <v>347</v>
      </c>
      <c r="D7486" s="233">
        <v>8</v>
      </c>
      <c r="E7486" s="233" t="s">
        <v>262</v>
      </c>
      <c r="F7486" s="234" t="s">
        <v>342</v>
      </c>
      <c r="G7486" s="235">
        <v>37</v>
      </c>
      <c r="H7486" s="234">
        <v>46753</v>
      </c>
      <c r="I7486" s="28"/>
    </row>
    <row r="7487" spans="1:9" x14ac:dyDescent="0.25">
      <c r="A7487" s="231" t="s">
        <v>335</v>
      </c>
      <c r="B7487" s="232" t="s">
        <v>394</v>
      </c>
      <c r="C7487" s="233" t="s">
        <v>364</v>
      </c>
      <c r="D7487" s="233">
        <v>8</v>
      </c>
      <c r="E7487" s="233" t="s">
        <v>264</v>
      </c>
      <c r="F7487" s="234" t="s">
        <v>365</v>
      </c>
      <c r="G7487" s="235">
        <v>15</v>
      </c>
      <c r="H7487" s="234">
        <v>46759</v>
      </c>
      <c r="I7487" s="28"/>
    </row>
    <row r="7488" spans="1:9" x14ac:dyDescent="0.25">
      <c r="A7488" s="231" t="s">
        <v>335</v>
      </c>
      <c r="B7488" s="232" t="s">
        <v>382</v>
      </c>
      <c r="C7488" s="233" t="s">
        <v>337</v>
      </c>
      <c r="D7488" s="233">
        <v>16</v>
      </c>
      <c r="E7488" s="233" t="s">
        <v>264</v>
      </c>
      <c r="F7488" s="234" t="s">
        <v>365</v>
      </c>
      <c r="G7488" s="235">
        <v>33</v>
      </c>
      <c r="H7488" s="234">
        <v>46759</v>
      </c>
      <c r="I7488" s="28"/>
    </row>
    <row r="7489" spans="1:9" x14ac:dyDescent="0.25">
      <c r="A7489" s="231" t="s">
        <v>335</v>
      </c>
      <c r="B7489" s="232" t="s">
        <v>384</v>
      </c>
      <c r="C7489" s="233" t="s">
        <v>364</v>
      </c>
      <c r="D7489" s="233">
        <v>8</v>
      </c>
      <c r="E7489" s="233" t="s">
        <v>262</v>
      </c>
      <c r="F7489" s="234" t="s">
        <v>356</v>
      </c>
      <c r="G7489" s="235">
        <v>172</v>
      </c>
      <c r="H7489" s="234">
        <v>46769</v>
      </c>
      <c r="I7489" s="28"/>
    </row>
    <row r="7490" spans="1:9" x14ac:dyDescent="0.25">
      <c r="A7490" s="231" t="s">
        <v>335</v>
      </c>
      <c r="B7490" s="232" t="s">
        <v>395</v>
      </c>
      <c r="C7490" s="233" t="s">
        <v>337</v>
      </c>
      <c r="D7490" s="233">
        <v>16</v>
      </c>
      <c r="E7490" s="233" t="s">
        <v>264</v>
      </c>
      <c r="F7490" s="234" t="s">
        <v>365</v>
      </c>
      <c r="G7490" s="235">
        <v>71</v>
      </c>
      <c r="H7490" s="234">
        <v>46770</v>
      </c>
      <c r="I7490" s="28"/>
    </row>
    <row r="7491" spans="1:9" x14ac:dyDescent="0.25">
      <c r="A7491" s="231" t="s">
        <v>408</v>
      </c>
      <c r="B7491" s="232" t="s">
        <v>409</v>
      </c>
      <c r="C7491" s="233" t="s">
        <v>380</v>
      </c>
      <c r="D7491" s="233">
        <v>16</v>
      </c>
      <c r="E7491" s="233" t="s">
        <v>334</v>
      </c>
      <c r="F7491" s="234" t="s">
        <v>278</v>
      </c>
      <c r="G7491" s="235">
        <v>119</v>
      </c>
      <c r="H7491" s="234">
        <v>46771</v>
      </c>
      <c r="I7491" s="28"/>
    </row>
    <row r="7492" spans="1:9" x14ac:dyDescent="0.25">
      <c r="A7492" s="231" t="s">
        <v>331</v>
      </c>
      <c r="B7492" s="232" t="s">
        <v>404</v>
      </c>
      <c r="C7492" s="233" t="s">
        <v>333</v>
      </c>
      <c r="D7492" s="233">
        <v>16</v>
      </c>
      <c r="E7492" s="233" t="s">
        <v>334</v>
      </c>
      <c r="F7492" s="234" t="s">
        <v>405</v>
      </c>
      <c r="G7492" s="235">
        <v>195</v>
      </c>
      <c r="H7492" s="234">
        <v>46774</v>
      </c>
      <c r="I7492" s="28"/>
    </row>
    <row r="7493" spans="1:9" x14ac:dyDescent="0.25">
      <c r="A7493" s="231" t="s">
        <v>392</v>
      </c>
      <c r="B7493" s="232" t="s">
        <v>393</v>
      </c>
      <c r="C7493" s="233" t="s">
        <v>337</v>
      </c>
      <c r="D7493" s="233">
        <v>16</v>
      </c>
      <c r="E7493" s="233" t="s">
        <v>271</v>
      </c>
      <c r="F7493" s="234" t="s">
        <v>338</v>
      </c>
      <c r="G7493" s="235">
        <v>24</v>
      </c>
      <c r="H7493" s="234">
        <v>46774</v>
      </c>
      <c r="I7493" s="28"/>
    </row>
    <row r="7494" spans="1:9" x14ac:dyDescent="0.25">
      <c r="A7494" s="231" t="s">
        <v>339</v>
      </c>
      <c r="B7494" s="232" t="s">
        <v>340</v>
      </c>
      <c r="C7494" s="233" t="s">
        <v>341</v>
      </c>
      <c r="D7494" s="233">
        <v>8</v>
      </c>
      <c r="E7494" s="233" t="s">
        <v>262</v>
      </c>
      <c r="F7494" s="234" t="s">
        <v>342</v>
      </c>
      <c r="G7494" s="235">
        <v>178</v>
      </c>
      <c r="H7494" s="234">
        <v>46775</v>
      </c>
      <c r="I7494" s="28"/>
    </row>
    <row r="7495" spans="1:9" x14ac:dyDescent="0.25">
      <c r="A7495" s="231" t="s">
        <v>362</v>
      </c>
      <c r="B7495" s="232" t="s">
        <v>407</v>
      </c>
      <c r="C7495" s="233" t="s">
        <v>380</v>
      </c>
      <c r="D7495" s="233">
        <v>16</v>
      </c>
      <c r="E7495" s="233" t="s">
        <v>264</v>
      </c>
      <c r="F7495" s="234" t="s">
        <v>396</v>
      </c>
      <c r="G7495" s="235">
        <v>174</v>
      </c>
      <c r="H7495" s="234">
        <v>46776</v>
      </c>
      <c r="I7495" s="28"/>
    </row>
    <row r="7496" spans="1:9" x14ac:dyDescent="0.25">
      <c r="A7496" s="231" t="s">
        <v>392</v>
      </c>
      <c r="B7496" s="232" t="s">
        <v>393</v>
      </c>
      <c r="C7496" s="233" t="s">
        <v>337</v>
      </c>
      <c r="D7496" s="233">
        <v>16</v>
      </c>
      <c r="E7496" s="233" t="s">
        <v>271</v>
      </c>
      <c r="F7496" s="234" t="s">
        <v>359</v>
      </c>
      <c r="G7496" s="235">
        <v>36</v>
      </c>
      <c r="H7496" s="234">
        <v>46777</v>
      </c>
      <c r="I7496" s="28"/>
    </row>
    <row r="7497" spans="1:9" x14ac:dyDescent="0.25">
      <c r="A7497" s="231" t="s">
        <v>335</v>
      </c>
      <c r="B7497" s="232" t="s">
        <v>357</v>
      </c>
      <c r="C7497" s="233" t="s">
        <v>358</v>
      </c>
      <c r="D7497" s="233">
        <v>16</v>
      </c>
      <c r="E7497" s="233" t="s">
        <v>271</v>
      </c>
      <c r="F7497" s="234" t="s">
        <v>359</v>
      </c>
      <c r="G7497" s="235">
        <v>7</v>
      </c>
      <c r="H7497" s="234">
        <v>46778</v>
      </c>
      <c r="I7497" s="28"/>
    </row>
    <row r="7498" spans="1:9" x14ac:dyDescent="0.25">
      <c r="A7498" s="231" t="s">
        <v>397</v>
      </c>
      <c r="B7498" s="232" t="s">
        <v>402</v>
      </c>
      <c r="C7498" s="233" t="s">
        <v>380</v>
      </c>
      <c r="D7498" s="233">
        <v>8</v>
      </c>
      <c r="E7498" s="233" t="s">
        <v>262</v>
      </c>
      <c r="F7498" s="234" t="s">
        <v>50</v>
      </c>
      <c r="G7498" s="235">
        <v>17</v>
      </c>
      <c r="H7498" s="234">
        <v>46780</v>
      </c>
      <c r="I7498" s="28"/>
    </row>
    <row r="7499" spans="1:9" x14ac:dyDescent="0.25">
      <c r="A7499" s="231" t="s">
        <v>339</v>
      </c>
      <c r="B7499" s="232" t="s">
        <v>340</v>
      </c>
      <c r="C7499" s="233" t="s">
        <v>341</v>
      </c>
      <c r="D7499" s="233">
        <v>8</v>
      </c>
      <c r="E7499" s="233" t="s">
        <v>262</v>
      </c>
      <c r="F7499" s="234" t="s">
        <v>342</v>
      </c>
      <c r="G7499" s="235">
        <v>58</v>
      </c>
      <c r="H7499" s="234">
        <v>46781</v>
      </c>
      <c r="I7499" s="28"/>
    </row>
    <row r="7500" spans="1:9" x14ac:dyDescent="0.25">
      <c r="A7500" s="231" t="s">
        <v>392</v>
      </c>
      <c r="B7500" s="232" t="s">
        <v>393</v>
      </c>
      <c r="C7500" s="233" t="s">
        <v>337</v>
      </c>
      <c r="D7500" s="233">
        <v>16</v>
      </c>
      <c r="E7500" s="233" t="s">
        <v>271</v>
      </c>
      <c r="F7500" s="234" t="s">
        <v>359</v>
      </c>
      <c r="G7500" s="235">
        <v>109</v>
      </c>
      <c r="H7500" s="234">
        <v>46782</v>
      </c>
      <c r="I7500" s="28"/>
    </row>
    <row r="7501" spans="1:9" x14ac:dyDescent="0.25">
      <c r="A7501" s="231" t="s">
        <v>376</v>
      </c>
      <c r="B7501" s="232" t="s">
        <v>377</v>
      </c>
      <c r="C7501" s="233" t="s">
        <v>378</v>
      </c>
      <c r="D7501" s="233">
        <v>10</v>
      </c>
      <c r="E7501" s="233" t="s">
        <v>262</v>
      </c>
      <c r="F7501" s="234" t="s">
        <v>50</v>
      </c>
      <c r="G7501" s="235">
        <v>121</v>
      </c>
      <c r="H7501" s="234">
        <v>46786</v>
      </c>
      <c r="I7501" s="28"/>
    </row>
    <row r="7502" spans="1:9" x14ac:dyDescent="0.25">
      <c r="A7502" s="231" t="s">
        <v>371</v>
      </c>
      <c r="B7502" s="232" t="s">
        <v>388</v>
      </c>
      <c r="C7502" s="233" t="s">
        <v>364</v>
      </c>
      <c r="D7502" s="233">
        <v>12</v>
      </c>
      <c r="E7502" s="233" t="s">
        <v>271</v>
      </c>
      <c r="F7502" s="234" t="s">
        <v>338</v>
      </c>
      <c r="G7502" s="235">
        <v>160</v>
      </c>
      <c r="H7502" s="234">
        <v>46787</v>
      </c>
      <c r="I7502" s="28"/>
    </row>
    <row r="7503" spans="1:9" x14ac:dyDescent="0.25">
      <c r="A7503" s="231" t="s">
        <v>335</v>
      </c>
      <c r="B7503" s="232" t="s">
        <v>367</v>
      </c>
      <c r="C7503" s="233" t="s">
        <v>337</v>
      </c>
      <c r="D7503" s="233">
        <v>8</v>
      </c>
      <c r="E7503" s="233" t="s">
        <v>262</v>
      </c>
      <c r="F7503" s="234" t="s">
        <v>356</v>
      </c>
      <c r="G7503" s="235">
        <v>27</v>
      </c>
      <c r="H7503" s="234">
        <v>46788</v>
      </c>
      <c r="I7503" s="28"/>
    </row>
    <row r="7504" spans="1:9" x14ac:dyDescent="0.25">
      <c r="A7504" s="231" t="s">
        <v>397</v>
      </c>
      <c r="B7504" s="232" t="s">
        <v>398</v>
      </c>
      <c r="C7504" s="233" t="s">
        <v>399</v>
      </c>
      <c r="D7504" s="233">
        <v>8</v>
      </c>
      <c r="E7504" s="233" t="s">
        <v>334</v>
      </c>
      <c r="F7504" s="234" t="s">
        <v>276</v>
      </c>
      <c r="G7504" s="235">
        <v>88</v>
      </c>
      <c r="H7504" s="234">
        <v>46790</v>
      </c>
      <c r="I7504" s="28"/>
    </row>
    <row r="7505" spans="1:9" x14ac:dyDescent="0.25">
      <c r="A7505" s="231" t="s">
        <v>345</v>
      </c>
      <c r="B7505" s="232" t="s">
        <v>391</v>
      </c>
      <c r="C7505" s="233" t="s">
        <v>337</v>
      </c>
      <c r="D7505" s="233">
        <v>16</v>
      </c>
      <c r="E7505" s="233" t="s">
        <v>334</v>
      </c>
      <c r="F7505" s="234" t="s">
        <v>405</v>
      </c>
      <c r="G7505" s="235">
        <v>173</v>
      </c>
      <c r="H7505" s="234">
        <v>46791</v>
      </c>
      <c r="I7505" s="28"/>
    </row>
    <row r="7506" spans="1:9" x14ac:dyDescent="0.25">
      <c r="A7506" s="231" t="s">
        <v>376</v>
      </c>
      <c r="B7506" s="232" t="s">
        <v>390</v>
      </c>
      <c r="C7506" s="233" t="s">
        <v>370</v>
      </c>
      <c r="D7506" s="233">
        <v>8</v>
      </c>
      <c r="E7506" s="233" t="s">
        <v>334</v>
      </c>
      <c r="F7506" s="234" t="s">
        <v>278</v>
      </c>
      <c r="G7506" s="235">
        <v>5</v>
      </c>
      <c r="H7506" s="234">
        <v>46794</v>
      </c>
      <c r="I7506" s="28"/>
    </row>
    <row r="7507" spans="1:9" x14ac:dyDescent="0.25">
      <c r="A7507" s="231" t="s">
        <v>345</v>
      </c>
      <c r="B7507" s="232" t="s">
        <v>391</v>
      </c>
      <c r="C7507" s="233" t="s">
        <v>337</v>
      </c>
      <c r="D7507" s="233">
        <v>16</v>
      </c>
      <c r="E7507" s="233" t="s">
        <v>334</v>
      </c>
      <c r="F7507" s="234" t="s">
        <v>405</v>
      </c>
      <c r="G7507" s="235">
        <v>44</v>
      </c>
      <c r="H7507" s="234">
        <v>46795</v>
      </c>
      <c r="I7507" s="28"/>
    </row>
    <row r="7508" spans="1:9" x14ac:dyDescent="0.25">
      <c r="A7508" s="231" t="s">
        <v>385</v>
      </c>
      <c r="B7508" s="232" t="s">
        <v>389</v>
      </c>
      <c r="C7508" s="233" t="s">
        <v>375</v>
      </c>
      <c r="D7508" s="233">
        <v>16</v>
      </c>
      <c r="E7508" s="233" t="s">
        <v>334</v>
      </c>
      <c r="F7508" s="234" t="s">
        <v>276</v>
      </c>
      <c r="G7508" s="235">
        <v>110</v>
      </c>
      <c r="H7508" s="234">
        <v>46796</v>
      </c>
      <c r="I7508" s="28"/>
    </row>
    <row r="7509" spans="1:9" x14ac:dyDescent="0.25">
      <c r="A7509" s="231" t="s">
        <v>331</v>
      </c>
      <c r="B7509" s="232" t="s">
        <v>353</v>
      </c>
      <c r="C7509" s="233" t="s">
        <v>337</v>
      </c>
      <c r="D7509" s="233">
        <v>16</v>
      </c>
      <c r="E7509" s="233" t="s">
        <v>262</v>
      </c>
      <c r="F7509" s="234" t="s">
        <v>342</v>
      </c>
      <c r="G7509" s="235">
        <v>182</v>
      </c>
      <c r="H7509" s="234">
        <v>46799</v>
      </c>
      <c r="I7509" s="28"/>
    </row>
    <row r="7510" spans="1:9" x14ac:dyDescent="0.25">
      <c r="A7510" s="231" t="s">
        <v>345</v>
      </c>
      <c r="B7510" s="232" t="s">
        <v>391</v>
      </c>
      <c r="C7510" s="233" t="s">
        <v>337</v>
      </c>
      <c r="D7510" s="233">
        <v>16</v>
      </c>
      <c r="E7510" s="233" t="s">
        <v>334</v>
      </c>
      <c r="F7510" s="234" t="s">
        <v>276</v>
      </c>
      <c r="G7510" s="235">
        <v>140</v>
      </c>
      <c r="H7510" s="234">
        <v>46802</v>
      </c>
      <c r="I7510" s="28"/>
    </row>
    <row r="7511" spans="1:9" x14ac:dyDescent="0.25">
      <c r="A7511" s="231" t="s">
        <v>335</v>
      </c>
      <c r="B7511" s="232" t="s">
        <v>336</v>
      </c>
      <c r="C7511" s="233" t="s">
        <v>337</v>
      </c>
      <c r="D7511" s="233">
        <v>16</v>
      </c>
      <c r="E7511" s="233" t="s">
        <v>271</v>
      </c>
      <c r="F7511" s="234" t="s">
        <v>338</v>
      </c>
      <c r="G7511" s="235">
        <v>112</v>
      </c>
      <c r="H7511" s="234">
        <v>46804</v>
      </c>
      <c r="I7511" s="28"/>
    </row>
    <row r="7512" spans="1:9" x14ac:dyDescent="0.25">
      <c r="A7512" s="231" t="s">
        <v>335</v>
      </c>
      <c r="B7512" s="232" t="s">
        <v>400</v>
      </c>
      <c r="C7512" s="233" t="s">
        <v>364</v>
      </c>
      <c r="D7512" s="233">
        <v>8</v>
      </c>
      <c r="E7512" s="233" t="s">
        <v>264</v>
      </c>
      <c r="F7512" s="234" t="s">
        <v>365</v>
      </c>
      <c r="G7512" s="235">
        <v>109</v>
      </c>
      <c r="H7512" s="234">
        <v>46804</v>
      </c>
      <c r="I7512" s="28"/>
    </row>
    <row r="7513" spans="1:9" x14ac:dyDescent="0.25">
      <c r="A7513" s="231" t="s">
        <v>348</v>
      </c>
      <c r="B7513" s="232" t="s">
        <v>349</v>
      </c>
      <c r="C7513" s="233" t="s">
        <v>347</v>
      </c>
      <c r="D7513" s="233">
        <v>8</v>
      </c>
      <c r="E7513" s="233" t="s">
        <v>262</v>
      </c>
      <c r="F7513" s="234" t="s">
        <v>342</v>
      </c>
      <c r="G7513" s="235">
        <v>199</v>
      </c>
      <c r="H7513" s="234">
        <v>46805</v>
      </c>
      <c r="I7513" s="28"/>
    </row>
    <row r="7514" spans="1:9" x14ac:dyDescent="0.25">
      <c r="A7514" s="231" t="s">
        <v>335</v>
      </c>
      <c r="B7514" s="232" t="s">
        <v>357</v>
      </c>
      <c r="C7514" s="233" t="s">
        <v>358</v>
      </c>
      <c r="D7514" s="233">
        <v>16</v>
      </c>
      <c r="E7514" s="233" t="s">
        <v>271</v>
      </c>
      <c r="F7514" s="234" t="s">
        <v>359</v>
      </c>
      <c r="G7514" s="235">
        <v>151</v>
      </c>
      <c r="H7514" s="234">
        <v>46811</v>
      </c>
      <c r="I7514" s="28"/>
    </row>
    <row r="7515" spans="1:9" x14ac:dyDescent="0.25">
      <c r="A7515" s="231" t="s">
        <v>335</v>
      </c>
      <c r="B7515" s="232" t="s">
        <v>384</v>
      </c>
      <c r="C7515" s="233" t="s">
        <v>364</v>
      </c>
      <c r="D7515" s="233">
        <v>8</v>
      </c>
      <c r="E7515" s="233" t="s">
        <v>262</v>
      </c>
      <c r="F7515" s="234" t="s">
        <v>356</v>
      </c>
      <c r="G7515" s="235">
        <v>196</v>
      </c>
      <c r="H7515" s="234">
        <v>46812</v>
      </c>
      <c r="I7515" s="28"/>
    </row>
    <row r="7516" spans="1:9" x14ac:dyDescent="0.25">
      <c r="A7516" s="231" t="s">
        <v>371</v>
      </c>
      <c r="B7516" s="232" t="s">
        <v>388</v>
      </c>
      <c r="C7516" s="233" t="s">
        <v>364</v>
      </c>
      <c r="D7516" s="233">
        <v>12</v>
      </c>
      <c r="E7516" s="233" t="s">
        <v>271</v>
      </c>
      <c r="F7516" s="234" t="s">
        <v>359</v>
      </c>
      <c r="G7516" s="235">
        <v>97</v>
      </c>
      <c r="H7516" s="234">
        <v>46812</v>
      </c>
      <c r="I7516" s="28"/>
    </row>
    <row r="7517" spans="1:9" x14ac:dyDescent="0.25">
      <c r="A7517" s="231" t="s">
        <v>385</v>
      </c>
      <c r="B7517" s="232" t="s">
        <v>389</v>
      </c>
      <c r="C7517" s="233" t="s">
        <v>375</v>
      </c>
      <c r="D7517" s="233">
        <v>16</v>
      </c>
      <c r="E7517" s="233" t="s">
        <v>334</v>
      </c>
      <c r="F7517" s="234" t="s">
        <v>278</v>
      </c>
      <c r="G7517" s="235">
        <v>69</v>
      </c>
      <c r="H7517" s="234">
        <v>46817</v>
      </c>
      <c r="I7517" s="28"/>
    </row>
    <row r="7518" spans="1:9" x14ac:dyDescent="0.25">
      <c r="A7518" s="231" t="s">
        <v>345</v>
      </c>
      <c r="B7518" s="232" t="s">
        <v>379</v>
      </c>
      <c r="C7518" s="233" t="s">
        <v>380</v>
      </c>
      <c r="D7518" s="233">
        <v>16</v>
      </c>
      <c r="E7518" s="233" t="s">
        <v>271</v>
      </c>
      <c r="F7518" s="234" t="s">
        <v>373</v>
      </c>
      <c r="G7518" s="235">
        <v>21</v>
      </c>
      <c r="H7518" s="234">
        <v>46818</v>
      </c>
      <c r="I7518" s="28"/>
    </row>
    <row r="7519" spans="1:9" x14ac:dyDescent="0.25">
      <c r="A7519" s="231" t="s">
        <v>362</v>
      </c>
      <c r="B7519" s="232" t="s">
        <v>363</v>
      </c>
      <c r="C7519" s="233" t="s">
        <v>364</v>
      </c>
      <c r="D7519" s="233">
        <v>8</v>
      </c>
      <c r="E7519" s="233" t="s">
        <v>264</v>
      </c>
      <c r="F7519" s="234" t="s">
        <v>396</v>
      </c>
      <c r="G7519" s="235">
        <v>178</v>
      </c>
      <c r="H7519" s="234">
        <v>46820</v>
      </c>
      <c r="I7519" s="28"/>
    </row>
    <row r="7520" spans="1:9" x14ac:dyDescent="0.25">
      <c r="A7520" s="231" t="s">
        <v>339</v>
      </c>
      <c r="B7520" s="232" t="s">
        <v>340</v>
      </c>
      <c r="C7520" s="233" t="s">
        <v>341</v>
      </c>
      <c r="D7520" s="233">
        <v>8</v>
      </c>
      <c r="E7520" s="233" t="s">
        <v>262</v>
      </c>
      <c r="F7520" s="234" t="s">
        <v>342</v>
      </c>
      <c r="G7520" s="235">
        <v>124</v>
      </c>
      <c r="H7520" s="234">
        <v>46820</v>
      </c>
      <c r="I7520" s="28"/>
    </row>
    <row r="7521" spans="1:9" x14ac:dyDescent="0.25">
      <c r="A7521" s="231" t="s">
        <v>345</v>
      </c>
      <c r="B7521" s="232" t="s">
        <v>391</v>
      </c>
      <c r="C7521" s="233" t="s">
        <v>337</v>
      </c>
      <c r="D7521" s="233">
        <v>16</v>
      </c>
      <c r="E7521" s="233" t="s">
        <v>334</v>
      </c>
      <c r="F7521" s="234" t="s">
        <v>276</v>
      </c>
      <c r="G7521" s="235">
        <v>107</v>
      </c>
      <c r="H7521" s="234">
        <v>46821</v>
      </c>
      <c r="I7521" s="28"/>
    </row>
    <row r="7522" spans="1:9" x14ac:dyDescent="0.25">
      <c r="A7522" s="231" t="s">
        <v>362</v>
      </c>
      <c r="B7522" s="232" t="s">
        <v>374</v>
      </c>
      <c r="C7522" s="233" t="s">
        <v>375</v>
      </c>
      <c r="D7522" s="233">
        <v>16</v>
      </c>
      <c r="E7522" s="233" t="s">
        <v>271</v>
      </c>
      <c r="F7522" s="234" t="s">
        <v>338</v>
      </c>
      <c r="G7522" s="235">
        <v>143</v>
      </c>
      <c r="H7522" s="234">
        <v>46821</v>
      </c>
      <c r="I7522" s="28"/>
    </row>
    <row r="7523" spans="1:9" x14ac:dyDescent="0.25">
      <c r="A7523" s="231" t="s">
        <v>335</v>
      </c>
      <c r="B7523" s="232" t="s">
        <v>336</v>
      </c>
      <c r="C7523" s="233" t="s">
        <v>337</v>
      </c>
      <c r="D7523" s="233">
        <v>16</v>
      </c>
      <c r="E7523" s="233" t="s">
        <v>271</v>
      </c>
      <c r="F7523" s="234" t="s">
        <v>338</v>
      </c>
      <c r="G7523" s="235">
        <v>12</v>
      </c>
      <c r="H7523" s="234">
        <v>46824</v>
      </c>
      <c r="I7523" s="28"/>
    </row>
    <row r="7524" spans="1:9" x14ac:dyDescent="0.25">
      <c r="A7524" s="231" t="s">
        <v>376</v>
      </c>
      <c r="B7524" s="232" t="s">
        <v>390</v>
      </c>
      <c r="C7524" s="233" t="s">
        <v>370</v>
      </c>
      <c r="D7524" s="233">
        <v>8</v>
      </c>
      <c r="E7524" s="233" t="s">
        <v>334</v>
      </c>
      <c r="F7524" s="234" t="s">
        <v>278</v>
      </c>
      <c r="G7524" s="235">
        <v>16</v>
      </c>
      <c r="H7524" s="234">
        <v>46824</v>
      </c>
      <c r="I7524" s="28"/>
    </row>
    <row r="7525" spans="1:9" x14ac:dyDescent="0.25">
      <c r="A7525" s="231" t="s">
        <v>335</v>
      </c>
      <c r="B7525" s="232" t="s">
        <v>394</v>
      </c>
      <c r="C7525" s="233" t="s">
        <v>364</v>
      </c>
      <c r="D7525" s="233">
        <v>8</v>
      </c>
      <c r="E7525" s="233" t="s">
        <v>264</v>
      </c>
      <c r="F7525" s="234" t="s">
        <v>365</v>
      </c>
      <c r="G7525" s="235">
        <v>44</v>
      </c>
      <c r="H7525" s="234">
        <v>46830</v>
      </c>
      <c r="I7525" s="28"/>
    </row>
    <row r="7526" spans="1:9" x14ac:dyDescent="0.25">
      <c r="A7526" s="231" t="s">
        <v>397</v>
      </c>
      <c r="B7526" s="232" t="s">
        <v>402</v>
      </c>
      <c r="C7526" s="233" t="s">
        <v>380</v>
      </c>
      <c r="D7526" s="233">
        <v>8</v>
      </c>
      <c r="E7526" s="233" t="s">
        <v>262</v>
      </c>
      <c r="F7526" s="234" t="s">
        <v>342</v>
      </c>
      <c r="G7526" s="235">
        <v>84</v>
      </c>
      <c r="H7526" s="234">
        <v>46830</v>
      </c>
      <c r="I7526" s="28"/>
    </row>
    <row r="7527" spans="1:9" x14ac:dyDescent="0.25">
      <c r="A7527" s="231" t="s">
        <v>335</v>
      </c>
      <c r="B7527" s="232" t="s">
        <v>387</v>
      </c>
      <c r="C7527" s="233" t="s">
        <v>347</v>
      </c>
      <c r="D7527" s="233">
        <v>8</v>
      </c>
      <c r="E7527" s="233" t="s">
        <v>264</v>
      </c>
      <c r="F7527" s="234" t="s">
        <v>365</v>
      </c>
      <c r="G7527" s="235">
        <v>111</v>
      </c>
      <c r="H7527" s="234">
        <v>46832</v>
      </c>
      <c r="I7527" s="28"/>
    </row>
    <row r="7528" spans="1:9" x14ac:dyDescent="0.25">
      <c r="A7528" s="231" t="s">
        <v>362</v>
      </c>
      <c r="B7528" s="232" t="s">
        <v>407</v>
      </c>
      <c r="C7528" s="233" t="s">
        <v>380</v>
      </c>
      <c r="D7528" s="233">
        <v>16</v>
      </c>
      <c r="E7528" s="233" t="s">
        <v>264</v>
      </c>
      <c r="F7528" s="234" t="s">
        <v>396</v>
      </c>
      <c r="G7528" s="235">
        <v>5</v>
      </c>
      <c r="H7528" s="234">
        <v>46832</v>
      </c>
      <c r="I7528" s="28"/>
    </row>
    <row r="7529" spans="1:9" x14ac:dyDescent="0.25">
      <c r="A7529" s="231" t="s">
        <v>335</v>
      </c>
      <c r="B7529" s="232" t="s">
        <v>400</v>
      </c>
      <c r="C7529" s="233" t="s">
        <v>364</v>
      </c>
      <c r="D7529" s="233">
        <v>8</v>
      </c>
      <c r="E7529" s="233" t="s">
        <v>264</v>
      </c>
      <c r="F7529" s="234" t="s">
        <v>365</v>
      </c>
      <c r="G7529" s="235">
        <v>27</v>
      </c>
      <c r="H7529" s="234">
        <v>46834</v>
      </c>
      <c r="I7529" s="28"/>
    </row>
    <row r="7530" spans="1:9" x14ac:dyDescent="0.25">
      <c r="A7530" s="231" t="s">
        <v>335</v>
      </c>
      <c r="B7530" s="232" t="s">
        <v>357</v>
      </c>
      <c r="C7530" s="233" t="s">
        <v>358</v>
      </c>
      <c r="D7530" s="233">
        <v>16</v>
      </c>
      <c r="E7530" s="233" t="s">
        <v>271</v>
      </c>
      <c r="F7530" s="234" t="s">
        <v>359</v>
      </c>
      <c r="G7530" s="235">
        <v>184</v>
      </c>
      <c r="H7530" s="234">
        <v>46836</v>
      </c>
      <c r="I7530" s="28"/>
    </row>
    <row r="7531" spans="1:9" x14ac:dyDescent="0.25">
      <c r="A7531" s="231" t="s">
        <v>335</v>
      </c>
      <c r="B7531" s="232" t="s">
        <v>336</v>
      </c>
      <c r="C7531" s="233" t="s">
        <v>337</v>
      </c>
      <c r="D7531" s="233">
        <v>16</v>
      </c>
      <c r="E7531" s="233" t="s">
        <v>271</v>
      </c>
      <c r="F7531" s="234" t="s">
        <v>338</v>
      </c>
      <c r="G7531" s="235">
        <v>133</v>
      </c>
      <c r="H7531" s="234">
        <v>46838</v>
      </c>
      <c r="I7531" s="28"/>
    </row>
    <row r="7532" spans="1:9" x14ac:dyDescent="0.25">
      <c r="A7532" s="231" t="s">
        <v>331</v>
      </c>
      <c r="B7532" s="232" t="s">
        <v>404</v>
      </c>
      <c r="C7532" s="233" t="s">
        <v>333</v>
      </c>
      <c r="D7532" s="233">
        <v>16</v>
      </c>
      <c r="E7532" s="233" t="s">
        <v>334</v>
      </c>
      <c r="F7532" s="234" t="s">
        <v>405</v>
      </c>
      <c r="G7532" s="235">
        <v>169</v>
      </c>
      <c r="H7532" s="234">
        <v>46838</v>
      </c>
      <c r="I7532" s="28"/>
    </row>
    <row r="7533" spans="1:9" x14ac:dyDescent="0.25">
      <c r="A7533" s="231" t="s">
        <v>331</v>
      </c>
      <c r="B7533" s="232" t="s">
        <v>381</v>
      </c>
      <c r="C7533" s="233" t="s">
        <v>380</v>
      </c>
      <c r="D7533" s="233">
        <v>16</v>
      </c>
      <c r="E7533" s="233" t="s">
        <v>262</v>
      </c>
      <c r="F7533" s="234" t="s">
        <v>342</v>
      </c>
      <c r="G7533" s="235">
        <v>37</v>
      </c>
      <c r="H7533" s="234">
        <v>46840</v>
      </c>
      <c r="I7533" s="28"/>
    </row>
    <row r="7534" spans="1:9" x14ac:dyDescent="0.25">
      <c r="A7534" s="231" t="s">
        <v>331</v>
      </c>
      <c r="B7534" s="232" t="s">
        <v>353</v>
      </c>
      <c r="C7534" s="233" t="s">
        <v>337</v>
      </c>
      <c r="D7534" s="233">
        <v>16</v>
      </c>
      <c r="E7534" s="233" t="s">
        <v>262</v>
      </c>
      <c r="F7534" s="234" t="s">
        <v>356</v>
      </c>
      <c r="G7534" s="235">
        <v>127</v>
      </c>
      <c r="H7534" s="234">
        <v>46845</v>
      </c>
      <c r="I7534" s="28"/>
    </row>
    <row r="7535" spans="1:9" x14ac:dyDescent="0.25">
      <c r="A7535" s="231" t="s">
        <v>362</v>
      </c>
      <c r="B7535" s="232" t="s">
        <v>366</v>
      </c>
      <c r="C7535" s="233" t="s">
        <v>337</v>
      </c>
      <c r="D7535" s="233">
        <v>8</v>
      </c>
      <c r="E7535" s="233" t="s">
        <v>262</v>
      </c>
      <c r="F7535" s="234" t="s">
        <v>342</v>
      </c>
      <c r="G7535" s="235">
        <v>184</v>
      </c>
      <c r="H7535" s="234">
        <v>46847</v>
      </c>
      <c r="I7535" s="28"/>
    </row>
    <row r="7536" spans="1:9" x14ac:dyDescent="0.25">
      <c r="A7536" s="231" t="s">
        <v>335</v>
      </c>
      <c r="B7536" s="232" t="s">
        <v>384</v>
      </c>
      <c r="C7536" s="233" t="s">
        <v>364</v>
      </c>
      <c r="D7536" s="233">
        <v>8</v>
      </c>
      <c r="E7536" s="233" t="s">
        <v>262</v>
      </c>
      <c r="F7536" s="234" t="s">
        <v>356</v>
      </c>
      <c r="G7536" s="235">
        <v>13</v>
      </c>
      <c r="H7536" s="234">
        <v>46848</v>
      </c>
      <c r="I7536" s="28"/>
    </row>
    <row r="7537" spans="1:9" x14ac:dyDescent="0.25">
      <c r="A7537" s="231" t="s">
        <v>345</v>
      </c>
      <c r="B7537" s="232" t="s">
        <v>401</v>
      </c>
      <c r="C7537" s="233" t="s">
        <v>380</v>
      </c>
      <c r="D7537" s="233">
        <v>16</v>
      </c>
      <c r="E7537" s="233" t="s">
        <v>271</v>
      </c>
      <c r="F7537" s="234" t="s">
        <v>338</v>
      </c>
      <c r="G7537" s="235">
        <v>46</v>
      </c>
      <c r="H7537" s="234">
        <v>46849</v>
      </c>
      <c r="I7537" s="28"/>
    </row>
    <row r="7538" spans="1:9" x14ac:dyDescent="0.25">
      <c r="A7538" s="231" t="s">
        <v>335</v>
      </c>
      <c r="B7538" s="232" t="s">
        <v>400</v>
      </c>
      <c r="C7538" s="233" t="s">
        <v>364</v>
      </c>
      <c r="D7538" s="233">
        <v>8</v>
      </c>
      <c r="E7538" s="233" t="s">
        <v>264</v>
      </c>
      <c r="F7538" s="234" t="s">
        <v>365</v>
      </c>
      <c r="G7538" s="235">
        <v>71</v>
      </c>
      <c r="H7538" s="234">
        <v>46851</v>
      </c>
      <c r="I7538" s="28"/>
    </row>
    <row r="7539" spans="1:9" x14ac:dyDescent="0.25">
      <c r="A7539" s="231" t="s">
        <v>348</v>
      </c>
      <c r="B7539" s="232" t="s">
        <v>349</v>
      </c>
      <c r="C7539" s="233" t="s">
        <v>347</v>
      </c>
      <c r="D7539" s="233">
        <v>8</v>
      </c>
      <c r="E7539" s="233" t="s">
        <v>262</v>
      </c>
      <c r="F7539" s="234" t="s">
        <v>356</v>
      </c>
      <c r="G7539" s="235">
        <v>27</v>
      </c>
      <c r="H7539" s="234">
        <v>46852</v>
      </c>
      <c r="I7539" s="28"/>
    </row>
    <row r="7540" spans="1:9" x14ac:dyDescent="0.25">
      <c r="A7540" s="231" t="s">
        <v>362</v>
      </c>
      <c r="B7540" s="232" t="s">
        <v>369</v>
      </c>
      <c r="C7540" s="233" t="s">
        <v>370</v>
      </c>
      <c r="D7540" s="233">
        <v>16</v>
      </c>
      <c r="E7540" s="233" t="s">
        <v>264</v>
      </c>
      <c r="F7540" s="234" t="s">
        <v>365</v>
      </c>
      <c r="G7540" s="235">
        <v>115</v>
      </c>
      <c r="H7540" s="234">
        <v>46853</v>
      </c>
      <c r="I7540" s="28"/>
    </row>
    <row r="7541" spans="1:9" x14ac:dyDescent="0.25">
      <c r="A7541" s="231" t="s">
        <v>362</v>
      </c>
      <c r="B7541" s="232" t="s">
        <v>407</v>
      </c>
      <c r="C7541" s="233" t="s">
        <v>380</v>
      </c>
      <c r="D7541" s="233">
        <v>16</v>
      </c>
      <c r="E7541" s="233" t="s">
        <v>264</v>
      </c>
      <c r="F7541" s="234" t="s">
        <v>396</v>
      </c>
      <c r="G7541" s="235">
        <v>195</v>
      </c>
      <c r="H7541" s="234">
        <v>46856</v>
      </c>
      <c r="I7541" s="28"/>
    </row>
    <row r="7542" spans="1:9" x14ac:dyDescent="0.25">
      <c r="A7542" s="231" t="s">
        <v>345</v>
      </c>
      <c r="B7542" s="232" t="s">
        <v>406</v>
      </c>
      <c r="C7542" s="233" t="s">
        <v>337</v>
      </c>
      <c r="D7542" s="233">
        <v>16</v>
      </c>
      <c r="E7542" s="233" t="s">
        <v>271</v>
      </c>
      <c r="F7542" s="234" t="s">
        <v>338</v>
      </c>
      <c r="G7542" s="235">
        <v>131</v>
      </c>
      <c r="H7542" s="234">
        <v>46856</v>
      </c>
      <c r="I7542" s="28"/>
    </row>
    <row r="7543" spans="1:9" x14ac:dyDescent="0.25">
      <c r="A7543" s="231" t="s">
        <v>335</v>
      </c>
      <c r="B7543" s="232" t="s">
        <v>387</v>
      </c>
      <c r="C7543" s="233" t="s">
        <v>347</v>
      </c>
      <c r="D7543" s="233">
        <v>8</v>
      </c>
      <c r="E7543" s="233" t="s">
        <v>264</v>
      </c>
      <c r="F7543" s="234" t="s">
        <v>365</v>
      </c>
      <c r="G7543" s="235">
        <v>119</v>
      </c>
      <c r="H7543" s="234">
        <v>46860</v>
      </c>
      <c r="I7543" s="28"/>
    </row>
    <row r="7544" spans="1:9" x14ac:dyDescent="0.25">
      <c r="A7544" s="231" t="s">
        <v>362</v>
      </c>
      <c r="B7544" s="232" t="s">
        <v>363</v>
      </c>
      <c r="C7544" s="233" t="s">
        <v>364</v>
      </c>
      <c r="D7544" s="233">
        <v>8</v>
      </c>
      <c r="E7544" s="233" t="s">
        <v>264</v>
      </c>
      <c r="F7544" s="234" t="s">
        <v>396</v>
      </c>
      <c r="G7544" s="235">
        <v>154</v>
      </c>
      <c r="H7544" s="234">
        <v>46864</v>
      </c>
      <c r="I7544" s="28"/>
    </row>
    <row r="7545" spans="1:9" x14ac:dyDescent="0.25">
      <c r="A7545" s="231" t="s">
        <v>331</v>
      </c>
      <c r="B7545" s="232" t="s">
        <v>381</v>
      </c>
      <c r="C7545" s="233" t="s">
        <v>380</v>
      </c>
      <c r="D7545" s="233">
        <v>16</v>
      </c>
      <c r="E7545" s="233" t="s">
        <v>262</v>
      </c>
      <c r="F7545" s="234" t="s">
        <v>342</v>
      </c>
      <c r="G7545" s="235">
        <v>33</v>
      </c>
      <c r="H7545" s="234">
        <v>46865</v>
      </c>
      <c r="I7545" s="28"/>
    </row>
    <row r="7546" spans="1:9" x14ac:dyDescent="0.25">
      <c r="A7546" s="231" t="s">
        <v>345</v>
      </c>
      <c r="B7546" s="232" t="s">
        <v>406</v>
      </c>
      <c r="C7546" s="233" t="s">
        <v>337</v>
      </c>
      <c r="D7546" s="233">
        <v>16</v>
      </c>
      <c r="E7546" s="233" t="s">
        <v>271</v>
      </c>
      <c r="F7546" s="234" t="s">
        <v>359</v>
      </c>
      <c r="G7546" s="235">
        <v>110</v>
      </c>
      <c r="H7546" s="234">
        <v>46869</v>
      </c>
      <c r="I7546" s="28"/>
    </row>
    <row r="7547" spans="1:9" x14ac:dyDescent="0.25">
      <c r="A7547" s="231" t="s">
        <v>335</v>
      </c>
      <c r="B7547" s="232" t="s">
        <v>395</v>
      </c>
      <c r="C7547" s="233" t="s">
        <v>337</v>
      </c>
      <c r="D7547" s="233">
        <v>16</v>
      </c>
      <c r="E7547" s="233" t="s">
        <v>264</v>
      </c>
      <c r="F7547" s="234" t="s">
        <v>365</v>
      </c>
      <c r="G7547" s="235">
        <v>107</v>
      </c>
      <c r="H7547" s="234">
        <v>46876</v>
      </c>
      <c r="I7547" s="28"/>
    </row>
    <row r="7548" spans="1:9" x14ac:dyDescent="0.25">
      <c r="A7548" s="231" t="s">
        <v>331</v>
      </c>
      <c r="B7548" s="232" t="s">
        <v>404</v>
      </c>
      <c r="C7548" s="233" t="s">
        <v>333</v>
      </c>
      <c r="D7548" s="233">
        <v>16</v>
      </c>
      <c r="E7548" s="233" t="s">
        <v>334</v>
      </c>
      <c r="F7548" s="234" t="s">
        <v>405</v>
      </c>
      <c r="G7548" s="235">
        <v>189</v>
      </c>
      <c r="H7548" s="234">
        <v>46876</v>
      </c>
      <c r="I7548" s="28"/>
    </row>
    <row r="7549" spans="1:9" x14ac:dyDescent="0.25">
      <c r="A7549" s="231" t="s">
        <v>331</v>
      </c>
      <c r="B7549" s="232" t="s">
        <v>403</v>
      </c>
      <c r="C7549" s="233" t="s">
        <v>380</v>
      </c>
      <c r="D7549" s="233">
        <v>32</v>
      </c>
      <c r="E7549" s="233" t="s">
        <v>262</v>
      </c>
      <c r="F7549" s="234" t="s">
        <v>356</v>
      </c>
      <c r="G7549" s="235">
        <v>53</v>
      </c>
      <c r="H7549" s="234">
        <v>46884</v>
      </c>
      <c r="I7549" s="28"/>
    </row>
    <row r="7550" spans="1:9" x14ac:dyDescent="0.25">
      <c r="A7550" s="231" t="s">
        <v>392</v>
      </c>
      <c r="B7550" s="232" t="s">
        <v>393</v>
      </c>
      <c r="C7550" s="233" t="s">
        <v>337</v>
      </c>
      <c r="D7550" s="233">
        <v>16</v>
      </c>
      <c r="E7550" s="233" t="s">
        <v>271</v>
      </c>
      <c r="F7550" s="234" t="s">
        <v>338</v>
      </c>
      <c r="G7550" s="235">
        <v>39</v>
      </c>
      <c r="H7550" s="234">
        <v>46884</v>
      </c>
      <c r="I7550" s="28"/>
    </row>
    <row r="7551" spans="1:9" x14ac:dyDescent="0.25">
      <c r="A7551" s="231" t="s">
        <v>362</v>
      </c>
      <c r="B7551" s="232" t="s">
        <v>374</v>
      </c>
      <c r="C7551" s="233" t="s">
        <v>375</v>
      </c>
      <c r="D7551" s="233">
        <v>16</v>
      </c>
      <c r="E7551" s="233" t="s">
        <v>271</v>
      </c>
      <c r="F7551" s="234" t="s">
        <v>338</v>
      </c>
      <c r="G7551" s="235">
        <v>166</v>
      </c>
      <c r="H7551" s="234">
        <v>46887</v>
      </c>
      <c r="I7551" s="28"/>
    </row>
    <row r="7552" spans="1:9" x14ac:dyDescent="0.25">
      <c r="A7552" s="231" t="s">
        <v>331</v>
      </c>
      <c r="B7552" s="232" t="s">
        <v>353</v>
      </c>
      <c r="C7552" s="233" t="s">
        <v>337</v>
      </c>
      <c r="D7552" s="233">
        <v>16</v>
      </c>
      <c r="E7552" s="233" t="s">
        <v>262</v>
      </c>
      <c r="F7552" s="234" t="s">
        <v>342</v>
      </c>
      <c r="G7552" s="235">
        <v>168</v>
      </c>
      <c r="H7552" s="234">
        <v>46888</v>
      </c>
      <c r="I7552" s="28"/>
    </row>
    <row r="7553" spans="1:9" x14ac:dyDescent="0.25">
      <c r="A7553" s="231" t="s">
        <v>345</v>
      </c>
      <c r="B7553" s="232" t="s">
        <v>379</v>
      </c>
      <c r="C7553" s="233" t="s">
        <v>380</v>
      </c>
      <c r="D7553" s="233">
        <v>16</v>
      </c>
      <c r="E7553" s="233" t="s">
        <v>271</v>
      </c>
      <c r="F7553" s="234" t="s">
        <v>338</v>
      </c>
      <c r="G7553" s="235">
        <v>125</v>
      </c>
      <c r="H7553" s="234">
        <v>46889</v>
      </c>
      <c r="I7553" s="28"/>
    </row>
    <row r="7554" spans="1:9" x14ac:dyDescent="0.25">
      <c r="A7554" s="231" t="s">
        <v>348</v>
      </c>
      <c r="B7554" s="232" t="s">
        <v>349</v>
      </c>
      <c r="C7554" s="233" t="s">
        <v>347</v>
      </c>
      <c r="D7554" s="233">
        <v>8</v>
      </c>
      <c r="E7554" s="233" t="s">
        <v>262</v>
      </c>
      <c r="F7554" s="234" t="s">
        <v>342</v>
      </c>
      <c r="G7554" s="235">
        <v>33</v>
      </c>
      <c r="H7554" s="234">
        <v>46889</v>
      </c>
      <c r="I7554" s="28"/>
    </row>
    <row r="7555" spans="1:9" x14ac:dyDescent="0.25">
      <c r="A7555" s="231" t="s">
        <v>335</v>
      </c>
      <c r="B7555" s="232" t="s">
        <v>395</v>
      </c>
      <c r="C7555" s="233" t="s">
        <v>337</v>
      </c>
      <c r="D7555" s="233">
        <v>16</v>
      </c>
      <c r="E7555" s="233" t="s">
        <v>264</v>
      </c>
      <c r="F7555" s="234" t="s">
        <v>396</v>
      </c>
      <c r="G7555" s="235">
        <v>26</v>
      </c>
      <c r="H7555" s="234">
        <v>46892</v>
      </c>
      <c r="I7555" s="28"/>
    </row>
    <row r="7556" spans="1:9" x14ac:dyDescent="0.25">
      <c r="A7556" s="231" t="s">
        <v>331</v>
      </c>
      <c r="B7556" s="232" t="s">
        <v>332</v>
      </c>
      <c r="C7556" s="233" t="s">
        <v>333</v>
      </c>
      <c r="D7556" s="233">
        <v>16</v>
      </c>
      <c r="E7556" s="233" t="s">
        <v>334</v>
      </c>
      <c r="F7556" s="234" t="s">
        <v>405</v>
      </c>
      <c r="G7556" s="235">
        <v>185</v>
      </c>
      <c r="H7556" s="234">
        <v>46893</v>
      </c>
      <c r="I7556" s="28"/>
    </row>
    <row r="7557" spans="1:9" x14ac:dyDescent="0.25">
      <c r="A7557" s="231" t="s">
        <v>331</v>
      </c>
      <c r="B7557" s="232" t="s">
        <v>404</v>
      </c>
      <c r="C7557" s="233" t="s">
        <v>333</v>
      </c>
      <c r="D7557" s="233">
        <v>16</v>
      </c>
      <c r="E7557" s="233" t="s">
        <v>334</v>
      </c>
      <c r="F7557" s="234" t="s">
        <v>405</v>
      </c>
      <c r="G7557" s="235">
        <v>191</v>
      </c>
      <c r="H7557" s="234">
        <v>46904</v>
      </c>
      <c r="I7557" s="28"/>
    </row>
    <row r="7558" spans="1:9" x14ac:dyDescent="0.25">
      <c r="A7558" s="231" t="s">
        <v>335</v>
      </c>
      <c r="B7558" s="232" t="s">
        <v>357</v>
      </c>
      <c r="C7558" s="233" t="s">
        <v>358</v>
      </c>
      <c r="D7558" s="233">
        <v>16</v>
      </c>
      <c r="E7558" s="233" t="s">
        <v>271</v>
      </c>
      <c r="F7558" s="234" t="s">
        <v>359</v>
      </c>
      <c r="G7558" s="235">
        <v>191</v>
      </c>
      <c r="H7558" s="234">
        <v>46905</v>
      </c>
      <c r="I7558" s="28"/>
    </row>
    <row r="7559" spans="1:9" x14ac:dyDescent="0.25">
      <c r="A7559" s="231" t="s">
        <v>331</v>
      </c>
      <c r="B7559" s="232" t="s">
        <v>381</v>
      </c>
      <c r="C7559" s="233" t="s">
        <v>380</v>
      </c>
      <c r="D7559" s="233">
        <v>16</v>
      </c>
      <c r="E7559" s="233" t="s">
        <v>262</v>
      </c>
      <c r="F7559" s="234" t="s">
        <v>342</v>
      </c>
      <c r="G7559" s="235">
        <v>179</v>
      </c>
      <c r="H7559" s="234">
        <v>46907</v>
      </c>
      <c r="I7559" s="28"/>
    </row>
    <row r="7560" spans="1:9" x14ac:dyDescent="0.25">
      <c r="A7560" s="231" t="s">
        <v>335</v>
      </c>
      <c r="B7560" s="232" t="s">
        <v>357</v>
      </c>
      <c r="C7560" s="233" t="s">
        <v>358</v>
      </c>
      <c r="D7560" s="233">
        <v>16</v>
      </c>
      <c r="E7560" s="233" t="s">
        <v>271</v>
      </c>
      <c r="F7560" s="234" t="s">
        <v>359</v>
      </c>
      <c r="G7560" s="235">
        <v>131</v>
      </c>
      <c r="H7560" s="234">
        <v>46910</v>
      </c>
      <c r="I7560" s="28"/>
    </row>
    <row r="7561" spans="1:9" x14ac:dyDescent="0.25">
      <c r="A7561" s="231" t="s">
        <v>362</v>
      </c>
      <c r="B7561" s="232" t="s">
        <v>366</v>
      </c>
      <c r="C7561" s="233" t="s">
        <v>337</v>
      </c>
      <c r="D7561" s="233">
        <v>8</v>
      </c>
      <c r="E7561" s="233" t="s">
        <v>262</v>
      </c>
      <c r="F7561" s="234" t="s">
        <v>342</v>
      </c>
      <c r="G7561" s="235">
        <v>48</v>
      </c>
      <c r="H7561" s="234">
        <v>46915</v>
      </c>
      <c r="I7561" s="28"/>
    </row>
    <row r="7562" spans="1:9" x14ac:dyDescent="0.25">
      <c r="A7562" s="231" t="s">
        <v>331</v>
      </c>
      <c r="B7562" s="232" t="s">
        <v>332</v>
      </c>
      <c r="C7562" s="233" t="s">
        <v>333</v>
      </c>
      <c r="D7562" s="233">
        <v>16</v>
      </c>
      <c r="E7562" s="233" t="s">
        <v>334</v>
      </c>
      <c r="F7562" s="234" t="s">
        <v>405</v>
      </c>
      <c r="G7562" s="235">
        <v>139</v>
      </c>
      <c r="H7562" s="234">
        <v>46918</v>
      </c>
      <c r="I7562" s="28"/>
    </row>
    <row r="7563" spans="1:9" x14ac:dyDescent="0.25">
      <c r="A7563" s="231" t="s">
        <v>362</v>
      </c>
      <c r="B7563" s="232" t="s">
        <v>374</v>
      </c>
      <c r="C7563" s="233" t="s">
        <v>375</v>
      </c>
      <c r="D7563" s="233">
        <v>16</v>
      </c>
      <c r="E7563" s="233" t="s">
        <v>271</v>
      </c>
      <c r="F7563" s="234" t="s">
        <v>338</v>
      </c>
      <c r="G7563" s="235">
        <v>139</v>
      </c>
      <c r="H7563" s="234">
        <v>46920</v>
      </c>
      <c r="I7563" s="28"/>
    </row>
    <row r="7564" spans="1:9" x14ac:dyDescent="0.25">
      <c r="A7564" s="231" t="s">
        <v>376</v>
      </c>
      <c r="B7564" s="232" t="s">
        <v>377</v>
      </c>
      <c r="C7564" s="233" t="s">
        <v>378</v>
      </c>
      <c r="D7564" s="233">
        <v>10</v>
      </c>
      <c r="E7564" s="233" t="s">
        <v>262</v>
      </c>
      <c r="F7564" s="234" t="s">
        <v>342</v>
      </c>
      <c r="G7564" s="235">
        <v>15</v>
      </c>
      <c r="H7564" s="234">
        <v>46920</v>
      </c>
      <c r="I7564" s="28"/>
    </row>
    <row r="7565" spans="1:9" x14ac:dyDescent="0.25">
      <c r="A7565" s="231" t="s">
        <v>345</v>
      </c>
      <c r="B7565" s="232" t="s">
        <v>346</v>
      </c>
      <c r="C7565" s="233" t="s">
        <v>347</v>
      </c>
      <c r="D7565" s="233">
        <v>16</v>
      </c>
      <c r="E7565" s="233" t="s">
        <v>271</v>
      </c>
      <c r="F7565" s="234" t="s">
        <v>338</v>
      </c>
      <c r="G7565" s="235">
        <v>165</v>
      </c>
      <c r="H7565" s="234">
        <v>46921</v>
      </c>
      <c r="I7565" s="28"/>
    </row>
    <row r="7566" spans="1:9" x14ac:dyDescent="0.25">
      <c r="A7566" s="231" t="s">
        <v>335</v>
      </c>
      <c r="B7566" s="232" t="s">
        <v>387</v>
      </c>
      <c r="C7566" s="233" t="s">
        <v>347</v>
      </c>
      <c r="D7566" s="233">
        <v>8</v>
      </c>
      <c r="E7566" s="233" t="s">
        <v>264</v>
      </c>
      <c r="F7566" s="234" t="s">
        <v>365</v>
      </c>
      <c r="G7566" s="235">
        <v>71</v>
      </c>
      <c r="H7566" s="234">
        <v>46924</v>
      </c>
      <c r="I7566" s="28"/>
    </row>
    <row r="7567" spans="1:9" x14ac:dyDescent="0.25">
      <c r="A7567" s="231" t="s">
        <v>335</v>
      </c>
      <c r="B7567" s="232" t="s">
        <v>400</v>
      </c>
      <c r="C7567" s="233" t="s">
        <v>364</v>
      </c>
      <c r="D7567" s="233">
        <v>8</v>
      </c>
      <c r="E7567" s="233" t="s">
        <v>264</v>
      </c>
      <c r="F7567" s="234" t="s">
        <v>365</v>
      </c>
      <c r="G7567" s="235">
        <v>174</v>
      </c>
      <c r="H7567" s="234">
        <v>46924</v>
      </c>
      <c r="I7567" s="28"/>
    </row>
    <row r="7568" spans="1:9" x14ac:dyDescent="0.25">
      <c r="A7568" s="231" t="s">
        <v>362</v>
      </c>
      <c r="B7568" s="232" t="s">
        <v>366</v>
      </c>
      <c r="C7568" s="233" t="s">
        <v>337</v>
      </c>
      <c r="D7568" s="233">
        <v>8</v>
      </c>
      <c r="E7568" s="233" t="s">
        <v>262</v>
      </c>
      <c r="F7568" s="234" t="s">
        <v>342</v>
      </c>
      <c r="G7568" s="235">
        <v>114</v>
      </c>
      <c r="H7568" s="234">
        <v>46933</v>
      </c>
      <c r="I7568" s="28"/>
    </row>
    <row r="7569" spans="1:9" x14ac:dyDescent="0.25">
      <c r="A7569" s="231" t="s">
        <v>385</v>
      </c>
      <c r="B7569" s="232" t="s">
        <v>386</v>
      </c>
      <c r="C7569" s="233" t="s">
        <v>358</v>
      </c>
      <c r="D7569" s="233">
        <v>16</v>
      </c>
      <c r="E7569" s="233" t="s">
        <v>334</v>
      </c>
      <c r="F7569" s="234" t="s">
        <v>405</v>
      </c>
      <c r="G7569" s="235">
        <v>143</v>
      </c>
      <c r="H7569" s="234">
        <v>46933</v>
      </c>
      <c r="I7569" s="28"/>
    </row>
    <row r="7570" spans="1:9" x14ac:dyDescent="0.25">
      <c r="A7570" s="231" t="s">
        <v>335</v>
      </c>
      <c r="B7570" s="232" t="s">
        <v>336</v>
      </c>
      <c r="C7570" s="233" t="s">
        <v>337</v>
      </c>
      <c r="D7570" s="233">
        <v>16</v>
      </c>
      <c r="E7570" s="233" t="s">
        <v>271</v>
      </c>
      <c r="F7570" s="234" t="s">
        <v>338</v>
      </c>
      <c r="G7570" s="235">
        <v>42</v>
      </c>
      <c r="H7570" s="234">
        <v>46934</v>
      </c>
      <c r="I7570" s="28"/>
    </row>
    <row r="7571" spans="1:9" x14ac:dyDescent="0.25">
      <c r="A7571" s="231" t="s">
        <v>335</v>
      </c>
      <c r="B7571" s="232" t="s">
        <v>357</v>
      </c>
      <c r="C7571" s="233" t="s">
        <v>358</v>
      </c>
      <c r="D7571" s="233">
        <v>16</v>
      </c>
      <c r="E7571" s="233" t="s">
        <v>271</v>
      </c>
      <c r="F7571" s="234" t="s">
        <v>359</v>
      </c>
      <c r="G7571" s="235">
        <v>26</v>
      </c>
      <c r="H7571" s="234">
        <v>46936</v>
      </c>
      <c r="I7571" s="28"/>
    </row>
    <row r="7572" spans="1:9" x14ac:dyDescent="0.25">
      <c r="A7572" s="231" t="s">
        <v>385</v>
      </c>
      <c r="B7572" s="232" t="s">
        <v>389</v>
      </c>
      <c r="C7572" s="233" t="s">
        <v>375</v>
      </c>
      <c r="D7572" s="233">
        <v>16</v>
      </c>
      <c r="E7572" s="233" t="s">
        <v>334</v>
      </c>
      <c r="F7572" s="234" t="s">
        <v>276</v>
      </c>
      <c r="G7572" s="235">
        <v>113</v>
      </c>
      <c r="H7572" s="234">
        <v>46936</v>
      </c>
      <c r="I7572" s="28"/>
    </row>
    <row r="7573" spans="1:9" x14ac:dyDescent="0.25">
      <c r="A7573" s="231" t="s">
        <v>345</v>
      </c>
      <c r="B7573" s="232" t="s">
        <v>406</v>
      </c>
      <c r="C7573" s="233" t="s">
        <v>337</v>
      </c>
      <c r="D7573" s="233">
        <v>16</v>
      </c>
      <c r="E7573" s="233" t="s">
        <v>271</v>
      </c>
      <c r="F7573" s="234" t="s">
        <v>338</v>
      </c>
      <c r="G7573" s="235">
        <v>11</v>
      </c>
      <c r="H7573" s="234">
        <v>46941</v>
      </c>
      <c r="I7573" s="28"/>
    </row>
    <row r="7574" spans="1:9" x14ac:dyDescent="0.25">
      <c r="A7574" s="231" t="s">
        <v>335</v>
      </c>
      <c r="B7574" s="232" t="s">
        <v>367</v>
      </c>
      <c r="C7574" s="233" t="s">
        <v>337</v>
      </c>
      <c r="D7574" s="233">
        <v>8</v>
      </c>
      <c r="E7574" s="233" t="s">
        <v>262</v>
      </c>
      <c r="F7574" s="234" t="s">
        <v>356</v>
      </c>
      <c r="G7574" s="235">
        <v>42</v>
      </c>
      <c r="H7574" s="234">
        <v>46944</v>
      </c>
      <c r="I7574" s="28"/>
    </row>
    <row r="7575" spans="1:9" x14ac:dyDescent="0.25">
      <c r="A7575" s="231" t="s">
        <v>331</v>
      </c>
      <c r="B7575" s="232" t="s">
        <v>353</v>
      </c>
      <c r="C7575" s="233" t="s">
        <v>337</v>
      </c>
      <c r="D7575" s="233">
        <v>16</v>
      </c>
      <c r="E7575" s="233" t="s">
        <v>262</v>
      </c>
      <c r="F7575" s="234" t="s">
        <v>356</v>
      </c>
      <c r="G7575" s="235">
        <v>94</v>
      </c>
      <c r="H7575" s="234">
        <v>46946</v>
      </c>
      <c r="I7575" s="28"/>
    </row>
    <row r="7576" spans="1:9" x14ac:dyDescent="0.25">
      <c r="A7576" s="231" t="s">
        <v>345</v>
      </c>
      <c r="B7576" s="232" t="s">
        <v>391</v>
      </c>
      <c r="C7576" s="233" t="s">
        <v>337</v>
      </c>
      <c r="D7576" s="233">
        <v>16</v>
      </c>
      <c r="E7576" s="233" t="s">
        <v>334</v>
      </c>
      <c r="F7576" s="234" t="s">
        <v>276</v>
      </c>
      <c r="G7576" s="235">
        <v>105</v>
      </c>
      <c r="H7576" s="234">
        <v>46949</v>
      </c>
      <c r="I7576" s="28"/>
    </row>
    <row r="7577" spans="1:9" x14ac:dyDescent="0.25">
      <c r="A7577" s="231" t="s">
        <v>331</v>
      </c>
      <c r="B7577" s="232" t="s">
        <v>404</v>
      </c>
      <c r="C7577" s="233" t="s">
        <v>333</v>
      </c>
      <c r="D7577" s="233">
        <v>16</v>
      </c>
      <c r="E7577" s="233" t="s">
        <v>334</v>
      </c>
      <c r="F7577" s="234" t="s">
        <v>405</v>
      </c>
      <c r="G7577" s="235">
        <v>113</v>
      </c>
      <c r="H7577" s="234">
        <v>46949</v>
      </c>
      <c r="I7577" s="28"/>
    </row>
    <row r="7578" spans="1:9" x14ac:dyDescent="0.25">
      <c r="A7578" s="231" t="s">
        <v>362</v>
      </c>
      <c r="B7578" s="232" t="s">
        <v>366</v>
      </c>
      <c r="C7578" s="233" t="s">
        <v>337</v>
      </c>
      <c r="D7578" s="233">
        <v>8</v>
      </c>
      <c r="E7578" s="233" t="s">
        <v>262</v>
      </c>
      <c r="F7578" s="234" t="s">
        <v>342</v>
      </c>
      <c r="G7578" s="235">
        <v>151</v>
      </c>
      <c r="H7578" s="234">
        <v>46953</v>
      </c>
      <c r="I7578" s="28"/>
    </row>
    <row r="7579" spans="1:9" x14ac:dyDescent="0.25">
      <c r="A7579" s="231" t="s">
        <v>371</v>
      </c>
      <c r="B7579" s="232" t="s">
        <v>372</v>
      </c>
      <c r="C7579" s="233" t="s">
        <v>364</v>
      </c>
      <c r="D7579" s="233">
        <v>8</v>
      </c>
      <c r="E7579" s="233" t="s">
        <v>271</v>
      </c>
      <c r="F7579" s="234" t="s">
        <v>338</v>
      </c>
      <c r="G7579" s="235">
        <v>173</v>
      </c>
      <c r="H7579" s="234">
        <v>46953</v>
      </c>
      <c r="I7579" s="28"/>
    </row>
    <row r="7580" spans="1:9" x14ac:dyDescent="0.25">
      <c r="A7580" s="231" t="s">
        <v>371</v>
      </c>
      <c r="B7580" s="232" t="s">
        <v>388</v>
      </c>
      <c r="C7580" s="233" t="s">
        <v>364</v>
      </c>
      <c r="D7580" s="233">
        <v>12</v>
      </c>
      <c r="E7580" s="233" t="s">
        <v>271</v>
      </c>
      <c r="F7580" s="234" t="s">
        <v>338</v>
      </c>
      <c r="G7580" s="235">
        <v>82</v>
      </c>
      <c r="H7580" s="234">
        <v>46955</v>
      </c>
      <c r="I7580" s="28"/>
    </row>
    <row r="7581" spans="1:9" x14ac:dyDescent="0.25">
      <c r="A7581" s="231" t="s">
        <v>385</v>
      </c>
      <c r="B7581" s="232" t="s">
        <v>389</v>
      </c>
      <c r="C7581" s="233" t="s">
        <v>375</v>
      </c>
      <c r="D7581" s="233">
        <v>16</v>
      </c>
      <c r="E7581" s="233" t="s">
        <v>334</v>
      </c>
      <c r="F7581" s="234" t="s">
        <v>278</v>
      </c>
      <c r="G7581" s="235">
        <v>25</v>
      </c>
      <c r="H7581" s="234">
        <v>46958</v>
      </c>
      <c r="I7581" s="28"/>
    </row>
    <row r="7582" spans="1:9" x14ac:dyDescent="0.25">
      <c r="A7582" s="231" t="s">
        <v>397</v>
      </c>
      <c r="B7582" s="232" t="s">
        <v>402</v>
      </c>
      <c r="C7582" s="233" t="s">
        <v>380</v>
      </c>
      <c r="D7582" s="233">
        <v>8</v>
      </c>
      <c r="E7582" s="233" t="s">
        <v>262</v>
      </c>
      <c r="F7582" s="234" t="s">
        <v>342</v>
      </c>
      <c r="G7582" s="235">
        <v>157</v>
      </c>
      <c r="H7582" s="234">
        <v>46958</v>
      </c>
      <c r="I7582" s="28"/>
    </row>
    <row r="7583" spans="1:9" x14ac:dyDescent="0.25">
      <c r="A7583" s="231" t="s">
        <v>335</v>
      </c>
      <c r="B7583" s="232" t="s">
        <v>368</v>
      </c>
      <c r="C7583" s="233" t="s">
        <v>364</v>
      </c>
      <c r="D7583" s="233">
        <v>8</v>
      </c>
      <c r="E7583" s="233" t="s">
        <v>262</v>
      </c>
      <c r="F7583" s="234" t="s">
        <v>356</v>
      </c>
      <c r="G7583" s="235">
        <v>70</v>
      </c>
      <c r="H7583" s="234">
        <v>46963</v>
      </c>
      <c r="I7583" s="28"/>
    </row>
    <row r="7584" spans="1:9" x14ac:dyDescent="0.25">
      <c r="A7584" s="231" t="s">
        <v>335</v>
      </c>
      <c r="B7584" s="232" t="s">
        <v>384</v>
      </c>
      <c r="C7584" s="233" t="s">
        <v>364</v>
      </c>
      <c r="D7584" s="233">
        <v>8</v>
      </c>
      <c r="E7584" s="233" t="s">
        <v>262</v>
      </c>
      <c r="F7584" s="234" t="s">
        <v>356</v>
      </c>
      <c r="G7584" s="235">
        <v>21</v>
      </c>
      <c r="H7584" s="234">
        <v>46963</v>
      </c>
      <c r="I7584" s="28"/>
    </row>
    <row r="7585" spans="1:9" x14ac:dyDescent="0.25">
      <c r="A7585" s="231" t="s">
        <v>335</v>
      </c>
      <c r="B7585" s="232" t="s">
        <v>395</v>
      </c>
      <c r="C7585" s="233" t="s">
        <v>337</v>
      </c>
      <c r="D7585" s="233">
        <v>16</v>
      </c>
      <c r="E7585" s="233" t="s">
        <v>264</v>
      </c>
      <c r="F7585" s="234" t="s">
        <v>365</v>
      </c>
      <c r="G7585" s="235">
        <v>146</v>
      </c>
      <c r="H7585" s="234">
        <v>46963</v>
      </c>
      <c r="I7585" s="28"/>
    </row>
    <row r="7586" spans="1:9" x14ac:dyDescent="0.25">
      <c r="A7586" s="231" t="s">
        <v>348</v>
      </c>
      <c r="B7586" s="232" t="s">
        <v>349</v>
      </c>
      <c r="C7586" s="233" t="s">
        <v>347</v>
      </c>
      <c r="D7586" s="233">
        <v>8</v>
      </c>
      <c r="E7586" s="233" t="s">
        <v>262</v>
      </c>
      <c r="F7586" s="234" t="s">
        <v>342</v>
      </c>
      <c r="G7586" s="235">
        <v>155</v>
      </c>
      <c r="H7586" s="234">
        <v>46967</v>
      </c>
      <c r="I7586" s="28"/>
    </row>
    <row r="7587" spans="1:9" x14ac:dyDescent="0.25">
      <c r="A7587" s="231" t="s">
        <v>345</v>
      </c>
      <c r="B7587" s="232" t="s">
        <v>346</v>
      </c>
      <c r="C7587" s="233" t="s">
        <v>347</v>
      </c>
      <c r="D7587" s="233">
        <v>16</v>
      </c>
      <c r="E7587" s="233" t="s">
        <v>271</v>
      </c>
      <c r="F7587" s="234" t="s">
        <v>338</v>
      </c>
      <c r="G7587" s="235">
        <v>54</v>
      </c>
      <c r="H7587" s="234">
        <v>46968</v>
      </c>
      <c r="I7587" s="28"/>
    </row>
    <row r="7588" spans="1:9" x14ac:dyDescent="0.25">
      <c r="A7588" s="231" t="s">
        <v>354</v>
      </c>
      <c r="B7588" s="232" t="s">
        <v>355</v>
      </c>
      <c r="C7588" s="233" t="s">
        <v>347</v>
      </c>
      <c r="D7588" s="233">
        <v>16</v>
      </c>
      <c r="E7588" s="233" t="s">
        <v>262</v>
      </c>
      <c r="F7588" s="234" t="s">
        <v>356</v>
      </c>
      <c r="G7588" s="235">
        <v>29</v>
      </c>
      <c r="H7588" s="234">
        <v>46968</v>
      </c>
      <c r="I7588" s="28"/>
    </row>
    <row r="7589" spans="1:9" x14ac:dyDescent="0.25">
      <c r="A7589" s="231" t="s">
        <v>397</v>
      </c>
      <c r="B7589" s="232" t="s">
        <v>398</v>
      </c>
      <c r="C7589" s="233" t="s">
        <v>399</v>
      </c>
      <c r="D7589" s="233">
        <v>8</v>
      </c>
      <c r="E7589" s="233" t="s">
        <v>334</v>
      </c>
      <c r="F7589" s="234" t="s">
        <v>276</v>
      </c>
      <c r="G7589" s="235">
        <v>121</v>
      </c>
      <c r="H7589" s="234">
        <v>46970</v>
      </c>
      <c r="I7589" s="28"/>
    </row>
    <row r="7590" spans="1:9" x14ac:dyDescent="0.25">
      <c r="A7590" s="231" t="s">
        <v>335</v>
      </c>
      <c r="B7590" s="232" t="s">
        <v>336</v>
      </c>
      <c r="C7590" s="233" t="s">
        <v>337</v>
      </c>
      <c r="D7590" s="233">
        <v>16</v>
      </c>
      <c r="E7590" s="233" t="s">
        <v>271</v>
      </c>
      <c r="F7590" s="234" t="s">
        <v>338</v>
      </c>
      <c r="G7590" s="235">
        <v>190</v>
      </c>
      <c r="H7590" s="234">
        <v>46972</v>
      </c>
      <c r="I7590" s="28"/>
    </row>
    <row r="7591" spans="1:9" x14ac:dyDescent="0.25">
      <c r="A7591" s="231" t="s">
        <v>335</v>
      </c>
      <c r="B7591" s="232" t="s">
        <v>387</v>
      </c>
      <c r="C7591" s="233" t="s">
        <v>347</v>
      </c>
      <c r="D7591" s="233">
        <v>8</v>
      </c>
      <c r="E7591" s="233" t="s">
        <v>264</v>
      </c>
      <c r="F7591" s="234" t="s">
        <v>365</v>
      </c>
      <c r="G7591" s="235">
        <v>113</v>
      </c>
      <c r="H7591" s="234">
        <v>46974</v>
      </c>
      <c r="I7591" s="28"/>
    </row>
    <row r="7592" spans="1:9" x14ac:dyDescent="0.25">
      <c r="A7592" s="231" t="s">
        <v>345</v>
      </c>
      <c r="B7592" s="232" t="s">
        <v>379</v>
      </c>
      <c r="C7592" s="233" t="s">
        <v>380</v>
      </c>
      <c r="D7592" s="233">
        <v>16</v>
      </c>
      <c r="E7592" s="233" t="s">
        <v>271</v>
      </c>
      <c r="F7592" s="234" t="s">
        <v>338</v>
      </c>
      <c r="G7592" s="235">
        <v>102</v>
      </c>
      <c r="H7592" s="234">
        <v>46976</v>
      </c>
      <c r="I7592" s="28"/>
    </row>
    <row r="7593" spans="1:9" x14ac:dyDescent="0.25">
      <c r="A7593" s="231" t="s">
        <v>376</v>
      </c>
      <c r="B7593" s="232" t="s">
        <v>377</v>
      </c>
      <c r="C7593" s="233" t="s">
        <v>378</v>
      </c>
      <c r="D7593" s="233">
        <v>10</v>
      </c>
      <c r="E7593" s="233" t="s">
        <v>262</v>
      </c>
      <c r="F7593" s="234" t="s">
        <v>50</v>
      </c>
      <c r="G7593" s="235">
        <v>91</v>
      </c>
      <c r="H7593" s="234">
        <v>46977</v>
      </c>
      <c r="I7593" s="28"/>
    </row>
    <row r="7594" spans="1:9" x14ac:dyDescent="0.25">
      <c r="A7594" s="231" t="s">
        <v>408</v>
      </c>
      <c r="B7594" s="232" t="s">
        <v>409</v>
      </c>
      <c r="C7594" s="233" t="s">
        <v>380</v>
      </c>
      <c r="D7594" s="233">
        <v>16</v>
      </c>
      <c r="E7594" s="233" t="s">
        <v>334</v>
      </c>
      <c r="F7594" s="234" t="s">
        <v>276</v>
      </c>
      <c r="G7594" s="235">
        <v>96</v>
      </c>
      <c r="H7594" s="234">
        <v>46979</v>
      </c>
      <c r="I7594" s="28"/>
    </row>
    <row r="7595" spans="1:9" x14ac:dyDescent="0.25">
      <c r="A7595" s="231" t="s">
        <v>362</v>
      </c>
      <c r="B7595" s="232" t="s">
        <v>374</v>
      </c>
      <c r="C7595" s="233" t="s">
        <v>375</v>
      </c>
      <c r="D7595" s="233">
        <v>16</v>
      </c>
      <c r="E7595" s="233" t="s">
        <v>271</v>
      </c>
      <c r="F7595" s="234" t="s">
        <v>338</v>
      </c>
      <c r="G7595" s="235">
        <v>195</v>
      </c>
      <c r="H7595" s="234">
        <v>46980</v>
      </c>
      <c r="I7595" s="28"/>
    </row>
    <row r="7596" spans="1:9" x14ac:dyDescent="0.25">
      <c r="A7596" s="231" t="s">
        <v>331</v>
      </c>
      <c r="B7596" s="232" t="s">
        <v>353</v>
      </c>
      <c r="C7596" s="233" t="s">
        <v>337</v>
      </c>
      <c r="D7596" s="233">
        <v>16</v>
      </c>
      <c r="E7596" s="233" t="s">
        <v>262</v>
      </c>
      <c r="F7596" s="234" t="s">
        <v>356</v>
      </c>
      <c r="G7596" s="235">
        <v>174</v>
      </c>
      <c r="H7596" s="234">
        <v>46980</v>
      </c>
      <c r="I7596" s="28"/>
    </row>
    <row r="7597" spans="1:9" x14ac:dyDescent="0.25">
      <c r="A7597" s="231" t="s">
        <v>335</v>
      </c>
      <c r="B7597" s="232" t="s">
        <v>384</v>
      </c>
      <c r="C7597" s="233" t="s">
        <v>364</v>
      </c>
      <c r="D7597" s="233">
        <v>8</v>
      </c>
      <c r="E7597" s="233" t="s">
        <v>262</v>
      </c>
      <c r="F7597" s="234" t="s">
        <v>356</v>
      </c>
      <c r="G7597" s="235">
        <v>171</v>
      </c>
      <c r="H7597" s="234">
        <v>46983</v>
      </c>
      <c r="I7597" s="28"/>
    </row>
    <row r="7598" spans="1:9" x14ac:dyDescent="0.25">
      <c r="A7598" s="231" t="s">
        <v>335</v>
      </c>
      <c r="B7598" s="232" t="s">
        <v>387</v>
      </c>
      <c r="C7598" s="233" t="s">
        <v>347</v>
      </c>
      <c r="D7598" s="233">
        <v>8</v>
      </c>
      <c r="E7598" s="233" t="s">
        <v>264</v>
      </c>
      <c r="F7598" s="234" t="s">
        <v>365</v>
      </c>
      <c r="G7598" s="235">
        <v>10</v>
      </c>
      <c r="H7598" s="234">
        <v>46993</v>
      </c>
      <c r="I7598" s="28"/>
    </row>
    <row r="7599" spans="1:9" x14ac:dyDescent="0.25">
      <c r="A7599" s="231" t="s">
        <v>335</v>
      </c>
      <c r="B7599" s="232" t="s">
        <v>357</v>
      </c>
      <c r="C7599" s="233" t="s">
        <v>358</v>
      </c>
      <c r="D7599" s="233">
        <v>16</v>
      </c>
      <c r="E7599" s="233" t="s">
        <v>271</v>
      </c>
      <c r="F7599" s="234" t="s">
        <v>359</v>
      </c>
      <c r="G7599" s="235">
        <v>164</v>
      </c>
      <c r="H7599" s="234">
        <v>46997</v>
      </c>
      <c r="I7599" s="28"/>
    </row>
    <row r="7600" spans="1:9" x14ac:dyDescent="0.25">
      <c r="A7600" s="231" t="s">
        <v>335</v>
      </c>
      <c r="B7600" s="232" t="s">
        <v>395</v>
      </c>
      <c r="C7600" s="233" t="s">
        <v>337</v>
      </c>
      <c r="D7600" s="233">
        <v>16</v>
      </c>
      <c r="E7600" s="233" t="s">
        <v>264</v>
      </c>
      <c r="F7600" s="234" t="s">
        <v>365</v>
      </c>
      <c r="G7600" s="235">
        <v>158</v>
      </c>
      <c r="H7600" s="234">
        <v>47002</v>
      </c>
      <c r="I7600" s="28"/>
    </row>
    <row r="7601" spans="1:9" x14ac:dyDescent="0.25">
      <c r="A7601" s="231" t="s">
        <v>335</v>
      </c>
      <c r="B7601" s="232" t="s">
        <v>367</v>
      </c>
      <c r="C7601" s="233" t="s">
        <v>337</v>
      </c>
      <c r="D7601" s="233">
        <v>8</v>
      </c>
      <c r="E7601" s="233" t="s">
        <v>262</v>
      </c>
      <c r="F7601" s="234" t="s">
        <v>356</v>
      </c>
      <c r="G7601" s="235">
        <v>198</v>
      </c>
      <c r="H7601" s="234">
        <v>47005</v>
      </c>
      <c r="I7601" s="28"/>
    </row>
    <row r="7602" spans="1:9" x14ac:dyDescent="0.25">
      <c r="A7602" s="231" t="s">
        <v>354</v>
      </c>
      <c r="B7602" s="232" t="s">
        <v>355</v>
      </c>
      <c r="C7602" s="233" t="s">
        <v>347</v>
      </c>
      <c r="D7602" s="233">
        <v>16</v>
      </c>
      <c r="E7602" s="233" t="s">
        <v>262</v>
      </c>
      <c r="F7602" s="234" t="s">
        <v>356</v>
      </c>
      <c r="G7602" s="235">
        <v>33</v>
      </c>
      <c r="H7602" s="234">
        <v>47005</v>
      </c>
      <c r="I7602" s="28"/>
    </row>
    <row r="7603" spans="1:9" x14ac:dyDescent="0.25">
      <c r="A7603" s="231" t="s">
        <v>339</v>
      </c>
      <c r="B7603" s="232" t="s">
        <v>340</v>
      </c>
      <c r="C7603" s="233" t="s">
        <v>341</v>
      </c>
      <c r="D7603" s="233">
        <v>8</v>
      </c>
      <c r="E7603" s="233" t="s">
        <v>262</v>
      </c>
      <c r="F7603" s="234" t="s">
        <v>342</v>
      </c>
      <c r="G7603" s="235">
        <v>152</v>
      </c>
      <c r="H7603" s="234">
        <v>47007</v>
      </c>
      <c r="I7603" s="28"/>
    </row>
    <row r="7604" spans="1:9" x14ac:dyDescent="0.25">
      <c r="A7604" s="231" t="s">
        <v>335</v>
      </c>
      <c r="B7604" s="232" t="s">
        <v>367</v>
      </c>
      <c r="C7604" s="233" t="s">
        <v>337</v>
      </c>
      <c r="D7604" s="233">
        <v>8</v>
      </c>
      <c r="E7604" s="233" t="s">
        <v>262</v>
      </c>
      <c r="F7604" s="234" t="s">
        <v>342</v>
      </c>
      <c r="G7604" s="235">
        <v>54</v>
      </c>
      <c r="H7604" s="234">
        <v>47010</v>
      </c>
      <c r="I7604" s="28"/>
    </row>
    <row r="7605" spans="1:9" x14ac:dyDescent="0.25">
      <c r="A7605" s="231" t="s">
        <v>354</v>
      </c>
      <c r="B7605" s="232" t="s">
        <v>355</v>
      </c>
      <c r="C7605" s="233" t="s">
        <v>347</v>
      </c>
      <c r="D7605" s="233">
        <v>16</v>
      </c>
      <c r="E7605" s="233" t="s">
        <v>262</v>
      </c>
      <c r="F7605" s="234" t="s">
        <v>356</v>
      </c>
      <c r="G7605" s="235">
        <v>186</v>
      </c>
      <c r="H7605" s="234">
        <v>47012</v>
      </c>
      <c r="I7605" s="28"/>
    </row>
    <row r="7606" spans="1:9" x14ac:dyDescent="0.25">
      <c r="A7606" s="231" t="s">
        <v>362</v>
      </c>
      <c r="B7606" s="232" t="s">
        <v>369</v>
      </c>
      <c r="C7606" s="233" t="s">
        <v>370</v>
      </c>
      <c r="D7606" s="233">
        <v>16</v>
      </c>
      <c r="E7606" s="233" t="s">
        <v>264</v>
      </c>
      <c r="F7606" s="234" t="s">
        <v>365</v>
      </c>
      <c r="G7606" s="235">
        <v>145</v>
      </c>
      <c r="H7606" s="234">
        <v>47016</v>
      </c>
      <c r="I7606" s="28"/>
    </row>
    <row r="7607" spans="1:9" x14ac:dyDescent="0.25">
      <c r="A7607" s="231" t="s">
        <v>335</v>
      </c>
      <c r="B7607" s="232" t="s">
        <v>395</v>
      </c>
      <c r="C7607" s="233" t="s">
        <v>337</v>
      </c>
      <c r="D7607" s="233">
        <v>16</v>
      </c>
      <c r="E7607" s="233" t="s">
        <v>264</v>
      </c>
      <c r="F7607" s="234" t="s">
        <v>396</v>
      </c>
      <c r="G7607" s="235">
        <v>159</v>
      </c>
      <c r="H7607" s="234">
        <v>47017</v>
      </c>
      <c r="I7607" s="28"/>
    </row>
    <row r="7608" spans="1:9" x14ac:dyDescent="0.25">
      <c r="A7608" s="231" t="s">
        <v>397</v>
      </c>
      <c r="B7608" s="232" t="s">
        <v>398</v>
      </c>
      <c r="C7608" s="233" t="s">
        <v>399</v>
      </c>
      <c r="D7608" s="233">
        <v>8</v>
      </c>
      <c r="E7608" s="233" t="s">
        <v>334</v>
      </c>
      <c r="F7608" s="234" t="s">
        <v>276</v>
      </c>
      <c r="G7608" s="235">
        <v>51</v>
      </c>
      <c r="H7608" s="234">
        <v>47021</v>
      </c>
      <c r="I7608" s="28"/>
    </row>
    <row r="7609" spans="1:9" x14ac:dyDescent="0.25">
      <c r="A7609" s="231" t="s">
        <v>335</v>
      </c>
      <c r="B7609" s="232" t="s">
        <v>367</v>
      </c>
      <c r="C7609" s="233" t="s">
        <v>337</v>
      </c>
      <c r="D7609" s="233">
        <v>8</v>
      </c>
      <c r="E7609" s="233" t="s">
        <v>262</v>
      </c>
      <c r="F7609" s="234" t="s">
        <v>342</v>
      </c>
      <c r="G7609" s="235">
        <v>78</v>
      </c>
      <c r="H7609" s="234">
        <v>47022</v>
      </c>
      <c r="I7609" s="28"/>
    </row>
    <row r="7610" spans="1:9" x14ac:dyDescent="0.25">
      <c r="A7610" s="231" t="s">
        <v>362</v>
      </c>
      <c r="B7610" s="232" t="s">
        <v>363</v>
      </c>
      <c r="C7610" s="233" t="s">
        <v>364</v>
      </c>
      <c r="D7610" s="233">
        <v>8</v>
      </c>
      <c r="E7610" s="233" t="s">
        <v>264</v>
      </c>
      <c r="F7610" s="234" t="s">
        <v>396</v>
      </c>
      <c r="G7610" s="235">
        <v>50</v>
      </c>
      <c r="H7610" s="234">
        <v>47022</v>
      </c>
      <c r="I7610" s="28"/>
    </row>
    <row r="7611" spans="1:9" x14ac:dyDescent="0.25">
      <c r="A7611" s="231" t="s">
        <v>335</v>
      </c>
      <c r="B7611" s="232" t="s">
        <v>387</v>
      </c>
      <c r="C7611" s="233" t="s">
        <v>347</v>
      </c>
      <c r="D7611" s="233">
        <v>8</v>
      </c>
      <c r="E7611" s="233" t="s">
        <v>264</v>
      </c>
      <c r="F7611" s="234" t="s">
        <v>365</v>
      </c>
      <c r="G7611" s="235">
        <v>164</v>
      </c>
      <c r="H7611" s="234">
        <v>47024</v>
      </c>
      <c r="I7611" s="28"/>
    </row>
    <row r="7612" spans="1:9" x14ac:dyDescent="0.25">
      <c r="A7612" s="231" t="s">
        <v>335</v>
      </c>
      <c r="B7612" s="232" t="s">
        <v>387</v>
      </c>
      <c r="C7612" s="233" t="s">
        <v>347</v>
      </c>
      <c r="D7612" s="233">
        <v>8</v>
      </c>
      <c r="E7612" s="233" t="s">
        <v>264</v>
      </c>
      <c r="F7612" s="234" t="s">
        <v>365</v>
      </c>
      <c r="G7612" s="235">
        <v>82</v>
      </c>
      <c r="H7612" s="234">
        <v>47027</v>
      </c>
      <c r="I7612" s="28"/>
    </row>
    <row r="7613" spans="1:9" x14ac:dyDescent="0.25">
      <c r="A7613" s="231" t="s">
        <v>335</v>
      </c>
      <c r="B7613" s="232" t="s">
        <v>400</v>
      </c>
      <c r="C7613" s="233" t="s">
        <v>364</v>
      </c>
      <c r="D7613" s="233">
        <v>8</v>
      </c>
      <c r="E7613" s="233" t="s">
        <v>264</v>
      </c>
      <c r="F7613" s="234" t="s">
        <v>365</v>
      </c>
      <c r="G7613" s="235">
        <v>40</v>
      </c>
      <c r="H7613" s="234">
        <v>47029</v>
      </c>
      <c r="I7613" s="28"/>
    </row>
    <row r="7614" spans="1:9" x14ac:dyDescent="0.25">
      <c r="A7614" s="231" t="s">
        <v>397</v>
      </c>
      <c r="B7614" s="232" t="s">
        <v>398</v>
      </c>
      <c r="C7614" s="233" t="s">
        <v>399</v>
      </c>
      <c r="D7614" s="233">
        <v>8</v>
      </c>
      <c r="E7614" s="233" t="s">
        <v>334</v>
      </c>
      <c r="F7614" s="234" t="s">
        <v>276</v>
      </c>
      <c r="G7614" s="235">
        <v>170</v>
      </c>
      <c r="H7614" s="234">
        <v>47029</v>
      </c>
      <c r="I7614" s="28"/>
    </row>
    <row r="7615" spans="1:9" x14ac:dyDescent="0.25">
      <c r="A7615" s="231" t="s">
        <v>362</v>
      </c>
      <c r="B7615" s="232" t="s">
        <v>369</v>
      </c>
      <c r="C7615" s="233" t="s">
        <v>370</v>
      </c>
      <c r="D7615" s="233">
        <v>16</v>
      </c>
      <c r="E7615" s="233" t="s">
        <v>264</v>
      </c>
      <c r="F7615" s="234" t="s">
        <v>365</v>
      </c>
      <c r="G7615" s="235">
        <v>146</v>
      </c>
      <c r="H7615" s="234">
        <v>47030</v>
      </c>
      <c r="I7615" s="28"/>
    </row>
    <row r="7616" spans="1:9" x14ac:dyDescent="0.25">
      <c r="A7616" s="231" t="s">
        <v>331</v>
      </c>
      <c r="B7616" s="232" t="s">
        <v>403</v>
      </c>
      <c r="C7616" s="233" t="s">
        <v>380</v>
      </c>
      <c r="D7616" s="233">
        <v>32</v>
      </c>
      <c r="E7616" s="233" t="s">
        <v>262</v>
      </c>
      <c r="F7616" s="234" t="s">
        <v>356</v>
      </c>
      <c r="G7616" s="235">
        <v>151</v>
      </c>
      <c r="H7616" s="234">
        <v>47031</v>
      </c>
      <c r="I7616" s="28"/>
    </row>
    <row r="7617" spans="1:9" x14ac:dyDescent="0.25">
      <c r="A7617" s="231" t="s">
        <v>335</v>
      </c>
      <c r="B7617" s="232" t="s">
        <v>368</v>
      </c>
      <c r="C7617" s="233" t="s">
        <v>364</v>
      </c>
      <c r="D7617" s="233">
        <v>8</v>
      </c>
      <c r="E7617" s="233" t="s">
        <v>262</v>
      </c>
      <c r="F7617" s="234" t="s">
        <v>356</v>
      </c>
      <c r="G7617" s="235">
        <v>152</v>
      </c>
      <c r="H7617" s="234">
        <v>47032</v>
      </c>
      <c r="I7617" s="28"/>
    </row>
    <row r="7618" spans="1:9" x14ac:dyDescent="0.25">
      <c r="A7618" s="231" t="s">
        <v>392</v>
      </c>
      <c r="B7618" s="232" t="s">
        <v>393</v>
      </c>
      <c r="C7618" s="233" t="s">
        <v>337</v>
      </c>
      <c r="D7618" s="233">
        <v>16</v>
      </c>
      <c r="E7618" s="233" t="s">
        <v>271</v>
      </c>
      <c r="F7618" s="234" t="s">
        <v>338</v>
      </c>
      <c r="G7618" s="235">
        <v>167</v>
      </c>
      <c r="H7618" s="234">
        <v>47034</v>
      </c>
      <c r="I7618" s="28"/>
    </row>
    <row r="7619" spans="1:9" x14ac:dyDescent="0.25">
      <c r="A7619" s="231" t="s">
        <v>376</v>
      </c>
      <c r="B7619" s="232" t="s">
        <v>390</v>
      </c>
      <c r="C7619" s="233" t="s">
        <v>370</v>
      </c>
      <c r="D7619" s="233">
        <v>8</v>
      </c>
      <c r="E7619" s="233" t="s">
        <v>334</v>
      </c>
      <c r="F7619" s="234" t="s">
        <v>278</v>
      </c>
      <c r="G7619" s="235">
        <v>38</v>
      </c>
      <c r="H7619" s="234">
        <v>47034</v>
      </c>
      <c r="I7619" s="28"/>
    </row>
    <row r="7620" spans="1:9" x14ac:dyDescent="0.25">
      <c r="A7620" s="231" t="s">
        <v>335</v>
      </c>
      <c r="B7620" s="232" t="s">
        <v>400</v>
      </c>
      <c r="C7620" s="233" t="s">
        <v>364</v>
      </c>
      <c r="D7620" s="233">
        <v>8</v>
      </c>
      <c r="E7620" s="233" t="s">
        <v>264</v>
      </c>
      <c r="F7620" s="234" t="s">
        <v>365</v>
      </c>
      <c r="G7620" s="235">
        <v>176</v>
      </c>
      <c r="H7620" s="234">
        <v>47036</v>
      </c>
      <c r="I7620" s="28"/>
    </row>
    <row r="7621" spans="1:9" x14ac:dyDescent="0.25">
      <c r="A7621" s="231" t="s">
        <v>385</v>
      </c>
      <c r="B7621" s="232" t="s">
        <v>389</v>
      </c>
      <c r="C7621" s="233" t="s">
        <v>375</v>
      </c>
      <c r="D7621" s="233">
        <v>16</v>
      </c>
      <c r="E7621" s="233" t="s">
        <v>334</v>
      </c>
      <c r="F7621" s="234" t="s">
        <v>276</v>
      </c>
      <c r="G7621" s="235">
        <v>195</v>
      </c>
      <c r="H7621" s="234">
        <v>47036</v>
      </c>
      <c r="I7621" s="28"/>
    </row>
    <row r="7622" spans="1:9" x14ac:dyDescent="0.25">
      <c r="A7622" s="231" t="s">
        <v>335</v>
      </c>
      <c r="B7622" s="232" t="s">
        <v>367</v>
      </c>
      <c r="C7622" s="233" t="s">
        <v>337</v>
      </c>
      <c r="D7622" s="233">
        <v>8</v>
      </c>
      <c r="E7622" s="233" t="s">
        <v>262</v>
      </c>
      <c r="F7622" s="234" t="s">
        <v>342</v>
      </c>
      <c r="G7622" s="235">
        <v>54</v>
      </c>
      <c r="H7622" s="234">
        <v>47038</v>
      </c>
      <c r="I7622" s="28"/>
    </row>
    <row r="7623" spans="1:9" x14ac:dyDescent="0.25">
      <c r="A7623" s="231" t="s">
        <v>331</v>
      </c>
      <c r="B7623" s="232" t="s">
        <v>381</v>
      </c>
      <c r="C7623" s="233" t="s">
        <v>380</v>
      </c>
      <c r="D7623" s="233">
        <v>16</v>
      </c>
      <c r="E7623" s="233" t="s">
        <v>262</v>
      </c>
      <c r="F7623" s="234" t="s">
        <v>342</v>
      </c>
      <c r="G7623" s="235">
        <v>138</v>
      </c>
      <c r="H7623" s="234">
        <v>47039</v>
      </c>
      <c r="I7623" s="28"/>
    </row>
    <row r="7624" spans="1:9" x14ac:dyDescent="0.25">
      <c r="A7624" s="231" t="s">
        <v>345</v>
      </c>
      <c r="B7624" s="232" t="s">
        <v>401</v>
      </c>
      <c r="C7624" s="233" t="s">
        <v>380</v>
      </c>
      <c r="D7624" s="233">
        <v>16</v>
      </c>
      <c r="E7624" s="233" t="s">
        <v>271</v>
      </c>
      <c r="F7624" s="234" t="s">
        <v>338</v>
      </c>
      <c r="G7624" s="235">
        <v>144</v>
      </c>
      <c r="H7624" s="234">
        <v>47040</v>
      </c>
      <c r="I7624" s="28"/>
    </row>
    <row r="7625" spans="1:9" x14ac:dyDescent="0.25">
      <c r="A7625" s="231" t="s">
        <v>362</v>
      </c>
      <c r="B7625" s="232" t="s">
        <v>363</v>
      </c>
      <c r="C7625" s="233" t="s">
        <v>364</v>
      </c>
      <c r="D7625" s="233">
        <v>8</v>
      </c>
      <c r="E7625" s="233" t="s">
        <v>264</v>
      </c>
      <c r="F7625" s="234" t="s">
        <v>365</v>
      </c>
      <c r="G7625" s="235">
        <v>191</v>
      </c>
      <c r="H7625" s="234">
        <v>47040</v>
      </c>
      <c r="I7625" s="28"/>
    </row>
    <row r="7626" spans="1:9" x14ac:dyDescent="0.25">
      <c r="A7626" s="231" t="s">
        <v>345</v>
      </c>
      <c r="B7626" s="232" t="s">
        <v>379</v>
      </c>
      <c r="C7626" s="233" t="s">
        <v>380</v>
      </c>
      <c r="D7626" s="233">
        <v>16</v>
      </c>
      <c r="E7626" s="233" t="s">
        <v>271</v>
      </c>
      <c r="F7626" s="234" t="s">
        <v>373</v>
      </c>
      <c r="G7626" s="235">
        <v>35</v>
      </c>
      <c r="H7626" s="234">
        <v>47041</v>
      </c>
      <c r="I7626" s="28"/>
    </row>
    <row r="7627" spans="1:9" x14ac:dyDescent="0.25">
      <c r="A7627" s="231" t="s">
        <v>376</v>
      </c>
      <c r="B7627" s="232" t="s">
        <v>390</v>
      </c>
      <c r="C7627" s="233" t="s">
        <v>370</v>
      </c>
      <c r="D7627" s="233">
        <v>8</v>
      </c>
      <c r="E7627" s="233" t="s">
        <v>334</v>
      </c>
      <c r="F7627" s="234" t="s">
        <v>278</v>
      </c>
      <c r="G7627" s="235">
        <v>146</v>
      </c>
      <c r="H7627" s="234">
        <v>47048</v>
      </c>
      <c r="I7627" s="28"/>
    </row>
    <row r="7628" spans="1:9" x14ac:dyDescent="0.25">
      <c r="A7628" s="231" t="s">
        <v>345</v>
      </c>
      <c r="B7628" s="232" t="s">
        <v>391</v>
      </c>
      <c r="C7628" s="233" t="s">
        <v>337</v>
      </c>
      <c r="D7628" s="233">
        <v>16</v>
      </c>
      <c r="E7628" s="233" t="s">
        <v>334</v>
      </c>
      <c r="F7628" s="234" t="s">
        <v>405</v>
      </c>
      <c r="G7628" s="235">
        <v>22</v>
      </c>
      <c r="H7628" s="234">
        <v>47052</v>
      </c>
      <c r="I7628" s="28"/>
    </row>
    <row r="7629" spans="1:9" x14ac:dyDescent="0.25">
      <c r="A7629" s="231" t="s">
        <v>335</v>
      </c>
      <c r="B7629" s="232" t="s">
        <v>382</v>
      </c>
      <c r="C7629" s="233" t="s">
        <v>337</v>
      </c>
      <c r="D7629" s="233">
        <v>16</v>
      </c>
      <c r="E7629" s="233" t="s">
        <v>264</v>
      </c>
      <c r="F7629" s="234" t="s">
        <v>365</v>
      </c>
      <c r="G7629" s="235">
        <v>62</v>
      </c>
      <c r="H7629" s="234">
        <v>47053</v>
      </c>
      <c r="I7629" s="28"/>
    </row>
    <row r="7630" spans="1:9" x14ac:dyDescent="0.25">
      <c r="A7630" s="231" t="s">
        <v>335</v>
      </c>
      <c r="B7630" s="232" t="s">
        <v>395</v>
      </c>
      <c r="C7630" s="233" t="s">
        <v>337</v>
      </c>
      <c r="D7630" s="233">
        <v>16</v>
      </c>
      <c r="E7630" s="233" t="s">
        <v>264</v>
      </c>
      <c r="F7630" s="234" t="s">
        <v>365</v>
      </c>
      <c r="G7630" s="235">
        <v>103</v>
      </c>
      <c r="H7630" s="234">
        <v>47056</v>
      </c>
      <c r="I7630" s="28"/>
    </row>
    <row r="7631" spans="1:9" x14ac:dyDescent="0.25">
      <c r="A7631" s="231" t="s">
        <v>335</v>
      </c>
      <c r="B7631" s="232" t="s">
        <v>357</v>
      </c>
      <c r="C7631" s="233" t="s">
        <v>358</v>
      </c>
      <c r="D7631" s="233">
        <v>16</v>
      </c>
      <c r="E7631" s="233" t="s">
        <v>271</v>
      </c>
      <c r="F7631" s="234" t="s">
        <v>359</v>
      </c>
      <c r="G7631" s="235">
        <v>194</v>
      </c>
      <c r="H7631" s="234">
        <v>47058</v>
      </c>
      <c r="I7631" s="28"/>
    </row>
    <row r="7632" spans="1:9" x14ac:dyDescent="0.25">
      <c r="A7632" s="231" t="s">
        <v>331</v>
      </c>
      <c r="B7632" s="232" t="s">
        <v>353</v>
      </c>
      <c r="C7632" s="233" t="s">
        <v>337</v>
      </c>
      <c r="D7632" s="233">
        <v>16</v>
      </c>
      <c r="E7632" s="233" t="s">
        <v>262</v>
      </c>
      <c r="F7632" s="234" t="s">
        <v>342</v>
      </c>
      <c r="G7632" s="235">
        <v>90</v>
      </c>
      <c r="H7632" s="234">
        <v>47059</v>
      </c>
      <c r="I7632" s="28"/>
    </row>
    <row r="7633" spans="1:9" x14ac:dyDescent="0.25">
      <c r="A7633" s="231" t="s">
        <v>348</v>
      </c>
      <c r="B7633" s="232" t="s">
        <v>349</v>
      </c>
      <c r="C7633" s="233" t="s">
        <v>347</v>
      </c>
      <c r="D7633" s="233">
        <v>8</v>
      </c>
      <c r="E7633" s="233" t="s">
        <v>262</v>
      </c>
      <c r="F7633" s="234" t="s">
        <v>342</v>
      </c>
      <c r="G7633" s="235">
        <v>44</v>
      </c>
      <c r="H7633" s="234">
        <v>47059</v>
      </c>
      <c r="I7633" s="28"/>
    </row>
    <row r="7634" spans="1:9" x14ac:dyDescent="0.25">
      <c r="A7634" s="231" t="s">
        <v>335</v>
      </c>
      <c r="B7634" s="232" t="s">
        <v>383</v>
      </c>
      <c r="C7634" s="233" t="s">
        <v>347</v>
      </c>
      <c r="D7634" s="233">
        <v>8</v>
      </c>
      <c r="E7634" s="233" t="s">
        <v>271</v>
      </c>
      <c r="F7634" s="234" t="s">
        <v>359</v>
      </c>
      <c r="G7634" s="235">
        <v>185</v>
      </c>
      <c r="H7634" s="234">
        <v>47060</v>
      </c>
      <c r="I7634" s="28"/>
    </row>
    <row r="7635" spans="1:9" x14ac:dyDescent="0.25">
      <c r="A7635" s="231" t="s">
        <v>331</v>
      </c>
      <c r="B7635" s="232" t="s">
        <v>404</v>
      </c>
      <c r="C7635" s="233" t="s">
        <v>333</v>
      </c>
      <c r="D7635" s="233">
        <v>16</v>
      </c>
      <c r="E7635" s="233" t="s">
        <v>334</v>
      </c>
      <c r="F7635" s="234" t="s">
        <v>405</v>
      </c>
      <c r="G7635" s="235">
        <v>9</v>
      </c>
      <c r="H7635" s="234">
        <v>47060</v>
      </c>
      <c r="I7635" s="28"/>
    </row>
    <row r="7636" spans="1:9" x14ac:dyDescent="0.25">
      <c r="A7636" s="231" t="s">
        <v>335</v>
      </c>
      <c r="B7636" s="232" t="s">
        <v>367</v>
      </c>
      <c r="C7636" s="233" t="s">
        <v>337</v>
      </c>
      <c r="D7636" s="233">
        <v>8</v>
      </c>
      <c r="E7636" s="233" t="s">
        <v>262</v>
      </c>
      <c r="F7636" s="234" t="s">
        <v>356</v>
      </c>
      <c r="G7636" s="235">
        <v>191</v>
      </c>
      <c r="H7636" s="234">
        <v>47063</v>
      </c>
      <c r="I7636" s="28"/>
    </row>
    <row r="7637" spans="1:9" x14ac:dyDescent="0.25">
      <c r="A7637" s="231" t="s">
        <v>331</v>
      </c>
      <c r="B7637" s="232" t="s">
        <v>381</v>
      </c>
      <c r="C7637" s="233" t="s">
        <v>380</v>
      </c>
      <c r="D7637" s="233">
        <v>16</v>
      </c>
      <c r="E7637" s="233" t="s">
        <v>262</v>
      </c>
      <c r="F7637" s="234" t="s">
        <v>342</v>
      </c>
      <c r="G7637" s="235">
        <v>92</v>
      </c>
      <c r="H7637" s="234">
        <v>47064</v>
      </c>
      <c r="I7637" s="28"/>
    </row>
    <row r="7638" spans="1:9" x14ac:dyDescent="0.25">
      <c r="A7638" s="231" t="s">
        <v>331</v>
      </c>
      <c r="B7638" s="232" t="s">
        <v>404</v>
      </c>
      <c r="C7638" s="233" t="s">
        <v>333</v>
      </c>
      <c r="D7638" s="233">
        <v>16</v>
      </c>
      <c r="E7638" s="233" t="s">
        <v>334</v>
      </c>
      <c r="F7638" s="234" t="s">
        <v>405</v>
      </c>
      <c r="G7638" s="235">
        <v>188</v>
      </c>
      <c r="H7638" s="234">
        <v>47065</v>
      </c>
      <c r="I7638" s="28"/>
    </row>
    <row r="7639" spans="1:9" x14ac:dyDescent="0.25">
      <c r="A7639" s="231" t="s">
        <v>331</v>
      </c>
      <c r="B7639" s="232" t="s">
        <v>404</v>
      </c>
      <c r="C7639" s="233" t="s">
        <v>333</v>
      </c>
      <c r="D7639" s="233">
        <v>16</v>
      </c>
      <c r="E7639" s="233" t="s">
        <v>334</v>
      </c>
      <c r="F7639" s="234" t="s">
        <v>405</v>
      </c>
      <c r="G7639" s="235">
        <v>108</v>
      </c>
      <c r="H7639" s="234">
        <v>47068</v>
      </c>
      <c r="I7639" s="28"/>
    </row>
    <row r="7640" spans="1:9" x14ac:dyDescent="0.25">
      <c r="A7640" s="231" t="s">
        <v>376</v>
      </c>
      <c r="B7640" s="232" t="s">
        <v>377</v>
      </c>
      <c r="C7640" s="233" t="s">
        <v>378</v>
      </c>
      <c r="D7640" s="233">
        <v>10</v>
      </c>
      <c r="E7640" s="233" t="s">
        <v>262</v>
      </c>
      <c r="F7640" s="234" t="s">
        <v>342</v>
      </c>
      <c r="G7640" s="235">
        <v>81</v>
      </c>
      <c r="H7640" s="234">
        <v>47068</v>
      </c>
      <c r="I7640" s="28"/>
    </row>
    <row r="7641" spans="1:9" x14ac:dyDescent="0.25">
      <c r="A7641" s="231" t="s">
        <v>335</v>
      </c>
      <c r="B7641" s="232" t="s">
        <v>350</v>
      </c>
      <c r="C7641" s="233" t="s">
        <v>347</v>
      </c>
      <c r="D7641" s="233">
        <v>8</v>
      </c>
      <c r="E7641" s="233" t="s">
        <v>271</v>
      </c>
      <c r="F7641" s="234" t="s">
        <v>338</v>
      </c>
      <c r="G7641" s="235">
        <v>127</v>
      </c>
      <c r="H7641" s="234">
        <v>47069</v>
      </c>
      <c r="I7641" s="28"/>
    </row>
    <row r="7642" spans="1:9" x14ac:dyDescent="0.25">
      <c r="A7642" s="231" t="s">
        <v>385</v>
      </c>
      <c r="B7642" s="232" t="s">
        <v>389</v>
      </c>
      <c r="C7642" s="233" t="s">
        <v>375</v>
      </c>
      <c r="D7642" s="233">
        <v>16</v>
      </c>
      <c r="E7642" s="233" t="s">
        <v>334</v>
      </c>
      <c r="F7642" s="234" t="s">
        <v>278</v>
      </c>
      <c r="G7642" s="235">
        <v>137</v>
      </c>
      <c r="H7642" s="234">
        <v>47069</v>
      </c>
      <c r="I7642" s="28"/>
    </row>
    <row r="7643" spans="1:9" x14ac:dyDescent="0.25">
      <c r="A7643" s="231" t="s">
        <v>362</v>
      </c>
      <c r="B7643" s="232" t="s">
        <v>363</v>
      </c>
      <c r="C7643" s="233" t="s">
        <v>364</v>
      </c>
      <c r="D7643" s="233">
        <v>8</v>
      </c>
      <c r="E7643" s="233" t="s">
        <v>264</v>
      </c>
      <c r="F7643" s="234" t="s">
        <v>365</v>
      </c>
      <c r="G7643" s="235">
        <v>194</v>
      </c>
      <c r="H7643" s="234">
        <v>47069</v>
      </c>
      <c r="I7643" s="28"/>
    </row>
    <row r="7644" spans="1:9" x14ac:dyDescent="0.25">
      <c r="A7644" s="231" t="s">
        <v>335</v>
      </c>
      <c r="B7644" s="232" t="s">
        <v>336</v>
      </c>
      <c r="C7644" s="233" t="s">
        <v>337</v>
      </c>
      <c r="D7644" s="233">
        <v>16</v>
      </c>
      <c r="E7644" s="233" t="s">
        <v>271</v>
      </c>
      <c r="F7644" s="234" t="s">
        <v>338</v>
      </c>
      <c r="G7644" s="235">
        <v>50</v>
      </c>
      <c r="H7644" s="234">
        <v>47072</v>
      </c>
      <c r="I7644" s="28"/>
    </row>
    <row r="7645" spans="1:9" x14ac:dyDescent="0.25">
      <c r="A7645" s="231" t="s">
        <v>371</v>
      </c>
      <c r="B7645" s="232" t="s">
        <v>388</v>
      </c>
      <c r="C7645" s="233" t="s">
        <v>364</v>
      </c>
      <c r="D7645" s="233">
        <v>12</v>
      </c>
      <c r="E7645" s="233" t="s">
        <v>271</v>
      </c>
      <c r="F7645" s="234" t="s">
        <v>338</v>
      </c>
      <c r="G7645" s="235">
        <v>175</v>
      </c>
      <c r="H7645" s="234">
        <v>47079</v>
      </c>
      <c r="I7645" s="28"/>
    </row>
    <row r="7646" spans="1:9" x14ac:dyDescent="0.25">
      <c r="A7646" s="231" t="s">
        <v>345</v>
      </c>
      <c r="B7646" s="232" t="s">
        <v>346</v>
      </c>
      <c r="C7646" s="233" t="s">
        <v>347</v>
      </c>
      <c r="D7646" s="233">
        <v>16</v>
      </c>
      <c r="E7646" s="233" t="s">
        <v>271</v>
      </c>
      <c r="F7646" s="234" t="s">
        <v>338</v>
      </c>
      <c r="G7646" s="235">
        <v>156</v>
      </c>
      <c r="H7646" s="234">
        <v>47080</v>
      </c>
      <c r="I7646" s="28"/>
    </row>
    <row r="7647" spans="1:9" x14ac:dyDescent="0.25">
      <c r="A7647" s="231" t="s">
        <v>335</v>
      </c>
      <c r="B7647" s="232" t="s">
        <v>367</v>
      </c>
      <c r="C7647" s="233" t="s">
        <v>337</v>
      </c>
      <c r="D7647" s="233">
        <v>8</v>
      </c>
      <c r="E7647" s="233" t="s">
        <v>262</v>
      </c>
      <c r="F7647" s="234" t="s">
        <v>356</v>
      </c>
      <c r="G7647" s="235">
        <v>41</v>
      </c>
      <c r="H7647" s="234">
        <v>47081</v>
      </c>
      <c r="I7647" s="28"/>
    </row>
    <row r="7648" spans="1:9" x14ac:dyDescent="0.25">
      <c r="A7648" s="231" t="s">
        <v>331</v>
      </c>
      <c r="B7648" s="232" t="s">
        <v>403</v>
      </c>
      <c r="C7648" s="233" t="s">
        <v>380</v>
      </c>
      <c r="D7648" s="233">
        <v>32</v>
      </c>
      <c r="E7648" s="233" t="s">
        <v>262</v>
      </c>
      <c r="F7648" s="234" t="s">
        <v>356</v>
      </c>
      <c r="G7648" s="235">
        <v>115</v>
      </c>
      <c r="H7648" s="234">
        <v>47081</v>
      </c>
      <c r="I7648" s="28"/>
    </row>
    <row r="7649" spans="1:9" x14ac:dyDescent="0.25">
      <c r="A7649" s="231" t="s">
        <v>345</v>
      </c>
      <c r="B7649" s="232" t="s">
        <v>391</v>
      </c>
      <c r="C7649" s="233" t="s">
        <v>337</v>
      </c>
      <c r="D7649" s="233">
        <v>16</v>
      </c>
      <c r="E7649" s="233" t="s">
        <v>334</v>
      </c>
      <c r="F7649" s="234" t="s">
        <v>276</v>
      </c>
      <c r="G7649" s="235">
        <v>9</v>
      </c>
      <c r="H7649" s="234">
        <v>47086</v>
      </c>
      <c r="I7649" s="28"/>
    </row>
    <row r="7650" spans="1:9" x14ac:dyDescent="0.25">
      <c r="A7650" s="231" t="s">
        <v>345</v>
      </c>
      <c r="B7650" s="232" t="s">
        <v>391</v>
      </c>
      <c r="C7650" s="233" t="s">
        <v>337</v>
      </c>
      <c r="D7650" s="233">
        <v>16</v>
      </c>
      <c r="E7650" s="233" t="s">
        <v>334</v>
      </c>
      <c r="F7650" s="234" t="s">
        <v>405</v>
      </c>
      <c r="G7650" s="235">
        <v>120</v>
      </c>
      <c r="H7650" s="234">
        <v>47087</v>
      </c>
      <c r="I7650" s="28"/>
    </row>
    <row r="7651" spans="1:9" x14ac:dyDescent="0.25">
      <c r="A7651" s="231" t="s">
        <v>354</v>
      </c>
      <c r="B7651" s="232" t="s">
        <v>355</v>
      </c>
      <c r="C7651" s="233" t="s">
        <v>347</v>
      </c>
      <c r="D7651" s="233">
        <v>16</v>
      </c>
      <c r="E7651" s="233" t="s">
        <v>262</v>
      </c>
      <c r="F7651" s="234" t="s">
        <v>356</v>
      </c>
      <c r="G7651" s="235">
        <v>133</v>
      </c>
      <c r="H7651" s="234">
        <v>47087</v>
      </c>
      <c r="I7651" s="28"/>
    </row>
    <row r="7652" spans="1:9" x14ac:dyDescent="0.25">
      <c r="A7652" s="231" t="s">
        <v>385</v>
      </c>
      <c r="B7652" s="232" t="s">
        <v>386</v>
      </c>
      <c r="C7652" s="233" t="s">
        <v>358</v>
      </c>
      <c r="D7652" s="233">
        <v>16</v>
      </c>
      <c r="E7652" s="233" t="s">
        <v>334</v>
      </c>
      <c r="F7652" s="234" t="s">
        <v>276</v>
      </c>
      <c r="G7652" s="235">
        <v>122</v>
      </c>
      <c r="H7652" s="234">
        <v>47088</v>
      </c>
      <c r="I7652" s="28"/>
    </row>
    <row r="7653" spans="1:9" x14ac:dyDescent="0.25">
      <c r="A7653" s="231" t="s">
        <v>348</v>
      </c>
      <c r="B7653" s="232" t="s">
        <v>349</v>
      </c>
      <c r="C7653" s="233" t="s">
        <v>347</v>
      </c>
      <c r="D7653" s="233">
        <v>8</v>
      </c>
      <c r="E7653" s="233" t="s">
        <v>262</v>
      </c>
      <c r="F7653" s="234" t="s">
        <v>342</v>
      </c>
      <c r="G7653" s="235">
        <v>6</v>
      </c>
      <c r="H7653" s="234">
        <v>47090</v>
      </c>
      <c r="I7653" s="28"/>
    </row>
    <row r="7654" spans="1:9" x14ac:dyDescent="0.25">
      <c r="A7654" s="231" t="s">
        <v>335</v>
      </c>
      <c r="B7654" s="232" t="s">
        <v>394</v>
      </c>
      <c r="C7654" s="233" t="s">
        <v>364</v>
      </c>
      <c r="D7654" s="233">
        <v>8</v>
      </c>
      <c r="E7654" s="233" t="s">
        <v>264</v>
      </c>
      <c r="F7654" s="234" t="s">
        <v>396</v>
      </c>
      <c r="G7654" s="235">
        <v>47</v>
      </c>
      <c r="H7654" s="234">
        <v>47091</v>
      </c>
      <c r="I7654" s="28"/>
    </row>
    <row r="7655" spans="1:9" x14ac:dyDescent="0.25">
      <c r="A7655" s="231" t="s">
        <v>335</v>
      </c>
      <c r="B7655" s="232" t="s">
        <v>368</v>
      </c>
      <c r="C7655" s="233" t="s">
        <v>364</v>
      </c>
      <c r="D7655" s="233">
        <v>8</v>
      </c>
      <c r="E7655" s="233" t="s">
        <v>262</v>
      </c>
      <c r="F7655" s="234" t="s">
        <v>356</v>
      </c>
      <c r="G7655" s="235">
        <v>92</v>
      </c>
      <c r="H7655" s="234">
        <v>47092</v>
      </c>
      <c r="I7655" s="28"/>
    </row>
    <row r="7656" spans="1:9" x14ac:dyDescent="0.25">
      <c r="A7656" s="231" t="s">
        <v>362</v>
      </c>
      <c r="B7656" s="232" t="s">
        <v>407</v>
      </c>
      <c r="C7656" s="233" t="s">
        <v>380</v>
      </c>
      <c r="D7656" s="233">
        <v>16</v>
      </c>
      <c r="E7656" s="233" t="s">
        <v>264</v>
      </c>
      <c r="F7656" s="234" t="s">
        <v>396</v>
      </c>
      <c r="G7656" s="235">
        <v>86</v>
      </c>
      <c r="H7656" s="234">
        <v>47094</v>
      </c>
      <c r="I7656" s="28"/>
    </row>
    <row r="7657" spans="1:9" x14ac:dyDescent="0.25">
      <c r="A7657" s="231" t="s">
        <v>345</v>
      </c>
      <c r="B7657" s="232" t="s">
        <v>406</v>
      </c>
      <c r="C7657" s="233" t="s">
        <v>337</v>
      </c>
      <c r="D7657" s="233">
        <v>16</v>
      </c>
      <c r="E7657" s="233" t="s">
        <v>271</v>
      </c>
      <c r="F7657" s="234" t="s">
        <v>359</v>
      </c>
      <c r="G7657" s="235">
        <v>93</v>
      </c>
      <c r="H7657" s="234">
        <v>47099</v>
      </c>
      <c r="I7657" s="28"/>
    </row>
    <row r="7658" spans="1:9" x14ac:dyDescent="0.25">
      <c r="A7658" s="231" t="s">
        <v>331</v>
      </c>
      <c r="B7658" s="232" t="s">
        <v>381</v>
      </c>
      <c r="C7658" s="233" t="s">
        <v>380</v>
      </c>
      <c r="D7658" s="233">
        <v>16</v>
      </c>
      <c r="E7658" s="233" t="s">
        <v>262</v>
      </c>
      <c r="F7658" s="234" t="s">
        <v>342</v>
      </c>
      <c r="G7658" s="235">
        <v>70</v>
      </c>
      <c r="H7658" s="234">
        <v>47103</v>
      </c>
      <c r="I7658" s="28"/>
    </row>
    <row r="7659" spans="1:9" x14ac:dyDescent="0.25">
      <c r="A7659" s="231" t="s">
        <v>371</v>
      </c>
      <c r="B7659" s="232" t="s">
        <v>372</v>
      </c>
      <c r="C7659" s="233" t="s">
        <v>364</v>
      </c>
      <c r="D7659" s="233">
        <v>8</v>
      </c>
      <c r="E7659" s="233" t="s">
        <v>271</v>
      </c>
      <c r="F7659" s="234" t="s">
        <v>338</v>
      </c>
      <c r="G7659" s="235">
        <v>103</v>
      </c>
      <c r="H7659" s="234">
        <v>47104</v>
      </c>
      <c r="I7659" s="28"/>
    </row>
    <row r="7660" spans="1:9" x14ac:dyDescent="0.25">
      <c r="A7660" s="231" t="s">
        <v>362</v>
      </c>
      <c r="B7660" s="232" t="s">
        <v>366</v>
      </c>
      <c r="C7660" s="233" t="s">
        <v>337</v>
      </c>
      <c r="D7660" s="233">
        <v>8</v>
      </c>
      <c r="E7660" s="233" t="s">
        <v>262</v>
      </c>
      <c r="F7660" s="234" t="s">
        <v>50</v>
      </c>
      <c r="G7660" s="235">
        <v>38</v>
      </c>
      <c r="H7660" s="234">
        <v>47105</v>
      </c>
      <c r="I7660" s="28"/>
    </row>
    <row r="7661" spans="1:9" x14ac:dyDescent="0.25">
      <c r="A7661" s="231" t="s">
        <v>345</v>
      </c>
      <c r="B7661" s="232" t="s">
        <v>391</v>
      </c>
      <c r="C7661" s="233" t="s">
        <v>337</v>
      </c>
      <c r="D7661" s="233">
        <v>16</v>
      </c>
      <c r="E7661" s="233" t="s">
        <v>334</v>
      </c>
      <c r="F7661" s="234" t="s">
        <v>276</v>
      </c>
      <c r="G7661" s="235">
        <v>145</v>
      </c>
      <c r="H7661" s="234">
        <v>47105</v>
      </c>
      <c r="I7661" s="28"/>
    </row>
    <row r="7662" spans="1:9" x14ac:dyDescent="0.25">
      <c r="A7662" s="231" t="s">
        <v>345</v>
      </c>
      <c r="B7662" s="232" t="s">
        <v>379</v>
      </c>
      <c r="C7662" s="233" t="s">
        <v>380</v>
      </c>
      <c r="D7662" s="233">
        <v>16</v>
      </c>
      <c r="E7662" s="233" t="s">
        <v>271</v>
      </c>
      <c r="F7662" s="234" t="s">
        <v>338</v>
      </c>
      <c r="G7662" s="235">
        <v>51</v>
      </c>
      <c r="H7662" s="234">
        <v>47105</v>
      </c>
      <c r="I7662" s="28"/>
    </row>
    <row r="7663" spans="1:9" x14ac:dyDescent="0.25">
      <c r="A7663" s="231" t="s">
        <v>345</v>
      </c>
      <c r="B7663" s="232" t="s">
        <v>346</v>
      </c>
      <c r="C7663" s="233" t="s">
        <v>347</v>
      </c>
      <c r="D7663" s="233">
        <v>16</v>
      </c>
      <c r="E7663" s="233" t="s">
        <v>271</v>
      </c>
      <c r="F7663" s="234" t="s">
        <v>338</v>
      </c>
      <c r="G7663" s="235">
        <v>176</v>
      </c>
      <c r="H7663" s="234">
        <v>47107</v>
      </c>
      <c r="I7663" s="28"/>
    </row>
    <row r="7664" spans="1:9" x14ac:dyDescent="0.25">
      <c r="A7664" s="231" t="s">
        <v>331</v>
      </c>
      <c r="B7664" s="232" t="s">
        <v>353</v>
      </c>
      <c r="C7664" s="233" t="s">
        <v>337</v>
      </c>
      <c r="D7664" s="233">
        <v>16</v>
      </c>
      <c r="E7664" s="233" t="s">
        <v>262</v>
      </c>
      <c r="F7664" s="234" t="s">
        <v>342</v>
      </c>
      <c r="G7664" s="235">
        <v>24</v>
      </c>
      <c r="H7664" s="234">
        <v>47110</v>
      </c>
      <c r="I7664" s="28"/>
    </row>
    <row r="7665" spans="1:9" x14ac:dyDescent="0.25">
      <c r="A7665" s="231" t="s">
        <v>392</v>
      </c>
      <c r="B7665" s="232" t="s">
        <v>393</v>
      </c>
      <c r="C7665" s="233" t="s">
        <v>337</v>
      </c>
      <c r="D7665" s="233">
        <v>16</v>
      </c>
      <c r="E7665" s="233" t="s">
        <v>271</v>
      </c>
      <c r="F7665" s="234" t="s">
        <v>359</v>
      </c>
      <c r="G7665" s="235">
        <v>96</v>
      </c>
      <c r="H7665" s="234">
        <v>47112</v>
      </c>
      <c r="I7665" s="28"/>
    </row>
    <row r="7666" spans="1:9" x14ac:dyDescent="0.25">
      <c r="A7666" s="231" t="s">
        <v>348</v>
      </c>
      <c r="B7666" s="232" t="s">
        <v>349</v>
      </c>
      <c r="C7666" s="233" t="s">
        <v>347</v>
      </c>
      <c r="D7666" s="233">
        <v>8</v>
      </c>
      <c r="E7666" s="233" t="s">
        <v>262</v>
      </c>
      <c r="F7666" s="234" t="s">
        <v>342</v>
      </c>
      <c r="G7666" s="235">
        <v>130</v>
      </c>
      <c r="H7666" s="234">
        <v>47113</v>
      </c>
      <c r="I7666" s="28"/>
    </row>
    <row r="7667" spans="1:9" x14ac:dyDescent="0.25">
      <c r="A7667" s="231" t="s">
        <v>335</v>
      </c>
      <c r="B7667" s="232" t="s">
        <v>383</v>
      </c>
      <c r="C7667" s="233" t="s">
        <v>347</v>
      </c>
      <c r="D7667" s="233">
        <v>8</v>
      </c>
      <c r="E7667" s="233" t="s">
        <v>271</v>
      </c>
      <c r="F7667" s="234" t="s">
        <v>359</v>
      </c>
      <c r="G7667" s="235">
        <v>49</v>
      </c>
      <c r="H7667" s="234">
        <v>47115</v>
      </c>
      <c r="I7667" s="28"/>
    </row>
    <row r="7668" spans="1:9" x14ac:dyDescent="0.25">
      <c r="A7668" s="231" t="s">
        <v>362</v>
      </c>
      <c r="B7668" s="232" t="s">
        <v>369</v>
      </c>
      <c r="C7668" s="233" t="s">
        <v>370</v>
      </c>
      <c r="D7668" s="233">
        <v>16</v>
      </c>
      <c r="E7668" s="233" t="s">
        <v>264</v>
      </c>
      <c r="F7668" s="234" t="s">
        <v>365</v>
      </c>
      <c r="G7668" s="235">
        <v>183</v>
      </c>
      <c r="H7668" s="234">
        <v>47117</v>
      </c>
      <c r="I7668" s="28"/>
    </row>
    <row r="7669" spans="1:9" x14ac:dyDescent="0.25">
      <c r="A7669" s="231" t="s">
        <v>331</v>
      </c>
      <c r="B7669" s="232" t="s">
        <v>404</v>
      </c>
      <c r="C7669" s="233" t="s">
        <v>333</v>
      </c>
      <c r="D7669" s="233">
        <v>16</v>
      </c>
      <c r="E7669" s="233" t="s">
        <v>334</v>
      </c>
      <c r="F7669" s="234" t="s">
        <v>405</v>
      </c>
      <c r="G7669" s="235">
        <v>165</v>
      </c>
      <c r="H7669" s="234">
        <v>47118</v>
      </c>
      <c r="I7669" s="28"/>
    </row>
    <row r="7670" spans="1:9" x14ac:dyDescent="0.25">
      <c r="A7670" s="231" t="s">
        <v>345</v>
      </c>
      <c r="B7670" s="232" t="s">
        <v>379</v>
      </c>
      <c r="C7670" s="233" t="s">
        <v>380</v>
      </c>
      <c r="D7670" s="233">
        <v>16</v>
      </c>
      <c r="E7670" s="233" t="s">
        <v>271</v>
      </c>
      <c r="F7670" s="234" t="s">
        <v>373</v>
      </c>
      <c r="G7670" s="235">
        <v>121</v>
      </c>
      <c r="H7670" s="234">
        <v>47119</v>
      </c>
      <c r="I7670" s="28"/>
    </row>
    <row r="7671" spans="1:9" x14ac:dyDescent="0.25">
      <c r="A7671" s="231" t="s">
        <v>335</v>
      </c>
      <c r="B7671" s="232" t="s">
        <v>394</v>
      </c>
      <c r="C7671" s="233" t="s">
        <v>364</v>
      </c>
      <c r="D7671" s="233">
        <v>8</v>
      </c>
      <c r="E7671" s="233" t="s">
        <v>264</v>
      </c>
      <c r="F7671" s="234" t="s">
        <v>396</v>
      </c>
      <c r="G7671" s="235">
        <v>155</v>
      </c>
      <c r="H7671" s="234">
        <v>47120</v>
      </c>
      <c r="I7671" s="28"/>
    </row>
    <row r="7672" spans="1:9" x14ac:dyDescent="0.25">
      <c r="A7672" s="231" t="s">
        <v>345</v>
      </c>
      <c r="B7672" s="232" t="s">
        <v>379</v>
      </c>
      <c r="C7672" s="233" t="s">
        <v>380</v>
      </c>
      <c r="D7672" s="233">
        <v>16</v>
      </c>
      <c r="E7672" s="233" t="s">
        <v>271</v>
      </c>
      <c r="F7672" s="234" t="s">
        <v>338</v>
      </c>
      <c r="G7672" s="235">
        <v>40</v>
      </c>
      <c r="H7672" s="234">
        <v>47121</v>
      </c>
      <c r="I7672" s="28"/>
    </row>
    <row r="7673" spans="1:9" x14ac:dyDescent="0.25">
      <c r="A7673" s="231" t="s">
        <v>331</v>
      </c>
      <c r="B7673" s="232" t="s">
        <v>353</v>
      </c>
      <c r="C7673" s="233" t="s">
        <v>337</v>
      </c>
      <c r="D7673" s="233">
        <v>16</v>
      </c>
      <c r="E7673" s="233" t="s">
        <v>262</v>
      </c>
      <c r="F7673" s="234" t="s">
        <v>342</v>
      </c>
      <c r="G7673" s="235">
        <v>15</v>
      </c>
      <c r="H7673" s="234">
        <v>47121</v>
      </c>
      <c r="I7673" s="28"/>
    </row>
    <row r="7674" spans="1:9" x14ac:dyDescent="0.25">
      <c r="A7674" s="231" t="s">
        <v>335</v>
      </c>
      <c r="B7674" s="232" t="s">
        <v>336</v>
      </c>
      <c r="C7674" s="233" t="s">
        <v>337</v>
      </c>
      <c r="D7674" s="233">
        <v>16</v>
      </c>
      <c r="E7674" s="233" t="s">
        <v>271</v>
      </c>
      <c r="F7674" s="234" t="s">
        <v>338</v>
      </c>
      <c r="G7674" s="235">
        <v>186</v>
      </c>
      <c r="H7674" s="234">
        <v>47124</v>
      </c>
      <c r="I7674" s="28"/>
    </row>
    <row r="7675" spans="1:9" x14ac:dyDescent="0.25">
      <c r="A7675" s="231" t="s">
        <v>371</v>
      </c>
      <c r="B7675" s="232" t="s">
        <v>372</v>
      </c>
      <c r="C7675" s="233" t="s">
        <v>364</v>
      </c>
      <c r="D7675" s="233">
        <v>8</v>
      </c>
      <c r="E7675" s="233" t="s">
        <v>271</v>
      </c>
      <c r="F7675" s="234" t="s">
        <v>338</v>
      </c>
      <c r="G7675" s="235">
        <v>79</v>
      </c>
      <c r="H7675" s="234">
        <v>47131</v>
      </c>
      <c r="I7675" s="28"/>
    </row>
    <row r="7676" spans="1:9" x14ac:dyDescent="0.25">
      <c r="A7676" s="231" t="s">
        <v>331</v>
      </c>
      <c r="B7676" s="232" t="s">
        <v>353</v>
      </c>
      <c r="C7676" s="233" t="s">
        <v>337</v>
      </c>
      <c r="D7676" s="233">
        <v>16</v>
      </c>
      <c r="E7676" s="233" t="s">
        <v>262</v>
      </c>
      <c r="F7676" s="234" t="s">
        <v>356</v>
      </c>
      <c r="G7676" s="235">
        <v>76</v>
      </c>
      <c r="H7676" s="234">
        <v>47135</v>
      </c>
      <c r="I7676" s="28"/>
    </row>
    <row r="7677" spans="1:9" x14ac:dyDescent="0.25">
      <c r="A7677" s="231" t="s">
        <v>362</v>
      </c>
      <c r="B7677" s="232" t="s">
        <v>369</v>
      </c>
      <c r="C7677" s="233" t="s">
        <v>370</v>
      </c>
      <c r="D7677" s="233">
        <v>16</v>
      </c>
      <c r="E7677" s="233" t="s">
        <v>264</v>
      </c>
      <c r="F7677" s="234" t="s">
        <v>365</v>
      </c>
      <c r="G7677" s="235">
        <v>14</v>
      </c>
      <c r="H7677" s="234">
        <v>47137</v>
      </c>
      <c r="I7677" s="28"/>
    </row>
    <row r="7678" spans="1:9" x14ac:dyDescent="0.25">
      <c r="A7678" s="231" t="s">
        <v>335</v>
      </c>
      <c r="B7678" s="232" t="s">
        <v>367</v>
      </c>
      <c r="C7678" s="233" t="s">
        <v>337</v>
      </c>
      <c r="D7678" s="233">
        <v>8</v>
      </c>
      <c r="E7678" s="233" t="s">
        <v>262</v>
      </c>
      <c r="F7678" s="234" t="s">
        <v>356</v>
      </c>
      <c r="G7678" s="235">
        <v>47</v>
      </c>
      <c r="H7678" s="234">
        <v>47140</v>
      </c>
      <c r="I7678" s="28"/>
    </row>
    <row r="7679" spans="1:9" x14ac:dyDescent="0.25">
      <c r="A7679" s="231" t="s">
        <v>335</v>
      </c>
      <c r="B7679" s="232" t="s">
        <v>394</v>
      </c>
      <c r="C7679" s="233" t="s">
        <v>364</v>
      </c>
      <c r="D7679" s="233">
        <v>8</v>
      </c>
      <c r="E7679" s="233" t="s">
        <v>264</v>
      </c>
      <c r="F7679" s="234" t="s">
        <v>396</v>
      </c>
      <c r="G7679" s="235">
        <v>94</v>
      </c>
      <c r="H7679" s="234">
        <v>47147</v>
      </c>
      <c r="I7679" s="28"/>
    </row>
    <row r="7680" spans="1:9" x14ac:dyDescent="0.25">
      <c r="A7680" s="231" t="s">
        <v>331</v>
      </c>
      <c r="B7680" s="232" t="s">
        <v>353</v>
      </c>
      <c r="C7680" s="233" t="s">
        <v>337</v>
      </c>
      <c r="D7680" s="233">
        <v>16</v>
      </c>
      <c r="E7680" s="233" t="s">
        <v>262</v>
      </c>
      <c r="F7680" s="234" t="s">
        <v>342</v>
      </c>
      <c r="G7680" s="235">
        <v>26</v>
      </c>
      <c r="H7680" s="234">
        <v>47147</v>
      </c>
      <c r="I7680" s="28"/>
    </row>
    <row r="7681" spans="1:9" x14ac:dyDescent="0.25">
      <c r="A7681" s="231" t="s">
        <v>397</v>
      </c>
      <c r="B7681" s="232" t="s">
        <v>398</v>
      </c>
      <c r="C7681" s="233" t="s">
        <v>399</v>
      </c>
      <c r="D7681" s="233">
        <v>8</v>
      </c>
      <c r="E7681" s="233" t="s">
        <v>334</v>
      </c>
      <c r="F7681" s="234" t="s">
        <v>276</v>
      </c>
      <c r="G7681" s="235">
        <v>54</v>
      </c>
      <c r="H7681" s="234">
        <v>47148</v>
      </c>
      <c r="I7681" s="28"/>
    </row>
    <row r="7682" spans="1:9" x14ac:dyDescent="0.25">
      <c r="A7682" s="231" t="s">
        <v>362</v>
      </c>
      <c r="B7682" s="232" t="s">
        <v>369</v>
      </c>
      <c r="C7682" s="233" t="s">
        <v>370</v>
      </c>
      <c r="D7682" s="233">
        <v>16</v>
      </c>
      <c r="E7682" s="233" t="s">
        <v>264</v>
      </c>
      <c r="F7682" s="234" t="s">
        <v>365</v>
      </c>
      <c r="G7682" s="235">
        <v>91</v>
      </c>
      <c r="H7682" s="234">
        <v>47149</v>
      </c>
      <c r="I7682" s="28"/>
    </row>
    <row r="7683" spans="1:9" x14ac:dyDescent="0.25">
      <c r="A7683" s="231" t="s">
        <v>335</v>
      </c>
      <c r="B7683" s="232" t="s">
        <v>336</v>
      </c>
      <c r="C7683" s="233" t="s">
        <v>337</v>
      </c>
      <c r="D7683" s="233">
        <v>16</v>
      </c>
      <c r="E7683" s="233" t="s">
        <v>271</v>
      </c>
      <c r="F7683" s="234" t="s">
        <v>338</v>
      </c>
      <c r="G7683" s="235">
        <v>107</v>
      </c>
      <c r="H7683" s="234">
        <v>47151</v>
      </c>
      <c r="I7683" s="28"/>
    </row>
    <row r="7684" spans="1:9" x14ac:dyDescent="0.25">
      <c r="A7684" s="231" t="s">
        <v>371</v>
      </c>
      <c r="B7684" s="232" t="s">
        <v>372</v>
      </c>
      <c r="C7684" s="233" t="s">
        <v>364</v>
      </c>
      <c r="D7684" s="233">
        <v>8</v>
      </c>
      <c r="E7684" s="233" t="s">
        <v>271</v>
      </c>
      <c r="F7684" s="234" t="s">
        <v>338</v>
      </c>
      <c r="G7684" s="235">
        <v>29</v>
      </c>
      <c r="H7684" s="234">
        <v>47151</v>
      </c>
      <c r="I7684" s="28"/>
    </row>
    <row r="7685" spans="1:9" x14ac:dyDescent="0.25">
      <c r="A7685" s="231" t="s">
        <v>397</v>
      </c>
      <c r="B7685" s="232" t="s">
        <v>398</v>
      </c>
      <c r="C7685" s="233" t="s">
        <v>399</v>
      </c>
      <c r="D7685" s="233">
        <v>8</v>
      </c>
      <c r="E7685" s="233" t="s">
        <v>334</v>
      </c>
      <c r="F7685" s="234" t="s">
        <v>276</v>
      </c>
      <c r="G7685" s="235">
        <v>95</v>
      </c>
      <c r="H7685" s="234">
        <v>47151</v>
      </c>
      <c r="I7685" s="28"/>
    </row>
    <row r="7686" spans="1:9" x14ac:dyDescent="0.25">
      <c r="A7686" s="231" t="s">
        <v>362</v>
      </c>
      <c r="B7686" s="232" t="s">
        <v>363</v>
      </c>
      <c r="C7686" s="233" t="s">
        <v>364</v>
      </c>
      <c r="D7686" s="233">
        <v>8</v>
      </c>
      <c r="E7686" s="233" t="s">
        <v>264</v>
      </c>
      <c r="F7686" s="234" t="s">
        <v>396</v>
      </c>
      <c r="G7686" s="235">
        <v>107</v>
      </c>
      <c r="H7686" s="234">
        <v>47156</v>
      </c>
      <c r="I7686" s="28"/>
    </row>
    <row r="7687" spans="1:9" x14ac:dyDescent="0.25">
      <c r="A7687" s="231" t="s">
        <v>335</v>
      </c>
      <c r="B7687" s="232" t="s">
        <v>383</v>
      </c>
      <c r="C7687" s="233" t="s">
        <v>347</v>
      </c>
      <c r="D7687" s="233">
        <v>8</v>
      </c>
      <c r="E7687" s="233" t="s">
        <v>271</v>
      </c>
      <c r="F7687" s="234" t="s">
        <v>373</v>
      </c>
      <c r="G7687" s="235">
        <v>89</v>
      </c>
      <c r="H7687" s="234">
        <v>47159</v>
      </c>
      <c r="I7687" s="28"/>
    </row>
    <row r="7688" spans="1:9" x14ac:dyDescent="0.25">
      <c r="A7688" s="231" t="s">
        <v>345</v>
      </c>
      <c r="B7688" s="232" t="s">
        <v>346</v>
      </c>
      <c r="C7688" s="233" t="s">
        <v>347</v>
      </c>
      <c r="D7688" s="233">
        <v>16</v>
      </c>
      <c r="E7688" s="233" t="s">
        <v>271</v>
      </c>
      <c r="F7688" s="234" t="s">
        <v>338</v>
      </c>
      <c r="G7688" s="235">
        <v>151</v>
      </c>
      <c r="H7688" s="234">
        <v>47165</v>
      </c>
      <c r="I7688" s="28"/>
    </row>
    <row r="7689" spans="1:9" x14ac:dyDescent="0.25">
      <c r="A7689" s="231" t="s">
        <v>335</v>
      </c>
      <c r="B7689" s="232" t="s">
        <v>382</v>
      </c>
      <c r="C7689" s="233" t="s">
        <v>337</v>
      </c>
      <c r="D7689" s="233">
        <v>16</v>
      </c>
      <c r="E7689" s="233" t="s">
        <v>264</v>
      </c>
      <c r="F7689" s="234" t="s">
        <v>365</v>
      </c>
      <c r="G7689" s="235">
        <v>119</v>
      </c>
      <c r="H7689" s="234">
        <v>47166</v>
      </c>
      <c r="I7689" s="28"/>
    </row>
    <row r="7690" spans="1:9" x14ac:dyDescent="0.25">
      <c r="A7690" s="231" t="s">
        <v>371</v>
      </c>
      <c r="B7690" s="232" t="s">
        <v>388</v>
      </c>
      <c r="C7690" s="233" t="s">
        <v>364</v>
      </c>
      <c r="D7690" s="233">
        <v>12</v>
      </c>
      <c r="E7690" s="233" t="s">
        <v>271</v>
      </c>
      <c r="F7690" s="234" t="s">
        <v>338</v>
      </c>
      <c r="G7690" s="235">
        <v>26</v>
      </c>
      <c r="H7690" s="234">
        <v>47168</v>
      </c>
      <c r="I7690" s="28"/>
    </row>
    <row r="7691" spans="1:9" x14ac:dyDescent="0.25">
      <c r="A7691" s="231" t="s">
        <v>385</v>
      </c>
      <c r="B7691" s="232" t="s">
        <v>389</v>
      </c>
      <c r="C7691" s="233" t="s">
        <v>375</v>
      </c>
      <c r="D7691" s="233">
        <v>16</v>
      </c>
      <c r="E7691" s="233" t="s">
        <v>334</v>
      </c>
      <c r="F7691" s="234" t="s">
        <v>276</v>
      </c>
      <c r="G7691" s="235">
        <v>167</v>
      </c>
      <c r="H7691" s="234">
        <v>47169</v>
      </c>
      <c r="I7691" s="28"/>
    </row>
    <row r="7692" spans="1:9" x14ac:dyDescent="0.25">
      <c r="A7692" s="231" t="s">
        <v>397</v>
      </c>
      <c r="B7692" s="232" t="s">
        <v>398</v>
      </c>
      <c r="C7692" s="233" t="s">
        <v>399</v>
      </c>
      <c r="D7692" s="233">
        <v>8</v>
      </c>
      <c r="E7692" s="233" t="s">
        <v>334</v>
      </c>
      <c r="F7692" s="234" t="s">
        <v>276</v>
      </c>
      <c r="G7692" s="235">
        <v>26</v>
      </c>
      <c r="H7692" s="234">
        <v>47177</v>
      </c>
      <c r="I7692" s="28"/>
    </row>
    <row r="7693" spans="1:9" x14ac:dyDescent="0.25">
      <c r="A7693" s="231" t="s">
        <v>335</v>
      </c>
      <c r="B7693" s="232" t="s">
        <v>336</v>
      </c>
      <c r="C7693" s="233" t="s">
        <v>337</v>
      </c>
      <c r="D7693" s="233">
        <v>16</v>
      </c>
      <c r="E7693" s="233" t="s">
        <v>271</v>
      </c>
      <c r="F7693" s="234" t="s">
        <v>338</v>
      </c>
      <c r="G7693" s="235">
        <v>195</v>
      </c>
      <c r="H7693" s="234">
        <v>47179</v>
      </c>
      <c r="I7693" s="28"/>
    </row>
    <row r="7694" spans="1:9" x14ac:dyDescent="0.25">
      <c r="A7694" s="231" t="s">
        <v>397</v>
      </c>
      <c r="B7694" s="232" t="s">
        <v>402</v>
      </c>
      <c r="C7694" s="233" t="s">
        <v>380</v>
      </c>
      <c r="D7694" s="233">
        <v>8</v>
      </c>
      <c r="E7694" s="233" t="s">
        <v>262</v>
      </c>
      <c r="F7694" s="234" t="s">
        <v>342</v>
      </c>
      <c r="G7694" s="235">
        <v>28</v>
      </c>
      <c r="H7694" s="234">
        <v>47184</v>
      </c>
      <c r="I7694" s="28"/>
    </row>
    <row r="7695" spans="1:9" x14ac:dyDescent="0.25">
      <c r="A7695" s="231" t="s">
        <v>408</v>
      </c>
      <c r="B7695" s="232" t="s">
        <v>409</v>
      </c>
      <c r="C7695" s="233" t="s">
        <v>380</v>
      </c>
      <c r="D7695" s="233">
        <v>16</v>
      </c>
      <c r="E7695" s="233" t="s">
        <v>334</v>
      </c>
      <c r="F7695" s="234" t="s">
        <v>278</v>
      </c>
      <c r="G7695" s="235">
        <v>113</v>
      </c>
      <c r="H7695" s="234">
        <v>47185</v>
      </c>
      <c r="I7695" s="28"/>
    </row>
    <row r="7696" spans="1:9" x14ac:dyDescent="0.25">
      <c r="A7696" s="231" t="s">
        <v>345</v>
      </c>
      <c r="B7696" s="232" t="s">
        <v>346</v>
      </c>
      <c r="C7696" s="233" t="s">
        <v>347</v>
      </c>
      <c r="D7696" s="233">
        <v>16</v>
      </c>
      <c r="E7696" s="233" t="s">
        <v>271</v>
      </c>
      <c r="F7696" s="234" t="s">
        <v>338</v>
      </c>
      <c r="G7696" s="235">
        <v>36</v>
      </c>
      <c r="H7696" s="234">
        <v>47190</v>
      </c>
      <c r="I7696" s="28"/>
    </row>
    <row r="7697" spans="1:9" x14ac:dyDescent="0.25">
      <c r="A7697" s="231" t="s">
        <v>335</v>
      </c>
      <c r="B7697" s="232" t="s">
        <v>387</v>
      </c>
      <c r="C7697" s="233" t="s">
        <v>347</v>
      </c>
      <c r="D7697" s="233">
        <v>8</v>
      </c>
      <c r="E7697" s="233" t="s">
        <v>264</v>
      </c>
      <c r="F7697" s="234" t="s">
        <v>365</v>
      </c>
      <c r="G7697" s="235">
        <v>164</v>
      </c>
      <c r="H7697" s="234">
        <v>47193</v>
      </c>
      <c r="I7697" s="28"/>
    </row>
    <row r="7698" spans="1:9" x14ac:dyDescent="0.25">
      <c r="A7698" s="231" t="s">
        <v>335</v>
      </c>
      <c r="B7698" s="232" t="s">
        <v>382</v>
      </c>
      <c r="C7698" s="233" t="s">
        <v>337</v>
      </c>
      <c r="D7698" s="233">
        <v>16</v>
      </c>
      <c r="E7698" s="233" t="s">
        <v>264</v>
      </c>
      <c r="F7698" s="234" t="s">
        <v>365</v>
      </c>
      <c r="G7698" s="235">
        <v>160</v>
      </c>
      <c r="H7698" s="234">
        <v>47193</v>
      </c>
      <c r="I7698" s="28"/>
    </row>
    <row r="7699" spans="1:9" x14ac:dyDescent="0.25">
      <c r="A7699" s="231" t="s">
        <v>362</v>
      </c>
      <c r="B7699" s="232" t="s">
        <v>363</v>
      </c>
      <c r="C7699" s="233" t="s">
        <v>364</v>
      </c>
      <c r="D7699" s="233">
        <v>8</v>
      </c>
      <c r="E7699" s="233" t="s">
        <v>264</v>
      </c>
      <c r="F7699" s="234" t="s">
        <v>365</v>
      </c>
      <c r="G7699" s="235">
        <v>141</v>
      </c>
      <c r="H7699" s="234">
        <v>47195</v>
      </c>
      <c r="I7699" s="28"/>
    </row>
    <row r="7700" spans="1:9" x14ac:dyDescent="0.25">
      <c r="A7700" s="231" t="s">
        <v>354</v>
      </c>
      <c r="B7700" s="232" t="s">
        <v>355</v>
      </c>
      <c r="C7700" s="233" t="s">
        <v>347</v>
      </c>
      <c r="D7700" s="233">
        <v>16</v>
      </c>
      <c r="E7700" s="233" t="s">
        <v>262</v>
      </c>
      <c r="F7700" s="234" t="s">
        <v>356</v>
      </c>
      <c r="G7700" s="235">
        <v>51</v>
      </c>
      <c r="H7700" s="234">
        <v>47197</v>
      </c>
      <c r="I7700" s="28"/>
    </row>
    <row r="7701" spans="1:9" x14ac:dyDescent="0.25">
      <c r="A7701" s="231" t="s">
        <v>345</v>
      </c>
      <c r="B7701" s="232" t="s">
        <v>379</v>
      </c>
      <c r="C7701" s="233" t="s">
        <v>380</v>
      </c>
      <c r="D7701" s="233">
        <v>16</v>
      </c>
      <c r="E7701" s="233" t="s">
        <v>271</v>
      </c>
      <c r="F7701" s="234" t="s">
        <v>338</v>
      </c>
      <c r="G7701" s="235">
        <v>92</v>
      </c>
      <c r="H7701" s="234">
        <v>47198</v>
      </c>
      <c r="I7701" s="28"/>
    </row>
    <row r="7702" spans="1:9" x14ac:dyDescent="0.25">
      <c r="A7702" s="231" t="s">
        <v>362</v>
      </c>
      <c r="B7702" s="232" t="s">
        <v>374</v>
      </c>
      <c r="C7702" s="233" t="s">
        <v>375</v>
      </c>
      <c r="D7702" s="233">
        <v>16</v>
      </c>
      <c r="E7702" s="233" t="s">
        <v>271</v>
      </c>
      <c r="F7702" s="234" t="s">
        <v>338</v>
      </c>
      <c r="G7702" s="235">
        <v>84</v>
      </c>
      <c r="H7702" s="234">
        <v>47200</v>
      </c>
      <c r="I7702" s="28"/>
    </row>
    <row r="7703" spans="1:9" x14ac:dyDescent="0.25">
      <c r="A7703" s="231" t="s">
        <v>331</v>
      </c>
      <c r="B7703" s="232" t="s">
        <v>353</v>
      </c>
      <c r="C7703" s="233" t="s">
        <v>337</v>
      </c>
      <c r="D7703" s="233">
        <v>16</v>
      </c>
      <c r="E7703" s="233" t="s">
        <v>262</v>
      </c>
      <c r="F7703" s="234" t="s">
        <v>342</v>
      </c>
      <c r="G7703" s="235">
        <v>109</v>
      </c>
      <c r="H7703" s="234">
        <v>47209</v>
      </c>
      <c r="I7703" s="28"/>
    </row>
    <row r="7704" spans="1:9" x14ac:dyDescent="0.25">
      <c r="A7704" s="231" t="s">
        <v>331</v>
      </c>
      <c r="B7704" s="232" t="s">
        <v>404</v>
      </c>
      <c r="C7704" s="233" t="s">
        <v>333</v>
      </c>
      <c r="D7704" s="233">
        <v>16</v>
      </c>
      <c r="E7704" s="233" t="s">
        <v>334</v>
      </c>
      <c r="F7704" s="234" t="s">
        <v>405</v>
      </c>
      <c r="G7704" s="235">
        <v>12</v>
      </c>
      <c r="H7704" s="234">
        <v>47211</v>
      </c>
      <c r="I7704" s="28"/>
    </row>
    <row r="7705" spans="1:9" x14ac:dyDescent="0.25">
      <c r="A7705" s="231" t="s">
        <v>408</v>
      </c>
      <c r="B7705" s="232" t="s">
        <v>409</v>
      </c>
      <c r="C7705" s="233" t="s">
        <v>380</v>
      </c>
      <c r="D7705" s="233">
        <v>16</v>
      </c>
      <c r="E7705" s="233" t="s">
        <v>334</v>
      </c>
      <c r="F7705" s="234" t="s">
        <v>278</v>
      </c>
      <c r="G7705" s="235">
        <v>100</v>
      </c>
      <c r="H7705" s="234">
        <v>47213</v>
      </c>
      <c r="I7705" s="28"/>
    </row>
    <row r="7706" spans="1:9" x14ac:dyDescent="0.25">
      <c r="A7706" s="231" t="s">
        <v>335</v>
      </c>
      <c r="B7706" s="232" t="s">
        <v>383</v>
      </c>
      <c r="C7706" s="233" t="s">
        <v>347</v>
      </c>
      <c r="D7706" s="233">
        <v>8</v>
      </c>
      <c r="E7706" s="233" t="s">
        <v>271</v>
      </c>
      <c r="F7706" s="234" t="s">
        <v>373</v>
      </c>
      <c r="G7706" s="235">
        <v>80</v>
      </c>
      <c r="H7706" s="234">
        <v>47213</v>
      </c>
      <c r="I7706" s="28"/>
    </row>
    <row r="7707" spans="1:9" x14ac:dyDescent="0.25">
      <c r="A7707" s="231" t="s">
        <v>331</v>
      </c>
      <c r="B7707" s="232" t="s">
        <v>404</v>
      </c>
      <c r="C7707" s="233" t="s">
        <v>333</v>
      </c>
      <c r="D7707" s="233">
        <v>16</v>
      </c>
      <c r="E7707" s="233" t="s">
        <v>334</v>
      </c>
      <c r="F7707" s="234" t="s">
        <v>405</v>
      </c>
      <c r="G7707" s="235">
        <v>13</v>
      </c>
      <c r="H7707" s="234">
        <v>47215</v>
      </c>
      <c r="I7707" s="28"/>
    </row>
    <row r="7708" spans="1:9" x14ac:dyDescent="0.25">
      <c r="A7708" s="231" t="s">
        <v>335</v>
      </c>
      <c r="B7708" s="232" t="s">
        <v>350</v>
      </c>
      <c r="C7708" s="233" t="s">
        <v>347</v>
      </c>
      <c r="D7708" s="233">
        <v>8</v>
      </c>
      <c r="E7708" s="233" t="s">
        <v>271</v>
      </c>
      <c r="F7708" s="234" t="s">
        <v>338</v>
      </c>
      <c r="G7708" s="235">
        <v>142</v>
      </c>
      <c r="H7708" s="234">
        <v>47219</v>
      </c>
      <c r="I7708" s="28"/>
    </row>
    <row r="7709" spans="1:9" x14ac:dyDescent="0.25">
      <c r="A7709" s="231" t="s">
        <v>354</v>
      </c>
      <c r="B7709" s="232" t="s">
        <v>355</v>
      </c>
      <c r="C7709" s="233" t="s">
        <v>347</v>
      </c>
      <c r="D7709" s="233">
        <v>16</v>
      </c>
      <c r="E7709" s="233" t="s">
        <v>262</v>
      </c>
      <c r="F7709" s="234" t="s">
        <v>356</v>
      </c>
      <c r="G7709" s="235">
        <v>60</v>
      </c>
      <c r="H7709" s="234">
        <v>47223</v>
      </c>
      <c r="I7709" s="28"/>
    </row>
    <row r="7710" spans="1:9" x14ac:dyDescent="0.25">
      <c r="A7710" s="231" t="s">
        <v>362</v>
      </c>
      <c r="B7710" s="232" t="s">
        <v>363</v>
      </c>
      <c r="C7710" s="233" t="s">
        <v>364</v>
      </c>
      <c r="D7710" s="233">
        <v>8</v>
      </c>
      <c r="E7710" s="233" t="s">
        <v>264</v>
      </c>
      <c r="F7710" s="234" t="s">
        <v>396</v>
      </c>
      <c r="G7710" s="235">
        <v>176</v>
      </c>
      <c r="H7710" s="234">
        <v>47226</v>
      </c>
      <c r="I7710" s="28"/>
    </row>
    <row r="7711" spans="1:9" x14ac:dyDescent="0.25">
      <c r="A7711" s="231" t="s">
        <v>345</v>
      </c>
      <c r="B7711" s="232" t="s">
        <v>401</v>
      </c>
      <c r="C7711" s="233" t="s">
        <v>380</v>
      </c>
      <c r="D7711" s="233">
        <v>16</v>
      </c>
      <c r="E7711" s="233" t="s">
        <v>271</v>
      </c>
      <c r="F7711" s="234" t="s">
        <v>338</v>
      </c>
      <c r="G7711" s="235">
        <v>7</v>
      </c>
      <c r="H7711" s="234">
        <v>47227</v>
      </c>
      <c r="I7711" s="28"/>
    </row>
    <row r="7712" spans="1:9" x14ac:dyDescent="0.25">
      <c r="A7712" s="231" t="s">
        <v>331</v>
      </c>
      <c r="B7712" s="232" t="s">
        <v>332</v>
      </c>
      <c r="C7712" s="233" t="s">
        <v>333</v>
      </c>
      <c r="D7712" s="233">
        <v>16</v>
      </c>
      <c r="E7712" s="233" t="s">
        <v>334</v>
      </c>
      <c r="F7712" s="234" t="s">
        <v>278</v>
      </c>
      <c r="G7712" s="235">
        <v>92</v>
      </c>
      <c r="H7712" s="234">
        <v>47229</v>
      </c>
      <c r="I7712" s="28"/>
    </row>
    <row r="7713" spans="1:9" x14ac:dyDescent="0.25">
      <c r="A7713" s="231" t="s">
        <v>408</v>
      </c>
      <c r="B7713" s="232" t="s">
        <v>409</v>
      </c>
      <c r="C7713" s="233" t="s">
        <v>380</v>
      </c>
      <c r="D7713" s="233">
        <v>16</v>
      </c>
      <c r="E7713" s="233" t="s">
        <v>334</v>
      </c>
      <c r="F7713" s="234" t="s">
        <v>276</v>
      </c>
      <c r="G7713" s="235">
        <v>29</v>
      </c>
      <c r="H7713" s="234">
        <v>47231</v>
      </c>
      <c r="I7713" s="28"/>
    </row>
    <row r="7714" spans="1:9" x14ac:dyDescent="0.25">
      <c r="A7714" s="231" t="s">
        <v>385</v>
      </c>
      <c r="B7714" s="232" t="s">
        <v>389</v>
      </c>
      <c r="C7714" s="233" t="s">
        <v>375</v>
      </c>
      <c r="D7714" s="233">
        <v>16</v>
      </c>
      <c r="E7714" s="233" t="s">
        <v>334</v>
      </c>
      <c r="F7714" s="234" t="s">
        <v>276</v>
      </c>
      <c r="G7714" s="235">
        <v>36</v>
      </c>
      <c r="H7714" s="234">
        <v>47232</v>
      </c>
      <c r="I7714" s="28"/>
    </row>
    <row r="7715" spans="1:9" x14ac:dyDescent="0.25">
      <c r="A7715" s="231" t="s">
        <v>335</v>
      </c>
      <c r="B7715" s="232" t="s">
        <v>350</v>
      </c>
      <c r="C7715" s="233" t="s">
        <v>347</v>
      </c>
      <c r="D7715" s="233">
        <v>8</v>
      </c>
      <c r="E7715" s="233" t="s">
        <v>271</v>
      </c>
      <c r="F7715" s="234" t="s">
        <v>338</v>
      </c>
      <c r="G7715" s="235">
        <v>169</v>
      </c>
      <c r="H7715" s="234">
        <v>47237</v>
      </c>
      <c r="I7715" s="28"/>
    </row>
    <row r="7716" spans="1:9" x14ac:dyDescent="0.25">
      <c r="A7716" s="231" t="s">
        <v>408</v>
      </c>
      <c r="B7716" s="232" t="s">
        <v>409</v>
      </c>
      <c r="C7716" s="233" t="s">
        <v>380</v>
      </c>
      <c r="D7716" s="233">
        <v>16</v>
      </c>
      <c r="E7716" s="233" t="s">
        <v>334</v>
      </c>
      <c r="F7716" s="234" t="s">
        <v>278</v>
      </c>
      <c r="G7716" s="235">
        <v>152</v>
      </c>
      <c r="H7716" s="234">
        <v>47240</v>
      </c>
      <c r="I7716" s="28"/>
    </row>
    <row r="7717" spans="1:9" x14ac:dyDescent="0.25">
      <c r="A7717" s="231" t="s">
        <v>335</v>
      </c>
      <c r="B7717" s="232" t="s">
        <v>336</v>
      </c>
      <c r="C7717" s="233" t="s">
        <v>337</v>
      </c>
      <c r="D7717" s="233">
        <v>16</v>
      </c>
      <c r="E7717" s="233" t="s">
        <v>271</v>
      </c>
      <c r="F7717" s="234" t="s">
        <v>338</v>
      </c>
      <c r="G7717" s="235">
        <v>173</v>
      </c>
      <c r="H7717" s="234">
        <v>47242</v>
      </c>
      <c r="I7717" s="28"/>
    </row>
    <row r="7718" spans="1:9" x14ac:dyDescent="0.25">
      <c r="A7718" s="231" t="s">
        <v>371</v>
      </c>
      <c r="B7718" s="232" t="s">
        <v>388</v>
      </c>
      <c r="C7718" s="233" t="s">
        <v>364</v>
      </c>
      <c r="D7718" s="233">
        <v>12</v>
      </c>
      <c r="E7718" s="233" t="s">
        <v>271</v>
      </c>
      <c r="F7718" s="234" t="s">
        <v>359</v>
      </c>
      <c r="G7718" s="235">
        <v>186</v>
      </c>
      <c r="H7718" s="234">
        <v>47245</v>
      </c>
      <c r="I7718" s="28"/>
    </row>
    <row r="7719" spans="1:9" x14ac:dyDescent="0.25">
      <c r="A7719" s="231" t="s">
        <v>345</v>
      </c>
      <c r="B7719" s="232" t="s">
        <v>406</v>
      </c>
      <c r="C7719" s="233" t="s">
        <v>337</v>
      </c>
      <c r="D7719" s="233">
        <v>16</v>
      </c>
      <c r="E7719" s="233" t="s">
        <v>271</v>
      </c>
      <c r="F7719" s="234" t="s">
        <v>338</v>
      </c>
      <c r="G7719" s="235">
        <v>116</v>
      </c>
      <c r="H7719" s="234">
        <v>47249</v>
      </c>
      <c r="I7719" s="28"/>
    </row>
    <row r="7720" spans="1:9" x14ac:dyDescent="0.25">
      <c r="A7720" s="231" t="s">
        <v>335</v>
      </c>
      <c r="B7720" s="232" t="s">
        <v>400</v>
      </c>
      <c r="C7720" s="233" t="s">
        <v>364</v>
      </c>
      <c r="D7720" s="233">
        <v>8</v>
      </c>
      <c r="E7720" s="233" t="s">
        <v>264</v>
      </c>
      <c r="F7720" s="234" t="s">
        <v>365</v>
      </c>
      <c r="G7720" s="235">
        <v>23</v>
      </c>
      <c r="H7720" s="234">
        <v>47252</v>
      </c>
      <c r="I7720" s="28"/>
    </row>
    <row r="7721" spans="1:9" x14ac:dyDescent="0.25">
      <c r="A7721" s="231" t="s">
        <v>345</v>
      </c>
      <c r="B7721" s="232" t="s">
        <v>406</v>
      </c>
      <c r="C7721" s="233" t="s">
        <v>337</v>
      </c>
      <c r="D7721" s="233">
        <v>16</v>
      </c>
      <c r="E7721" s="233" t="s">
        <v>271</v>
      </c>
      <c r="F7721" s="234" t="s">
        <v>338</v>
      </c>
      <c r="G7721" s="235">
        <v>112</v>
      </c>
      <c r="H7721" s="234">
        <v>47252</v>
      </c>
      <c r="I7721" s="28"/>
    </row>
    <row r="7722" spans="1:9" x14ac:dyDescent="0.25">
      <c r="A7722" s="231" t="s">
        <v>335</v>
      </c>
      <c r="B7722" s="232" t="s">
        <v>368</v>
      </c>
      <c r="C7722" s="233" t="s">
        <v>364</v>
      </c>
      <c r="D7722" s="233">
        <v>8</v>
      </c>
      <c r="E7722" s="233" t="s">
        <v>262</v>
      </c>
      <c r="F7722" s="234" t="s">
        <v>356</v>
      </c>
      <c r="G7722" s="235">
        <v>179</v>
      </c>
      <c r="H7722" s="234">
        <v>47258</v>
      </c>
      <c r="I7722" s="28"/>
    </row>
    <row r="7723" spans="1:9" x14ac:dyDescent="0.25">
      <c r="A7723" s="231" t="s">
        <v>331</v>
      </c>
      <c r="B7723" s="232" t="s">
        <v>404</v>
      </c>
      <c r="C7723" s="233" t="s">
        <v>333</v>
      </c>
      <c r="D7723" s="233">
        <v>16</v>
      </c>
      <c r="E7723" s="233" t="s">
        <v>334</v>
      </c>
      <c r="F7723" s="234" t="s">
        <v>405</v>
      </c>
      <c r="G7723" s="235">
        <v>109</v>
      </c>
      <c r="H7723" s="234">
        <v>47260</v>
      </c>
      <c r="I7723" s="28"/>
    </row>
    <row r="7724" spans="1:9" x14ac:dyDescent="0.25">
      <c r="A7724" s="231" t="s">
        <v>335</v>
      </c>
      <c r="B7724" s="232" t="s">
        <v>382</v>
      </c>
      <c r="C7724" s="233" t="s">
        <v>337</v>
      </c>
      <c r="D7724" s="233">
        <v>16</v>
      </c>
      <c r="E7724" s="233" t="s">
        <v>264</v>
      </c>
      <c r="F7724" s="234" t="s">
        <v>365</v>
      </c>
      <c r="G7724" s="235">
        <v>12</v>
      </c>
      <c r="H7724" s="234">
        <v>47262</v>
      </c>
      <c r="I7724" s="28"/>
    </row>
    <row r="7725" spans="1:9" x14ac:dyDescent="0.25">
      <c r="A7725" s="231" t="s">
        <v>335</v>
      </c>
      <c r="B7725" s="232" t="s">
        <v>400</v>
      </c>
      <c r="C7725" s="233" t="s">
        <v>364</v>
      </c>
      <c r="D7725" s="233">
        <v>8</v>
      </c>
      <c r="E7725" s="233" t="s">
        <v>264</v>
      </c>
      <c r="F7725" s="234" t="s">
        <v>365</v>
      </c>
      <c r="G7725" s="235">
        <v>180</v>
      </c>
      <c r="H7725" s="234">
        <v>47262</v>
      </c>
      <c r="I7725" s="28"/>
    </row>
    <row r="7726" spans="1:9" x14ac:dyDescent="0.25">
      <c r="A7726" s="231" t="s">
        <v>385</v>
      </c>
      <c r="B7726" s="232" t="s">
        <v>389</v>
      </c>
      <c r="C7726" s="233" t="s">
        <v>375</v>
      </c>
      <c r="D7726" s="233">
        <v>16</v>
      </c>
      <c r="E7726" s="233" t="s">
        <v>334</v>
      </c>
      <c r="F7726" s="234" t="s">
        <v>276</v>
      </c>
      <c r="G7726" s="235">
        <v>186</v>
      </c>
      <c r="H7726" s="234">
        <v>47265</v>
      </c>
      <c r="I7726" s="28"/>
    </row>
    <row r="7727" spans="1:9" x14ac:dyDescent="0.25">
      <c r="A7727" s="231" t="s">
        <v>335</v>
      </c>
      <c r="B7727" s="232" t="s">
        <v>387</v>
      </c>
      <c r="C7727" s="233" t="s">
        <v>347</v>
      </c>
      <c r="D7727" s="233">
        <v>8</v>
      </c>
      <c r="E7727" s="233" t="s">
        <v>264</v>
      </c>
      <c r="F7727" s="234" t="s">
        <v>365</v>
      </c>
      <c r="G7727" s="235">
        <v>197</v>
      </c>
      <c r="H7727" s="234">
        <v>47267</v>
      </c>
      <c r="I7727" s="28"/>
    </row>
    <row r="7728" spans="1:9" x14ac:dyDescent="0.25">
      <c r="A7728" s="231" t="s">
        <v>331</v>
      </c>
      <c r="B7728" s="232" t="s">
        <v>403</v>
      </c>
      <c r="C7728" s="233" t="s">
        <v>380</v>
      </c>
      <c r="D7728" s="233">
        <v>32</v>
      </c>
      <c r="E7728" s="233" t="s">
        <v>262</v>
      </c>
      <c r="F7728" s="234" t="s">
        <v>356</v>
      </c>
      <c r="G7728" s="235">
        <v>175</v>
      </c>
      <c r="H7728" s="234">
        <v>47268</v>
      </c>
      <c r="I7728" s="28"/>
    </row>
    <row r="7729" spans="1:9" x14ac:dyDescent="0.25">
      <c r="A7729" s="231" t="s">
        <v>371</v>
      </c>
      <c r="B7729" s="232" t="s">
        <v>388</v>
      </c>
      <c r="C7729" s="233" t="s">
        <v>364</v>
      </c>
      <c r="D7729" s="233">
        <v>12</v>
      </c>
      <c r="E7729" s="233" t="s">
        <v>271</v>
      </c>
      <c r="F7729" s="234" t="s">
        <v>359</v>
      </c>
      <c r="G7729" s="235">
        <v>139</v>
      </c>
      <c r="H7729" s="234">
        <v>47269</v>
      </c>
      <c r="I7729" s="28"/>
    </row>
    <row r="7730" spans="1:9" x14ac:dyDescent="0.25">
      <c r="A7730" s="231" t="s">
        <v>335</v>
      </c>
      <c r="B7730" s="232" t="s">
        <v>387</v>
      </c>
      <c r="C7730" s="233" t="s">
        <v>347</v>
      </c>
      <c r="D7730" s="233">
        <v>8</v>
      </c>
      <c r="E7730" s="233" t="s">
        <v>264</v>
      </c>
      <c r="F7730" s="234" t="s">
        <v>365</v>
      </c>
      <c r="G7730" s="235">
        <v>160</v>
      </c>
      <c r="H7730" s="234">
        <v>47278</v>
      </c>
      <c r="I7730" s="28"/>
    </row>
    <row r="7731" spans="1:9" x14ac:dyDescent="0.25">
      <c r="A7731" s="231" t="s">
        <v>335</v>
      </c>
      <c r="B7731" s="232" t="s">
        <v>400</v>
      </c>
      <c r="C7731" s="233" t="s">
        <v>364</v>
      </c>
      <c r="D7731" s="233">
        <v>8</v>
      </c>
      <c r="E7731" s="233" t="s">
        <v>264</v>
      </c>
      <c r="F7731" s="234" t="s">
        <v>365</v>
      </c>
      <c r="G7731" s="235">
        <v>44</v>
      </c>
      <c r="H7731" s="234">
        <v>47278</v>
      </c>
      <c r="I7731" s="28"/>
    </row>
    <row r="7732" spans="1:9" x14ac:dyDescent="0.25">
      <c r="A7732" s="231" t="s">
        <v>335</v>
      </c>
      <c r="B7732" s="232" t="s">
        <v>382</v>
      </c>
      <c r="C7732" s="233" t="s">
        <v>337</v>
      </c>
      <c r="D7732" s="233">
        <v>16</v>
      </c>
      <c r="E7732" s="233" t="s">
        <v>264</v>
      </c>
      <c r="F7732" s="234" t="s">
        <v>365</v>
      </c>
      <c r="G7732" s="235">
        <v>176</v>
      </c>
      <c r="H7732" s="234">
        <v>47280</v>
      </c>
      <c r="I7732" s="28"/>
    </row>
    <row r="7733" spans="1:9" x14ac:dyDescent="0.25">
      <c r="A7733" s="231" t="s">
        <v>335</v>
      </c>
      <c r="B7733" s="232" t="s">
        <v>350</v>
      </c>
      <c r="C7733" s="233" t="s">
        <v>347</v>
      </c>
      <c r="D7733" s="233">
        <v>8</v>
      </c>
      <c r="E7733" s="233" t="s">
        <v>271</v>
      </c>
      <c r="F7733" s="234" t="s">
        <v>338</v>
      </c>
      <c r="G7733" s="235">
        <v>88</v>
      </c>
      <c r="H7733" s="234">
        <v>47285</v>
      </c>
      <c r="I7733" s="28"/>
    </row>
    <row r="7734" spans="1:9" x14ac:dyDescent="0.25">
      <c r="A7734" s="231" t="s">
        <v>331</v>
      </c>
      <c r="B7734" s="232" t="s">
        <v>404</v>
      </c>
      <c r="C7734" s="233" t="s">
        <v>333</v>
      </c>
      <c r="D7734" s="233">
        <v>16</v>
      </c>
      <c r="E7734" s="233" t="s">
        <v>334</v>
      </c>
      <c r="F7734" s="234" t="s">
        <v>405</v>
      </c>
      <c r="G7734" s="235">
        <v>195</v>
      </c>
      <c r="H7734" s="234">
        <v>47293</v>
      </c>
      <c r="I7734" s="28"/>
    </row>
    <row r="7735" spans="1:9" x14ac:dyDescent="0.25">
      <c r="A7735" s="231" t="s">
        <v>331</v>
      </c>
      <c r="B7735" s="232" t="s">
        <v>381</v>
      </c>
      <c r="C7735" s="233" t="s">
        <v>380</v>
      </c>
      <c r="D7735" s="233">
        <v>16</v>
      </c>
      <c r="E7735" s="233" t="s">
        <v>262</v>
      </c>
      <c r="F7735" s="234" t="s">
        <v>342</v>
      </c>
      <c r="G7735" s="235">
        <v>60</v>
      </c>
      <c r="H7735" s="234">
        <v>47294</v>
      </c>
      <c r="I7735" s="28"/>
    </row>
    <row r="7736" spans="1:9" x14ac:dyDescent="0.25">
      <c r="A7736" s="231" t="s">
        <v>385</v>
      </c>
      <c r="B7736" s="232" t="s">
        <v>389</v>
      </c>
      <c r="C7736" s="233" t="s">
        <v>375</v>
      </c>
      <c r="D7736" s="233">
        <v>16</v>
      </c>
      <c r="E7736" s="233" t="s">
        <v>334</v>
      </c>
      <c r="F7736" s="234" t="s">
        <v>276</v>
      </c>
      <c r="G7736" s="235">
        <v>59</v>
      </c>
      <c r="H7736" s="234">
        <v>47296</v>
      </c>
      <c r="I7736" s="28"/>
    </row>
    <row r="7737" spans="1:9" x14ac:dyDescent="0.25">
      <c r="A7737" s="231" t="s">
        <v>362</v>
      </c>
      <c r="B7737" s="232" t="s">
        <v>374</v>
      </c>
      <c r="C7737" s="233" t="s">
        <v>375</v>
      </c>
      <c r="D7737" s="233">
        <v>16</v>
      </c>
      <c r="E7737" s="233" t="s">
        <v>271</v>
      </c>
      <c r="F7737" s="234" t="s">
        <v>338</v>
      </c>
      <c r="G7737" s="235">
        <v>66</v>
      </c>
      <c r="H7737" s="234">
        <v>47296</v>
      </c>
      <c r="I7737" s="28"/>
    </row>
    <row r="7738" spans="1:9" x14ac:dyDescent="0.25">
      <c r="A7738" s="231" t="s">
        <v>362</v>
      </c>
      <c r="B7738" s="232" t="s">
        <v>363</v>
      </c>
      <c r="C7738" s="233" t="s">
        <v>364</v>
      </c>
      <c r="D7738" s="233">
        <v>8</v>
      </c>
      <c r="E7738" s="233" t="s">
        <v>264</v>
      </c>
      <c r="F7738" s="234" t="s">
        <v>396</v>
      </c>
      <c r="G7738" s="235">
        <v>26</v>
      </c>
      <c r="H7738" s="234">
        <v>47298</v>
      </c>
      <c r="I7738" s="28"/>
    </row>
    <row r="7739" spans="1:9" x14ac:dyDescent="0.25">
      <c r="A7739" s="231" t="s">
        <v>335</v>
      </c>
      <c r="B7739" s="232" t="s">
        <v>382</v>
      </c>
      <c r="C7739" s="233" t="s">
        <v>337</v>
      </c>
      <c r="D7739" s="233">
        <v>16</v>
      </c>
      <c r="E7739" s="233" t="s">
        <v>264</v>
      </c>
      <c r="F7739" s="234" t="s">
        <v>365</v>
      </c>
      <c r="G7739" s="235">
        <v>162</v>
      </c>
      <c r="H7739" s="234">
        <v>47302</v>
      </c>
      <c r="I7739" s="28"/>
    </row>
    <row r="7740" spans="1:9" x14ac:dyDescent="0.25">
      <c r="A7740" s="231" t="s">
        <v>335</v>
      </c>
      <c r="B7740" s="232" t="s">
        <v>368</v>
      </c>
      <c r="C7740" s="233" t="s">
        <v>364</v>
      </c>
      <c r="D7740" s="233">
        <v>8</v>
      </c>
      <c r="E7740" s="233" t="s">
        <v>262</v>
      </c>
      <c r="F7740" s="234" t="s">
        <v>356</v>
      </c>
      <c r="G7740" s="235">
        <v>197</v>
      </c>
      <c r="H7740" s="234">
        <v>47304</v>
      </c>
      <c r="I7740" s="28"/>
    </row>
    <row r="7741" spans="1:9" x14ac:dyDescent="0.25">
      <c r="A7741" s="231" t="s">
        <v>362</v>
      </c>
      <c r="B7741" s="232" t="s">
        <v>407</v>
      </c>
      <c r="C7741" s="233" t="s">
        <v>380</v>
      </c>
      <c r="D7741" s="233">
        <v>16</v>
      </c>
      <c r="E7741" s="233" t="s">
        <v>264</v>
      </c>
      <c r="F7741" s="234" t="s">
        <v>396</v>
      </c>
      <c r="G7741" s="235">
        <v>111</v>
      </c>
      <c r="H7741" s="234">
        <v>47305</v>
      </c>
      <c r="I7741" s="28"/>
    </row>
    <row r="7742" spans="1:9" x14ac:dyDescent="0.25">
      <c r="A7742" s="231" t="s">
        <v>331</v>
      </c>
      <c r="B7742" s="232" t="s">
        <v>353</v>
      </c>
      <c r="C7742" s="233" t="s">
        <v>337</v>
      </c>
      <c r="D7742" s="233">
        <v>16</v>
      </c>
      <c r="E7742" s="233" t="s">
        <v>262</v>
      </c>
      <c r="F7742" s="234" t="s">
        <v>342</v>
      </c>
      <c r="G7742" s="235">
        <v>151</v>
      </c>
      <c r="H7742" s="234">
        <v>47305</v>
      </c>
      <c r="I7742" s="28"/>
    </row>
    <row r="7743" spans="1:9" x14ac:dyDescent="0.25">
      <c r="A7743" s="231" t="s">
        <v>354</v>
      </c>
      <c r="B7743" s="232" t="s">
        <v>355</v>
      </c>
      <c r="C7743" s="233" t="s">
        <v>347</v>
      </c>
      <c r="D7743" s="233">
        <v>16</v>
      </c>
      <c r="E7743" s="233" t="s">
        <v>262</v>
      </c>
      <c r="F7743" s="234" t="s">
        <v>356</v>
      </c>
      <c r="G7743" s="235">
        <v>87</v>
      </c>
      <c r="H7743" s="234">
        <v>47309</v>
      </c>
      <c r="I7743" s="28"/>
    </row>
    <row r="7744" spans="1:9" x14ac:dyDescent="0.25">
      <c r="A7744" s="231" t="s">
        <v>362</v>
      </c>
      <c r="B7744" s="232" t="s">
        <v>407</v>
      </c>
      <c r="C7744" s="233" t="s">
        <v>380</v>
      </c>
      <c r="D7744" s="233">
        <v>16</v>
      </c>
      <c r="E7744" s="233" t="s">
        <v>264</v>
      </c>
      <c r="F7744" s="234" t="s">
        <v>365</v>
      </c>
      <c r="G7744" s="235">
        <v>167</v>
      </c>
      <c r="H7744" s="234">
        <v>47313</v>
      </c>
      <c r="I7744" s="28"/>
    </row>
    <row r="7745" spans="1:9" x14ac:dyDescent="0.25">
      <c r="A7745" s="231" t="s">
        <v>335</v>
      </c>
      <c r="B7745" s="232" t="s">
        <v>382</v>
      </c>
      <c r="C7745" s="233" t="s">
        <v>337</v>
      </c>
      <c r="D7745" s="233">
        <v>16</v>
      </c>
      <c r="E7745" s="233" t="s">
        <v>264</v>
      </c>
      <c r="F7745" s="234" t="s">
        <v>365</v>
      </c>
      <c r="G7745" s="235">
        <v>128</v>
      </c>
      <c r="H7745" s="234">
        <v>47315</v>
      </c>
      <c r="I7745" s="28"/>
    </row>
    <row r="7746" spans="1:9" x14ac:dyDescent="0.25">
      <c r="A7746" s="231" t="s">
        <v>335</v>
      </c>
      <c r="B7746" s="232" t="s">
        <v>367</v>
      </c>
      <c r="C7746" s="233" t="s">
        <v>337</v>
      </c>
      <c r="D7746" s="233">
        <v>8</v>
      </c>
      <c r="E7746" s="233" t="s">
        <v>262</v>
      </c>
      <c r="F7746" s="234" t="s">
        <v>342</v>
      </c>
      <c r="G7746" s="235">
        <v>183</v>
      </c>
      <c r="H7746" s="234">
        <v>47316</v>
      </c>
      <c r="I7746" s="28"/>
    </row>
    <row r="7747" spans="1:9" x14ac:dyDescent="0.25">
      <c r="A7747" s="231" t="s">
        <v>335</v>
      </c>
      <c r="B7747" s="232" t="s">
        <v>382</v>
      </c>
      <c r="C7747" s="233" t="s">
        <v>337</v>
      </c>
      <c r="D7747" s="233">
        <v>16</v>
      </c>
      <c r="E7747" s="233" t="s">
        <v>264</v>
      </c>
      <c r="F7747" s="234" t="s">
        <v>365</v>
      </c>
      <c r="G7747" s="235">
        <v>97</v>
      </c>
      <c r="H7747" s="234">
        <v>47318</v>
      </c>
      <c r="I7747" s="28"/>
    </row>
    <row r="7748" spans="1:9" x14ac:dyDescent="0.25">
      <c r="A7748" s="231" t="s">
        <v>335</v>
      </c>
      <c r="B7748" s="232" t="s">
        <v>382</v>
      </c>
      <c r="C7748" s="233" t="s">
        <v>337</v>
      </c>
      <c r="D7748" s="233">
        <v>16</v>
      </c>
      <c r="E7748" s="233" t="s">
        <v>264</v>
      </c>
      <c r="F7748" s="234" t="s">
        <v>365</v>
      </c>
      <c r="G7748" s="235">
        <v>15</v>
      </c>
      <c r="H7748" s="234">
        <v>47322</v>
      </c>
      <c r="I7748" s="28"/>
    </row>
    <row r="7749" spans="1:9" x14ac:dyDescent="0.25">
      <c r="A7749" s="231" t="s">
        <v>345</v>
      </c>
      <c r="B7749" s="232" t="s">
        <v>406</v>
      </c>
      <c r="C7749" s="233" t="s">
        <v>337</v>
      </c>
      <c r="D7749" s="233">
        <v>16</v>
      </c>
      <c r="E7749" s="233" t="s">
        <v>271</v>
      </c>
      <c r="F7749" s="234" t="s">
        <v>338</v>
      </c>
      <c r="G7749" s="235">
        <v>35</v>
      </c>
      <c r="H7749" s="234">
        <v>47322</v>
      </c>
      <c r="I7749" s="28"/>
    </row>
    <row r="7750" spans="1:9" x14ac:dyDescent="0.25">
      <c r="A7750" s="231" t="s">
        <v>339</v>
      </c>
      <c r="B7750" s="232" t="s">
        <v>340</v>
      </c>
      <c r="C7750" s="233" t="s">
        <v>341</v>
      </c>
      <c r="D7750" s="233">
        <v>8</v>
      </c>
      <c r="E7750" s="233" t="s">
        <v>262</v>
      </c>
      <c r="F7750" s="234" t="s">
        <v>342</v>
      </c>
      <c r="G7750" s="235">
        <v>128</v>
      </c>
      <c r="H7750" s="234">
        <v>47323</v>
      </c>
      <c r="I7750" s="28"/>
    </row>
    <row r="7751" spans="1:9" x14ac:dyDescent="0.25">
      <c r="A7751" s="231" t="s">
        <v>376</v>
      </c>
      <c r="B7751" s="232" t="s">
        <v>390</v>
      </c>
      <c r="C7751" s="233" t="s">
        <v>370</v>
      </c>
      <c r="D7751" s="233">
        <v>8</v>
      </c>
      <c r="E7751" s="233" t="s">
        <v>334</v>
      </c>
      <c r="F7751" s="234" t="s">
        <v>278</v>
      </c>
      <c r="G7751" s="235">
        <v>129</v>
      </c>
      <c r="H7751" s="234">
        <v>47325</v>
      </c>
      <c r="I7751" s="28"/>
    </row>
    <row r="7752" spans="1:9" x14ac:dyDescent="0.25">
      <c r="A7752" s="231" t="s">
        <v>345</v>
      </c>
      <c r="B7752" s="232" t="s">
        <v>406</v>
      </c>
      <c r="C7752" s="233" t="s">
        <v>337</v>
      </c>
      <c r="D7752" s="233">
        <v>16</v>
      </c>
      <c r="E7752" s="233" t="s">
        <v>271</v>
      </c>
      <c r="F7752" s="234" t="s">
        <v>338</v>
      </c>
      <c r="G7752" s="235">
        <v>21</v>
      </c>
      <c r="H7752" s="234">
        <v>47334</v>
      </c>
      <c r="I7752" s="28"/>
    </row>
    <row r="7753" spans="1:9" x14ac:dyDescent="0.25">
      <c r="A7753" s="231" t="s">
        <v>335</v>
      </c>
      <c r="B7753" s="232" t="s">
        <v>357</v>
      </c>
      <c r="C7753" s="233" t="s">
        <v>358</v>
      </c>
      <c r="D7753" s="233">
        <v>16</v>
      </c>
      <c r="E7753" s="233" t="s">
        <v>271</v>
      </c>
      <c r="F7753" s="234" t="s">
        <v>359</v>
      </c>
      <c r="G7753" s="235">
        <v>60</v>
      </c>
      <c r="H7753" s="234">
        <v>47337</v>
      </c>
      <c r="I7753" s="28"/>
    </row>
    <row r="7754" spans="1:9" x14ac:dyDescent="0.25">
      <c r="A7754" s="231" t="s">
        <v>335</v>
      </c>
      <c r="B7754" s="232" t="s">
        <v>336</v>
      </c>
      <c r="C7754" s="233" t="s">
        <v>337</v>
      </c>
      <c r="D7754" s="233">
        <v>16</v>
      </c>
      <c r="E7754" s="233" t="s">
        <v>271</v>
      </c>
      <c r="F7754" s="234" t="s">
        <v>338</v>
      </c>
      <c r="G7754" s="235">
        <v>63</v>
      </c>
      <c r="H7754" s="234">
        <v>47341</v>
      </c>
      <c r="I7754" s="28"/>
    </row>
    <row r="7755" spans="1:9" x14ac:dyDescent="0.25">
      <c r="A7755" s="231" t="s">
        <v>335</v>
      </c>
      <c r="B7755" s="232" t="s">
        <v>350</v>
      </c>
      <c r="C7755" s="233" t="s">
        <v>347</v>
      </c>
      <c r="D7755" s="233">
        <v>8</v>
      </c>
      <c r="E7755" s="233" t="s">
        <v>271</v>
      </c>
      <c r="F7755" s="234" t="s">
        <v>338</v>
      </c>
      <c r="G7755" s="235">
        <v>49</v>
      </c>
      <c r="H7755" s="234">
        <v>47345</v>
      </c>
      <c r="I7755" s="28"/>
    </row>
    <row r="7756" spans="1:9" x14ac:dyDescent="0.25">
      <c r="A7756" s="231" t="s">
        <v>345</v>
      </c>
      <c r="B7756" s="232" t="s">
        <v>391</v>
      </c>
      <c r="C7756" s="233" t="s">
        <v>337</v>
      </c>
      <c r="D7756" s="233">
        <v>16</v>
      </c>
      <c r="E7756" s="233" t="s">
        <v>334</v>
      </c>
      <c r="F7756" s="234" t="s">
        <v>276</v>
      </c>
      <c r="G7756" s="235">
        <v>185</v>
      </c>
      <c r="H7756" s="234">
        <v>47348</v>
      </c>
      <c r="I7756" s="28"/>
    </row>
    <row r="7757" spans="1:9" x14ac:dyDescent="0.25">
      <c r="A7757" s="231" t="s">
        <v>335</v>
      </c>
      <c r="B7757" s="232" t="s">
        <v>384</v>
      </c>
      <c r="C7757" s="233" t="s">
        <v>364</v>
      </c>
      <c r="D7757" s="233">
        <v>8</v>
      </c>
      <c r="E7757" s="233" t="s">
        <v>262</v>
      </c>
      <c r="F7757" s="234" t="s">
        <v>356</v>
      </c>
      <c r="G7757" s="235">
        <v>38</v>
      </c>
      <c r="H7757" s="234">
        <v>47349</v>
      </c>
      <c r="I7757" s="28"/>
    </row>
    <row r="7758" spans="1:9" x14ac:dyDescent="0.25">
      <c r="A7758" s="231" t="s">
        <v>335</v>
      </c>
      <c r="B7758" s="232" t="s">
        <v>400</v>
      </c>
      <c r="C7758" s="233" t="s">
        <v>364</v>
      </c>
      <c r="D7758" s="233">
        <v>8</v>
      </c>
      <c r="E7758" s="233" t="s">
        <v>264</v>
      </c>
      <c r="F7758" s="234" t="s">
        <v>365</v>
      </c>
      <c r="G7758" s="235">
        <v>125</v>
      </c>
      <c r="H7758" s="234">
        <v>47349</v>
      </c>
      <c r="I7758" s="28"/>
    </row>
    <row r="7759" spans="1:9" x14ac:dyDescent="0.25">
      <c r="A7759" s="231" t="s">
        <v>408</v>
      </c>
      <c r="B7759" s="232" t="s">
        <v>409</v>
      </c>
      <c r="C7759" s="233" t="s">
        <v>380</v>
      </c>
      <c r="D7759" s="233">
        <v>16</v>
      </c>
      <c r="E7759" s="233" t="s">
        <v>334</v>
      </c>
      <c r="F7759" s="234" t="s">
        <v>276</v>
      </c>
      <c r="G7759" s="235">
        <v>52</v>
      </c>
      <c r="H7759" s="234">
        <v>47350</v>
      </c>
      <c r="I7759" s="28"/>
    </row>
    <row r="7760" spans="1:9" x14ac:dyDescent="0.25">
      <c r="A7760" s="231" t="s">
        <v>335</v>
      </c>
      <c r="B7760" s="232" t="s">
        <v>368</v>
      </c>
      <c r="C7760" s="233" t="s">
        <v>364</v>
      </c>
      <c r="D7760" s="233">
        <v>8</v>
      </c>
      <c r="E7760" s="233" t="s">
        <v>262</v>
      </c>
      <c r="F7760" s="234" t="s">
        <v>356</v>
      </c>
      <c r="G7760" s="235">
        <v>187</v>
      </c>
      <c r="H7760" s="234">
        <v>47351</v>
      </c>
      <c r="I7760" s="28"/>
    </row>
    <row r="7761" spans="1:9" x14ac:dyDescent="0.25">
      <c r="A7761" s="231" t="s">
        <v>335</v>
      </c>
      <c r="B7761" s="232" t="s">
        <v>367</v>
      </c>
      <c r="C7761" s="233" t="s">
        <v>337</v>
      </c>
      <c r="D7761" s="233">
        <v>8</v>
      </c>
      <c r="E7761" s="233" t="s">
        <v>262</v>
      </c>
      <c r="F7761" s="234" t="s">
        <v>356</v>
      </c>
      <c r="G7761" s="235">
        <v>113</v>
      </c>
      <c r="H7761" s="234">
        <v>47358</v>
      </c>
      <c r="I7761" s="28"/>
    </row>
    <row r="7762" spans="1:9" x14ac:dyDescent="0.25">
      <c r="A7762" s="231" t="s">
        <v>345</v>
      </c>
      <c r="B7762" s="232" t="s">
        <v>391</v>
      </c>
      <c r="C7762" s="233" t="s">
        <v>337</v>
      </c>
      <c r="D7762" s="233">
        <v>16</v>
      </c>
      <c r="E7762" s="233" t="s">
        <v>334</v>
      </c>
      <c r="F7762" s="234" t="s">
        <v>405</v>
      </c>
      <c r="G7762" s="235">
        <v>7</v>
      </c>
      <c r="H7762" s="234">
        <v>47359</v>
      </c>
      <c r="I7762" s="28"/>
    </row>
    <row r="7763" spans="1:9" x14ac:dyDescent="0.25">
      <c r="A7763" s="231" t="s">
        <v>354</v>
      </c>
      <c r="B7763" s="232" t="s">
        <v>355</v>
      </c>
      <c r="C7763" s="233" t="s">
        <v>347</v>
      </c>
      <c r="D7763" s="233">
        <v>16</v>
      </c>
      <c r="E7763" s="233" t="s">
        <v>262</v>
      </c>
      <c r="F7763" s="234" t="s">
        <v>356</v>
      </c>
      <c r="G7763" s="235">
        <v>163</v>
      </c>
      <c r="H7763" s="234">
        <v>47359</v>
      </c>
      <c r="I7763" s="28"/>
    </row>
    <row r="7764" spans="1:9" x14ac:dyDescent="0.25">
      <c r="A7764" s="231" t="s">
        <v>335</v>
      </c>
      <c r="B7764" s="232" t="s">
        <v>383</v>
      </c>
      <c r="C7764" s="233" t="s">
        <v>347</v>
      </c>
      <c r="D7764" s="233">
        <v>8</v>
      </c>
      <c r="E7764" s="233" t="s">
        <v>271</v>
      </c>
      <c r="F7764" s="234" t="s">
        <v>373</v>
      </c>
      <c r="G7764" s="235">
        <v>14</v>
      </c>
      <c r="H7764" s="234">
        <v>47360</v>
      </c>
      <c r="I7764" s="28"/>
    </row>
    <row r="7765" spans="1:9" x14ac:dyDescent="0.25">
      <c r="A7765" s="231" t="s">
        <v>362</v>
      </c>
      <c r="B7765" s="232" t="s">
        <v>366</v>
      </c>
      <c r="C7765" s="233" t="s">
        <v>337</v>
      </c>
      <c r="D7765" s="233">
        <v>8</v>
      </c>
      <c r="E7765" s="233" t="s">
        <v>262</v>
      </c>
      <c r="F7765" s="234" t="s">
        <v>50</v>
      </c>
      <c r="G7765" s="235">
        <v>126</v>
      </c>
      <c r="H7765" s="234">
        <v>47363</v>
      </c>
      <c r="I7765" s="28"/>
    </row>
    <row r="7766" spans="1:9" x14ac:dyDescent="0.25">
      <c r="A7766" s="231" t="s">
        <v>335</v>
      </c>
      <c r="B7766" s="232" t="s">
        <v>350</v>
      </c>
      <c r="C7766" s="233" t="s">
        <v>347</v>
      </c>
      <c r="D7766" s="233">
        <v>8</v>
      </c>
      <c r="E7766" s="233" t="s">
        <v>271</v>
      </c>
      <c r="F7766" s="234" t="s">
        <v>338</v>
      </c>
      <c r="G7766" s="235">
        <v>90</v>
      </c>
      <c r="H7766" s="234">
        <v>47363</v>
      </c>
      <c r="I7766" s="28"/>
    </row>
    <row r="7767" spans="1:9" x14ac:dyDescent="0.25">
      <c r="A7767" s="231" t="s">
        <v>345</v>
      </c>
      <c r="B7767" s="232" t="s">
        <v>379</v>
      </c>
      <c r="C7767" s="233" t="s">
        <v>380</v>
      </c>
      <c r="D7767" s="233">
        <v>16</v>
      </c>
      <c r="E7767" s="233" t="s">
        <v>271</v>
      </c>
      <c r="F7767" s="234" t="s">
        <v>338</v>
      </c>
      <c r="G7767" s="235">
        <v>76</v>
      </c>
      <c r="H7767" s="234">
        <v>47363</v>
      </c>
      <c r="I7767" s="28"/>
    </row>
    <row r="7768" spans="1:9" x14ac:dyDescent="0.25">
      <c r="A7768" s="231" t="s">
        <v>376</v>
      </c>
      <c r="B7768" s="232" t="s">
        <v>390</v>
      </c>
      <c r="C7768" s="233" t="s">
        <v>370</v>
      </c>
      <c r="D7768" s="233">
        <v>8</v>
      </c>
      <c r="E7768" s="233" t="s">
        <v>334</v>
      </c>
      <c r="F7768" s="234" t="s">
        <v>278</v>
      </c>
      <c r="G7768" s="235">
        <v>198</v>
      </c>
      <c r="H7768" s="234">
        <v>47369</v>
      </c>
      <c r="I7768" s="28"/>
    </row>
    <row r="7769" spans="1:9" x14ac:dyDescent="0.25">
      <c r="A7769" s="231" t="s">
        <v>335</v>
      </c>
      <c r="B7769" s="232" t="s">
        <v>336</v>
      </c>
      <c r="C7769" s="233" t="s">
        <v>337</v>
      </c>
      <c r="D7769" s="233">
        <v>16</v>
      </c>
      <c r="E7769" s="233" t="s">
        <v>271</v>
      </c>
      <c r="F7769" s="234" t="s">
        <v>338</v>
      </c>
      <c r="G7769" s="235">
        <v>69</v>
      </c>
      <c r="H7769" s="234">
        <v>47376</v>
      </c>
      <c r="I7769" s="28"/>
    </row>
    <row r="7770" spans="1:9" x14ac:dyDescent="0.25">
      <c r="A7770" s="231" t="s">
        <v>376</v>
      </c>
      <c r="B7770" s="232" t="s">
        <v>390</v>
      </c>
      <c r="C7770" s="233" t="s">
        <v>370</v>
      </c>
      <c r="D7770" s="233">
        <v>8</v>
      </c>
      <c r="E7770" s="233" t="s">
        <v>334</v>
      </c>
      <c r="F7770" s="234" t="s">
        <v>278</v>
      </c>
      <c r="G7770" s="235">
        <v>175</v>
      </c>
      <c r="H7770" s="234">
        <v>47378</v>
      </c>
      <c r="I7770" s="28"/>
    </row>
    <row r="7771" spans="1:9" x14ac:dyDescent="0.25">
      <c r="A7771" s="231" t="s">
        <v>345</v>
      </c>
      <c r="B7771" s="232" t="s">
        <v>379</v>
      </c>
      <c r="C7771" s="233" t="s">
        <v>380</v>
      </c>
      <c r="D7771" s="233">
        <v>16</v>
      </c>
      <c r="E7771" s="233" t="s">
        <v>271</v>
      </c>
      <c r="F7771" s="234" t="s">
        <v>338</v>
      </c>
      <c r="G7771" s="235">
        <v>69</v>
      </c>
      <c r="H7771" s="234">
        <v>47384</v>
      </c>
      <c r="I7771" s="28"/>
    </row>
    <row r="7772" spans="1:9" x14ac:dyDescent="0.25">
      <c r="A7772" s="231" t="s">
        <v>376</v>
      </c>
      <c r="B7772" s="232" t="s">
        <v>390</v>
      </c>
      <c r="C7772" s="233" t="s">
        <v>370</v>
      </c>
      <c r="D7772" s="233">
        <v>8</v>
      </c>
      <c r="E7772" s="233" t="s">
        <v>334</v>
      </c>
      <c r="F7772" s="234" t="s">
        <v>278</v>
      </c>
      <c r="G7772" s="235">
        <v>52</v>
      </c>
      <c r="H7772" s="234">
        <v>47384</v>
      </c>
      <c r="I7772" s="28"/>
    </row>
    <row r="7773" spans="1:9" x14ac:dyDescent="0.25">
      <c r="A7773" s="231" t="s">
        <v>335</v>
      </c>
      <c r="B7773" s="232" t="s">
        <v>350</v>
      </c>
      <c r="C7773" s="233" t="s">
        <v>347</v>
      </c>
      <c r="D7773" s="233">
        <v>8</v>
      </c>
      <c r="E7773" s="233" t="s">
        <v>271</v>
      </c>
      <c r="F7773" s="234" t="s">
        <v>338</v>
      </c>
      <c r="G7773" s="235">
        <v>133</v>
      </c>
      <c r="H7773" s="234">
        <v>47388</v>
      </c>
      <c r="I7773" s="28"/>
    </row>
    <row r="7774" spans="1:9" x14ac:dyDescent="0.25">
      <c r="A7774" s="231" t="s">
        <v>371</v>
      </c>
      <c r="B7774" s="232" t="s">
        <v>388</v>
      </c>
      <c r="C7774" s="233" t="s">
        <v>364</v>
      </c>
      <c r="D7774" s="233">
        <v>12</v>
      </c>
      <c r="E7774" s="233" t="s">
        <v>271</v>
      </c>
      <c r="F7774" s="234" t="s">
        <v>359</v>
      </c>
      <c r="G7774" s="235">
        <v>179</v>
      </c>
      <c r="H7774" s="234">
        <v>47390</v>
      </c>
      <c r="I7774" s="28"/>
    </row>
    <row r="7775" spans="1:9" x14ac:dyDescent="0.25">
      <c r="A7775" s="231" t="s">
        <v>362</v>
      </c>
      <c r="B7775" s="232" t="s">
        <v>363</v>
      </c>
      <c r="C7775" s="233" t="s">
        <v>364</v>
      </c>
      <c r="D7775" s="233">
        <v>8</v>
      </c>
      <c r="E7775" s="233" t="s">
        <v>264</v>
      </c>
      <c r="F7775" s="234" t="s">
        <v>396</v>
      </c>
      <c r="G7775" s="235">
        <v>24</v>
      </c>
      <c r="H7775" s="234">
        <v>47392</v>
      </c>
      <c r="I7775" s="28"/>
    </row>
    <row r="7776" spans="1:9" x14ac:dyDescent="0.25">
      <c r="A7776" s="231" t="s">
        <v>331</v>
      </c>
      <c r="B7776" s="232" t="s">
        <v>404</v>
      </c>
      <c r="C7776" s="233" t="s">
        <v>333</v>
      </c>
      <c r="D7776" s="233">
        <v>16</v>
      </c>
      <c r="E7776" s="233" t="s">
        <v>334</v>
      </c>
      <c r="F7776" s="234" t="s">
        <v>405</v>
      </c>
      <c r="G7776" s="235">
        <v>118</v>
      </c>
      <c r="H7776" s="234">
        <v>47392</v>
      </c>
      <c r="I7776" s="28"/>
    </row>
    <row r="7777" spans="1:9" x14ac:dyDescent="0.25">
      <c r="A7777" s="231" t="s">
        <v>335</v>
      </c>
      <c r="B7777" s="232" t="s">
        <v>387</v>
      </c>
      <c r="C7777" s="233" t="s">
        <v>347</v>
      </c>
      <c r="D7777" s="233">
        <v>8</v>
      </c>
      <c r="E7777" s="233" t="s">
        <v>264</v>
      </c>
      <c r="F7777" s="234" t="s">
        <v>365</v>
      </c>
      <c r="G7777" s="235">
        <v>48</v>
      </c>
      <c r="H7777" s="234">
        <v>47393</v>
      </c>
      <c r="I7777" s="28"/>
    </row>
    <row r="7778" spans="1:9" x14ac:dyDescent="0.25">
      <c r="A7778" s="231" t="s">
        <v>362</v>
      </c>
      <c r="B7778" s="232" t="s">
        <v>363</v>
      </c>
      <c r="C7778" s="233" t="s">
        <v>364</v>
      </c>
      <c r="D7778" s="233">
        <v>8</v>
      </c>
      <c r="E7778" s="233" t="s">
        <v>264</v>
      </c>
      <c r="F7778" s="234" t="s">
        <v>365</v>
      </c>
      <c r="G7778" s="235">
        <v>128</v>
      </c>
      <c r="H7778" s="234">
        <v>47393</v>
      </c>
      <c r="I7778" s="28"/>
    </row>
    <row r="7779" spans="1:9" x14ac:dyDescent="0.25">
      <c r="A7779" s="231" t="s">
        <v>345</v>
      </c>
      <c r="B7779" s="232" t="s">
        <v>379</v>
      </c>
      <c r="C7779" s="233" t="s">
        <v>380</v>
      </c>
      <c r="D7779" s="233">
        <v>16</v>
      </c>
      <c r="E7779" s="233" t="s">
        <v>271</v>
      </c>
      <c r="F7779" s="234" t="s">
        <v>373</v>
      </c>
      <c r="G7779" s="235">
        <v>104</v>
      </c>
      <c r="H7779" s="234">
        <v>47393</v>
      </c>
      <c r="I7779" s="28"/>
    </row>
    <row r="7780" spans="1:9" x14ac:dyDescent="0.25">
      <c r="A7780" s="231" t="s">
        <v>335</v>
      </c>
      <c r="B7780" s="232" t="s">
        <v>400</v>
      </c>
      <c r="C7780" s="233" t="s">
        <v>364</v>
      </c>
      <c r="D7780" s="233">
        <v>8</v>
      </c>
      <c r="E7780" s="233" t="s">
        <v>264</v>
      </c>
      <c r="F7780" s="234" t="s">
        <v>365</v>
      </c>
      <c r="G7780" s="235">
        <v>33</v>
      </c>
      <c r="H7780" s="234">
        <v>47398</v>
      </c>
      <c r="I7780" s="28"/>
    </row>
    <row r="7781" spans="1:9" x14ac:dyDescent="0.25">
      <c r="A7781" s="231" t="s">
        <v>335</v>
      </c>
      <c r="B7781" s="232" t="s">
        <v>368</v>
      </c>
      <c r="C7781" s="233" t="s">
        <v>364</v>
      </c>
      <c r="D7781" s="233">
        <v>8</v>
      </c>
      <c r="E7781" s="233" t="s">
        <v>262</v>
      </c>
      <c r="F7781" s="234" t="s">
        <v>356</v>
      </c>
      <c r="G7781" s="235">
        <v>159</v>
      </c>
      <c r="H7781" s="234">
        <v>47401</v>
      </c>
      <c r="I7781" s="28"/>
    </row>
    <row r="7782" spans="1:9" x14ac:dyDescent="0.25">
      <c r="A7782" s="231" t="s">
        <v>371</v>
      </c>
      <c r="B7782" s="232" t="s">
        <v>388</v>
      </c>
      <c r="C7782" s="233" t="s">
        <v>364</v>
      </c>
      <c r="D7782" s="233">
        <v>12</v>
      </c>
      <c r="E7782" s="233" t="s">
        <v>271</v>
      </c>
      <c r="F7782" s="234" t="s">
        <v>338</v>
      </c>
      <c r="G7782" s="235">
        <v>191</v>
      </c>
      <c r="H7782" s="234">
        <v>47401</v>
      </c>
      <c r="I7782" s="28"/>
    </row>
    <row r="7783" spans="1:9" x14ac:dyDescent="0.25">
      <c r="A7783" s="231" t="s">
        <v>335</v>
      </c>
      <c r="B7783" s="232" t="s">
        <v>367</v>
      </c>
      <c r="C7783" s="233" t="s">
        <v>337</v>
      </c>
      <c r="D7783" s="233">
        <v>8</v>
      </c>
      <c r="E7783" s="233" t="s">
        <v>262</v>
      </c>
      <c r="F7783" s="234" t="s">
        <v>342</v>
      </c>
      <c r="G7783" s="235">
        <v>175</v>
      </c>
      <c r="H7783" s="234">
        <v>47402</v>
      </c>
      <c r="I7783" s="28"/>
    </row>
    <row r="7784" spans="1:9" x14ac:dyDescent="0.25">
      <c r="A7784" s="231" t="s">
        <v>362</v>
      </c>
      <c r="B7784" s="232" t="s">
        <v>374</v>
      </c>
      <c r="C7784" s="233" t="s">
        <v>375</v>
      </c>
      <c r="D7784" s="233">
        <v>16</v>
      </c>
      <c r="E7784" s="233" t="s">
        <v>271</v>
      </c>
      <c r="F7784" s="234" t="s">
        <v>338</v>
      </c>
      <c r="G7784" s="235">
        <v>12</v>
      </c>
      <c r="H7784" s="234">
        <v>47402</v>
      </c>
      <c r="I7784" s="28"/>
    </row>
    <row r="7785" spans="1:9" x14ac:dyDescent="0.25">
      <c r="A7785" s="231" t="s">
        <v>331</v>
      </c>
      <c r="B7785" s="232" t="s">
        <v>403</v>
      </c>
      <c r="C7785" s="233" t="s">
        <v>380</v>
      </c>
      <c r="D7785" s="233">
        <v>32</v>
      </c>
      <c r="E7785" s="233" t="s">
        <v>262</v>
      </c>
      <c r="F7785" s="234" t="s">
        <v>356</v>
      </c>
      <c r="G7785" s="235">
        <v>14</v>
      </c>
      <c r="H7785" s="234">
        <v>47408</v>
      </c>
      <c r="I7785" s="28"/>
    </row>
    <row r="7786" spans="1:9" x14ac:dyDescent="0.25">
      <c r="A7786" s="231" t="s">
        <v>397</v>
      </c>
      <c r="B7786" s="232" t="s">
        <v>398</v>
      </c>
      <c r="C7786" s="233" t="s">
        <v>399</v>
      </c>
      <c r="D7786" s="233">
        <v>8</v>
      </c>
      <c r="E7786" s="233" t="s">
        <v>334</v>
      </c>
      <c r="F7786" s="234" t="s">
        <v>276</v>
      </c>
      <c r="G7786" s="235">
        <v>71</v>
      </c>
      <c r="H7786" s="234">
        <v>47408</v>
      </c>
      <c r="I7786" s="28"/>
    </row>
    <row r="7787" spans="1:9" x14ac:dyDescent="0.25">
      <c r="A7787" s="231" t="s">
        <v>331</v>
      </c>
      <c r="B7787" s="232" t="s">
        <v>332</v>
      </c>
      <c r="C7787" s="233" t="s">
        <v>333</v>
      </c>
      <c r="D7787" s="233">
        <v>16</v>
      </c>
      <c r="E7787" s="233" t="s">
        <v>334</v>
      </c>
      <c r="F7787" s="234" t="s">
        <v>405</v>
      </c>
      <c r="G7787" s="235">
        <v>168</v>
      </c>
      <c r="H7787" s="234">
        <v>47410</v>
      </c>
      <c r="I7787" s="28"/>
    </row>
    <row r="7788" spans="1:9" x14ac:dyDescent="0.25">
      <c r="A7788" s="231" t="s">
        <v>397</v>
      </c>
      <c r="B7788" s="232" t="s">
        <v>402</v>
      </c>
      <c r="C7788" s="233" t="s">
        <v>380</v>
      </c>
      <c r="D7788" s="233">
        <v>8</v>
      </c>
      <c r="E7788" s="233" t="s">
        <v>262</v>
      </c>
      <c r="F7788" s="234" t="s">
        <v>50</v>
      </c>
      <c r="G7788" s="235">
        <v>30</v>
      </c>
      <c r="H7788" s="234">
        <v>47410</v>
      </c>
      <c r="I7788" s="28"/>
    </row>
    <row r="7789" spans="1:9" x14ac:dyDescent="0.25">
      <c r="A7789" s="231" t="s">
        <v>376</v>
      </c>
      <c r="B7789" s="232" t="s">
        <v>377</v>
      </c>
      <c r="C7789" s="233" t="s">
        <v>378</v>
      </c>
      <c r="D7789" s="233">
        <v>10</v>
      </c>
      <c r="E7789" s="233" t="s">
        <v>262</v>
      </c>
      <c r="F7789" s="234" t="s">
        <v>342</v>
      </c>
      <c r="G7789" s="235">
        <v>194</v>
      </c>
      <c r="H7789" s="234">
        <v>47412</v>
      </c>
      <c r="I7789" s="28"/>
    </row>
    <row r="7790" spans="1:9" x14ac:dyDescent="0.25">
      <c r="A7790" s="231" t="s">
        <v>354</v>
      </c>
      <c r="B7790" s="232" t="s">
        <v>355</v>
      </c>
      <c r="C7790" s="233" t="s">
        <v>347</v>
      </c>
      <c r="D7790" s="233">
        <v>16</v>
      </c>
      <c r="E7790" s="233" t="s">
        <v>262</v>
      </c>
      <c r="F7790" s="234" t="s">
        <v>356</v>
      </c>
      <c r="G7790" s="235">
        <v>156</v>
      </c>
      <c r="H7790" s="234">
        <v>47412</v>
      </c>
      <c r="I7790" s="28"/>
    </row>
    <row r="7791" spans="1:9" x14ac:dyDescent="0.25">
      <c r="A7791" s="231" t="s">
        <v>335</v>
      </c>
      <c r="B7791" s="232" t="s">
        <v>382</v>
      </c>
      <c r="C7791" s="233" t="s">
        <v>337</v>
      </c>
      <c r="D7791" s="233">
        <v>16</v>
      </c>
      <c r="E7791" s="233" t="s">
        <v>264</v>
      </c>
      <c r="F7791" s="234" t="s">
        <v>365</v>
      </c>
      <c r="G7791" s="235">
        <v>83</v>
      </c>
      <c r="H7791" s="234">
        <v>47415</v>
      </c>
      <c r="I7791" s="28"/>
    </row>
    <row r="7792" spans="1:9" x14ac:dyDescent="0.25">
      <c r="A7792" s="231" t="s">
        <v>362</v>
      </c>
      <c r="B7792" s="232" t="s">
        <v>407</v>
      </c>
      <c r="C7792" s="233" t="s">
        <v>380</v>
      </c>
      <c r="D7792" s="233">
        <v>16</v>
      </c>
      <c r="E7792" s="233" t="s">
        <v>264</v>
      </c>
      <c r="F7792" s="234" t="s">
        <v>365</v>
      </c>
      <c r="G7792" s="235">
        <v>88</v>
      </c>
      <c r="H7792" s="234">
        <v>47415</v>
      </c>
      <c r="I7792" s="28"/>
    </row>
    <row r="7793" spans="1:9" x14ac:dyDescent="0.25">
      <c r="A7793" s="231" t="s">
        <v>376</v>
      </c>
      <c r="B7793" s="232" t="s">
        <v>390</v>
      </c>
      <c r="C7793" s="233" t="s">
        <v>370</v>
      </c>
      <c r="D7793" s="233">
        <v>8</v>
      </c>
      <c r="E7793" s="233" t="s">
        <v>334</v>
      </c>
      <c r="F7793" s="234" t="s">
        <v>278</v>
      </c>
      <c r="G7793" s="235">
        <v>65</v>
      </c>
      <c r="H7793" s="234">
        <v>47421</v>
      </c>
      <c r="I7793" s="28"/>
    </row>
    <row r="7794" spans="1:9" x14ac:dyDescent="0.25">
      <c r="A7794" s="231" t="s">
        <v>335</v>
      </c>
      <c r="B7794" s="232" t="s">
        <v>395</v>
      </c>
      <c r="C7794" s="233" t="s">
        <v>337</v>
      </c>
      <c r="D7794" s="233">
        <v>16</v>
      </c>
      <c r="E7794" s="233" t="s">
        <v>264</v>
      </c>
      <c r="F7794" s="234" t="s">
        <v>396</v>
      </c>
      <c r="G7794" s="235">
        <v>13</v>
      </c>
      <c r="H7794" s="234">
        <v>47425</v>
      </c>
      <c r="I7794" s="28"/>
    </row>
    <row r="7795" spans="1:9" x14ac:dyDescent="0.25">
      <c r="A7795" s="231" t="s">
        <v>335</v>
      </c>
      <c r="B7795" s="232" t="s">
        <v>382</v>
      </c>
      <c r="C7795" s="233" t="s">
        <v>337</v>
      </c>
      <c r="D7795" s="233">
        <v>16</v>
      </c>
      <c r="E7795" s="233" t="s">
        <v>264</v>
      </c>
      <c r="F7795" s="234" t="s">
        <v>365</v>
      </c>
      <c r="G7795" s="235">
        <v>142</v>
      </c>
      <c r="H7795" s="234">
        <v>47428</v>
      </c>
      <c r="I7795" s="28"/>
    </row>
    <row r="7796" spans="1:9" x14ac:dyDescent="0.25">
      <c r="A7796" s="231" t="s">
        <v>371</v>
      </c>
      <c r="B7796" s="232" t="s">
        <v>388</v>
      </c>
      <c r="C7796" s="233" t="s">
        <v>364</v>
      </c>
      <c r="D7796" s="233">
        <v>12</v>
      </c>
      <c r="E7796" s="233" t="s">
        <v>271</v>
      </c>
      <c r="F7796" s="234" t="s">
        <v>338</v>
      </c>
      <c r="G7796" s="235">
        <v>164</v>
      </c>
      <c r="H7796" s="234">
        <v>47429</v>
      </c>
      <c r="I7796" s="28"/>
    </row>
    <row r="7797" spans="1:9" x14ac:dyDescent="0.25">
      <c r="A7797" s="231" t="s">
        <v>362</v>
      </c>
      <c r="B7797" s="232" t="s">
        <v>363</v>
      </c>
      <c r="C7797" s="233" t="s">
        <v>364</v>
      </c>
      <c r="D7797" s="233">
        <v>8</v>
      </c>
      <c r="E7797" s="233" t="s">
        <v>264</v>
      </c>
      <c r="F7797" s="234" t="s">
        <v>365</v>
      </c>
      <c r="G7797" s="235">
        <v>80</v>
      </c>
      <c r="H7797" s="234">
        <v>47431</v>
      </c>
      <c r="I7797" s="28"/>
    </row>
    <row r="7798" spans="1:9" x14ac:dyDescent="0.25">
      <c r="A7798" s="231" t="s">
        <v>362</v>
      </c>
      <c r="B7798" s="232" t="s">
        <v>407</v>
      </c>
      <c r="C7798" s="233" t="s">
        <v>380</v>
      </c>
      <c r="D7798" s="233">
        <v>16</v>
      </c>
      <c r="E7798" s="233" t="s">
        <v>264</v>
      </c>
      <c r="F7798" s="234" t="s">
        <v>396</v>
      </c>
      <c r="G7798" s="235">
        <v>19</v>
      </c>
      <c r="H7798" s="234">
        <v>47440</v>
      </c>
      <c r="I7798" s="28"/>
    </row>
    <row r="7799" spans="1:9" x14ac:dyDescent="0.25">
      <c r="A7799" s="231" t="s">
        <v>331</v>
      </c>
      <c r="B7799" s="232" t="s">
        <v>381</v>
      </c>
      <c r="C7799" s="233" t="s">
        <v>380</v>
      </c>
      <c r="D7799" s="233">
        <v>16</v>
      </c>
      <c r="E7799" s="233" t="s">
        <v>262</v>
      </c>
      <c r="F7799" s="234" t="s">
        <v>342</v>
      </c>
      <c r="G7799" s="235">
        <v>74</v>
      </c>
      <c r="H7799" s="234">
        <v>47445</v>
      </c>
      <c r="I7799" s="28"/>
    </row>
    <row r="7800" spans="1:9" x14ac:dyDescent="0.25">
      <c r="A7800" s="231" t="s">
        <v>345</v>
      </c>
      <c r="B7800" s="232" t="s">
        <v>346</v>
      </c>
      <c r="C7800" s="233" t="s">
        <v>347</v>
      </c>
      <c r="D7800" s="233">
        <v>16</v>
      </c>
      <c r="E7800" s="233" t="s">
        <v>271</v>
      </c>
      <c r="F7800" s="234" t="s">
        <v>338</v>
      </c>
      <c r="G7800" s="235">
        <v>161</v>
      </c>
      <c r="H7800" s="234">
        <v>47446</v>
      </c>
      <c r="I7800" s="28"/>
    </row>
    <row r="7801" spans="1:9" x14ac:dyDescent="0.25">
      <c r="A7801" s="231" t="s">
        <v>392</v>
      </c>
      <c r="B7801" s="232" t="s">
        <v>393</v>
      </c>
      <c r="C7801" s="233" t="s">
        <v>337</v>
      </c>
      <c r="D7801" s="233">
        <v>16</v>
      </c>
      <c r="E7801" s="233" t="s">
        <v>271</v>
      </c>
      <c r="F7801" s="234" t="s">
        <v>338</v>
      </c>
      <c r="G7801" s="235">
        <v>51</v>
      </c>
      <c r="H7801" s="234">
        <v>47446</v>
      </c>
      <c r="I7801" s="28"/>
    </row>
    <row r="7802" spans="1:9" x14ac:dyDescent="0.25">
      <c r="A7802" s="231" t="s">
        <v>408</v>
      </c>
      <c r="B7802" s="232" t="s">
        <v>409</v>
      </c>
      <c r="C7802" s="233" t="s">
        <v>380</v>
      </c>
      <c r="D7802" s="233">
        <v>16</v>
      </c>
      <c r="E7802" s="233" t="s">
        <v>334</v>
      </c>
      <c r="F7802" s="234" t="s">
        <v>276</v>
      </c>
      <c r="G7802" s="235">
        <v>163</v>
      </c>
      <c r="H7802" s="234">
        <v>47448</v>
      </c>
      <c r="I7802" s="28"/>
    </row>
    <row r="7803" spans="1:9" x14ac:dyDescent="0.25">
      <c r="A7803" s="231" t="s">
        <v>331</v>
      </c>
      <c r="B7803" s="232" t="s">
        <v>353</v>
      </c>
      <c r="C7803" s="233" t="s">
        <v>337</v>
      </c>
      <c r="D7803" s="233">
        <v>16</v>
      </c>
      <c r="E7803" s="233" t="s">
        <v>262</v>
      </c>
      <c r="F7803" s="234" t="s">
        <v>356</v>
      </c>
      <c r="G7803" s="235">
        <v>66</v>
      </c>
      <c r="H7803" s="234">
        <v>47451</v>
      </c>
      <c r="I7803" s="28"/>
    </row>
    <row r="7804" spans="1:9" x14ac:dyDescent="0.25">
      <c r="A7804" s="231" t="s">
        <v>335</v>
      </c>
      <c r="B7804" s="232" t="s">
        <v>384</v>
      </c>
      <c r="C7804" s="233" t="s">
        <v>364</v>
      </c>
      <c r="D7804" s="233">
        <v>8</v>
      </c>
      <c r="E7804" s="233" t="s">
        <v>262</v>
      </c>
      <c r="F7804" s="234" t="s">
        <v>356</v>
      </c>
      <c r="G7804" s="235">
        <v>11</v>
      </c>
      <c r="H7804" s="234">
        <v>47456</v>
      </c>
      <c r="I7804" s="28"/>
    </row>
    <row r="7805" spans="1:9" x14ac:dyDescent="0.25">
      <c r="A7805" s="231" t="s">
        <v>335</v>
      </c>
      <c r="B7805" s="232" t="s">
        <v>387</v>
      </c>
      <c r="C7805" s="233" t="s">
        <v>347</v>
      </c>
      <c r="D7805" s="233">
        <v>8</v>
      </c>
      <c r="E7805" s="233" t="s">
        <v>264</v>
      </c>
      <c r="F7805" s="234" t="s">
        <v>365</v>
      </c>
      <c r="G7805" s="235">
        <v>131</v>
      </c>
      <c r="H7805" s="234">
        <v>47459</v>
      </c>
      <c r="I7805" s="28"/>
    </row>
    <row r="7806" spans="1:9" x14ac:dyDescent="0.25">
      <c r="A7806" s="231" t="s">
        <v>397</v>
      </c>
      <c r="B7806" s="232" t="s">
        <v>398</v>
      </c>
      <c r="C7806" s="233" t="s">
        <v>399</v>
      </c>
      <c r="D7806" s="233">
        <v>8</v>
      </c>
      <c r="E7806" s="233" t="s">
        <v>334</v>
      </c>
      <c r="F7806" s="234" t="s">
        <v>276</v>
      </c>
      <c r="G7806" s="235">
        <v>94</v>
      </c>
      <c r="H7806" s="234">
        <v>47459</v>
      </c>
      <c r="I7806" s="28"/>
    </row>
    <row r="7807" spans="1:9" x14ac:dyDescent="0.25">
      <c r="A7807" s="231" t="s">
        <v>331</v>
      </c>
      <c r="B7807" s="232" t="s">
        <v>353</v>
      </c>
      <c r="C7807" s="233" t="s">
        <v>337</v>
      </c>
      <c r="D7807" s="233">
        <v>16</v>
      </c>
      <c r="E7807" s="233" t="s">
        <v>262</v>
      </c>
      <c r="F7807" s="234" t="s">
        <v>356</v>
      </c>
      <c r="G7807" s="235">
        <v>25</v>
      </c>
      <c r="H7807" s="234">
        <v>47461</v>
      </c>
      <c r="I7807" s="28"/>
    </row>
    <row r="7808" spans="1:9" x14ac:dyDescent="0.25">
      <c r="A7808" s="231" t="s">
        <v>331</v>
      </c>
      <c r="B7808" s="232" t="s">
        <v>353</v>
      </c>
      <c r="C7808" s="233" t="s">
        <v>337</v>
      </c>
      <c r="D7808" s="233">
        <v>16</v>
      </c>
      <c r="E7808" s="233" t="s">
        <v>262</v>
      </c>
      <c r="F7808" s="234" t="s">
        <v>342</v>
      </c>
      <c r="G7808" s="235">
        <v>79</v>
      </c>
      <c r="H7808" s="234">
        <v>47461</v>
      </c>
      <c r="I7808" s="28"/>
    </row>
    <row r="7809" spans="1:9" x14ac:dyDescent="0.25">
      <c r="A7809" s="231" t="s">
        <v>335</v>
      </c>
      <c r="B7809" s="232" t="s">
        <v>368</v>
      </c>
      <c r="C7809" s="233" t="s">
        <v>364</v>
      </c>
      <c r="D7809" s="233">
        <v>8</v>
      </c>
      <c r="E7809" s="233" t="s">
        <v>262</v>
      </c>
      <c r="F7809" s="234" t="s">
        <v>356</v>
      </c>
      <c r="G7809" s="235">
        <v>196</v>
      </c>
      <c r="H7809" s="234">
        <v>47468</v>
      </c>
      <c r="I7809" s="28"/>
    </row>
    <row r="7810" spans="1:9" x14ac:dyDescent="0.25">
      <c r="A7810" s="231" t="s">
        <v>335</v>
      </c>
      <c r="B7810" s="232" t="s">
        <v>395</v>
      </c>
      <c r="C7810" s="233" t="s">
        <v>337</v>
      </c>
      <c r="D7810" s="233">
        <v>16</v>
      </c>
      <c r="E7810" s="233" t="s">
        <v>264</v>
      </c>
      <c r="F7810" s="234" t="s">
        <v>365</v>
      </c>
      <c r="G7810" s="235">
        <v>135</v>
      </c>
      <c r="H7810" s="234">
        <v>47469</v>
      </c>
      <c r="I7810" s="28"/>
    </row>
    <row r="7811" spans="1:9" x14ac:dyDescent="0.25">
      <c r="A7811" s="231" t="s">
        <v>362</v>
      </c>
      <c r="B7811" s="232" t="s">
        <v>363</v>
      </c>
      <c r="C7811" s="233" t="s">
        <v>364</v>
      </c>
      <c r="D7811" s="233">
        <v>8</v>
      </c>
      <c r="E7811" s="233" t="s">
        <v>264</v>
      </c>
      <c r="F7811" s="234" t="s">
        <v>365</v>
      </c>
      <c r="G7811" s="235">
        <v>80</v>
      </c>
      <c r="H7811" s="234">
        <v>47480</v>
      </c>
      <c r="I7811" s="28"/>
    </row>
    <row r="7812" spans="1:9" x14ac:dyDescent="0.25">
      <c r="A7812" s="231" t="s">
        <v>345</v>
      </c>
      <c r="B7812" s="232" t="s">
        <v>401</v>
      </c>
      <c r="C7812" s="233" t="s">
        <v>380</v>
      </c>
      <c r="D7812" s="233">
        <v>16</v>
      </c>
      <c r="E7812" s="233" t="s">
        <v>271</v>
      </c>
      <c r="F7812" s="234" t="s">
        <v>338</v>
      </c>
      <c r="G7812" s="235">
        <v>7</v>
      </c>
      <c r="H7812" s="234">
        <v>47483</v>
      </c>
      <c r="I7812" s="28"/>
    </row>
    <row r="7813" spans="1:9" x14ac:dyDescent="0.25">
      <c r="A7813" s="231" t="s">
        <v>331</v>
      </c>
      <c r="B7813" s="232" t="s">
        <v>332</v>
      </c>
      <c r="C7813" s="233" t="s">
        <v>333</v>
      </c>
      <c r="D7813" s="233">
        <v>16</v>
      </c>
      <c r="E7813" s="233" t="s">
        <v>334</v>
      </c>
      <c r="F7813" s="234" t="s">
        <v>405</v>
      </c>
      <c r="G7813" s="235">
        <v>77</v>
      </c>
      <c r="H7813" s="234">
        <v>47487</v>
      </c>
      <c r="I7813" s="28"/>
    </row>
    <row r="7814" spans="1:9" x14ac:dyDescent="0.25">
      <c r="A7814" s="231" t="s">
        <v>354</v>
      </c>
      <c r="B7814" s="232" t="s">
        <v>355</v>
      </c>
      <c r="C7814" s="233" t="s">
        <v>347</v>
      </c>
      <c r="D7814" s="233">
        <v>16</v>
      </c>
      <c r="E7814" s="233" t="s">
        <v>262</v>
      </c>
      <c r="F7814" s="234" t="s">
        <v>356</v>
      </c>
      <c r="G7814" s="235">
        <v>14</v>
      </c>
      <c r="H7814" s="234">
        <v>47487</v>
      </c>
      <c r="I7814" s="28"/>
    </row>
    <row r="7815" spans="1:9" x14ac:dyDescent="0.25">
      <c r="A7815" s="231" t="s">
        <v>335</v>
      </c>
      <c r="B7815" s="232" t="s">
        <v>395</v>
      </c>
      <c r="C7815" s="233" t="s">
        <v>337</v>
      </c>
      <c r="D7815" s="233">
        <v>16</v>
      </c>
      <c r="E7815" s="233" t="s">
        <v>264</v>
      </c>
      <c r="F7815" s="234" t="s">
        <v>396</v>
      </c>
      <c r="G7815" s="235">
        <v>119</v>
      </c>
      <c r="H7815" s="234">
        <v>47488</v>
      </c>
      <c r="I7815" s="28"/>
    </row>
    <row r="7816" spans="1:9" x14ac:dyDescent="0.25">
      <c r="A7816" s="231" t="s">
        <v>331</v>
      </c>
      <c r="B7816" s="232" t="s">
        <v>381</v>
      </c>
      <c r="C7816" s="233" t="s">
        <v>380</v>
      </c>
      <c r="D7816" s="233">
        <v>16</v>
      </c>
      <c r="E7816" s="233" t="s">
        <v>262</v>
      </c>
      <c r="F7816" s="234" t="s">
        <v>342</v>
      </c>
      <c r="G7816" s="235">
        <v>25</v>
      </c>
      <c r="H7816" s="234">
        <v>47491</v>
      </c>
      <c r="I7816" s="28"/>
    </row>
    <row r="7817" spans="1:9" x14ac:dyDescent="0.25">
      <c r="A7817" s="231" t="s">
        <v>376</v>
      </c>
      <c r="B7817" s="232" t="s">
        <v>377</v>
      </c>
      <c r="C7817" s="233" t="s">
        <v>378</v>
      </c>
      <c r="D7817" s="233">
        <v>10</v>
      </c>
      <c r="E7817" s="233" t="s">
        <v>262</v>
      </c>
      <c r="F7817" s="234" t="s">
        <v>342</v>
      </c>
      <c r="G7817" s="235">
        <v>97</v>
      </c>
      <c r="H7817" s="234">
        <v>47493</v>
      </c>
      <c r="I7817" s="28"/>
    </row>
    <row r="7818" spans="1:9" x14ac:dyDescent="0.25">
      <c r="A7818" s="231" t="s">
        <v>362</v>
      </c>
      <c r="B7818" s="232" t="s">
        <v>407</v>
      </c>
      <c r="C7818" s="233" t="s">
        <v>380</v>
      </c>
      <c r="D7818" s="233">
        <v>16</v>
      </c>
      <c r="E7818" s="233" t="s">
        <v>264</v>
      </c>
      <c r="F7818" s="234" t="s">
        <v>365</v>
      </c>
      <c r="G7818" s="235">
        <v>99</v>
      </c>
      <c r="H7818" s="234">
        <v>47495</v>
      </c>
      <c r="I7818" s="28"/>
    </row>
    <row r="7819" spans="1:9" x14ac:dyDescent="0.25">
      <c r="A7819" s="231" t="s">
        <v>335</v>
      </c>
      <c r="B7819" s="232" t="s">
        <v>367</v>
      </c>
      <c r="C7819" s="233" t="s">
        <v>337</v>
      </c>
      <c r="D7819" s="233">
        <v>8</v>
      </c>
      <c r="E7819" s="233" t="s">
        <v>262</v>
      </c>
      <c r="F7819" s="234" t="s">
        <v>342</v>
      </c>
      <c r="G7819" s="235">
        <v>31</v>
      </c>
      <c r="H7819" s="234">
        <v>47497</v>
      </c>
      <c r="I7819" s="28"/>
    </row>
    <row r="7820" spans="1:9" x14ac:dyDescent="0.25">
      <c r="A7820" s="231" t="s">
        <v>385</v>
      </c>
      <c r="B7820" s="232" t="s">
        <v>389</v>
      </c>
      <c r="C7820" s="233" t="s">
        <v>375</v>
      </c>
      <c r="D7820" s="233">
        <v>16</v>
      </c>
      <c r="E7820" s="233" t="s">
        <v>334</v>
      </c>
      <c r="F7820" s="234" t="s">
        <v>278</v>
      </c>
      <c r="G7820" s="235">
        <v>112</v>
      </c>
      <c r="H7820" s="234">
        <v>47497</v>
      </c>
      <c r="I7820" s="28"/>
    </row>
    <row r="7821" spans="1:9" x14ac:dyDescent="0.25">
      <c r="A7821" s="231" t="s">
        <v>376</v>
      </c>
      <c r="B7821" s="232" t="s">
        <v>377</v>
      </c>
      <c r="C7821" s="233" t="s">
        <v>378</v>
      </c>
      <c r="D7821" s="233">
        <v>10</v>
      </c>
      <c r="E7821" s="233" t="s">
        <v>262</v>
      </c>
      <c r="F7821" s="234" t="s">
        <v>342</v>
      </c>
      <c r="G7821" s="235">
        <v>21</v>
      </c>
      <c r="H7821" s="234">
        <v>47499</v>
      </c>
      <c r="I7821" s="28"/>
    </row>
    <row r="7822" spans="1:9" x14ac:dyDescent="0.25">
      <c r="A7822" s="231" t="s">
        <v>345</v>
      </c>
      <c r="B7822" s="232" t="s">
        <v>391</v>
      </c>
      <c r="C7822" s="233" t="s">
        <v>337</v>
      </c>
      <c r="D7822" s="233">
        <v>16</v>
      </c>
      <c r="E7822" s="233" t="s">
        <v>334</v>
      </c>
      <c r="F7822" s="234" t="s">
        <v>405</v>
      </c>
      <c r="G7822" s="235">
        <v>37</v>
      </c>
      <c r="H7822" s="234">
        <v>47501</v>
      </c>
      <c r="I7822" s="28"/>
    </row>
    <row r="7823" spans="1:9" x14ac:dyDescent="0.25">
      <c r="A7823" s="231" t="s">
        <v>335</v>
      </c>
      <c r="B7823" s="232" t="s">
        <v>368</v>
      </c>
      <c r="C7823" s="233" t="s">
        <v>364</v>
      </c>
      <c r="D7823" s="233">
        <v>8</v>
      </c>
      <c r="E7823" s="233" t="s">
        <v>262</v>
      </c>
      <c r="F7823" s="234" t="s">
        <v>356</v>
      </c>
      <c r="G7823" s="235">
        <v>40</v>
      </c>
      <c r="H7823" s="234">
        <v>47505</v>
      </c>
      <c r="I7823" s="28"/>
    </row>
    <row r="7824" spans="1:9" x14ac:dyDescent="0.25">
      <c r="A7824" s="231" t="s">
        <v>345</v>
      </c>
      <c r="B7824" s="232" t="s">
        <v>401</v>
      </c>
      <c r="C7824" s="233" t="s">
        <v>380</v>
      </c>
      <c r="D7824" s="233">
        <v>16</v>
      </c>
      <c r="E7824" s="233" t="s">
        <v>271</v>
      </c>
      <c r="F7824" s="234" t="s">
        <v>338</v>
      </c>
      <c r="G7824" s="235">
        <v>128</v>
      </c>
      <c r="H7824" s="234">
        <v>47505</v>
      </c>
      <c r="I7824" s="28"/>
    </row>
    <row r="7825" spans="1:9" x14ac:dyDescent="0.25">
      <c r="A7825" s="231" t="s">
        <v>362</v>
      </c>
      <c r="B7825" s="232" t="s">
        <v>366</v>
      </c>
      <c r="C7825" s="233" t="s">
        <v>337</v>
      </c>
      <c r="D7825" s="233">
        <v>8</v>
      </c>
      <c r="E7825" s="233" t="s">
        <v>262</v>
      </c>
      <c r="F7825" s="234" t="s">
        <v>342</v>
      </c>
      <c r="G7825" s="235">
        <v>31</v>
      </c>
      <c r="H7825" s="234">
        <v>47508</v>
      </c>
      <c r="I7825" s="28"/>
    </row>
    <row r="7826" spans="1:9" x14ac:dyDescent="0.25">
      <c r="A7826" s="231" t="s">
        <v>362</v>
      </c>
      <c r="B7826" s="232" t="s">
        <v>363</v>
      </c>
      <c r="C7826" s="233" t="s">
        <v>364</v>
      </c>
      <c r="D7826" s="233">
        <v>8</v>
      </c>
      <c r="E7826" s="233" t="s">
        <v>264</v>
      </c>
      <c r="F7826" s="234" t="s">
        <v>365</v>
      </c>
      <c r="G7826" s="235">
        <v>75</v>
      </c>
      <c r="H7826" s="234">
        <v>47508</v>
      </c>
      <c r="I7826" s="28"/>
    </row>
    <row r="7827" spans="1:9" x14ac:dyDescent="0.25">
      <c r="A7827" s="231" t="s">
        <v>362</v>
      </c>
      <c r="B7827" s="232" t="s">
        <v>374</v>
      </c>
      <c r="C7827" s="233" t="s">
        <v>375</v>
      </c>
      <c r="D7827" s="233">
        <v>16</v>
      </c>
      <c r="E7827" s="233" t="s">
        <v>271</v>
      </c>
      <c r="F7827" s="234" t="s">
        <v>338</v>
      </c>
      <c r="G7827" s="235">
        <v>113</v>
      </c>
      <c r="H7827" s="234">
        <v>47509</v>
      </c>
      <c r="I7827" s="28"/>
    </row>
    <row r="7828" spans="1:9" x14ac:dyDescent="0.25">
      <c r="A7828" s="231" t="s">
        <v>339</v>
      </c>
      <c r="B7828" s="232" t="s">
        <v>340</v>
      </c>
      <c r="C7828" s="233" t="s">
        <v>341</v>
      </c>
      <c r="D7828" s="233">
        <v>8</v>
      </c>
      <c r="E7828" s="233" t="s">
        <v>262</v>
      </c>
      <c r="F7828" s="234" t="s">
        <v>342</v>
      </c>
      <c r="G7828" s="235">
        <v>114</v>
      </c>
      <c r="H7828" s="234">
        <v>47509</v>
      </c>
      <c r="I7828" s="28"/>
    </row>
    <row r="7829" spans="1:9" x14ac:dyDescent="0.25">
      <c r="A7829" s="231" t="s">
        <v>335</v>
      </c>
      <c r="B7829" s="232" t="s">
        <v>336</v>
      </c>
      <c r="C7829" s="233" t="s">
        <v>337</v>
      </c>
      <c r="D7829" s="233">
        <v>16</v>
      </c>
      <c r="E7829" s="233" t="s">
        <v>271</v>
      </c>
      <c r="F7829" s="234" t="s">
        <v>338</v>
      </c>
      <c r="G7829" s="235">
        <v>135</v>
      </c>
      <c r="H7829" s="234">
        <v>47511</v>
      </c>
      <c r="I7829" s="28"/>
    </row>
    <row r="7830" spans="1:9" x14ac:dyDescent="0.25">
      <c r="A7830" s="231" t="s">
        <v>335</v>
      </c>
      <c r="B7830" s="232" t="s">
        <v>367</v>
      </c>
      <c r="C7830" s="233" t="s">
        <v>337</v>
      </c>
      <c r="D7830" s="233">
        <v>8</v>
      </c>
      <c r="E7830" s="233" t="s">
        <v>262</v>
      </c>
      <c r="F7830" s="234" t="s">
        <v>356</v>
      </c>
      <c r="G7830" s="235">
        <v>104</v>
      </c>
      <c r="H7830" s="234">
        <v>47511</v>
      </c>
      <c r="I7830" s="28"/>
    </row>
    <row r="7831" spans="1:9" x14ac:dyDescent="0.25">
      <c r="A7831" s="231" t="s">
        <v>345</v>
      </c>
      <c r="B7831" s="232" t="s">
        <v>406</v>
      </c>
      <c r="C7831" s="233" t="s">
        <v>337</v>
      </c>
      <c r="D7831" s="233">
        <v>16</v>
      </c>
      <c r="E7831" s="233" t="s">
        <v>271</v>
      </c>
      <c r="F7831" s="234" t="s">
        <v>359</v>
      </c>
      <c r="G7831" s="235">
        <v>193</v>
      </c>
      <c r="H7831" s="234">
        <v>47513</v>
      </c>
      <c r="I7831" s="28"/>
    </row>
    <row r="7832" spans="1:9" x14ac:dyDescent="0.25">
      <c r="A7832" s="231" t="s">
        <v>345</v>
      </c>
      <c r="B7832" s="232" t="s">
        <v>401</v>
      </c>
      <c r="C7832" s="233" t="s">
        <v>380</v>
      </c>
      <c r="D7832" s="233">
        <v>16</v>
      </c>
      <c r="E7832" s="233" t="s">
        <v>271</v>
      </c>
      <c r="F7832" s="234" t="s">
        <v>338</v>
      </c>
      <c r="G7832" s="235">
        <v>62</v>
      </c>
      <c r="H7832" s="234">
        <v>47514</v>
      </c>
      <c r="I7832" s="28"/>
    </row>
    <row r="7833" spans="1:9" x14ac:dyDescent="0.25">
      <c r="A7833" s="231" t="s">
        <v>339</v>
      </c>
      <c r="B7833" s="232" t="s">
        <v>340</v>
      </c>
      <c r="C7833" s="233" t="s">
        <v>341</v>
      </c>
      <c r="D7833" s="233">
        <v>8</v>
      </c>
      <c r="E7833" s="233" t="s">
        <v>262</v>
      </c>
      <c r="F7833" s="234" t="s">
        <v>342</v>
      </c>
      <c r="G7833" s="235">
        <v>165</v>
      </c>
      <c r="H7833" s="234">
        <v>47515</v>
      </c>
      <c r="I7833" s="28"/>
    </row>
    <row r="7834" spans="1:9" x14ac:dyDescent="0.25">
      <c r="A7834" s="231" t="s">
        <v>354</v>
      </c>
      <c r="B7834" s="232" t="s">
        <v>355</v>
      </c>
      <c r="C7834" s="233" t="s">
        <v>347</v>
      </c>
      <c r="D7834" s="233">
        <v>16</v>
      </c>
      <c r="E7834" s="233" t="s">
        <v>262</v>
      </c>
      <c r="F7834" s="234" t="s">
        <v>356</v>
      </c>
      <c r="G7834" s="235">
        <v>157</v>
      </c>
      <c r="H7834" s="234">
        <v>47515</v>
      </c>
      <c r="I7834" s="28"/>
    </row>
    <row r="7835" spans="1:9" x14ac:dyDescent="0.25">
      <c r="A7835" s="231" t="s">
        <v>397</v>
      </c>
      <c r="B7835" s="232" t="s">
        <v>398</v>
      </c>
      <c r="C7835" s="233" t="s">
        <v>399</v>
      </c>
      <c r="D7835" s="233">
        <v>8</v>
      </c>
      <c r="E7835" s="233" t="s">
        <v>334</v>
      </c>
      <c r="F7835" s="234" t="s">
        <v>276</v>
      </c>
      <c r="G7835" s="235">
        <v>45</v>
      </c>
      <c r="H7835" s="234">
        <v>47518</v>
      </c>
      <c r="I7835" s="28"/>
    </row>
    <row r="7836" spans="1:9" x14ac:dyDescent="0.25">
      <c r="A7836" s="231" t="s">
        <v>335</v>
      </c>
      <c r="B7836" s="232" t="s">
        <v>383</v>
      </c>
      <c r="C7836" s="233" t="s">
        <v>347</v>
      </c>
      <c r="D7836" s="233">
        <v>8</v>
      </c>
      <c r="E7836" s="233" t="s">
        <v>271</v>
      </c>
      <c r="F7836" s="234" t="s">
        <v>373</v>
      </c>
      <c r="G7836" s="235">
        <v>74</v>
      </c>
      <c r="H7836" s="234">
        <v>47519</v>
      </c>
      <c r="I7836" s="28"/>
    </row>
    <row r="7837" spans="1:9" x14ac:dyDescent="0.25">
      <c r="A7837" s="231" t="s">
        <v>362</v>
      </c>
      <c r="B7837" s="232" t="s">
        <v>363</v>
      </c>
      <c r="C7837" s="233" t="s">
        <v>364</v>
      </c>
      <c r="D7837" s="233">
        <v>8</v>
      </c>
      <c r="E7837" s="233" t="s">
        <v>264</v>
      </c>
      <c r="F7837" s="234" t="s">
        <v>396</v>
      </c>
      <c r="G7837" s="235">
        <v>86</v>
      </c>
      <c r="H7837" s="234">
        <v>47529</v>
      </c>
      <c r="I7837" s="28"/>
    </row>
    <row r="7838" spans="1:9" x14ac:dyDescent="0.25">
      <c r="A7838" s="231" t="s">
        <v>362</v>
      </c>
      <c r="B7838" s="232" t="s">
        <v>366</v>
      </c>
      <c r="C7838" s="233" t="s">
        <v>337</v>
      </c>
      <c r="D7838" s="233">
        <v>8</v>
      </c>
      <c r="E7838" s="233" t="s">
        <v>262</v>
      </c>
      <c r="F7838" s="234" t="s">
        <v>342</v>
      </c>
      <c r="G7838" s="235">
        <v>93</v>
      </c>
      <c r="H7838" s="234">
        <v>47530</v>
      </c>
      <c r="I7838" s="28"/>
    </row>
    <row r="7839" spans="1:9" x14ac:dyDescent="0.25">
      <c r="A7839" s="231" t="s">
        <v>335</v>
      </c>
      <c r="B7839" s="232" t="s">
        <v>387</v>
      </c>
      <c r="C7839" s="233" t="s">
        <v>347</v>
      </c>
      <c r="D7839" s="233">
        <v>8</v>
      </c>
      <c r="E7839" s="233" t="s">
        <v>264</v>
      </c>
      <c r="F7839" s="234" t="s">
        <v>365</v>
      </c>
      <c r="G7839" s="235">
        <v>31</v>
      </c>
      <c r="H7839" s="234">
        <v>47531</v>
      </c>
      <c r="I7839" s="28"/>
    </row>
    <row r="7840" spans="1:9" x14ac:dyDescent="0.25">
      <c r="A7840" s="231" t="s">
        <v>335</v>
      </c>
      <c r="B7840" s="232" t="s">
        <v>384</v>
      </c>
      <c r="C7840" s="233" t="s">
        <v>364</v>
      </c>
      <c r="D7840" s="233">
        <v>8</v>
      </c>
      <c r="E7840" s="233" t="s">
        <v>262</v>
      </c>
      <c r="F7840" s="234" t="s">
        <v>356</v>
      </c>
      <c r="G7840" s="235">
        <v>45</v>
      </c>
      <c r="H7840" s="234">
        <v>47533</v>
      </c>
      <c r="I7840" s="28"/>
    </row>
    <row r="7841" spans="1:9" x14ac:dyDescent="0.25">
      <c r="A7841" s="231" t="s">
        <v>345</v>
      </c>
      <c r="B7841" s="232" t="s">
        <v>379</v>
      </c>
      <c r="C7841" s="233" t="s">
        <v>380</v>
      </c>
      <c r="D7841" s="233">
        <v>16</v>
      </c>
      <c r="E7841" s="233" t="s">
        <v>271</v>
      </c>
      <c r="F7841" s="234" t="s">
        <v>373</v>
      </c>
      <c r="G7841" s="235">
        <v>167</v>
      </c>
      <c r="H7841" s="234">
        <v>47534</v>
      </c>
      <c r="I7841" s="28"/>
    </row>
    <row r="7842" spans="1:9" x14ac:dyDescent="0.25">
      <c r="A7842" s="231" t="s">
        <v>376</v>
      </c>
      <c r="B7842" s="232" t="s">
        <v>377</v>
      </c>
      <c r="C7842" s="233" t="s">
        <v>378</v>
      </c>
      <c r="D7842" s="233">
        <v>10</v>
      </c>
      <c r="E7842" s="233" t="s">
        <v>262</v>
      </c>
      <c r="F7842" s="234" t="s">
        <v>342</v>
      </c>
      <c r="G7842" s="235">
        <v>24</v>
      </c>
      <c r="H7842" s="234">
        <v>47536</v>
      </c>
      <c r="I7842" s="28"/>
    </row>
    <row r="7843" spans="1:9" x14ac:dyDescent="0.25">
      <c r="A7843" s="231" t="s">
        <v>345</v>
      </c>
      <c r="B7843" s="232" t="s">
        <v>401</v>
      </c>
      <c r="C7843" s="233" t="s">
        <v>380</v>
      </c>
      <c r="D7843" s="233">
        <v>16</v>
      </c>
      <c r="E7843" s="233" t="s">
        <v>271</v>
      </c>
      <c r="F7843" s="234" t="s">
        <v>338</v>
      </c>
      <c r="G7843" s="235">
        <v>61</v>
      </c>
      <c r="H7843" s="234">
        <v>47544</v>
      </c>
      <c r="I7843" s="28"/>
    </row>
    <row r="7844" spans="1:9" x14ac:dyDescent="0.25">
      <c r="A7844" s="231" t="s">
        <v>362</v>
      </c>
      <c r="B7844" s="232" t="s">
        <v>369</v>
      </c>
      <c r="C7844" s="233" t="s">
        <v>370</v>
      </c>
      <c r="D7844" s="233">
        <v>16</v>
      </c>
      <c r="E7844" s="233" t="s">
        <v>264</v>
      </c>
      <c r="F7844" s="234" t="s">
        <v>365</v>
      </c>
      <c r="G7844" s="235">
        <v>81</v>
      </c>
      <c r="H7844" s="234">
        <v>47545</v>
      </c>
      <c r="I7844" s="28"/>
    </row>
    <row r="7845" spans="1:9" x14ac:dyDescent="0.25">
      <c r="A7845" s="231" t="s">
        <v>385</v>
      </c>
      <c r="B7845" s="232" t="s">
        <v>389</v>
      </c>
      <c r="C7845" s="233" t="s">
        <v>375</v>
      </c>
      <c r="D7845" s="233">
        <v>16</v>
      </c>
      <c r="E7845" s="233" t="s">
        <v>334</v>
      </c>
      <c r="F7845" s="234" t="s">
        <v>276</v>
      </c>
      <c r="G7845" s="235">
        <v>26</v>
      </c>
      <c r="H7845" s="234">
        <v>47548</v>
      </c>
      <c r="I7845" s="28"/>
    </row>
    <row r="7846" spans="1:9" x14ac:dyDescent="0.25">
      <c r="A7846" s="231" t="s">
        <v>371</v>
      </c>
      <c r="B7846" s="232" t="s">
        <v>388</v>
      </c>
      <c r="C7846" s="233" t="s">
        <v>364</v>
      </c>
      <c r="D7846" s="233">
        <v>12</v>
      </c>
      <c r="E7846" s="233" t="s">
        <v>271</v>
      </c>
      <c r="F7846" s="234" t="s">
        <v>338</v>
      </c>
      <c r="G7846" s="235">
        <v>156</v>
      </c>
      <c r="H7846" s="234">
        <v>47549</v>
      </c>
      <c r="I7846" s="28"/>
    </row>
    <row r="7847" spans="1:9" x14ac:dyDescent="0.25">
      <c r="A7847" s="231" t="s">
        <v>335</v>
      </c>
      <c r="B7847" s="232" t="s">
        <v>383</v>
      </c>
      <c r="C7847" s="233" t="s">
        <v>347</v>
      </c>
      <c r="D7847" s="233">
        <v>8</v>
      </c>
      <c r="E7847" s="233" t="s">
        <v>271</v>
      </c>
      <c r="F7847" s="234" t="s">
        <v>373</v>
      </c>
      <c r="G7847" s="235">
        <v>60</v>
      </c>
      <c r="H7847" s="234">
        <v>47552</v>
      </c>
      <c r="I7847" s="28"/>
    </row>
    <row r="7848" spans="1:9" x14ac:dyDescent="0.25">
      <c r="A7848" s="231" t="s">
        <v>371</v>
      </c>
      <c r="B7848" s="232" t="s">
        <v>372</v>
      </c>
      <c r="C7848" s="233" t="s">
        <v>364</v>
      </c>
      <c r="D7848" s="233">
        <v>8</v>
      </c>
      <c r="E7848" s="233" t="s">
        <v>271</v>
      </c>
      <c r="F7848" s="234" t="s">
        <v>338</v>
      </c>
      <c r="G7848" s="235">
        <v>22</v>
      </c>
      <c r="H7848" s="234">
        <v>47555</v>
      </c>
      <c r="I7848" s="28"/>
    </row>
    <row r="7849" spans="1:9" x14ac:dyDescent="0.25">
      <c r="A7849" s="231" t="s">
        <v>331</v>
      </c>
      <c r="B7849" s="232" t="s">
        <v>353</v>
      </c>
      <c r="C7849" s="233" t="s">
        <v>337</v>
      </c>
      <c r="D7849" s="233">
        <v>16</v>
      </c>
      <c r="E7849" s="233" t="s">
        <v>262</v>
      </c>
      <c r="F7849" s="234" t="s">
        <v>342</v>
      </c>
      <c r="G7849" s="235">
        <v>150</v>
      </c>
      <c r="H7849" s="234">
        <v>47555</v>
      </c>
      <c r="I7849" s="28"/>
    </row>
    <row r="7850" spans="1:9" x14ac:dyDescent="0.25">
      <c r="A7850" s="231" t="s">
        <v>362</v>
      </c>
      <c r="B7850" s="232" t="s">
        <v>363</v>
      </c>
      <c r="C7850" s="233" t="s">
        <v>364</v>
      </c>
      <c r="D7850" s="233">
        <v>8</v>
      </c>
      <c r="E7850" s="233" t="s">
        <v>264</v>
      </c>
      <c r="F7850" s="234" t="s">
        <v>365</v>
      </c>
      <c r="G7850" s="235">
        <v>82</v>
      </c>
      <c r="H7850" s="234">
        <v>47556</v>
      </c>
      <c r="I7850" s="28"/>
    </row>
    <row r="7851" spans="1:9" x14ac:dyDescent="0.25">
      <c r="A7851" s="231" t="s">
        <v>345</v>
      </c>
      <c r="B7851" s="232" t="s">
        <v>379</v>
      </c>
      <c r="C7851" s="233" t="s">
        <v>380</v>
      </c>
      <c r="D7851" s="233">
        <v>16</v>
      </c>
      <c r="E7851" s="233" t="s">
        <v>271</v>
      </c>
      <c r="F7851" s="234" t="s">
        <v>373</v>
      </c>
      <c r="G7851" s="235">
        <v>40</v>
      </c>
      <c r="H7851" s="234">
        <v>47556</v>
      </c>
      <c r="I7851" s="28"/>
    </row>
    <row r="7852" spans="1:9" x14ac:dyDescent="0.25">
      <c r="A7852" s="231" t="s">
        <v>362</v>
      </c>
      <c r="B7852" s="232" t="s">
        <v>363</v>
      </c>
      <c r="C7852" s="233" t="s">
        <v>364</v>
      </c>
      <c r="D7852" s="233">
        <v>8</v>
      </c>
      <c r="E7852" s="233" t="s">
        <v>264</v>
      </c>
      <c r="F7852" s="234" t="s">
        <v>396</v>
      </c>
      <c r="G7852" s="235">
        <v>131</v>
      </c>
      <c r="H7852" s="234">
        <v>47560</v>
      </c>
      <c r="I7852" s="28"/>
    </row>
    <row r="7853" spans="1:9" x14ac:dyDescent="0.25">
      <c r="A7853" s="231" t="s">
        <v>362</v>
      </c>
      <c r="B7853" s="232" t="s">
        <v>374</v>
      </c>
      <c r="C7853" s="233" t="s">
        <v>375</v>
      </c>
      <c r="D7853" s="233">
        <v>16</v>
      </c>
      <c r="E7853" s="233" t="s">
        <v>271</v>
      </c>
      <c r="F7853" s="234" t="s">
        <v>338</v>
      </c>
      <c r="G7853" s="235">
        <v>54</v>
      </c>
      <c r="H7853" s="234">
        <v>47564</v>
      </c>
      <c r="I7853" s="28"/>
    </row>
    <row r="7854" spans="1:9" x14ac:dyDescent="0.25">
      <c r="A7854" s="231" t="s">
        <v>331</v>
      </c>
      <c r="B7854" s="232" t="s">
        <v>332</v>
      </c>
      <c r="C7854" s="233" t="s">
        <v>333</v>
      </c>
      <c r="D7854" s="233">
        <v>16</v>
      </c>
      <c r="E7854" s="233" t="s">
        <v>334</v>
      </c>
      <c r="F7854" s="234" t="s">
        <v>278</v>
      </c>
      <c r="G7854" s="235">
        <v>79</v>
      </c>
      <c r="H7854" s="234">
        <v>47565</v>
      </c>
      <c r="I7854" s="28"/>
    </row>
    <row r="7855" spans="1:9" x14ac:dyDescent="0.25">
      <c r="A7855" s="231" t="s">
        <v>371</v>
      </c>
      <c r="B7855" s="232" t="s">
        <v>388</v>
      </c>
      <c r="C7855" s="233" t="s">
        <v>364</v>
      </c>
      <c r="D7855" s="233">
        <v>12</v>
      </c>
      <c r="E7855" s="233" t="s">
        <v>271</v>
      </c>
      <c r="F7855" s="234" t="s">
        <v>359</v>
      </c>
      <c r="G7855" s="235">
        <v>186</v>
      </c>
      <c r="H7855" s="234">
        <v>47566</v>
      </c>
      <c r="I7855" s="28"/>
    </row>
    <row r="7856" spans="1:9" x14ac:dyDescent="0.25">
      <c r="A7856" s="231" t="s">
        <v>335</v>
      </c>
      <c r="B7856" s="232" t="s">
        <v>383</v>
      </c>
      <c r="C7856" s="233" t="s">
        <v>347</v>
      </c>
      <c r="D7856" s="233">
        <v>8</v>
      </c>
      <c r="E7856" s="233" t="s">
        <v>271</v>
      </c>
      <c r="F7856" s="234" t="s">
        <v>359</v>
      </c>
      <c r="G7856" s="235">
        <v>112</v>
      </c>
      <c r="H7856" s="234">
        <v>47567</v>
      </c>
      <c r="I7856" s="28"/>
    </row>
    <row r="7857" spans="1:9" x14ac:dyDescent="0.25">
      <c r="A7857" s="231" t="s">
        <v>331</v>
      </c>
      <c r="B7857" s="232" t="s">
        <v>403</v>
      </c>
      <c r="C7857" s="233" t="s">
        <v>380</v>
      </c>
      <c r="D7857" s="233">
        <v>32</v>
      </c>
      <c r="E7857" s="233" t="s">
        <v>262</v>
      </c>
      <c r="F7857" s="234" t="s">
        <v>356</v>
      </c>
      <c r="G7857" s="235">
        <v>97</v>
      </c>
      <c r="H7857" s="234">
        <v>47571</v>
      </c>
      <c r="I7857" s="28"/>
    </row>
    <row r="7858" spans="1:9" x14ac:dyDescent="0.25">
      <c r="A7858" s="231" t="s">
        <v>371</v>
      </c>
      <c r="B7858" s="232" t="s">
        <v>388</v>
      </c>
      <c r="C7858" s="233" t="s">
        <v>364</v>
      </c>
      <c r="D7858" s="233">
        <v>12</v>
      </c>
      <c r="E7858" s="233" t="s">
        <v>271</v>
      </c>
      <c r="F7858" s="234" t="s">
        <v>359</v>
      </c>
      <c r="G7858" s="235">
        <v>28</v>
      </c>
      <c r="H7858" s="234">
        <v>47575</v>
      </c>
      <c r="I7858" s="28"/>
    </row>
    <row r="7859" spans="1:9" x14ac:dyDescent="0.25">
      <c r="A7859" s="231" t="s">
        <v>335</v>
      </c>
      <c r="B7859" s="232" t="s">
        <v>357</v>
      </c>
      <c r="C7859" s="233" t="s">
        <v>358</v>
      </c>
      <c r="D7859" s="233">
        <v>16</v>
      </c>
      <c r="E7859" s="233" t="s">
        <v>271</v>
      </c>
      <c r="F7859" s="234" t="s">
        <v>359</v>
      </c>
      <c r="G7859" s="235">
        <v>41</v>
      </c>
      <c r="H7859" s="234">
        <v>47576</v>
      </c>
      <c r="I7859" s="28"/>
    </row>
    <row r="7860" spans="1:9" x14ac:dyDescent="0.25">
      <c r="A7860" s="231" t="s">
        <v>335</v>
      </c>
      <c r="B7860" s="232" t="s">
        <v>400</v>
      </c>
      <c r="C7860" s="233" t="s">
        <v>364</v>
      </c>
      <c r="D7860" s="233">
        <v>8</v>
      </c>
      <c r="E7860" s="233" t="s">
        <v>264</v>
      </c>
      <c r="F7860" s="234" t="s">
        <v>365</v>
      </c>
      <c r="G7860" s="235">
        <v>84</v>
      </c>
      <c r="H7860" s="234">
        <v>47576</v>
      </c>
      <c r="I7860" s="28"/>
    </row>
    <row r="7861" spans="1:9" x14ac:dyDescent="0.25">
      <c r="A7861" s="231" t="s">
        <v>371</v>
      </c>
      <c r="B7861" s="232" t="s">
        <v>372</v>
      </c>
      <c r="C7861" s="233" t="s">
        <v>364</v>
      </c>
      <c r="D7861" s="233">
        <v>8</v>
      </c>
      <c r="E7861" s="233" t="s">
        <v>271</v>
      </c>
      <c r="F7861" s="234" t="s">
        <v>338</v>
      </c>
      <c r="G7861" s="235">
        <v>176</v>
      </c>
      <c r="H7861" s="234">
        <v>47578</v>
      </c>
      <c r="I7861" s="28"/>
    </row>
    <row r="7862" spans="1:9" x14ac:dyDescent="0.25">
      <c r="A7862" s="231" t="s">
        <v>397</v>
      </c>
      <c r="B7862" s="232" t="s">
        <v>398</v>
      </c>
      <c r="C7862" s="233" t="s">
        <v>399</v>
      </c>
      <c r="D7862" s="233">
        <v>8</v>
      </c>
      <c r="E7862" s="233" t="s">
        <v>334</v>
      </c>
      <c r="F7862" s="234" t="s">
        <v>276</v>
      </c>
      <c r="G7862" s="235">
        <v>23</v>
      </c>
      <c r="H7862" s="234">
        <v>47584</v>
      </c>
      <c r="I7862" s="28"/>
    </row>
    <row r="7863" spans="1:9" x14ac:dyDescent="0.25">
      <c r="A7863" s="231" t="s">
        <v>345</v>
      </c>
      <c r="B7863" s="232" t="s">
        <v>401</v>
      </c>
      <c r="C7863" s="233" t="s">
        <v>380</v>
      </c>
      <c r="D7863" s="233">
        <v>16</v>
      </c>
      <c r="E7863" s="233" t="s">
        <v>271</v>
      </c>
      <c r="F7863" s="234" t="s">
        <v>338</v>
      </c>
      <c r="G7863" s="235">
        <v>10</v>
      </c>
      <c r="H7863" s="234">
        <v>47588</v>
      </c>
      <c r="I7863" s="28"/>
    </row>
    <row r="7864" spans="1:9" x14ac:dyDescent="0.25">
      <c r="A7864" s="231" t="s">
        <v>331</v>
      </c>
      <c r="B7864" s="232" t="s">
        <v>403</v>
      </c>
      <c r="C7864" s="233" t="s">
        <v>380</v>
      </c>
      <c r="D7864" s="233">
        <v>32</v>
      </c>
      <c r="E7864" s="233" t="s">
        <v>262</v>
      </c>
      <c r="F7864" s="234" t="s">
        <v>356</v>
      </c>
      <c r="G7864" s="235">
        <v>105</v>
      </c>
      <c r="H7864" s="234">
        <v>47589</v>
      </c>
      <c r="I7864" s="28"/>
    </row>
    <row r="7865" spans="1:9" x14ac:dyDescent="0.25">
      <c r="A7865" s="231" t="s">
        <v>339</v>
      </c>
      <c r="B7865" s="232" t="s">
        <v>340</v>
      </c>
      <c r="C7865" s="233" t="s">
        <v>341</v>
      </c>
      <c r="D7865" s="233">
        <v>8</v>
      </c>
      <c r="E7865" s="233" t="s">
        <v>262</v>
      </c>
      <c r="F7865" s="234" t="s">
        <v>342</v>
      </c>
      <c r="G7865" s="235">
        <v>78</v>
      </c>
      <c r="H7865" s="234">
        <v>47589</v>
      </c>
      <c r="I7865" s="28"/>
    </row>
    <row r="7866" spans="1:9" x14ac:dyDescent="0.25">
      <c r="A7866" s="231" t="s">
        <v>335</v>
      </c>
      <c r="B7866" s="232" t="s">
        <v>384</v>
      </c>
      <c r="C7866" s="233" t="s">
        <v>364</v>
      </c>
      <c r="D7866" s="233">
        <v>8</v>
      </c>
      <c r="E7866" s="233" t="s">
        <v>262</v>
      </c>
      <c r="F7866" s="234" t="s">
        <v>356</v>
      </c>
      <c r="G7866" s="235">
        <v>25</v>
      </c>
      <c r="H7866" s="234">
        <v>47590</v>
      </c>
      <c r="I7866" s="28"/>
    </row>
    <row r="7867" spans="1:9" x14ac:dyDescent="0.25">
      <c r="A7867" s="231" t="s">
        <v>362</v>
      </c>
      <c r="B7867" s="232" t="s">
        <v>374</v>
      </c>
      <c r="C7867" s="233" t="s">
        <v>375</v>
      </c>
      <c r="D7867" s="233">
        <v>16</v>
      </c>
      <c r="E7867" s="233" t="s">
        <v>271</v>
      </c>
      <c r="F7867" s="234" t="s">
        <v>338</v>
      </c>
      <c r="G7867" s="235">
        <v>19</v>
      </c>
      <c r="H7867" s="234">
        <v>47593</v>
      </c>
      <c r="I7867" s="28"/>
    </row>
    <row r="7868" spans="1:9" x14ac:dyDescent="0.25">
      <c r="A7868" s="231" t="s">
        <v>354</v>
      </c>
      <c r="B7868" s="232" t="s">
        <v>355</v>
      </c>
      <c r="C7868" s="233" t="s">
        <v>347</v>
      </c>
      <c r="D7868" s="233">
        <v>16</v>
      </c>
      <c r="E7868" s="233" t="s">
        <v>262</v>
      </c>
      <c r="F7868" s="234" t="s">
        <v>356</v>
      </c>
      <c r="G7868" s="235">
        <v>36</v>
      </c>
      <c r="H7868" s="234">
        <v>47594</v>
      </c>
      <c r="I7868" s="28"/>
    </row>
    <row r="7869" spans="1:9" x14ac:dyDescent="0.25">
      <c r="A7869" s="231" t="s">
        <v>385</v>
      </c>
      <c r="B7869" s="232" t="s">
        <v>386</v>
      </c>
      <c r="C7869" s="233" t="s">
        <v>358</v>
      </c>
      <c r="D7869" s="233">
        <v>16</v>
      </c>
      <c r="E7869" s="233" t="s">
        <v>334</v>
      </c>
      <c r="F7869" s="234" t="s">
        <v>405</v>
      </c>
      <c r="G7869" s="235">
        <v>187</v>
      </c>
      <c r="H7869" s="234">
        <v>47596</v>
      </c>
      <c r="I7869" s="28"/>
    </row>
    <row r="7870" spans="1:9" x14ac:dyDescent="0.25">
      <c r="A7870" s="231" t="s">
        <v>335</v>
      </c>
      <c r="B7870" s="232" t="s">
        <v>336</v>
      </c>
      <c r="C7870" s="233" t="s">
        <v>337</v>
      </c>
      <c r="D7870" s="233">
        <v>16</v>
      </c>
      <c r="E7870" s="233" t="s">
        <v>271</v>
      </c>
      <c r="F7870" s="234" t="s">
        <v>338</v>
      </c>
      <c r="G7870" s="235">
        <v>157</v>
      </c>
      <c r="H7870" s="234">
        <v>47597</v>
      </c>
      <c r="I7870" s="28"/>
    </row>
    <row r="7871" spans="1:9" x14ac:dyDescent="0.25">
      <c r="A7871" s="231" t="s">
        <v>339</v>
      </c>
      <c r="B7871" s="232" t="s">
        <v>340</v>
      </c>
      <c r="C7871" s="233" t="s">
        <v>341</v>
      </c>
      <c r="D7871" s="233">
        <v>8</v>
      </c>
      <c r="E7871" s="233" t="s">
        <v>262</v>
      </c>
      <c r="F7871" s="234" t="s">
        <v>342</v>
      </c>
      <c r="G7871" s="235">
        <v>176</v>
      </c>
      <c r="H7871" s="234">
        <v>47601</v>
      </c>
      <c r="I7871" s="28"/>
    </row>
    <row r="7872" spans="1:9" x14ac:dyDescent="0.25">
      <c r="A7872" s="231" t="s">
        <v>345</v>
      </c>
      <c r="B7872" s="232" t="s">
        <v>391</v>
      </c>
      <c r="C7872" s="233" t="s">
        <v>337</v>
      </c>
      <c r="D7872" s="233">
        <v>16</v>
      </c>
      <c r="E7872" s="233" t="s">
        <v>334</v>
      </c>
      <c r="F7872" s="234" t="s">
        <v>405</v>
      </c>
      <c r="G7872" s="235">
        <v>35</v>
      </c>
      <c r="H7872" s="234">
        <v>47602</v>
      </c>
      <c r="I7872" s="28"/>
    </row>
    <row r="7873" spans="1:9" x14ac:dyDescent="0.25">
      <c r="A7873" s="231" t="s">
        <v>339</v>
      </c>
      <c r="B7873" s="232" t="s">
        <v>340</v>
      </c>
      <c r="C7873" s="233" t="s">
        <v>341</v>
      </c>
      <c r="D7873" s="233">
        <v>8</v>
      </c>
      <c r="E7873" s="233" t="s">
        <v>262</v>
      </c>
      <c r="F7873" s="234" t="s">
        <v>342</v>
      </c>
      <c r="G7873" s="235">
        <v>147</v>
      </c>
      <c r="H7873" s="234">
        <v>47603</v>
      </c>
      <c r="I7873" s="28"/>
    </row>
    <row r="7874" spans="1:9" x14ac:dyDescent="0.25">
      <c r="A7874" s="231" t="s">
        <v>385</v>
      </c>
      <c r="B7874" s="232" t="s">
        <v>386</v>
      </c>
      <c r="C7874" s="233" t="s">
        <v>358</v>
      </c>
      <c r="D7874" s="233">
        <v>16</v>
      </c>
      <c r="E7874" s="233" t="s">
        <v>334</v>
      </c>
      <c r="F7874" s="234" t="s">
        <v>405</v>
      </c>
      <c r="G7874" s="235">
        <v>150</v>
      </c>
      <c r="H7874" s="234">
        <v>47609</v>
      </c>
      <c r="I7874" s="28"/>
    </row>
    <row r="7875" spans="1:9" x14ac:dyDescent="0.25">
      <c r="A7875" s="231" t="s">
        <v>345</v>
      </c>
      <c r="B7875" s="232" t="s">
        <v>391</v>
      </c>
      <c r="C7875" s="233" t="s">
        <v>337</v>
      </c>
      <c r="D7875" s="233">
        <v>16</v>
      </c>
      <c r="E7875" s="233" t="s">
        <v>334</v>
      </c>
      <c r="F7875" s="234" t="s">
        <v>276</v>
      </c>
      <c r="G7875" s="235">
        <v>83</v>
      </c>
      <c r="H7875" s="234">
        <v>47610</v>
      </c>
      <c r="I7875" s="28"/>
    </row>
    <row r="7876" spans="1:9" x14ac:dyDescent="0.25">
      <c r="A7876" s="231" t="s">
        <v>362</v>
      </c>
      <c r="B7876" s="232" t="s">
        <v>374</v>
      </c>
      <c r="C7876" s="233" t="s">
        <v>375</v>
      </c>
      <c r="D7876" s="233">
        <v>16</v>
      </c>
      <c r="E7876" s="233" t="s">
        <v>271</v>
      </c>
      <c r="F7876" s="234" t="s">
        <v>338</v>
      </c>
      <c r="G7876" s="235">
        <v>118</v>
      </c>
      <c r="H7876" s="234">
        <v>47612</v>
      </c>
      <c r="I7876" s="28"/>
    </row>
    <row r="7877" spans="1:9" x14ac:dyDescent="0.25">
      <c r="A7877" s="231" t="s">
        <v>397</v>
      </c>
      <c r="B7877" s="232" t="s">
        <v>402</v>
      </c>
      <c r="C7877" s="233" t="s">
        <v>380</v>
      </c>
      <c r="D7877" s="233">
        <v>8</v>
      </c>
      <c r="E7877" s="233" t="s">
        <v>262</v>
      </c>
      <c r="F7877" s="234" t="s">
        <v>342</v>
      </c>
      <c r="G7877" s="235">
        <v>40</v>
      </c>
      <c r="H7877" s="234">
        <v>47614</v>
      </c>
      <c r="I7877" s="28"/>
    </row>
    <row r="7878" spans="1:9" x14ac:dyDescent="0.25">
      <c r="A7878" s="231" t="s">
        <v>397</v>
      </c>
      <c r="B7878" s="232" t="s">
        <v>398</v>
      </c>
      <c r="C7878" s="233" t="s">
        <v>399</v>
      </c>
      <c r="D7878" s="233">
        <v>8</v>
      </c>
      <c r="E7878" s="233" t="s">
        <v>334</v>
      </c>
      <c r="F7878" s="234" t="s">
        <v>276</v>
      </c>
      <c r="G7878" s="235">
        <v>131</v>
      </c>
      <c r="H7878" s="234">
        <v>47615</v>
      </c>
      <c r="I7878" s="28"/>
    </row>
    <row r="7879" spans="1:9" x14ac:dyDescent="0.25">
      <c r="A7879" s="231" t="s">
        <v>397</v>
      </c>
      <c r="B7879" s="232" t="s">
        <v>402</v>
      </c>
      <c r="C7879" s="233" t="s">
        <v>380</v>
      </c>
      <c r="D7879" s="233">
        <v>8</v>
      </c>
      <c r="E7879" s="233" t="s">
        <v>262</v>
      </c>
      <c r="F7879" s="234" t="s">
        <v>342</v>
      </c>
      <c r="G7879" s="235">
        <v>66</v>
      </c>
      <c r="H7879" s="234">
        <v>47617</v>
      </c>
      <c r="I7879" s="28"/>
    </row>
    <row r="7880" spans="1:9" x14ac:dyDescent="0.25">
      <c r="A7880" s="231" t="s">
        <v>335</v>
      </c>
      <c r="B7880" s="232" t="s">
        <v>395</v>
      </c>
      <c r="C7880" s="233" t="s">
        <v>337</v>
      </c>
      <c r="D7880" s="233">
        <v>16</v>
      </c>
      <c r="E7880" s="233" t="s">
        <v>264</v>
      </c>
      <c r="F7880" s="234" t="s">
        <v>396</v>
      </c>
      <c r="G7880" s="235">
        <v>143</v>
      </c>
      <c r="H7880" s="234">
        <v>47619</v>
      </c>
      <c r="I7880" s="28"/>
    </row>
    <row r="7881" spans="1:9" x14ac:dyDescent="0.25">
      <c r="A7881" s="231" t="s">
        <v>335</v>
      </c>
      <c r="B7881" s="232" t="s">
        <v>367</v>
      </c>
      <c r="C7881" s="233" t="s">
        <v>337</v>
      </c>
      <c r="D7881" s="233">
        <v>8</v>
      </c>
      <c r="E7881" s="233" t="s">
        <v>262</v>
      </c>
      <c r="F7881" s="234" t="s">
        <v>356</v>
      </c>
      <c r="G7881" s="235">
        <v>35</v>
      </c>
      <c r="H7881" s="234">
        <v>47628</v>
      </c>
      <c r="I7881" s="28"/>
    </row>
    <row r="7882" spans="1:9" x14ac:dyDescent="0.25">
      <c r="A7882" s="231" t="s">
        <v>392</v>
      </c>
      <c r="B7882" s="232" t="s">
        <v>393</v>
      </c>
      <c r="C7882" s="233" t="s">
        <v>337</v>
      </c>
      <c r="D7882" s="233">
        <v>16</v>
      </c>
      <c r="E7882" s="233" t="s">
        <v>271</v>
      </c>
      <c r="F7882" s="234" t="s">
        <v>359</v>
      </c>
      <c r="G7882" s="235">
        <v>153</v>
      </c>
      <c r="H7882" s="234">
        <v>47628</v>
      </c>
      <c r="I7882" s="28"/>
    </row>
    <row r="7883" spans="1:9" x14ac:dyDescent="0.25">
      <c r="A7883" s="231" t="s">
        <v>392</v>
      </c>
      <c r="B7883" s="232" t="s">
        <v>393</v>
      </c>
      <c r="C7883" s="233" t="s">
        <v>337</v>
      </c>
      <c r="D7883" s="233">
        <v>16</v>
      </c>
      <c r="E7883" s="233" t="s">
        <v>271</v>
      </c>
      <c r="F7883" s="234" t="s">
        <v>338</v>
      </c>
      <c r="G7883" s="235">
        <v>133</v>
      </c>
      <c r="H7883" s="234">
        <v>47630</v>
      </c>
      <c r="I7883" s="28"/>
    </row>
    <row r="7884" spans="1:9" x14ac:dyDescent="0.25">
      <c r="A7884" s="231" t="s">
        <v>362</v>
      </c>
      <c r="B7884" s="232" t="s">
        <v>407</v>
      </c>
      <c r="C7884" s="233" t="s">
        <v>380</v>
      </c>
      <c r="D7884" s="233">
        <v>16</v>
      </c>
      <c r="E7884" s="233" t="s">
        <v>264</v>
      </c>
      <c r="F7884" s="234" t="s">
        <v>396</v>
      </c>
      <c r="G7884" s="235">
        <v>49</v>
      </c>
      <c r="H7884" s="234">
        <v>47631</v>
      </c>
      <c r="I7884" s="28"/>
    </row>
    <row r="7885" spans="1:9" x14ac:dyDescent="0.25">
      <c r="A7885" s="231" t="s">
        <v>335</v>
      </c>
      <c r="B7885" s="232" t="s">
        <v>384</v>
      </c>
      <c r="C7885" s="233" t="s">
        <v>364</v>
      </c>
      <c r="D7885" s="233">
        <v>8</v>
      </c>
      <c r="E7885" s="233" t="s">
        <v>262</v>
      </c>
      <c r="F7885" s="234" t="s">
        <v>356</v>
      </c>
      <c r="G7885" s="235">
        <v>107</v>
      </c>
      <c r="H7885" s="234">
        <v>47634</v>
      </c>
      <c r="I7885" s="28"/>
    </row>
    <row r="7886" spans="1:9" x14ac:dyDescent="0.25">
      <c r="A7886" s="231" t="s">
        <v>385</v>
      </c>
      <c r="B7886" s="232" t="s">
        <v>389</v>
      </c>
      <c r="C7886" s="233" t="s">
        <v>375</v>
      </c>
      <c r="D7886" s="233">
        <v>16</v>
      </c>
      <c r="E7886" s="233" t="s">
        <v>334</v>
      </c>
      <c r="F7886" s="234" t="s">
        <v>278</v>
      </c>
      <c r="G7886" s="235">
        <v>194</v>
      </c>
      <c r="H7886" s="234">
        <v>47642</v>
      </c>
      <c r="I7886" s="28"/>
    </row>
    <row r="7887" spans="1:9" x14ac:dyDescent="0.25">
      <c r="A7887" s="231" t="s">
        <v>408</v>
      </c>
      <c r="B7887" s="232" t="s">
        <v>409</v>
      </c>
      <c r="C7887" s="233" t="s">
        <v>380</v>
      </c>
      <c r="D7887" s="233">
        <v>16</v>
      </c>
      <c r="E7887" s="233" t="s">
        <v>334</v>
      </c>
      <c r="F7887" s="234" t="s">
        <v>276</v>
      </c>
      <c r="G7887" s="235">
        <v>194</v>
      </c>
      <c r="H7887" s="234">
        <v>47646</v>
      </c>
      <c r="I7887" s="28"/>
    </row>
    <row r="7888" spans="1:9" x14ac:dyDescent="0.25">
      <c r="A7888" s="231" t="s">
        <v>362</v>
      </c>
      <c r="B7888" s="232" t="s">
        <v>366</v>
      </c>
      <c r="C7888" s="233" t="s">
        <v>337</v>
      </c>
      <c r="D7888" s="233">
        <v>8</v>
      </c>
      <c r="E7888" s="233" t="s">
        <v>262</v>
      </c>
      <c r="F7888" s="234" t="s">
        <v>50</v>
      </c>
      <c r="G7888" s="235">
        <v>174</v>
      </c>
      <c r="H7888" s="234">
        <v>47649</v>
      </c>
      <c r="I7888" s="28"/>
    </row>
    <row r="7889" spans="1:9" x14ac:dyDescent="0.25">
      <c r="A7889" s="231" t="s">
        <v>335</v>
      </c>
      <c r="B7889" s="232" t="s">
        <v>394</v>
      </c>
      <c r="C7889" s="233" t="s">
        <v>364</v>
      </c>
      <c r="D7889" s="233">
        <v>8</v>
      </c>
      <c r="E7889" s="233" t="s">
        <v>264</v>
      </c>
      <c r="F7889" s="234" t="s">
        <v>396</v>
      </c>
      <c r="G7889" s="235">
        <v>73</v>
      </c>
      <c r="H7889" s="234">
        <v>47649</v>
      </c>
      <c r="I7889" s="28"/>
    </row>
    <row r="7890" spans="1:9" x14ac:dyDescent="0.25">
      <c r="A7890" s="231" t="s">
        <v>335</v>
      </c>
      <c r="B7890" s="232" t="s">
        <v>387</v>
      </c>
      <c r="C7890" s="233" t="s">
        <v>347</v>
      </c>
      <c r="D7890" s="233">
        <v>8</v>
      </c>
      <c r="E7890" s="233" t="s">
        <v>264</v>
      </c>
      <c r="F7890" s="234" t="s">
        <v>365</v>
      </c>
      <c r="G7890" s="235">
        <v>161</v>
      </c>
      <c r="H7890" s="234">
        <v>47650</v>
      </c>
      <c r="I7890" s="28"/>
    </row>
    <row r="7891" spans="1:9" x14ac:dyDescent="0.25">
      <c r="A7891" s="231" t="s">
        <v>335</v>
      </c>
      <c r="B7891" s="232" t="s">
        <v>368</v>
      </c>
      <c r="C7891" s="233" t="s">
        <v>364</v>
      </c>
      <c r="D7891" s="233">
        <v>8</v>
      </c>
      <c r="E7891" s="233" t="s">
        <v>262</v>
      </c>
      <c r="F7891" s="234" t="s">
        <v>356</v>
      </c>
      <c r="G7891" s="235">
        <v>169</v>
      </c>
      <c r="H7891" s="234">
        <v>47652</v>
      </c>
      <c r="I7891" s="28"/>
    </row>
    <row r="7892" spans="1:9" x14ac:dyDescent="0.25">
      <c r="A7892" s="231" t="s">
        <v>362</v>
      </c>
      <c r="B7892" s="232" t="s">
        <v>363</v>
      </c>
      <c r="C7892" s="233" t="s">
        <v>364</v>
      </c>
      <c r="D7892" s="233">
        <v>8</v>
      </c>
      <c r="E7892" s="233" t="s">
        <v>264</v>
      </c>
      <c r="F7892" s="234" t="s">
        <v>365</v>
      </c>
      <c r="G7892" s="235">
        <v>48</v>
      </c>
      <c r="H7892" s="234">
        <v>47652</v>
      </c>
      <c r="I7892" s="28"/>
    </row>
    <row r="7893" spans="1:9" x14ac:dyDescent="0.25">
      <c r="A7893" s="231" t="s">
        <v>345</v>
      </c>
      <c r="B7893" s="232" t="s">
        <v>391</v>
      </c>
      <c r="C7893" s="233" t="s">
        <v>337</v>
      </c>
      <c r="D7893" s="233">
        <v>16</v>
      </c>
      <c r="E7893" s="233" t="s">
        <v>334</v>
      </c>
      <c r="F7893" s="234" t="s">
        <v>276</v>
      </c>
      <c r="G7893" s="235">
        <v>120</v>
      </c>
      <c r="H7893" s="234">
        <v>47653</v>
      </c>
      <c r="I7893" s="28"/>
    </row>
    <row r="7894" spans="1:9" x14ac:dyDescent="0.25">
      <c r="A7894" s="231" t="s">
        <v>335</v>
      </c>
      <c r="B7894" s="232" t="s">
        <v>394</v>
      </c>
      <c r="C7894" s="233" t="s">
        <v>364</v>
      </c>
      <c r="D7894" s="233">
        <v>8</v>
      </c>
      <c r="E7894" s="233" t="s">
        <v>264</v>
      </c>
      <c r="F7894" s="234" t="s">
        <v>365</v>
      </c>
      <c r="G7894" s="235">
        <v>122</v>
      </c>
      <c r="H7894" s="234">
        <v>47656</v>
      </c>
      <c r="I7894" s="28"/>
    </row>
    <row r="7895" spans="1:9" x14ac:dyDescent="0.25">
      <c r="A7895" s="231" t="s">
        <v>345</v>
      </c>
      <c r="B7895" s="232" t="s">
        <v>401</v>
      </c>
      <c r="C7895" s="233" t="s">
        <v>380</v>
      </c>
      <c r="D7895" s="233">
        <v>16</v>
      </c>
      <c r="E7895" s="233" t="s">
        <v>271</v>
      </c>
      <c r="F7895" s="234" t="s">
        <v>338</v>
      </c>
      <c r="G7895" s="235">
        <v>96</v>
      </c>
      <c r="H7895" s="234">
        <v>47658</v>
      </c>
      <c r="I7895" s="28"/>
    </row>
    <row r="7896" spans="1:9" x14ac:dyDescent="0.25">
      <c r="A7896" s="231" t="s">
        <v>385</v>
      </c>
      <c r="B7896" s="232" t="s">
        <v>389</v>
      </c>
      <c r="C7896" s="233" t="s">
        <v>375</v>
      </c>
      <c r="D7896" s="233">
        <v>16</v>
      </c>
      <c r="E7896" s="233" t="s">
        <v>334</v>
      </c>
      <c r="F7896" s="234" t="s">
        <v>278</v>
      </c>
      <c r="G7896" s="235">
        <v>51</v>
      </c>
      <c r="H7896" s="234">
        <v>47660</v>
      </c>
      <c r="I7896" s="28"/>
    </row>
    <row r="7897" spans="1:9" x14ac:dyDescent="0.25">
      <c r="A7897" s="231" t="s">
        <v>335</v>
      </c>
      <c r="B7897" s="232" t="s">
        <v>383</v>
      </c>
      <c r="C7897" s="233" t="s">
        <v>347</v>
      </c>
      <c r="D7897" s="233">
        <v>8</v>
      </c>
      <c r="E7897" s="233" t="s">
        <v>271</v>
      </c>
      <c r="F7897" s="234" t="s">
        <v>359</v>
      </c>
      <c r="G7897" s="235">
        <v>61</v>
      </c>
      <c r="H7897" s="234">
        <v>47661</v>
      </c>
      <c r="I7897" s="28"/>
    </row>
    <row r="7898" spans="1:9" x14ac:dyDescent="0.25">
      <c r="A7898" s="231" t="s">
        <v>345</v>
      </c>
      <c r="B7898" s="232" t="s">
        <v>406</v>
      </c>
      <c r="C7898" s="233" t="s">
        <v>337</v>
      </c>
      <c r="D7898" s="233">
        <v>16</v>
      </c>
      <c r="E7898" s="233" t="s">
        <v>271</v>
      </c>
      <c r="F7898" s="234" t="s">
        <v>359</v>
      </c>
      <c r="G7898" s="235">
        <v>88</v>
      </c>
      <c r="H7898" s="234">
        <v>47663</v>
      </c>
      <c r="I7898" s="28"/>
    </row>
    <row r="7899" spans="1:9" x14ac:dyDescent="0.25">
      <c r="A7899" s="231" t="s">
        <v>371</v>
      </c>
      <c r="B7899" s="232" t="s">
        <v>372</v>
      </c>
      <c r="C7899" s="233" t="s">
        <v>364</v>
      </c>
      <c r="D7899" s="233">
        <v>8</v>
      </c>
      <c r="E7899" s="233" t="s">
        <v>271</v>
      </c>
      <c r="F7899" s="234" t="s">
        <v>338</v>
      </c>
      <c r="G7899" s="235">
        <v>196</v>
      </c>
      <c r="H7899" s="234">
        <v>47664</v>
      </c>
      <c r="I7899" s="28"/>
    </row>
    <row r="7900" spans="1:9" x14ac:dyDescent="0.25">
      <c r="A7900" s="231" t="s">
        <v>408</v>
      </c>
      <c r="B7900" s="232" t="s">
        <v>409</v>
      </c>
      <c r="C7900" s="233" t="s">
        <v>380</v>
      </c>
      <c r="D7900" s="233">
        <v>16</v>
      </c>
      <c r="E7900" s="233" t="s">
        <v>334</v>
      </c>
      <c r="F7900" s="234" t="s">
        <v>278</v>
      </c>
      <c r="G7900" s="235">
        <v>53</v>
      </c>
      <c r="H7900" s="234">
        <v>47665</v>
      </c>
      <c r="I7900" s="28"/>
    </row>
    <row r="7901" spans="1:9" x14ac:dyDescent="0.25">
      <c r="A7901" s="231" t="s">
        <v>371</v>
      </c>
      <c r="B7901" s="232" t="s">
        <v>388</v>
      </c>
      <c r="C7901" s="233" t="s">
        <v>364</v>
      </c>
      <c r="D7901" s="233">
        <v>12</v>
      </c>
      <c r="E7901" s="233" t="s">
        <v>271</v>
      </c>
      <c r="F7901" s="234" t="s">
        <v>338</v>
      </c>
      <c r="G7901" s="235">
        <v>76</v>
      </c>
      <c r="H7901" s="234">
        <v>47677</v>
      </c>
      <c r="I7901" s="28"/>
    </row>
    <row r="7902" spans="1:9" x14ac:dyDescent="0.25">
      <c r="A7902" s="231" t="s">
        <v>335</v>
      </c>
      <c r="B7902" s="232" t="s">
        <v>357</v>
      </c>
      <c r="C7902" s="233" t="s">
        <v>358</v>
      </c>
      <c r="D7902" s="233">
        <v>16</v>
      </c>
      <c r="E7902" s="233" t="s">
        <v>271</v>
      </c>
      <c r="F7902" s="234" t="s">
        <v>359</v>
      </c>
      <c r="G7902" s="235">
        <v>101</v>
      </c>
      <c r="H7902" s="234">
        <v>47681</v>
      </c>
      <c r="I7902" s="28"/>
    </row>
    <row r="7903" spans="1:9" x14ac:dyDescent="0.25">
      <c r="A7903" s="231" t="s">
        <v>335</v>
      </c>
      <c r="B7903" s="232" t="s">
        <v>350</v>
      </c>
      <c r="C7903" s="233" t="s">
        <v>347</v>
      </c>
      <c r="D7903" s="233">
        <v>8</v>
      </c>
      <c r="E7903" s="233" t="s">
        <v>271</v>
      </c>
      <c r="F7903" s="234" t="s">
        <v>338</v>
      </c>
      <c r="G7903" s="235">
        <v>10</v>
      </c>
      <c r="H7903" s="234">
        <v>47681</v>
      </c>
      <c r="I7903" s="28"/>
    </row>
    <row r="7904" spans="1:9" x14ac:dyDescent="0.25">
      <c r="A7904" s="231" t="s">
        <v>348</v>
      </c>
      <c r="B7904" s="232" t="s">
        <v>349</v>
      </c>
      <c r="C7904" s="233" t="s">
        <v>347</v>
      </c>
      <c r="D7904" s="233">
        <v>8</v>
      </c>
      <c r="E7904" s="233" t="s">
        <v>262</v>
      </c>
      <c r="F7904" s="234" t="s">
        <v>342</v>
      </c>
      <c r="G7904" s="235">
        <v>36</v>
      </c>
      <c r="H7904" s="234">
        <v>47683</v>
      </c>
      <c r="I7904" s="28"/>
    </row>
    <row r="7905" spans="1:9" x14ac:dyDescent="0.25">
      <c r="A7905" s="231" t="s">
        <v>339</v>
      </c>
      <c r="B7905" s="232" t="s">
        <v>340</v>
      </c>
      <c r="C7905" s="233" t="s">
        <v>341</v>
      </c>
      <c r="D7905" s="233">
        <v>8</v>
      </c>
      <c r="E7905" s="233" t="s">
        <v>262</v>
      </c>
      <c r="F7905" s="234" t="s">
        <v>342</v>
      </c>
      <c r="G7905" s="235">
        <v>24</v>
      </c>
      <c r="H7905" s="234">
        <v>47688</v>
      </c>
      <c r="I7905" s="28"/>
    </row>
    <row r="7906" spans="1:9" x14ac:dyDescent="0.25">
      <c r="A7906" s="231" t="s">
        <v>331</v>
      </c>
      <c r="B7906" s="232" t="s">
        <v>353</v>
      </c>
      <c r="C7906" s="233" t="s">
        <v>337</v>
      </c>
      <c r="D7906" s="233">
        <v>16</v>
      </c>
      <c r="E7906" s="233" t="s">
        <v>262</v>
      </c>
      <c r="F7906" s="234" t="s">
        <v>342</v>
      </c>
      <c r="G7906" s="235">
        <v>79</v>
      </c>
      <c r="H7906" s="234">
        <v>47689</v>
      </c>
      <c r="I7906" s="28"/>
    </row>
    <row r="7907" spans="1:9" x14ac:dyDescent="0.25">
      <c r="A7907" s="231" t="s">
        <v>362</v>
      </c>
      <c r="B7907" s="232" t="s">
        <v>407</v>
      </c>
      <c r="C7907" s="233" t="s">
        <v>380</v>
      </c>
      <c r="D7907" s="233">
        <v>16</v>
      </c>
      <c r="E7907" s="233" t="s">
        <v>264</v>
      </c>
      <c r="F7907" s="234" t="s">
        <v>396</v>
      </c>
      <c r="G7907" s="235">
        <v>51</v>
      </c>
      <c r="H7907" s="234">
        <v>47690</v>
      </c>
      <c r="I7907" s="28"/>
    </row>
    <row r="7908" spans="1:9" x14ac:dyDescent="0.25">
      <c r="A7908" s="231" t="s">
        <v>335</v>
      </c>
      <c r="B7908" s="232" t="s">
        <v>384</v>
      </c>
      <c r="C7908" s="233" t="s">
        <v>364</v>
      </c>
      <c r="D7908" s="233">
        <v>8</v>
      </c>
      <c r="E7908" s="233" t="s">
        <v>262</v>
      </c>
      <c r="F7908" s="234" t="s">
        <v>356</v>
      </c>
      <c r="G7908" s="235">
        <v>182</v>
      </c>
      <c r="H7908" s="234">
        <v>47691</v>
      </c>
      <c r="I7908" s="28"/>
    </row>
    <row r="7909" spans="1:9" x14ac:dyDescent="0.25">
      <c r="A7909" s="231" t="s">
        <v>335</v>
      </c>
      <c r="B7909" s="232" t="s">
        <v>383</v>
      </c>
      <c r="C7909" s="233" t="s">
        <v>347</v>
      </c>
      <c r="D7909" s="233">
        <v>8</v>
      </c>
      <c r="E7909" s="233" t="s">
        <v>271</v>
      </c>
      <c r="F7909" s="234" t="s">
        <v>359</v>
      </c>
      <c r="G7909" s="235">
        <v>46</v>
      </c>
      <c r="H7909" s="234">
        <v>47692</v>
      </c>
      <c r="I7909" s="28"/>
    </row>
    <row r="7910" spans="1:9" x14ac:dyDescent="0.25">
      <c r="A7910" s="231" t="s">
        <v>335</v>
      </c>
      <c r="B7910" s="232" t="s">
        <v>382</v>
      </c>
      <c r="C7910" s="233" t="s">
        <v>337</v>
      </c>
      <c r="D7910" s="233">
        <v>16</v>
      </c>
      <c r="E7910" s="233" t="s">
        <v>264</v>
      </c>
      <c r="F7910" s="234" t="s">
        <v>365</v>
      </c>
      <c r="G7910" s="235">
        <v>73</v>
      </c>
      <c r="H7910" s="234">
        <v>47698</v>
      </c>
      <c r="I7910" s="28"/>
    </row>
    <row r="7911" spans="1:9" x14ac:dyDescent="0.25">
      <c r="A7911" s="231" t="s">
        <v>345</v>
      </c>
      <c r="B7911" s="232" t="s">
        <v>391</v>
      </c>
      <c r="C7911" s="233" t="s">
        <v>337</v>
      </c>
      <c r="D7911" s="233">
        <v>16</v>
      </c>
      <c r="E7911" s="233" t="s">
        <v>334</v>
      </c>
      <c r="F7911" s="234" t="s">
        <v>405</v>
      </c>
      <c r="G7911" s="235">
        <v>130</v>
      </c>
      <c r="H7911" s="234">
        <v>47699</v>
      </c>
      <c r="I7911" s="28"/>
    </row>
    <row r="7912" spans="1:9" x14ac:dyDescent="0.25">
      <c r="A7912" s="231" t="s">
        <v>345</v>
      </c>
      <c r="B7912" s="232" t="s">
        <v>379</v>
      </c>
      <c r="C7912" s="233" t="s">
        <v>380</v>
      </c>
      <c r="D7912" s="233">
        <v>16</v>
      </c>
      <c r="E7912" s="233" t="s">
        <v>271</v>
      </c>
      <c r="F7912" s="234" t="s">
        <v>338</v>
      </c>
      <c r="G7912" s="235">
        <v>179</v>
      </c>
      <c r="H7912" s="234">
        <v>47699</v>
      </c>
      <c r="I7912" s="28"/>
    </row>
    <row r="7913" spans="1:9" x14ac:dyDescent="0.25">
      <c r="A7913" s="231" t="s">
        <v>397</v>
      </c>
      <c r="B7913" s="232" t="s">
        <v>402</v>
      </c>
      <c r="C7913" s="233" t="s">
        <v>380</v>
      </c>
      <c r="D7913" s="233">
        <v>8</v>
      </c>
      <c r="E7913" s="233" t="s">
        <v>262</v>
      </c>
      <c r="F7913" s="234" t="s">
        <v>342</v>
      </c>
      <c r="G7913" s="235">
        <v>13</v>
      </c>
      <c r="H7913" s="234">
        <v>47702</v>
      </c>
      <c r="I7913" s="28"/>
    </row>
    <row r="7914" spans="1:9" x14ac:dyDescent="0.25">
      <c r="A7914" s="231" t="s">
        <v>371</v>
      </c>
      <c r="B7914" s="232" t="s">
        <v>372</v>
      </c>
      <c r="C7914" s="233" t="s">
        <v>364</v>
      </c>
      <c r="D7914" s="233">
        <v>8</v>
      </c>
      <c r="E7914" s="233" t="s">
        <v>271</v>
      </c>
      <c r="F7914" s="234" t="s">
        <v>338</v>
      </c>
      <c r="G7914" s="235">
        <v>185</v>
      </c>
      <c r="H7914" s="234">
        <v>47704</v>
      </c>
      <c r="I7914" s="28"/>
    </row>
    <row r="7915" spans="1:9" x14ac:dyDescent="0.25">
      <c r="A7915" s="231" t="s">
        <v>397</v>
      </c>
      <c r="B7915" s="232" t="s">
        <v>398</v>
      </c>
      <c r="C7915" s="233" t="s">
        <v>399</v>
      </c>
      <c r="D7915" s="233">
        <v>8</v>
      </c>
      <c r="E7915" s="233" t="s">
        <v>334</v>
      </c>
      <c r="F7915" s="234" t="s">
        <v>276</v>
      </c>
      <c r="G7915" s="235">
        <v>127</v>
      </c>
      <c r="H7915" s="234">
        <v>47705</v>
      </c>
      <c r="I7915" s="28"/>
    </row>
    <row r="7916" spans="1:9" x14ac:dyDescent="0.25">
      <c r="A7916" s="231" t="s">
        <v>371</v>
      </c>
      <c r="B7916" s="232" t="s">
        <v>388</v>
      </c>
      <c r="C7916" s="233" t="s">
        <v>364</v>
      </c>
      <c r="D7916" s="233">
        <v>12</v>
      </c>
      <c r="E7916" s="233" t="s">
        <v>271</v>
      </c>
      <c r="F7916" s="234" t="s">
        <v>338</v>
      </c>
      <c r="G7916" s="235">
        <v>48</v>
      </c>
      <c r="H7916" s="234">
        <v>47706</v>
      </c>
      <c r="I7916" s="28"/>
    </row>
    <row r="7917" spans="1:9" x14ac:dyDescent="0.25">
      <c r="A7917" s="231" t="s">
        <v>385</v>
      </c>
      <c r="B7917" s="232" t="s">
        <v>389</v>
      </c>
      <c r="C7917" s="233" t="s">
        <v>375</v>
      </c>
      <c r="D7917" s="233">
        <v>16</v>
      </c>
      <c r="E7917" s="233" t="s">
        <v>334</v>
      </c>
      <c r="F7917" s="234" t="s">
        <v>276</v>
      </c>
      <c r="G7917" s="235">
        <v>136</v>
      </c>
      <c r="H7917" s="234">
        <v>47709</v>
      </c>
      <c r="I7917" s="28"/>
    </row>
    <row r="7918" spans="1:9" x14ac:dyDescent="0.25">
      <c r="A7918" s="231" t="s">
        <v>362</v>
      </c>
      <c r="B7918" s="232" t="s">
        <v>369</v>
      </c>
      <c r="C7918" s="233" t="s">
        <v>370</v>
      </c>
      <c r="D7918" s="233">
        <v>16</v>
      </c>
      <c r="E7918" s="233" t="s">
        <v>264</v>
      </c>
      <c r="F7918" s="234" t="s">
        <v>365</v>
      </c>
      <c r="G7918" s="235">
        <v>9</v>
      </c>
      <c r="H7918" s="234">
        <v>47713</v>
      </c>
      <c r="I7918" s="28"/>
    </row>
    <row r="7919" spans="1:9" x14ac:dyDescent="0.25">
      <c r="A7919" s="231" t="s">
        <v>335</v>
      </c>
      <c r="B7919" s="232" t="s">
        <v>357</v>
      </c>
      <c r="C7919" s="233" t="s">
        <v>358</v>
      </c>
      <c r="D7919" s="233">
        <v>16</v>
      </c>
      <c r="E7919" s="233" t="s">
        <v>271</v>
      </c>
      <c r="F7919" s="234" t="s">
        <v>359</v>
      </c>
      <c r="G7919" s="235">
        <v>37</v>
      </c>
      <c r="H7919" s="234">
        <v>47713</v>
      </c>
      <c r="I7919" s="28"/>
    </row>
    <row r="7920" spans="1:9" x14ac:dyDescent="0.25">
      <c r="A7920" s="231" t="s">
        <v>362</v>
      </c>
      <c r="B7920" s="232" t="s">
        <v>407</v>
      </c>
      <c r="C7920" s="233" t="s">
        <v>380</v>
      </c>
      <c r="D7920" s="233">
        <v>16</v>
      </c>
      <c r="E7920" s="233" t="s">
        <v>264</v>
      </c>
      <c r="F7920" s="234" t="s">
        <v>396</v>
      </c>
      <c r="G7920" s="235">
        <v>159</v>
      </c>
      <c r="H7920" s="234">
        <v>47715</v>
      </c>
      <c r="I7920" s="28"/>
    </row>
    <row r="7921" spans="1:9" x14ac:dyDescent="0.25">
      <c r="A7921" s="231" t="s">
        <v>335</v>
      </c>
      <c r="B7921" s="232" t="s">
        <v>382</v>
      </c>
      <c r="C7921" s="233" t="s">
        <v>337</v>
      </c>
      <c r="D7921" s="233">
        <v>16</v>
      </c>
      <c r="E7921" s="233" t="s">
        <v>264</v>
      </c>
      <c r="F7921" s="234" t="s">
        <v>365</v>
      </c>
      <c r="G7921" s="235">
        <v>18</v>
      </c>
      <c r="H7921" s="234">
        <v>47717</v>
      </c>
      <c r="I7921" s="28"/>
    </row>
    <row r="7922" spans="1:9" x14ac:dyDescent="0.25">
      <c r="A7922" s="231" t="s">
        <v>345</v>
      </c>
      <c r="B7922" s="232" t="s">
        <v>406</v>
      </c>
      <c r="C7922" s="233" t="s">
        <v>337</v>
      </c>
      <c r="D7922" s="233">
        <v>16</v>
      </c>
      <c r="E7922" s="233" t="s">
        <v>271</v>
      </c>
      <c r="F7922" s="234" t="s">
        <v>338</v>
      </c>
      <c r="G7922" s="235">
        <v>30</v>
      </c>
      <c r="H7922" s="234">
        <v>47719</v>
      </c>
      <c r="I7922" s="28"/>
    </row>
    <row r="7923" spans="1:9" x14ac:dyDescent="0.25">
      <c r="A7923" s="231" t="s">
        <v>397</v>
      </c>
      <c r="B7923" s="232" t="s">
        <v>398</v>
      </c>
      <c r="C7923" s="233" t="s">
        <v>399</v>
      </c>
      <c r="D7923" s="233">
        <v>8</v>
      </c>
      <c r="E7923" s="233" t="s">
        <v>334</v>
      </c>
      <c r="F7923" s="234" t="s">
        <v>276</v>
      </c>
      <c r="G7923" s="235">
        <v>186</v>
      </c>
      <c r="H7923" s="234">
        <v>47721</v>
      </c>
      <c r="I7923" s="28"/>
    </row>
    <row r="7924" spans="1:9" x14ac:dyDescent="0.25">
      <c r="A7924" s="231" t="s">
        <v>331</v>
      </c>
      <c r="B7924" s="232" t="s">
        <v>353</v>
      </c>
      <c r="C7924" s="233" t="s">
        <v>337</v>
      </c>
      <c r="D7924" s="233">
        <v>16</v>
      </c>
      <c r="E7924" s="233" t="s">
        <v>262</v>
      </c>
      <c r="F7924" s="234" t="s">
        <v>356</v>
      </c>
      <c r="G7924" s="235">
        <v>11</v>
      </c>
      <c r="H7924" s="234">
        <v>47722</v>
      </c>
      <c r="I7924" s="28"/>
    </row>
    <row r="7925" spans="1:9" x14ac:dyDescent="0.25">
      <c r="A7925" s="231" t="s">
        <v>371</v>
      </c>
      <c r="B7925" s="232" t="s">
        <v>388</v>
      </c>
      <c r="C7925" s="233" t="s">
        <v>364</v>
      </c>
      <c r="D7925" s="233">
        <v>12</v>
      </c>
      <c r="E7925" s="233" t="s">
        <v>271</v>
      </c>
      <c r="F7925" s="234" t="s">
        <v>359</v>
      </c>
      <c r="G7925" s="235">
        <v>54</v>
      </c>
      <c r="H7925" s="234">
        <v>47725</v>
      </c>
      <c r="I7925" s="28"/>
    </row>
    <row r="7926" spans="1:9" x14ac:dyDescent="0.25">
      <c r="A7926" s="231" t="s">
        <v>335</v>
      </c>
      <c r="B7926" s="232" t="s">
        <v>395</v>
      </c>
      <c r="C7926" s="233" t="s">
        <v>337</v>
      </c>
      <c r="D7926" s="233">
        <v>16</v>
      </c>
      <c r="E7926" s="233" t="s">
        <v>264</v>
      </c>
      <c r="F7926" s="234" t="s">
        <v>365</v>
      </c>
      <c r="G7926" s="235">
        <v>112</v>
      </c>
      <c r="H7926" s="234">
        <v>47728</v>
      </c>
      <c r="I7926" s="28"/>
    </row>
    <row r="7927" spans="1:9" x14ac:dyDescent="0.25">
      <c r="A7927" s="231" t="s">
        <v>335</v>
      </c>
      <c r="B7927" s="232" t="s">
        <v>384</v>
      </c>
      <c r="C7927" s="233" t="s">
        <v>364</v>
      </c>
      <c r="D7927" s="233">
        <v>8</v>
      </c>
      <c r="E7927" s="233" t="s">
        <v>262</v>
      </c>
      <c r="F7927" s="234" t="s">
        <v>356</v>
      </c>
      <c r="G7927" s="235">
        <v>120</v>
      </c>
      <c r="H7927" s="234">
        <v>47730</v>
      </c>
      <c r="I7927" s="28"/>
    </row>
    <row r="7928" spans="1:9" x14ac:dyDescent="0.25">
      <c r="A7928" s="231" t="s">
        <v>345</v>
      </c>
      <c r="B7928" s="232" t="s">
        <v>379</v>
      </c>
      <c r="C7928" s="233" t="s">
        <v>380</v>
      </c>
      <c r="D7928" s="233">
        <v>16</v>
      </c>
      <c r="E7928" s="233" t="s">
        <v>271</v>
      </c>
      <c r="F7928" s="234" t="s">
        <v>338</v>
      </c>
      <c r="G7928" s="235">
        <v>172</v>
      </c>
      <c r="H7928" s="234">
        <v>47734</v>
      </c>
      <c r="I7928" s="28"/>
    </row>
    <row r="7929" spans="1:9" x14ac:dyDescent="0.25">
      <c r="A7929" s="231" t="s">
        <v>335</v>
      </c>
      <c r="B7929" s="232" t="s">
        <v>350</v>
      </c>
      <c r="C7929" s="233" t="s">
        <v>347</v>
      </c>
      <c r="D7929" s="233">
        <v>8</v>
      </c>
      <c r="E7929" s="233" t="s">
        <v>271</v>
      </c>
      <c r="F7929" s="234" t="s">
        <v>338</v>
      </c>
      <c r="G7929" s="235">
        <v>149</v>
      </c>
      <c r="H7929" s="234">
        <v>47735</v>
      </c>
      <c r="I7929" s="28"/>
    </row>
    <row r="7930" spans="1:9" x14ac:dyDescent="0.25">
      <c r="A7930" s="231" t="s">
        <v>331</v>
      </c>
      <c r="B7930" s="232" t="s">
        <v>381</v>
      </c>
      <c r="C7930" s="233" t="s">
        <v>380</v>
      </c>
      <c r="D7930" s="233">
        <v>16</v>
      </c>
      <c r="E7930" s="233" t="s">
        <v>262</v>
      </c>
      <c r="F7930" s="234" t="s">
        <v>342</v>
      </c>
      <c r="G7930" s="235">
        <v>102</v>
      </c>
      <c r="H7930" s="234">
        <v>47735</v>
      </c>
      <c r="I7930" s="28"/>
    </row>
    <row r="7931" spans="1:9" x14ac:dyDescent="0.25">
      <c r="A7931" s="231" t="s">
        <v>408</v>
      </c>
      <c r="B7931" s="232" t="s">
        <v>409</v>
      </c>
      <c r="C7931" s="233" t="s">
        <v>380</v>
      </c>
      <c r="D7931" s="233">
        <v>16</v>
      </c>
      <c r="E7931" s="233" t="s">
        <v>334</v>
      </c>
      <c r="F7931" s="234" t="s">
        <v>276</v>
      </c>
      <c r="G7931" s="235">
        <v>46</v>
      </c>
      <c r="H7931" s="234">
        <v>47737</v>
      </c>
      <c r="I7931" s="28"/>
    </row>
    <row r="7932" spans="1:9" x14ac:dyDescent="0.25">
      <c r="A7932" s="231" t="s">
        <v>362</v>
      </c>
      <c r="B7932" s="232" t="s">
        <v>363</v>
      </c>
      <c r="C7932" s="233" t="s">
        <v>364</v>
      </c>
      <c r="D7932" s="233">
        <v>8</v>
      </c>
      <c r="E7932" s="233" t="s">
        <v>264</v>
      </c>
      <c r="F7932" s="234" t="s">
        <v>396</v>
      </c>
      <c r="G7932" s="235">
        <v>55</v>
      </c>
      <c r="H7932" s="234">
        <v>47742</v>
      </c>
      <c r="I7932" s="28"/>
    </row>
    <row r="7933" spans="1:9" x14ac:dyDescent="0.25">
      <c r="A7933" s="231" t="s">
        <v>397</v>
      </c>
      <c r="B7933" s="232" t="s">
        <v>398</v>
      </c>
      <c r="C7933" s="233" t="s">
        <v>399</v>
      </c>
      <c r="D7933" s="233">
        <v>8</v>
      </c>
      <c r="E7933" s="233" t="s">
        <v>334</v>
      </c>
      <c r="F7933" s="234" t="s">
        <v>276</v>
      </c>
      <c r="G7933" s="235">
        <v>120</v>
      </c>
      <c r="H7933" s="234">
        <v>47746</v>
      </c>
      <c r="I7933" s="28"/>
    </row>
    <row r="7934" spans="1:9" x14ac:dyDescent="0.25">
      <c r="A7934" s="231" t="s">
        <v>371</v>
      </c>
      <c r="B7934" s="232" t="s">
        <v>388</v>
      </c>
      <c r="C7934" s="233" t="s">
        <v>364</v>
      </c>
      <c r="D7934" s="233">
        <v>12</v>
      </c>
      <c r="E7934" s="233" t="s">
        <v>271</v>
      </c>
      <c r="F7934" s="234" t="s">
        <v>338</v>
      </c>
      <c r="G7934" s="235">
        <v>142</v>
      </c>
      <c r="H7934" s="234">
        <v>47750</v>
      </c>
      <c r="I7934" s="28"/>
    </row>
    <row r="7935" spans="1:9" x14ac:dyDescent="0.25">
      <c r="A7935" s="231" t="s">
        <v>362</v>
      </c>
      <c r="B7935" s="232" t="s">
        <v>369</v>
      </c>
      <c r="C7935" s="233" t="s">
        <v>370</v>
      </c>
      <c r="D7935" s="233">
        <v>16</v>
      </c>
      <c r="E7935" s="233" t="s">
        <v>264</v>
      </c>
      <c r="F7935" s="234" t="s">
        <v>365</v>
      </c>
      <c r="G7935" s="235">
        <v>34</v>
      </c>
      <c r="H7935" s="234">
        <v>47753</v>
      </c>
      <c r="I7935" s="28"/>
    </row>
    <row r="7936" spans="1:9" x14ac:dyDescent="0.25">
      <c r="A7936" s="231" t="s">
        <v>371</v>
      </c>
      <c r="B7936" s="232" t="s">
        <v>372</v>
      </c>
      <c r="C7936" s="233" t="s">
        <v>364</v>
      </c>
      <c r="D7936" s="233">
        <v>8</v>
      </c>
      <c r="E7936" s="233" t="s">
        <v>271</v>
      </c>
      <c r="F7936" s="234" t="s">
        <v>338</v>
      </c>
      <c r="G7936" s="235">
        <v>79</v>
      </c>
      <c r="H7936" s="234">
        <v>47758</v>
      </c>
      <c r="I7936" s="28"/>
    </row>
    <row r="7937" spans="1:9" x14ac:dyDescent="0.25">
      <c r="A7937" s="231" t="s">
        <v>392</v>
      </c>
      <c r="B7937" s="232" t="s">
        <v>393</v>
      </c>
      <c r="C7937" s="233" t="s">
        <v>337</v>
      </c>
      <c r="D7937" s="233">
        <v>16</v>
      </c>
      <c r="E7937" s="233" t="s">
        <v>271</v>
      </c>
      <c r="F7937" s="234" t="s">
        <v>359</v>
      </c>
      <c r="G7937" s="235">
        <v>27</v>
      </c>
      <c r="H7937" s="234">
        <v>47759</v>
      </c>
      <c r="I7937" s="28"/>
    </row>
    <row r="7938" spans="1:9" x14ac:dyDescent="0.25">
      <c r="A7938" s="231" t="s">
        <v>345</v>
      </c>
      <c r="B7938" s="232" t="s">
        <v>346</v>
      </c>
      <c r="C7938" s="233" t="s">
        <v>347</v>
      </c>
      <c r="D7938" s="233">
        <v>16</v>
      </c>
      <c r="E7938" s="233" t="s">
        <v>271</v>
      </c>
      <c r="F7938" s="234" t="s">
        <v>338</v>
      </c>
      <c r="G7938" s="235">
        <v>87</v>
      </c>
      <c r="H7938" s="234">
        <v>47761</v>
      </c>
      <c r="I7938" s="28"/>
    </row>
    <row r="7939" spans="1:9" x14ac:dyDescent="0.25">
      <c r="A7939" s="231" t="s">
        <v>345</v>
      </c>
      <c r="B7939" s="232" t="s">
        <v>346</v>
      </c>
      <c r="C7939" s="233" t="s">
        <v>347</v>
      </c>
      <c r="D7939" s="233">
        <v>16</v>
      </c>
      <c r="E7939" s="233" t="s">
        <v>271</v>
      </c>
      <c r="F7939" s="234" t="s">
        <v>338</v>
      </c>
      <c r="G7939" s="235">
        <v>109</v>
      </c>
      <c r="H7939" s="234">
        <v>47763</v>
      </c>
      <c r="I7939" s="28"/>
    </row>
    <row r="7940" spans="1:9" x14ac:dyDescent="0.25">
      <c r="A7940" s="231" t="s">
        <v>335</v>
      </c>
      <c r="B7940" s="232" t="s">
        <v>384</v>
      </c>
      <c r="C7940" s="233" t="s">
        <v>364</v>
      </c>
      <c r="D7940" s="233">
        <v>8</v>
      </c>
      <c r="E7940" s="233" t="s">
        <v>262</v>
      </c>
      <c r="F7940" s="234" t="s">
        <v>356</v>
      </c>
      <c r="G7940" s="235">
        <v>102</v>
      </c>
      <c r="H7940" s="234">
        <v>47768</v>
      </c>
      <c r="I7940" s="28"/>
    </row>
    <row r="7941" spans="1:9" x14ac:dyDescent="0.25">
      <c r="A7941" s="231" t="s">
        <v>335</v>
      </c>
      <c r="B7941" s="232" t="s">
        <v>383</v>
      </c>
      <c r="C7941" s="233" t="s">
        <v>347</v>
      </c>
      <c r="D7941" s="233">
        <v>8</v>
      </c>
      <c r="E7941" s="233" t="s">
        <v>271</v>
      </c>
      <c r="F7941" s="234" t="s">
        <v>359</v>
      </c>
      <c r="G7941" s="235">
        <v>25</v>
      </c>
      <c r="H7941" s="234">
        <v>47768</v>
      </c>
      <c r="I7941" s="28"/>
    </row>
    <row r="7942" spans="1:9" x14ac:dyDescent="0.25">
      <c r="A7942" s="231" t="s">
        <v>362</v>
      </c>
      <c r="B7942" s="232" t="s">
        <v>374</v>
      </c>
      <c r="C7942" s="233" t="s">
        <v>375</v>
      </c>
      <c r="D7942" s="233">
        <v>16</v>
      </c>
      <c r="E7942" s="233" t="s">
        <v>271</v>
      </c>
      <c r="F7942" s="234" t="s">
        <v>338</v>
      </c>
      <c r="G7942" s="235">
        <v>16</v>
      </c>
      <c r="H7942" s="234">
        <v>47769</v>
      </c>
      <c r="I7942" s="28"/>
    </row>
    <row r="7943" spans="1:9" x14ac:dyDescent="0.25">
      <c r="A7943" s="231" t="s">
        <v>335</v>
      </c>
      <c r="B7943" s="232" t="s">
        <v>368</v>
      </c>
      <c r="C7943" s="233" t="s">
        <v>364</v>
      </c>
      <c r="D7943" s="233">
        <v>8</v>
      </c>
      <c r="E7943" s="233" t="s">
        <v>262</v>
      </c>
      <c r="F7943" s="234" t="s">
        <v>356</v>
      </c>
      <c r="G7943" s="235">
        <v>148</v>
      </c>
      <c r="H7943" s="234">
        <v>47779</v>
      </c>
      <c r="I7943" s="28"/>
    </row>
    <row r="7944" spans="1:9" x14ac:dyDescent="0.25">
      <c r="A7944" s="231" t="s">
        <v>397</v>
      </c>
      <c r="B7944" s="232" t="s">
        <v>398</v>
      </c>
      <c r="C7944" s="233" t="s">
        <v>399</v>
      </c>
      <c r="D7944" s="233">
        <v>8</v>
      </c>
      <c r="E7944" s="233" t="s">
        <v>334</v>
      </c>
      <c r="F7944" s="234" t="s">
        <v>276</v>
      </c>
      <c r="G7944" s="235">
        <v>177</v>
      </c>
      <c r="H7944" s="234">
        <v>47779</v>
      </c>
      <c r="I7944" s="28"/>
    </row>
    <row r="7945" spans="1:9" x14ac:dyDescent="0.25">
      <c r="A7945" s="231" t="s">
        <v>335</v>
      </c>
      <c r="B7945" s="232" t="s">
        <v>394</v>
      </c>
      <c r="C7945" s="233" t="s">
        <v>364</v>
      </c>
      <c r="D7945" s="233">
        <v>8</v>
      </c>
      <c r="E7945" s="233" t="s">
        <v>264</v>
      </c>
      <c r="F7945" s="234" t="s">
        <v>365</v>
      </c>
      <c r="G7945" s="235">
        <v>104</v>
      </c>
      <c r="H7945" s="234">
        <v>47784</v>
      </c>
      <c r="I7945" s="28"/>
    </row>
    <row r="7946" spans="1:9" x14ac:dyDescent="0.25">
      <c r="A7946" s="231" t="s">
        <v>408</v>
      </c>
      <c r="B7946" s="232" t="s">
        <v>409</v>
      </c>
      <c r="C7946" s="233" t="s">
        <v>380</v>
      </c>
      <c r="D7946" s="233">
        <v>16</v>
      </c>
      <c r="E7946" s="233" t="s">
        <v>334</v>
      </c>
      <c r="F7946" s="234" t="s">
        <v>276</v>
      </c>
      <c r="G7946" s="235">
        <v>152</v>
      </c>
      <c r="H7946" s="234">
        <v>47789</v>
      </c>
      <c r="I7946" s="28"/>
    </row>
    <row r="7947" spans="1:9" x14ac:dyDescent="0.25">
      <c r="A7947" s="231" t="s">
        <v>335</v>
      </c>
      <c r="B7947" s="232" t="s">
        <v>336</v>
      </c>
      <c r="C7947" s="233" t="s">
        <v>337</v>
      </c>
      <c r="D7947" s="233">
        <v>16</v>
      </c>
      <c r="E7947" s="233" t="s">
        <v>271</v>
      </c>
      <c r="F7947" s="234" t="s">
        <v>338</v>
      </c>
      <c r="G7947" s="235">
        <v>47</v>
      </c>
      <c r="H7947" s="234">
        <v>47790</v>
      </c>
      <c r="I7947" s="28"/>
    </row>
    <row r="7948" spans="1:9" x14ac:dyDescent="0.25">
      <c r="A7948" s="231" t="s">
        <v>408</v>
      </c>
      <c r="B7948" s="232" t="s">
        <v>409</v>
      </c>
      <c r="C7948" s="233" t="s">
        <v>380</v>
      </c>
      <c r="D7948" s="233">
        <v>16</v>
      </c>
      <c r="E7948" s="233" t="s">
        <v>334</v>
      </c>
      <c r="F7948" s="234" t="s">
        <v>278</v>
      </c>
      <c r="G7948" s="235">
        <v>73</v>
      </c>
      <c r="H7948" s="234">
        <v>47790</v>
      </c>
      <c r="I7948" s="28"/>
    </row>
    <row r="7949" spans="1:9" x14ac:dyDescent="0.25">
      <c r="A7949" s="231" t="s">
        <v>345</v>
      </c>
      <c r="B7949" s="232" t="s">
        <v>391</v>
      </c>
      <c r="C7949" s="233" t="s">
        <v>337</v>
      </c>
      <c r="D7949" s="233">
        <v>16</v>
      </c>
      <c r="E7949" s="233" t="s">
        <v>334</v>
      </c>
      <c r="F7949" s="234" t="s">
        <v>405</v>
      </c>
      <c r="G7949" s="235">
        <v>128</v>
      </c>
      <c r="H7949" s="234">
        <v>47796</v>
      </c>
      <c r="I7949" s="28"/>
    </row>
    <row r="7950" spans="1:9" x14ac:dyDescent="0.25">
      <c r="A7950" s="231" t="s">
        <v>335</v>
      </c>
      <c r="B7950" s="232" t="s">
        <v>395</v>
      </c>
      <c r="C7950" s="233" t="s">
        <v>337</v>
      </c>
      <c r="D7950" s="233">
        <v>16</v>
      </c>
      <c r="E7950" s="233" t="s">
        <v>264</v>
      </c>
      <c r="F7950" s="234" t="s">
        <v>365</v>
      </c>
      <c r="G7950" s="235">
        <v>163</v>
      </c>
      <c r="H7950" s="234">
        <v>47802</v>
      </c>
      <c r="I7950" s="28"/>
    </row>
    <row r="7951" spans="1:9" x14ac:dyDescent="0.25">
      <c r="A7951" s="231" t="s">
        <v>354</v>
      </c>
      <c r="B7951" s="232" t="s">
        <v>355</v>
      </c>
      <c r="C7951" s="233" t="s">
        <v>347</v>
      </c>
      <c r="D7951" s="233">
        <v>16</v>
      </c>
      <c r="E7951" s="233" t="s">
        <v>262</v>
      </c>
      <c r="F7951" s="234" t="s">
        <v>356</v>
      </c>
      <c r="G7951" s="235">
        <v>25</v>
      </c>
      <c r="H7951" s="234">
        <v>47805</v>
      </c>
      <c r="I7951" s="28"/>
    </row>
    <row r="7952" spans="1:9" x14ac:dyDescent="0.25">
      <c r="A7952" s="231" t="s">
        <v>335</v>
      </c>
      <c r="B7952" s="232" t="s">
        <v>384</v>
      </c>
      <c r="C7952" s="233" t="s">
        <v>364</v>
      </c>
      <c r="D7952" s="233">
        <v>8</v>
      </c>
      <c r="E7952" s="233" t="s">
        <v>262</v>
      </c>
      <c r="F7952" s="234" t="s">
        <v>356</v>
      </c>
      <c r="G7952" s="235">
        <v>181</v>
      </c>
      <c r="H7952" s="234">
        <v>47807</v>
      </c>
      <c r="I7952" s="28"/>
    </row>
    <row r="7953" spans="1:9" x14ac:dyDescent="0.25">
      <c r="A7953" s="231" t="s">
        <v>335</v>
      </c>
      <c r="B7953" s="232" t="s">
        <v>336</v>
      </c>
      <c r="C7953" s="233" t="s">
        <v>337</v>
      </c>
      <c r="D7953" s="233">
        <v>16</v>
      </c>
      <c r="E7953" s="233" t="s">
        <v>271</v>
      </c>
      <c r="F7953" s="234" t="s">
        <v>338</v>
      </c>
      <c r="G7953" s="235">
        <v>119</v>
      </c>
      <c r="H7953" s="234">
        <v>47810</v>
      </c>
      <c r="I7953" s="28"/>
    </row>
    <row r="7954" spans="1:9" x14ac:dyDescent="0.25">
      <c r="A7954" s="231" t="s">
        <v>335</v>
      </c>
      <c r="B7954" s="232" t="s">
        <v>383</v>
      </c>
      <c r="C7954" s="233" t="s">
        <v>347</v>
      </c>
      <c r="D7954" s="233">
        <v>8</v>
      </c>
      <c r="E7954" s="233" t="s">
        <v>271</v>
      </c>
      <c r="F7954" s="234" t="s">
        <v>359</v>
      </c>
      <c r="G7954" s="235">
        <v>20</v>
      </c>
      <c r="H7954" s="234">
        <v>47810</v>
      </c>
      <c r="I7954" s="28"/>
    </row>
    <row r="7955" spans="1:9" x14ac:dyDescent="0.25">
      <c r="A7955" s="231" t="s">
        <v>331</v>
      </c>
      <c r="B7955" s="232" t="s">
        <v>332</v>
      </c>
      <c r="C7955" s="233" t="s">
        <v>333</v>
      </c>
      <c r="D7955" s="233">
        <v>16</v>
      </c>
      <c r="E7955" s="233" t="s">
        <v>334</v>
      </c>
      <c r="F7955" s="234" t="s">
        <v>278</v>
      </c>
      <c r="G7955" s="235">
        <v>193</v>
      </c>
      <c r="H7955" s="234">
        <v>47810</v>
      </c>
      <c r="I7955" s="28"/>
    </row>
    <row r="7956" spans="1:9" x14ac:dyDescent="0.25">
      <c r="A7956" s="231" t="s">
        <v>362</v>
      </c>
      <c r="B7956" s="232" t="s">
        <v>407</v>
      </c>
      <c r="C7956" s="233" t="s">
        <v>380</v>
      </c>
      <c r="D7956" s="233">
        <v>16</v>
      </c>
      <c r="E7956" s="233" t="s">
        <v>264</v>
      </c>
      <c r="F7956" s="234" t="s">
        <v>396</v>
      </c>
      <c r="G7956" s="235">
        <v>70</v>
      </c>
      <c r="H7956" s="234">
        <v>47811</v>
      </c>
      <c r="I7956" s="28"/>
    </row>
    <row r="7957" spans="1:9" x14ac:dyDescent="0.25">
      <c r="A7957" s="231" t="s">
        <v>362</v>
      </c>
      <c r="B7957" s="232" t="s">
        <v>407</v>
      </c>
      <c r="C7957" s="233" t="s">
        <v>380</v>
      </c>
      <c r="D7957" s="233">
        <v>16</v>
      </c>
      <c r="E7957" s="233" t="s">
        <v>264</v>
      </c>
      <c r="F7957" s="234" t="s">
        <v>396</v>
      </c>
      <c r="G7957" s="235">
        <v>193</v>
      </c>
      <c r="H7957" s="234">
        <v>47813</v>
      </c>
      <c r="I7957" s="28"/>
    </row>
    <row r="7958" spans="1:9" x14ac:dyDescent="0.25">
      <c r="A7958" s="231" t="s">
        <v>335</v>
      </c>
      <c r="B7958" s="232" t="s">
        <v>400</v>
      </c>
      <c r="C7958" s="233" t="s">
        <v>364</v>
      </c>
      <c r="D7958" s="233">
        <v>8</v>
      </c>
      <c r="E7958" s="233" t="s">
        <v>264</v>
      </c>
      <c r="F7958" s="234" t="s">
        <v>365</v>
      </c>
      <c r="G7958" s="235">
        <v>53</v>
      </c>
      <c r="H7958" s="234">
        <v>47818</v>
      </c>
      <c r="I7958" s="28"/>
    </row>
    <row r="7959" spans="1:9" x14ac:dyDescent="0.25">
      <c r="A7959" s="231" t="s">
        <v>331</v>
      </c>
      <c r="B7959" s="232" t="s">
        <v>403</v>
      </c>
      <c r="C7959" s="233" t="s">
        <v>380</v>
      </c>
      <c r="D7959" s="233">
        <v>32</v>
      </c>
      <c r="E7959" s="233" t="s">
        <v>262</v>
      </c>
      <c r="F7959" s="234" t="s">
        <v>356</v>
      </c>
      <c r="G7959" s="235">
        <v>163</v>
      </c>
      <c r="H7959" s="234">
        <v>47818</v>
      </c>
      <c r="I7959" s="28"/>
    </row>
    <row r="7960" spans="1:9" x14ac:dyDescent="0.25">
      <c r="A7960" s="231" t="s">
        <v>362</v>
      </c>
      <c r="B7960" s="232" t="s">
        <v>366</v>
      </c>
      <c r="C7960" s="233" t="s">
        <v>337</v>
      </c>
      <c r="D7960" s="233">
        <v>8</v>
      </c>
      <c r="E7960" s="233" t="s">
        <v>262</v>
      </c>
      <c r="F7960" s="234" t="s">
        <v>50</v>
      </c>
      <c r="G7960" s="235">
        <v>180</v>
      </c>
      <c r="H7960" s="234">
        <v>47821</v>
      </c>
      <c r="I7960" s="28"/>
    </row>
    <row r="7961" spans="1:9" x14ac:dyDescent="0.25">
      <c r="A7961" s="231" t="s">
        <v>354</v>
      </c>
      <c r="B7961" s="232" t="s">
        <v>355</v>
      </c>
      <c r="C7961" s="233" t="s">
        <v>347</v>
      </c>
      <c r="D7961" s="233">
        <v>16</v>
      </c>
      <c r="E7961" s="233" t="s">
        <v>262</v>
      </c>
      <c r="F7961" s="234" t="s">
        <v>356</v>
      </c>
      <c r="G7961" s="235">
        <v>159</v>
      </c>
      <c r="H7961" s="234">
        <v>47821</v>
      </c>
      <c r="I7961" s="28"/>
    </row>
    <row r="7962" spans="1:9" x14ac:dyDescent="0.25">
      <c r="A7962" s="231" t="s">
        <v>362</v>
      </c>
      <c r="B7962" s="232" t="s">
        <v>369</v>
      </c>
      <c r="C7962" s="233" t="s">
        <v>370</v>
      </c>
      <c r="D7962" s="233">
        <v>16</v>
      </c>
      <c r="E7962" s="233" t="s">
        <v>264</v>
      </c>
      <c r="F7962" s="234" t="s">
        <v>365</v>
      </c>
      <c r="G7962" s="235">
        <v>43</v>
      </c>
      <c r="H7962" s="234">
        <v>47824</v>
      </c>
      <c r="I7962" s="28"/>
    </row>
    <row r="7963" spans="1:9" x14ac:dyDescent="0.25">
      <c r="A7963" s="231" t="s">
        <v>331</v>
      </c>
      <c r="B7963" s="232" t="s">
        <v>404</v>
      </c>
      <c r="C7963" s="233" t="s">
        <v>333</v>
      </c>
      <c r="D7963" s="233">
        <v>16</v>
      </c>
      <c r="E7963" s="233" t="s">
        <v>334</v>
      </c>
      <c r="F7963" s="234" t="s">
        <v>405</v>
      </c>
      <c r="G7963" s="235">
        <v>42</v>
      </c>
      <c r="H7963" s="234">
        <v>47824</v>
      </c>
      <c r="I7963" s="28"/>
    </row>
    <row r="7964" spans="1:9" x14ac:dyDescent="0.25">
      <c r="A7964" s="231" t="s">
        <v>345</v>
      </c>
      <c r="B7964" s="232" t="s">
        <v>401</v>
      </c>
      <c r="C7964" s="233" t="s">
        <v>380</v>
      </c>
      <c r="D7964" s="233">
        <v>16</v>
      </c>
      <c r="E7964" s="233" t="s">
        <v>271</v>
      </c>
      <c r="F7964" s="234" t="s">
        <v>338</v>
      </c>
      <c r="G7964" s="235">
        <v>39</v>
      </c>
      <c r="H7964" s="234">
        <v>47827</v>
      </c>
      <c r="I7964" s="28"/>
    </row>
    <row r="7965" spans="1:9" x14ac:dyDescent="0.25">
      <c r="A7965" s="231" t="s">
        <v>335</v>
      </c>
      <c r="B7965" s="232" t="s">
        <v>400</v>
      </c>
      <c r="C7965" s="233" t="s">
        <v>364</v>
      </c>
      <c r="D7965" s="233">
        <v>8</v>
      </c>
      <c r="E7965" s="233" t="s">
        <v>264</v>
      </c>
      <c r="F7965" s="234" t="s">
        <v>365</v>
      </c>
      <c r="G7965" s="235">
        <v>124</v>
      </c>
      <c r="H7965" s="234">
        <v>47827</v>
      </c>
      <c r="I7965" s="28"/>
    </row>
    <row r="7966" spans="1:9" x14ac:dyDescent="0.25">
      <c r="A7966" s="231" t="s">
        <v>371</v>
      </c>
      <c r="B7966" s="232" t="s">
        <v>388</v>
      </c>
      <c r="C7966" s="233" t="s">
        <v>364</v>
      </c>
      <c r="D7966" s="233">
        <v>12</v>
      </c>
      <c r="E7966" s="233" t="s">
        <v>271</v>
      </c>
      <c r="F7966" s="234" t="s">
        <v>338</v>
      </c>
      <c r="G7966" s="235">
        <v>129</v>
      </c>
      <c r="H7966" s="234">
        <v>47828</v>
      </c>
      <c r="I7966" s="28"/>
    </row>
    <row r="7967" spans="1:9" x14ac:dyDescent="0.25">
      <c r="A7967" s="231" t="s">
        <v>385</v>
      </c>
      <c r="B7967" s="232" t="s">
        <v>386</v>
      </c>
      <c r="C7967" s="233" t="s">
        <v>358</v>
      </c>
      <c r="D7967" s="233">
        <v>16</v>
      </c>
      <c r="E7967" s="233" t="s">
        <v>334</v>
      </c>
      <c r="F7967" s="234" t="s">
        <v>276</v>
      </c>
      <c r="G7967" s="235">
        <v>92</v>
      </c>
      <c r="H7967" s="234">
        <v>47831</v>
      </c>
      <c r="I7967" s="28"/>
    </row>
    <row r="7968" spans="1:9" x14ac:dyDescent="0.25">
      <c r="A7968" s="231" t="s">
        <v>339</v>
      </c>
      <c r="B7968" s="232" t="s">
        <v>340</v>
      </c>
      <c r="C7968" s="233" t="s">
        <v>341</v>
      </c>
      <c r="D7968" s="233">
        <v>8</v>
      </c>
      <c r="E7968" s="233" t="s">
        <v>262</v>
      </c>
      <c r="F7968" s="234" t="s">
        <v>342</v>
      </c>
      <c r="G7968" s="235">
        <v>9</v>
      </c>
      <c r="H7968" s="234">
        <v>47833</v>
      </c>
      <c r="I7968" s="28"/>
    </row>
    <row r="7969" spans="1:9" x14ac:dyDescent="0.25">
      <c r="A7969" s="231" t="s">
        <v>345</v>
      </c>
      <c r="B7969" s="232" t="s">
        <v>379</v>
      </c>
      <c r="C7969" s="233" t="s">
        <v>380</v>
      </c>
      <c r="D7969" s="233">
        <v>16</v>
      </c>
      <c r="E7969" s="233" t="s">
        <v>271</v>
      </c>
      <c r="F7969" s="234" t="s">
        <v>338</v>
      </c>
      <c r="G7969" s="235">
        <v>25</v>
      </c>
      <c r="H7969" s="234">
        <v>47834</v>
      </c>
      <c r="I7969" s="28"/>
    </row>
    <row r="7970" spans="1:9" x14ac:dyDescent="0.25">
      <c r="A7970" s="231" t="s">
        <v>331</v>
      </c>
      <c r="B7970" s="232" t="s">
        <v>381</v>
      </c>
      <c r="C7970" s="233" t="s">
        <v>380</v>
      </c>
      <c r="D7970" s="233">
        <v>16</v>
      </c>
      <c r="E7970" s="233" t="s">
        <v>262</v>
      </c>
      <c r="F7970" s="234" t="s">
        <v>342</v>
      </c>
      <c r="G7970" s="235">
        <v>50</v>
      </c>
      <c r="H7970" s="234">
        <v>47834</v>
      </c>
      <c r="I7970" s="28"/>
    </row>
    <row r="7971" spans="1:9" x14ac:dyDescent="0.25">
      <c r="A7971" s="231" t="s">
        <v>339</v>
      </c>
      <c r="B7971" s="232" t="s">
        <v>340</v>
      </c>
      <c r="C7971" s="233" t="s">
        <v>341</v>
      </c>
      <c r="D7971" s="233">
        <v>8</v>
      </c>
      <c r="E7971" s="233" t="s">
        <v>262</v>
      </c>
      <c r="F7971" s="234" t="s">
        <v>342</v>
      </c>
      <c r="G7971" s="235">
        <v>35</v>
      </c>
      <c r="H7971" s="234">
        <v>47838</v>
      </c>
      <c r="I7971" s="28"/>
    </row>
    <row r="7972" spans="1:9" x14ac:dyDescent="0.25">
      <c r="A7972" s="231" t="s">
        <v>339</v>
      </c>
      <c r="B7972" s="232" t="s">
        <v>340</v>
      </c>
      <c r="C7972" s="233" t="s">
        <v>341</v>
      </c>
      <c r="D7972" s="233">
        <v>8</v>
      </c>
      <c r="E7972" s="233" t="s">
        <v>262</v>
      </c>
      <c r="F7972" s="234" t="s">
        <v>342</v>
      </c>
      <c r="G7972" s="235">
        <v>68</v>
      </c>
      <c r="H7972" s="234">
        <v>47838</v>
      </c>
      <c r="I7972" s="28"/>
    </row>
    <row r="7973" spans="1:9" x14ac:dyDescent="0.25">
      <c r="A7973" s="231" t="s">
        <v>362</v>
      </c>
      <c r="B7973" s="232" t="s">
        <v>374</v>
      </c>
      <c r="C7973" s="233" t="s">
        <v>375</v>
      </c>
      <c r="D7973" s="233">
        <v>16</v>
      </c>
      <c r="E7973" s="233" t="s">
        <v>271</v>
      </c>
      <c r="F7973" s="234" t="s">
        <v>338</v>
      </c>
      <c r="G7973" s="235">
        <v>68</v>
      </c>
      <c r="H7973" s="234">
        <v>47844</v>
      </c>
      <c r="I7973" s="28"/>
    </row>
    <row r="7974" spans="1:9" x14ac:dyDescent="0.25">
      <c r="A7974" s="231" t="s">
        <v>376</v>
      </c>
      <c r="B7974" s="232" t="s">
        <v>390</v>
      </c>
      <c r="C7974" s="233" t="s">
        <v>370</v>
      </c>
      <c r="D7974" s="233">
        <v>8</v>
      </c>
      <c r="E7974" s="233" t="s">
        <v>334</v>
      </c>
      <c r="F7974" s="234" t="s">
        <v>278</v>
      </c>
      <c r="G7974" s="235">
        <v>16</v>
      </c>
      <c r="H7974" s="234">
        <v>47844</v>
      </c>
      <c r="I7974" s="28"/>
    </row>
    <row r="7975" spans="1:9" x14ac:dyDescent="0.25">
      <c r="A7975" s="231" t="s">
        <v>335</v>
      </c>
      <c r="B7975" s="232" t="s">
        <v>368</v>
      </c>
      <c r="C7975" s="233" t="s">
        <v>364</v>
      </c>
      <c r="D7975" s="233">
        <v>8</v>
      </c>
      <c r="E7975" s="233" t="s">
        <v>262</v>
      </c>
      <c r="F7975" s="234" t="s">
        <v>356</v>
      </c>
      <c r="G7975" s="235">
        <v>13</v>
      </c>
      <c r="H7975" s="234">
        <v>47847</v>
      </c>
      <c r="I7975" s="28"/>
    </row>
    <row r="7976" spans="1:9" x14ac:dyDescent="0.25">
      <c r="A7976" s="231" t="s">
        <v>335</v>
      </c>
      <c r="B7976" s="232" t="s">
        <v>384</v>
      </c>
      <c r="C7976" s="233" t="s">
        <v>364</v>
      </c>
      <c r="D7976" s="233">
        <v>8</v>
      </c>
      <c r="E7976" s="233" t="s">
        <v>262</v>
      </c>
      <c r="F7976" s="234" t="s">
        <v>356</v>
      </c>
      <c r="G7976" s="235">
        <v>142</v>
      </c>
      <c r="H7976" s="234">
        <v>47853</v>
      </c>
      <c r="I7976" s="28"/>
    </row>
    <row r="7977" spans="1:9" x14ac:dyDescent="0.25">
      <c r="A7977" s="231" t="s">
        <v>354</v>
      </c>
      <c r="B7977" s="232" t="s">
        <v>355</v>
      </c>
      <c r="C7977" s="233" t="s">
        <v>347</v>
      </c>
      <c r="D7977" s="233">
        <v>16</v>
      </c>
      <c r="E7977" s="233" t="s">
        <v>262</v>
      </c>
      <c r="F7977" s="234" t="s">
        <v>356</v>
      </c>
      <c r="G7977" s="235">
        <v>177</v>
      </c>
      <c r="H7977" s="234">
        <v>47855</v>
      </c>
      <c r="I7977" s="28"/>
    </row>
    <row r="7978" spans="1:9" x14ac:dyDescent="0.25">
      <c r="A7978" s="231" t="s">
        <v>354</v>
      </c>
      <c r="B7978" s="232" t="s">
        <v>355</v>
      </c>
      <c r="C7978" s="233" t="s">
        <v>347</v>
      </c>
      <c r="D7978" s="233">
        <v>16</v>
      </c>
      <c r="E7978" s="233" t="s">
        <v>262</v>
      </c>
      <c r="F7978" s="234" t="s">
        <v>356</v>
      </c>
      <c r="G7978" s="235">
        <v>139</v>
      </c>
      <c r="H7978" s="234">
        <v>47859</v>
      </c>
      <c r="I7978" s="28"/>
    </row>
    <row r="7979" spans="1:9" x14ac:dyDescent="0.25">
      <c r="A7979" s="231" t="s">
        <v>335</v>
      </c>
      <c r="B7979" s="232" t="s">
        <v>387</v>
      </c>
      <c r="C7979" s="233" t="s">
        <v>347</v>
      </c>
      <c r="D7979" s="233">
        <v>8</v>
      </c>
      <c r="E7979" s="233" t="s">
        <v>264</v>
      </c>
      <c r="F7979" s="234" t="s">
        <v>365</v>
      </c>
      <c r="G7979" s="235">
        <v>21</v>
      </c>
      <c r="H7979" s="234">
        <v>47860</v>
      </c>
      <c r="I7979" s="28"/>
    </row>
    <row r="7980" spans="1:9" x14ac:dyDescent="0.25">
      <c r="A7980" s="231" t="s">
        <v>345</v>
      </c>
      <c r="B7980" s="232" t="s">
        <v>346</v>
      </c>
      <c r="C7980" s="233" t="s">
        <v>347</v>
      </c>
      <c r="D7980" s="233">
        <v>16</v>
      </c>
      <c r="E7980" s="233" t="s">
        <v>271</v>
      </c>
      <c r="F7980" s="234" t="s">
        <v>338</v>
      </c>
      <c r="G7980" s="235">
        <v>142</v>
      </c>
      <c r="H7980" s="234">
        <v>47867</v>
      </c>
      <c r="I7980" s="28"/>
    </row>
    <row r="7981" spans="1:9" x14ac:dyDescent="0.25">
      <c r="A7981" s="231" t="s">
        <v>362</v>
      </c>
      <c r="B7981" s="232" t="s">
        <v>407</v>
      </c>
      <c r="C7981" s="233" t="s">
        <v>380</v>
      </c>
      <c r="D7981" s="233">
        <v>16</v>
      </c>
      <c r="E7981" s="233" t="s">
        <v>264</v>
      </c>
      <c r="F7981" s="234" t="s">
        <v>396</v>
      </c>
      <c r="G7981" s="235">
        <v>45</v>
      </c>
      <c r="H7981" s="234">
        <v>47868</v>
      </c>
      <c r="I7981" s="28"/>
    </row>
    <row r="7982" spans="1:9" x14ac:dyDescent="0.25">
      <c r="A7982" s="231" t="s">
        <v>392</v>
      </c>
      <c r="B7982" s="232" t="s">
        <v>393</v>
      </c>
      <c r="C7982" s="233" t="s">
        <v>337</v>
      </c>
      <c r="D7982" s="233">
        <v>16</v>
      </c>
      <c r="E7982" s="233" t="s">
        <v>271</v>
      </c>
      <c r="F7982" s="234" t="s">
        <v>359</v>
      </c>
      <c r="G7982" s="235">
        <v>6</v>
      </c>
      <c r="H7982" s="234">
        <v>47868</v>
      </c>
      <c r="I7982" s="28"/>
    </row>
    <row r="7983" spans="1:9" x14ac:dyDescent="0.25">
      <c r="A7983" s="231" t="s">
        <v>397</v>
      </c>
      <c r="B7983" s="232" t="s">
        <v>398</v>
      </c>
      <c r="C7983" s="233" t="s">
        <v>399</v>
      </c>
      <c r="D7983" s="233">
        <v>8</v>
      </c>
      <c r="E7983" s="233" t="s">
        <v>334</v>
      </c>
      <c r="F7983" s="234" t="s">
        <v>276</v>
      </c>
      <c r="G7983" s="235">
        <v>8</v>
      </c>
      <c r="H7983" s="234">
        <v>47869</v>
      </c>
      <c r="I7983" s="28"/>
    </row>
    <row r="7984" spans="1:9" x14ac:dyDescent="0.25">
      <c r="A7984" s="231" t="s">
        <v>385</v>
      </c>
      <c r="B7984" s="232" t="s">
        <v>386</v>
      </c>
      <c r="C7984" s="233" t="s">
        <v>358</v>
      </c>
      <c r="D7984" s="233">
        <v>16</v>
      </c>
      <c r="E7984" s="233" t="s">
        <v>334</v>
      </c>
      <c r="F7984" s="234" t="s">
        <v>276</v>
      </c>
      <c r="G7984" s="235">
        <v>200</v>
      </c>
      <c r="H7984" s="234">
        <v>47873</v>
      </c>
      <c r="I7984" s="28"/>
    </row>
    <row r="7985" spans="1:9" x14ac:dyDescent="0.25">
      <c r="A7985" s="231" t="s">
        <v>362</v>
      </c>
      <c r="B7985" s="232" t="s">
        <v>407</v>
      </c>
      <c r="C7985" s="233" t="s">
        <v>380</v>
      </c>
      <c r="D7985" s="233">
        <v>16</v>
      </c>
      <c r="E7985" s="233" t="s">
        <v>264</v>
      </c>
      <c r="F7985" s="234" t="s">
        <v>365</v>
      </c>
      <c r="G7985" s="235">
        <v>47</v>
      </c>
      <c r="H7985" s="234">
        <v>47878</v>
      </c>
      <c r="I7985" s="28"/>
    </row>
    <row r="7986" spans="1:9" x14ac:dyDescent="0.25">
      <c r="A7986" s="231" t="s">
        <v>345</v>
      </c>
      <c r="B7986" s="232" t="s">
        <v>346</v>
      </c>
      <c r="C7986" s="233" t="s">
        <v>347</v>
      </c>
      <c r="D7986" s="233">
        <v>16</v>
      </c>
      <c r="E7986" s="233" t="s">
        <v>271</v>
      </c>
      <c r="F7986" s="234" t="s">
        <v>338</v>
      </c>
      <c r="G7986" s="235">
        <v>97</v>
      </c>
      <c r="H7986" s="234">
        <v>47879</v>
      </c>
      <c r="I7986" s="28"/>
    </row>
    <row r="7987" spans="1:9" x14ac:dyDescent="0.25">
      <c r="A7987" s="231" t="s">
        <v>335</v>
      </c>
      <c r="B7987" s="232" t="s">
        <v>357</v>
      </c>
      <c r="C7987" s="233" t="s">
        <v>358</v>
      </c>
      <c r="D7987" s="233">
        <v>16</v>
      </c>
      <c r="E7987" s="233" t="s">
        <v>271</v>
      </c>
      <c r="F7987" s="234" t="s">
        <v>359</v>
      </c>
      <c r="G7987" s="235">
        <v>16</v>
      </c>
      <c r="H7987" s="234">
        <v>47881</v>
      </c>
      <c r="I7987" s="28"/>
    </row>
    <row r="7988" spans="1:9" x14ac:dyDescent="0.25">
      <c r="A7988" s="231" t="s">
        <v>339</v>
      </c>
      <c r="B7988" s="232" t="s">
        <v>340</v>
      </c>
      <c r="C7988" s="233" t="s">
        <v>341</v>
      </c>
      <c r="D7988" s="233">
        <v>8</v>
      </c>
      <c r="E7988" s="233" t="s">
        <v>262</v>
      </c>
      <c r="F7988" s="234" t="s">
        <v>342</v>
      </c>
      <c r="G7988" s="235">
        <v>111</v>
      </c>
      <c r="H7988" s="234">
        <v>47885</v>
      </c>
      <c r="I7988" s="28"/>
    </row>
    <row r="7989" spans="1:9" x14ac:dyDescent="0.25">
      <c r="A7989" s="231" t="s">
        <v>385</v>
      </c>
      <c r="B7989" s="232" t="s">
        <v>386</v>
      </c>
      <c r="C7989" s="233" t="s">
        <v>358</v>
      </c>
      <c r="D7989" s="233">
        <v>16</v>
      </c>
      <c r="E7989" s="233" t="s">
        <v>334</v>
      </c>
      <c r="F7989" s="234" t="s">
        <v>276</v>
      </c>
      <c r="G7989" s="235">
        <v>172</v>
      </c>
      <c r="H7989" s="234">
        <v>47887</v>
      </c>
      <c r="I7989" s="28"/>
    </row>
    <row r="7990" spans="1:9" x14ac:dyDescent="0.25">
      <c r="A7990" s="231" t="s">
        <v>354</v>
      </c>
      <c r="B7990" s="232" t="s">
        <v>355</v>
      </c>
      <c r="C7990" s="233" t="s">
        <v>347</v>
      </c>
      <c r="D7990" s="233">
        <v>16</v>
      </c>
      <c r="E7990" s="233" t="s">
        <v>262</v>
      </c>
      <c r="F7990" s="234" t="s">
        <v>356</v>
      </c>
      <c r="G7990" s="235">
        <v>83</v>
      </c>
      <c r="H7990" s="234">
        <v>47888</v>
      </c>
      <c r="I7990" s="28"/>
    </row>
    <row r="7991" spans="1:9" x14ac:dyDescent="0.25">
      <c r="A7991" s="231" t="s">
        <v>371</v>
      </c>
      <c r="B7991" s="232" t="s">
        <v>372</v>
      </c>
      <c r="C7991" s="233" t="s">
        <v>364</v>
      </c>
      <c r="D7991" s="233">
        <v>8</v>
      </c>
      <c r="E7991" s="233" t="s">
        <v>271</v>
      </c>
      <c r="F7991" s="234" t="s">
        <v>373</v>
      </c>
      <c r="G7991" s="235">
        <v>109</v>
      </c>
      <c r="H7991" s="234">
        <v>47890</v>
      </c>
      <c r="I7991" s="28"/>
    </row>
    <row r="7992" spans="1:9" x14ac:dyDescent="0.25">
      <c r="A7992" s="231" t="s">
        <v>376</v>
      </c>
      <c r="B7992" s="232" t="s">
        <v>390</v>
      </c>
      <c r="C7992" s="233" t="s">
        <v>370</v>
      </c>
      <c r="D7992" s="233">
        <v>8</v>
      </c>
      <c r="E7992" s="233" t="s">
        <v>334</v>
      </c>
      <c r="F7992" s="234" t="s">
        <v>278</v>
      </c>
      <c r="G7992" s="235">
        <v>143</v>
      </c>
      <c r="H7992" s="234">
        <v>47891</v>
      </c>
      <c r="I7992" s="28"/>
    </row>
    <row r="7993" spans="1:9" x14ac:dyDescent="0.25">
      <c r="A7993" s="231" t="s">
        <v>362</v>
      </c>
      <c r="B7993" s="232" t="s">
        <v>366</v>
      </c>
      <c r="C7993" s="233" t="s">
        <v>337</v>
      </c>
      <c r="D7993" s="233">
        <v>8</v>
      </c>
      <c r="E7993" s="233" t="s">
        <v>262</v>
      </c>
      <c r="F7993" s="234" t="s">
        <v>342</v>
      </c>
      <c r="G7993" s="235">
        <v>22</v>
      </c>
      <c r="H7993" s="234">
        <v>47893</v>
      </c>
      <c r="I7993" s="28"/>
    </row>
    <row r="7994" spans="1:9" x14ac:dyDescent="0.25">
      <c r="A7994" s="231" t="s">
        <v>345</v>
      </c>
      <c r="B7994" s="232" t="s">
        <v>379</v>
      </c>
      <c r="C7994" s="233" t="s">
        <v>380</v>
      </c>
      <c r="D7994" s="233">
        <v>16</v>
      </c>
      <c r="E7994" s="233" t="s">
        <v>271</v>
      </c>
      <c r="F7994" s="234" t="s">
        <v>338</v>
      </c>
      <c r="G7994" s="235">
        <v>16</v>
      </c>
      <c r="H7994" s="234">
        <v>47900</v>
      </c>
      <c r="I7994" s="28"/>
    </row>
    <row r="7995" spans="1:9" x14ac:dyDescent="0.25">
      <c r="A7995" s="231" t="s">
        <v>339</v>
      </c>
      <c r="B7995" s="232" t="s">
        <v>340</v>
      </c>
      <c r="C7995" s="233" t="s">
        <v>341</v>
      </c>
      <c r="D7995" s="233">
        <v>8</v>
      </c>
      <c r="E7995" s="233" t="s">
        <v>262</v>
      </c>
      <c r="F7995" s="234" t="s">
        <v>342</v>
      </c>
      <c r="G7995" s="235">
        <v>151</v>
      </c>
      <c r="H7995" s="234">
        <v>47900</v>
      </c>
      <c r="I7995" s="28"/>
    </row>
    <row r="7996" spans="1:9" x14ac:dyDescent="0.25">
      <c r="A7996" s="231" t="s">
        <v>362</v>
      </c>
      <c r="B7996" s="232" t="s">
        <v>407</v>
      </c>
      <c r="C7996" s="233" t="s">
        <v>380</v>
      </c>
      <c r="D7996" s="233">
        <v>16</v>
      </c>
      <c r="E7996" s="233" t="s">
        <v>264</v>
      </c>
      <c r="F7996" s="234" t="s">
        <v>396</v>
      </c>
      <c r="G7996" s="235">
        <v>46</v>
      </c>
      <c r="H7996" s="234">
        <v>47904</v>
      </c>
      <c r="I7996" s="28"/>
    </row>
    <row r="7997" spans="1:9" x14ac:dyDescent="0.25">
      <c r="A7997" s="231" t="s">
        <v>335</v>
      </c>
      <c r="B7997" s="232" t="s">
        <v>387</v>
      </c>
      <c r="C7997" s="233" t="s">
        <v>347</v>
      </c>
      <c r="D7997" s="233">
        <v>8</v>
      </c>
      <c r="E7997" s="233" t="s">
        <v>264</v>
      </c>
      <c r="F7997" s="234" t="s">
        <v>365</v>
      </c>
      <c r="G7997" s="235">
        <v>156</v>
      </c>
      <c r="H7997" s="234">
        <v>47911</v>
      </c>
      <c r="I7997" s="28"/>
    </row>
    <row r="7998" spans="1:9" x14ac:dyDescent="0.25">
      <c r="A7998" s="231" t="s">
        <v>331</v>
      </c>
      <c r="B7998" s="232" t="s">
        <v>404</v>
      </c>
      <c r="C7998" s="233" t="s">
        <v>333</v>
      </c>
      <c r="D7998" s="233">
        <v>16</v>
      </c>
      <c r="E7998" s="233" t="s">
        <v>334</v>
      </c>
      <c r="F7998" s="234" t="s">
        <v>405</v>
      </c>
      <c r="G7998" s="235">
        <v>48</v>
      </c>
      <c r="H7998" s="234">
        <v>47911</v>
      </c>
      <c r="I7998" s="28"/>
    </row>
    <row r="7999" spans="1:9" x14ac:dyDescent="0.25">
      <c r="A7999" s="231" t="s">
        <v>331</v>
      </c>
      <c r="B7999" s="232" t="s">
        <v>403</v>
      </c>
      <c r="C7999" s="233" t="s">
        <v>380</v>
      </c>
      <c r="D7999" s="233">
        <v>32</v>
      </c>
      <c r="E7999" s="233" t="s">
        <v>262</v>
      </c>
      <c r="F7999" s="234" t="s">
        <v>356</v>
      </c>
      <c r="G7999" s="235">
        <v>62</v>
      </c>
      <c r="H7999" s="234">
        <v>47913</v>
      </c>
      <c r="I7999" s="28"/>
    </row>
    <row r="8000" spans="1:9" x14ac:dyDescent="0.25">
      <c r="A8000" s="231" t="s">
        <v>345</v>
      </c>
      <c r="B8000" s="232" t="s">
        <v>346</v>
      </c>
      <c r="C8000" s="233" t="s">
        <v>347</v>
      </c>
      <c r="D8000" s="233">
        <v>16</v>
      </c>
      <c r="E8000" s="233" t="s">
        <v>271</v>
      </c>
      <c r="F8000" s="234" t="s">
        <v>338</v>
      </c>
      <c r="G8000" s="235">
        <v>60</v>
      </c>
      <c r="H8000" s="234">
        <v>47918</v>
      </c>
      <c r="I8000" s="28"/>
    </row>
    <row r="8001" spans="1:9" x14ac:dyDescent="0.25">
      <c r="A8001" s="231" t="s">
        <v>362</v>
      </c>
      <c r="B8001" s="232" t="s">
        <v>374</v>
      </c>
      <c r="C8001" s="233" t="s">
        <v>375</v>
      </c>
      <c r="D8001" s="233">
        <v>16</v>
      </c>
      <c r="E8001" s="233" t="s">
        <v>271</v>
      </c>
      <c r="F8001" s="234" t="s">
        <v>338</v>
      </c>
      <c r="G8001" s="235">
        <v>159</v>
      </c>
      <c r="H8001" s="234">
        <v>47919</v>
      </c>
      <c r="I8001" s="28"/>
    </row>
    <row r="8002" spans="1:9" x14ac:dyDescent="0.25">
      <c r="A8002" s="231" t="s">
        <v>335</v>
      </c>
      <c r="B8002" s="232" t="s">
        <v>382</v>
      </c>
      <c r="C8002" s="233" t="s">
        <v>337</v>
      </c>
      <c r="D8002" s="233">
        <v>16</v>
      </c>
      <c r="E8002" s="233" t="s">
        <v>264</v>
      </c>
      <c r="F8002" s="234" t="s">
        <v>365</v>
      </c>
      <c r="G8002" s="235">
        <v>199</v>
      </c>
      <c r="H8002" s="234">
        <v>47926</v>
      </c>
      <c r="I8002" s="28"/>
    </row>
    <row r="8003" spans="1:9" x14ac:dyDescent="0.25">
      <c r="A8003" s="231" t="s">
        <v>335</v>
      </c>
      <c r="B8003" s="232" t="s">
        <v>395</v>
      </c>
      <c r="C8003" s="233" t="s">
        <v>337</v>
      </c>
      <c r="D8003" s="233">
        <v>16</v>
      </c>
      <c r="E8003" s="233" t="s">
        <v>264</v>
      </c>
      <c r="F8003" s="234" t="s">
        <v>365</v>
      </c>
      <c r="G8003" s="235">
        <v>51</v>
      </c>
      <c r="H8003" s="234">
        <v>47928</v>
      </c>
      <c r="I8003" s="28"/>
    </row>
    <row r="8004" spans="1:9" x14ac:dyDescent="0.25">
      <c r="A8004" s="231" t="s">
        <v>371</v>
      </c>
      <c r="B8004" s="232" t="s">
        <v>388</v>
      </c>
      <c r="C8004" s="233" t="s">
        <v>364</v>
      </c>
      <c r="D8004" s="233">
        <v>12</v>
      </c>
      <c r="E8004" s="233" t="s">
        <v>271</v>
      </c>
      <c r="F8004" s="234" t="s">
        <v>338</v>
      </c>
      <c r="G8004" s="235">
        <v>60</v>
      </c>
      <c r="H8004" s="234">
        <v>47931</v>
      </c>
      <c r="I8004" s="28"/>
    </row>
    <row r="8005" spans="1:9" x14ac:dyDescent="0.25">
      <c r="A8005" s="231" t="s">
        <v>385</v>
      </c>
      <c r="B8005" s="232" t="s">
        <v>386</v>
      </c>
      <c r="C8005" s="233" t="s">
        <v>358</v>
      </c>
      <c r="D8005" s="233">
        <v>16</v>
      </c>
      <c r="E8005" s="233" t="s">
        <v>334</v>
      </c>
      <c r="F8005" s="234" t="s">
        <v>276</v>
      </c>
      <c r="G8005" s="235">
        <v>7</v>
      </c>
      <c r="H8005" s="234">
        <v>47935</v>
      </c>
      <c r="I8005" s="28"/>
    </row>
    <row r="8006" spans="1:9" x14ac:dyDescent="0.25">
      <c r="A8006" s="231" t="s">
        <v>376</v>
      </c>
      <c r="B8006" s="232" t="s">
        <v>390</v>
      </c>
      <c r="C8006" s="233" t="s">
        <v>370</v>
      </c>
      <c r="D8006" s="233">
        <v>8</v>
      </c>
      <c r="E8006" s="233" t="s">
        <v>334</v>
      </c>
      <c r="F8006" s="234" t="s">
        <v>278</v>
      </c>
      <c r="G8006" s="235">
        <v>174</v>
      </c>
      <c r="H8006" s="234">
        <v>47937</v>
      </c>
      <c r="I8006" s="28"/>
    </row>
    <row r="8007" spans="1:9" x14ac:dyDescent="0.25">
      <c r="A8007" s="231" t="s">
        <v>362</v>
      </c>
      <c r="B8007" s="232" t="s">
        <v>363</v>
      </c>
      <c r="C8007" s="233" t="s">
        <v>364</v>
      </c>
      <c r="D8007" s="233">
        <v>8</v>
      </c>
      <c r="E8007" s="233" t="s">
        <v>264</v>
      </c>
      <c r="F8007" s="234" t="s">
        <v>396</v>
      </c>
      <c r="G8007" s="235">
        <v>111</v>
      </c>
      <c r="H8007" s="234">
        <v>47939</v>
      </c>
      <c r="I8007" s="28"/>
    </row>
    <row r="8008" spans="1:9" x14ac:dyDescent="0.25">
      <c r="A8008" s="231" t="s">
        <v>335</v>
      </c>
      <c r="B8008" s="232" t="s">
        <v>367</v>
      </c>
      <c r="C8008" s="233" t="s">
        <v>337</v>
      </c>
      <c r="D8008" s="233">
        <v>8</v>
      </c>
      <c r="E8008" s="233" t="s">
        <v>262</v>
      </c>
      <c r="F8008" s="234" t="s">
        <v>342</v>
      </c>
      <c r="G8008" s="235">
        <v>68</v>
      </c>
      <c r="H8008" s="234">
        <v>47945</v>
      </c>
      <c r="I8008" s="28"/>
    </row>
    <row r="8009" spans="1:9" x14ac:dyDescent="0.25">
      <c r="A8009" s="231" t="s">
        <v>335</v>
      </c>
      <c r="B8009" s="232" t="s">
        <v>368</v>
      </c>
      <c r="C8009" s="233" t="s">
        <v>364</v>
      </c>
      <c r="D8009" s="233">
        <v>8</v>
      </c>
      <c r="E8009" s="233" t="s">
        <v>262</v>
      </c>
      <c r="F8009" s="234" t="s">
        <v>356</v>
      </c>
      <c r="G8009" s="235">
        <v>111</v>
      </c>
      <c r="H8009" s="234">
        <v>47946</v>
      </c>
      <c r="I8009" s="28"/>
    </row>
    <row r="8010" spans="1:9" x14ac:dyDescent="0.25">
      <c r="A8010" s="231" t="s">
        <v>331</v>
      </c>
      <c r="B8010" s="232" t="s">
        <v>381</v>
      </c>
      <c r="C8010" s="233" t="s">
        <v>380</v>
      </c>
      <c r="D8010" s="233">
        <v>16</v>
      </c>
      <c r="E8010" s="233" t="s">
        <v>262</v>
      </c>
      <c r="F8010" s="234" t="s">
        <v>342</v>
      </c>
      <c r="G8010" s="235">
        <v>11</v>
      </c>
      <c r="H8010" s="234">
        <v>47947</v>
      </c>
      <c r="I8010" s="28"/>
    </row>
    <row r="8011" spans="1:9" x14ac:dyDescent="0.25">
      <c r="A8011" s="231" t="s">
        <v>335</v>
      </c>
      <c r="B8011" s="232" t="s">
        <v>400</v>
      </c>
      <c r="C8011" s="233" t="s">
        <v>364</v>
      </c>
      <c r="D8011" s="233">
        <v>8</v>
      </c>
      <c r="E8011" s="233" t="s">
        <v>264</v>
      </c>
      <c r="F8011" s="234" t="s">
        <v>365</v>
      </c>
      <c r="G8011" s="235">
        <v>134</v>
      </c>
      <c r="H8011" s="234">
        <v>47949</v>
      </c>
      <c r="I8011" s="28"/>
    </row>
    <row r="8012" spans="1:9" x14ac:dyDescent="0.25">
      <c r="A8012" s="231" t="s">
        <v>331</v>
      </c>
      <c r="B8012" s="232" t="s">
        <v>353</v>
      </c>
      <c r="C8012" s="233" t="s">
        <v>337</v>
      </c>
      <c r="D8012" s="233">
        <v>16</v>
      </c>
      <c r="E8012" s="233" t="s">
        <v>262</v>
      </c>
      <c r="F8012" s="234" t="s">
        <v>342</v>
      </c>
      <c r="G8012" s="235">
        <v>176</v>
      </c>
      <c r="H8012" s="234">
        <v>47949</v>
      </c>
      <c r="I8012" s="28"/>
    </row>
    <row r="8013" spans="1:9" x14ac:dyDescent="0.25">
      <c r="A8013" s="231" t="s">
        <v>376</v>
      </c>
      <c r="B8013" s="232" t="s">
        <v>390</v>
      </c>
      <c r="C8013" s="233" t="s">
        <v>370</v>
      </c>
      <c r="D8013" s="233">
        <v>8</v>
      </c>
      <c r="E8013" s="233" t="s">
        <v>334</v>
      </c>
      <c r="F8013" s="234" t="s">
        <v>278</v>
      </c>
      <c r="G8013" s="235">
        <v>17</v>
      </c>
      <c r="H8013" s="234">
        <v>47950</v>
      </c>
      <c r="I8013" s="28"/>
    </row>
    <row r="8014" spans="1:9" x14ac:dyDescent="0.25">
      <c r="A8014" s="231" t="s">
        <v>385</v>
      </c>
      <c r="B8014" s="232" t="s">
        <v>389</v>
      </c>
      <c r="C8014" s="233" t="s">
        <v>375</v>
      </c>
      <c r="D8014" s="233">
        <v>16</v>
      </c>
      <c r="E8014" s="233" t="s">
        <v>334</v>
      </c>
      <c r="F8014" s="234" t="s">
        <v>278</v>
      </c>
      <c r="G8014" s="235">
        <v>66</v>
      </c>
      <c r="H8014" s="234">
        <v>47958</v>
      </c>
      <c r="I8014" s="28"/>
    </row>
    <row r="8015" spans="1:9" x14ac:dyDescent="0.25">
      <c r="A8015" s="231" t="s">
        <v>335</v>
      </c>
      <c r="B8015" s="232" t="s">
        <v>400</v>
      </c>
      <c r="C8015" s="233" t="s">
        <v>364</v>
      </c>
      <c r="D8015" s="233">
        <v>8</v>
      </c>
      <c r="E8015" s="233" t="s">
        <v>264</v>
      </c>
      <c r="F8015" s="234" t="s">
        <v>365</v>
      </c>
      <c r="G8015" s="235">
        <v>71</v>
      </c>
      <c r="H8015" s="234">
        <v>47964</v>
      </c>
      <c r="I8015" s="28"/>
    </row>
    <row r="8016" spans="1:9" x14ac:dyDescent="0.25">
      <c r="A8016" s="231" t="s">
        <v>331</v>
      </c>
      <c r="B8016" s="232" t="s">
        <v>381</v>
      </c>
      <c r="C8016" s="233" t="s">
        <v>380</v>
      </c>
      <c r="D8016" s="233">
        <v>16</v>
      </c>
      <c r="E8016" s="233" t="s">
        <v>262</v>
      </c>
      <c r="F8016" s="234" t="s">
        <v>342</v>
      </c>
      <c r="G8016" s="235">
        <v>38</v>
      </c>
      <c r="H8016" s="234">
        <v>47967</v>
      </c>
      <c r="I8016" s="28"/>
    </row>
    <row r="8017" spans="1:9" x14ac:dyDescent="0.25">
      <c r="A8017" s="231" t="s">
        <v>392</v>
      </c>
      <c r="B8017" s="232" t="s">
        <v>393</v>
      </c>
      <c r="C8017" s="233" t="s">
        <v>337</v>
      </c>
      <c r="D8017" s="233">
        <v>16</v>
      </c>
      <c r="E8017" s="233" t="s">
        <v>271</v>
      </c>
      <c r="F8017" s="234" t="s">
        <v>338</v>
      </c>
      <c r="G8017" s="235">
        <v>102</v>
      </c>
      <c r="H8017" s="234">
        <v>47968</v>
      </c>
      <c r="I8017" s="28"/>
    </row>
    <row r="8018" spans="1:9" x14ac:dyDescent="0.25">
      <c r="A8018" s="231" t="s">
        <v>331</v>
      </c>
      <c r="B8018" s="232" t="s">
        <v>403</v>
      </c>
      <c r="C8018" s="233" t="s">
        <v>380</v>
      </c>
      <c r="D8018" s="233">
        <v>32</v>
      </c>
      <c r="E8018" s="233" t="s">
        <v>262</v>
      </c>
      <c r="F8018" s="234" t="s">
        <v>356</v>
      </c>
      <c r="G8018" s="235">
        <v>100</v>
      </c>
      <c r="H8018" s="234">
        <v>47969</v>
      </c>
      <c r="I8018" s="28"/>
    </row>
    <row r="8019" spans="1:9" x14ac:dyDescent="0.25">
      <c r="A8019" s="231" t="s">
        <v>376</v>
      </c>
      <c r="B8019" s="232" t="s">
        <v>377</v>
      </c>
      <c r="C8019" s="233" t="s">
        <v>378</v>
      </c>
      <c r="D8019" s="233">
        <v>10</v>
      </c>
      <c r="E8019" s="233" t="s">
        <v>262</v>
      </c>
      <c r="F8019" s="234" t="s">
        <v>342</v>
      </c>
      <c r="G8019" s="235">
        <v>70</v>
      </c>
      <c r="H8019" s="234">
        <v>47974</v>
      </c>
      <c r="I8019" s="28"/>
    </row>
    <row r="8020" spans="1:9" x14ac:dyDescent="0.25">
      <c r="A8020" s="231" t="s">
        <v>345</v>
      </c>
      <c r="B8020" s="232" t="s">
        <v>379</v>
      </c>
      <c r="C8020" s="233" t="s">
        <v>380</v>
      </c>
      <c r="D8020" s="233">
        <v>16</v>
      </c>
      <c r="E8020" s="233" t="s">
        <v>271</v>
      </c>
      <c r="F8020" s="234" t="s">
        <v>373</v>
      </c>
      <c r="G8020" s="235">
        <v>21</v>
      </c>
      <c r="H8020" s="234">
        <v>47988</v>
      </c>
      <c r="I8020" s="28"/>
    </row>
    <row r="8021" spans="1:9" x14ac:dyDescent="0.25">
      <c r="A8021" s="231" t="s">
        <v>362</v>
      </c>
      <c r="B8021" s="232" t="s">
        <v>407</v>
      </c>
      <c r="C8021" s="233" t="s">
        <v>380</v>
      </c>
      <c r="D8021" s="233">
        <v>16</v>
      </c>
      <c r="E8021" s="233" t="s">
        <v>264</v>
      </c>
      <c r="F8021" s="234" t="s">
        <v>365</v>
      </c>
      <c r="G8021" s="235">
        <v>51</v>
      </c>
      <c r="H8021" s="234">
        <v>47991</v>
      </c>
      <c r="I8021" s="28"/>
    </row>
    <row r="8022" spans="1:9" x14ac:dyDescent="0.25">
      <c r="A8022" s="231" t="s">
        <v>335</v>
      </c>
      <c r="B8022" s="232" t="s">
        <v>367</v>
      </c>
      <c r="C8022" s="233" t="s">
        <v>337</v>
      </c>
      <c r="D8022" s="233">
        <v>8</v>
      </c>
      <c r="E8022" s="233" t="s">
        <v>262</v>
      </c>
      <c r="F8022" s="234" t="s">
        <v>342</v>
      </c>
      <c r="G8022" s="235">
        <v>87</v>
      </c>
      <c r="H8022" s="234">
        <v>47993</v>
      </c>
      <c r="I8022" s="28"/>
    </row>
    <row r="8023" spans="1:9" x14ac:dyDescent="0.25">
      <c r="A8023" s="231" t="s">
        <v>397</v>
      </c>
      <c r="B8023" s="232" t="s">
        <v>398</v>
      </c>
      <c r="C8023" s="233" t="s">
        <v>399</v>
      </c>
      <c r="D8023" s="233">
        <v>8</v>
      </c>
      <c r="E8023" s="233" t="s">
        <v>334</v>
      </c>
      <c r="F8023" s="234" t="s">
        <v>276</v>
      </c>
      <c r="G8023" s="235">
        <v>142</v>
      </c>
      <c r="H8023" s="234">
        <v>47993</v>
      </c>
      <c r="I8023" s="28"/>
    </row>
    <row r="8024" spans="1:9" x14ac:dyDescent="0.25">
      <c r="A8024" s="231" t="s">
        <v>385</v>
      </c>
      <c r="B8024" s="232" t="s">
        <v>386</v>
      </c>
      <c r="C8024" s="233" t="s">
        <v>358</v>
      </c>
      <c r="D8024" s="233">
        <v>16</v>
      </c>
      <c r="E8024" s="233" t="s">
        <v>334</v>
      </c>
      <c r="F8024" s="234" t="s">
        <v>405</v>
      </c>
      <c r="G8024" s="235">
        <v>189</v>
      </c>
      <c r="H8024" s="234">
        <v>48004</v>
      </c>
      <c r="I8024" s="28"/>
    </row>
    <row r="8025" spans="1:9" x14ac:dyDescent="0.25">
      <c r="A8025" s="231" t="s">
        <v>354</v>
      </c>
      <c r="B8025" s="232" t="s">
        <v>355</v>
      </c>
      <c r="C8025" s="233" t="s">
        <v>347</v>
      </c>
      <c r="D8025" s="233">
        <v>16</v>
      </c>
      <c r="E8025" s="233" t="s">
        <v>262</v>
      </c>
      <c r="F8025" s="234" t="s">
        <v>356</v>
      </c>
      <c r="G8025" s="235">
        <v>120</v>
      </c>
      <c r="H8025" s="234">
        <v>48006</v>
      </c>
      <c r="I8025" s="28"/>
    </row>
    <row r="8026" spans="1:9" x14ac:dyDescent="0.25">
      <c r="A8026" s="231" t="s">
        <v>371</v>
      </c>
      <c r="B8026" s="232" t="s">
        <v>372</v>
      </c>
      <c r="C8026" s="233" t="s">
        <v>364</v>
      </c>
      <c r="D8026" s="233">
        <v>8</v>
      </c>
      <c r="E8026" s="233" t="s">
        <v>271</v>
      </c>
      <c r="F8026" s="234" t="s">
        <v>338</v>
      </c>
      <c r="G8026" s="235">
        <v>154</v>
      </c>
      <c r="H8026" s="234">
        <v>48007</v>
      </c>
      <c r="I8026" s="28"/>
    </row>
    <row r="8027" spans="1:9" x14ac:dyDescent="0.25">
      <c r="A8027" s="231" t="s">
        <v>376</v>
      </c>
      <c r="B8027" s="232" t="s">
        <v>377</v>
      </c>
      <c r="C8027" s="233" t="s">
        <v>378</v>
      </c>
      <c r="D8027" s="233">
        <v>10</v>
      </c>
      <c r="E8027" s="233" t="s">
        <v>262</v>
      </c>
      <c r="F8027" s="234" t="s">
        <v>50</v>
      </c>
      <c r="G8027" s="235">
        <v>149</v>
      </c>
      <c r="H8027" s="234">
        <v>48014</v>
      </c>
      <c r="I8027" s="28"/>
    </row>
    <row r="8028" spans="1:9" x14ac:dyDescent="0.25">
      <c r="A8028" s="231" t="s">
        <v>331</v>
      </c>
      <c r="B8028" s="232" t="s">
        <v>381</v>
      </c>
      <c r="C8028" s="233" t="s">
        <v>380</v>
      </c>
      <c r="D8028" s="233">
        <v>16</v>
      </c>
      <c r="E8028" s="233" t="s">
        <v>262</v>
      </c>
      <c r="F8028" s="234" t="s">
        <v>342</v>
      </c>
      <c r="G8028" s="235">
        <v>167</v>
      </c>
      <c r="H8028" s="234">
        <v>48018</v>
      </c>
      <c r="I8028" s="28"/>
    </row>
    <row r="8029" spans="1:9" x14ac:dyDescent="0.25">
      <c r="A8029" s="231" t="s">
        <v>331</v>
      </c>
      <c r="B8029" s="232" t="s">
        <v>403</v>
      </c>
      <c r="C8029" s="233" t="s">
        <v>380</v>
      </c>
      <c r="D8029" s="233">
        <v>32</v>
      </c>
      <c r="E8029" s="233" t="s">
        <v>262</v>
      </c>
      <c r="F8029" s="234" t="s">
        <v>356</v>
      </c>
      <c r="G8029" s="235">
        <v>70</v>
      </c>
      <c r="H8029" s="234">
        <v>48019</v>
      </c>
      <c r="I8029" s="28"/>
    </row>
    <row r="8030" spans="1:9" x14ac:dyDescent="0.25">
      <c r="A8030" s="231" t="s">
        <v>335</v>
      </c>
      <c r="B8030" s="232" t="s">
        <v>357</v>
      </c>
      <c r="C8030" s="233" t="s">
        <v>358</v>
      </c>
      <c r="D8030" s="233">
        <v>16</v>
      </c>
      <c r="E8030" s="233" t="s">
        <v>271</v>
      </c>
      <c r="F8030" s="234" t="s">
        <v>359</v>
      </c>
      <c r="G8030" s="235">
        <v>148</v>
      </c>
      <c r="H8030" s="234">
        <v>48021</v>
      </c>
      <c r="I8030" s="28"/>
    </row>
    <row r="8031" spans="1:9" x14ac:dyDescent="0.25">
      <c r="A8031" s="231" t="s">
        <v>335</v>
      </c>
      <c r="B8031" s="232" t="s">
        <v>387</v>
      </c>
      <c r="C8031" s="233" t="s">
        <v>347</v>
      </c>
      <c r="D8031" s="233">
        <v>8</v>
      </c>
      <c r="E8031" s="233" t="s">
        <v>264</v>
      </c>
      <c r="F8031" s="234" t="s">
        <v>365</v>
      </c>
      <c r="G8031" s="235">
        <v>76</v>
      </c>
      <c r="H8031" s="234">
        <v>48022</v>
      </c>
      <c r="I8031" s="28"/>
    </row>
    <row r="8032" spans="1:9" x14ac:dyDescent="0.25">
      <c r="A8032" s="231" t="s">
        <v>397</v>
      </c>
      <c r="B8032" s="232" t="s">
        <v>398</v>
      </c>
      <c r="C8032" s="233" t="s">
        <v>399</v>
      </c>
      <c r="D8032" s="233">
        <v>8</v>
      </c>
      <c r="E8032" s="233" t="s">
        <v>334</v>
      </c>
      <c r="F8032" s="234" t="s">
        <v>276</v>
      </c>
      <c r="G8032" s="235">
        <v>157</v>
      </c>
      <c r="H8032" s="234">
        <v>48022</v>
      </c>
      <c r="I8032" s="28"/>
    </row>
    <row r="8033" spans="1:9" x14ac:dyDescent="0.25">
      <c r="A8033" s="231" t="s">
        <v>397</v>
      </c>
      <c r="B8033" s="232" t="s">
        <v>402</v>
      </c>
      <c r="C8033" s="233" t="s">
        <v>380</v>
      </c>
      <c r="D8033" s="233">
        <v>8</v>
      </c>
      <c r="E8033" s="233" t="s">
        <v>262</v>
      </c>
      <c r="F8033" s="234" t="s">
        <v>50</v>
      </c>
      <c r="G8033" s="235">
        <v>121</v>
      </c>
      <c r="H8033" s="234">
        <v>48023</v>
      </c>
      <c r="I8033" s="28"/>
    </row>
    <row r="8034" spans="1:9" x14ac:dyDescent="0.25">
      <c r="A8034" s="231" t="s">
        <v>345</v>
      </c>
      <c r="B8034" s="232" t="s">
        <v>379</v>
      </c>
      <c r="C8034" s="233" t="s">
        <v>380</v>
      </c>
      <c r="D8034" s="233">
        <v>16</v>
      </c>
      <c r="E8034" s="233" t="s">
        <v>271</v>
      </c>
      <c r="F8034" s="234" t="s">
        <v>338</v>
      </c>
      <c r="G8034" s="235">
        <v>88</v>
      </c>
      <c r="H8034" s="234">
        <v>48024</v>
      </c>
      <c r="I8034" s="28"/>
    </row>
    <row r="8035" spans="1:9" x14ac:dyDescent="0.25">
      <c r="A8035" s="231" t="s">
        <v>331</v>
      </c>
      <c r="B8035" s="232" t="s">
        <v>403</v>
      </c>
      <c r="C8035" s="233" t="s">
        <v>380</v>
      </c>
      <c r="D8035" s="233">
        <v>32</v>
      </c>
      <c r="E8035" s="233" t="s">
        <v>262</v>
      </c>
      <c r="F8035" s="234" t="s">
        <v>356</v>
      </c>
      <c r="G8035" s="235">
        <v>6</v>
      </c>
      <c r="H8035" s="234">
        <v>48026</v>
      </c>
      <c r="I8035" s="28"/>
    </row>
    <row r="8036" spans="1:9" x14ac:dyDescent="0.25">
      <c r="A8036" s="231" t="s">
        <v>371</v>
      </c>
      <c r="B8036" s="232" t="s">
        <v>372</v>
      </c>
      <c r="C8036" s="233" t="s">
        <v>364</v>
      </c>
      <c r="D8036" s="233">
        <v>8</v>
      </c>
      <c r="E8036" s="233" t="s">
        <v>271</v>
      </c>
      <c r="F8036" s="234" t="s">
        <v>338</v>
      </c>
      <c r="G8036" s="235">
        <v>129</v>
      </c>
      <c r="H8036" s="234">
        <v>48039</v>
      </c>
      <c r="I8036" s="28"/>
    </row>
    <row r="8037" spans="1:9" x14ac:dyDescent="0.25">
      <c r="A8037" s="231" t="s">
        <v>345</v>
      </c>
      <c r="B8037" s="232" t="s">
        <v>379</v>
      </c>
      <c r="C8037" s="233" t="s">
        <v>380</v>
      </c>
      <c r="D8037" s="233">
        <v>16</v>
      </c>
      <c r="E8037" s="233" t="s">
        <v>271</v>
      </c>
      <c r="F8037" s="234" t="s">
        <v>373</v>
      </c>
      <c r="G8037" s="235">
        <v>66</v>
      </c>
      <c r="H8037" s="234">
        <v>48039</v>
      </c>
      <c r="I8037" s="28"/>
    </row>
    <row r="8038" spans="1:9" x14ac:dyDescent="0.25">
      <c r="A8038" s="231" t="s">
        <v>376</v>
      </c>
      <c r="B8038" s="232" t="s">
        <v>390</v>
      </c>
      <c r="C8038" s="233" t="s">
        <v>370</v>
      </c>
      <c r="D8038" s="233">
        <v>8</v>
      </c>
      <c r="E8038" s="233" t="s">
        <v>334</v>
      </c>
      <c r="F8038" s="234" t="s">
        <v>278</v>
      </c>
      <c r="G8038" s="235">
        <v>198</v>
      </c>
      <c r="H8038" s="234">
        <v>48042</v>
      </c>
      <c r="I8038" s="28"/>
    </row>
    <row r="8039" spans="1:9" x14ac:dyDescent="0.25">
      <c r="A8039" s="231" t="s">
        <v>385</v>
      </c>
      <c r="B8039" s="232" t="s">
        <v>386</v>
      </c>
      <c r="C8039" s="233" t="s">
        <v>358</v>
      </c>
      <c r="D8039" s="233">
        <v>16</v>
      </c>
      <c r="E8039" s="233" t="s">
        <v>334</v>
      </c>
      <c r="F8039" s="234" t="s">
        <v>405</v>
      </c>
      <c r="G8039" s="235">
        <v>112</v>
      </c>
      <c r="H8039" s="234">
        <v>48046</v>
      </c>
      <c r="I8039" s="28"/>
    </row>
    <row r="8040" spans="1:9" x14ac:dyDescent="0.25">
      <c r="A8040" s="231" t="s">
        <v>335</v>
      </c>
      <c r="B8040" s="232" t="s">
        <v>336</v>
      </c>
      <c r="C8040" s="233" t="s">
        <v>337</v>
      </c>
      <c r="D8040" s="233">
        <v>16</v>
      </c>
      <c r="E8040" s="233" t="s">
        <v>271</v>
      </c>
      <c r="F8040" s="234" t="s">
        <v>338</v>
      </c>
      <c r="G8040" s="235">
        <v>60</v>
      </c>
      <c r="H8040" s="234">
        <v>48047</v>
      </c>
      <c r="I8040" s="28"/>
    </row>
    <row r="8041" spans="1:9" x14ac:dyDescent="0.25">
      <c r="A8041" s="231" t="s">
        <v>335</v>
      </c>
      <c r="B8041" s="232" t="s">
        <v>394</v>
      </c>
      <c r="C8041" s="233" t="s">
        <v>364</v>
      </c>
      <c r="D8041" s="233">
        <v>8</v>
      </c>
      <c r="E8041" s="233" t="s">
        <v>264</v>
      </c>
      <c r="F8041" s="234" t="s">
        <v>365</v>
      </c>
      <c r="G8041" s="235">
        <v>72</v>
      </c>
      <c r="H8041" s="234">
        <v>48057</v>
      </c>
      <c r="I8041" s="28"/>
    </row>
    <row r="8042" spans="1:9" x14ac:dyDescent="0.25">
      <c r="A8042" s="231" t="s">
        <v>362</v>
      </c>
      <c r="B8042" s="232" t="s">
        <v>374</v>
      </c>
      <c r="C8042" s="233" t="s">
        <v>375</v>
      </c>
      <c r="D8042" s="233">
        <v>16</v>
      </c>
      <c r="E8042" s="233" t="s">
        <v>271</v>
      </c>
      <c r="F8042" s="234" t="s">
        <v>338</v>
      </c>
      <c r="G8042" s="235">
        <v>169</v>
      </c>
      <c r="H8042" s="234">
        <v>48057</v>
      </c>
      <c r="I8042" s="28"/>
    </row>
    <row r="8043" spans="1:9" x14ac:dyDescent="0.25">
      <c r="A8043" s="231" t="s">
        <v>331</v>
      </c>
      <c r="B8043" s="232" t="s">
        <v>381</v>
      </c>
      <c r="C8043" s="233" t="s">
        <v>380</v>
      </c>
      <c r="D8043" s="233">
        <v>16</v>
      </c>
      <c r="E8043" s="233" t="s">
        <v>262</v>
      </c>
      <c r="F8043" s="234" t="s">
        <v>342</v>
      </c>
      <c r="G8043" s="235">
        <v>84</v>
      </c>
      <c r="H8043" s="234">
        <v>48057</v>
      </c>
      <c r="I8043" s="28"/>
    </row>
    <row r="8044" spans="1:9" x14ac:dyDescent="0.25">
      <c r="A8044" s="231" t="s">
        <v>335</v>
      </c>
      <c r="B8044" s="232" t="s">
        <v>357</v>
      </c>
      <c r="C8044" s="233" t="s">
        <v>358</v>
      </c>
      <c r="D8044" s="233">
        <v>16</v>
      </c>
      <c r="E8044" s="233" t="s">
        <v>271</v>
      </c>
      <c r="F8044" s="234" t="s">
        <v>359</v>
      </c>
      <c r="G8044" s="235">
        <v>49</v>
      </c>
      <c r="H8044" s="234">
        <v>48059</v>
      </c>
      <c r="I8044" s="28"/>
    </row>
    <row r="8045" spans="1:9" x14ac:dyDescent="0.25">
      <c r="A8045" s="231" t="s">
        <v>331</v>
      </c>
      <c r="B8045" s="232" t="s">
        <v>353</v>
      </c>
      <c r="C8045" s="233" t="s">
        <v>337</v>
      </c>
      <c r="D8045" s="233">
        <v>16</v>
      </c>
      <c r="E8045" s="233" t="s">
        <v>262</v>
      </c>
      <c r="F8045" s="234" t="s">
        <v>356</v>
      </c>
      <c r="G8045" s="235">
        <v>152</v>
      </c>
      <c r="H8045" s="234">
        <v>48059</v>
      </c>
      <c r="I8045" s="28"/>
    </row>
    <row r="8046" spans="1:9" x14ac:dyDescent="0.25">
      <c r="A8046" s="231" t="s">
        <v>345</v>
      </c>
      <c r="B8046" s="232" t="s">
        <v>401</v>
      </c>
      <c r="C8046" s="233" t="s">
        <v>380</v>
      </c>
      <c r="D8046" s="233">
        <v>16</v>
      </c>
      <c r="E8046" s="233" t="s">
        <v>271</v>
      </c>
      <c r="F8046" s="234" t="s">
        <v>338</v>
      </c>
      <c r="G8046" s="235">
        <v>78</v>
      </c>
      <c r="H8046" s="234">
        <v>48061</v>
      </c>
      <c r="I8046" s="28"/>
    </row>
    <row r="8047" spans="1:9" x14ac:dyDescent="0.25">
      <c r="A8047" s="231" t="s">
        <v>348</v>
      </c>
      <c r="B8047" s="232" t="s">
        <v>349</v>
      </c>
      <c r="C8047" s="233" t="s">
        <v>347</v>
      </c>
      <c r="D8047" s="233">
        <v>8</v>
      </c>
      <c r="E8047" s="233" t="s">
        <v>262</v>
      </c>
      <c r="F8047" s="234" t="s">
        <v>342</v>
      </c>
      <c r="G8047" s="235">
        <v>175</v>
      </c>
      <c r="H8047" s="234">
        <v>48062</v>
      </c>
      <c r="I8047" s="28"/>
    </row>
    <row r="8048" spans="1:9" x14ac:dyDescent="0.25">
      <c r="A8048" s="231" t="s">
        <v>362</v>
      </c>
      <c r="B8048" s="232" t="s">
        <v>366</v>
      </c>
      <c r="C8048" s="233" t="s">
        <v>337</v>
      </c>
      <c r="D8048" s="233">
        <v>8</v>
      </c>
      <c r="E8048" s="233" t="s">
        <v>262</v>
      </c>
      <c r="F8048" s="234" t="s">
        <v>342</v>
      </c>
      <c r="G8048" s="235">
        <v>53</v>
      </c>
      <c r="H8048" s="234">
        <v>48063</v>
      </c>
      <c r="I8048" s="28"/>
    </row>
    <row r="8049" spans="1:9" x14ac:dyDescent="0.25">
      <c r="A8049" s="231" t="s">
        <v>345</v>
      </c>
      <c r="B8049" s="232" t="s">
        <v>401</v>
      </c>
      <c r="C8049" s="233" t="s">
        <v>380</v>
      </c>
      <c r="D8049" s="233">
        <v>16</v>
      </c>
      <c r="E8049" s="233" t="s">
        <v>271</v>
      </c>
      <c r="F8049" s="234" t="s">
        <v>338</v>
      </c>
      <c r="G8049" s="235">
        <v>56</v>
      </c>
      <c r="H8049" s="234">
        <v>48063</v>
      </c>
      <c r="I8049" s="28"/>
    </row>
    <row r="8050" spans="1:9" x14ac:dyDescent="0.25">
      <c r="A8050" s="231" t="s">
        <v>362</v>
      </c>
      <c r="B8050" s="232" t="s">
        <v>363</v>
      </c>
      <c r="C8050" s="233" t="s">
        <v>364</v>
      </c>
      <c r="D8050" s="233">
        <v>8</v>
      </c>
      <c r="E8050" s="233" t="s">
        <v>264</v>
      </c>
      <c r="F8050" s="234" t="s">
        <v>365</v>
      </c>
      <c r="G8050" s="235">
        <v>75</v>
      </c>
      <c r="H8050" s="234">
        <v>48063</v>
      </c>
      <c r="I8050" s="28"/>
    </row>
    <row r="8051" spans="1:9" x14ac:dyDescent="0.25">
      <c r="A8051" s="231" t="s">
        <v>345</v>
      </c>
      <c r="B8051" s="232" t="s">
        <v>346</v>
      </c>
      <c r="C8051" s="233" t="s">
        <v>347</v>
      </c>
      <c r="D8051" s="233">
        <v>16</v>
      </c>
      <c r="E8051" s="233" t="s">
        <v>271</v>
      </c>
      <c r="F8051" s="234" t="s">
        <v>338</v>
      </c>
      <c r="G8051" s="235">
        <v>107</v>
      </c>
      <c r="H8051" s="234">
        <v>48065</v>
      </c>
      <c r="I8051" s="28"/>
    </row>
    <row r="8052" spans="1:9" x14ac:dyDescent="0.25">
      <c r="A8052" s="231" t="s">
        <v>335</v>
      </c>
      <c r="B8052" s="232" t="s">
        <v>384</v>
      </c>
      <c r="C8052" s="233" t="s">
        <v>364</v>
      </c>
      <c r="D8052" s="233">
        <v>8</v>
      </c>
      <c r="E8052" s="233" t="s">
        <v>262</v>
      </c>
      <c r="F8052" s="234" t="s">
        <v>356</v>
      </c>
      <c r="G8052" s="235">
        <v>100</v>
      </c>
      <c r="H8052" s="234">
        <v>48068</v>
      </c>
      <c r="I8052" s="28"/>
    </row>
    <row r="8053" spans="1:9" x14ac:dyDescent="0.25">
      <c r="A8053" s="231" t="s">
        <v>397</v>
      </c>
      <c r="B8053" s="232" t="s">
        <v>402</v>
      </c>
      <c r="C8053" s="233" t="s">
        <v>380</v>
      </c>
      <c r="D8053" s="233">
        <v>8</v>
      </c>
      <c r="E8053" s="233" t="s">
        <v>262</v>
      </c>
      <c r="F8053" s="234" t="s">
        <v>342</v>
      </c>
      <c r="G8053" s="235">
        <v>194</v>
      </c>
      <c r="H8053" s="234">
        <v>48068</v>
      </c>
      <c r="I8053" s="28"/>
    </row>
    <row r="8054" spans="1:9" x14ac:dyDescent="0.25">
      <c r="A8054" s="231" t="s">
        <v>362</v>
      </c>
      <c r="B8054" s="232" t="s">
        <v>366</v>
      </c>
      <c r="C8054" s="233" t="s">
        <v>337</v>
      </c>
      <c r="D8054" s="233">
        <v>8</v>
      </c>
      <c r="E8054" s="233" t="s">
        <v>262</v>
      </c>
      <c r="F8054" s="234" t="s">
        <v>50</v>
      </c>
      <c r="G8054" s="235">
        <v>105</v>
      </c>
      <c r="H8054" s="234">
        <v>48070</v>
      </c>
      <c r="I8054" s="28"/>
    </row>
    <row r="8055" spans="1:9" x14ac:dyDescent="0.25">
      <c r="A8055" s="231" t="s">
        <v>354</v>
      </c>
      <c r="B8055" s="232" t="s">
        <v>355</v>
      </c>
      <c r="C8055" s="233" t="s">
        <v>347</v>
      </c>
      <c r="D8055" s="233">
        <v>16</v>
      </c>
      <c r="E8055" s="233" t="s">
        <v>262</v>
      </c>
      <c r="F8055" s="234" t="s">
        <v>356</v>
      </c>
      <c r="G8055" s="235">
        <v>179</v>
      </c>
      <c r="H8055" s="234">
        <v>48071</v>
      </c>
      <c r="I8055" s="28"/>
    </row>
    <row r="8056" spans="1:9" x14ac:dyDescent="0.25">
      <c r="A8056" s="231" t="s">
        <v>385</v>
      </c>
      <c r="B8056" s="232" t="s">
        <v>386</v>
      </c>
      <c r="C8056" s="233" t="s">
        <v>358</v>
      </c>
      <c r="D8056" s="233">
        <v>16</v>
      </c>
      <c r="E8056" s="233" t="s">
        <v>334</v>
      </c>
      <c r="F8056" s="234" t="s">
        <v>405</v>
      </c>
      <c r="G8056" s="235">
        <v>169</v>
      </c>
      <c r="H8056" s="234">
        <v>48076</v>
      </c>
      <c r="I8056" s="28"/>
    </row>
    <row r="8057" spans="1:9" x14ac:dyDescent="0.25">
      <c r="A8057" s="231" t="s">
        <v>362</v>
      </c>
      <c r="B8057" s="232" t="s">
        <v>369</v>
      </c>
      <c r="C8057" s="233" t="s">
        <v>370</v>
      </c>
      <c r="D8057" s="233">
        <v>16</v>
      </c>
      <c r="E8057" s="233" t="s">
        <v>264</v>
      </c>
      <c r="F8057" s="234" t="s">
        <v>365</v>
      </c>
      <c r="G8057" s="235">
        <v>140</v>
      </c>
      <c r="H8057" s="234">
        <v>48080</v>
      </c>
      <c r="I8057" s="28"/>
    </row>
    <row r="8058" spans="1:9" x14ac:dyDescent="0.25">
      <c r="A8058" s="231" t="s">
        <v>371</v>
      </c>
      <c r="B8058" s="232" t="s">
        <v>388</v>
      </c>
      <c r="C8058" s="233" t="s">
        <v>364</v>
      </c>
      <c r="D8058" s="233">
        <v>12</v>
      </c>
      <c r="E8058" s="233" t="s">
        <v>271</v>
      </c>
      <c r="F8058" s="234" t="s">
        <v>359</v>
      </c>
      <c r="G8058" s="235">
        <v>40</v>
      </c>
      <c r="H8058" s="234">
        <v>48080</v>
      </c>
      <c r="I8058" s="28"/>
    </row>
    <row r="8059" spans="1:9" x14ac:dyDescent="0.25">
      <c r="A8059" s="231" t="s">
        <v>345</v>
      </c>
      <c r="B8059" s="232" t="s">
        <v>401</v>
      </c>
      <c r="C8059" s="233" t="s">
        <v>380</v>
      </c>
      <c r="D8059" s="233">
        <v>16</v>
      </c>
      <c r="E8059" s="233" t="s">
        <v>271</v>
      </c>
      <c r="F8059" s="234" t="s">
        <v>338</v>
      </c>
      <c r="G8059" s="235">
        <v>110</v>
      </c>
      <c r="H8059" s="234">
        <v>48089</v>
      </c>
      <c r="I8059" s="28"/>
    </row>
    <row r="8060" spans="1:9" x14ac:dyDescent="0.25">
      <c r="A8060" s="231" t="s">
        <v>335</v>
      </c>
      <c r="B8060" s="232" t="s">
        <v>367</v>
      </c>
      <c r="C8060" s="233" t="s">
        <v>337</v>
      </c>
      <c r="D8060" s="233">
        <v>8</v>
      </c>
      <c r="E8060" s="233" t="s">
        <v>262</v>
      </c>
      <c r="F8060" s="234" t="s">
        <v>356</v>
      </c>
      <c r="G8060" s="235">
        <v>186</v>
      </c>
      <c r="H8060" s="234">
        <v>48094</v>
      </c>
      <c r="I8060" s="28"/>
    </row>
    <row r="8061" spans="1:9" x14ac:dyDescent="0.25">
      <c r="A8061" s="231" t="s">
        <v>335</v>
      </c>
      <c r="B8061" s="232" t="s">
        <v>368</v>
      </c>
      <c r="C8061" s="233" t="s">
        <v>364</v>
      </c>
      <c r="D8061" s="233">
        <v>8</v>
      </c>
      <c r="E8061" s="233" t="s">
        <v>262</v>
      </c>
      <c r="F8061" s="234" t="s">
        <v>356</v>
      </c>
      <c r="G8061" s="235">
        <v>176</v>
      </c>
      <c r="H8061" s="234">
        <v>48096</v>
      </c>
      <c r="I8061" s="28"/>
    </row>
    <row r="8062" spans="1:9" x14ac:dyDescent="0.25">
      <c r="A8062" s="231" t="s">
        <v>331</v>
      </c>
      <c r="B8062" s="232" t="s">
        <v>403</v>
      </c>
      <c r="C8062" s="233" t="s">
        <v>380</v>
      </c>
      <c r="D8062" s="233">
        <v>32</v>
      </c>
      <c r="E8062" s="233" t="s">
        <v>262</v>
      </c>
      <c r="F8062" s="234" t="s">
        <v>356</v>
      </c>
      <c r="G8062" s="235">
        <v>96</v>
      </c>
      <c r="H8062" s="234">
        <v>48097</v>
      </c>
      <c r="I8062" s="28"/>
    </row>
    <row r="8063" spans="1:9" x14ac:dyDescent="0.25">
      <c r="A8063" s="231" t="s">
        <v>335</v>
      </c>
      <c r="B8063" s="232" t="s">
        <v>367</v>
      </c>
      <c r="C8063" s="233" t="s">
        <v>337</v>
      </c>
      <c r="D8063" s="233">
        <v>8</v>
      </c>
      <c r="E8063" s="233" t="s">
        <v>262</v>
      </c>
      <c r="F8063" s="234" t="s">
        <v>356</v>
      </c>
      <c r="G8063" s="235">
        <v>93</v>
      </c>
      <c r="H8063" s="234">
        <v>48100</v>
      </c>
      <c r="I8063" s="28"/>
    </row>
    <row r="8064" spans="1:9" x14ac:dyDescent="0.25">
      <c r="A8064" s="231" t="s">
        <v>335</v>
      </c>
      <c r="B8064" s="232" t="s">
        <v>384</v>
      </c>
      <c r="C8064" s="233" t="s">
        <v>364</v>
      </c>
      <c r="D8064" s="233">
        <v>8</v>
      </c>
      <c r="E8064" s="233" t="s">
        <v>262</v>
      </c>
      <c r="F8064" s="234" t="s">
        <v>356</v>
      </c>
      <c r="G8064" s="235">
        <v>197</v>
      </c>
      <c r="H8064" s="234">
        <v>48105</v>
      </c>
      <c r="I8064" s="28"/>
    </row>
    <row r="8065" spans="1:9" x14ac:dyDescent="0.25">
      <c r="A8065" s="231" t="s">
        <v>331</v>
      </c>
      <c r="B8065" s="232" t="s">
        <v>404</v>
      </c>
      <c r="C8065" s="233" t="s">
        <v>333</v>
      </c>
      <c r="D8065" s="233">
        <v>16</v>
      </c>
      <c r="E8065" s="233" t="s">
        <v>334</v>
      </c>
      <c r="F8065" s="234" t="s">
        <v>405</v>
      </c>
      <c r="G8065" s="235">
        <v>19</v>
      </c>
      <c r="H8065" s="234">
        <v>48105</v>
      </c>
      <c r="I8065" s="28"/>
    </row>
    <row r="8066" spans="1:9" x14ac:dyDescent="0.25">
      <c r="A8066" s="231" t="s">
        <v>335</v>
      </c>
      <c r="B8066" s="232" t="s">
        <v>400</v>
      </c>
      <c r="C8066" s="233" t="s">
        <v>364</v>
      </c>
      <c r="D8066" s="233">
        <v>8</v>
      </c>
      <c r="E8066" s="233" t="s">
        <v>264</v>
      </c>
      <c r="F8066" s="234" t="s">
        <v>365</v>
      </c>
      <c r="G8066" s="235">
        <v>25</v>
      </c>
      <c r="H8066" s="234">
        <v>48107</v>
      </c>
      <c r="I8066" s="28"/>
    </row>
    <row r="8067" spans="1:9" x14ac:dyDescent="0.25">
      <c r="A8067" s="231" t="s">
        <v>331</v>
      </c>
      <c r="B8067" s="232" t="s">
        <v>353</v>
      </c>
      <c r="C8067" s="233" t="s">
        <v>337</v>
      </c>
      <c r="D8067" s="233">
        <v>16</v>
      </c>
      <c r="E8067" s="233" t="s">
        <v>262</v>
      </c>
      <c r="F8067" s="234" t="s">
        <v>356</v>
      </c>
      <c r="G8067" s="235">
        <v>22</v>
      </c>
      <c r="H8067" s="234">
        <v>48111</v>
      </c>
      <c r="I8067" s="28"/>
    </row>
    <row r="8068" spans="1:9" x14ac:dyDescent="0.25">
      <c r="A8068" s="231" t="s">
        <v>335</v>
      </c>
      <c r="B8068" s="232" t="s">
        <v>357</v>
      </c>
      <c r="C8068" s="233" t="s">
        <v>358</v>
      </c>
      <c r="D8068" s="233">
        <v>16</v>
      </c>
      <c r="E8068" s="233" t="s">
        <v>271</v>
      </c>
      <c r="F8068" s="234" t="s">
        <v>359</v>
      </c>
      <c r="G8068" s="235">
        <v>182</v>
      </c>
      <c r="H8068" s="234">
        <v>48114</v>
      </c>
      <c r="I8068" s="28"/>
    </row>
    <row r="8069" spans="1:9" x14ac:dyDescent="0.25">
      <c r="A8069" s="231" t="s">
        <v>331</v>
      </c>
      <c r="B8069" s="232" t="s">
        <v>403</v>
      </c>
      <c r="C8069" s="233" t="s">
        <v>380</v>
      </c>
      <c r="D8069" s="233">
        <v>32</v>
      </c>
      <c r="E8069" s="233" t="s">
        <v>262</v>
      </c>
      <c r="F8069" s="234" t="s">
        <v>356</v>
      </c>
      <c r="G8069" s="235">
        <v>91</v>
      </c>
      <c r="H8069" s="234">
        <v>48115</v>
      </c>
      <c r="I8069" s="28"/>
    </row>
    <row r="8070" spans="1:9" x14ac:dyDescent="0.25">
      <c r="A8070" s="231" t="s">
        <v>335</v>
      </c>
      <c r="B8070" s="232" t="s">
        <v>336</v>
      </c>
      <c r="C8070" s="233" t="s">
        <v>337</v>
      </c>
      <c r="D8070" s="233">
        <v>16</v>
      </c>
      <c r="E8070" s="233" t="s">
        <v>271</v>
      </c>
      <c r="F8070" s="234" t="s">
        <v>338</v>
      </c>
      <c r="G8070" s="235">
        <v>11</v>
      </c>
      <c r="H8070" s="234">
        <v>48120</v>
      </c>
      <c r="I8070" s="28"/>
    </row>
    <row r="8071" spans="1:9" x14ac:dyDescent="0.25">
      <c r="A8071" s="231" t="s">
        <v>335</v>
      </c>
      <c r="B8071" s="232" t="s">
        <v>350</v>
      </c>
      <c r="C8071" s="233" t="s">
        <v>347</v>
      </c>
      <c r="D8071" s="233">
        <v>8</v>
      </c>
      <c r="E8071" s="233" t="s">
        <v>271</v>
      </c>
      <c r="F8071" s="234" t="s">
        <v>338</v>
      </c>
      <c r="G8071" s="235">
        <v>108</v>
      </c>
      <c r="H8071" s="234">
        <v>48120</v>
      </c>
      <c r="I8071" s="28"/>
    </row>
    <row r="8072" spans="1:9" x14ac:dyDescent="0.25">
      <c r="A8072" s="231" t="s">
        <v>335</v>
      </c>
      <c r="B8072" s="232" t="s">
        <v>357</v>
      </c>
      <c r="C8072" s="233" t="s">
        <v>358</v>
      </c>
      <c r="D8072" s="233">
        <v>16</v>
      </c>
      <c r="E8072" s="233" t="s">
        <v>271</v>
      </c>
      <c r="F8072" s="234" t="s">
        <v>359</v>
      </c>
      <c r="G8072" s="235">
        <v>91</v>
      </c>
      <c r="H8072" s="234">
        <v>48123</v>
      </c>
      <c r="I8072" s="28"/>
    </row>
    <row r="8073" spans="1:9" x14ac:dyDescent="0.25">
      <c r="A8073" s="231" t="s">
        <v>345</v>
      </c>
      <c r="B8073" s="232" t="s">
        <v>406</v>
      </c>
      <c r="C8073" s="233" t="s">
        <v>337</v>
      </c>
      <c r="D8073" s="233">
        <v>16</v>
      </c>
      <c r="E8073" s="233" t="s">
        <v>271</v>
      </c>
      <c r="F8073" s="234" t="s">
        <v>359</v>
      </c>
      <c r="G8073" s="235">
        <v>81</v>
      </c>
      <c r="H8073" s="234">
        <v>48124</v>
      </c>
      <c r="I8073" s="28"/>
    </row>
    <row r="8074" spans="1:9" x14ac:dyDescent="0.25">
      <c r="A8074" s="231" t="s">
        <v>362</v>
      </c>
      <c r="B8074" s="232" t="s">
        <v>369</v>
      </c>
      <c r="C8074" s="233" t="s">
        <v>370</v>
      </c>
      <c r="D8074" s="233">
        <v>16</v>
      </c>
      <c r="E8074" s="233" t="s">
        <v>264</v>
      </c>
      <c r="F8074" s="234" t="s">
        <v>365</v>
      </c>
      <c r="G8074" s="235">
        <v>16</v>
      </c>
      <c r="H8074" s="234">
        <v>48126</v>
      </c>
      <c r="I8074" s="28"/>
    </row>
    <row r="8075" spans="1:9" x14ac:dyDescent="0.25">
      <c r="A8075" s="231" t="s">
        <v>362</v>
      </c>
      <c r="B8075" s="232" t="s">
        <v>363</v>
      </c>
      <c r="C8075" s="233" t="s">
        <v>364</v>
      </c>
      <c r="D8075" s="233">
        <v>8</v>
      </c>
      <c r="E8075" s="233" t="s">
        <v>264</v>
      </c>
      <c r="F8075" s="234" t="s">
        <v>365</v>
      </c>
      <c r="G8075" s="235">
        <v>41</v>
      </c>
      <c r="H8075" s="234">
        <v>48126</v>
      </c>
      <c r="I8075" s="28"/>
    </row>
    <row r="8076" spans="1:9" x14ac:dyDescent="0.25">
      <c r="A8076" s="231" t="s">
        <v>335</v>
      </c>
      <c r="B8076" s="232" t="s">
        <v>382</v>
      </c>
      <c r="C8076" s="233" t="s">
        <v>337</v>
      </c>
      <c r="D8076" s="233">
        <v>16</v>
      </c>
      <c r="E8076" s="233" t="s">
        <v>264</v>
      </c>
      <c r="F8076" s="234" t="s">
        <v>365</v>
      </c>
      <c r="G8076" s="235">
        <v>68</v>
      </c>
      <c r="H8076" s="234">
        <v>48127</v>
      </c>
      <c r="I8076" s="28"/>
    </row>
    <row r="8077" spans="1:9" x14ac:dyDescent="0.25">
      <c r="A8077" s="231" t="s">
        <v>385</v>
      </c>
      <c r="B8077" s="232" t="s">
        <v>389</v>
      </c>
      <c r="C8077" s="233" t="s">
        <v>375</v>
      </c>
      <c r="D8077" s="233">
        <v>16</v>
      </c>
      <c r="E8077" s="233" t="s">
        <v>334</v>
      </c>
      <c r="F8077" s="234" t="s">
        <v>278</v>
      </c>
      <c r="G8077" s="235">
        <v>103</v>
      </c>
      <c r="H8077" s="234">
        <v>48127</v>
      </c>
      <c r="I8077" s="28"/>
    </row>
    <row r="8078" spans="1:9" x14ac:dyDescent="0.25">
      <c r="A8078" s="231" t="s">
        <v>362</v>
      </c>
      <c r="B8078" s="232" t="s">
        <v>363</v>
      </c>
      <c r="C8078" s="233" t="s">
        <v>364</v>
      </c>
      <c r="D8078" s="233">
        <v>8</v>
      </c>
      <c r="E8078" s="233" t="s">
        <v>264</v>
      </c>
      <c r="F8078" s="234" t="s">
        <v>365</v>
      </c>
      <c r="G8078" s="235">
        <v>69</v>
      </c>
      <c r="H8078" s="234">
        <v>48143</v>
      </c>
      <c r="I8078" s="28"/>
    </row>
    <row r="8079" spans="1:9" x14ac:dyDescent="0.25">
      <c r="A8079" s="231" t="s">
        <v>339</v>
      </c>
      <c r="B8079" s="232" t="s">
        <v>340</v>
      </c>
      <c r="C8079" s="233" t="s">
        <v>341</v>
      </c>
      <c r="D8079" s="233">
        <v>8</v>
      </c>
      <c r="E8079" s="233" t="s">
        <v>262</v>
      </c>
      <c r="F8079" s="234" t="s">
        <v>342</v>
      </c>
      <c r="G8079" s="235">
        <v>145</v>
      </c>
      <c r="H8079" s="234">
        <v>48144</v>
      </c>
      <c r="I8079" s="28"/>
    </row>
    <row r="8080" spans="1:9" x14ac:dyDescent="0.25">
      <c r="A8080" s="231" t="s">
        <v>331</v>
      </c>
      <c r="B8080" s="232" t="s">
        <v>403</v>
      </c>
      <c r="C8080" s="233" t="s">
        <v>380</v>
      </c>
      <c r="D8080" s="233">
        <v>32</v>
      </c>
      <c r="E8080" s="233" t="s">
        <v>262</v>
      </c>
      <c r="F8080" s="234" t="s">
        <v>356</v>
      </c>
      <c r="G8080" s="235">
        <v>167</v>
      </c>
      <c r="H8080" s="234">
        <v>48147</v>
      </c>
      <c r="I8080" s="28"/>
    </row>
    <row r="8081" spans="1:9" x14ac:dyDescent="0.25">
      <c r="A8081" s="231" t="s">
        <v>376</v>
      </c>
      <c r="B8081" s="232" t="s">
        <v>377</v>
      </c>
      <c r="C8081" s="233" t="s">
        <v>378</v>
      </c>
      <c r="D8081" s="233">
        <v>10</v>
      </c>
      <c r="E8081" s="233" t="s">
        <v>262</v>
      </c>
      <c r="F8081" s="234" t="s">
        <v>342</v>
      </c>
      <c r="G8081" s="235">
        <v>13</v>
      </c>
      <c r="H8081" s="234">
        <v>48151</v>
      </c>
      <c r="I8081" s="28"/>
    </row>
    <row r="8082" spans="1:9" x14ac:dyDescent="0.25">
      <c r="A8082" s="231" t="s">
        <v>335</v>
      </c>
      <c r="B8082" s="232" t="s">
        <v>394</v>
      </c>
      <c r="C8082" s="233" t="s">
        <v>364</v>
      </c>
      <c r="D8082" s="233">
        <v>8</v>
      </c>
      <c r="E8082" s="233" t="s">
        <v>264</v>
      </c>
      <c r="F8082" s="234" t="s">
        <v>365</v>
      </c>
      <c r="G8082" s="235">
        <v>11</v>
      </c>
      <c r="H8082" s="234">
        <v>48155</v>
      </c>
      <c r="I8082" s="28"/>
    </row>
    <row r="8083" spans="1:9" x14ac:dyDescent="0.25">
      <c r="A8083" s="231" t="s">
        <v>331</v>
      </c>
      <c r="B8083" s="232" t="s">
        <v>332</v>
      </c>
      <c r="C8083" s="233" t="s">
        <v>333</v>
      </c>
      <c r="D8083" s="233">
        <v>16</v>
      </c>
      <c r="E8083" s="233" t="s">
        <v>334</v>
      </c>
      <c r="F8083" s="234" t="s">
        <v>405</v>
      </c>
      <c r="G8083" s="235">
        <v>151</v>
      </c>
      <c r="H8083" s="234">
        <v>48158</v>
      </c>
      <c r="I8083" s="28"/>
    </row>
    <row r="8084" spans="1:9" x14ac:dyDescent="0.25">
      <c r="A8084" s="231" t="s">
        <v>331</v>
      </c>
      <c r="B8084" s="232" t="s">
        <v>381</v>
      </c>
      <c r="C8084" s="233" t="s">
        <v>380</v>
      </c>
      <c r="D8084" s="233">
        <v>16</v>
      </c>
      <c r="E8084" s="233" t="s">
        <v>262</v>
      </c>
      <c r="F8084" s="234" t="s">
        <v>342</v>
      </c>
      <c r="G8084" s="235">
        <v>148</v>
      </c>
      <c r="H8084" s="234">
        <v>48159</v>
      </c>
      <c r="I8084" s="28"/>
    </row>
    <row r="8085" spans="1:9" x14ac:dyDescent="0.25">
      <c r="A8085" s="231" t="s">
        <v>408</v>
      </c>
      <c r="B8085" s="232" t="s">
        <v>409</v>
      </c>
      <c r="C8085" s="233" t="s">
        <v>380</v>
      </c>
      <c r="D8085" s="233">
        <v>16</v>
      </c>
      <c r="E8085" s="233" t="s">
        <v>334</v>
      </c>
      <c r="F8085" s="234" t="s">
        <v>278</v>
      </c>
      <c r="G8085" s="235">
        <v>138</v>
      </c>
      <c r="H8085" s="234">
        <v>48163</v>
      </c>
      <c r="I8085" s="28"/>
    </row>
    <row r="8086" spans="1:9" x14ac:dyDescent="0.25">
      <c r="A8086" s="231" t="s">
        <v>362</v>
      </c>
      <c r="B8086" s="232" t="s">
        <v>374</v>
      </c>
      <c r="C8086" s="233" t="s">
        <v>375</v>
      </c>
      <c r="D8086" s="233">
        <v>16</v>
      </c>
      <c r="E8086" s="233" t="s">
        <v>271</v>
      </c>
      <c r="F8086" s="234" t="s">
        <v>338</v>
      </c>
      <c r="G8086" s="235">
        <v>113</v>
      </c>
      <c r="H8086" s="234">
        <v>48167</v>
      </c>
      <c r="I8086" s="28"/>
    </row>
    <row r="8087" spans="1:9" x14ac:dyDescent="0.25">
      <c r="A8087" s="231" t="s">
        <v>335</v>
      </c>
      <c r="B8087" s="232" t="s">
        <v>400</v>
      </c>
      <c r="C8087" s="233" t="s">
        <v>364</v>
      </c>
      <c r="D8087" s="233">
        <v>8</v>
      </c>
      <c r="E8087" s="233" t="s">
        <v>264</v>
      </c>
      <c r="F8087" s="234" t="s">
        <v>365</v>
      </c>
      <c r="G8087" s="235">
        <v>67</v>
      </c>
      <c r="H8087" s="234">
        <v>48168</v>
      </c>
      <c r="I8087" s="28"/>
    </row>
    <row r="8088" spans="1:9" x14ac:dyDescent="0.25">
      <c r="A8088" s="231" t="s">
        <v>339</v>
      </c>
      <c r="B8088" s="232" t="s">
        <v>340</v>
      </c>
      <c r="C8088" s="233" t="s">
        <v>341</v>
      </c>
      <c r="D8088" s="233">
        <v>8</v>
      </c>
      <c r="E8088" s="233" t="s">
        <v>262</v>
      </c>
      <c r="F8088" s="234" t="s">
        <v>342</v>
      </c>
      <c r="G8088" s="235">
        <v>122</v>
      </c>
      <c r="H8088" s="234">
        <v>48172</v>
      </c>
      <c r="I8088" s="28"/>
    </row>
    <row r="8089" spans="1:9" x14ac:dyDescent="0.25">
      <c r="A8089" s="231" t="s">
        <v>345</v>
      </c>
      <c r="B8089" s="232" t="s">
        <v>401</v>
      </c>
      <c r="C8089" s="233" t="s">
        <v>380</v>
      </c>
      <c r="D8089" s="233">
        <v>16</v>
      </c>
      <c r="E8089" s="233" t="s">
        <v>271</v>
      </c>
      <c r="F8089" s="234" t="s">
        <v>338</v>
      </c>
      <c r="G8089" s="235">
        <v>43</v>
      </c>
      <c r="H8089" s="234">
        <v>48181</v>
      </c>
      <c r="I8089" s="28"/>
    </row>
    <row r="8090" spans="1:9" x14ac:dyDescent="0.25">
      <c r="A8090" s="231" t="s">
        <v>335</v>
      </c>
      <c r="B8090" s="232" t="s">
        <v>387</v>
      </c>
      <c r="C8090" s="233" t="s">
        <v>347</v>
      </c>
      <c r="D8090" s="233">
        <v>8</v>
      </c>
      <c r="E8090" s="233" t="s">
        <v>264</v>
      </c>
      <c r="F8090" s="234" t="s">
        <v>365</v>
      </c>
      <c r="G8090" s="235">
        <v>26</v>
      </c>
      <c r="H8090" s="234">
        <v>48182</v>
      </c>
      <c r="I8090" s="28"/>
    </row>
    <row r="8091" spans="1:9" x14ac:dyDescent="0.25">
      <c r="A8091" s="231" t="s">
        <v>408</v>
      </c>
      <c r="B8091" s="232" t="s">
        <v>409</v>
      </c>
      <c r="C8091" s="233" t="s">
        <v>380</v>
      </c>
      <c r="D8091" s="233">
        <v>16</v>
      </c>
      <c r="E8091" s="233" t="s">
        <v>334</v>
      </c>
      <c r="F8091" s="234" t="s">
        <v>276</v>
      </c>
      <c r="G8091" s="235">
        <v>11</v>
      </c>
      <c r="H8091" s="234">
        <v>48187</v>
      </c>
      <c r="I8091" s="28"/>
    </row>
    <row r="8092" spans="1:9" x14ac:dyDescent="0.25">
      <c r="A8092" s="231" t="s">
        <v>385</v>
      </c>
      <c r="B8092" s="232" t="s">
        <v>386</v>
      </c>
      <c r="C8092" s="233" t="s">
        <v>358</v>
      </c>
      <c r="D8092" s="233">
        <v>16</v>
      </c>
      <c r="E8092" s="233" t="s">
        <v>334</v>
      </c>
      <c r="F8092" s="234" t="s">
        <v>405</v>
      </c>
      <c r="G8092" s="235">
        <v>28</v>
      </c>
      <c r="H8092" s="234">
        <v>48187</v>
      </c>
      <c r="I8092" s="28"/>
    </row>
    <row r="8093" spans="1:9" x14ac:dyDescent="0.25">
      <c r="A8093" s="231" t="s">
        <v>348</v>
      </c>
      <c r="B8093" s="232" t="s">
        <v>349</v>
      </c>
      <c r="C8093" s="233" t="s">
        <v>347</v>
      </c>
      <c r="D8093" s="233">
        <v>8</v>
      </c>
      <c r="E8093" s="233" t="s">
        <v>262</v>
      </c>
      <c r="F8093" s="234" t="s">
        <v>342</v>
      </c>
      <c r="G8093" s="235">
        <v>91</v>
      </c>
      <c r="H8093" s="234">
        <v>48192</v>
      </c>
      <c r="I8093" s="28"/>
    </row>
    <row r="8094" spans="1:9" x14ac:dyDescent="0.25">
      <c r="A8094" s="231" t="s">
        <v>345</v>
      </c>
      <c r="B8094" s="232" t="s">
        <v>346</v>
      </c>
      <c r="C8094" s="233" t="s">
        <v>347</v>
      </c>
      <c r="D8094" s="233">
        <v>16</v>
      </c>
      <c r="E8094" s="233" t="s">
        <v>271</v>
      </c>
      <c r="F8094" s="234" t="s">
        <v>338</v>
      </c>
      <c r="G8094" s="235">
        <v>150</v>
      </c>
      <c r="H8094" s="234">
        <v>48195</v>
      </c>
      <c r="I8094" s="28"/>
    </row>
    <row r="8095" spans="1:9" x14ac:dyDescent="0.25">
      <c r="A8095" s="231" t="s">
        <v>335</v>
      </c>
      <c r="B8095" s="232" t="s">
        <v>367</v>
      </c>
      <c r="C8095" s="233" t="s">
        <v>337</v>
      </c>
      <c r="D8095" s="233">
        <v>8</v>
      </c>
      <c r="E8095" s="233" t="s">
        <v>262</v>
      </c>
      <c r="F8095" s="234" t="s">
        <v>356</v>
      </c>
      <c r="G8095" s="235">
        <v>66</v>
      </c>
      <c r="H8095" s="234">
        <v>48201</v>
      </c>
      <c r="I8095" s="28"/>
    </row>
    <row r="8096" spans="1:9" x14ac:dyDescent="0.25">
      <c r="A8096" s="231" t="s">
        <v>335</v>
      </c>
      <c r="B8096" s="232" t="s">
        <v>400</v>
      </c>
      <c r="C8096" s="233" t="s">
        <v>364</v>
      </c>
      <c r="D8096" s="233">
        <v>8</v>
      </c>
      <c r="E8096" s="233" t="s">
        <v>264</v>
      </c>
      <c r="F8096" s="234" t="s">
        <v>365</v>
      </c>
      <c r="G8096" s="235">
        <v>45</v>
      </c>
      <c r="H8096" s="234">
        <v>48203</v>
      </c>
      <c r="I8096" s="28"/>
    </row>
    <row r="8097" spans="1:9" x14ac:dyDescent="0.25">
      <c r="A8097" s="231" t="s">
        <v>345</v>
      </c>
      <c r="B8097" s="232" t="s">
        <v>406</v>
      </c>
      <c r="C8097" s="233" t="s">
        <v>337</v>
      </c>
      <c r="D8097" s="233">
        <v>16</v>
      </c>
      <c r="E8097" s="233" t="s">
        <v>271</v>
      </c>
      <c r="F8097" s="234" t="s">
        <v>338</v>
      </c>
      <c r="G8097" s="235">
        <v>183</v>
      </c>
      <c r="H8097" s="234">
        <v>48204</v>
      </c>
      <c r="I8097" s="28"/>
    </row>
    <row r="8098" spans="1:9" x14ac:dyDescent="0.25">
      <c r="A8098" s="231" t="s">
        <v>397</v>
      </c>
      <c r="B8098" s="232" t="s">
        <v>398</v>
      </c>
      <c r="C8098" s="233" t="s">
        <v>399</v>
      </c>
      <c r="D8098" s="233">
        <v>8</v>
      </c>
      <c r="E8098" s="233" t="s">
        <v>334</v>
      </c>
      <c r="F8098" s="234" t="s">
        <v>276</v>
      </c>
      <c r="G8098" s="235">
        <v>111</v>
      </c>
      <c r="H8098" s="234">
        <v>48208</v>
      </c>
      <c r="I8098" s="28"/>
    </row>
    <row r="8099" spans="1:9" x14ac:dyDescent="0.25">
      <c r="A8099" s="231" t="s">
        <v>335</v>
      </c>
      <c r="B8099" s="232" t="s">
        <v>336</v>
      </c>
      <c r="C8099" s="233" t="s">
        <v>337</v>
      </c>
      <c r="D8099" s="233">
        <v>16</v>
      </c>
      <c r="E8099" s="233" t="s">
        <v>271</v>
      </c>
      <c r="F8099" s="234" t="s">
        <v>338</v>
      </c>
      <c r="G8099" s="235">
        <v>116</v>
      </c>
      <c r="H8099" s="234">
        <v>48209</v>
      </c>
      <c r="I8099" s="28"/>
    </row>
    <row r="8100" spans="1:9" x14ac:dyDescent="0.25">
      <c r="A8100" s="231" t="s">
        <v>345</v>
      </c>
      <c r="B8100" s="232" t="s">
        <v>379</v>
      </c>
      <c r="C8100" s="233" t="s">
        <v>380</v>
      </c>
      <c r="D8100" s="233">
        <v>16</v>
      </c>
      <c r="E8100" s="233" t="s">
        <v>271</v>
      </c>
      <c r="F8100" s="234" t="s">
        <v>338</v>
      </c>
      <c r="G8100" s="235">
        <v>196</v>
      </c>
      <c r="H8100" s="234">
        <v>48218</v>
      </c>
      <c r="I8100" s="28"/>
    </row>
    <row r="8101" spans="1:9" x14ac:dyDescent="0.25">
      <c r="A8101" s="231" t="s">
        <v>331</v>
      </c>
      <c r="B8101" s="232" t="s">
        <v>381</v>
      </c>
      <c r="C8101" s="233" t="s">
        <v>380</v>
      </c>
      <c r="D8101" s="233">
        <v>16</v>
      </c>
      <c r="E8101" s="233" t="s">
        <v>262</v>
      </c>
      <c r="F8101" s="234" t="s">
        <v>342</v>
      </c>
      <c r="G8101" s="235">
        <v>105</v>
      </c>
      <c r="H8101" s="234">
        <v>48220</v>
      </c>
      <c r="I8101" s="28"/>
    </row>
    <row r="8102" spans="1:9" x14ac:dyDescent="0.25">
      <c r="A8102" s="231" t="s">
        <v>376</v>
      </c>
      <c r="B8102" s="232" t="s">
        <v>377</v>
      </c>
      <c r="C8102" s="233" t="s">
        <v>378</v>
      </c>
      <c r="D8102" s="233">
        <v>10</v>
      </c>
      <c r="E8102" s="233" t="s">
        <v>262</v>
      </c>
      <c r="F8102" s="234" t="s">
        <v>342</v>
      </c>
      <c r="G8102" s="235">
        <v>111</v>
      </c>
      <c r="H8102" s="234">
        <v>48221</v>
      </c>
      <c r="I8102" s="28"/>
    </row>
    <row r="8103" spans="1:9" x14ac:dyDescent="0.25">
      <c r="A8103" s="231" t="s">
        <v>371</v>
      </c>
      <c r="B8103" s="232" t="s">
        <v>388</v>
      </c>
      <c r="C8103" s="233" t="s">
        <v>364</v>
      </c>
      <c r="D8103" s="233">
        <v>12</v>
      </c>
      <c r="E8103" s="233" t="s">
        <v>271</v>
      </c>
      <c r="F8103" s="234" t="s">
        <v>338</v>
      </c>
      <c r="G8103" s="235">
        <v>47</v>
      </c>
      <c r="H8103" s="234">
        <v>48222</v>
      </c>
      <c r="I8103" s="28"/>
    </row>
    <row r="8104" spans="1:9" x14ac:dyDescent="0.25">
      <c r="A8104" s="231" t="s">
        <v>335</v>
      </c>
      <c r="B8104" s="232" t="s">
        <v>368</v>
      </c>
      <c r="C8104" s="233" t="s">
        <v>364</v>
      </c>
      <c r="D8104" s="233">
        <v>8</v>
      </c>
      <c r="E8104" s="233" t="s">
        <v>262</v>
      </c>
      <c r="F8104" s="234" t="s">
        <v>356</v>
      </c>
      <c r="G8104" s="235">
        <v>96</v>
      </c>
      <c r="H8104" s="234">
        <v>48226</v>
      </c>
      <c r="I8104" s="28"/>
    </row>
    <row r="8105" spans="1:9" x14ac:dyDescent="0.25">
      <c r="A8105" s="231" t="s">
        <v>345</v>
      </c>
      <c r="B8105" s="232" t="s">
        <v>346</v>
      </c>
      <c r="C8105" s="233" t="s">
        <v>347</v>
      </c>
      <c r="D8105" s="233">
        <v>16</v>
      </c>
      <c r="E8105" s="233" t="s">
        <v>271</v>
      </c>
      <c r="F8105" s="234" t="s">
        <v>338</v>
      </c>
      <c r="G8105" s="235">
        <v>37</v>
      </c>
      <c r="H8105" s="234">
        <v>48226</v>
      </c>
      <c r="I8105" s="28"/>
    </row>
    <row r="8106" spans="1:9" x14ac:dyDescent="0.25">
      <c r="A8106" s="231" t="s">
        <v>385</v>
      </c>
      <c r="B8106" s="232" t="s">
        <v>386</v>
      </c>
      <c r="C8106" s="233" t="s">
        <v>358</v>
      </c>
      <c r="D8106" s="233">
        <v>16</v>
      </c>
      <c r="E8106" s="233" t="s">
        <v>334</v>
      </c>
      <c r="F8106" s="234" t="s">
        <v>276</v>
      </c>
      <c r="G8106" s="235">
        <v>23</v>
      </c>
      <c r="H8106" s="234">
        <v>48227</v>
      </c>
      <c r="I8106" s="28"/>
    </row>
    <row r="8107" spans="1:9" x14ac:dyDescent="0.25">
      <c r="A8107" s="231" t="s">
        <v>335</v>
      </c>
      <c r="B8107" s="232" t="s">
        <v>367</v>
      </c>
      <c r="C8107" s="233" t="s">
        <v>337</v>
      </c>
      <c r="D8107" s="233">
        <v>8</v>
      </c>
      <c r="E8107" s="233" t="s">
        <v>262</v>
      </c>
      <c r="F8107" s="234" t="s">
        <v>356</v>
      </c>
      <c r="G8107" s="235">
        <v>38</v>
      </c>
      <c r="H8107" s="234">
        <v>48230</v>
      </c>
      <c r="I8107" s="28"/>
    </row>
    <row r="8108" spans="1:9" x14ac:dyDescent="0.25">
      <c r="A8108" s="231" t="s">
        <v>335</v>
      </c>
      <c r="B8108" s="232" t="s">
        <v>368</v>
      </c>
      <c r="C8108" s="233" t="s">
        <v>364</v>
      </c>
      <c r="D8108" s="233">
        <v>8</v>
      </c>
      <c r="E8108" s="233" t="s">
        <v>262</v>
      </c>
      <c r="F8108" s="234" t="s">
        <v>356</v>
      </c>
      <c r="G8108" s="235">
        <v>61</v>
      </c>
      <c r="H8108" s="234">
        <v>48231</v>
      </c>
      <c r="I8108" s="28"/>
    </row>
    <row r="8109" spans="1:9" x14ac:dyDescent="0.25">
      <c r="A8109" s="231" t="s">
        <v>331</v>
      </c>
      <c r="B8109" s="232" t="s">
        <v>403</v>
      </c>
      <c r="C8109" s="233" t="s">
        <v>380</v>
      </c>
      <c r="D8109" s="233">
        <v>32</v>
      </c>
      <c r="E8109" s="233" t="s">
        <v>262</v>
      </c>
      <c r="F8109" s="234" t="s">
        <v>356</v>
      </c>
      <c r="G8109" s="235">
        <v>150</v>
      </c>
      <c r="H8109" s="234">
        <v>48231</v>
      </c>
      <c r="I8109" s="28"/>
    </row>
    <row r="8110" spans="1:9" x14ac:dyDescent="0.25">
      <c r="A8110" s="231" t="s">
        <v>345</v>
      </c>
      <c r="B8110" s="232" t="s">
        <v>379</v>
      </c>
      <c r="C8110" s="233" t="s">
        <v>380</v>
      </c>
      <c r="D8110" s="233">
        <v>16</v>
      </c>
      <c r="E8110" s="233" t="s">
        <v>271</v>
      </c>
      <c r="F8110" s="234" t="s">
        <v>373</v>
      </c>
      <c r="G8110" s="235">
        <v>122</v>
      </c>
      <c r="H8110" s="234">
        <v>48233</v>
      </c>
      <c r="I8110" s="28"/>
    </row>
    <row r="8111" spans="1:9" x14ac:dyDescent="0.25">
      <c r="A8111" s="231" t="s">
        <v>354</v>
      </c>
      <c r="B8111" s="232" t="s">
        <v>355</v>
      </c>
      <c r="C8111" s="233" t="s">
        <v>347</v>
      </c>
      <c r="D8111" s="233">
        <v>16</v>
      </c>
      <c r="E8111" s="233" t="s">
        <v>262</v>
      </c>
      <c r="F8111" s="234" t="s">
        <v>356</v>
      </c>
      <c r="G8111" s="235">
        <v>104</v>
      </c>
      <c r="H8111" s="234">
        <v>48236</v>
      </c>
      <c r="I8111" s="28"/>
    </row>
    <row r="8112" spans="1:9" x14ac:dyDescent="0.25">
      <c r="A8112" s="231" t="s">
        <v>392</v>
      </c>
      <c r="B8112" s="232" t="s">
        <v>393</v>
      </c>
      <c r="C8112" s="233" t="s">
        <v>337</v>
      </c>
      <c r="D8112" s="233">
        <v>16</v>
      </c>
      <c r="E8112" s="233" t="s">
        <v>271</v>
      </c>
      <c r="F8112" s="234" t="s">
        <v>338</v>
      </c>
      <c r="G8112" s="235">
        <v>86</v>
      </c>
      <c r="H8112" s="234">
        <v>48237</v>
      </c>
      <c r="I8112" s="28"/>
    </row>
    <row r="8113" spans="1:9" x14ac:dyDescent="0.25">
      <c r="A8113" s="231" t="s">
        <v>408</v>
      </c>
      <c r="B8113" s="232" t="s">
        <v>409</v>
      </c>
      <c r="C8113" s="233" t="s">
        <v>380</v>
      </c>
      <c r="D8113" s="233">
        <v>16</v>
      </c>
      <c r="E8113" s="233" t="s">
        <v>334</v>
      </c>
      <c r="F8113" s="234" t="s">
        <v>278</v>
      </c>
      <c r="G8113" s="235">
        <v>68</v>
      </c>
      <c r="H8113" s="234">
        <v>48239</v>
      </c>
      <c r="I8113" s="28"/>
    </row>
    <row r="8114" spans="1:9" x14ac:dyDescent="0.25">
      <c r="A8114" s="231" t="s">
        <v>371</v>
      </c>
      <c r="B8114" s="232" t="s">
        <v>388</v>
      </c>
      <c r="C8114" s="233" t="s">
        <v>364</v>
      </c>
      <c r="D8114" s="233">
        <v>12</v>
      </c>
      <c r="E8114" s="233" t="s">
        <v>271</v>
      </c>
      <c r="F8114" s="234" t="s">
        <v>359</v>
      </c>
      <c r="G8114" s="235">
        <v>95</v>
      </c>
      <c r="H8114" s="234">
        <v>48239</v>
      </c>
      <c r="I8114" s="28"/>
    </row>
    <row r="8115" spans="1:9" x14ac:dyDescent="0.25">
      <c r="A8115" s="231" t="s">
        <v>345</v>
      </c>
      <c r="B8115" s="232" t="s">
        <v>379</v>
      </c>
      <c r="C8115" s="233" t="s">
        <v>380</v>
      </c>
      <c r="D8115" s="233">
        <v>16</v>
      </c>
      <c r="E8115" s="233" t="s">
        <v>271</v>
      </c>
      <c r="F8115" s="234" t="s">
        <v>373</v>
      </c>
      <c r="G8115" s="235">
        <v>195</v>
      </c>
      <c r="H8115" s="234">
        <v>48241</v>
      </c>
      <c r="I8115" s="28"/>
    </row>
    <row r="8116" spans="1:9" x14ac:dyDescent="0.25">
      <c r="A8116" s="231" t="s">
        <v>331</v>
      </c>
      <c r="B8116" s="232" t="s">
        <v>353</v>
      </c>
      <c r="C8116" s="233" t="s">
        <v>337</v>
      </c>
      <c r="D8116" s="233">
        <v>16</v>
      </c>
      <c r="E8116" s="233" t="s">
        <v>262</v>
      </c>
      <c r="F8116" s="234" t="s">
        <v>356</v>
      </c>
      <c r="G8116" s="235">
        <v>165</v>
      </c>
      <c r="H8116" s="234">
        <v>48243</v>
      </c>
      <c r="I8116" s="28"/>
    </row>
    <row r="8117" spans="1:9" x14ac:dyDescent="0.25">
      <c r="A8117" s="231" t="s">
        <v>371</v>
      </c>
      <c r="B8117" s="232" t="s">
        <v>372</v>
      </c>
      <c r="C8117" s="233" t="s">
        <v>364</v>
      </c>
      <c r="D8117" s="233">
        <v>8</v>
      </c>
      <c r="E8117" s="233" t="s">
        <v>271</v>
      </c>
      <c r="F8117" s="234" t="s">
        <v>373</v>
      </c>
      <c r="G8117" s="235">
        <v>56</v>
      </c>
      <c r="H8117" s="234">
        <v>48244</v>
      </c>
      <c r="I8117" s="28"/>
    </row>
    <row r="8118" spans="1:9" x14ac:dyDescent="0.25">
      <c r="A8118" s="231" t="s">
        <v>345</v>
      </c>
      <c r="B8118" s="232" t="s">
        <v>379</v>
      </c>
      <c r="C8118" s="233" t="s">
        <v>380</v>
      </c>
      <c r="D8118" s="233">
        <v>16</v>
      </c>
      <c r="E8118" s="233" t="s">
        <v>271</v>
      </c>
      <c r="F8118" s="234" t="s">
        <v>338</v>
      </c>
      <c r="G8118" s="235">
        <v>110</v>
      </c>
      <c r="H8118" s="234">
        <v>48247</v>
      </c>
      <c r="I8118" s="28"/>
    </row>
    <row r="8119" spans="1:9" x14ac:dyDescent="0.25">
      <c r="A8119" s="231" t="s">
        <v>335</v>
      </c>
      <c r="B8119" s="232" t="s">
        <v>383</v>
      </c>
      <c r="C8119" s="233" t="s">
        <v>347</v>
      </c>
      <c r="D8119" s="233">
        <v>8</v>
      </c>
      <c r="E8119" s="233" t="s">
        <v>271</v>
      </c>
      <c r="F8119" s="234" t="s">
        <v>373</v>
      </c>
      <c r="G8119" s="235">
        <v>26</v>
      </c>
      <c r="H8119" s="234">
        <v>48249</v>
      </c>
      <c r="I8119" s="28"/>
    </row>
    <row r="8120" spans="1:9" x14ac:dyDescent="0.25">
      <c r="A8120" s="231" t="s">
        <v>371</v>
      </c>
      <c r="B8120" s="232" t="s">
        <v>388</v>
      </c>
      <c r="C8120" s="233" t="s">
        <v>364</v>
      </c>
      <c r="D8120" s="233">
        <v>12</v>
      </c>
      <c r="E8120" s="233" t="s">
        <v>271</v>
      </c>
      <c r="F8120" s="234" t="s">
        <v>338</v>
      </c>
      <c r="G8120" s="235">
        <v>35</v>
      </c>
      <c r="H8120" s="234">
        <v>48249</v>
      </c>
      <c r="I8120" s="28"/>
    </row>
    <row r="8121" spans="1:9" x14ac:dyDescent="0.25">
      <c r="A8121" s="231" t="s">
        <v>335</v>
      </c>
      <c r="B8121" s="232" t="s">
        <v>394</v>
      </c>
      <c r="C8121" s="233" t="s">
        <v>364</v>
      </c>
      <c r="D8121" s="233">
        <v>8</v>
      </c>
      <c r="E8121" s="233" t="s">
        <v>264</v>
      </c>
      <c r="F8121" s="234" t="s">
        <v>396</v>
      </c>
      <c r="G8121" s="235">
        <v>16</v>
      </c>
      <c r="H8121" s="234">
        <v>48251</v>
      </c>
      <c r="I8121" s="28"/>
    </row>
    <row r="8122" spans="1:9" x14ac:dyDescent="0.25">
      <c r="A8122" s="231" t="s">
        <v>331</v>
      </c>
      <c r="B8122" s="232" t="s">
        <v>403</v>
      </c>
      <c r="C8122" s="233" t="s">
        <v>380</v>
      </c>
      <c r="D8122" s="233">
        <v>32</v>
      </c>
      <c r="E8122" s="233" t="s">
        <v>262</v>
      </c>
      <c r="F8122" s="234" t="s">
        <v>356</v>
      </c>
      <c r="G8122" s="235">
        <v>167</v>
      </c>
      <c r="H8122" s="234">
        <v>48255</v>
      </c>
      <c r="I8122" s="28"/>
    </row>
    <row r="8123" spans="1:9" x14ac:dyDescent="0.25">
      <c r="A8123" s="231" t="s">
        <v>335</v>
      </c>
      <c r="B8123" s="232" t="s">
        <v>382</v>
      </c>
      <c r="C8123" s="233" t="s">
        <v>337</v>
      </c>
      <c r="D8123" s="233">
        <v>16</v>
      </c>
      <c r="E8123" s="233" t="s">
        <v>264</v>
      </c>
      <c r="F8123" s="234" t="s">
        <v>365</v>
      </c>
      <c r="G8123" s="235">
        <v>120</v>
      </c>
      <c r="H8123" s="234">
        <v>48257</v>
      </c>
      <c r="I8123" s="28"/>
    </row>
    <row r="8124" spans="1:9" x14ac:dyDescent="0.25">
      <c r="A8124" s="231" t="s">
        <v>335</v>
      </c>
      <c r="B8124" s="232" t="s">
        <v>357</v>
      </c>
      <c r="C8124" s="233" t="s">
        <v>358</v>
      </c>
      <c r="D8124" s="233">
        <v>16</v>
      </c>
      <c r="E8124" s="233" t="s">
        <v>271</v>
      </c>
      <c r="F8124" s="234" t="s">
        <v>359</v>
      </c>
      <c r="G8124" s="235">
        <v>139</v>
      </c>
      <c r="H8124" s="234">
        <v>48258</v>
      </c>
      <c r="I8124" s="28"/>
    </row>
    <row r="8125" spans="1:9" x14ac:dyDescent="0.25">
      <c r="A8125" s="231" t="s">
        <v>335</v>
      </c>
      <c r="B8125" s="232" t="s">
        <v>350</v>
      </c>
      <c r="C8125" s="233" t="s">
        <v>347</v>
      </c>
      <c r="D8125" s="233">
        <v>8</v>
      </c>
      <c r="E8125" s="233" t="s">
        <v>271</v>
      </c>
      <c r="F8125" s="234" t="s">
        <v>338</v>
      </c>
      <c r="G8125" s="235">
        <v>43</v>
      </c>
      <c r="H8125" s="234">
        <v>48259</v>
      </c>
      <c r="I8125" s="28"/>
    </row>
    <row r="8126" spans="1:9" x14ac:dyDescent="0.25">
      <c r="A8126" s="231" t="s">
        <v>335</v>
      </c>
      <c r="B8126" s="232" t="s">
        <v>336</v>
      </c>
      <c r="C8126" s="233" t="s">
        <v>337</v>
      </c>
      <c r="D8126" s="233">
        <v>16</v>
      </c>
      <c r="E8126" s="233" t="s">
        <v>271</v>
      </c>
      <c r="F8126" s="234" t="s">
        <v>338</v>
      </c>
      <c r="G8126" s="235">
        <v>199</v>
      </c>
      <c r="H8126" s="234">
        <v>48260</v>
      </c>
      <c r="I8126" s="28"/>
    </row>
    <row r="8127" spans="1:9" x14ac:dyDescent="0.25">
      <c r="A8127" s="231" t="s">
        <v>335</v>
      </c>
      <c r="B8127" s="232" t="s">
        <v>384</v>
      </c>
      <c r="C8127" s="233" t="s">
        <v>364</v>
      </c>
      <c r="D8127" s="233">
        <v>8</v>
      </c>
      <c r="E8127" s="233" t="s">
        <v>262</v>
      </c>
      <c r="F8127" s="234" t="s">
        <v>356</v>
      </c>
      <c r="G8127" s="235">
        <v>92</v>
      </c>
      <c r="H8127" s="234">
        <v>48261</v>
      </c>
      <c r="I8127" s="28"/>
    </row>
    <row r="8128" spans="1:9" x14ac:dyDescent="0.25">
      <c r="A8128" s="231" t="s">
        <v>335</v>
      </c>
      <c r="B8128" s="232" t="s">
        <v>350</v>
      </c>
      <c r="C8128" s="233" t="s">
        <v>347</v>
      </c>
      <c r="D8128" s="233">
        <v>8</v>
      </c>
      <c r="E8128" s="233" t="s">
        <v>271</v>
      </c>
      <c r="F8128" s="234" t="s">
        <v>338</v>
      </c>
      <c r="G8128" s="235">
        <v>83</v>
      </c>
      <c r="H8128" s="234">
        <v>48261</v>
      </c>
      <c r="I8128" s="28"/>
    </row>
    <row r="8129" spans="1:9" x14ac:dyDescent="0.25">
      <c r="A8129" s="231" t="s">
        <v>335</v>
      </c>
      <c r="B8129" s="232" t="s">
        <v>357</v>
      </c>
      <c r="C8129" s="233" t="s">
        <v>358</v>
      </c>
      <c r="D8129" s="233">
        <v>16</v>
      </c>
      <c r="E8129" s="233" t="s">
        <v>271</v>
      </c>
      <c r="F8129" s="234" t="s">
        <v>359</v>
      </c>
      <c r="G8129" s="235">
        <v>20</v>
      </c>
      <c r="H8129" s="234">
        <v>48262</v>
      </c>
      <c r="I8129" s="28"/>
    </row>
    <row r="8130" spans="1:9" x14ac:dyDescent="0.25">
      <c r="A8130" s="231" t="s">
        <v>371</v>
      </c>
      <c r="B8130" s="232" t="s">
        <v>388</v>
      </c>
      <c r="C8130" s="233" t="s">
        <v>364</v>
      </c>
      <c r="D8130" s="233">
        <v>12</v>
      </c>
      <c r="E8130" s="233" t="s">
        <v>271</v>
      </c>
      <c r="F8130" s="234" t="s">
        <v>338</v>
      </c>
      <c r="G8130" s="235">
        <v>188</v>
      </c>
      <c r="H8130" s="234">
        <v>48266</v>
      </c>
      <c r="I8130" s="28"/>
    </row>
    <row r="8131" spans="1:9" x14ac:dyDescent="0.25">
      <c r="A8131" s="231" t="s">
        <v>385</v>
      </c>
      <c r="B8131" s="232" t="s">
        <v>389</v>
      </c>
      <c r="C8131" s="233" t="s">
        <v>375</v>
      </c>
      <c r="D8131" s="233">
        <v>16</v>
      </c>
      <c r="E8131" s="233" t="s">
        <v>334</v>
      </c>
      <c r="F8131" s="234" t="s">
        <v>278</v>
      </c>
      <c r="G8131" s="235">
        <v>35</v>
      </c>
      <c r="H8131" s="234">
        <v>48268</v>
      </c>
      <c r="I8131" s="28"/>
    </row>
    <row r="8132" spans="1:9" x14ac:dyDescent="0.25">
      <c r="A8132" s="231" t="s">
        <v>335</v>
      </c>
      <c r="B8132" s="232" t="s">
        <v>336</v>
      </c>
      <c r="C8132" s="233" t="s">
        <v>337</v>
      </c>
      <c r="D8132" s="233">
        <v>16</v>
      </c>
      <c r="E8132" s="233" t="s">
        <v>271</v>
      </c>
      <c r="F8132" s="234" t="s">
        <v>338</v>
      </c>
      <c r="G8132" s="235">
        <v>147</v>
      </c>
      <c r="H8132" s="234">
        <v>48274</v>
      </c>
      <c r="I8132" s="28"/>
    </row>
    <row r="8133" spans="1:9" x14ac:dyDescent="0.25">
      <c r="A8133" s="231" t="s">
        <v>362</v>
      </c>
      <c r="B8133" s="232" t="s">
        <v>407</v>
      </c>
      <c r="C8133" s="233" t="s">
        <v>380</v>
      </c>
      <c r="D8133" s="233">
        <v>16</v>
      </c>
      <c r="E8133" s="233" t="s">
        <v>264</v>
      </c>
      <c r="F8133" s="234" t="s">
        <v>396</v>
      </c>
      <c r="G8133" s="235">
        <v>39</v>
      </c>
      <c r="H8133" s="234">
        <v>48274</v>
      </c>
      <c r="I8133" s="28"/>
    </row>
    <row r="8134" spans="1:9" x14ac:dyDescent="0.25">
      <c r="A8134" s="231" t="s">
        <v>348</v>
      </c>
      <c r="B8134" s="232" t="s">
        <v>349</v>
      </c>
      <c r="C8134" s="233" t="s">
        <v>347</v>
      </c>
      <c r="D8134" s="233">
        <v>8</v>
      </c>
      <c r="E8134" s="233" t="s">
        <v>262</v>
      </c>
      <c r="F8134" s="234" t="s">
        <v>356</v>
      </c>
      <c r="G8134" s="235">
        <v>78</v>
      </c>
      <c r="H8134" s="234">
        <v>48275</v>
      </c>
      <c r="I8134" s="28"/>
    </row>
    <row r="8135" spans="1:9" x14ac:dyDescent="0.25">
      <c r="A8135" s="231" t="s">
        <v>339</v>
      </c>
      <c r="B8135" s="232" t="s">
        <v>340</v>
      </c>
      <c r="C8135" s="233" t="s">
        <v>341</v>
      </c>
      <c r="D8135" s="233">
        <v>8</v>
      </c>
      <c r="E8135" s="233" t="s">
        <v>262</v>
      </c>
      <c r="F8135" s="234" t="s">
        <v>342</v>
      </c>
      <c r="G8135" s="235">
        <v>118</v>
      </c>
      <c r="H8135" s="234">
        <v>48277</v>
      </c>
      <c r="I8135" s="28"/>
    </row>
    <row r="8136" spans="1:9" x14ac:dyDescent="0.25">
      <c r="A8136" s="231" t="s">
        <v>335</v>
      </c>
      <c r="B8136" s="232" t="s">
        <v>367</v>
      </c>
      <c r="C8136" s="233" t="s">
        <v>337</v>
      </c>
      <c r="D8136" s="233">
        <v>8</v>
      </c>
      <c r="E8136" s="233" t="s">
        <v>262</v>
      </c>
      <c r="F8136" s="234" t="s">
        <v>356</v>
      </c>
      <c r="G8136" s="235">
        <v>140</v>
      </c>
      <c r="H8136" s="234">
        <v>48279</v>
      </c>
      <c r="I8136" s="28"/>
    </row>
    <row r="8137" spans="1:9" x14ac:dyDescent="0.25">
      <c r="A8137" s="231" t="s">
        <v>339</v>
      </c>
      <c r="B8137" s="232" t="s">
        <v>340</v>
      </c>
      <c r="C8137" s="233" t="s">
        <v>341</v>
      </c>
      <c r="D8137" s="233">
        <v>8</v>
      </c>
      <c r="E8137" s="233" t="s">
        <v>262</v>
      </c>
      <c r="F8137" s="234" t="s">
        <v>342</v>
      </c>
      <c r="G8137" s="235">
        <v>105</v>
      </c>
      <c r="H8137" s="234">
        <v>48280</v>
      </c>
      <c r="I8137" s="28"/>
    </row>
    <row r="8138" spans="1:9" x14ac:dyDescent="0.25">
      <c r="A8138" s="231" t="s">
        <v>335</v>
      </c>
      <c r="B8138" s="232" t="s">
        <v>387</v>
      </c>
      <c r="C8138" s="233" t="s">
        <v>347</v>
      </c>
      <c r="D8138" s="233">
        <v>8</v>
      </c>
      <c r="E8138" s="233" t="s">
        <v>264</v>
      </c>
      <c r="F8138" s="234" t="s">
        <v>365</v>
      </c>
      <c r="G8138" s="235">
        <v>72</v>
      </c>
      <c r="H8138" s="234">
        <v>48283</v>
      </c>
      <c r="I8138" s="28"/>
    </row>
    <row r="8139" spans="1:9" x14ac:dyDescent="0.25">
      <c r="A8139" s="231" t="s">
        <v>348</v>
      </c>
      <c r="B8139" s="232" t="s">
        <v>349</v>
      </c>
      <c r="C8139" s="233" t="s">
        <v>347</v>
      </c>
      <c r="D8139" s="233">
        <v>8</v>
      </c>
      <c r="E8139" s="233" t="s">
        <v>262</v>
      </c>
      <c r="F8139" s="234" t="s">
        <v>342</v>
      </c>
      <c r="G8139" s="235">
        <v>113</v>
      </c>
      <c r="H8139" s="234">
        <v>48284</v>
      </c>
      <c r="I8139" s="28"/>
    </row>
    <row r="8140" spans="1:9" x14ac:dyDescent="0.25">
      <c r="A8140" s="231" t="s">
        <v>335</v>
      </c>
      <c r="B8140" s="232" t="s">
        <v>367</v>
      </c>
      <c r="C8140" s="233" t="s">
        <v>337</v>
      </c>
      <c r="D8140" s="233">
        <v>8</v>
      </c>
      <c r="E8140" s="233" t="s">
        <v>262</v>
      </c>
      <c r="F8140" s="234" t="s">
        <v>356</v>
      </c>
      <c r="G8140" s="235">
        <v>43</v>
      </c>
      <c r="H8140" s="234">
        <v>48288</v>
      </c>
      <c r="I8140" s="28"/>
    </row>
    <row r="8141" spans="1:9" x14ac:dyDescent="0.25">
      <c r="A8141" s="231" t="s">
        <v>397</v>
      </c>
      <c r="B8141" s="232" t="s">
        <v>398</v>
      </c>
      <c r="C8141" s="233" t="s">
        <v>399</v>
      </c>
      <c r="D8141" s="233">
        <v>8</v>
      </c>
      <c r="E8141" s="233" t="s">
        <v>334</v>
      </c>
      <c r="F8141" s="234" t="s">
        <v>276</v>
      </c>
      <c r="G8141" s="235">
        <v>151</v>
      </c>
      <c r="H8141" s="234">
        <v>48289</v>
      </c>
      <c r="I8141" s="28"/>
    </row>
    <row r="8142" spans="1:9" x14ac:dyDescent="0.25">
      <c r="A8142" s="231" t="s">
        <v>397</v>
      </c>
      <c r="B8142" s="232" t="s">
        <v>402</v>
      </c>
      <c r="C8142" s="233" t="s">
        <v>380</v>
      </c>
      <c r="D8142" s="233">
        <v>8</v>
      </c>
      <c r="E8142" s="233" t="s">
        <v>262</v>
      </c>
      <c r="F8142" s="234" t="s">
        <v>50</v>
      </c>
      <c r="G8142" s="235">
        <v>11</v>
      </c>
      <c r="H8142" s="234">
        <v>48296</v>
      </c>
      <c r="I8142" s="28"/>
    </row>
    <row r="8143" spans="1:9" x14ac:dyDescent="0.25">
      <c r="A8143" s="231" t="s">
        <v>392</v>
      </c>
      <c r="B8143" s="232" t="s">
        <v>393</v>
      </c>
      <c r="C8143" s="233" t="s">
        <v>337</v>
      </c>
      <c r="D8143" s="233">
        <v>16</v>
      </c>
      <c r="E8143" s="233" t="s">
        <v>271</v>
      </c>
      <c r="F8143" s="234" t="s">
        <v>338</v>
      </c>
      <c r="G8143" s="235">
        <v>37</v>
      </c>
      <c r="H8143" s="234">
        <v>48302</v>
      </c>
      <c r="I8143" s="28"/>
    </row>
    <row r="8144" spans="1:9" x14ac:dyDescent="0.25">
      <c r="A8144" s="231" t="s">
        <v>331</v>
      </c>
      <c r="B8144" s="232" t="s">
        <v>403</v>
      </c>
      <c r="C8144" s="233" t="s">
        <v>380</v>
      </c>
      <c r="D8144" s="233">
        <v>32</v>
      </c>
      <c r="E8144" s="233" t="s">
        <v>262</v>
      </c>
      <c r="F8144" s="234" t="s">
        <v>356</v>
      </c>
      <c r="G8144" s="235">
        <v>167</v>
      </c>
      <c r="H8144" s="234">
        <v>48303</v>
      </c>
      <c r="I8144" s="28"/>
    </row>
    <row r="8145" spans="1:9" x14ac:dyDescent="0.25">
      <c r="A8145" s="231" t="s">
        <v>362</v>
      </c>
      <c r="B8145" s="232" t="s">
        <v>369</v>
      </c>
      <c r="C8145" s="233" t="s">
        <v>370</v>
      </c>
      <c r="D8145" s="233">
        <v>16</v>
      </c>
      <c r="E8145" s="233" t="s">
        <v>264</v>
      </c>
      <c r="F8145" s="234" t="s">
        <v>365</v>
      </c>
      <c r="G8145" s="235">
        <v>116</v>
      </c>
      <c r="H8145" s="234">
        <v>48315</v>
      </c>
      <c r="I8145" s="28"/>
    </row>
    <row r="8146" spans="1:9" x14ac:dyDescent="0.25">
      <c r="A8146" s="231" t="s">
        <v>335</v>
      </c>
      <c r="B8146" s="232" t="s">
        <v>394</v>
      </c>
      <c r="C8146" s="233" t="s">
        <v>364</v>
      </c>
      <c r="D8146" s="233">
        <v>8</v>
      </c>
      <c r="E8146" s="233" t="s">
        <v>264</v>
      </c>
      <c r="F8146" s="234" t="s">
        <v>396</v>
      </c>
      <c r="G8146" s="235">
        <v>35</v>
      </c>
      <c r="H8146" s="234">
        <v>48316</v>
      </c>
      <c r="I8146" s="28"/>
    </row>
    <row r="8147" spans="1:9" x14ac:dyDescent="0.25">
      <c r="A8147" s="231" t="s">
        <v>362</v>
      </c>
      <c r="B8147" s="232" t="s">
        <v>374</v>
      </c>
      <c r="C8147" s="233" t="s">
        <v>375</v>
      </c>
      <c r="D8147" s="233">
        <v>16</v>
      </c>
      <c r="E8147" s="233" t="s">
        <v>271</v>
      </c>
      <c r="F8147" s="234" t="s">
        <v>338</v>
      </c>
      <c r="G8147" s="235">
        <v>91</v>
      </c>
      <c r="H8147" s="234">
        <v>48316</v>
      </c>
      <c r="I8147" s="28"/>
    </row>
    <row r="8148" spans="1:9" x14ac:dyDescent="0.25">
      <c r="A8148" s="231" t="s">
        <v>335</v>
      </c>
      <c r="B8148" s="232" t="s">
        <v>357</v>
      </c>
      <c r="C8148" s="233" t="s">
        <v>358</v>
      </c>
      <c r="D8148" s="233">
        <v>16</v>
      </c>
      <c r="E8148" s="233" t="s">
        <v>271</v>
      </c>
      <c r="F8148" s="234" t="s">
        <v>359</v>
      </c>
      <c r="G8148" s="235">
        <v>105</v>
      </c>
      <c r="H8148" s="234">
        <v>48317</v>
      </c>
      <c r="I8148" s="28"/>
    </row>
    <row r="8149" spans="1:9" x14ac:dyDescent="0.25">
      <c r="A8149" s="231" t="s">
        <v>331</v>
      </c>
      <c r="B8149" s="232" t="s">
        <v>403</v>
      </c>
      <c r="C8149" s="233" t="s">
        <v>380</v>
      </c>
      <c r="D8149" s="233">
        <v>32</v>
      </c>
      <c r="E8149" s="233" t="s">
        <v>262</v>
      </c>
      <c r="F8149" s="234" t="s">
        <v>356</v>
      </c>
      <c r="G8149" s="235">
        <v>107</v>
      </c>
      <c r="H8149" s="234">
        <v>48324</v>
      </c>
      <c r="I8149" s="28"/>
    </row>
    <row r="8150" spans="1:9" x14ac:dyDescent="0.25">
      <c r="A8150" s="231" t="s">
        <v>362</v>
      </c>
      <c r="B8150" s="232" t="s">
        <v>407</v>
      </c>
      <c r="C8150" s="233" t="s">
        <v>380</v>
      </c>
      <c r="D8150" s="233">
        <v>16</v>
      </c>
      <c r="E8150" s="233" t="s">
        <v>264</v>
      </c>
      <c r="F8150" s="234" t="s">
        <v>396</v>
      </c>
      <c r="G8150" s="235">
        <v>150</v>
      </c>
      <c r="H8150" s="234">
        <v>48327</v>
      </c>
      <c r="I8150" s="28"/>
    </row>
    <row r="8151" spans="1:9" x14ac:dyDescent="0.25">
      <c r="A8151" s="231" t="s">
        <v>376</v>
      </c>
      <c r="B8151" s="232" t="s">
        <v>390</v>
      </c>
      <c r="C8151" s="233" t="s">
        <v>370</v>
      </c>
      <c r="D8151" s="233">
        <v>8</v>
      </c>
      <c r="E8151" s="233" t="s">
        <v>334</v>
      </c>
      <c r="F8151" s="234" t="s">
        <v>278</v>
      </c>
      <c r="G8151" s="235">
        <v>57</v>
      </c>
      <c r="H8151" s="234">
        <v>48329</v>
      </c>
      <c r="I8151" s="28"/>
    </row>
    <row r="8152" spans="1:9" x14ac:dyDescent="0.25">
      <c r="A8152" s="231" t="s">
        <v>408</v>
      </c>
      <c r="B8152" s="232" t="s">
        <v>409</v>
      </c>
      <c r="C8152" s="233" t="s">
        <v>380</v>
      </c>
      <c r="D8152" s="233">
        <v>16</v>
      </c>
      <c r="E8152" s="233" t="s">
        <v>334</v>
      </c>
      <c r="F8152" s="234" t="s">
        <v>276</v>
      </c>
      <c r="G8152" s="235">
        <v>86</v>
      </c>
      <c r="H8152" s="234">
        <v>48331</v>
      </c>
      <c r="I8152" s="28"/>
    </row>
    <row r="8153" spans="1:9" x14ac:dyDescent="0.25">
      <c r="A8153" s="231" t="s">
        <v>331</v>
      </c>
      <c r="B8153" s="232" t="s">
        <v>404</v>
      </c>
      <c r="C8153" s="233" t="s">
        <v>333</v>
      </c>
      <c r="D8153" s="233">
        <v>16</v>
      </c>
      <c r="E8153" s="233" t="s">
        <v>334</v>
      </c>
      <c r="F8153" s="234" t="s">
        <v>405</v>
      </c>
      <c r="G8153" s="235">
        <v>150</v>
      </c>
      <c r="H8153" s="234">
        <v>48333</v>
      </c>
      <c r="I8153" s="28"/>
    </row>
    <row r="8154" spans="1:9" x14ac:dyDescent="0.25">
      <c r="A8154" s="231" t="s">
        <v>331</v>
      </c>
      <c r="B8154" s="232" t="s">
        <v>332</v>
      </c>
      <c r="C8154" s="233" t="s">
        <v>333</v>
      </c>
      <c r="D8154" s="233">
        <v>16</v>
      </c>
      <c r="E8154" s="233" t="s">
        <v>334</v>
      </c>
      <c r="F8154" s="234" t="s">
        <v>405</v>
      </c>
      <c r="G8154" s="235">
        <v>15</v>
      </c>
      <c r="H8154" s="234">
        <v>48335</v>
      </c>
      <c r="I8154" s="28"/>
    </row>
    <row r="8155" spans="1:9" x14ac:dyDescent="0.25">
      <c r="A8155" s="231" t="s">
        <v>376</v>
      </c>
      <c r="B8155" s="232" t="s">
        <v>377</v>
      </c>
      <c r="C8155" s="233" t="s">
        <v>378</v>
      </c>
      <c r="D8155" s="233">
        <v>10</v>
      </c>
      <c r="E8155" s="233" t="s">
        <v>262</v>
      </c>
      <c r="F8155" s="234" t="s">
        <v>342</v>
      </c>
      <c r="G8155" s="235">
        <v>87</v>
      </c>
      <c r="H8155" s="234">
        <v>48335</v>
      </c>
      <c r="I8155" s="28"/>
    </row>
    <row r="8156" spans="1:9" x14ac:dyDescent="0.25">
      <c r="A8156" s="231" t="s">
        <v>335</v>
      </c>
      <c r="B8156" s="232" t="s">
        <v>384</v>
      </c>
      <c r="C8156" s="233" t="s">
        <v>364</v>
      </c>
      <c r="D8156" s="233">
        <v>8</v>
      </c>
      <c r="E8156" s="233" t="s">
        <v>262</v>
      </c>
      <c r="F8156" s="234" t="s">
        <v>356</v>
      </c>
      <c r="G8156" s="235">
        <v>198</v>
      </c>
      <c r="H8156" s="234">
        <v>48341</v>
      </c>
      <c r="I8156" s="28"/>
    </row>
    <row r="8157" spans="1:9" x14ac:dyDescent="0.25">
      <c r="A8157" s="231" t="s">
        <v>339</v>
      </c>
      <c r="B8157" s="232" t="s">
        <v>340</v>
      </c>
      <c r="C8157" s="233" t="s">
        <v>341</v>
      </c>
      <c r="D8157" s="233">
        <v>8</v>
      </c>
      <c r="E8157" s="233" t="s">
        <v>262</v>
      </c>
      <c r="F8157" s="234" t="s">
        <v>342</v>
      </c>
      <c r="G8157" s="235">
        <v>7</v>
      </c>
      <c r="H8157" s="234">
        <v>48345</v>
      </c>
      <c r="I8157" s="28"/>
    </row>
    <row r="8158" spans="1:9" x14ac:dyDescent="0.25">
      <c r="A8158" s="231" t="s">
        <v>362</v>
      </c>
      <c r="B8158" s="232" t="s">
        <v>407</v>
      </c>
      <c r="C8158" s="233" t="s">
        <v>380</v>
      </c>
      <c r="D8158" s="233">
        <v>16</v>
      </c>
      <c r="E8158" s="233" t="s">
        <v>264</v>
      </c>
      <c r="F8158" s="234" t="s">
        <v>365</v>
      </c>
      <c r="G8158" s="235">
        <v>62</v>
      </c>
      <c r="H8158" s="234">
        <v>48347</v>
      </c>
      <c r="I8158" s="28"/>
    </row>
    <row r="8159" spans="1:9" x14ac:dyDescent="0.25">
      <c r="A8159" s="231" t="s">
        <v>376</v>
      </c>
      <c r="B8159" s="232" t="s">
        <v>390</v>
      </c>
      <c r="C8159" s="233" t="s">
        <v>370</v>
      </c>
      <c r="D8159" s="233">
        <v>8</v>
      </c>
      <c r="E8159" s="233" t="s">
        <v>334</v>
      </c>
      <c r="F8159" s="234" t="s">
        <v>278</v>
      </c>
      <c r="G8159" s="235">
        <v>94</v>
      </c>
      <c r="H8159" s="234">
        <v>48348</v>
      </c>
      <c r="I8159" s="28"/>
    </row>
    <row r="8160" spans="1:9" x14ac:dyDescent="0.25">
      <c r="A8160" s="231" t="s">
        <v>345</v>
      </c>
      <c r="B8160" s="232" t="s">
        <v>406</v>
      </c>
      <c r="C8160" s="233" t="s">
        <v>337</v>
      </c>
      <c r="D8160" s="233">
        <v>16</v>
      </c>
      <c r="E8160" s="233" t="s">
        <v>271</v>
      </c>
      <c r="F8160" s="234" t="s">
        <v>359</v>
      </c>
      <c r="G8160" s="235">
        <v>98</v>
      </c>
      <c r="H8160" s="234">
        <v>48349</v>
      </c>
      <c r="I8160" s="28"/>
    </row>
    <row r="8161" spans="1:9" x14ac:dyDescent="0.25">
      <c r="A8161" s="231" t="s">
        <v>385</v>
      </c>
      <c r="B8161" s="232" t="s">
        <v>386</v>
      </c>
      <c r="C8161" s="233" t="s">
        <v>358</v>
      </c>
      <c r="D8161" s="233">
        <v>16</v>
      </c>
      <c r="E8161" s="233" t="s">
        <v>334</v>
      </c>
      <c r="F8161" s="234" t="s">
        <v>405</v>
      </c>
      <c r="G8161" s="235">
        <v>15</v>
      </c>
      <c r="H8161" s="234">
        <v>48351</v>
      </c>
      <c r="I8161" s="28"/>
    </row>
    <row r="8162" spans="1:9" x14ac:dyDescent="0.25">
      <c r="A8162" s="231" t="s">
        <v>335</v>
      </c>
      <c r="B8162" s="232" t="s">
        <v>384</v>
      </c>
      <c r="C8162" s="233" t="s">
        <v>364</v>
      </c>
      <c r="D8162" s="233">
        <v>8</v>
      </c>
      <c r="E8162" s="233" t="s">
        <v>262</v>
      </c>
      <c r="F8162" s="234" t="s">
        <v>356</v>
      </c>
      <c r="G8162" s="235">
        <v>48</v>
      </c>
      <c r="H8162" s="234">
        <v>48354</v>
      </c>
      <c r="I8162" s="28"/>
    </row>
    <row r="8163" spans="1:9" x14ac:dyDescent="0.25">
      <c r="A8163" s="231" t="s">
        <v>331</v>
      </c>
      <c r="B8163" s="232" t="s">
        <v>353</v>
      </c>
      <c r="C8163" s="233" t="s">
        <v>337</v>
      </c>
      <c r="D8163" s="233">
        <v>16</v>
      </c>
      <c r="E8163" s="233" t="s">
        <v>262</v>
      </c>
      <c r="F8163" s="234" t="s">
        <v>342</v>
      </c>
      <c r="G8163" s="235">
        <v>130</v>
      </c>
      <c r="H8163" s="234">
        <v>48356</v>
      </c>
      <c r="I8163" s="28"/>
    </row>
    <row r="8164" spans="1:9" x14ac:dyDescent="0.25">
      <c r="A8164" s="231" t="s">
        <v>335</v>
      </c>
      <c r="B8164" s="232" t="s">
        <v>350</v>
      </c>
      <c r="C8164" s="233" t="s">
        <v>347</v>
      </c>
      <c r="D8164" s="233">
        <v>8</v>
      </c>
      <c r="E8164" s="233" t="s">
        <v>271</v>
      </c>
      <c r="F8164" s="234" t="s">
        <v>338</v>
      </c>
      <c r="G8164" s="235">
        <v>36</v>
      </c>
      <c r="H8164" s="234">
        <v>48360</v>
      </c>
      <c r="I8164" s="28"/>
    </row>
    <row r="8165" spans="1:9" x14ac:dyDescent="0.25">
      <c r="A8165" s="231" t="s">
        <v>335</v>
      </c>
      <c r="B8165" s="232" t="s">
        <v>357</v>
      </c>
      <c r="C8165" s="233" t="s">
        <v>358</v>
      </c>
      <c r="D8165" s="233">
        <v>16</v>
      </c>
      <c r="E8165" s="233" t="s">
        <v>271</v>
      </c>
      <c r="F8165" s="234" t="s">
        <v>359</v>
      </c>
      <c r="G8165" s="235">
        <v>83</v>
      </c>
      <c r="H8165" s="234">
        <v>48361</v>
      </c>
      <c r="I8165" s="28"/>
    </row>
    <row r="8166" spans="1:9" x14ac:dyDescent="0.25">
      <c r="A8166" s="231" t="s">
        <v>335</v>
      </c>
      <c r="B8166" s="232" t="s">
        <v>400</v>
      </c>
      <c r="C8166" s="233" t="s">
        <v>364</v>
      </c>
      <c r="D8166" s="233">
        <v>8</v>
      </c>
      <c r="E8166" s="233" t="s">
        <v>264</v>
      </c>
      <c r="F8166" s="234" t="s">
        <v>365</v>
      </c>
      <c r="G8166" s="235">
        <v>35</v>
      </c>
      <c r="H8166" s="234">
        <v>48361</v>
      </c>
      <c r="I8166" s="28"/>
    </row>
    <row r="8167" spans="1:9" x14ac:dyDescent="0.25">
      <c r="A8167" s="231" t="s">
        <v>335</v>
      </c>
      <c r="B8167" s="232" t="s">
        <v>368</v>
      </c>
      <c r="C8167" s="233" t="s">
        <v>364</v>
      </c>
      <c r="D8167" s="233">
        <v>8</v>
      </c>
      <c r="E8167" s="233" t="s">
        <v>262</v>
      </c>
      <c r="F8167" s="234" t="s">
        <v>356</v>
      </c>
      <c r="G8167" s="235">
        <v>49</v>
      </c>
      <c r="H8167" s="234">
        <v>48364</v>
      </c>
      <c r="I8167" s="28"/>
    </row>
    <row r="8168" spans="1:9" x14ac:dyDescent="0.25">
      <c r="A8168" s="231" t="s">
        <v>371</v>
      </c>
      <c r="B8168" s="232" t="s">
        <v>388</v>
      </c>
      <c r="C8168" s="233" t="s">
        <v>364</v>
      </c>
      <c r="D8168" s="233">
        <v>12</v>
      </c>
      <c r="E8168" s="233" t="s">
        <v>271</v>
      </c>
      <c r="F8168" s="234" t="s">
        <v>338</v>
      </c>
      <c r="G8168" s="235">
        <v>131</v>
      </c>
      <c r="H8168" s="234">
        <v>48364</v>
      </c>
      <c r="I8168" s="28"/>
    </row>
    <row r="8169" spans="1:9" x14ac:dyDescent="0.25">
      <c r="A8169" s="231" t="s">
        <v>362</v>
      </c>
      <c r="B8169" s="232" t="s">
        <v>369</v>
      </c>
      <c r="C8169" s="233" t="s">
        <v>370</v>
      </c>
      <c r="D8169" s="233">
        <v>16</v>
      </c>
      <c r="E8169" s="233" t="s">
        <v>264</v>
      </c>
      <c r="F8169" s="234" t="s">
        <v>365</v>
      </c>
      <c r="G8169" s="235">
        <v>23</v>
      </c>
      <c r="H8169" s="234">
        <v>48365</v>
      </c>
      <c r="I8169" s="28"/>
    </row>
    <row r="8170" spans="1:9" x14ac:dyDescent="0.25">
      <c r="A8170" s="231" t="s">
        <v>385</v>
      </c>
      <c r="B8170" s="232" t="s">
        <v>386</v>
      </c>
      <c r="C8170" s="233" t="s">
        <v>358</v>
      </c>
      <c r="D8170" s="233">
        <v>16</v>
      </c>
      <c r="E8170" s="233" t="s">
        <v>334</v>
      </c>
      <c r="F8170" s="234" t="s">
        <v>276</v>
      </c>
      <c r="G8170" s="235">
        <v>63</v>
      </c>
      <c r="H8170" s="234">
        <v>48366</v>
      </c>
      <c r="I8170" s="28"/>
    </row>
    <row r="8171" spans="1:9" x14ac:dyDescent="0.25">
      <c r="A8171" s="231" t="s">
        <v>331</v>
      </c>
      <c r="B8171" s="232" t="s">
        <v>404</v>
      </c>
      <c r="C8171" s="233" t="s">
        <v>333</v>
      </c>
      <c r="D8171" s="233">
        <v>16</v>
      </c>
      <c r="E8171" s="233" t="s">
        <v>334</v>
      </c>
      <c r="F8171" s="234" t="s">
        <v>405</v>
      </c>
      <c r="G8171" s="235">
        <v>190</v>
      </c>
      <c r="H8171" s="234">
        <v>48366</v>
      </c>
      <c r="I8171" s="28"/>
    </row>
    <row r="8172" spans="1:9" x14ac:dyDescent="0.25">
      <c r="A8172" s="231" t="s">
        <v>362</v>
      </c>
      <c r="B8172" s="232" t="s">
        <v>407</v>
      </c>
      <c r="C8172" s="233" t="s">
        <v>380</v>
      </c>
      <c r="D8172" s="233">
        <v>16</v>
      </c>
      <c r="E8172" s="233" t="s">
        <v>264</v>
      </c>
      <c r="F8172" s="234" t="s">
        <v>396</v>
      </c>
      <c r="G8172" s="235">
        <v>183</v>
      </c>
      <c r="H8172" s="234">
        <v>48368</v>
      </c>
      <c r="I8172" s="28"/>
    </row>
    <row r="8173" spans="1:9" x14ac:dyDescent="0.25">
      <c r="A8173" s="231" t="s">
        <v>335</v>
      </c>
      <c r="B8173" s="232" t="s">
        <v>336</v>
      </c>
      <c r="C8173" s="233" t="s">
        <v>337</v>
      </c>
      <c r="D8173" s="233">
        <v>16</v>
      </c>
      <c r="E8173" s="233" t="s">
        <v>271</v>
      </c>
      <c r="F8173" s="234" t="s">
        <v>338</v>
      </c>
      <c r="G8173" s="235">
        <v>36</v>
      </c>
      <c r="H8173" s="234">
        <v>48370</v>
      </c>
      <c r="I8173" s="28"/>
    </row>
    <row r="8174" spans="1:9" x14ac:dyDescent="0.25">
      <c r="A8174" s="231" t="s">
        <v>376</v>
      </c>
      <c r="B8174" s="232" t="s">
        <v>390</v>
      </c>
      <c r="C8174" s="233" t="s">
        <v>370</v>
      </c>
      <c r="D8174" s="233">
        <v>8</v>
      </c>
      <c r="E8174" s="233" t="s">
        <v>334</v>
      </c>
      <c r="F8174" s="234" t="s">
        <v>278</v>
      </c>
      <c r="G8174" s="235">
        <v>107</v>
      </c>
      <c r="H8174" s="234">
        <v>48371</v>
      </c>
      <c r="I8174" s="28"/>
    </row>
    <row r="8175" spans="1:9" x14ac:dyDescent="0.25">
      <c r="A8175" s="231" t="s">
        <v>335</v>
      </c>
      <c r="B8175" s="232" t="s">
        <v>400</v>
      </c>
      <c r="C8175" s="233" t="s">
        <v>364</v>
      </c>
      <c r="D8175" s="233">
        <v>8</v>
      </c>
      <c r="E8175" s="233" t="s">
        <v>264</v>
      </c>
      <c r="F8175" s="234" t="s">
        <v>365</v>
      </c>
      <c r="G8175" s="235">
        <v>91</v>
      </c>
      <c r="H8175" s="234">
        <v>48372</v>
      </c>
      <c r="I8175" s="28"/>
    </row>
    <row r="8176" spans="1:9" x14ac:dyDescent="0.25">
      <c r="A8176" s="231" t="s">
        <v>371</v>
      </c>
      <c r="B8176" s="232" t="s">
        <v>388</v>
      </c>
      <c r="C8176" s="233" t="s">
        <v>364</v>
      </c>
      <c r="D8176" s="233">
        <v>12</v>
      </c>
      <c r="E8176" s="233" t="s">
        <v>271</v>
      </c>
      <c r="F8176" s="234" t="s">
        <v>338</v>
      </c>
      <c r="G8176" s="235">
        <v>48</v>
      </c>
      <c r="H8176" s="234">
        <v>48374</v>
      </c>
      <c r="I8176" s="28"/>
    </row>
    <row r="8177" spans="1:9" x14ac:dyDescent="0.25">
      <c r="A8177" s="231" t="s">
        <v>362</v>
      </c>
      <c r="B8177" s="232" t="s">
        <v>366</v>
      </c>
      <c r="C8177" s="233" t="s">
        <v>337</v>
      </c>
      <c r="D8177" s="233">
        <v>8</v>
      </c>
      <c r="E8177" s="233" t="s">
        <v>262</v>
      </c>
      <c r="F8177" s="234" t="s">
        <v>50</v>
      </c>
      <c r="G8177" s="235">
        <v>49</v>
      </c>
      <c r="H8177" s="234">
        <v>48376</v>
      </c>
      <c r="I8177" s="28"/>
    </row>
    <row r="8178" spans="1:9" x14ac:dyDescent="0.25">
      <c r="A8178" s="231" t="s">
        <v>362</v>
      </c>
      <c r="B8178" s="232" t="s">
        <v>407</v>
      </c>
      <c r="C8178" s="233" t="s">
        <v>380</v>
      </c>
      <c r="D8178" s="233">
        <v>16</v>
      </c>
      <c r="E8178" s="233" t="s">
        <v>264</v>
      </c>
      <c r="F8178" s="234" t="s">
        <v>365</v>
      </c>
      <c r="G8178" s="235">
        <v>189</v>
      </c>
      <c r="H8178" s="234">
        <v>48382</v>
      </c>
      <c r="I8178" s="28"/>
    </row>
    <row r="8179" spans="1:9" x14ac:dyDescent="0.25">
      <c r="A8179" s="231" t="s">
        <v>371</v>
      </c>
      <c r="B8179" s="232" t="s">
        <v>372</v>
      </c>
      <c r="C8179" s="233" t="s">
        <v>364</v>
      </c>
      <c r="D8179" s="233">
        <v>8</v>
      </c>
      <c r="E8179" s="233" t="s">
        <v>271</v>
      </c>
      <c r="F8179" s="234" t="s">
        <v>373</v>
      </c>
      <c r="G8179" s="235">
        <v>138</v>
      </c>
      <c r="H8179" s="234">
        <v>48384</v>
      </c>
      <c r="I8179" s="28"/>
    </row>
    <row r="8180" spans="1:9" x14ac:dyDescent="0.25">
      <c r="A8180" s="231" t="s">
        <v>335</v>
      </c>
      <c r="B8180" s="232" t="s">
        <v>394</v>
      </c>
      <c r="C8180" s="233" t="s">
        <v>364</v>
      </c>
      <c r="D8180" s="233">
        <v>8</v>
      </c>
      <c r="E8180" s="233" t="s">
        <v>264</v>
      </c>
      <c r="F8180" s="234" t="s">
        <v>396</v>
      </c>
      <c r="G8180" s="235">
        <v>111</v>
      </c>
      <c r="H8180" s="234">
        <v>48387</v>
      </c>
      <c r="I8180" s="28"/>
    </row>
    <row r="8181" spans="1:9" x14ac:dyDescent="0.25">
      <c r="A8181" s="231" t="s">
        <v>335</v>
      </c>
      <c r="B8181" s="232" t="s">
        <v>383</v>
      </c>
      <c r="C8181" s="233" t="s">
        <v>347</v>
      </c>
      <c r="D8181" s="233">
        <v>8</v>
      </c>
      <c r="E8181" s="233" t="s">
        <v>271</v>
      </c>
      <c r="F8181" s="234" t="s">
        <v>359</v>
      </c>
      <c r="G8181" s="235">
        <v>10</v>
      </c>
      <c r="H8181" s="234">
        <v>48387</v>
      </c>
      <c r="I8181" s="28"/>
    </row>
    <row r="8182" spans="1:9" x14ac:dyDescent="0.25">
      <c r="A8182" s="231" t="s">
        <v>331</v>
      </c>
      <c r="B8182" s="232" t="s">
        <v>332</v>
      </c>
      <c r="C8182" s="233" t="s">
        <v>333</v>
      </c>
      <c r="D8182" s="233">
        <v>16</v>
      </c>
      <c r="E8182" s="233" t="s">
        <v>334</v>
      </c>
      <c r="F8182" s="234" t="s">
        <v>278</v>
      </c>
      <c r="G8182" s="235">
        <v>168</v>
      </c>
      <c r="H8182" s="234">
        <v>48397</v>
      </c>
      <c r="I8182" s="28"/>
    </row>
    <row r="8183" spans="1:9" x14ac:dyDescent="0.25">
      <c r="A8183" s="231" t="s">
        <v>348</v>
      </c>
      <c r="B8183" s="232" t="s">
        <v>349</v>
      </c>
      <c r="C8183" s="233" t="s">
        <v>347</v>
      </c>
      <c r="D8183" s="233">
        <v>8</v>
      </c>
      <c r="E8183" s="233" t="s">
        <v>262</v>
      </c>
      <c r="F8183" s="234" t="s">
        <v>342</v>
      </c>
      <c r="G8183" s="235">
        <v>175</v>
      </c>
      <c r="H8183" s="234">
        <v>48399</v>
      </c>
      <c r="I8183" s="28"/>
    </row>
    <row r="8184" spans="1:9" x14ac:dyDescent="0.25">
      <c r="A8184" s="231" t="s">
        <v>335</v>
      </c>
      <c r="B8184" s="232" t="s">
        <v>350</v>
      </c>
      <c r="C8184" s="233" t="s">
        <v>347</v>
      </c>
      <c r="D8184" s="233">
        <v>8</v>
      </c>
      <c r="E8184" s="233" t="s">
        <v>271</v>
      </c>
      <c r="F8184" s="234" t="s">
        <v>338</v>
      </c>
      <c r="G8184" s="235">
        <v>23</v>
      </c>
      <c r="H8184" s="234">
        <v>48400</v>
      </c>
      <c r="I8184" s="28"/>
    </row>
    <row r="8185" spans="1:9" x14ac:dyDescent="0.25">
      <c r="A8185" s="231" t="s">
        <v>335</v>
      </c>
      <c r="B8185" s="232" t="s">
        <v>384</v>
      </c>
      <c r="C8185" s="233" t="s">
        <v>364</v>
      </c>
      <c r="D8185" s="233">
        <v>8</v>
      </c>
      <c r="E8185" s="233" t="s">
        <v>262</v>
      </c>
      <c r="F8185" s="234" t="s">
        <v>356</v>
      </c>
      <c r="G8185" s="235">
        <v>82</v>
      </c>
      <c r="H8185" s="234">
        <v>48403</v>
      </c>
      <c r="I8185" s="28"/>
    </row>
    <row r="8186" spans="1:9" x14ac:dyDescent="0.25">
      <c r="A8186" s="231" t="s">
        <v>331</v>
      </c>
      <c r="B8186" s="232" t="s">
        <v>403</v>
      </c>
      <c r="C8186" s="233" t="s">
        <v>380</v>
      </c>
      <c r="D8186" s="233">
        <v>32</v>
      </c>
      <c r="E8186" s="233" t="s">
        <v>262</v>
      </c>
      <c r="F8186" s="234" t="s">
        <v>356</v>
      </c>
      <c r="G8186" s="235">
        <v>89</v>
      </c>
      <c r="H8186" s="234">
        <v>48403</v>
      </c>
      <c r="I8186" s="28"/>
    </row>
    <row r="8187" spans="1:9" x14ac:dyDescent="0.25">
      <c r="A8187" s="231" t="s">
        <v>335</v>
      </c>
      <c r="B8187" s="232" t="s">
        <v>382</v>
      </c>
      <c r="C8187" s="233" t="s">
        <v>337</v>
      </c>
      <c r="D8187" s="233">
        <v>16</v>
      </c>
      <c r="E8187" s="233" t="s">
        <v>264</v>
      </c>
      <c r="F8187" s="234" t="s">
        <v>365</v>
      </c>
      <c r="G8187" s="235">
        <v>130</v>
      </c>
      <c r="H8187" s="234">
        <v>48404</v>
      </c>
      <c r="I8187" s="28"/>
    </row>
    <row r="8188" spans="1:9" x14ac:dyDescent="0.25">
      <c r="A8188" s="231" t="s">
        <v>354</v>
      </c>
      <c r="B8188" s="232" t="s">
        <v>355</v>
      </c>
      <c r="C8188" s="233" t="s">
        <v>347</v>
      </c>
      <c r="D8188" s="233">
        <v>16</v>
      </c>
      <c r="E8188" s="233" t="s">
        <v>262</v>
      </c>
      <c r="F8188" s="234" t="s">
        <v>356</v>
      </c>
      <c r="G8188" s="235">
        <v>89</v>
      </c>
      <c r="H8188" s="234">
        <v>48405</v>
      </c>
      <c r="I8188" s="28"/>
    </row>
    <row r="8189" spans="1:9" x14ac:dyDescent="0.25">
      <c r="A8189" s="231" t="s">
        <v>335</v>
      </c>
      <c r="B8189" s="232" t="s">
        <v>394</v>
      </c>
      <c r="C8189" s="233" t="s">
        <v>364</v>
      </c>
      <c r="D8189" s="233">
        <v>8</v>
      </c>
      <c r="E8189" s="233" t="s">
        <v>264</v>
      </c>
      <c r="F8189" s="234" t="s">
        <v>396</v>
      </c>
      <c r="G8189" s="235">
        <v>20</v>
      </c>
      <c r="H8189" s="234">
        <v>48408</v>
      </c>
      <c r="I8189" s="28"/>
    </row>
    <row r="8190" spans="1:9" x14ac:dyDescent="0.25">
      <c r="A8190" s="231" t="s">
        <v>345</v>
      </c>
      <c r="B8190" s="232" t="s">
        <v>406</v>
      </c>
      <c r="C8190" s="233" t="s">
        <v>337</v>
      </c>
      <c r="D8190" s="233">
        <v>16</v>
      </c>
      <c r="E8190" s="233" t="s">
        <v>271</v>
      </c>
      <c r="F8190" s="234" t="s">
        <v>359</v>
      </c>
      <c r="G8190" s="235">
        <v>37</v>
      </c>
      <c r="H8190" s="234">
        <v>48411</v>
      </c>
      <c r="I8190" s="28"/>
    </row>
    <row r="8191" spans="1:9" x14ac:dyDescent="0.25">
      <c r="A8191" s="231" t="s">
        <v>335</v>
      </c>
      <c r="B8191" s="232" t="s">
        <v>383</v>
      </c>
      <c r="C8191" s="233" t="s">
        <v>347</v>
      </c>
      <c r="D8191" s="233">
        <v>8</v>
      </c>
      <c r="E8191" s="233" t="s">
        <v>271</v>
      </c>
      <c r="F8191" s="234" t="s">
        <v>373</v>
      </c>
      <c r="G8191" s="235">
        <v>98</v>
      </c>
      <c r="H8191" s="234">
        <v>48413</v>
      </c>
      <c r="I8191" s="28"/>
    </row>
    <row r="8192" spans="1:9" x14ac:dyDescent="0.25">
      <c r="A8192" s="231" t="s">
        <v>335</v>
      </c>
      <c r="B8192" s="232" t="s">
        <v>368</v>
      </c>
      <c r="C8192" s="233" t="s">
        <v>364</v>
      </c>
      <c r="D8192" s="233">
        <v>8</v>
      </c>
      <c r="E8192" s="233" t="s">
        <v>262</v>
      </c>
      <c r="F8192" s="234" t="s">
        <v>356</v>
      </c>
      <c r="G8192" s="235">
        <v>161</v>
      </c>
      <c r="H8192" s="234">
        <v>48418</v>
      </c>
      <c r="I8192" s="28"/>
    </row>
    <row r="8193" spans="1:9" x14ac:dyDescent="0.25">
      <c r="A8193" s="231" t="s">
        <v>345</v>
      </c>
      <c r="B8193" s="232" t="s">
        <v>391</v>
      </c>
      <c r="C8193" s="233" t="s">
        <v>337</v>
      </c>
      <c r="D8193" s="233">
        <v>16</v>
      </c>
      <c r="E8193" s="233" t="s">
        <v>334</v>
      </c>
      <c r="F8193" s="234" t="s">
        <v>405</v>
      </c>
      <c r="G8193" s="235">
        <v>107</v>
      </c>
      <c r="H8193" s="234">
        <v>48426</v>
      </c>
      <c r="I8193" s="28"/>
    </row>
    <row r="8194" spans="1:9" x14ac:dyDescent="0.25">
      <c r="A8194" s="231" t="s">
        <v>354</v>
      </c>
      <c r="B8194" s="232" t="s">
        <v>355</v>
      </c>
      <c r="C8194" s="233" t="s">
        <v>347</v>
      </c>
      <c r="D8194" s="233">
        <v>16</v>
      </c>
      <c r="E8194" s="233" t="s">
        <v>262</v>
      </c>
      <c r="F8194" s="234" t="s">
        <v>356</v>
      </c>
      <c r="G8194" s="235">
        <v>185</v>
      </c>
      <c r="H8194" s="234">
        <v>48426</v>
      </c>
      <c r="I8194" s="28"/>
    </row>
    <row r="8195" spans="1:9" x14ac:dyDescent="0.25">
      <c r="A8195" s="231" t="s">
        <v>376</v>
      </c>
      <c r="B8195" s="232" t="s">
        <v>390</v>
      </c>
      <c r="C8195" s="233" t="s">
        <v>370</v>
      </c>
      <c r="D8195" s="233">
        <v>8</v>
      </c>
      <c r="E8195" s="233" t="s">
        <v>334</v>
      </c>
      <c r="F8195" s="234" t="s">
        <v>278</v>
      </c>
      <c r="G8195" s="235">
        <v>41</v>
      </c>
      <c r="H8195" s="234">
        <v>48427</v>
      </c>
      <c r="I8195" s="28"/>
    </row>
    <row r="8196" spans="1:9" x14ac:dyDescent="0.25">
      <c r="A8196" s="231" t="s">
        <v>408</v>
      </c>
      <c r="B8196" s="232" t="s">
        <v>409</v>
      </c>
      <c r="C8196" s="233" t="s">
        <v>380</v>
      </c>
      <c r="D8196" s="233">
        <v>16</v>
      </c>
      <c r="E8196" s="233" t="s">
        <v>334</v>
      </c>
      <c r="F8196" s="234" t="s">
        <v>276</v>
      </c>
      <c r="G8196" s="235">
        <v>127</v>
      </c>
      <c r="H8196" s="234">
        <v>48429</v>
      </c>
      <c r="I8196" s="28"/>
    </row>
    <row r="8197" spans="1:9" x14ac:dyDescent="0.25">
      <c r="A8197" s="231" t="s">
        <v>345</v>
      </c>
      <c r="B8197" s="232" t="s">
        <v>406</v>
      </c>
      <c r="C8197" s="233" t="s">
        <v>337</v>
      </c>
      <c r="D8197" s="233">
        <v>16</v>
      </c>
      <c r="E8197" s="233" t="s">
        <v>271</v>
      </c>
      <c r="F8197" s="234" t="s">
        <v>338</v>
      </c>
      <c r="G8197" s="235">
        <v>136</v>
      </c>
      <c r="H8197" s="234">
        <v>48438</v>
      </c>
      <c r="I8197" s="28"/>
    </row>
    <row r="8198" spans="1:9" x14ac:dyDescent="0.25">
      <c r="A8198" s="231" t="s">
        <v>376</v>
      </c>
      <c r="B8198" s="232" t="s">
        <v>390</v>
      </c>
      <c r="C8198" s="233" t="s">
        <v>370</v>
      </c>
      <c r="D8198" s="233">
        <v>8</v>
      </c>
      <c r="E8198" s="233" t="s">
        <v>334</v>
      </c>
      <c r="F8198" s="234" t="s">
        <v>278</v>
      </c>
      <c r="G8198" s="235">
        <v>24</v>
      </c>
      <c r="H8198" s="234">
        <v>48446</v>
      </c>
      <c r="I8198" s="28"/>
    </row>
    <row r="8199" spans="1:9" x14ac:dyDescent="0.25">
      <c r="A8199" s="231" t="s">
        <v>331</v>
      </c>
      <c r="B8199" s="232" t="s">
        <v>404</v>
      </c>
      <c r="C8199" s="233" t="s">
        <v>333</v>
      </c>
      <c r="D8199" s="233">
        <v>16</v>
      </c>
      <c r="E8199" s="233" t="s">
        <v>334</v>
      </c>
      <c r="F8199" s="234" t="s">
        <v>405</v>
      </c>
      <c r="G8199" s="235">
        <v>179</v>
      </c>
      <c r="H8199" s="234">
        <v>48451</v>
      </c>
      <c r="I8199" s="28"/>
    </row>
    <row r="8200" spans="1:9" x14ac:dyDescent="0.25">
      <c r="A8200" s="231" t="s">
        <v>362</v>
      </c>
      <c r="B8200" s="232" t="s">
        <v>407</v>
      </c>
      <c r="C8200" s="233" t="s">
        <v>380</v>
      </c>
      <c r="D8200" s="233">
        <v>16</v>
      </c>
      <c r="E8200" s="233" t="s">
        <v>264</v>
      </c>
      <c r="F8200" s="234" t="s">
        <v>396</v>
      </c>
      <c r="G8200" s="235">
        <v>79</v>
      </c>
      <c r="H8200" s="234">
        <v>48452</v>
      </c>
      <c r="I8200" s="28"/>
    </row>
    <row r="8201" spans="1:9" x14ac:dyDescent="0.25">
      <c r="A8201" s="231" t="s">
        <v>354</v>
      </c>
      <c r="B8201" s="232" t="s">
        <v>355</v>
      </c>
      <c r="C8201" s="233" t="s">
        <v>347</v>
      </c>
      <c r="D8201" s="233">
        <v>16</v>
      </c>
      <c r="E8201" s="233" t="s">
        <v>262</v>
      </c>
      <c r="F8201" s="234" t="s">
        <v>356</v>
      </c>
      <c r="G8201" s="235">
        <v>106</v>
      </c>
      <c r="H8201" s="234">
        <v>48453</v>
      </c>
      <c r="I8201" s="28"/>
    </row>
    <row r="8202" spans="1:9" x14ac:dyDescent="0.25">
      <c r="A8202" s="231" t="s">
        <v>392</v>
      </c>
      <c r="B8202" s="232" t="s">
        <v>393</v>
      </c>
      <c r="C8202" s="233" t="s">
        <v>337</v>
      </c>
      <c r="D8202" s="233">
        <v>16</v>
      </c>
      <c r="E8202" s="233" t="s">
        <v>271</v>
      </c>
      <c r="F8202" s="234" t="s">
        <v>338</v>
      </c>
      <c r="G8202" s="235">
        <v>189</v>
      </c>
      <c r="H8202" s="234">
        <v>48454</v>
      </c>
      <c r="I8202" s="28"/>
    </row>
    <row r="8203" spans="1:9" x14ac:dyDescent="0.25">
      <c r="A8203" s="231" t="s">
        <v>397</v>
      </c>
      <c r="B8203" s="232" t="s">
        <v>402</v>
      </c>
      <c r="C8203" s="233" t="s">
        <v>380</v>
      </c>
      <c r="D8203" s="233">
        <v>8</v>
      </c>
      <c r="E8203" s="233" t="s">
        <v>262</v>
      </c>
      <c r="F8203" s="234" t="s">
        <v>342</v>
      </c>
      <c r="G8203" s="235">
        <v>93</v>
      </c>
      <c r="H8203" s="234">
        <v>48456</v>
      </c>
      <c r="I8203" s="28"/>
    </row>
    <row r="8204" spans="1:9" x14ac:dyDescent="0.25">
      <c r="A8204" s="231" t="s">
        <v>385</v>
      </c>
      <c r="B8204" s="232" t="s">
        <v>389</v>
      </c>
      <c r="C8204" s="233" t="s">
        <v>375</v>
      </c>
      <c r="D8204" s="233">
        <v>16</v>
      </c>
      <c r="E8204" s="233" t="s">
        <v>334</v>
      </c>
      <c r="F8204" s="234" t="s">
        <v>276</v>
      </c>
      <c r="G8204" s="235">
        <v>107</v>
      </c>
      <c r="H8204" s="234">
        <v>48457</v>
      </c>
      <c r="I8204" s="28"/>
    </row>
    <row r="8205" spans="1:9" x14ac:dyDescent="0.25">
      <c r="A8205" s="231" t="s">
        <v>345</v>
      </c>
      <c r="B8205" s="232" t="s">
        <v>406</v>
      </c>
      <c r="C8205" s="233" t="s">
        <v>337</v>
      </c>
      <c r="D8205" s="233">
        <v>16</v>
      </c>
      <c r="E8205" s="233" t="s">
        <v>271</v>
      </c>
      <c r="F8205" s="234" t="s">
        <v>338</v>
      </c>
      <c r="G8205" s="235">
        <v>37</v>
      </c>
      <c r="H8205" s="234">
        <v>48457</v>
      </c>
      <c r="I8205" s="28"/>
    </row>
    <row r="8206" spans="1:9" x14ac:dyDescent="0.25">
      <c r="A8206" s="231" t="s">
        <v>376</v>
      </c>
      <c r="B8206" s="232" t="s">
        <v>390</v>
      </c>
      <c r="C8206" s="233" t="s">
        <v>370</v>
      </c>
      <c r="D8206" s="233">
        <v>8</v>
      </c>
      <c r="E8206" s="233" t="s">
        <v>334</v>
      </c>
      <c r="F8206" s="234" t="s">
        <v>278</v>
      </c>
      <c r="G8206" s="235">
        <v>116</v>
      </c>
      <c r="H8206" s="234">
        <v>48457</v>
      </c>
      <c r="I8206" s="28"/>
    </row>
    <row r="8207" spans="1:9" x14ac:dyDescent="0.25">
      <c r="A8207" s="231" t="s">
        <v>362</v>
      </c>
      <c r="B8207" s="232" t="s">
        <v>366</v>
      </c>
      <c r="C8207" s="233" t="s">
        <v>337</v>
      </c>
      <c r="D8207" s="233">
        <v>8</v>
      </c>
      <c r="E8207" s="233" t="s">
        <v>262</v>
      </c>
      <c r="F8207" s="234" t="s">
        <v>50</v>
      </c>
      <c r="G8207" s="235">
        <v>143</v>
      </c>
      <c r="H8207" s="234">
        <v>48458</v>
      </c>
      <c r="I8207" s="28"/>
    </row>
    <row r="8208" spans="1:9" x14ac:dyDescent="0.25">
      <c r="A8208" s="231" t="s">
        <v>339</v>
      </c>
      <c r="B8208" s="232" t="s">
        <v>340</v>
      </c>
      <c r="C8208" s="233" t="s">
        <v>341</v>
      </c>
      <c r="D8208" s="233">
        <v>8</v>
      </c>
      <c r="E8208" s="233" t="s">
        <v>262</v>
      </c>
      <c r="F8208" s="234" t="s">
        <v>342</v>
      </c>
      <c r="G8208" s="235">
        <v>24</v>
      </c>
      <c r="H8208" s="234">
        <v>48459</v>
      </c>
      <c r="I8208" s="28"/>
    </row>
    <row r="8209" spans="1:9" x14ac:dyDescent="0.25">
      <c r="A8209" s="231" t="s">
        <v>335</v>
      </c>
      <c r="B8209" s="232" t="s">
        <v>357</v>
      </c>
      <c r="C8209" s="233" t="s">
        <v>358</v>
      </c>
      <c r="D8209" s="233">
        <v>16</v>
      </c>
      <c r="E8209" s="233" t="s">
        <v>271</v>
      </c>
      <c r="F8209" s="234" t="s">
        <v>359</v>
      </c>
      <c r="G8209" s="235">
        <v>96</v>
      </c>
      <c r="H8209" s="234">
        <v>48460</v>
      </c>
      <c r="I8209" s="28"/>
    </row>
    <row r="8210" spans="1:9" x14ac:dyDescent="0.25">
      <c r="A8210" s="231" t="s">
        <v>335</v>
      </c>
      <c r="B8210" s="232" t="s">
        <v>384</v>
      </c>
      <c r="C8210" s="233" t="s">
        <v>364</v>
      </c>
      <c r="D8210" s="233">
        <v>8</v>
      </c>
      <c r="E8210" s="233" t="s">
        <v>262</v>
      </c>
      <c r="F8210" s="234" t="s">
        <v>356</v>
      </c>
      <c r="G8210" s="235">
        <v>70</v>
      </c>
      <c r="H8210" s="234">
        <v>48461</v>
      </c>
      <c r="I8210" s="28"/>
    </row>
    <row r="8211" spans="1:9" x14ac:dyDescent="0.25">
      <c r="A8211" s="231" t="s">
        <v>331</v>
      </c>
      <c r="B8211" s="232" t="s">
        <v>353</v>
      </c>
      <c r="C8211" s="233" t="s">
        <v>337</v>
      </c>
      <c r="D8211" s="233">
        <v>16</v>
      </c>
      <c r="E8211" s="233" t="s">
        <v>262</v>
      </c>
      <c r="F8211" s="234" t="s">
        <v>356</v>
      </c>
      <c r="G8211" s="235">
        <v>91</v>
      </c>
      <c r="H8211" s="234">
        <v>48463</v>
      </c>
      <c r="I8211" s="28"/>
    </row>
    <row r="8212" spans="1:9" x14ac:dyDescent="0.25">
      <c r="A8212" s="231" t="s">
        <v>335</v>
      </c>
      <c r="B8212" s="232" t="s">
        <v>357</v>
      </c>
      <c r="C8212" s="233" t="s">
        <v>358</v>
      </c>
      <c r="D8212" s="233">
        <v>16</v>
      </c>
      <c r="E8212" s="233" t="s">
        <v>271</v>
      </c>
      <c r="F8212" s="234" t="s">
        <v>359</v>
      </c>
      <c r="G8212" s="235">
        <v>192</v>
      </c>
      <c r="H8212" s="234">
        <v>48465</v>
      </c>
      <c r="I8212" s="28"/>
    </row>
    <row r="8213" spans="1:9" x14ac:dyDescent="0.25">
      <c r="A8213" s="231" t="s">
        <v>371</v>
      </c>
      <c r="B8213" s="232" t="s">
        <v>372</v>
      </c>
      <c r="C8213" s="233" t="s">
        <v>364</v>
      </c>
      <c r="D8213" s="233">
        <v>8</v>
      </c>
      <c r="E8213" s="233" t="s">
        <v>271</v>
      </c>
      <c r="F8213" s="234" t="s">
        <v>373</v>
      </c>
      <c r="G8213" s="235">
        <v>199</v>
      </c>
      <c r="H8213" s="234">
        <v>48466</v>
      </c>
      <c r="I8213" s="28"/>
    </row>
    <row r="8214" spans="1:9" x14ac:dyDescent="0.25">
      <c r="A8214" s="231" t="s">
        <v>362</v>
      </c>
      <c r="B8214" s="232" t="s">
        <v>363</v>
      </c>
      <c r="C8214" s="233" t="s">
        <v>364</v>
      </c>
      <c r="D8214" s="233">
        <v>8</v>
      </c>
      <c r="E8214" s="233" t="s">
        <v>264</v>
      </c>
      <c r="F8214" s="234" t="s">
        <v>396</v>
      </c>
      <c r="G8214" s="235">
        <v>45</v>
      </c>
      <c r="H8214" s="234">
        <v>48469</v>
      </c>
      <c r="I8214" s="28"/>
    </row>
    <row r="8215" spans="1:9" x14ac:dyDescent="0.25">
      <c r="A8215" s="231" t="s">
        <v>335</v>
      </c>
      <c r="B8215" s="232" t="s">
        <v>394</v>
      </c>
      <c r="C8215" s="233" t="s">
        <v>364</v>
      </c>
      <c r="D8215" s="233">
        <v>8</v>
      </c>
      <c r="E8215" s="233" t="s">
        <v>264</v>
      </c>
      <c r="F8215" s="234" t="s">
        <v>396</v>
      </c>
      <c r="G8215" s="235">
        <v>150</v>
      </c>
      <c r="H8215" s="234">
        <v>48473</v>
      </c>
      <c r="I8215" s="28"/>
    </row>
    <row r="8216" spans="1:9" x14ac:dyDescent="0.25">
      <c r="A8216" s="231" t="s">
        <v>335</v>
      </c>
      <c r="B8216" s="232" t="s">
        <v>368</v>
      </c>
      <c r="C8216" s="233" t="s">
        <v>364</v>
      </c>
      <c r="D8216" s="233">
        <v>8</v>
      </c>
      <c r="E8216" s="233" t="s">
        <v>262</v>
      </c>
      <c r="F8216" s="234" t="s">
        <v>356</v>
      </c>
      <c r="G8216" s="235">
        <v>18</v>
      </c>
      <c r="H8216" s="234">
        <v>48474</v>
      </c>
      <c r="I8216" s="28"/>
    </row>
    <row r="8217" spans="1:9" x14ac:dyDescent="0.25">
      <c r="A8217" s="231" t="s">
        <v>335</v>
      </c>
      <c r="B8217" s="232" t="s">
        <v>382</v>
      </c>
      <c r="C8217" s="233" t="s">
        <v>337</v>
      </c>
      <c r="D8217" s="233">
        <v>16</v>
      </c>
      <c r="E8217" s="233" t="s">
        <v>264</v>
      </c>
      <c r="F8217" s="234" t="s">
        <v>365</v>
      </c>
      <c r="G8217" s="235">
        <v>43</v>
      </c>
      <c r="H8217" s="234">
        <v>48474</v>
      </c>
      <c r="I8217" s="28"/>
    </row>
    <row r="8218" spans="1:9" x14ac:dyDescent="0.25">
      <c r="A8218" s="231" t="s">
        <v>331</v>
      </c>
      <c r="B8218" s="232" t="s">
        <v>403</v>
      </c>
      <c r="C8218" s="233" t="s">
        <v>380</v>
      </c>
      <c r="D8218" s="233">
        <v>32</v>
      </c>
      <c r="E8218" s="233" t="s">
        <v>262</v>
      </c>
      <c r="F8218" s="234" t="s">
        <v>356</v>
      </c>
      <c r="G8218" s="235">
        <v>88</v>
      </c>
      <c r="H8218" s="234">
        <v>48476</v>
      </c>
      <c r="I8218" s="28"/>
    </row>
    <row r="8219" spans="1:9" x14ac:dyDescent="0.25">
      <c r="A8219" s="231" t="s">
        <v>348</v>
      </c>
      <c r="B8219" s="232" t="s">
        <v>349</v>
      </c>
      <c r="C8219" s="233" t="s">
        <v>347</v>
      </c>
      <c r="D8219" s="233">
        <v>8</v>
      </c>
      <c r="E8219" s="233" t="s">
        <v>262</v>
      </c>
      <c r="F8219" s="234" t="s">
        <v>356</v>
      </c>
      <c r="G8219" s="235">
        <v>88</v>
      </c>
      <c r="H8219" s="234">
        <v>48478</v>
      </c>
      <c r="I8219" s="28"/>
    </row>
    <row r="8220" spans="1:9" x14ac:dyDescent="0.25">
      <c r="A8220" s="231" t="s">
        <v>348</v>
      </c>
      <c r="B8220" s="232" t="s">
        <v>349</v>
      </c>
      <c r="C8220" s="233" t="s">
        <v>347</v>
      </c>
      <c r="D8220" s="233">
        <v>8</v>
      </c>
      <c r="E8220" s="233" t="s">
        <v>262</v>
      </c>
      <c r="F8220" s="234" t="s">
        <v>342</v>
      </c>
      <c r="G8220" s="235">
        <v>112</v>
      </c>
      <c r="H8220" s="234">
        <v>48478</v>
      </c>
      <c r="I8220" s="28"/>
    </row>
    <row r="8221" spans="1:9" x14ac:dyDescent="0.25">
      <c r="A8221" s="231" t="s">
        <v>376</v>
      </c>
      <c r="B8221" s="232" t="s">
        <v>377</v>
      </c>
      <c r="C8221" s="233" t="s">
        <v>378</v>
      </c>
      <c r="D8221" s="233">
        <v>10</v>
      </c>
      <c r="E8221" s="233" t="s">
        <v>262</v>
      </c>
      <c r="F8221" s="234" t="s">
        <v>50</v>
      </c>
      <c r="G8221" s="235">
        <v>54</v>
      </c>
      <c r="H8221" s="234">
        <v>48485</v>
      </c>
      <c r="I8221" s="28"/>
    </row>
    <row r="8222" spans="1:9" x14ac:dyDescent="0.25">
      <c r="A8222" s="231" t="s">
        <v>335</v>
      </c>
      <c r="B8222" s="232" t="s">
        <v>383</v>
      </c>
      <c r="C8222" s="233" t="s">
        <v>347</v>
      </c>
      <c r="D8222" s="233">
        <v>8</v>
      </c>
      <c r="E8222" s="233" t="s">
        <v>271</v>
      </c>
      <c r="F8222" s="234" t="s">
        <v>373</v>
      </c>
      <c r="G8222" s="235">
        <v>7</v>
      </c>
      <c r="H8222" s="234">
        <v>48487</v>
      </c>
      <c r="I8222" s="28"/>
    </row>
    <row r="8223" spans="1:9" x14ac:dyDescent="0.25">
      <c r="A8223" s="231" t="s">
        <v>385</v>
      </c>
      <c r="B8223" s="232" t="s">
        <v>389</v>
      </c>
      <c r="C8223" s="233" t="s">
        <v>375</v>
      </c>
      <c r="D8223" s="233">
        <v>16</v>
      </c>
      <c r="E8223" s="233" t="s">
        <v>334</v>
      </c>
      <c r="F8223" s="234" t="s">
        <v>278</v>
      </c>
      <c r="G8223" s="235">
        <v>106</v>
      </c>
      <c r="H8223" s="234">
        <v>48489</v>
      </c>
      <c r="I8223" s="28"/>
    </row>
    <row r="8224" spans="1:9" x14ac:dyDescent="0.25">
      <c r="A8224" s="231" t="s">
        <v>408</v>
      </c>
      <c r="B8224" s="232" t="s">
        <v>409</v>
      </c>
      <c r="C8224" s="233" t="s">
        <v>380</v>
      </c>
      <c r="D8224" s="233">
        <v>16</v>
      </c>
      <c r="E8224" s="233" t="s">
        <v>334</v>
      </c>
      <c r="F8224" s="234" t="s">
        <v>276</v>
      </c>
      <c r="G8224" s="235">
        <v>12</v>
      </c>
      <c r="H8224" s="234">
        <v>48492</v>
      </c>
      <c r="I8224" s="28"/>
    </row>
    <row r="8225" spans="1:9" x14ac:dyDescent="0.25">
      <c r="A8225" s="231" t="s">
        <v>335</v>
      </c>
      <c r="B8225" s="232" t="s">
        <v>368</v>
      </c>
      <c r="C8225" s="233" t="s">
        <v>364</v>
      </c>
      <c r="D8225" s="233">
        <v>8</v>
      </c>
      <c r="E8225" s="233" t="s">
        <v>262</v>
      </c>
      <c r="F8225" s="234" t="s">
        <v>356</v>
      </c>
      <c r="G8225" s="235">
        <v>120</v>
      </c>
      <c r="H8225" s="234">
        <v>48494</v>
      </c>
      <c r="I8225" s="28"/>
    </row>
    <row r="8226" spans="1:9" x14ac:dyDescent="0.25">
      <c r="A8226" s="231" t="s">
        <v>335</v>
      </c>
      <c r="B8226" s="232" t="s">
        <v>336</v>
      </c>
      <c r="C8226" s="233" t="s">
        <v>337</v>
      </c>
      <c r="D8226" s="233">
        <v>16</v>
      </c>
      <c r="E8226" s="233" t="s">
        <v>271</v>
      </c>
      <c r="F8226" s="234" t="s">
        <v>338</v>
      </c>
      <c r="G8226" s="235">
        <v>39</v>
      </c>
      <c r="H8226" s="234">
        <v>48495</v>
      </c>
      <c r="I8226" s="28"/>
    </row>
    <row r="8227" spans="1:9" x14ac:dyDescent="0.25">
      <c r="A8227" s="231" t="s">
        <v>362</v>
      </c>
      <c r="B8227" s="232" t="s">
        <v>369</v>
      </c>
      <c r="C8227" s="233" t="s">
        <v>370</v>
      </c>
      <c r="D8227" s="233">
        <v>16</v>
      </c>
      <c r="E8227" s="233" t="s">
        <v>264</v>
      </c>
      <c r="F8227" s="234" t="s">
        <v>365</v>
      </c>
      <c r="G8227" s="235">
        <v>93</v>
      </c>
      <c r="H8227" s="234">
        <v>48498</v>
      </c>
      <c r="I8227" s="28"/>
    </row>
    <row r="8228" spans="1:9" x14ac:dyDescent="0.25">
      <c r="A8228" s="231" t="s">
        <v>335</v>
      </c>
      <c r="B8228" s="232" t="s">
        <v>350</v>
      </c>
      <c r="C8228" s="233" t="s">
        <v>347</v>
      </c>
      <c r="D8228" s="233">
        <v>8</v>
      </c>
      <c r="E8228" s="233" t="s">
        <v>271</v>
      </c>
      <c r="F8228" s="234" t="s">
        <v>338</v>
      </c>
      <c r="G8228" s="235">
        <v>53</v>
      </c>
      <c r="H8228" s="234">
        <v>48503</v>
      </c>
      <c r="I8228" s="28"/>
    </row>
    <row r="8229" spans="1:9" x14ac:dyDescent="0.25">
      <c r="A8229" s="231" t="s">
        <v>345</v>
      </c>
      <c r="B8229" s="232" t="s">
        <v>379</v>
      </c>
      <c r="C8229" s="233" t="s">
        <v>380</v>
      </c>
      <c r="D8229" s="233">
        <v>16</v>
      </c>
      <c r="E8229" s="233" t="s">
        <v>271</v>
      </c>
      <c r="F8229" s="234" t="s">
        <v>338</v>
      </c>
      <c r="G8229" s="235">
        <v>132</v>
      </c>
      <c r="H8229" s="234">
        <v>48507</v>
      </c>
      <c r="I8229" s="28"/>
    </row>
    <row r="8230" spans="1:9" x14ac:dyDescent="0.25">
      <c r="A8230" s="231" t="s">
        <v>362</v>
      </c>
      <c r="B8230" s="232" t="s">
        <v>374</v>
      </c>
      <c r="C8230" s="233" t="s">
        <v>375</v>
      </c>
      <c r="D8230" s="233">
        <v>16</v>
      </c>
      <c r="E8230" s="233" t="s">
        <v>271</v>
      </c>
      <c r="F8230" s="234" t="s">
        <v>338</v>
      </c>
      <c r="G8230" s="235">
        <v>102</v>
      </c>
      <c r="H8230" s="234">
        <v>48508</v>
      </c>
      <c r="I8230" s="28"/>
    </row>
    <row r="8231" spans="1:9" x14ac:dyDescent="0.25">
      <c r="A8231" s="231" t="s">
        <v>335</v>
      </c>
      <c r="B8231" s="232" t="s">
        <v>350</v>
      </c>
      <c r="C8231" s="233" t="s">
        <v>347</v>
      </c>
      <c r="D8231" s="233">
        <v>8</v>
      </c>
      <c r="E8231" s="233" t="s">
        <v>271</v>
      </c>
      <c r="F8231" s="234" t="s">
        <v>338</v>
      </c>
      <c r="G8231" s="235">
        <v>73</v>
      </c>
      <c r="H8231" s="234">
        <v>48514</v>
      </c>
      <c r="I8231" s="28"/>
    </row>
    <row r="8232" spans="1:9" x14ac:dyDescent="0.25">
      <c r="A8232" s="231" t="s">
        <v>335</v>
      </c>
      <c r="B8232" s="232" t="s">
        <v>357</v>
      </c>
      <c r="C8232" s="233" t="s">
        <v>358</v>
      </c>
      <c r="D8232" s="233">
        <v>16</v>
      </c>
      <c r="E8232" s="233" t="s">
        <v>271</v>
      </c>
      <c r="F8232" s="234" t="s">
        <v>359</v>
      </c>
      <c r="G8232" s="235">
        <v>38</v>
      </c>
      <c r="H8232" s="234">
        <v>48518</v>
      </c>
      <c r="I8232" s="28"/>
    </row>
    <row r="8233" spans="1:9" x14ac:dyDescent="0.25">
      <c r="A8233" s="231" t="s">
        <v>345</v>
      </c>
      <c r="B8233" s="232" t="s">
        <v>379</v>
      </c>
      <c r="C8233" s="233" t="s">
        <v>380</v>
      </c>
      <c r="D8233" s="233">
        <v>16</v>
      </c>
      <c r="E8233" s="233" t="s">
        <v>271</v>
      </c>
      <c r="F8233" s="234" t="s">
        <v>338</v>
      </c>
      <c r="G8233" s="235">
        <v>93</v>
      </c>
      <c r="H8233" s="234">
        <v>48518</v>
      </c>
      <c r="I8233" s="28"/>
    </row>
    <row r="8234" spans="1:9" x14ac:dyDescent="0.25">
      <c r="A8234" s="231" t="s">
        <v>335</v>
      </c>
      <c r="B8234" s="232" t="s">
        <v>400</v>
      </c>
      <c r="C8234" s="233" t="s">
        <v>364</v>
      </c>
      <c r="D8234" s="233">
        <v>8</v>
      </c>
      <c r="E8234" s="233" t="s">
        <v>264</v>
      </c>
      <c r="F8234" s="234" t="s">
        <v>365</v>
      </c>
      <c r="G8234" s="235">
        <v>166</v>
      </c>
      <c r="H8234" s="234">
        <v>48522</v>
      </c>
      <c r="I8234" s="28"/>
    </row>
    <row r="8235" spans="1:9" x14ac:dyDescent="0.25">
      <c r="A8235" s="231" t="s">
        <v>335</v>
      </c>
      <c r="B8235" s="232" t="s">
        <v>394</v>
      </c>
      <c r="C8235" s="233" t="s">
        <v>364</v>
      </c>
      <c r="D8235" s="233">
        <v>8</v>
      </c>
      <c r="E8235" s="233" t="s">
        <v>264</v>
      </c>
      <c r="F8235" s="234" t="s">
        <v>365</v>
      </c>
      <c r="G8235" s="235">
        <v>130</v>
      </c>
      <c r="H8235" s="234">
        <v>48523</v>
      </c>
      <c r="I8235" s="28"/>
    </row>
    <row r="8236" spans="1:9" x14ac:dyDescent="0.25">
      <c r="A8236" s="231" t="s">
        <v>345</v>
      </c>
      <c r="B8236" s="232" t="s">
        <v>346</v>
      </c>
      <c r="C8236" s="233" t="s">
        <v>347</v>
      </c>
      <c r="D8236" s="233">
        <v>16</v>
      </c>
      <c r="E8236" s="233" t="s">
        <v>271</v>
      </c>
      <c r="F8236" s="234" t="s">
        <v>338</v>
      </c>
      <c r="G8236" s="235">
        <v>113</v>
      </c>
      <c r="H8236" s="234">
        <v>48524</v>
      </c>
      <c r="I8236" s="28"/>
    </row>
    <row r="8237" spans="1:9" x14ac:dyDescent="0.25">
      <c r="A8237" s="231" t="s">
        <v>385</v>
      </c>
      <c r="B8237" s="232" t="s">
        <v>389</v>
      </c>
      <c r="C8237" s="233" t="s">
        <v>375</v>
      </c>
      <c r="D8237" s="233">
        <v>16</v>
      </c>
      <c r="E8237" s="233" t="s">
        <v>334</v>
      </c>
      <c r="F8237" s="234" t="s">
        <v>276</v>
      </c>
      <c r="G8237" s="235">
        <v>32</v>
      </c>
      <c r="H8237" s="234">
        <v>48529</v>
      </c>
      <c r="I8237" s="28"/>
    </row>
    <row r="8238" spans="1:9" x14ac:dyDescent="0.25">
      <c r="A8238" s="231" t="s">
        <v>335</v>
      </c>
      <c r="B8238" s="232" t="s">
        <v>350</v>
      </c>
      <c r="C8238" s="233" t="s">
        <v>347</v>
      </c>
      <c r="D8238" s="233">
        <v>8</v>
      </c>
      <c r="E8238" s="233" t="s">
        <v>271</v>
      </c>
      <c r="F8238" s="234" t="s">
        <v>338</v>
      </c>
      <c r="G8238" s="235">
        <v>178</v>
      </c>
      <c r="H8238" s="234">
        <v>48538</v>
      </c>
      <c r="I8238" s="28"/>
    </row>
    <row r="8239" spans="1:9" x14ac:dyDescent="0.25">
      <c r="A8239" s="231" t="s">
        <v>335</v>
      </c>
      <c r="B8239" s="232" t="s">
        <v>367</v>
      </c>
      <c r="C8239" s="233" t="s">
        <v>337</v>
      </c>
      <c r="D8239" s="233">
        <v>8</v>
      </c>
      <c r="E8239" s="233" t="s">
        <v>262</v>
      </c>
      <c r="F8239" s="234" t="s">
        <v>356</v>
      </c>
      <c r="G8239" s="235">
        <v>137</v>
      </c>
      <c r="H8239" s="234">
        <v>48541</v>
      </c>
      <c r="I8239" s="28"/>
    </row>
    <row r="8240" spans="1:9" x14ac:dyDescent="0.25">
      <c r="A8240" s="231" t="s">
        <v>335</v>
      </c>
      <c r="B8240" s="232" t="s">
        <v>357</v>
      </c>
      <c r="C8240" s="233" t="s">
        <v>358</v>
      </c>
      <c r="D8240" s="233">
        <v>16</v>
      </c>
      <c r="E8240" s="233" t="s">
        <v>271</v>
      </c>
      <c r="F8240" s="234" t="s">
        <v>359</v>
      </c>
      <c r="G8240" s="235">
        <v>176</v>
      </c>
      <c r="H8240" s="234">
        <v>48542</v>
      </c>
      <c r="I8240" s="28"/>
    </row>
    <row r="8241" spans="1:9" x14ac:dyDescent="0.25">
      <c r="A8241" s="231" t="s">
        <v>345</v>
      </c>
      <c r="B8241" s="232" t="s">
        <v>401</v>
      </c>
      <c r="C8241" s="233" t="s">
        <v>380</v>
      </c>
      <c r="D8241" s="233">
        <v>16</v>
      </c>
      <c r="E8241" s="233" t="s">
        <v>271</v>
      </c>
      <c r="F8241" s="234" t="s">
        <v>338</v>
      </c>
      <c r="G8241" s="235">
        <v>157</v>
      </c>
      <c r="H8241" s="234">
        <v>48542</v>
      </c>
      <c r="I8241" s="28"/>
    </row>
    <row r="8242" spans="1:9" x14ac:dyDescent="0.25">
      <c r="A8242" s="231" t="s">
        <v>362</v>
      </c>
      <c r="B8242" s="232" t="s">
        <v>363</v>
      </c>
      <c r="C8242" s="233" t="s">
        <v>364</v>
      </c>
      <c r="D8242" s="233">
        <v>8</v>
      </c>
      <c r="E8242" s="233" t="s">
        <v>264</v>
      </c>
      <c r="F8242" s="234" t="s">
        <v>396</v>
      </c>
      <c r="G8242" s="235">
        <v>144</v>
      </c>
      <c r="H8242" s="234">
        <v>48542</v>
      </c>
      <c r="I8242" s="28"/>
    </row>
    <row r="8243" spans="1:9" x14ac:dyDescent="0.25">
      <c r="A8243" s="231" t="s">
        <v>335</v>
      </c>
      <c r="B8243" s="232" t="s">
        <v>350</v>
      </c>
      <c r="C8243" s="233" t="s">
        <v>347</v>
      </c>
      <c r="D8243" s="233">
        <v>8</v>
      </c>
      <c r="E8243" s="233" t="s">
        <v>271</v>
      </c>
      <c r="F8243" s="234" t="s">
        <v>338</v>
      </c>
      <c r="G8243" s="235">
        <v>113</v>
      </c>
      <c r="H8243" s="234">
        <v>48544</v>
      </c>
      <c r="I8243" s="28"/>
    </row>
    <row r="8244" spans="1:9" x14ac:dyDescent="0.25">
      <c r="A8244" s="231" t="s">
        <v>331</v>
      </c>
      <c r="B8244" s="232" t="s">
        <v>381</v>
      </c>
      <c r="C8244" s="233" t="s">
        <v>380</v>
      </c>
      <c r="D8244" s="233">
        <v>16</v>
      </c>
      <c r="E8244" s="233" t="s">
        <v>262</v>
      </c>
      <c r="F8244" s="234" t="s">
        <v>342</v>
      </c>
      <c r="G8244" s="235">
        <v>156</v>
      </c>
      <c r="H8244" s="234">
        <v>48544</v>
      </c>
      <c r="I8244" s="28"/>
    </row>
    <row r="8245" spans="1:9" x14ac:dyDescent="0.25">
      <c r="A8245" s="231" t="s">
        <v>376</v>
      </c>
      <c r="B8245" s="232" t="s">
        <v>390</v>
      </c>
      <c r="C8245" s="233" t="s">
        <v>370</v>
      </c>
      <c r="D8245" s="233">
        <v>8</v>
      </c>
      <c r="E8245" s="233" t="s">
        <v>334</v>
      </c>
      <c r="F8245" s="234" t="s">
        <v>278</v>
      </c>
      <c r="G8245" s="235">
        <v>47</v>
      </c>
      <c r="H8245" s="234">
        <v>48545</v>
      </c>
      <c r="I8245" s="28"/>
    </row>
    <row r="8246" spans="1:9" x14ac:dyDescent="0.25">
      <c r="A8246" s="231" t="s">
        <v>345</v>
      </c>
      <c r="B8246" s="232" t="s">
        <v>406</v>
      </c>
      <c r="C8246" s="233" t="s">
        <v>337</v>
      </c>
      <c r="D8246" s="233">
        <v>16</v>
      </c>
      <c r="E8246" s="233" t="s">
        <v>271</v>
      </c>
      <c r="F8246" s="234" t="s">
        <v>359</v>
      </c>
      <c r="G8246" s="235">
        <v>64</v>
      </c>
      <c r="H8246" s="234">
        <v>48549</v>
      </c>
      <c r="I8246" s="28"/>
    </row>
    <row r="8247" spans="1:9" x14ac:dyDescent="0.25">
      <c r="A8247" s="231" t="s">
        <v>362</v>
      </c>
      <c r="B8247" s="232" t="s">
        <v>366</v>
      </c>
      <c r="C8247" s="233" t="s">
        <v>337</v>
      </c>
      <c r="D8247" s="233">
        <v>8</v>
      </c>
      <c r="E8247" s="233" t="s">
        <v>262</v>
      </c>
      <c r="F8247" s="234" t="s">
        <v>50</v>
      </c>
      <c r="G8247" s="235">
        <v>96</v>
      </c>
      <c r="H8247" s="234">
        <v>48550</v>
      </c>
      <c r="I8247" s="28"/>
    </row>
    <row r="8248" spans="1:9" x14ac:dyDescent="0.25">
      <c r="A8248" s="231" t="s">
        <v>335</v>
      </c>
      <c r="B8248" s="232" t="s">
        <v>350</v>
      </c>
      <c r="C8248" s="233" t="s">
        <v>347</v>
      </c>
      <c r="D8248" s="233">
        <v>8</v>
      </c>
      <c r="E8248" s="233" t="s">
        <v>271</v>
      </c>
      <c r="F8248" s="234" t="s">
        <v>338</v>
      </c>
      <c r="G8248" s="235">
        <v>155</v>
      </c>
      <c r="H8248" s="234">
        <v>48550</v>
      </c>
      <c r="I8248" s="28"/>
    </row>
    <row r="8249" spans="1:9" x14ac:dyDescent="0.25">
      <c r="A8249" s="231" t="s">
        <v>331</v>
      </c>
      <c r="B8249" s="232" t="s">
        <v>404</v>
      </c>
      <c r="C8249" s="233" t="s">
        <v>333</v>
      </c>
      <c r="D8249" s="233">
        <v>16</v>
      </c>
      <c r="E8249" s="233" t="s">
        <v>334</v>
      </c>
      <c r="F8249" s="234" t="s">
        <v>405</v>
      </c>
      <c r="G8249" s="235">
        <v>21</v>
      </c>
      <c r="H8249" s="234">
        <v>48550</v>
      </c>
      <c r="I8249" s="28"/>
    </row>
    <row r="8250" spans="1:9" x14ac:dyDescent="0.25">
      <c r="A8250" s="231" t="s">
        <v>362</v>
      </c>
      <c r="B8250" s="232" t="s">
        <v>363</v>
      </c>
      <c r="C8250" s="233" t="s">
        <v>364</v>
      </c>
      <c r="D8250" s="233">
        <v>8</v>
      </c>
      <c r="E8250" s="233" t="s">
        <v>264</v>
      </c>
      <c r="F8250" s="234" t="s">
        <v>396</v>
      </c>
      <c r="G8250" s="235">
        <v>184</v>
      </c>
      <c r="H8250" s="234">
        <v>48552</v>
      </c>
      <c r="I8250" s="28"/>
    </row>
    <row r="8251" spans="1:9" x14ac:dyDescent="0.25">
      <c r="A8251" s="231" t="s">
        <v>362</v>
      </c>
      <c r="B8251" s="232" t="s">
        <v>374</v>
      </c>
      <c r="C8251" s="233" t="s">
        <v>375</v>
      </c>
      <c r="D8251" s="233">
        <v>16</v>
      </c>
      <c r="E8251" s="233" t="s">
        <v>271</v>
      </c>
      <c r="F8251" s="234" t="s">
        <v>338</v>
      </c>
      <c r="G8251" s="235">
        <v>181</v>
      </c>
      <c r="H8251" s="234">
        <v>48557</v>
      </c>
      <c r="I8251" s="28"/>
    </row>
    <row r="8252" spans="1:9" x14ac:dyDescent="0.25">
      <c r="A8252" s="231" t="s">
        <v>348</v>
      </c>
      <c r="B8252" s="232" t="s">
        <v>349</v>
      </c>
      <c r="C8252" s="233" t="s">
        <v>347</v>
      </c>
      <c r="D8252" s="233">
        <v>8</v>
      </c>
      <c r="E8252" s="233" t="s">
        <v>262</v>
      </c>
      <c r="F8252" s="234" t="s">
        <v>356</v>
      </c>
      <c r="G8252" s="235">
        <v>44</v>
      </c>
      <c r="H8252" s="234">
        <v>48557</v>
      </c>
      <c r="I8252" s="28"/>
    </row>
    <row r="8253" spans="1:9" x14ac:dyDescent="0.25">
      <c r="A8253" s="231" t="s">
        <v>331</v>
      </c>
      <c r="B8253" s="232" t="s">
        <v>353</v>
      </c>
      <c r="C8253" s="233" t="s">
        <v>337</v>
      </c>
      <c r="D8253" s="233">
        <v>16</v>
      </c>
      <c r="E8253" s="233" t="s">
        <v>262</v>
      </c>
      <c r="F8253" s="234" t="s">
        <v>342</v>
      </c>
      <c r="G8253" s="235">
        <v>72</v>
      </c>
      <c r="H8253" s="234">
        <v>48564</v>
      </c>
      <c r="I8253" s="28"/>
    </row>
    <row r="8254" spans="1:9" x14ac:dyDescent="0.25">
      <c r="A8254" s="231" t="s">
        <v>331</v>
      </c>
      <c r="B8254" s="232" t="s">
        <v>353</v>
      </c>
      <c r="C8254" s="233" t="s">
        <v>337</v>
      </c>
      <c r="D8254" s="233">
        <v>16</v>
      </c>
      <c r="E8254" s="233" t="s">
        <v>262</v>
      </c>
      <c r="F8254" s="234" t="s">
        <v>342</v>
      </c>
      <c r="G8254" s="235">
        <v>36</v>
      </c>
      <c r="H8254" s="234">
        <v>48565</v>
      </c>
      <c r="I8254" s="28"/>
    </row>
    <row r="8255" spans="1:9" x14ac:dyDescent="0.25">
      <c r="A8255" s="231" t="s">
        <v>348</v>
      </c>
      <c r="B8255" s="232" t="s">
        <v>349</v>
      </c>
      <c r="C8255" s="233" t="s">
        <v>347</v>
      </c>
      <c r="D8255" s="233">
        <v>8</v>
      </c>
      <c r="E8255" s="233" t="s">
        <v>262</v>
      </c>
      <c r="F8255" s="234" t="s">
        <v>356</v>
      </c>
      <c r="G8255" s="235">
        <v>71</v>
      </c>
      <c r="H8255" s="234">
        <v>48568</v>
      </c>
      <c r="I8255" s="28"/>
    </row>
    <row r="8256" spans="1:9" x14ac:dyDescent="0.25">
      <c r="A8256" s="231" t="s">
        <v>385</v>
      </c>
      <c r="B8256" s="232" t="s">
        <v>389</v>
      </c>
      <c r="C8256" s="233" t="s">
        <v>375</v>
      </c>
      <c r="D8256" s="233">
        <v>16</v>
      </c>
      <c r="E8256" s="233" t="s">
        <v>334</v>
      </c>
      <c r="F8256" s="234" t="s">
        <v>278</v>
      </c>
      <c r="G8256" s="235">
        <v>187</v>
      </c>
      <c r="H8256" s="234">
        <v>48570</v>
      </c>
      <c r="I8256" s="28"/>
    </row>
    <row r="8257" spans="1:9" x14ac:dyDescent="0.25">
      <c r="A8257" s="231" t="s">
        <v>397</v>
      </c>
      <c r="B8257" s="232" t="s">
        <v>402</v>
      </c>
      <c r="C8257" s="233" t="s">
        <v>380</v>
      </c>
      <c r="D8257" s="233">
        <v>8</v>
      </c>
      <c r="E8257" s="233" t="s">
        <v>262</v>
      </c>
      <c r="F8257" s="234" t="s">
        <v>50</v>
      </c>
      <c r="G8257" s="235">
        <v>43</v>
      </c>
      <c r="H8257" s="234">
        <v>48570</v>
      </c>
      <c r="I8257" s="28"/>
    </row>
    <row r="8258" spans="1:9" x14ac:dyDescent="0.25">
      <c r="A8258" s="231" t="s">
        <v>335</v>
      </c>
      <c r="B8258" s="232" t="s">
        <v>387</v>
      </c>
      <c r="C8258" s="233" t="s">
        <v>347</v>
      </c>
      <c r="D8258" s="233">
        <v>8</v>
      </c>
      <c r="E8258" s="233" t="s">
        <v>264</v>
      </c>
      <c r="F8258" s="234" t="s">
        <v>365</v>
      </c>
      <c r="G8258" s="235">
        <v>86</v>
      </c>
      <c r="H8258" s="234">
        <v>48571</v>
      </c>
      <c r="I8258" s="28"/>
    </row>
    <row r="8259" spans="1:9" x14ac:dyDescent="0.25">
      <c r="A8259" s="231" t="s">
        <v>408</v>
      </c>
      <c r="B8259" s="232" t="s">
        <v>409</v>
      </c>
      <c r="C8259" s="233" t="s">
        <v>380</v>
      </c>
      <c r="D8259" s="233">
        <v>16</v>
      </c>
      <c r="E8259" s="233" t="s">
        <v>334</v>
      </c>
      <c r="F8259" s="234" t="s">
        <v>276</v>
      </c>
      <c r="G8259" s="235">
        <v>5</v>
      </c>
      <c r="H8259" s="234">
        <v>48571</v>
      </c>
      <c r="I8259" s="28"/>
    </row>
    <row r="8260" spans="1:9" x14ac:dyDescent="0.25">
      <c r="A8260" s="231" t="s">
        <v>345</v>
      </c>
      <c r="B8260" s="232" t="s">
        <v>391</v>
      </c>
      <c r="C8260" s="233" t="s">
        <v>337</v>
      </c>
      <c r="D8260" s="233">
        <v>16</v>
      </c>
      <c r="E8260" s="233" t="s">
        <v>334</v>
      </c>
      <c r="F8260" s="234" t="s">
        <v>276</v>
      </c>
      <c r="G8260" s="235">
        <v>73</v>
      </c>
      <c r="H8260" s="234">
        <v>48571</v>
      </c>
      <c r="I8260" s="28"/>
    </row>
    <row r="8261" spans="1:9" x14ac:dyDescent="0.25">
      <c r="A8261" s="231" t="s">
        <v>362</v>
      </c>
      <c r="B8261" s="232" t="s">
        <v>363</v>
      </c>
      <c r="C8261" s="233" t="s">
        <v>364</v>
      </c>
      <c r="D8261" s="233">
        <v>8</v>
      </c>
      <c r="E8261" s="233" t="s">
        <v>264</v>
      </c>
      <c r="F8261" s="234" t="s">
        <v>396</v>
      </c>
      <c r="G8261" s="235">
        <v>139</v>
      </c>
      <c r="H8261" s="234">
        <v>48573</v>
      </c>
      <c r="I8261" s="28"/>
    </row>
    <row r="8262" spans="1:9" x14ac:dyDescent="0.25">
      <c r="A8262" s="231" t="s">
        <v>371</v>
      </c>
      <c r="B8262" s="232" t="s">
        <v>372</v>
      </c>
      <c r="C8262" s="233" t="s">
        <v>364</v>
      </c>
      <c r="D8262" s="233">
        <v>8</v>
      </c>
      <c r="E8262" s="233" t="s">
        <v>271</v>
      </c>
      <c r="F8262" s="234" t="s">
        <v>338</v>
      </c>
      <c r="G8262" s="235">
        <v>108</v>
      </c>
      <c r="H8262" s="234">
        <v>48574</v>
      </c>
      <c r="I8262" s="28"/>
    </row>
    <row r="8263" spans="1:9" x14ac:dyDescent="0.25">
      <c r="A8263" s="231" t="s">
        <v>339</v>
      </c>
      <c r="B8263" s="232" t="s">
        <v>340</v>
      </c>
      <c r="C8263" s="233" t="s">
        <v>341</v>
      </c>
      <c r="D8263" s="233">
        <v>8</v>
      </c>
      <c r="E8263" s="233" t="s">
        <v>262</v>
      </c>
      <c r="F8263" s="234" t="s">
        <v>342</v>
      </c>
      <c r="G8263" s="235">
        <v>24</v>
      </c>
      <c r="H8263" s="234">
        <v>48586</v>
      </c>
      <c r="I8263" s="28"/>
    </row>
    <row r="8264" spans="1:9" x14ac:dyDescent="0.25">
      <c r="A8264" s="231" t="s">
        <v>362</v>
      </c>
      <c r="B8264" s="232" t="s">
        <v>374</v>
      </c>
      <c r="C8264" s="233" t="s">
        <v>375</v>
      </c>
      <c r="D8264" s="233">
        <v>16</v>
      </c>
      <c r="E8264" s="233" t="s">
        <v>271</v>
      </c>
      <c r="F8264" s="234" t="s">
        <v>338</v>
      </c>
      <c r="G8264" s="235">
        <v>107</v>
      </c>
      <c r="H8264" s="234">
        <v>48591</v>
      </c>
      <c r="I8264" s="28"/>
    </row>
    <row r="8265" spans="1:9" x14ac:dyDescent="0.25">
      <c r="A8265" s="231" t="s">
        <v>392</v>
      </c>
      <c r="B8265" s="232" t="s">
        <v>393</v>
      </c>
      <c r="C8265" s="233" t="s">
        <v>337</v>
      </c>
      <c r="D8265" s="233">
        <v>16</v>
      </c>
      <c r="E8265" s="233" t="s">
        <v>271</v>
      </c>
      <c r="F8265" s="234" t="s">
        <v>338</v>
      </c>
      <c r="G8265" s="235">
        <v>79</v>
      </c>
      <c r="H8265" s="234">
        <v>48593</v>
      </c>
      <c r="I8265" s="28"/>
    </row>
    <row r="8266" spans="1:9" x14ac:dyDescent="0.25">
      <c r="A8266" s="231" t="s">
        <v>335</v>
      </c>
      <c r="B8266" s="232" t="s">
        <v>336</v>
      </c>
      <c r="C8266" s="233" t="s">
        <v>337</v>
      </c>
      <c r="D8266" s="233">
        <v>16</v>
      </c>
      <c r="E8266" s="233" t="s">
        <v>271</v>
      </c>
      <c r="F8266" s="234" t="s">
        <v>338</v>
      </c>
      <c r="G8266" s="235">
        <v>79</v>
      </c>
      <c r="H8266" s="234">
        <v>48600</v>
      </c>
      <c r="I8266" s="28"/>
    </row>
    <row r="8267" spans="1:9" x14ac:dyDescent="0.25">
      <c r="A8267" s="231" t="s">
        <v>362</v>
      </c>
      <c r="B8267" s="232" t="s">
        <v>366</v>
      </c>
      <c r="C8267" s="233" t="s">
        <v>337</v>
      </c>
      <c r="D8267" s="233">
        <v>8</v>
      </c>
      <c r="E8267" s="233" t="s">
        <v>262</v>
      </c>
      <c r="F8267" s="234" t="s">
        <v>50</v>
      </c>
      <c r="G8267" s="235">
        <v>199</v>
      </c>
      <c r="H8267" s="234">
        <v>48601</v>
      </c>
      <c r="I8267" s="28"/>
    </row>
    <row r="8268" spans="1:9" x14ac:dyDescent="0.25">
      <c r="A8268" s="231" t="s">
        <v>335</v>
      </c>
      <c r="B8268" s="232" t="s">
        <v>382</v>
      </c>
      <c r="C8268" s="233" t="s">
        <v>337</v>
      </c>
      <c r="D8268" s="233">
        <v>16</v>
      </c>
      <c r="E8268" s="233" t="s">
        <v>264</v>
      </c>
      <c r="F8268" s="234" t="s">
        <v>365</v>
      </c>
      <c r="G8268" s="235">
        <v>12</v>
      </c>
      <c r="H8268" s="234">
        <v>48604</v>
      </c>
      <c r="I8268" s="28"/>
    </row>
    <row r="8269" spans="1:9" x14ac:dyDescent="0.25">
      <c r="A8269" s="231" t="s">
        <v>345</v>
      </c>
      <c r="B8269" s="232" t="s">
        <v>406</v>
      </c>
      <c r="C8269" s="233" t="s">
        <v>337</v>
      </c>
      <c r="D8269" s="233">
        <v>16</v>
      </c>
      <c r="E8269" s="233" t="s">
        <v>271</v>
      </c>
      <c r="F8269" s="234" t="s">
        <v>338</v>
      </c>
      <c r="G8269" s="235">
        <v>31</v>
      </c>
      <c r="H8269" s="234">
        <v>48605</v>
      </c>
      <c r="I8269" s="28"/>
    </row>
    <row r="8270" spans="1:9" x14ac:dyDescent="0.25">
      <c r="A8270" s="231" t="s">
        <v>362</v>
      </c>
      <c r="B8270" s="232" t="s">
        <v>407</v>
      </c>
      <c r="C8270" s="233" t="s">
        <v>380</v>
      </c>
      <c r="D8270" s="233">
        <v>16</v>
      </c>
      <c r="E8270" s="233" t="s">
        <v>264</v>
      </c>
      <c r="F8270" s="234" t="s">
        <v>365</v>
      </c>
      <c r="G8270" s="235">
        <v>81</v>
      </c>
      <c r="H8270" s="234">
        <v>48606</v>
      </c>
      <c r="I8270" s="28"/>
    </row>
    <row r="8271" spans="1:9" x14ac:dyDescent="0.25">
      <c r="A8271" s="231" t="s">
        <v>335</v>
      </c>
      <c r="B8271" s="232" t="s">
        <v>383</v>
      </c>
      <c r="C8271" s="233" t="s">
        <v>347</v>
      </c>
      <c r="D8271" s="233">
        <v>8</v>
      </c>
      <c r="E8271" s="233" t="s">
        <v>271</v>
      </c>
      <c r="F8271" s="234" t="s">
        <v>359</v>
      </c>
      <c r="G8271" s="235">
        <v>190</v>
      </c>
      <c r="H8271" s="234">
        <v>48608</v>
      </c>
      <c r="I8271" s="28"/>
    </row>
    <row r="8272" spans="1:9" x14ac:dyDescent="0.25">
      <c r="A8272" s="231" t="s">
        <v>376</v>
      </c>
      <c r="B8272" s="232" t="s">
        <v>390</v>
      </c>
      <c r="C8272" s="233" t="s">
        <v>370</v>
      </c>
      <c r="D8272" s="233">
        <v>8</v>
      </c>
      <c r="E8272" s="233" t="s">
        <v>334</v>
      </c>
      <c r="F8272" s="234" t="s">
        <v>278</v>
      </c>
      <c r="G8272" s="235">
        <v>193</v>
      </c>
      <c r="H8272" s="234">
        <v>48608</v>
      </c>
      <c r="I8272" s="28"/>
    </row>
    <row r="8273" spans="1:9" x14ac:dyDescent="0.25">
      <c r="A8273" s="231" t="s">
        <v>335</v>
      </c>
      <c r="B8273" s="232" t="s">
        <v>367</v>
      </c>
      <c r="C8273" s="233" t="s">
        <v>337</v>
      </c>
      <c r="D8273" s="233">
        <v>8</v>
      </c>
      <c r="E8273" s="233" t="s">
        <v>262</v>
      </c>
      <c r="F8273" s="234" t="s">
        <v>356</v>
      </c>
      <c r="G8273" s="235">
        <v>88</v>
      </c>
      <c r="H8273" s="234">
        <v>48609</v>
      </c>
      <c r="I8273" s="28"/>
    </row>
    <row r="8274" spans="1:9" x14ac:dyDescent="0.25">
      <c r="A8274" s="231" t="s">
        <v>335</v>
      </c>
      <c r="B8274" s="232" t="s">
        <v>394</v>
      </c>
      <c r="C8274" s="233" t="s">
        <v>364</v>
      </c>
      <c r="D8274" s="233">
        <v>8</v>
      </c>
      <c r="E8274" s="233" t="s">
        <v>264</v>
      </c>
      <c r="F8274" s="234" t="s">
        <v>396</v>
      </c>
      <c r="G8274" s="235">
        <v>166</v>
      </c>
      <c r="H8274" s="234">
        <v>48613</v>
      </c>
      <c r="I8274" s="28"/>
    </row>
    <row r="8275" spans="1:9" x14ac:dyDescent="0.25">
      <c r="A8275" s="231" t="s">
        <v>335</v>
      </c>
      <c r="B8275" s="232" t="s">
        <v>368</v>
      </c>
      <c r="C8275" s="233" t="s">
        <v>364</v>
      </c>
      <c r="D8275" s="233">
        <v>8</v>
      </c>
      <c r="E8275" s="233" t="s">
        <v>262</v>
      </c>
      <c r="F8275" s="234" t="s">
        <v>356</v>
      </c>
      <c r="G8275" s="235">
        <v>8</v>
      </c>
      <c r="H8275" s="234">
        <v>48616</v>
      </c>
      <c r="I8275" s="28"/>
    </row>
    <row r="8276" spans="1:9" x14ac:dyDescent="0.25">
      <c r="A8276" s="231" t="s">
        <v>392</v>
      </c>
      <c r="B8276" s="232" t="s">
        <v>393</v>
      </c>
      <c r="C8276" s="233" t="s">
        <v>337</v>
      </c>
      <c r="D8276" s="233">
        <v>16</v>
      </c>
      <c r="E8276" s="233" t="s">
        <v>271</v>
      </c>
      <c r="F8276" s="234" t="s">
        <v>338</v>
      </c>
      <c r="G8276" s="235">
        <v>9</v>
      </c>
      <c r="H8276" s="234">
        <v>48617</v>
      </c>
      <c r="I8276" s="28"/>
    </row>
    <row r="8277" spans="1:9" x14ac:dyDescent="0.25">
      <c r="A8277" s="231" t="s">
        <v>408</v>
      </c>
      <c r="B8277" s="232" t="s">
        <v>409</v>
      </c>
      <c r="C8277" s="233" t="s">
        <v>380</v>
      </c>
      <c r="D8277" s="233">
        <v>16</v>
      </c>
      <c r="E8277" s="233" t="s">
        <v>334</v>
      </c>
      <c r="F8277" s="234" t="s">
        <v>278</v>
      </c>
      <c r="G8277" s="235">
        <v>139</v>
      </c>
      <c r="H8277" s="234">
        <v>48618</v>
      </c>
      <c r="I8277" s="28"/>
    </row>
    <row r="8278" spans="1:9" x14ac:dyDescent="0.25">
      <c r="A8278" s="231" t="s">
        <v>335</v>
      </c>
      <c r="B8278" s="232" t="s">
        <v>357</v>
      </c>
      <c r="C8278" s="233" t="s">
        <v>358</v>
      </c>
      <c r="D8278" s="233">
        <v>16</v>
      </c>
      <c r="E8278" s="233" t="s">
        <v>271</v>
      </c>
      <c r="F8278" s="234" t="s">
        <v>359</v>
      </c>
      <c r="G8278" s="235">
        <v>103</v>
      </c>
      <c r="H8278" s="234">
        <v>48618</v>
      </c>
      <c r="I8278" s="28"/>
    </row>
    <row r="8279" spans="1:9" x14ac:dyDescent="0.25">
      <c r="A8279" s="231" t="s">
        <v>331</v>
      </c>
      <c r="B8279" s="232" t="s">
        <v>381</v>
      </c>
      <c r="C8279" s="233" t="s">
        <v>380</v>
      </c>
      <c r="D8279" s="233">
        <v>16</v>
      </c>
      <c r="E8279" s="233" t="s">
        <v>262</v>
      </c>
      <c r="F8279" s="234" t="s">
        <v>342</v>
      </c>
      <c r="G8279" s="235">
        <v>89</v>
      </c>
      <c r="H8279" s="234">
        <v>48618</v>
      </c>
      <c r="I8279" s="28"/>
    </row>
    <row r="8280" spans="1:9" x14ac:dyDescent="0.25">
      <c r="A8280" s="231" t="s">
        <v>335</v>
      </c>
      <c r="B8280" s="232" t="s">
        <v>394</v>
      </c>
      <c r="C8280" s="233" t="s">
        <v>364</v>
      </c>
      <c r="D8280" s="233">
        <v>8</v>
      </c>
      <c r="E8280" s="233" t="s">
        <v>264</v>
      </c>
      <c r="F8280" s="234" t="s">
        <v>396</v>
      </c>
      <c r="G8280" s="235">
        <v>196</v>
      </c>
      <c r="H8280" s="234">
        <v>48622</v>
      </c>
      <c r="I8280" s="28"/>
    </row>
    <row r="8281" spans="1:9" x14ac:dyDescent="0.25">
      <c r="A8281" s="231" t="s">
        <v>392</v>
      </c>
      <c r="B8281" s="232" t="s">
        <v>393</v>
      </c>
      <c r="C8281" s="233" t="s">
        <v>337</v>
      </c>
      <c r="D8281" s="233">
        <v>16</v>
      </c>
      <c r="E8281" s="233" t="s">
        <v>271</v>
      </c>
      <c r="F8281" s="234" t="s">
        <v>338</v>
      </c>
      <c r="G8281" s="235">
        <v>186</v>
      </c>
      <c r="H8281" s="234">
        <v>48628</v>
      </c>
      <c r="I8281" s="28"/>
    </row>
    <row r="8282" spans="1:9" x14ac:dyDescent="0.25">
      <c r="A8282" s="231" t="s">
        <v>335</v>
      </c>
      <c r="B8282" s="232" t="s">
        <v>336</v>
      </c>
      <c r="C8282" s="233" t="s">
        <v>337</v>
      </c>
      <c r="D8282" s="233">
        <v>16</v>
      </c>
      <c r="E8282" s="233" t="s">
        <v>271</v>
      </c>
      <c r="F8282" s="234" t="s">
        <v>338</v>
      </c>
      <c r="G8282" s="235">
        <v>138</v>
      </c>
      <c r="H8282" s="234">
        <v>48631</v>
      </c>
      <c r="I8282" s="28"/>
    </row>
    <row r="8283" spans="1:9" x14ac:dyDescent="0.25">
      <c r="A8283" s="231" t="s">
        <v>376</v>
      </c>
      <c r="B8283" s="232" t="s">
        <v>377</v>
      </c>
      <c r="C8283" s="233" t="s">
        <v>378</v>
      </c>
      <c r="D8283" s="233">
        <v>10</v>
      </c>
      <c r="E8283" s="233" t="s">
        <v>262</v>
      </c>
      <c r="F8283" s="234" t="s">
        <v>342</v>
      </c>
      <c r="G8283" s="235">
        <v>193</v>
      </c>
      <c r="H8283" s="234">
        <v>48636</v>
      </c>
      <c r="I8283" s="28"/>
    </row>
    <row r="8284" spans="1:9" x14ac:dyDescent="0.25">
      <c r="A8284" s="231" t="s">
        <v>331</v>
      </c>
      <c r="B8284" s="232" t="s">
        <v>381</v>
      </c>
      <c r="C8284" s="233" t="s">
        <v>380</v>
      </c>
      <c r="D8284" s="233">
        <v>16</v>
      </c>
      <c r="E8284" s="233" t="s">
        <v>262</v>
      </c>
      <c r="F8284" s="234" t="s">
        <v>342</v>
      </c>
      <c r="G8284" s="235">
        <v>142</v>
      </c>
      <c r="H8284" s="234">
        <v>48639</v>
      </c>
      <c r="I8284" s="28"/>
    </row>
    <row r="8285" spans="1:9" x14ac:dyDescent="0.25">
      <c r="A8285" s="231" t="s">
        <v>385</v>
      </c>
      <c r="B8285" s="232" t="s">
        <v>386</v>
      </c>
      <c r="C8285" s="233" t="s">
        <v>358</v>
      </c>
      <c r="D8285" s="233">
        <v>16</v>
      </c>
      <c r="E8285" s="233" t="s">
        <v>334</v>
      </c>
      <c r="F8285" s="234" t="s">
        <v>405</v>
      </c>
      <c r="G8285" s="235">
        <v>160</v>
      </c>
      <c r="H8285" s="234">
        <v>48640</v>
      </c>
      <c r="I8285" s="28"/>
    </row>
    <row r="8286" spans="1:9" x14ac:dyDescent="0.25">
      <c r="A8286" s="231" t="s">
        <v>376</v>
      </c>
      <c r="B8286" s="232" t="s">
        <v>377</v>
      </c>
      <c r="C8286" s="233" t="s">
        <v>378</v>
      </c>
      <c r="D8286" s="233">
        <v>10</v>
      </c>
      <c r="E8286" s="233" t="s">
        <v>262</v>
      </c>
      <c r="F8286" s="234" t="s">
        <v>50</v>
      </c>
      <c r="G8286" s="235">
        <v>72</v>
      </c>
      <c r="H8286" s="234">
        <v>48640</v>
      </c>
      <c r="I8286" s="28"/>
    </row>
    <row r="8287" spans="1:9" x14ac:dyDescent="0.25">
      <c r="A8287" s="231" t="s">
        <v>335</v>
      </c>
      <c r="B8287" s="232" t="s">
        <v>368</v>
      </c>
      <c r="C8287" s="233" t="s">
        <v>364</v>
      </c>
      <c r="D8287" s="233">
        <v>8</v>
      </c>
      <c r="E8287" s="233" t="s">
        <v>262</v>
      </c>
      <c r="F8287" s="234" t="s">
        <v>356</v>
      </c>
      <c r="G8287" s="235">
        <v>156</v>
      </c>
      <c r="H8287" s="234">
        <v>48647</v>
      </c>
      <c r="I8287" s="28"/>
    </row>
    <row r="8288" spans="1:9" x14ac:dyDescent="0.25">
      <c r="A8288" s="231" t="s">
        <v>362</v>
      </c>
      <c r="B8288" s="232" t="s">
        <v>363</v>
      </c>
      <c r="C8288" s="233" t="s">
        <v>364</v>
      </c>
      <c r="D8288" s="233">
        <v>8</v>
      </c>
      <c r="E8288" s="233" t="s">
        <v>264</v>
      </c>
      <c r="F8288" s="234" t="s">
        <v>365</v>
      </c>
      <c r="G8288" s="235">
        <v>31</v>
      </c>
      <c r="H8288" s="234">
        <v>48650</v>
      </c>
      <c r="I8288" s="28"/>
    </row>
    <row r="8289" spans="1:9" x14ac:dyDescent="0.25">
      <c r="A8289" s="231" t="s">
        <v>385</v>
      </c>
      <c r="B8289" s="232" t="s">
        <v>389</v>
      </c>
      <c r="C8289" s="233" t="s">
        <v>375</v>
      </c>
      <c r="D8289" s="233">
        <v>16</v>
      </c>
      <c r="E8289" s="233" t="s">
        <v>334</v>
      </c>
      <c r="F8289" s="234" t="s">
        <v>276</v>
      </c>
      <c r="G8289" s="235">
        <v>155</v>
      </c>
      <c r="H8289" s="234">
        <v>48653</v>
      </c>
      <c r="I8289" s="28"/>
    </row>
    <row r="8290" spans="1:9" x14ac:dyDescent="0.25">
      <c r="A8290" s="231" t="s">
        <v>335</v>
      </c>
      <c r="B8290" s="232" t="s">
        <v>400</v>
      </c>
      <c r="C8290" s="233" t="s">
        <v>364</v>
      </c>
      <c r="D8290" s="233">
        <v>8</v>
      </c>
      <c r="E8290" s="233" t="s">
        <v>264</v>
      </c>
      <c r="F8290" s="234" t="s">
        <v>365</v>
      </c>
      <c r="G8290" s="235">
        <v>61</v>
      </c>
      <c r="H8290" s="234">
        <v>48658</v>
      </c>
      <c r="I8290" s="28"/>
    </row>
    <row r="8291" spans="1:9" x14ac:dyDescent="0.25">
      <c r="A8291" s="231" t="s">
        <v>335</v>
      </c>
      <c r="B8291" s="232" t="s">
        <v>400</v>
      </c>
      <c r="C8291" s="233" t="s">
        <v>364</v>
      </c>
      <c r="D8291" s="233">
        <v>8</v>
      </c>
      <c r="E8291" s="233" t="s">
        <v>264</v>
      </c>
      <c r="F8291" s="234" t="s">
        <v>365</v>
      </c>
      <c r="G8291" s="235">
        <v>28</v>
      </c>
      <c r="H8291" s="234">
        <v>48658</v>
      </c>
      <c r="I8291" s="28"/>
    </row>
    <row r="8292" spans="1:9" x14ac:dyDescent="0.25">
      <c r="A8292" s="231" t="s">
        <v>335</v>
      </c>
      <c r="B8292" s="232" t="s">
        <v>367</v>
      </c>
      <c r="C8292" s="233" t="s">
        <v>337</v>
      </c>
      <c r="D8292" s="233">
        <v>8</v>
      </c>
      <c r="E8292" s="233" t="s">
        <v>262</v>
      </c>
      <c r="F8292" s="234" t="s">
        <v>356</v>
      </c>
      <c r="G8292" s="235">
        <v>45</v>
      </c>
      <c r="H8292" s="234">
        <v>48660</v>
      </c>
      <c r="I8292" s="28"/>
    </row>
    <row r="8293" spans="1:9" x14ac:dyDescent="0.25">
      <c r="A8293" s="231" t="s">
        <v>335</v>
      </c>
      <c r="B8293" s="232" t="s">
        <v>387</v>
      </c>
      <c r="C8293" s="233" t="s">
        <v>347</v>
      </c>
      <c r="D8293" s="233">
        <v>8</v>
      </c>
      <c r="E8293" s="233" t="s">
        <v>264</v>
      </c>
      <c r="F8293" s="234" t="s">
        <v>365</v>
      </c>
      <c r="G8293" s="235">
        <v>62</v>
      </c>
      <c r="H8293" s="234">
        <v>48661</v>
      </c>
      <c r="I8293" s="28"/>
    </row>
    <row r="8294" spans="1:9" x14ac:dyDescent="0.25">
      <c r="A8294" s="231" t="s">
        <v>376</v>
      </c>
      <c r="B8294" s="232" t="s">
        <v>377</v>
      </c>
      <c r="C8294" s="233" t="s">
        <v>378</v>
      </c>
      <c r="D8294" s="233">
        <v>10</v>
      </c>
      <c r="E8294" s="233" t="s">
        <v>262</v>
      </c>
      <c r="F8294" s="234" t="s">
        <v>50</v>
      </c>
      <c r="G8294" s="235">
        <v>178</v>
      </c>
      <c r="H8294" s="234">
        <v>48666</v>
      </c>
      <c r="I8294" s="28"/>
    </row>
    <row r="8295" spans="1:9" x14ac:dyDescent="0.25">
      <c r="A8295" s="231" t="s">
        <v>354</v>
      </c>
      <c r="B8295" s="232" t="s">
        <v>355</v>
      </c>
      <c r="C8295" s="233" t="s">
        <v>347</v>
      </c>
      <c r="D8295" s="233">
        <v>16</v>
      </c>
      <c r="E8295" s="233" t="s">
        <v>262</v>
      </c>
      <c r="F8295" s="234" t="s">
        <v>356</v>
      </c>
      <c r="G8295" s="235">
        <v>185</v>
      </c>
      <c r="H8295" s="234">
        <v>48683</v>
      </c>
      <c r="I8295" s="28"/>
    </row>
    <row r="8296" spans="1:9" x14ac:dyDescent="0.25">
      <c r="A8296" s="231" t="s">
        <v>385</v>
      </c>
      <c r="B8296" s="232" t="s">
        <v>386</v>
      </c>
      <c r="C8296" s="233" t="s">
        <v>358</v>
      </c>
      <c r="D8296" s="233">
        <v>16</v>
      </c>
      <c r="E8296" s="233" t="s">
        <v>334</v>
      </c>
      <c r="F8296" s="234" t="s">
        <v>276</v>
      </c>
      <c r="G8296" s="235">
        <v>126</v>
      </c>
      <c r="H8296" s="234">
        <v>48685</v>
      </c>
      <c r="I8296" s="28"/>
    </row>
    <row r="8297" spans="1:9" x14ac:dyDescent="0.25">
      <c r="A8297" s="231" t="s">
        <v>371</v>
      </c>
      <c r="B8297" s="232" t="s">
        <v>388</v>
      </c>
      <c r="C8297" s="233" t="s">
        <v>364</v>
      </c>
      <c r="D8297" s="233">
        <v>12</v>
      </c>
      <c r="E8297" s="233" t="s">
        <v>271</v>
      </c>
      <c r="F8297" s="234" t="s">
        <v>338</v>
      </c>
      <c r="G8297" s="235">
        <v>56</v>
      </c>
      <c r="H8297" s="234">
        <v>48687</v>
      </c>
      <c r="I8297" s="28"/>
    </row>
    <row r="8298" spans="1:9" x14ac:dyDescent="0.25">
      <c r="A8298" s="231" t="s">
        <v>345</v>
      </c>
      <c r="B8298" s="232" t="s">
        <v>406</v>
      </c>
      <c r="C8298" s="233" t="s">
        <v>337</v>
      </c>
      <c r="D8298" s="233">
        <v>16</v>
      </c>
      <c r="E8298" s="233" t="s">
        <v>271</v>
      </c>
      <c r="F8298" s="234" t="s">
        <v>338</v>
      </c>
      <c r="G8298" s="235">
        <v>82</v>
      </c>
      <c r="H8298" s="234">
        <v>48699</v>
      </c>
      <c r="I8298" s="28"/>
    </row>
    <row r="8299" spans="1:9" x14ac:dyDescent="0.25">
      <c r="A8299" s="231" t="s">
        <v>345</v>
      </c>
      <c r="B8299" s="232" t="s">
        <v>401</v>
      </c>
      <c r="C8299" s="233" t="s">
        <v>380</v>
      </c>
      <c r="D8299" s="233">
        <v>16</v>
      </c>
      <c r="E8299" s="233" t="s">
        <v>271</v>
      </c>
      <c r="F8299" s="234" t="s">
        <v>338</v>
      </c>
      <c r="G8299" s="235">
        <v>56</v>
      </c>
      <c r="H8299" s="234">
        <v>48703</v>
      </c>
      <c r="I8299" s="28"/>
    </row>
    <row r="8300" spans="1:9" x14ac:dyDescent="0.25">
      <c r="A8300" s="231" t="s">
        <v>331</v>
      </c>
      <c r="B8300" s="232" t="s">
        <v>332</v>
      </c>
      <c r="C8300" s="233" t="s">
        <v>333</v>
      </c>
      <c r="D8300" s="233">
        <v>16</v>
      </c>
      <c r="E8300" s="233" t="s">
        <v>334</v>
      </c>
      <c r="F8300" s="234" t="s">
        <v>405</v>
      </c>
      <c r="G8300" s="235">
        <v>107</v>
      </c>
      <c r="H8300" s="234">
        <v>48703</v>
      </c>
      <c r="I8300" s="28"/>
    </row>
    <row r="8301" spans="1:9" x14ac:dyDescent="0.25">
      <c r="A8301" s="231" t="s">
        <v>345</v>
      </c>
      <c r="B8301" s="232" t="s">
        <v>379</v>
      </c>
      <c r="C8301" s="233" t="s">
        <v>380</v>
      </c>
      <c r="D8301" s="233">
        <v>16</v>
      </c>
      <c r="E8301" s="233" t="s">
        <v>271</v>
      </c>
      <c r="F8301" s="234" t="s">
        <v>373</v>
      </c>
      <c r="G8301" s="235">
        <v>71</v>
      </c>
      <c r="H8301" s="234">
        <v>48709</v>
      </c>
      <c r="I8301" s="28"/>
    </row>
    <row r="8302" spans="1:9" x14ac:dyDescent="0.25">
      <c r="A8302" s="231" t="s">
        <v>331</v>
      </c>
      <c r="B8302" s="232" t="s">
        <v>403</v>
      </c>
      <c r="C8302" s="233" t="s">
        <v>380</v>
      </c>
      <c r="D8302" s="233">
        <v>32</v>
      </c>
      <c r="E8302" s="233" t="s">
        <v>262</v>
      </c>
      <c r="F8302" s="234" t="s">
        <v>356</v>
      </c>
      <c r="G8302" s="235">
        <v>130</v>
      </c>
      <c r="H8302" s="234">
        <v>48710</v>
      </c>
      <c r="I8302" s="28"/>
    </row>
    <row r="8303" spans="1:9" x14ac:dyDescent="0.25">
      <c r="A8303" s="231" t="s">
        <v>397</v>
      </c>
      <c r="B8303" s="232" t="s">
        <v>398</v>
      </c>
      <c r="C8303" s="233" t="s">
        <v>399</v>
      </c>
      <c r="D8303" s="233">
        <v>8</v>
      </c>
      <c r="E8303" s="233" t="s">
        <v>334</v>
      </c>
      <c r="F8303" s="234" t="s">
        <v>276</v>
      </c>
      <c r="G8303" s="235">
        <v>24</v>
      </c>
      <c r="H8303" s="234">
        <v>48710</v>
      </c>
      <c r="I8303" s="28"/>
    </row>
    <row r="8304" spans="1:9" x14ac:dyDescent="0.25">
      <c r="A8304" s="231" t="s">
        <v>397</v>
      </c>
      <c r="B8304" s="232" t="s">
        <v>402</v>
      </c>
      <c r="C8304" s="233" t="s">
        <v>380</v>
      </c>
      <c r="D8304" s="233">
        <v>8</v>
      </c>
      <c r="E8304" s="233" t="s">
        <v>262</v>
      </c>
      <c r="F8304" s="234" t="s">
        <v>50</v>
      </c>
      <c r="G8304" s="235">
        <v>37</v>
      </c>
      <c r="H8304" s="234">
        <v>48713</v>
      </c>
      <c r="I8304" s="28"/>
    </row>
    <row r="8305" spans="1:9" x14ac:dyDescent="0.25">
      <c r="A8305" s="231" t="s">
        <v>392</v>
      </c>
      <c r="B8305" s="232" t="s">
        <v>393</v>
      </c>
      <c r="C8305" s="233" t="s">
        <v>337</v>
      </c>
      <c r="D8305" s="233">
        <v>16</v>
      </c>
      <c r="E8305" s="233" t="s">
        <v>271</v>
      </c>
      <c r="F8305" s="234" t="s">
        <v>359</v>
      </c>
      <c r="G8305" s="235">
        <v>165</v>
      </c>
      <c r="H8305" s="234">
        <v>48716</v>
      </c>
      <c r="I8305" s="28"/>
    </row>
    <row r="8306" spans="1:9" x14ac:dyDescent="0.25">
      <c r="A8306" s="231" t="s">
        <v>335</v>
      </c>
      <c r="B8306" s="232" t="s">
        <v>387</v>
      </c>
      <c r="C8306" s="233" t="s">
        <v>347</v>
      </c>
      <c r="D8306" s="233">
        <v>8</v>
      </c>
      <c r="E8306" s="233" t="s">
        <v>264</v>
      </c>
      <c r="F8306" s="234" t="s">
        <v>365</v>
      </c>
      <c r="G8306" s="235">
        <v>11</v>
      </c>
      <c r="H8306" s="234">
        <v>48720</v>
      </c>
      <c r="I8306" s="28"/>
    </row>
    <row r="8307" spans="1:9" x14ac:dyDescent="0.25">
      <c r="A8307" s="231" t="s">
        <v>335</v>
      </c>
      <c r="B8307" s="232" t="s">
        <v>382</v>
      </c>
      <c r="C8307" s="233" t="s">
        <v>337</v>
      </c>
      <c r="D8307" s="233">
        <v>16</v>
      </c>
      <c r="E8307" s="233" t="s">
        <v>264</v>
      </c>
      <c r="F8307" s="234" t="s">
        <v>365</v>
      </c>
      <c r="G8307" s="235">
        <v>105</v>
      </c>
      <c r="H8307" s="234">
        <v>48720</v>
      </c>
      <c r="I8307" s="28"/>
    </row>
    <row r="8308" spans="1:9" x14ac:dyDescent="0.25">
      <c r="A8308" s="231" t="s">
        <v>385</v>
      </c>
      <c r="B8308" s="232" t="s">
        <v>386</v>
      </c>
      <c r="C8308" s="233" t="s">
        <v>358</v>
      </c>
      <c r="D8308" s="233">
        <v>16</v>
      </c>
      <c r="E8308" s="233" t="s">
        <v>334</v>
      </c>
      <c r="F8308" s="234" t="s">
        <v>405</v>
      </c>
      <c r="G8308" s="235">
        <v>175</v>
      </c>
      <c r="H8308" s="234">
        <v>48723</v>
      </c>
      <c r="I8308" s="28"/>
    </row>
    <row r="8309" spans="1:9" x14ac:dyDescent="0.25">
      <c r="A8309" s="231" t="s">
        <v>362</v>
      </c>
      <c r="B8309" s="232" t="s">
        <v>407</v>
      </c>
      <c r="C8309" s="233" t="s">
        <v>380</v>
      </c>
      <c r="D8309" s="233">
        <v>16</v>
      </c>
      <c r="E8309" s="233" t="s">
        <v>264</v>
      </c>
      <c r="F8309" s="234" t="s">
        <v>365</v>
      </c>
      <c r="G8309" s="235">
        <v>9</v>
      </c>
      <c r="H8309" s="234">
        <v>48724</v>
      </c>
      <c r="I8309" s="28"/>
    </row>
    <row r="8310" spans="1:9" x14ac:dyDescent="0.25">
      <c r="A8310" s="231" t="s">
        <v>335</v>
      </c>
      <c r="B8310" s="232" t="s">
        <v>367</v>
      </c>
      <c r="C8310" s="233" t="s">
        <v>337</v>
      </c>
      <c r="D8310" s="233">
        <v>8</v>
      </c>
      <c r="E8310" s="233" t="s">
        <v>262</v>
      </c>
      <c r="F8310" s="234" t="s">
        <v>356</v>
      </c>
      <c r="G8310" s="235">
        <v>109</v>
      </c>
      <c r="H8310" s="234">
        <v>48726</v>
      </c>
      <c r="I8310" s="28"/>
    </row>
    <row r="8311" spans="1:9" x14ac:dyDescent="0.25">
      <c r="A8311" s="231" t="s">
        <v>335</v>
      </c>
      <c r="B8311" s="232" t="s">
        <v>394</v>
      </c>
      <c r="C8311" s="233" t="s">
        <v>364</v>
      </c>
      <c r="D8311" s="233">
        <v>8</v>
      </c>
      <c r="E8311" s="233" t="s">
        <v>264</v>
      </c>
      <c r="F8311" s="234" t="s">
        <v>365</v>
      </c>
      <c r="G8311" s="235">
        <v>169</v>
      </c>
      <c r="H8311" s="234">
        <v>48728</v>
      </c>
      <c r="I8311" s="28"/>
    </row>
    <row r="8312" spans="1:9" x14ac:dyDescent="0.25">
      <c r="A8312" s="231" t="s">
        <v>362</v>
      </c>
      <c r="B8312" s="232" t="s">
        <v>366</v>
      </c>
      <c r="C8312" s="233" t="s">
        <v>337</v>
      </c>
      <c r="D8312" s="233">
        <v>8</v>
      </c>
      <c r="E8312" s="233" t="s">
        <v>262</v>
      </c>
      <c r="F8312" s="234" t="s">
        <v>50</v>
      </c>
      <c r="G8312" s="235">
        <v>93</v>
      </c>
      <c r="H8312" s="234">
        <v>48730</v>
      </c>
      <c r="I8312" s="28"/>
    </row>
    <row r="8313" spans="1:9" x14ac:dyDescent="0.25">
      <c r="A8313" s="231" t="s">
        <v>362</v>
      </c>
      <c r="B8313" s="232" t="s">
        <v>374</v>
      </c>
      <c r="C8313" s="233" t="s">
        <v>375</v>
      </c>
      <c r="D8313" s="233">
        <v>16</v>
      </c>
      <c r="E8313" s="233" t="s">
        <v>271</v>
      </c>
      <c r="F8313" s="234" t="s">
        <v>338</v>
      </c>
      <c r="G8313" s="235">
        <v>144</v>
      </c>
      <c r="H8313" s="234">
        <v>48731</v>
      </c>
      <c r="I8313" s="28"/>
    </row>
    <row r="8314" spans="1:9" x14ac:dyDescent="0.25">
      <c r="A8314" s="231" t="s">
        <v>335</v>
      </c>
      <c r="B8314" s="232" t="s">
        <v>357</v>
      </c>
      <c r="C8314" s="233" t="s">
        <v>358</v>
      </c>
      <c r="D8314" s="233">
        <v>16</v>
      </c>
      <c r="E8314" s="233" t="s">
        <v>271</v>
      </c>
      <c r="F8314" s="234" t="s">
        <v>359</v>
      </c>
      <c r="G8314" s="235">
        <v>5</v>
      </c>
      <c r="H8314" s="234">
        <v>48734</v>
      </c>
      <c r="I8314" s="28"/>
    </row>
    <row r="8315" spans="1:9" x14ac:dyDescent="0.25">
      <c r="A8315" s="231" t="s">
        <v>371</v>
      </c>
      <c r="B8315" s="232" t="s">
        <v>388</v>
      </c>
      <c r="C8315" s="233" t="s">
        <v>364</v>
      </c>
      <c r="D8315" s="233">
        <v>12</v>
      </c>
      <c r="E8315" s="233" t="s">
        <v>271</v>
      </c>
      <c r="F8315" s="234" t="s">
        <v>359</v>
      </c>
      <c r="G8315" s="235">
        <v>120</v>
      </c>
      <c r="H8315" s="234">
        <v>48736</v>
      </c>
      <c r="I8315" s="28"/>
    </row>
    <row r="8316" spans="1:9" x14ac:dyDescent="0.25">
      <c r="A8316" s="231" t="s">
        <v>348</v>
      </c>
      <c r="B8316" s="232" t="s">
        <v>349</v>
      </c>
      <c r="C8316" s="233" t="s">
        <v>347</v>
      </c>
      <c r="D8316" s="233">
        <v>8</v>
      </c>
      <c r="E8316" s="233" t="s">
        <v>262</v>
      </c>
      <c r="F8316" s="234" t="s">
        <v>356</v>
      </c>
      <c r="G8316" s="235">
        <v>54</v>
      </c>
      <c r="H8316" s="234">
        <v>48737</v>
      </c>
      <c r="I8316" s="28"/>
    </row>
    <row r="8317" spans="1:9" x14ac:dyDescent="0.25">
      <c r="A8317" s="231" t="s">
        <v>335</v>
      </c>
      <c r="B8317" s="232" t="s">
        <v>400</v>
      </c>
      <c r="C8317" s="233" t="s">
        <v>364</v>
      </c>
      <c r="D8317" s="233">
        <v>8</v>
      </c>
      <c r="E8317" s="233" t="s">
        <v>264</v>
      </c>
      <c r="F8317" s="234" t="s">
        <v>365</v>
      </c>
      <c r="G8317" s="235">
        <v>198</v>
      </c>
      <c r="H8317" s="234">
        <v>48743</v>
      </c>
      <c r="I8317" s="28"/>
    </row>
    <row r="8318" spans="1:9" x14ac:dyDescent="0.25">
      <c r="A8318" s="231" t="s">
        <v>371</v>
      </c>
      <c r="B8318" s="232" t="s">
        <v>388</v>
      </c>
      <c r="C8318" s="233" t="s">
        <v>364</v>
      </c>
      <c r="D8318" s="233">
        <v>12</v>
      </c>
      <c r="E8318" s="233" t="s">
        <v>271</v>
      </c>
      <c r="F8318" s="234" t="s">
        <v>359</v>
      </c>
      <c r="G8318" s="235">
        <v>95</v>
      </c>
      <c r="H8318" s="234">
        <v>48744</v>
      </c>
      <c r="I8318" s="28"/>
    </row>
    <row r="8319" spans="1:9" x14ac:dyDescent="0.25">
      <c r="A8319" s="231" t="s">
        <v>345</v>
      </c>
      <c r="B8319" s="232" t="s">
        <v>391</v>
      </c>
      <c r="C8319" s="233" t="s">
        <v>337</v>
      </c>
      <c r="D8319" s="233">
        <v>16</v>
      </c>
      <c r="E8319" s="233" t="s">
        <v>334</v>
      </c>
      <c r="F8319" s="234" t="s">
        <v>276</v>
      </c>
      <c r="G8319" s="235">
        <v>174</v>
      </c>
      <c r="H8319" s="234">
        <v>48748</v>
      </c>
      <c r="I8319" s="28"/>
    </row>
    <row r="8320" spans="1:9" x14ac:dyDescent="0.25">
      <c r="A8320" s="231" t="s">
        <v>348</v>
      </c>
      <c r="B8320" s="232" t="s">
        <v>349</v>
      </c>
      <c r="C8320" s="233" t="s">
        <v>347</v>
      </c>
      <c r="D8320" s="233">
        <v>8</v>
      </c>
      <c r="E8320" s="233" t="s">
        <v>262</v>
      </c>
      <c r="F8320" s="234" t="s">
        <v>342</v>
      </c>
      <c r="G8320" s="235">
        <v>86</v>
      </c>
      <c r="H8320" s="234">
        <v>48748</v>
      </c>
      <c r="I8320" s="28"/>
    </row>
    <row r="8321" spans="1:9" x14ac:dyDescent="0.25">
      <c r="A8321" s="231" t="s">
        <v>335</v>
      </c>
      <c r="B8321" s="232" t="s">
        <v>384</v>
      </c>
      <c r="C8321" s="233" t="s">
        <v>364</v>
      </c>
      <c r="D8321" s="233">
        <v>8</v>
      </c>
      <c r="E8321" s="233" t="s">
        <v>262</v>
      </c>
      <c r="F8321" s="234" t="s">
        <v>356</v>
      </c>
      <c r="G8321" s="235">
        <v>71</v>
      </c>
      <c r="H8321" s="234">
        <v>48749</v>
      </c>
      <c r="I8321" s="28"/>
    </row>
    <row r="8322" spans="1:9" x14ac:dyDescent="0.25">
      <c r="A8322" s="231" t="s">
        <v>331</v>
      </c>
      <c r="B8322" s="232" t="s">
        <v>404</v>
      </c>
      <c r="C8322" s="233" t="s">
        <v>333</v>
      </c>
      <c r="D8322" s="233">
        <v>16</v>
      </c>
      <c r="E8322" s="233" t="s">
        <v>334</v>
      </c>
      <c r="F8322" s="234" t="s">
        <v>405</v>
      </c>
      <c r="G8322" s="235">
        <v>53</v>
      </c>
      <c r="H8322" s="234">
        <v>48749</v>
      </c>
      <c r="I8322" s="28"/>
    </row>
    <row r="8323" spans="1:9" x14ac:dyDescent="0.25">
      <c r="A8323" s="231" t="s">
        <v>345</v>
      </c>
      <c r="B8323" s="232" t="s">
        <v>346</v>
      </c>
      <c r="C8323" s="233" t="s">
        <v>347</v>
      </c>
      <c r="D8323" s="233">
        <v>16</v>
      </c>
      <c r="E8323" s="233" t="s">
        <v>271</v>
      </c>
      <c r="F8323" s="234" t="s">
        <v>338</v>
      </c>
      <c r="G8323" s="235">
        <v>124</v>
      </c>
      <c r="H8323" s="234">
        <v>48750</v>
      </c>
      <c r="I8323" s="28"/>
    </row>
    <row r="8324" spans="1:9" x14ac:dyDescent="0.25">
      <c r="A8324" s="231" t="s">
        <v>362</v>
      </c>
      <c r="B8324" s="232" t="s">
        <v>366</v>
      </c>
      <c r="C8324" s="233" t="s">
        <v>337</v>
      </c>
      <c r="D8324" s="233">
        <v>8</v>
      </c>
      <c r="E8324" s="233" t="s">
        <v>262</v>
      </c>
      <c r="F8324" s="234" t="s">
        <v>342</v>
      </c>
      <c r="G8324" s="235">
        <v>27</v>
      </c>
      <c r="H8324" s="234">
        <v>48751</v>
      </c>
      <c r="I8324" s="28"/>
    </row>
    <row r="8325" spans="1:9" x14ac:dyDescent="0.25">
      <c r="A8325" s="231" t="s">
        <v>335</v>
      </c>
      <c r="B8325" s="232" t="s">
        <v>384</v>
      </c>
      <c r="C8325" s="233" t="s">
        <v>364</v>
      </c>
      <c r="D8325" s="233">
        <v>8</v>
      </c>
      <c r="E8325" s="233" t="s">
        <v>262</v>
      </c>
      <c r="F8325" s="234" t="s">
        <v>356</v>
      </c>
      <c r="G8325" s="235">
        <v>189</v>
      </c>
      <c r="H8325" s="234">
        <v>48755</v>
      </c>
      <c r="I8325" s="28"/>
    </row>
    <row r="8326" spans="1:9" x14ac:dyDescent="0.25">
      <c r="A8326" s="231" t="s">
        <v>335</v>
      </c>
      <c r="B8326" s="232" t="s">
        <v>368</v>
      </c>
      <c r="C8326" s="233" t="s">
        <v>364</v>
      </c>
      <c r="D8326" s="233">
        <v>8</v>
      </c>
      <c r="E8326" s="233" t="s">
        <v>262</v>
      </c>
      <c r="F8326" s="234" t="s">
        <v>356</v>
      </c>
      <c r="G8326" s="235">
        <v>153</v>
      </c>
      <c r="H8326" s="234">
        <v>48759</v>
      </c>
      <c r="I8326" s="28"/>
    </row>
    <row r="8327" spans="1:9" x14ac:dyDescent="0.25">
      <c r="A8327" s="231" t="s">
        <v>335</v>
      </c>
      <c r="B8327" s="232" t="s">
        <v>382</v>
      </c>
      <c r="C8327" s="233" t="s">
        <v>337</v>
      </c>
      <c r="D8327" s="233">
        <v>16</v>
      </c>
      <c r="E8327" s="233" t="s">
        <v>264</v>
      </c>
      <c r="F8327" s="234" t="s">
        <v>365</v>
      </c>
      <c r="G8327" s="235">
        <v>82</v>
      </c>
      <c r="H8327" s="234">
        <v>48760</v>
      </c>
      <c r="I8327" s="28"/>
    </row>
    <row r="8328" spans="1:9" x14ac:dyDescent="0.25">
      <c r="A8328" s="231" t="s">
        <v>392</v>
      </c>
      <c r="B8328" s="232" t="s">
        <v>393</v>
      </c>
      <c r="C8328" s="233" t="s">
        <v>337</v>
      </c>
      <c r="D8328" s="233">
        <v>16</v>
      </c>
      <c r="E8328" s="233" t="s">
        <v>271</v>
      </c>
      <c r="F8328" s="234" t="s">
        <v>359</v>
      </c>
      <c r="G8328" s="235">
        <v>48</v>
      </c>
      <c r="H8328" s="234">
        <v>48763</v>
      </c>
      <c r="I8328" s="28"/>
    </row>
    <row r="8329" spans="1:9" x14ac:dyDescent="0.25">
      <c r="A8329" s="231" t="s">
        <v>345</v>
      </c>
      <c r="B8329" s="232" t="s">
        <v>391</v>
      </c>
      <c r="C8329" s="233" t="s">
        <v>337</v>
      </c>
      <c r="D8329" s="233">
        <v>16</v>
      </c>
      <c r="E8329" s="233" t="s">
        <v>334</v>
      </c>
      <c r="F8329" s="234" t="s">
        <v>405</v>
      </c>
      <c r="G8329" s="235">
        <v>57</v>
      </c>
      <c r="H8329" s="234">
        <v>48764</v>
      </c>
      <c r="I8329" s="28"/>
    </row>
    <row r="8330" spans="1:9" x14ac:dyDescent="0.25">
      <c r="A8330" s="231" t="s">
        <v>335</v>
      </c>
      <c r="B8330" s="232" t="s">
        <v>336</v>
      </c>
      <c r="C8330" s="233" t="s">
        <v>337</v>
      </c>
      <c r="D8330" s="233">
        <v>16</v>
      </c>
      <c r="E8330" s="233" t="s">
        <v>271</v>
      </c>
      <c r="F8330" s="234" t="s">
        <v>338</v>
      </c>
      <c r="G8330" s="235">
        <v>146</v>
      </c>
      <c r="H8330" s="234">
        <v>48765</v>
      </c>
      <c r="I8330" s="28"/>
    </row>
    <row r="8331" spans="1:9" x14ac:dyDescent="0.25">
      <c r="A8331" s="231" t="s">
        <v>335</v>
      </c>
      <c r="B8331" s="232" t="s">
        <v>367</v>
      </c>
      <c r="C8331" s="233" t="s">
        <v>337</v>
      </c>
      <c r="D8331" s="233">
        <v>8</v>
      </c>
      <c r="E8331" s="233" t="s">
        <v>262</v>
      </c>
      <c r="F8331" s="234" t="s">
        <v>356</v>
      </c>
      <c r="G8331" s="235">
        <v>82</v>
      </c>
      <c r="H8331" s="234">
        <v>48765</v>
      </c>
      <c r="I8331" s="28"/>
    </row>
    <row r="8332" spans="1:9" x14ac:dyDescent="0.25">
      <c r="A8332" s="231" t="s">
        <v>362</v>
      </c>
      <c r="B8332" s="232" t="s">
        <v>407</v>
      </c>
      <c r="C8332" s="233" t="s">
        <v>380</v>
      </c>
      <c r="D8332" s="233">
        <v>16</v>
      </c>
      <c r="E8332" s="233" t="s">
        <v>264</v>
      </c>
      <c r="F8332" s="234" t="s">
        <v>396</v>
      </c>
      <c r="G8332" s="235">
        <v>141</v>
      </c>
      <c r="H8332" s="234">
        <v>48771</v>
      </c>
      <c r="I8332" s="28"/>
    </row>
    <row r="8333" spans="1:9" x14ac:dyDescent="0.25">
      <c r="A8333" s="231" t="s">
        <v>392</v>
      </c>
      <c r="B8333" s="232" t="s">
        <v>393</v>
      </c>
      <c r="C8333" s="233" t="s">
        <v>337</v>
      </c>
      <c r="D8333" s="233">
        <v>16</v>
      </c>
      <c r="E8333" s="233" t="s">
        <v>271</v>
      </c>
      <c r="F8333" s="234" t="s">
        <v>338</v>
      </c>
      <c r="G8333" s="235">
        <v>86</v>
      </c>
      <c r="H8333" s="234">
        <v>48774</v>
      </c>
      <c r="I8333" s="28"/>
    </row>
    <row r="8334" spans="1:9" x14ac:dyDescent="0.25">
      <c r="A8334" s="231" t="s">
        <v>371</v>
      </c>
      <c r="B8334" s="232" t="s">
        <v>372</v>
      </c>
      <c r="C8334" s="233" t="s">
        <v>364</v>
      </c>
      <c r="D8334" s="233">
        <v>8</v>
      </c>
      <c r="E8334" s="233" t="s">
        <v>271</v>
      </c>
      <c r="F8334" s="234" t="s">
        <v>338</v>
      </c>
      <c r="G8334" s="235">
        <v>181</v>
      </c>
      <c r="H8334" s="234">
        <v>48777</v>
      </c>
      <c r="I8334" s="28"/>
    </row>
    <row r="8335" spans="1:9" x14ac:dyDescent="0.25">
      <c r="A8335" s="231" t="s">
        <v>397</v>
      </c>
      <c r="B8335" s="232" t="s">
        <v>398</v>
      </c>
      <c r="C8335" s="233" t="s">
        <v>399</v>
      </c>
      <c r="D8335" s="233">
        <v>8</v>
      </c>
      <c r="E8335" s="233" t="s">
        <v>334</v>
      </c>
      <c r="F8335" s="234" t="s">
        <v>276</v>
      </c>
      <c r="G8335" s="235">
        <v>27</v>
      </c>
      <c r="H8335" s="234">
        <v>48783</v>
      </c>
      <c r="I8335" s="28"/>
    </row>
    <row r="8336" spans="1:9" x14ac:dyDescent="0.25">
      <c r="A8336" s="231" t="s">
        <v>345</v>
      </c>
      <c r="B8336" s="232" t="s">
        <v>401</v>
      </c>
      <c r="C8336" s="233" t="s">
        <v>380</v>
      </c>
      <c r="D8336" s="233">
        <v>16</v>
      </c>
      <c r="E8336" s="233" t="s">
        <v>271</v>
      </c>
      <c r="F8336" s="234" t="s">
        <v>338</v>
      </c>
      <c r="G8336" s="235">
        <v>114</v>
      </c>
      <c r="H8336" s="234">
        <v>48784</v>
      </c>
      <c r="I8336" s="28"/>
    </row>
    <row r="8337" spans="1:9" x14ac:dyDescent="0.25">
      <c r="A8337" s="231" t="s">
        <v>335</v>
      </c>
      <c r="B8337" s="232" t="s">
        <v>350</v>
      </c>
      <c r="C8337" s="233" t="s">
        <v>347</v>
      </c>
      <c r="D8337" s="233">
        <v>8</v>
      </c>
      <c r="E8337" s="233" t="s">
        <v>271</v>
      </c>
      <c r="F8337" s="234" t="s">
        <v>338</v>
      </c>
      <c r="G8337" s="235">
        <v>12</v>
      </c>
      <c r="H8337" s="234">
        <v>48784</v>
      </c>
      <c r="I8337" s="28"/>
    </row>
    <row r="8338" spans="1:9" x14ac:dyDescent="0.25">
      <c r="A8338" s="231" t="s">
        <v>335</v>
      </c>
      <c r="B8338" s="232" t="s">
        <v>383</v>
      </c>
      <c r="C8338" s="233" t="s">
        <v>347</v>
      </c>
      <c r="D8338" s="233">
        <v>8</v>
      </c>
      <c r="E8338" s="233" t="s">
        <v>271</v>
      </c>
      <c r="F8338" s="234" t="s">
        <v>373</v>
      </c>
      <c r="G8338" s="235">
        <v>113</v>
      </c>
      <c r="H8338" s="234">
        <v>48787</v>
      </c>
      <c r="I8338" s="28"/>
    </row>
    <row r="8339" spans="1:9" x14ac:dyDescent="0.25">
      <c r="A8339" s="231" t="s">
        <v>345</v>
      </c>
      <c r="B8339" s="232" t="s">
        <v>346</v>
      </c>
      <c r="C8339" s="233" t="s">
        <v>347</v>
      </c>
      <c r="D8339" s="233">
        <v>16</v>
      </c>
      <c r="E8339" s="233" t="s">
        <v>271</v>
      </c>
      <c r="F8339" s="234" t="s">
        <v>338</v>
      </c>
      <c r="G8339" s="235">
        <v>100</v>
      </c>
      <c r="H8339" s="234">
        <v>48792</v>
      </c>
      <c r="I8339" s="28"/>
    </row>
    <row r="8340" spans="1:9" x14ac:dyDescent="0.25">
      <c r="A8340" s="231" t="s">
        <v>331</v>
      </c>
      <c r="B8340" s="232" t="s">
        <v>403</v>
      </c>
      <c r="C8340" s="233" t="s">
        <v>380</v>
      </c>
      <c r="D8340" s="233">
        <v>32</v>
      </c>
      <c r="E8340" s="233" t="s">
        <v>262</v>
      </c>
      <c r="F8340" s="234" t="s">
        <v>356</v>
      </c>
      <c r="G8340" s="235">
        <v>57</v>
      </c>
      <c r="H8340" s="234">
        <v>48792</v>
      </c>
      <c r="I8340" s="28"/>
    </row>
    <row r="8341" spans="1:9" x14ac:dyDescent="0.25">
      <c r="A8341" s="231" t="s">
        <v>331</v>
      </c>
      <c r="B8341" s="232" t="s">
        <v>381</v>
      </c>
      <c r="C8341" s="233" t="s">
        <v>380</v>
      </c>
      <c r="D8341" s="233">
        <v>16</v>
      </c>
      <c r="E8341" s="233" t="s">
        <v>262</v>
      </c>
      <c r="F8341" s="234" t="s">
        <v>342</v>
      </c>
      <c r="G8341" s="235">
        <v>120</v>
      </c>
      <c r="H8341" s="234">
        <v>48793</v>
      </c>
      <c r="I8341" s="28"/>
    </row>
    <row r="8342" spans="1:9" x14ac:dyDescent="0.25">
      <c r="A8342" s="231" t="s">
        <v>331</v>
      </c>
      <c r="B8342" s="232" t="s">
        <v>332</v>
      </c>
      <c r="C8342" s="233" t="s">
        <v>333</v>
      </c>
      <c r="D8342" s="233">
        <v>16</v>
      </c>
      <c r="E8342" s="233" t="s">
        <v>334</v>
      </c>
      <c r="F8342" s="234" t="s">
        <v>278</v>
      </c>
      <c r="G8342" s="235">
        <v>139</v>
      </c>
      <c r="H8342" s="234">
        <v>48795</v>
      </c>
      <c r="I8342" s="28"/>
    </row>
    <row r="8343" spans="1:9" x14ac:dyDescent="0.25">
      <c r="A8343" s="231" t="s">
        <v>376</v>
      </c>
      <c r="B8343" s="232" t="s">
        <v>377</v>
      </c>
      <c r="C8343" s="233" t="s">
        <v>378</v>
      </c>
      <c r="D8343" s="233">
        <v>10</v>
      </c>
      <c r="E8343" s="233" t="s">
        <v>262</v>
      </c>
      <c r="F8343" s="234" t="s">
        <v>50</v>
      </c>
      <c r="G8343" s="235">
        <v>35</v>
      </c>
      <c r="H8343" s="234">
        <v>48795</v>
      </c>
      <c r="I8343" s="28"/>
    </row>
    <row r="8344" spans="1:9" x14ac:dyDescent="0.25">
      <c r="A8344" s="231" t="s">
        <v>392</v>
      </c>
      <c r="B8344" s="232" t="s">
        <v>393</v>
      </c>
      <c r="C8344" s="233" t="s">
        <v>337</v>
      </c>
      <c r="D8344" s="233">
        <v>16</v>
      </c>
      <c r="E8344" s="233" t="s">
        <v>271</v>
      </c>
      <c r="F8344" s="234" t="s">
        <v>359</v>
      </c>
      <c r="G8344" s="235">
        <v>93</v>
      </c>
      <c r="H8344" s="234">
        <v>48796</v>
      </c>
      <c r="I8344" s="28"/>
    </row>
    <row r="8345" spans="1:9" x14ac:dyDescent="0.25">
      <c r="A8345" s="231" t="s">
        <v>354</v>
      </c>
      <c r="B8345" s="232" t="s">
        <v>355</v>
      </c>
      <c r="C8345" s="233" t="s">
        <v>347</v>
      </c>
      <c r="D8345" s="233">
        <v>16</v>
      </c>
      <c r="E8345" s="233" t="s">
        <v>262</v>
      </c>
      <c r="F8345" s="234" t="s">
        <v>356</v>
      </c>
      <c r="G8345" s="235">
        <v>134</v>
      </c>
      <c r="H8345" s="234">
        <v>48797</v>
      </c>
      <c r="I8345" s="28"/>
    </row>
    <row r="8346" spans="1:9" x14ac:dyDescent="0.25">
      <c r="A8346" s="231" t="s">
        <v>335</v>
      </c>
      <c r="B8346" s="232" t="s">
        <v>395</v>
      </c>
      <c r="C8346" s="233" t="s">
        <v>337</v>
      </c>
      <c r="D8346" s="233">
        <v>16</v>
      </c>
      <c r="E8346" s="233" t="s">
        <v>264</v>
      </c>
      <c r="F8346" s="234" t="s">
        <v>365</v>
      </c>
      <c r="G8346" s="235">
        <v>18</v>
      </c>
      <c r="H8346" s="234">
        <v>48798</v>
      </c>
      <c r="I8346" s="28"/>
    </row>
    <row r="8347" spans="1:9" x14ac:dyDescent="0.25">
      <c r="A8347" s="231" t="s">
        <v>335</v>
      </c>
      <c r="B8347" s="232" t="s">
        <v>383</v>
      </c>
      <c r="C8347" s="233" t="s">
        <v>347</v>
      </c>
      <c r="D8347" s="233">
        <v>8</v>
      </c>
      <c r="E8347" s="233" t="s">
        <v>271</v>
      </c>
      <c r="F8347" s="234" t="s">
        <v>359</v>
      </c>
      <c r="G8347" s="235">
        <v>118</v>
      </c>
      <c r="H8347" s="234">
        <v>48798</v>
      </c>
      <c r="I8347" s="28"/>
    </row>
    <row r="8348" spans="1:9" x14ac:dyDescent="0.25">
      <c r="A8348" s="231" t="s">
        <v>371</v>
      </c>
      <c r="B8348" s="232" t="s">
        <v>372</v>
      </c>
      <c r="C8348" s="233" t="s">
        <v>364</v>
      </c>
      <c r="D8348" s="233">
        <v>8</v>
      </c>
      <c r="E8348" s="233" t="s">
        <v>271</v>
      </c>
      <c r="F8348" s="234" t="s">
        <v>373</v>
      </c>
      <c r="G8348" s="235">
        <v>129</v>
      </c>
      <c r="H8348" s="234">
        <v>48799</v>
      </c>
      <c r="I8348" s="28"/>
    </row>
    <row r="8349" spans="1:9" x14ac:dyDescent="0.25">
      <c r="A8349" s="231" t="s">
        <v>335</v>
      </c>
      <c r="B8349" s="232" t="s">
        <v>394</v>
      </c>
      <c r="C8349" s="233" t="s">
        <v>364</v>
      </c>
      <c r="D8349" s="233">
        <v>8</v>
      </c>
      <c r="E8349" s="233" t="s">
        <v>264</v>
      </c>
      <c r="F8349" s="234" t="s">
        <v>365</v>
      </c>
      <c r="G8349" s="235">
        <v>154</v>
      </c>
      <c r="H8349" s="234">
        <v>48804</v>
      </c>
      <c r="I8349" s="28"/>
    </row>
    <row r="8350" spans="1:9" x14ac:dyDescent="0.25">
      <c r="A8350" s="231" t="s">
        <v>331</v>
      </c>
      <c r="B8350" s="232" t="s">
        <v>381</v>
      </c>
      <c r="C8350" s="233" t="s">
        <v>380</v>
      </c>
      <c r="D8350" s="233">
        <v>16</v>
      </c>
      <c r="E8350" s="233" t="s">
        <v>262</v>
      </c>
      <c r="F8350" s="234" t="s">
        <v>342</v>
      </c>
      <c r="G8350" s="235">
        <v>29</v>
      </c>
      <c r="H8350" s="234">
        <v>48804</v>
      </c>
      <c r="I8350" s="28"/>
    </row>
    <row r="8351" spans="1:9" x14ac:dyDescent="0.25">
      <c r="A8351" s="231" t="s">
        <v>354</v>
      </c>
      <c r="B8351" s="232" t="s">
        <v>355</v>
      </c>
      <c r="C8351" s="233" t="s">
        <v>347</v>
      </c>
      <c r="D8351" s="233">
        <v>16</v>
      </c>
      <c r="E8351" s="233" t="s">
        <v>262</v>
      </c>
      <c r="F8351" s="234" t="s">
        <v>356</v>
      </c>
      <c r="G8351" s="235">
        <v>144</v>
      </c>
      <c r="H8351" s="234">
        <v>48807</v>
      </c>
      <c r="I8351" s="28"/>
    </row>
    <row r="8352" spans="1:9" x14ac:dyDescent="0.25">
      <c r="A8352" s="231" t="s">
        <v>371</v>
      </c>
      <c r="B8352" s="232" t="s">
        <v>388</v>
      </c>
      <c r="C8352" s="233" t="s">
        <v>364</v>
      </c>
      <c r="D8352" s="233">
        <v>12</v>
      </c>
      <c r="E8352" s="233" t="s">
        <v>271</v>
      </c>
      <c r="F8352" s="234" t="s">
        <v>338</v>
      </c>
      <c r="G8352" s="235">
        <v>76</v>
      </c>
      <c r="H8352" s="234">
        <v>48808</v>
      </c>
      <c r="I8352" s="28"/>
    </row>
    <row r="8353" spans="1:9" x14ac:dyDescent="0.25">
      <c r="A8353" s="231" t="s">
        <v>376</v>
      </c>
      <c r="B8353" s="232" t="s">
        <v>377</v>
      </c>
      <c r="C8353" s="233" t="s">
        <v>378</v>
      </c>
      <c r="D8353" s="233">
        <v>10</v>
      </c>
      <c r="E8353" s="233" t="s">
        <v>262</v>
      </c>
      <c r="F8353" s="234" t="s">
        <v>342</v>
      </c>
      <c r="G8353" s="235">
        <v>184</v>
      </c>
      <c r="H8353" s="234">
        <v>48808</v>
      </c>
      <c r="I8353" s="28"/>
    </row>
    <row r="8354" spans="1:9" x14ac:dyDescent="0.25">
      <c r="A8354" s="231" t="s">
        <v>362</v>
      </c>
      <c r="B8354" s="232" t="s">
        <v>369</v>
      </c>
      <c r="C8354" s="233" t="s">
        <v>370</v>
      </c>
      <c r="D8354" s="233">
        <v>16</v>
      </c>
      <c r="E8354" s="233" t="s">
        <v>264</v>
      </c>
      <c r="F8354" s="234" t="s">
        <v>365</v>
      </c>
      <c r="G8354" s="235">
        <v>107</v>
      </c>
      <c r="H8354" s="234">
        <v>48809</v>
      </c>
      <c r="I8354" s="28"/>
    </row>
    <row r="8355" spans="1:9" x14ac:dyDescent="0.25">
      <c r="A8355" s="231" t="s">
        <v>339</v>
      </c>
      <c r="B8355" s="232" t="s">
        <v>340</v>
      </c>
      <c r="C8355" s="233" t="s">
        <v>341</v>
      </c>
      <c r="D8355" s="233">
        <v>8</v>
      </c>
      <c r="E8355" s="233" t="s">
        <v>262</v>
      </c>
      <c r="F8355" s="234" t="s">
        <v>342</v>
      </c>
      <c r="G8355" s="235">
        <v>156</v>
      </c>
      <c r="H8355" s="234">
        <v>48811</v>
      </c>
      <c r="I8355" s="28"/>
    </row>
    <row r="8356" spans="1:9" x14ac:dyDescent="0.25">
      <c r="A8356" s="231" t="s">
        <v>335</v>
      </c>
      <c r="B8356" s="232" t="s">
        <v>336</v>
      </c>
      <c r="C8356" s="233" t="s">
        <v>337</v>
      </c>
      <c r="D8356" s="233">
        <v>16</v>
      </c>
      <c r="E8356" s="233" t="s">
        <v>271</v>
      </c>
      <c r="F8356" s="234" t="s">
        <v>338</v>
      </c>
      <c r="G8356" s="235">
        <v>121</v>
      </c>
      <c r="H8356" s="234">
        <v>48816</v>
      </c>
      <c r="I8356" s="28"/>
    </row>
    <row r="8357" spans="1:9" x14ac:dyDescent="0.25">
      <c r="A8357" s="231" t="s">
        <v>335</v>
      </c>
      <c r="B8357" s="232" t="s">
        <v>336</v>
      </c>
      <c r="C8357" s="233" t="s">
        <v>337</v>
      </c>
      <c r="D8357" s="233">
        <v>16</v>
      </c>
      <c r="E8357" s="233" t="s">
        <v>271</v>
      </c>
      <c r="F8357" s="234" t="s">
        <v>338</v>
      </c>
      <c r="G8357" s="235">
        <v>63</v>
      </c>
      <c r="H8357" s="234">
        <v>48824</v>
      </c>
      <c r="I8357" s="28"/>
    </row>
    <row r="8358" spans="1:9" x14ac:dyDescent="0.25">
      <c r="A8358" s="231" t="s">
        <v>345</v>
      </c>
      <c r="B8358" s="232" t="s">
        <v>401</v>
      </c>
      <c r="C8358" s="233" t="s">
        <v>380</v>
      </c>
      <c r="D8358" s="233">
        <v>16</v>
      </c>
      <c r="E8358" s="233" t="s">
        <v>271</v>
      </c>
      <c r="F8358" s="234" t="s">
        <v>338</v>
      </c>
      <c r="G8358" s="235">
        <v>199</v>
      </c>
      <c r="H8358" s="234">
        <v>48826</v>
      </c>
      <c r="I8358" s="28"/>
    </row>
    <row r="8359" spans="1:9" x14ac:dyDescent="0.25">
      <c r="A8359" s="231" t="s">
        <v>335</v>
      </c>
      <c r="B8359" s="232" t="s">
        <v>395</v>
      </c>
      <c r="C8359" s="233" t="s">
        <v>337</v>
      </c>
      <c r="D8359" s="233">
        <v>16</v>
      </c>
      <c r="E8359" s="233" t="s">
        <v>264</v>
      </c>
      <c r="F8359" s="234" t="s">
        <v>396</v>
      </c>
      <c r="G8359" s="235">
        <v>10</v>
      </c>
      <c r="H8359" s="234">
        <v>48827</v>
      </c>
      <c r="I8359" s="28"/>
    </row>
    <row r="8360" spans="1:9" x14ac:dyDescent="0.25">
      <c r="A8360" s="231" t="s">
        <v>335</v>
      </c>
      <c r="B8360" s="232" t="s">
        <v>395</v>
      </c>
      <c r="C8360" s="233" t="s">
        <v>337</v>
      </c>
      <c r="D8360" s="233">
        <v>16</v>
      </c>
      <c r="E8360" s="233" t="s">
        <v>264</v>
      </c>
      <c r="F8360" s="234" t="s">
        <v>365</v>
      </c>
      <c r="G8360" s="235">
        <v>175</v>
      </c>
      <c r="H8360" s="234">
        <v>48827</v>
      </c>
      <c r="I8360" s="28"/>
    </row>
    <row r="8361" spans="1:9" x14ac:dyDescent="0.25">
      <c r="A8361" s="231" t="s">
        <v>362</v>
      </c>
      <c r="B8361" s="232" t="s">
        <v>363</v>
      </c>
      <c r="C8361" s="233" t="s">
        <v>364</v>
      </c>
      <c r="D8361" s="233">
        <v>8</v>
      </c>
      <c r="E8361" s="233" t="s">
        <v>264</v>
      </c>
      <c r="F8361" s="234" t="s">
        <v>365</v>
      </c>
      <c r="G8361" s="235">
        <v>158</v>
      </c>
      <c r="H8361" s="234">
        <v>48827</v>
      </c>
      <c r="I8361" s="28"/>
    </row>
    <row r="8362" spans="1:9" x14ac:dyDescent="0.25">
      <c r="A8362" s="231" t="s">
        <v>397</v>
      </c>
      <c r="B8362" s="232" t="s">
        <v>398</v>
      </c>
      <c r="C8362" s="233" t="s">
        <v>399</v>
      </c>
      <c r="D8362" s="233">
        <v>8</v>
      </c>
      <c r="E8362" s="233" t="s">
        <v>334</v>
      </c>
      <c r="F8362" s="234" t="s">
        <v>276</v>
      </c>
      <c r="G8362" s="235">
        <v>185</v>
      </c>
      <c r="H8362" s="234">
        <v>48829</v>
      </c>
      <c r="I8362" s="28"/>
    </row>
    <row r="8363" spans="1:9" x14ac:dyDescent="0.25">
      <c r="A8363" s="231" t="s">
        <v>335</v>
      </c>
      <c r="B8363" s="232" t="s">
        <v>387</v>
      </c>
      <c r="C8363" s="233" t="s">
        <v>347</v>
      </c>
      <c r="D8363" s="233">
        <v>8</v>
      </c>
      <c r="E8363" s="233" t="s">
        <v>264</v>
      </c>
      <c r="F8363" s="234" t="s">
        <v>365</v>
      </c>
      <c r="G8363" s="235">
        <v>15</v>
      </c>
      <c r="H8363" s="234">
        <v>48830</v>
      </c>
      <c r="I8363" s="28"/>
    </row>
    <row r="8364" spans="1:9" x14ac:dyDescent="0.25">
      <c r="A8364" s="231" t="s">
        <v>345</v>
      </c>
      <c r="B8364" s="232" t="s">
        <v>406</v>
      </c>
      <c r="C8364" s="233" t="s">
        <v>337</v>
      </c>
      <c r="D8364" s="233">
        <v>16</v>
      </c>
      <c r="E8364" s="233" t="s">
        <v>271</v>
      </c>
      <c r="F8364" s="234" t="s">
        <v>338</v>
      </c>
      <c r="G8364" s="235">
        <v>79</v>
      </c>
      <c r="H8364" s="234">
        <v>48831</v>
      </c>
      <c r="I8364" s="28"/>
    </row>
    <row r="8365" spans="1:9" x14ac:dyDescent="0.25">
      <c r="A8365" s="231" t="s">
        <v>335</v>
      </c>
      <c r="B8365" s="232" t="s">
        <v>350</v>
      </c>
      <c r="C8365" s="233" t="s">
        <v>347</v>
      </c>
      <c r="D8365" s="233">
        <v>8</v>
      </c>
      <c r="E8365" s="233" t="s">
        <v>271</v>
      </c>
      <c r="F8365" s="234" t="s">
        <v>338</v>
      </c>
      <c r="G8365" s="235">
        <v>147</v>
      </c>
      <c r="H8365" s="234">
        <v>48832</v>
      </c>
      <c r="I8365" s="28"/>
    </row>
    <row r="8366" spans="1:9" x14ac:dyDescent="0.25">
      <c r="A8366" s="231" t="s">
        <v>362</v>
      </c>
      <c r="B8366" s="232" t="s">
        <v>407</v>
      </c>
      <c r="C8366" s="233" t="s">
        <v>380</v>
      </c>
      <c r="D8366" s="233">
        <v>16</v>
      </c>
      <c r="E8366" s="233" t="s">
        <v>264</v>
      </c>
      <c r="F8366" s="234" t="s">
        <v>365</v>
      </c>
      <c r="G8366" s="235">
        <v>73</v>
      </c>
      <c r="H8366" s="234">
        <v>48835</v>
      </c>
      <c r="I8366" s="28"/>
    </row>
    <row r="8367" spans="1:9" x14ac:dyDescent="0.25">
      <c r="A8367" s="231" t="s">
        <v>408</v>
      </c>
      <c r="B8367" s="232" t="s">
        <v>409</v>
      </c>
      <c r="C8367" s="233" t="s">
        <v>380</v>
      </c>
      <c r="D8367" s="233">
        <v>16</v>
      </c>
      <c r="E8367" s="233" t="s">
        <v>334</v>
      </c>
      <c r="F8367" s="234" t="s">
        <v>278</v>
      </c>
      <c r="G8367" s="235">
        <v>183</v>
      </c>
      <c r="H8367" s="234">
        <v>48838</v>
      </c>
      <c r="I8367" s="28"/>
    </row>
    <row r="8368" spans="1:9" x14ac:dyDescent="0.25">
      <c r="A8368" s="231" t="s">
        <v>345</v>
      </c>
      <c r="B8368" s="232" t="s">
        <v>391</v>
      </c>
      <c r="C8368" s="233" t="s">
        <v>337</v>
      </c>
      <c r="D8368" s="233">
        <v>16</v>
      </c>
      <c r="E8368" s="233" t="s">
        <v>334</v>
      </c>
      <c r="F8368" s="234" t="s">
        <v>276</v>
      </c>
      <c r="G8368" s="235">
        <v>57</v>
      </c>
      <c r="H8368" s="234">
        <v>48838</v>
      </c>
      <c r="I8368" s="28"/>
    </row>
    <row r="8369" spans="1:9" x14ac:dyDescent="0.25">
      <c r="A8369" s="231" t="s">
        <v>345</v>
      </c>
      <c r="B8369" s="232" t="s">
        <v>406</v>
      </c>
      <c r="C8369" s="233" t="s">
        <v>337</v>
      </c>
      <c r="D8369" s="233">
        <v>16</v>
      </c>
      <c r="E8369" s="233" t="s">
        <v>271</v>
      </c>
      <c r="F8369" s="234" t="s">
        <v>338</v>
      </c>
      <c r="G8369" s="235">
        <v>153</v>
      </c>
      <c r="H8369" s="234">
        <v>48839</v>
      </c>
      <c r="I8369" s="28"/>
    </row>
    <row r="8370" spans="1:9" x14ac:dyDescent="0.25">
      <c r="A8370" s="231" t="s">
        <v>331</v>
      </c>
      <c r="B8370" s="232" t="s">
        <v>403</v>
      </c>
      <c r="C8370" s="233" t="s">
        <v>380</v>
      </c>
      <c r="D8370" s="233">
        <v>32</v>
      </c>
      <c r="E8370" s="233" t="s">
        <v>262</v>
      </c>
      <c r="F8370" s="234" t="s">
        <v>356</v>
      </c>
      <c r="G8370" s="235">
        <v>29</v>
      </c>
      <c r="H8370" s="234">
        <v>48840</v>
      </c>
      <c r="I8370" s="28"/>
    </row>
    <row r="8371" spans="1:9" x14ac:dyDescent="0.25">
      <c r="A8371" s="231" t="s">
        <v>335</v>
      </c>
      <c r="B8371" s="232" t="s">
        <v>367</v>
      </c>
      <c r="C8371" s="233" t="s">
        <v>337</v>
      </c>
      <c r="D8371" s="233">
        <v>8</v>
      </c>
      <c r="E8371" s="233" t="s">
        <v>262</v>
      </c>
      <c r="F8371" s="234" t="s">
        <v>342</v>
      </c>
      <c r="G8371" s="235">
        <v>63</v>
      </c>
      <c r="H8371" s="234">
        <v>48842</v>
      </c>
      <c r="I8371" s="28"/>
    </row>
    <row r="8372" spans="1:9" x14ac:dyDescent="0.25">
      <c r="A8372" s="231" t="s">
        <v>335</v>
      </c>
      <c r="B8372" s="232" t="s">
        <v>357</v>
      </c>
      <c r="C8372" s="233" t="s">
        <v>358</v>
      </c>
      <c r="D8372" s="233">
        <v>16</v>
      </c>
      <c r="E8372" s="233" t="s">
        <v>271</v>
      </c>
      <c r="F8372" s="234" t="s">
        <v>359</v>
      </c>
      <c r="G8372" s="235">
        <v>109</v>
      </c>
      <c r="H8372" s="234">
        <v>48842</v>
      </c>
      <c r="I8372" s="28"/>
    </row>
    <row r="8373" spans="1:9" x14ac:dyDescent="0.25">
      <c r="A8373" s="231" t="s">
        <v>392</v>
      </c>
      <c r="B8373" s="232" t="s">
        <v>393</v>
      </c>
      <c r="C8373" s="233" t="s">
        <v>337</v>
      </c>
      <c r="D8373" s="233">
        <v>16</v>
      </c>
      <c r="E8373" s="233" t="s">
        <v>271</v>
      </c>
      <c r="F8373" s="234" t="s">
        <v>338</v>
      </c>
      <c r="G8373" s="235">
        <v>92</v>
      </c>
      <c r="H8373" s="234">
        <v>48843</v>
      </c>
      <c r="I8373" s="28"/>
    </row>
    <row r="8374" spans="1:9" x14ac:dyDescent="0.25">
      <c r="A8374" s="231" t="s">
        <v>385</v>
      </c>
      <c r="B8374" s="232" t="s">
        <v>386</v>
      </c>
      <c r="C8374" s="233" t="s">
        <v>358</v>
      </c>
      <c r="D8374" s="233">
        <v>16</v>
      </c>
      <c r="E8374" s="233" t="s">
        <v>334</v>
      </c>
      <c r="F8374" s="234" t="s">
        <v>405</v>
      </c>
      <c r="G8374" s="235">
        <v>143</v>
      </c>
      <c r="H8374" s="234">
        <v>48845</v>
      </c>
      <c r="I8374" s="28"/>
    </row>
    <row r="8375" spans="1:9" x14ac:dyDescent="0.25">
      <c r="A8375" s="231" t="s">
        <v>376</v>
      </c>
      <c r="B8375" s="232" t="s">
        <v>390</v>
      </c>
      <c r="C8375" s="233" t="s">
        <v>370</v>
      </c>
      <c r="D8375" s="233">
        <v>8</v>
      </c>
      <c r="E8375" s="233" t="s">
        <v>334</v>
      </c>
      <c r="F8375" s="234" t="s">
        <v>278</v>
      </c>
      <c r="G8375" s="235">
        <v>138</v>
      </c>
      <c r="H8375" s="234">
        <v>48847</v>
      </c>
      <c r="I8375" s="28"/>
    </row>
    <row r="8376" spans="1:9" x14ac:dyDescent="0.25">
      <c r="A8376" s="231" t="s">
        <v>385</v>
      </c>
      <c r="B8376" s="232" t="s">
        <v>386</v>
      </c>
      <c r="C8376" s="233" t="s">
        <v>358</v>
      </c>
      <c r="D8376" s="233">
        <v>16</v>
      </c>
      <c r="E8376" s="233" t="s">
        <v>334</v>
      </c>
      <c r="F8376" s="234" t="s">
        <v>276</v>
      </c>
      <c r="G8376" s="235">
        <v>47</v>
      </c>
      <c r="H8376" s="234">
        <v>48852</v>
      </c>
      <c r="I8376" s="28"/>
    </row>
    <row r="8377" spans="1:9" x14ac:dyDescent="0.25">
      <c r="A8377" s="231" t="s">
        <v>339</v>
      </c>
      <c r="B8377" s="232" t="s">
        <v>340</v>
      </c>
      <c r="C8377" s="233" t="s">
        <v>341</v>
      </c>
      <c r="D8377" s="233">
        <v>8</v>
      </c>
      <c r="E8377" s="233" t="s">
        <v>262</v>
      </c>
      <c r="F8377" s="234" t="s">
        <v>342</v>
      </c>
      <c r="G8377" s="235">
        <v>184</v>
      </c>
      <c r="H8377" s="234">
        <v>48856</v>
      </c>
      <c r="I8377" s="28"/>
    </row>
    <row r="8378" spans="1:9" x14ac:dyDescent="0.25">
      <c r="A8378" s="231" t="s">
        <v>345</v>
      </c>
      <c r="B8378" s="232" t="s">
        <v>391</v>
      </c>
      <c r="C8378" s="233" t="s">
        <v>337</v>
      </c>
      <c r="D8378" s="233">
        <v>16</v>
      </c>
      <c r="E8378" s="233" t="s">
        <v>334</v>
      </c>
      <c r="F8378" s="234" t="s">
        <v>405</v>
      </c>
      <c r="G8378" s="235">
        <v>87</v>
      </c>
      <c r="H8378" s="234">
        <v>48857</v>
      </c>
      <c r="I8378" s="28"/>
    </row>
    <row r="8379" spans="1:9" x14ac:dyDescent="0.25">
      <c r="A8379" s="231" t="s">
        <v>362</v>
      </c>
      <c r="B8379" s="232" t="s">
        <v>369</v>
      </c>
      <c r="C8379" s="233" t="s">
        <v>370</v>
      </c>
      <c r="D8379" s="233">
        <v>16</v>
      </c>
      <c r="E8379" s="233" t="s">
        <v>264</v>
      </c>
      <c r="F8379" s="234" t="s">
        <v>365</v>
      </c>
      <c r="G8379" s="235">
        <v>25</v>
      </c>
      <c r="H8379" s="234">
        <v>48859</v>
      </c>
      <c r="I8379" s="28"/>
    </row>
    <row r="8380" spans="1:9" x14ac:dyDescent="0.25">
      <c r="A8380" s="231" t="s">
        <v>354</v>
      </c>
      <c r="B8380" s="232" t="s">
        <v>355</v>
      </c>
      <c r="C8380" s="233" t="s">
        <v>347</v>
      </c>
      <c r="D8380" s="233">
        <v>16</v>
      </c>
      <c r="E8380" s="233" t="s">
        <v>262</v>
      </c>
      <c r="F8380" s="234" t="s">
        <v>356</v>
      </c>
      <c r="G8380" s="235">
        <v>120</v>
      </c>
      <c r="H8380" s="234">
        <v>48860</v>
      </c>
      <c r="I8380" s="28"/>
    </row>
    <row r="8381" spans="1:9" x14ac:dyDescent="0.25">
      <c r="A8381" s="231" t="s">
        <v>385</v>
      </c>
      <c r="B8381" s="232" t="s">
        <v>389</v>
      </c>
      <c r="C8381" s="233" t="s">
        <v>375</v>
      </c>
      <c r="D8381" s="233">
        <v>16</v>
      </c>
      <c r="E8381" s="233" t="s">
        <v>334</v>
      </c>
      <c r="F8381" s="234" t="s">
        <v>278</v>
      </c>
      <c r="G8381" s="235">
        <v>30</v>
      </c>
      <c r="H8381" s="234">
        <v>48863</v>
      </c>
      <c r="I8381" s="28"/>
    </row>
    <row r="8382" spans="1:9" x14ac:dyDescent="0.25">
      <c r="A8382" s="231" t="s">
        <v>335</v>
      </c>
      <c r="B8382" s="232" t="s">
        <v>382</v>
      </c>
      <c r="C8382" s="233" t="s">
        <v>337</v>
      </c>
      <c r="D8382" s="233">
        <v>16</v>
      </c>
      <c r="E8382" s="233" t="s">
        <v>264</v>
      </c>
      <c r="F8382" s="234" t="s">
        <v>365</v>
      </c>
      <c r="G8382" s="235">
        <v>37</v>
      </c>
      <c r="H8382" s="234">
        <v>48870</v>
      </c>
      <c r="I8382" s="28"/>
    </row>
    <row r="8383" spans="1:9" x14ac:dyDescent="0.25">
      <c r="A8383" s="231" t="s">
        <v>362</v>
      </c>
      <c r="B8383" s="232" t="s">
        <v>363</v>
      </c>
      <c r="C8383" s="233" t="s">
        <v>364</v>
      </c>
      <c r="D8383" s="233">
        <v>8</v>
      </c>
      <c r="E8383" s="233" t="s">
        <v>264</v>
      </c>
      <c r="F8383" s="234" t="s">
        <v>365</v>
      </c>
      <c r="G8383" s="235">
        <v>161</v>
      </c>
      <c r="H8383" s="234">
        <v>48871</v>
      </c>
      <c r="I8383" s="28"/>
    </row>
    <row r="8384" spans="1:9" x14ac:dyDescent="0.25">
      <c r="A8384" s="231" t="s">
        <v>376</v>
      </c>
      <c r="B8384" s="232" t="s">
        <v>390</v>
      </c>
      <c r="C8384" s="233" t="s">
        <v>370</v>
      </c>
      <c r="D8384" s="233">
        <v>8</v>
      </c>
      <c r="E8384" s="233" t="s">
        <v>334</v>
      </c>
      <c r="F8384" s="234" t="s">
        <v>278</v>
      </c>
      <c r="G8384" s="235">
        <v>52</v>
      </c>
      <c r="H8384" s="234">
        <v>48874</v>
      </c>
      <c r="I8384" s="28"/>
    </row>
    <row r="8385" spans="1:9" x14ac:dyDescent="0.25">
      <c r="A8385" s="231" t="s">
        <v>345</v>
      </c>
      <c r="B8385" s="232" t="s">
        <v>379</v>
      </c>
      <c r="C8385" s="233" t="s">
        <v>380</v>
      </c>
      <c r="D8385" s="233">
        <v>16</v>
      </c>
      <c r="E8385" s="233" t="s">
        <v>271</v>
      </c>
      <c r="F8385" s="234" t="s">
        <v>373</v>
      </c>
      <c r="G8385" s="235">
        <v>148</v>
      </c>
      <c r="H8385" s="234">
        <v>48875</v>
      </c>
      <c r="I8385" s="28"/>
    </row>
    <row r="8386" spans="1:9" x14ac:dyDescent="0.25">
      <c r="A8386" s="231" t="s">
        <v>345</v>
      </c>
      <c r="B8386" s="232" t="s">
        <v>346</v>
      </c>
      <c r="C8386" s="233" t="s">
        <v>347</v>
      </c>
      <c r="D8386" s="233">
        <v>16</v>
      </c>
      <c r="E8386" s="233" t="s">
        <v>271</v>
      </c>
      <c r="F8386" s="234" t="s">
        <v>338</v>
      </c>
      <c r="G8386" s="235">
        <v>116</v>
      </c>
      <c r="H8386" s="234">
        <v>48876</v>
      </c>
      <c r="I8386" s="28"/>
    </row>
    <row r="8387" spans="1:9" x14ac:dyDescent="0.25">
      <c r="A8387" s="231" t="s">
        <v>335</v>
      </c>
      <c r="B8387" s="232" t="s">
        <v>382</v>
      </c>
      <c r="C8387" s="233" t="s">
        <v>337</v>
      </c>
      <c r="D8387" s="233">
        <v>16</v>
      </c>
      <c r="E8387" s="233" t="s">
        <v>264</v>
      </c>
      <c r="F8387" s="234" t="s">
        <v>365</v>
      </c>
      <c r="G8387" s="235">
        <v>55</v>
      </c>
      <c r="H8387" s="234">
        <v>48881</v>
      </c>
      <c r="I8387" s="28"/>
    </row>
    <row r="8388" spans="1:9" x14ac:dyDescent="0.25">
      <c r="A8388" s="231" t="s">
        <v>362</v>
      </c>
      <c r="B8388" s="232" t="s">
        <v>363</v>
      </c>
      <c r="C8388" s="233" t="s">
        <v>364</v>
      </c>
      <c r="D8388" s="233">
        <v>8</v>
      </c>
      <c r="E8388" s="233" t="s">
        <v>264</v>
      </c>
      <c r="F8388" s="234" t="s">
        <v>365</v>
      </c>
      <c r="G8388" s="235">
        <v>194</v>
      </c>
      <c r="H8388" s="234">
        <v>48882</v>
      </c>
      <c r="I8388" s="28"/>
    </row>
    <row r="8389" spans="1:9" x14ac:dyDescent="0.25">
      <c r="A8389" s="231" t="s">
        <v>331</v>
      </c>
      <c r="B8389" s="232" t="s">
        <v>353</v>
      </c>
      <c r="C8389" s="233" t="s">
        <v>337</v>
      </c>
      <c r="D8389" s="233">
        <v>16</v>
      </c>
      <c r="E8389" s="233" t="s">
        <v>262</v>
      </c>
      <c r="F8389" s="234" t="s">
        <v>342</v>
      </c>
      <c r="G8389" s="235">
        <v>22</v>
      </c>
      <c r="H8389" s="234">
        <v>48882</v>
      </c>
      <c r="I8389" s="28"/>
    </row>
    <row r="8390" spans="1:9" x14ac:dyDescent="0.25">
      <c r="A8390" s="231" t="s">
        <v>335</v>
      </c>
      <c r="B8390" s="232" t="s">
        <v>357</v>
      </c>
      <c r="C8390" s="233" t="s">
        <v>358</v>
      </c>
      <c r="D8390" s="233">
        <v>16</v>
      </c>
      <c r="E8390" s="233" t="s">
        <v>271</v>
      </c>
      <c r="F8390" s="234" t="s">
        <v>359</v>
      </c>
      <c r="G8390" s="235">
        <v>8</v>
      </c>
      <c r="H8390" s="234">
        <v>48883</v>
      </c>
      <c r="I8390" s="28"/>
    </row>
    <row r="8391" spans="1:9" x14ac:dyDescent="0.25">
      <c r="A8391" s="231" t="s">
        <v>335</v>
      </c>
      <c r="B8391" s="232" t="s">
        <v>350</v>
      </c>
      <c r="C8391" s="233" t="s">
        <v>347</v>
      </c>
      <c r="D8391" s="233">
        <v>8</v>
      </c>
      <c r="E8391" s="233" t="s">
        <v>271</v>
      </c>
      <c r="F8391" s="234" t="s">
        <v>338</v>
      </c>
      <c r="G8391" s="235">
        <v>34</v>
      </c>
      <c r="H8391" s="234">
        <v>48883</v>
      </c>
      <c r="I8391" s="28"/>
    </row>
    <row r="8392" spans="1:9" x14ac:dyDescent="0.25">
      <c r="A8392" s="231" t="s">
        <v>354</v>
      </c>
      <c r="B8392" s="232" t="s">
        <v>355</v>
      </c>
      <c r="C8392" s="233" t="s">
        <v>347</v>
      </c>
      <c r="D8392" s="233">
        <v>16</v>
      </c>
      <c r="E8392" s="233" t="s">
        <v>262</v>
      </c>
      <c r="F8392" s="234" t="s">
        <v>356</v>
      </c>
      <c r="G8392" s="235">
        <v>58</v>
      </c>
      <c r="H8392" s="234">
        <v>48884</v>
      </c>
      <c r="I8392" s="28"/>
    </row>
    <row r="8393" spans="1:9" x14ac:dyDescent="0.25">
      <c r="A8393" s="231" t="s">
        <v>335</v>
      </c>
      <c r="B8393" s="232" t="s">
        <v>394</v>
      </c>
      <c r="C8393" s="233" t="s">
        <v>364</v>
      </c>
      <c r="D8393" s="233">
        <v>8</v>
      </c>
      <c r="E8393" s="233" t="s">
        <v>264</v>
      </c>
      <c r="F8393" s="234" t="s">
        <v>396</v>
      </c>
      <c r="G8393" s="235">
        <v>152</v>
      </c>
      <c r="H8393" s="234">
        <v>48889</v>
      </c>
      <c r="I8393" s="28"/>
    </row>
    <row r="8394" spans="1:9" x14ac:dyDescent="0.25">
      <c r="A8394" s="231" t="s">
        <v>335</v>
      </c>
      <c r="B8394" s="232" t="s">
        <v>357</v>
      </c>
      <c r="C8394" s="233" t="s">
        <v>358</v>
      </c>
      <c r="D8394" s="233">
        <v>16</v>
      </c>
      <c r="E8394" s="233" t="s">
        <v>271</v>
      </c>
      <c r="F8394" s="234" t="s">
        <v>359</v>
      </c>
      <c r="G8394" s="235">
        <v>179</v>
      </c>
      <c r="H8394" s="234">
        <v>48894</v>
      </c>
      <c r="I8394" s="28"/>
    </row>
    <row r="8395" spans="1:9" x14ac:dyDescent="0.25">
      <c r="A8395" s="231" t="s">
        <v>397</v>
      </c>
      <c r="B8395" s="232" t="s">
        <v>398</v>
      </c>
      <c r="C8395" s="233" t="s">
        <v>399</v>
      </c>
      <c r="D8395" s="233">
        <v>8</v>
      </c>
      <c r="E8395" s="233" t="s">
        <v>334</v>
      </c>
      <c r="F8395" s="234" t="s">
        <v>276</v>
      </c>
      <c r="G8395" s="235">
        <v>81</v>
      </c>
      <c r="H8395" s="234">
        <v>48895</v>
      </c>
      <c r="I8395" s="28"/>
    </row>
    <row r="8396" spans="1:9" x14ac:dyDescent="0.25">
      <c r="A8396" s="231" t="s">
        <v>397</v>
      </c>
      <c r="B8396" s="232" t="s">
        <v>398</v>
      </c>
      <c r="C8396" s="233" t="s">
        <v>399</v>
      </c>
      <c r="D8396" s="233">
        <v>8</v>
      </c>
      <c r="E8396" s="233" t="s">
        <v>334</v>
      </c>
      <c r="F8396" s="234" t="s">
        <v>276</v>
      </c>
      <c r="G8396" s="235">
        <v>180</v>
      </c>
      <c r="H8396" s="234">
        <v>48898</v>
      </c>
      <c r="I8396" s="28"/>
    </row>
    <row r="8397" spans="1:9" x14ac:dyDescent="0.25">
      <c r="A8397" s="231" t="s">
        <v>408</v>
      </c>
      <c r="B8397" s="232" t="s">
        <v>409</v>
      </c>
      <c r="C8397" s="233" t="s">
        <v>380</v>
      </c>
      <c r="D8397" s="233">
        <v>16</v>
      </c>
      <c r="E8397" s="233" t="s">
        <v>334</v>
      </c>
      <c r="F8397" s="234" t="s">
        <v>278</v>
      </c>
      <c r="G8397" s="235">
        <v>81</v>
      </c>
      <c r="H8397" s="234">
        <v>48900</v>
      </c>
      <c r="I8397" s="28"/>
    </row>
    <row r="8398" spans="1:9" x14ac:dyDescent="0.25">
      <c r="A8398" s="231" t="s">
        <v>331</v>
      </c>
      <c r="B8398" s="232" t="s">
        <v>353</v>
      </c>
      <c r="C8398" s="233" t="s">
        <v>337</v>
      </c>
      <c r="D8398" s="233">
        <v>16</v>
      </c>
      <c r="E8398" s="233" t="s">
        <v>262</v>
      </c>
      <c r="F8398" s="234" t="s">
        <v>356</v>
      </c>
      <c r="G8398" s="235">
        <v>79</v>
      </c>
      <c r="H8398" s="234">
        <v>48900</v>
      </c>
      <c r="I8398" s="28"/>
    </row>
    <row r="8399" spans="1:9" x14ac:dyDescent="0.25">
      <c r="A8399" s="231" t="s">
        <v>335</v>
      </c>
      <c r="B8399" s="232" t="s">
        <v>350</v>
      </c>
      <c r="C8399" s="233" t="s">
        <v>347</v>
      </c>
      <c r="D8399" s="233">
        <v>8</v>
      </c>
      <c r="E8399" s="233" t="s">
        <v>271</v>
      </c>
      <c r="F8399" s="234" t="s">
        <v>338</v>
      </c>
      <c r="G8399" s="235">
        <v>41</v>
      </c>
      <c r="H8399" s="234">
        <v>48902</v>
      </c>
      <c r="I8399" s="28"/>
    </row>
    <row r="8400" spans="1:9" x14ac:dyDescent="0.25">
      <c r="A8400" s="231" t="s">
        <v>335</v>
      </c>
      <c r="B8400" s="232" t="s">
        <v>387</v>
      </c>
      <c r="C8400" s="233" t="s">
        <v>347</v>
      </c>
      <c r="D8400" s="233">
        <v>8</v>
      </c>
      <c r="E8400" s="233" t="s">
        <v>264</v>
      </c>
      <c r="F8400" s="234" t="s">
        <v>365</v>
      </c>
      <c r="G8400" s="235">
        <v>65</v>
      </c>
      <c r="H8400" s="234">
        <v>48905</v>
      </c>
      <c r="I8400" s="28"/>
    </row>
    <row r="8401" spans="1:9" x14ac:dyDescent="0.25">
      <c r="A8401" s="231" t="s">
        <v>335</v>
      </c>
      <c r="B8401" s="232" t="s">
        <v>384</v>
      </c>
      <c r="C8401" s="233" t="s">
        <v>364</v>
      </c>
      <c r="D8401" s="233">
        <v>8</v>
      </c>
      <c r="E8401" s="233" t="s">
        <v>262</v>
      </c>
      <c r="F8401" s="234" t="s">
        <v>356</v>
      </c>
      <c r="G8401" s="235">
        <v>103</v>
      </c>
      <c r="H8401" s="234">
        <v>48905</v>
      </c>
      <c r="I8401" s="28"/>
    </row>
    <row r="8402" spans="1:9" x14ac:dyDescent="0.25">
      <c r="A8402" s="231" t="s">
        <v>408</v>
      </c>
      <c r="B8402" s="232" t="s">
        <v>409</v>
      </c>
      <c r="C8402" s="233" t="s">
        <v>380</v>
      </c>
      <c r="D8402" s="233">
        <v>16</v>
      </c>
      <c r="E8402" s="233" t="s">
        <v>334</v>
      </c>
      <c r="F8402" s="234" t="s">
        <v>276</v>
      </c>
      <c r="G8402" s="235">
        <v>83</v>
      </c>
      <c r="H8402" s="234">
        <v>48907</v>
      </c>
      <c r="I8402" s="28"/>
    </row>
    <row r="8403" spans="1:9" x14ac:dyDescent="0.25">
      <c r="A8403" s="231" t="s">
        <v>354</v>
      </c>
      <c r="B8403" s="232" t="s">
        <v>355</v>
      </c>
      <c r="C8403" s="233" t="s">
        <v>347</v>
      </c>
      <c r="D8403" s="233">
        <v>16</v>
      </c>
      <c r="E8403" s="233" t="s">
        <v>262</v>
      </c>
      <c r="F8403" s="234" t="s">
        <v>356</v>
      </c>
      <c r="G8403" s="235">
        <v>86</v>
      </c>
      <c r="H8403" s="234">
        <v>48907</v>
      </c>
      <c r="I8403" s="28"/>
    </row>
    <row r="8404" spans="1:9" x14ac:dyDescent="0.25">
      <c r="A8404" s="231" t="s">
        <v>335</v>
      </c>
      <c r="B8404" s="232" t="s">
        <v>382</v>
      </c>
      <c r="C8404" s="233" t="s">
        <v>337</v>
      </c>
      <c r="D8404" s="233">
        <v>16</v>
      </c>
      <c r="E8404" s="233" t="s">
        <v>264</v>
      </c>
      <c r="F8404" s="234" t="s">
        <v>365</v>
      </c>
      <c r="G8404" s="235">
        <v>138</v>
      </c>
      <c r="H8404" s="234">
        <v>48908</v>
      </c>
      <c r="I8404" s="28"/>
    </row>
    <row r="8405" spans="1:9" x14ac:dyDescent="0.25">
      <c r="A8405" s="231" t="s">
        <v>362</v>
      </c>
      <c r="B8405" s="232" t="s">
        <v>369</v>
      </c>
      <c r="C8405" s="233" t="s">
        <v>370</v>
      </c>
      <c r="D8405" s="233">
        <v>16</v>
      </c>
      <c r="E8405" s="233" t="s">
        <v>264</v>
      </c>
      <c r="F8405" s="234" t="s">
        <v>365</v>
      </c>
      <c r="G8405" s="235">
        <v>12</v>
      </c>
      <c r="H8405" s="234">
        <v>48915</v>
      </c>
      <c r="I8405" s="28"/>
    </row>
    <row r="8406" spans="1:9" x14ac:dyDescent="0.25">
      <c r="A8406" s="231" t="s">
        <v>362</v>
      </c>
      <c r="B8406" s="232" t="s">
        <v>374</v>
      </c>
      <c r="C8406" s="233" t="s">
        <v>375</v>
      </c>
      <c r="D8406" s="233">
        <v>16</v>
      </c>
      <c r="E8406" s="233" t="s">
        <v>271</v>
      </c>
      <c r="F8406" s="234" t="s">
        <v>338</v>
      </c>
      <c r="G8406" s="235">
        <v>46</v>
      </c>
      <c r="H8406" s="234">
        <v>48915</v>
      </c>
      <c r="I8406" s="28"/>
    </row>
    <row r="8407" spans="1:9" x14ac:dyDescent="0.25">
      <c r="A8407" s="231" t="s">
        <v>335</v>
      </c>
      <c r="B8407" s="232" t="s">
        <v>336</v>
      </c>
      <c r="C8407" s="233" t="s">
        <v>337</v>
      </c>
      <c r="D8407" s="233">
        <v>16</v>
      </c>
      <c r="E8407" s="233" t="s">
        <v>271</v>
      </c>
      <c r="F8407" s="234" t="s">
        <v>338</v>
      </c>
      <c r="G8407" s="235">
        <v>40</v>
      </c>
      <c r="H8407" s="234">
        <v>48917</v>
      </c>
      <c r="I8407" s="28"/>
    </row>
    <row r="8408" spans="1:9" x14ac:dyDescent="0.25">
      <c r="A8408" s="231" t="s">
        <v>376</v>
      </c>
      <c r="B8408" s="232" t="s">
        <v>377</v>
      </c>
      <c r="C8408" s="233" t="s">
        <v>378</v>
      </c>
      <c r="D8408" s="233">
        <v>10</v>
      </c>
      <c r="E8408" s="233" t="s">
        <v>262</v>
      </c>
      <c r="F8408" s="234" t="s">
        <v>50</v>
      </c>
      <c r="G8408" s="235">
        <v>10</v>
      </c>
      <c r="H8408" s="234">
        <v>48917</v>
      </c>
      <c r="I8408" s="28"/>
    </row>
    <row r="8409" spans="1:9" x14ac:dyDescent="0.25">
      <c r="A8409" s="231" t="s">
        <v>376</v>
      </c>
      <c r="B8409" s="232" t="s">
        <v>390</v>
      </c>
      <c r="C8409" s="233" t="s">
        <v>370</v>
      </c>
      <c r="D8409" s="233">
        <v>8</v>
      </c>
      <c r="E8409" s="233" t="s">
        <v>334</v>
      </c>
      <c r="F8409" s="234" t="s">
        <v>278</v>
      </c>
      <c r="G8409" s="235">
        <v>7</v>
      </c>
      <c r="H8409" s="234">
        <v>48917</v>
      </c>
      <c r="I8409" s="28"/>
    </row>
    <row r="8410" spans="1:9" x14ac:dyDescent="0.25">
      <c r="A8410" s="231" t="s">
        <v>345</v>
      </c>
      <c r="B8410" s="232" t="s">
        <v>401</v>
      </c>
      <c r="C8410" s="233" t="s">
        <v>380</v>
      </c>
      <c r="D8410" s="233">
        <v>16</v>
      </c>
      <c r="E8410" s="233" t="s">
        <v>271</v>
      </c>
      <c r="F8410" s="234" t="s">
        <v>338</v>
      </c>
      <c r="G8410" s="235">
        <v>157</v>
      </c>
      <c r="H8410" s="234">
        <v>48921</v>
      </c>
      <c r="I8410" s="28"/>
    </row>
    <row r="8411" spans="1:9" x14ac:dyDescent="0.25">
      <c r="A8411" s="231" t="s">
        <v>335</v>
      </c>
      <c r="B8411" s="232" t="s">
        <v>395</v>
      </c>
      <c r="C8411" s="233" t="s">
        <v>337</v>
      </c>
      <c r="D8411" s="233">
        <v>16</v>
      </c>
      <c r="E8411" s="233" t="s">
        <v>264</v>
      </c>
      <c r="F8411" s="234" t="s">
        <v>365</v>
      </c>
      <c r="G8411" s="235">
        <v>72</v>
      </c>
      <c r="H8411" s="234">
        <v>48922</v>
      </c>
      <c r="I8411" s="28"/>
    </row>
    <row r="8412" spans="1:9" x14ac:dyDescent="0.25">
      <c r="A8412" s="231" t="s">
        <v>385</v>
      </c>
      <c r="B8412" s="232" t="s">
        <v>389</v>
      </c>
      <c r="C8412" s="233" t="s">
        <v>375</v>
      </c>
      <c r="D8412" s="233">
        <v>16</v>
      </c>
      <c r="E8412" s="233" t="s">
        <v>334</v>
      </c>
      <c r="F8412" s="234" t="s">
        <v>276</v>
      </c>
      <c r="G8412" s="235">
        <v>40</v>
      </c>
      <c r="H8412" s="234">
        <v>48923</v>
      </c>
      <c r="I8412" s="28"/>
    </row>
    <row r="8413" spans="1:9" x14ac:dyDescent="0.25">
      <c r="A8413" s="231" t="s">
        <v>408</v>
      </c>
      <c r="B8413" s="232" t="s">
        <v>409</v>
      </c>
      <c r="C8413" s="233" t="s">
        <v>380</v>
      </c>
      <c r="D8413" s="233">
        <v>16</v>
      </c>
      <c r="E8413" s="233" t="s">
        <v>334</v>
      </c>
      <c r="F8413" s="234" t="s">
        <v>276</v>
      </c>
      <c r="G8413" s="235">
        <v>166</v>
      </c>
      <c r="H8413" s="234">
        <v>48925</v>
      </c>
      <c r="I8413" s="28"/>
    </row>
    <row r="8414" spans="1:9" x14ac:dyDescent="0.25">
      <c r="A8414" s="231" t="s">
        <v>335</v>
      </c>
      <c r="B8414" s="232" t="s">
        <v>383</v>
      </c>
      <c r="C8414" s="233" t="s">
        <v>347</v>
      </c>
      <c r="D8414" s="233">
        <v>8</v>
      </c>
      <c r="E8414" s="233" t="s">
        <v>271</v>
      </c>
      <c r="F8414" s="234" t="s">
        <v>373</v>
      </c>
      <c r="G8414" s="235">
        <v>104</v>
      </c>
      <c r="H8414" s="234">
        <v>48931</v>
      </c>
      <c r="I8414" s="28"/>
    </row>
    <row r="8415" spans="1:9" x14ac:dyDescent="0.25">
      <c r="A8415" s="231" t="s">
        <v>335</v>
      </c>
      <c r="B8415" s="232" t="s">
        <v>400</v>
      </c>
      <c r="C8415" s="233" t="s">
        <v>364</v>
      </c>
      <c r="D8415" s="233">
        <v>8</v>
      </c>
      <c r="E8415" s="233" t="s">
        <v>264</v>
      </c>
      <c r="F8415" s="234" t="s">
        <v>365</v>
      </c>
      <c r="G8415" s="235">
        <v>181</v>
      </c>
      <c r="H8415" s="234">
        <v>48932</v>
      </c>
      <c r="I8415" s="28"/>
    </row>
    <row r="8416" spans="1:9" x14ac:dyDescent="0.25">
      <c r="A8416" s="231" t="s">
        <v>335</v>
      </c>
      <c r="B8416" s="232" t="s">
        <v>384</v>
      </c>
      <c r="C8416" s="233" t="s">
        <v>364</v>
      </c>
      <c r="D8416" s="233">
        <v>8</v>
      </c>
      <c r="E8416" s="233" t="s">
        <v>262</v>
      </c>
      <c r="F8416" s="234" t="s">
        <v>356</v>
      </c>
      <c r="G8416" s="235">
        <v>103</v>
      </c>
      <c r="H8416" s="234">
        <v>48937</v>
      </c>
      <c r="I8416" s="28"/>
    </row>
    <row r="8417" spans="1:9" x14ac:dyDescent="0.25">
      <c r="A8417" s="231" t="s">
        <v>335</v>
      </c>
      <c r="B8417" s="232" t="s">
        <v>357</v>
      </c>
      <c r="C8417" s="233" t="s">
        <v>358</v>
      </c>
      <c r="D8417" s="233">
        <v>16</v>
      </c>
      <c r="E8417" s="233" t="s">
        <v>271</v>
      </c>
      <c r="F8417" s="234" t="s">
        <v>359</v>
      </c>
      <c r="G8417" s="235">
        <v>17</v>
      </c>
      <c r="H8417" s="234">
        <v>48947</v>
      </c>
      <c r="I8417" s="28"/>
    </row>
    <row r="8418" spans="1:9" x14ac:dyDescent="0.25">
      <c r="A8418" s="231" t="s">
        <v>331</v>
      </c>
      <c r="B8418" s="232" t="s">
        <v>403</v>
      </c>
      <c r="C8418" s="233" t="s">
        <v>380</v>
      </c>
      <c r="D8418" s="233">
        <v>32</v>
      </c>
      <c r="E8418" s="233" t="s">
        <v>262</v>
      </c>
      <c r="F8418" s="234" t="s">
        <v>356</v>
      </c>
      <c r="G8418" s="235">
        <v>76</v>
      </c>
      <c r="H8418" s="234">
        <v>48949</v>
      </c>
      <c r="I8418" s="28"/>
    </row>
    <row r="8419" spans="1:9" x14ac:dyDescent="0.25">
      <c r="A8419" s="231" t="s">
        <v>335</v>
      </c>
      <c r="B8419" s="232" t="s">
        <v>382</v>
      </c>
      <c r="C8419" s="233" t="s">
        <v>337</v>
      </c>
      <c r="D8419" s="233">
        <v>16</v>
      </c>
      <c r="E8419" s="233" t="s">
        <v>264</v>
      </c>
      <c r="F8419" s="234" t="s">
        <v>365</v>
      </c>
      <c r="G8419" s="235">
        <v>36</v>
      </c>
      <c r="H8419" s="234">
        <v>48951</v>
      </c>
      <c r="I8419" s="28"/>
    </row>
    <row r="8420" spans="1:9" x14ac:dyDescent="0.25">
      <c r="A8420" s="231" t="s">
        <v>408</v>
      </c>
      <c r="B8420" s="232" t="s">
        <v>409</v>
      </c>
      <c r="C8420" s="233" t="s">
        <v>380</v>
      </c>
      <c r="D8420" s="233">
        <v>16</v>
      </c>
      <c r="E8420" s="233" t="s">
        <v>334</v>
      </c>
      <c r="F8420" s="234" t="s">
        <v>276</v>
      </c>
      <c r="G8420" s="235">
        <v>148</v>
      </c>
      <c r="H8420" s="234">
        <v>48959</v>
      </c>
      <c r="I8420" s="28"/>
    </row>
    <row r="8421" spans="1:9" x14ac:dyDescent="0.25">
      <c r="A8421" s="231" t="s">
        <v>362</v>
      </c>
      <c r="B8421" s="232" t="s">
        <v>366</v>
      </c>
      <c r="C8421" s="233" t="s">
        <v>337</v>
      </c>
      <c r="D8421" s="233">
        <v>8</v>
      </c>
      <c r="E8421" s="233" t="s">
        <v>262</v>
      </c>
      <c r="F8421" s="234" t="s">
        <v>342</v>
      </c>
      <c r="G8421" s="235">
        <v>171</v>
      </c>
      <c r="H8421" s="234">
        <v>48961</v>
      </c>
      <c r="I8421" s="28"/>
    </row>
    <row r="8422" spans="1:9" x14ac:dyDescent="0.25">
      <c r="A8422" s="231" t="s">
        <v>335</v>
      </c>
      <c r="B8422" s="232" t="s">
        <v>368</v>
      </c>
      <c r="C8422" s="233" t="s">
        <v>364</v>
      </c>
      <c r="D8422" s="233">
        <v>8</v>
      </c>
      <c r="E8422" s="233" t="s">
        <v>262</v>
      </c>
      <c r="F8422" s="234" t="s">
        <v>356</v>
      </c>
      <c r="G8422" s="235">
        <v>61</v>
      </c>
      <c r="H8422" s="234">
        <v>48968</v>
      </c>
      <c r="I8422" s="28"/>
    </row>
    <row r="8423" spans="1:9" x14ac:dyDescent="0.25">
      <c r="A8423" s="231" t="s">
        <v>335</v>
      </c>
      <c r="B8423" s="232" t="s">
        <v>395</v>
      </c>
      <c r="C8423" s="233" t="s">
        <v>337</v>
      </c>
      <c r="D8423" s="233">
        <v>16</v>
      </c>
      <c r="E8423" s="233" t="s">
        <v>264</v>
      </c>
      <c r="F8423" s="234" t="s">
        <v>396</v>
      </c>
      <c r="G8423" s="235">
        <v>118</v>
      </c>
      <c r="H8423" s="234">
        <v>48972</v>
      </c>
      <c r="I8423" s="28"/>
    </row>
    <row r="8424" spans="1:9" x14ac:dyDescent="0.25">
      <c r="A8424" s="231" t="s">
        <v>331</v>
      </c>
      <c r="B8424" s="232" t="s">
        <v>332</v>
      </c>
      <c r="C8424" s="233" t="s">
        <v>333</v>
      </c>
      <c r="D8424" s="233">
        <v>16</v>
      </c>
      <c r="E8424" s="233" t="s">
        <v>334</v>
      </c>
      <c r="F8424" s="234" t="s">
        <v>278</v>
      </c>
      <c r="G8424" s="235">
        <v>32</v>
      </c>
      <c r="H8424" s="234">
        <v>48974</v>
      </c>
      <c r="I8424" s="28"/>
    </row>
    <row r="8425" spans="1:9" x14ac:dyDescent="0.25">
      <c r="A8425" s="231" t="s">
        <v>408</v>
      </c>
      <c r="B8425" s="232" t="s">
        <v>409</v>
      </c>
      <c r="C8425" s="233" t="s">
        <v>380</v>
      </c>
      <c r="D8425" s="233">
        <v>16</v>
      </c>
      <c r="E8425" s="233" t="s">
        <v>334</v>
      </c>
      <c r="F8425" s="234" t="s">
        <v>278</v>
      </c>
      <c r="G8425" s="235">
        <v>9</v>
      </c>
      <c r="H8425" s="234">
        <v>48975</v>
      </c>
      <c r="I8425" s="28"/>
    </row>
    <row r="8426" spans="1:9" x14ac:dyDescent="0.25">
      <c r="A8426" s="231" t="s">
        <v>362</v>
      </c>
      <c r="B8426" s="232" t="s">
        <v>407</v>
      </c>
      <c r="C8426" s="233" t="s">
        <v>380</v>
      </c>
      <c r="D8426" s="233">
        <v>16</v>
      </c>
      <c r="E8426" s="233" t="s">
        <v>264</v>
      </c>
      <c r="F8426" s="234" t="s">
        <v>396</v>
      </c>
      <c r="G8426" s="235">
        <v>9</v>
      </c>
      <c r="H8426" s="234">
        <v>48975</v>
      </c>
      <c r="I8426" s="28"/>
    </row>
    <row r="8427" spans="1:9" x14ac:dyDescent="0.25">
      <c r="A8427" s="231" t="s">
        <v>408</v>
      </c>
      <c r="B8427" s="232" t="s">
        <v>409</v>
      </c>
      <c r="C8427" s="233" t="s">
        <v>380</v>
      </c>
      <c r="D8427" s="233">
        <v>16</v>
      </c>
      <c r="E8427" s="233" t="s">
        <v>334</v>
      </c>
      <c r="F8427" s="234" t="s">
        <v>276</v>
      </c>
      <c r="G8427" s="235">
        <v>125</v>
      </c>
      <c r="H8427" s="234">
        <v>48977</v>
      </c>
      <c r="I8427" s="28"/>
    </row>
    <row r="8428" spans="1:9" x14ac:dyDescent="0.25">
      <c r="A8428" s="231" t="s">
        <v>335</v>
      </c>
      <c r="B8428" s="232" t="s">
        <v>382</v>
      </c>
      <c r="C8428" s="233" t="s">
        <v>337</v>
      </c>
      <c r="D8428" s="233">
        <v>16</v>
      </c>
      <c r="E8428" s="233" t="s">
        <v>264</v>
      </c>
      <c r="F8428" s="234" t="s">
        <v>365</v>
      </c>
      <c r="G8428" s="235">
        <v>25</v>
      </c>
      <c r="H8428" s="234">
        <v>48977</v>
      </c>
      <c r="I8428" s="28"/>
    </row>
    <row r="8429" spans="1:9" x14ac:dyDescent="0.25">
      <c r="A8429" s="231" t="s">
        <v>335</v>
      </c>
      <c r="B8429" s="232" t="s">
        <v>395</v>
      </c>
      <c r="C8429" s="233" t="s">
        <v>337</v>
      </c>
      <c r="D8429" s="233">
        <v>16</v>
      </c>
      <c r="E8429" s="233" t="s">
        <v>264</v>
      </c>
      <c r="F8429" s="234" t="s">
        <v>396</v>
      </c>
      <c r="G8429" s="235">
        <v>172</v>
      </c>
      <c r="H8429" s="234">
        <v>48978</v>
      </c>
      <c r="I8429" s="28"/>
    </row>
    <row r="8430" spans="1:9" x14ac:dyDescent="0.25">
      <c r="A8430" s="231" t="s">
        <v>397</v>
      </c>
      <c r="B8430" s="232" t="s">
        <v>398</v>
      </c>
      <c r="C8430" s="233" t="s">
        <v>399</v>
      </c>
      <c r="D8430" s="233">
        <v>8</v>
      </c>
      <c r="E8430" s="233" t="s">
        <v>334</v>
      </c>
      <c r="F8430" s="234" t="s">
        <v>276</v>
      </c>
      <c r="G8430" s="235">
        <v>192</v>
      </c>
      <c r="H8430" s="234">
        <v>48979</v>
      </c>
      <c r="I8430" s="28"/>
    </row>
    <row r="8431" spans="1:9" x14ac:dyDescent="0.25">
      <c r="A8431" s="231" t="s">
        <v>345</v>
      </c>
      <c r="B8431" s="232" t="s">
        <v>401</v>
      </c>
      <c r="C8431" s="233" t="s">
        <v>380</v>
      </c>
      <c r="D8431" s="233">
        <v>16</v>
      </c>
      <c r="E8431" s="233" t="s">
        <v>271</v>
      </c>
      <c r="F8431" s="234" t="s">
        <v>338</v>
      </c>
      <c r="G8431" s="235">
        <v>162</v>
      </c>
      <c r="H8431" s="234">
        <v>48982</v>
      </c>
      <c r="I8431" s="28"/>
    </row>
    <row r="8432" spans="1:9" x14ac:dyDescent="0.25">
      <c r="A8432" s="231" t="s">
        <v>335</v>
      </c>
      <c r="B8432" s="232" t="s">
        <v>357</v>
      </c>
      <c r="C8432" s="233" t="s">
        <v>358</v>
      </c>
      <c r="D8432" s="233">
        <v>16</v>
      </c>
      <c r="E8432" s="233" t="s">
        <v>271</v>
      </c>
      <c r="F8432" s="234" t="s">
        <v>359</v>
      </c>
      <c r="G8432" s="235">
        <v>193</v>
      </c>
      <c r="H8432" s="234">
        <v>48984</v>
      </c>
      <c r="I8432" s="28"/>
    </row>
    <row r="8433" spans="1:9" x14ac:dyDescent="0.25">
      <c r="A8433" s="231" t="s">
        <v>331</v>
      </c>
      <c r="B8433" s="232" t="s">
        <v>353</v>
      </c>
      <c r="C8433" s="233" t="s">
        <v>337</v>
      </c>
      <c r="D8433" s="233">
        <v>16</v>
      </c>
      <c r="E8433" s="233" t="s">
        <v>262</v>
      </c>
      <c r="F8433" s="234" t="s">
        <v>342</v>
      </c>
      <c r="G8433" s="235">
        <v>105</v>
      </c>
      <c r="H8433" s="234">
        <v>48984</v>
      </c>
      <c r="I8433" s="28"/>
    </row>
    <row r="8434" spans="1:9" x14ac:dyDescent="0.25">
      <c r="A8434" s="231" t="s">
        <v>345</v>
      </c>
      <c r="B8434" s="232" t="s">
        <v>406</v>
      </c>
      <c r="C8434" s="233" t="s">
        <v>337</v>
      </c>
      <c r="D8434" s="233">
        <v>16</v>
      </c>
      <c r="E8434" s="233" t="s">
        <v>271</v>
      </c>
      <c r="F8434" s="234" t="s">
        <v>338</v>
      </c>
      <c r="G8434" s="235">
        <v>79</v>
      </c>
      <c r="H8434" s="234">
        <v>48984</v>
      </c>
      <c r="I8434" s="28"/>
    </row>
    <row r="8435" spans="1:9" x14ac:dyDescent="0.25">
      <c r="A8435" s="231" t="s">
        <v>362</v>
      </c>
      <c r="B8435" s="232" t="s">
        <v>366</v>
      </c>
      <c r="C8435" s="233" t="s">
        <v>337</v>
      </c>
      <c r="D8435" s="233">
        <v>8</v>
      </c>
      <c r="E8435" s="233" t="s">
        <v>262</v>
      </c>
      <c r="F8435" s="234" t="s">
        <v>50</v>
      </c>
      <c r="G8435" s="235">
        <v>182</v>
      </c>
      <c r="H8435" s="234">
        <v>48986</v>
      </c>
      <c r="I8435" s="28"/>
    </row>
    <row r="8436" spans="1:9" x14ac:dyDescent="0.25">
      <c r="A8436" s="231" t="s">
        <v>335</v>
      </c>
      <c r="B8436" s="232" t="s">
        <v>394</v>
      </c>
      <c r="C8436" s="233" t="s">
        <v>364</v>
      </c>
      <c r="D8436" s="233">
        <v>8</v>
      </c>
      <c r="E8436" s="233" t="s">
        <v>264</v>
      </c>
      <c r="F8436" s="234" t="s">
        <v>396</v>
      </c>
      <c r="G8436" s="235">
        <v>131</v>
      </c>
      <c r="H8436" s="234">
        <v>48986</v>
      </c>
      <c r="I8436" s="28"/>
    </row>
    <row r="8437" spans="1:9" x14ac:dyDescent="0.25">
      <c r="A8437" s="231" t="s">
        <v>335</v>
      </c>
      <c r="B8437" s="232" t="s">
        <v>382</v>
      </c>
      <c r="C8437" s="233" t="s">
        <v>337</v>
      </c>
      <c r="D8437" s="233">
        <v>16</v>
      </c>
      <c r="E8437" s="233" t="s">
        <v>264</v>
      </c>
      <c r="F8437" s="234" t="s">
        <v>365</v>
      </c>
      <c r="G8437" s="235">
        <v>9</v>
      </c>
      <c r="H8437" s="234">
        <v>48989</v>
      </c>
      <c r="I8437" s="28"/>
    </row>
    <row r="8438" spans="1:9" x14ac:dyDescent="0.25">
      <c r="A8438" s="231" t="s">
        <v>345</v>
      </c>
      <c r="B8438" s="232" t="s">
        <v>379</v>
      </c>
      <c r="C8438" s="233" t="s">
        <v>380</v>
      </c>
      <c r="D8438" s="233">
        <v>16</v>
      </c>
      <c r="E8438" s="233" t="s">
        <v>271</v>
      </c>
      <c r="F8438" s="234" t="s">
        <v>338</v>
      </c>
      <c r="G8438" s="235">
        <v>24</v>
      </c>
      <c r="H8438" s="234">
        <v>48991</v>
      </c>
      <c r="I8438" s="28"/>
    </row>
    <row r="8439" spans="1:9" x14ac:dyDescent="0.25">
      <c r="A8439" s="231" t="s">
        <v>335</v>
      </c>
      <c r="B8439" s="232" t="s">
        <v>395</v>
      </c>
      <c r="C8439" s="233" t="s">
        <v>337</v>
      </c>
      <c r="D8439" s="233">
        <v>16</v>
      </c>
      <c r="E8439" s="233" t="s">
        <v>264</v>
      </c>
      <c r="F8439" s="234" t="s">
        <v>396</v>
      </c>
      <c r="G8439" s="235">
        <v>152</v>
      </c>
      <c r="H8439" s="234">
        <v>48994</v>
      </c>
      <c r="I8439" s="28"/>
    </row>
    <row r="8440" spans="1:9" x14ac:dyDescent="0.25">
      <c r="A8440" s="231" t="s">
        <v>335</v>
      </c>
      <c r="B8440" s="232" t="s">
        <v>400</v>
      </c>
      <c r="C8440" s="233" t="s">
        <v>364</v>
      </c>
      <c r="D8440" s="233">
        <v>8</v>
      </c>
      <c r="E8440" s="233" t="s">
        <v>264</v>
      </c>
      <c r="F8440" s="234" t="s">
        <v>365</v>
      </c>
      <c r="G8440" s="235">
        <v>56</v>
      </c>
      <c r="H8440" s="234">
        <v>48994</v>
      </c>
      <c r="I8440" s="28"/>
    </row>
    <row r="8441" spans="1:9" x14ac:dyDescent="0.25">
      <c r="A8441" s="231" t="s">
        <v>331</v>
      </c>
      <c r="B8441" s="232" t="s">
        <v>353</v>
      </c>
      <c r="C8441" s="233" t="s">
        <v>337</v>
      </c>
      <c r="D8441" s="233">
        <v>16</v>
      </c>
      <c r="E8441" s="233" t="s">
        <v>262</v>
      </c>
      <c r="F8441" s="234" t="s">
        <v>356</v>
      </c>
      <c r="G8441" s="235">
        <v>32</v>
      </c>
      <c r="H8441" s="234">
        <v>48995</v>
      </c>
      <c r="I8441" s="28"/>
    </row>
    <row r="8442" spans="1:9" x14ac:dyDescent="0.25">
      <c r="A8442" s="231" t="s">
        <v>392</v>
      </c>
      <c r="B8442" s="232" t="s">
        <v>393</v>
      </c>
      <c r="C8442" s="233" t="s">
        <v>337</v>
      </c>
      <c r="D8442" s="233">
        <v>16</v>
      </c>
      <c r="E8442" s="233" t="s">
        <v>271</v>
      </c>
      <c r="F8442" s="234" t="s">
        <v>338</v>
      </c>
      <c r="G8442" s="235">
        <v>142</v>
      </c>
      <c r="H8442" s="234">
        <v>48997</v>
      </c>
      <c r="I8442" s="28"/>
    </row>
    <row r="8443" spans="1:9" x14ac:dyDescent="0.25">
      <c r="A8443" s="231" t="s">
        <v>331</v>
      </c>
      <c r="B8443" s="232" t="s">
        <v>403</v>
      </c>
      <c r="C8443" s="233" t="s">
        <v>380</v>
      </c>
      <c r="D8443" s="233">
        <v>32</v>
      </c>
      <c r="E8443" s="233" t="s">
        <v>262</v>
      </c>
      <c r="F8443" s="234" t="s">
        <v>356</v>
      </c>
      <c r="G8443" s="235">
        <v>151</v>
      </c>
      <c r="H8443" s="234">
        <v>49000</v>
      </c>
      <c r="I8443" s="28"/>
    </row>
    <row r="8444" spans="1:9" x14ac:dyDescent="0.25">
      <c r="A8444" s="231" t="s">
        <v>339</v>
      </c>
      <c r="B8444" s="232" t="s">
        <v>340</v>
      </c>
      <c r="C8444" s="233" t="s">
        <v>341</v>
      </c>
      <c r="D8444" s="233">
        <v>8</v>
      </c>
      <c r="E8444" s="233" t="s">
        <v>262</v>
      </c>
      <c r="F8444" s="234" t="s">
        <v>342</v>
      </c>
      <c r="G8444" s="235">
        <v>122</v>
      </c>
      <c r="H8444" s="234">
        <v>49000</v>
      </c>
      <c r="I8444" s="28"/>
    </row>
    <row r="8445" spans="1:9" x14ac:dyDescent="0.25">
      <c r="A8445" s="231" t="s">
        <v>339</v>
      </c>
      <c r="B8445" s="232" t="s">
        <v>340</v>
      </c>
      <c r="C8445" s="233" t="s">
        <v>341</v>
      </c>
      <c r="D8445" s="233">
        <v>8</v>
      </c>
      <c r="E8445" s="233" t="s">
        <v>262</v>
      </c>
      <c r="F8445" s="234" t="s">
        <v>342</v>
      </c>
      <c r="G8445" s="235">
        <v>27</v>
      </c>
      <c r="H8445" s="234">
        <v>49005</v>
      </c>
      <c r="I8445" s="28"/>
    </row>
    <row r="8446" spans="1:9" x14ac:dyDescent="0.25">
      <c r="A8446" s="231" t="s">
        <v>345</v>
      </c>
      <c r="B8446" s="232" t="s">
        <v>401</v>
      </c>
      <c r="C8446" s="233" t="s">
        <v>380</v>
      </c>
      <c r="D8446" s="233">
        <v>16</v>
      </c>
      <c r="E8446" s="233" t="s">
        <v>271</v>
      </c>
      <c r="F8446" s="234" t="s">
        <v>338</v>
      </c>
      <c r="G8446" s="235">
        <v>33</v>
      </c>
      <c r="H8446" s="234">
        <v>49013</v>
      </c>
      <c r="I8446" s="28"/>
    </row>
    <row r="8447" spans="1:9" x14ac:dyDescent="0.25">
      <c r="A8447" s="231" t="s">
        <v>362</v>
      </c>
      <c r="B8447" s="232" t="s">
        <v>407</v>
      </c>
      <c r="C8447" s="233" t="s">
        <v>380</v>
      </c>
      <c r="D8447" s="233">
        <v>16</v>
      </c>
      <c r="E8447" s="233" t="s">
        <v>264</v>
      </c>
      <c r="F8447" s="234" t="s">
        <v>396</v>
      </c>
      <c r="G8447" s="235">
        <v>21</v>
      </c>
      <c r="H8447" s="234">
        <v>49018</v>
      </c>
      <c r="I8447" s="28"/>
    </row>
    <row r="8448" spans="1:9" x14ac:dyDescent="0.25">
      <c r="A8448" s="231" t="s">
        <v>408</v>
      </c>
      <c r="B8448" s="232" t="s">
        <v>409</v>
      </c>
      <c r="C8448" s="233" t="s">
        <v>380</v>
      </c>
      <c r="D8448" s="233">
        <v>16</v>
      </c>
      <c r="E8448" s="233" t="s">
        <v>334</v>
      </c>
      <c r="F8448" s="234" t="s">
        <v>278</v>
      </c>
      <c r="G8448" s="235">
        <v>48</v>
      </c>
      <c r="H8448" s="234">
        <v>49022</v>
      </c>
      <c r="I8448" s="28"/>
    </row>
    <row r="8449" spans="1:9" x14ac:dyDescent="0.25">
      <c r="A8449" s="231" t="s">
        <v>335</v>
      </c>
      <c r="B8449" s="232" t="s">
        <v>382</v>
      </c>
      <c r="C8449" s="233" t="s">
        <v>337</v>
      </c>
      <c r="D8449" s="233">
        <v>16</v>
      </c>
      <c r="E8449" s="233" t="s">
        <v>264</v>
      </c>
      <c r="F8449" s="234" t="s">
        <v>365</v>
      </c>
      <c r="G8449" s="235">
        <v>84</v>
      </c>
      <c r="H8449" s="234">
        <v>49025</v>
      </c>
      <c r="I8449" s="28"/>
    </row>
    <row r="8450" spans="1:9" x14ac:dyDescent="0.25">
      <c r="A8450" s="231" t="s">
        <v>335</v>
      </c>
      <c r="B8450" s="232" t="s">
        <v>400</v>
      </c>
      <c r="C8450" s="233" t="s">
        <v>364</v>
      </c>
      <c r="D8450" s="233">
        <v>8</v>
      </c>
      <c r="E8450" s="233" t="s">
        <v>264</v>
      </c>
      <c r="F8450" s="234" t="s">
        <v>365</v>
      </c>
      <c r="G8450" s="235">
        <v>63</v>
      </c>
      <c r="H8450" s="234">
        <v>49032</v>
      </c>
      <c r="I8450" s="28"/>
    </row>
    <row r="8451" spans="1:9" x14ac:dyDescent="0.25">
      <c r="A8451" s="231" t="s">
        <v>371</v>
      </c>
      <c r="B8451" s="232" t="s">
        <v>372</v>
      </c>
      <c r="C8451" s="233" t="s">
        <v>364</v>
      </c>
      <c r="D8451" s="233">
        <v>8</v>
      </c>
      <c r="E8451" s="233" t="s">
        <v>271</v>
      </c>
      <c r="F8451" s="234" t="s">
        <v>338</v>
      </c>
      <c r="G8451" s="235">
        <v>150</v>
      </c>
      <c r="H8451" s="234">
        <v>49033</v>
      </c>
      <c r="I8451" s="28"/>
    </row>
    <row r="8452" spans="1:9" x14ac:dyDescent="0.25">
      <c r="A8452" s="231" t="s">
        <v>331</v>
      </c>
      <c r="B8452" s="232" t="s">
        <v>332</v>
      </c>
      <c r="C8452" s="233" t="s">
        <v>333</v>
      </c>
      <c r="D8452" s="233">
        <v>16</v>
      </c>
      <c r="E8452" s="233" t="s">
        <v>334</v>
      </c>
      <c r="F8452" s="234" t="s">
        <v>278</v>
      </c>
      <c r="G8452" s="235">
        <v>90</v>
      </c>
      <c r="H8452" s="234">
        <v>49033</v>
      </c>
      <c r="I8452" s="28"/>
    </row>
    <row r="8453" spans="1:9" x14ac:dyDescent="0.25">
      <c r="A8453" s="231" t="s">
        <v>331</v>
      </c>
      <c r="B8453" s="232" t="s">
        <v>404</v>
      </c>
      <c r="C8453" s="233" t="s">
        <v>333</v>
      </c>
      <c r="D8453" s="233">
        <v>16</v>
      </c>
      <c r="E8453" s="233" t="s">
        <v>334</v>
      </c>
      <c r="F8453" s="234" t="s">
        <v>405</v>
      </c>
      <c r="G8453" s="235">
        <v>13</v>
      </c>
      <c r="H8453" s="234">
        <v>49035</v>
      </c>
      <c r="I8453" s="28"/>
    </row>
    <row r="8454" spans="1:9" x14ac:dyDescent="0.25">
      <c r="A8454" s="231" t="s">
        <v>376</v>
      </c>
      <c r="B8454" s="232" t="s">
        <v>390</v>
      </c>
      <c r="C8454" s="233" t="s">
        <v>370</v>
      </c>
      <c r="D8454" s="233">
        <v>8</v>
      </c>
      <c r="E8454" s="233" t="s">
        <v>334</v>
      </c>
      <c r="F8454" s="234" t="s">
        <v>278</v>
      </c>
      <c r="G8454" s="235">
        <v>59</v>
      </c>
      <c r="H8454" s="234">
        <v>49037</v>
      </c>
      <c r="I8454" s="28"/>
    </row>
    <row r="8455" spans="1:9" x14ac:dyDescent="0.25">
      <c r="A8455" s="231" t="s">
        <v>331</v>
      </c>
      <c r="B8455" s="232" t="s">
        <v>381</v>
      </c>
      <c r="C8455" s="233" t="s">
        <v>380</v>
      </c>
      <c r="D8455" s="233">
        <v>16</v>
      </c>
      <c r="E8455" s="233" t="s">
        <v>262</v>
      </c>
      <c r="F8455" s="234" t="s">
        <v>342</v>
      </c>
      <c r="G8455" s="235">
        <v>41</v>
      </c>
      <c r="H8455" s="234">
        <v>49041</v>
      </c>
      <c r="I8455" s="28"/>
    </row>
    <row r="8456" spans="1:9" x14ac:dyDescent="0.25">
      <c r="A8456" s="231" t="s">
        <v>339</v>
      </c>
      <c r="B8456" s="232" t="s">
        <v>340</v>
      </c>
      <c r="C8456" s="233" t="s">
        <v>341</v>
      </c>
      <c r="D8456" s="233">
        <v>8</v>
      </c>
      <c r="E8456" s="233" t="s">
        <v>262</v>
      </c>
      <c r="F8456" s="234" t="s">
        <v>342</v>
      </c>
      <c r="G8456" s="235">
        <v>85</v>
      </c>
      <c r="H8456" s="234">
        <v>49045</v>
      </c>
      <c r="I8456" s="28"/>
    </row>
    <row r="8457" spans="1:9" x14ac:dyDescent="0.25">
      <c r="A8457" s="231" t="s">
        <v>335</v>
      </c>
      <c r="B8457" s="232" t="s">
        <v>387</v>
      </c>
      <c r="C8457" s="233" t="s">
        <v>347</v>
      </c>
      <c r="D8457" s="233">
        <v>8</v>
      </c>
      <c r="E8457" s="233" t="s">
        <v>264</v>
      </c>
      <c r="F8457" s="234" t="s">
        <v>365</v>
      </c>
      <c r="G8457" s="235">
        <v>6</v>
      </c>
      <c r="H8457" s="234">
        <v>49047</v>
      </c>
      <c r="I8457" s="28"/>
    </row>
    <row r="8458" spans="1:9" x14ac:dyDescent="0.25">
      <c r="A8458" s="231" t="s">
        <v>335</v>
      </c>
      <c r="B8458" s="232" t="s">
        <v>395</v>
      </c>
      <c r="C8458" s="233" t="s">
        <v>337</v>
      </c>
      <c r="D8458" s="233">
        <v>16</v>
      </c>
      <c r="E8458" s="233" t="s">
        <v>264</v>
      </c>
      <c r="F8458" s="234" t="s">
        <v>365</v>
      </c>
      <c r="G8458" s="235">
        <v>164</v>
      </c>
      <c r="H8458" s="234">
        <v>49048</v>
      </c>
      <c r="I8458" s="28"/>
    </row>
    <row r="8459" spans="1:9" x14ac:dyDescent="0.25">
      <c r="A8459" s="231" t="s">
        <v>331</v>
      </c>
      <c r="B8459" s="232" t="s">
        <v>332</v>
      </c>
      <c r="C8459" s="233" t="s">
        <v>333</v>
      </c>
      <c r="D8459" s="233">
        <v>16</v>
      </c>
      <c r="E8459" s="233" t="s">
        <v>334</v>
      </c>
      <c r="F8459" s="234" t="s">
        <v>278</v>
      </c>
      <c r="G8459" s="235">
        <v>38</v>
      </c>
      <c r="H8459" s="234">
        <v>49051</v>
      </c>
      <c r="I8459" s="28"/>
    </row>
    <row r="8460" spans="1:9" x14ac:dyDescent="0.25">
      <c r="A8460" s="231" t="s">
        <v>376</v>
      </c>
      <c r="B8460" s="232" t="s">
        <v>377</v>
      </c>
      <c r="C8460" s="233" t="s">
        <v>378</v>
      </c>
      <c r="D8460" s="233">
        <v>10</v>
      </c>
      <c r="E8460" s="233" t="s">
        <v>262</v>
      </c>
      <c r="F8460" s="234" t="s">
        <v>50</v>
      </c>
      <c r="G8460" s="235">
        <v>98</v>
      </c>
      <c r="H8460" s="234">
        <v>49061</v>
      </c>
      <c r="I8460" s="28"/>
    </row>
    <row r="8461" spans="1:9" x14ac:dyDescent="0.25">
      <c r="A8461" s="231" t="s">
        <v>371</v>
      </c>
      <c r="B8461" s="232" t="s">
        <v>372</v>
      </c>
      <c r="C8461" s="233" t="s">
        <v>364</v>
      </c>
      <c r="D8461" s="233">
        <v>8</v>
      </c>
      <c r="E8461" s="233" t="s">
        <v>271</v>
      </c>
      <c r="F8461" s="234" t="s">
        <v>373</v>
      </c>
      <c r="G8461" s="235">
        <v>86</v>
      </c>
      <c r="H8461" s="234">
        <v>49062</v>
      </c>
      <c r="I8461" s="28"/>
    </row>
    <row r="8462" spans="1:9" x14ac:dyDescent="0.25">
      <c r="A8462" s="231" t="s">
        <v>335</v>
      </c>
      <c r="B8462" s="232" t="s">
        <v>400</v>
      </c>
      <c r="C8462" s="233" t="s">
        <v>364</v>
      </c>
      <c r="D8462" s="233">
        <v>8</v>
      </c>
      <c r="E8462" s="233" t="s">
        <v>264</v>
      </c>
      <c r="F8462" s="234" t="s">
        <v>365</v>
      </c>
      <c r="G8462" s="235">
        <v>105</v>
      </c>
      <c r="H8462" s="234">
        <v>49071</v>
      </c>
      <c r="I8462" s="28"/>
    </row>
    <row r="8463" spans="1:9" x14ac:dyDescent="0.25">
      <c r="A8463" s="231" t="s">
        <v>397</v>
      </c>
      <c r="B8463" s="232" t="s">
        <v>398</v>
      </c>
      <c r="C8463" s="233" t="s">
        <v>399</v>
      </c>
      <c r="D8463" s="233">
        <v>8</v>
      </c>
      <c r="E8463" s="233" t="s">
        <v>334</v>
      </c>
      <c r="F8463" s="234" t="s">
        <v>276</v>
      </c>
      <c r="G8463" s="235">
        <v>75</v>
      </c>
      <c r="H8463" s="234">
        <v>49074</v>
      </c>
      <c r="I8463" s="28"/>
    </row>
    <row r="8464" spans="1:9" x14ac:dyDescent="0.25">
      <c r="A8464" s="231" t="s">
        <v>362</v>
      </c>
      <c r="B8464" s="232" t="s">
        <v>366</v>
      </c>
      <c r="C8464" s="233" t="s">
        <v>337</v>
      </c>
      <c r="D8464" s="233">
        <v>8</v>
      </c>
      <c r="E8464" s="233" t="s">
        <v>262</v>
      </c>
      <c r="F8464" s="234" t="s">
        <v>50</v>
      </c>
      <c r="G8464" s="235">
        <v>162</v>
      </c>
      <c r="H8464" s="234">
        <v>49079</v>
      </c>
      <c r="I8464" s="28"/>
    </row>
    <row r="8465" spans="1:9" x14ac:dyDescent="0.25">
      <c r="A8465" s="231" t="s">
        <v>335</v>
      </c>
      <c r="B8465" s="232" t="s">
        <v>383</v>
      </c>
      <c r="C8465" s="233" t="s">
        <v>347</v>
      </c>
      <c r="D8465" s="233">
        <v>8</v>
      </c>
      <c r="E8465" s="233" t="s">
        <v>271</v>
      </c>
      <c r="F8465" s="234" t="s">
        <v>373</v>
      </c>
      <c r="G8465" s="235">
        <v>6</v>
      </c>
      <c r="H8465" s="234">
        <v>49079</v>
      </c>
      <c r="I8465" s="28"/>
    </row>
    <row r="8466" spans="1:9" x14ac:dyDescent="0.25">
      <c r="A8466" s="231" t="s">
        <v>385</v>
      </c>
      <c r="B8466" s="232" t="s">
        <v>386</v>
      </c>
      <c r="C8466" s="233" t="s">
        <v>358</v>
      </c>
      <c r="D8466" s="233">
        <v>16</v>
      </c>
      <c r="E8466" s="233" t="s">
        <v>334</v>
      </c>
      <c r="F8466" s="234" t="s">
        <v>276</v>
      </c>
      <c r="G8466" s="235">
        <v>14</v>
      </c>
      <c r="H8466" s="234">
        <v>49079</v>
      </c>
      <c r="I8466" s="28"/>
    </row>
    <row r="8467" spans="1:9" x14ac:dyDescent="0.25">
      <c r="A8467" s="231" t="s">
        <v>354</v>
      </c>
      <c r="B8467" s="232" t="s">
        <v>355</v>
      </c>
      <c r="C8467" s="233" t="s">
        <v>347</v>
      </c>
      <c r="D8467" s="233">
        <v>16</v>
      </c>
      <c r="E8467" s="233" t="s">
        <v>262</v>
      </c>
      <c r="F8467" s="234" t="s">
        <v>356</v>
      </c>
      <c r="G8467" s="235">
        <v>112</v>
      </c>
      <c r="H8467" s="234">
        <v>49079</v>
      </c>
      <c r="I8467" s="28"/>
    </row>
    <row r="8468" spans="1:9" x14ac:dyDescent="0.25">
      <c r="A8468" s="231" t="s">
        <v>362</v>
      </c>
      <c r="B8468" s="232" t="s">
        <v>407</v>
      </c>
      <c r="C8468" s="233" t="s">
        <v>380</v>
      </c>
      <c r="D8468" s="233">
        <v>16</v>
      </c>
      <c r="E8468" s="233" t="s">
        <v>264</v>
      </c>
      <c r="F8468" s="234" t="s">
        <v>365</v>
      </c>
      <c r="G8468" s="235">
        <v>82</v>
      </c>
      <c r="H8468" s="234">
        <v>49080</v>
      </c>
      <c r="I8468" s="28"/>
    </row>
    <row r="8469" spans="1:9" x14ac:dyDescent="0.25">
      <c r="A8469" s="231" t="s">
        <v>408</v>
      </c>
      <c r="B8469" s="232" t="s">
        <v>409</v>
      </c>
      <c r="C8469" s="233" t="s">
        <v>380</v>
      </c>
      <c r="D8469" s="233">
        <v>16</v>
      </c>
      <c r="E8469" s="233" t="s">
        <v>334</v>
      </c>
      <c r="F8469" s="234" t="s">
        <v>276</v>
      </c>
      <c r="G8469" s="235">
        <v>158</v>
      </c>
      <c r="H8469" s="234">
        <v>49082</v>
      </c>
      <c r="I8469" s="28"/>
    </row>
    <row r="8470" spans="1:9" x14ac:dyDescent="0.25">
      <c r="A8470" s="231" t="s">
        <v>335</v>
      </c>
      <c r="B8470" s="232" t="s">
        <v>368</v>
      </c>
      <c r="C8470" s="233" t="s">
        <v>364</v>
      </c>
      <c r="D8470" s="233">
        <v>8</v>
      </c>
      <c r="E8470" s="233" t="s">
        <v>262</v>
      </c>
      <c r="F8470" s="234" t="s">
        <v>356</v>
      </c>
      <c r="G8470" s="235">
        <v>168</v>
      </c>
      <c r="H8470" s="234">
        <v>49083</v>
      </c>
      <c r="I8470" s="28"/>
    </row>
    <row r="8471" spans="1:9" x14ac:dyDescent="0.25">
      <c r="A8471" s="231" t="s">
        <v>335</v>
      </c>
      <c r="B8471" s="232" t="s">
        <v>368</v>
      </c>
      <c r="C8471" s="233" t="s">
        <v>364</v>
      </c>
      <c r="D8471" s="233">
        <v>8</v>
      </c>
      <c r="E8471" s="233" t="s">
        <v>262</v>
      </c>
      <c r="F8471" s="234" t="s">
        <v>356</v>
      </c>
      <c r="G8471" s="235">
        <v>84</v>
      </c>
      <c r="H8471" s="234">
        <v>49086</v>
      </c>
      <c r="I8471" s="28"/>
    </row>
    <row r="8472" spans="1:9" x14ac:dyDescent="0.25">
      <c r="A8472" s="231" t="s">
        <v>335</v>
      </c>
      <c r="B8472" s="232" t="s">
        <v>395</v>
      </c>
      <c r="C8472" s="233" t="s">
        <v>337</v>
      </c>
      <c r="D8472" s="233">
        <v>16</v>
      </c>
      <c r="E8472" s="233" t="s">
        <v>264</v>
      </c>
      <c r="F8472" s="234" t="s">
        <v>365</v>
      </c>
      <c r="G8472" s="235">
        <v>43</v>
      </c>
      <c r="H8472" s="234">
        <v>49086</v>
      </c>
      <c r="I8472" s="28"/>
    </row>
    <row r="8473" spans="1:9" x14ac:dyDescent="0.25">
      <c r="A8473" s="231" t="s">
        <v>331</v>
      </c>
      <c r="B8473" s="232" t="s">
        <v>403</v>
      </c>
      <c r="C8473" s="233" t="s">
        <v>380</v>
      </c>
      <c r="D8473" s="233">
        <v>32</v>
      </c>
      <c r="E8473" s="233" t="s">
        <v>262</v>
      </c>
      <c r="F8473" s="234" t="s">
        <v>356</v>
      </c>
      <c r="G8473" s="235">
        <v>110</v>
      </c>
      <c r="H8473" s="234">
        <v>49089</v>
      </c>
      <c r="I8473" s="28"/>
    </row>
    <row r="8474" spans="1:9" x14ac:dyDescent="0.25">
      <c r="A8474" s="231" t="s">
        <v>371</v>
      </c>
      <c r="B8474" s="232" t="s">
        <v>388</v>
      </c>
      <c r="C8474" s="233" t="s">
        <v>364</v>
      </c>
      <c r="D8474" s="233">
        <v>12</v>
      </c>
      <c r="E8474" s="233" t="s">
        <v>271</v>
      </c>
      <c r="F8474" s="234" t="s">
        <v>338</v>
      </c>
      <c r="G8474" s="235">
        <v>145</v>
      </c>
      <c r="H8474" s="234">
        <v>49093</v>
      </c>
      <c r="I8474" s="28"/>
    </row>
    <row r="8475" spans="1:9" x14ac:dyDescent="0.25">
      <c r="A8475" s="231" t="s">
        <v>339</v>
      </c>
      <c r="B8475" s="232" t="s">
        <v>340</v>
      </c>
      <c r="C8475" s="233" t="s">
        <v>341</v>
      </c>
      <c r="D8475" s="233">
        <v>8</v>
      </c>
      <c r="E8475" s="233" t="s">
        <v>262</v>
      </c>
      <c r="F8475" s="234" t="s">
        <v>342</v>
      </c>
      <c r="G8475" s="235">
        <v>139</v>
      </c>
      <c r="H8475" s="234">
        <v>49093</v>
      </c>
      <c r="I8475" s="28"/>
    </row>
    <row r="8476" spans="1:9" x14ac:dyDescent="0.25">
      <c r="A8476" s="231" t="s">
        <v>335</v>
      </c>
      <c r="B8476" s="232" t="s">
        <v>367</v>
      </c>
      <c r="C8476" s="233" t="s">
        <v>337</v>
      </c>
      <c r="D8476" s="233">
        <v>8</v>
      </c>
      <c r="E8476" s="233" t="s">
        <v>262</v>
      </c>
      <c r="F8476" s="234" t="s">
        <v>356</v>
      </c>
      <c r="G8476" s="235">
        <v>137</v>
      </c>
      <c r="H8476" s="234">
        <v>49096</v>
      </c>
      <c r="I8476" s="28"/>
    </row>
    <row r="8477" spans="1:9" x14ac:dyDescent="0.25">
      <c r="A8477" s="231" t="s">
        <v>331</v>
      </c>
      <c r="B8477" s="232" t="s">
        <v>403</v>
      </c>
      <c r="C8477" s="233" t="s">
        <v>380</v>
      </c>
      <c r="D8477" s="233">
        <v>32</v>
      </c>
      <c r="E8477" s="233" t="s">
        <v>262</v>
      </c>
      <c r="F8477" s="234" t="s">
        <v>356</v>
      </c>
      <c r="G8477" s="235">
        <v>54</v>
      </c>
      <c r="H8477" s="234">
        <v>49096</v>
      </c>
      <c r="I8477" s="28"/>
    </row>
    <row r="8478" spans="1:9" x14ac:dyDescent="0.25">
      <c r="A8478" s="231" t="s">
        <v>335</v>
      </c>
      <c r="B8478" s="232" t="s">
        <v>394</v>
      </c>
      <c r="C8478" s="233" t="s">
        <v>364</v>
      </c>
      <c r="D8478" s="233">
        <v>8</v>
      </c>
      <c r="E8478" s="233" t="s">
        <v>264</v>
      </c>
      <c r="F8478" s="234" t="s">
        <v>365</v>
      </c>
      <c r="G8478" s="235">
        <v>39</v>
      </c>
      <c r="H8478" s="234">
        <v>49100</v>
      </c>
      <c r="I8478" s="28"/>
    </row>
    <row r="8479" spans="1:9" x14ac:dyDescent="0.25">
      <c r="A8479" s="231" t="s">
        <v>331</v>
      </c>
      <c r="B8479" s="232" t="s">
        <v>403</v>
      </c>
      <c r="C8479" s="233" t="s">
        <v>380</v>
      </c>
      <c r="D8479" s="233">
        <v>32</v>
      </c>
      <c r="E8479" s="233" t="s">
        <v>262</v>
      </c>
      <c r="F8479" s="234" t="s">
        <v>356</v>
      </c>
      <c r="G8479" s="235">
        <v>144</v>
      </c>
      <c r="H8479" s="234">
        <v>49100</v>
      </c>
      <c r="I8479" s="28"/>
    </row>
    <row r="8480" spans="1:9" x14ac:dyDescent="0.25">
      <c r="A8480" s="231" t="s">
        <v>331</v>
      </c>
      <c r="B8480" s="232" t="s">
        <v>353</v>
      </c>
      <c r="C8480" s="233" t="s">
        <v>337</v>
      </c>
      <c r="D8480" s="233">
        <v>16</v>
      </c>
      <c r="E8480" s="233" t="s">
        <v>262</v>
      </c>
      <c r="F8480" s="234" t="s">
        <v>342</v>
      </c>
      <c r="G8480" s="235">
        <v>159</v>
      </c>
      <c r="H8480" s="234">
        <v>49100</v>
      </c>
      <c r="I8480" s="28"/>
    </row>
    <row r="8481" spans="1:9" x14ac:dyDescent="0.25">
      <c r="A8481" s="231" t="s">
        <v>376</v>
      </c>
      <c r="B8481" s="232" t="s">
        <v>390</v>
      </c>
      <c r="C8481" s="233" t="s">
        <v>370</v>
      </c>
      <c r="D8481" s="233">
        <v>8</v>
      </c>
      <c r="E8481" s="233" t="s">
        <v>334</v>
      </c>
      <c r="F8481" s="234" t="s">
        <v>278</v>
      </c>
      <c r="G8481" s="235">
        <v>185</v>
      </c>
      <c r="H8481" s="234">
        <v>49108</v>
      </c>
      <c r="I8481" s="28"/>
    </row>
    <row r="8482" spans="1:9" x14ac:dyDescent="0.25">
      <c r="A8482" s="231" t="s">
        <v>335</v>
      </c>
      <c r="B8482" s="232" t="s">
        <v>350</v>
      </c>
      <c r="C8482" s="233" t="s">
        <v>347</v>
      </c>
      <c r="D8482" s="233">
        <v>8</v>
      </c>
      <c r="E8482" s="233" t="s">
        <v>271</v>
      </c>
      <c r="F8482" s="234" t="s">
        <v>338</v>
      </c>
      <c r="G8482" s="235">
        <v>21</v>
      </c>
      <c r="H8482" s="234">
        <v>49110</v>
      </c>
      <c r="I8482" s="28"/>
    </row>
    <row r="8483" spans="1:9" x14ac:dyDescent="0.25">
      <c r="A8483" s="231" t="s">
        <v>376</v>
      </c>
      <c r="B8483" s="232" t="s">
        <v>377</v>
      </c>
      <c r="C8483" s="233" t="s">
        <v>378</v>
      </c>
      <c r="D8483" s="233">
        <v>10</v>
      </c>
      <c r="E8483" s="233" t="s">
        <v>262</v>
      </c>
      <c r="F8483" s="234" t="s">
        <v>50</v>
      </c>
      <c r="G8483" s="235">
        <v>81</v>
      </c>
      <c r="H8483" s="234">
        <v>49115</v>
      </c>
      <c r="I8483" s="28"/>
    </row>
    <row r="8484" spans="1:9" x14ac:dyDescent="0.25">
      <c r="A8484" s="231" t="s">
        <v>345</v>
      </c>
      <c r="B8484" s="232" t="s">
        <v>346</v>
      </c>
      <c r="C8484" s="233" t="s">
        <v>347</v>
      </c>
      <c r="D8484" s="233">
        <v>16</v>
      </c>
      <c r="E8484" s="233" t="s">
        <v>271</v>
      </c>
      <c r="F8484" s="234" t="s">
        <v>338</v>
      </c>
      <c r="G8484" s="235">
        <v>182</v>
      </c>
      <c r="H8484" s="234">
        <v>49118</v>
      </c>
      <c r="I8484" s="28"/>
    </row>
    <row r="8485" spans="1:9" x14ac:dyDescent="0.25">
      <c r="A8485" s="231" t="s">
        <v>339</v>
      </c>
      <c r="B8485" s="232" t="s">
        <v>340</v>
      </c>
      <c r="C8485" s="233" t="s">
        <v>341</v>
      </c>
      <c r="D8485" s="233">
        <v>8</v>
      </c>
      <c r="E8485" s="233" t="s">
        <v>262</v>
      </c>
      <c r="F8485" s="234" t="s">
        <v>342</v>
      </c>
      <c r="G8485" s="235">
        <v>168</v>
      </c>
      <c r="H8485" s="234">
        <v>49122</v>
      </c>
      <c r="I8485" s="28"/>
    </row>
    <row r="8486" spans="1:9" x14ac:dyDescent="0.25">
      <c r="A8486" s="231" t="s">
        <v>335</v>
      </c>
      <c r="B8486" s="232" t="s">
        <v>382</v>
      </c>
      <c r="C8486" s="233" t="s">
        <v>337</v>
      </c>
      <c r="D8486" s="233">
        <v>16</v>
      </c>
      <c r="E8486" s="233" t="s">
        <v>264</v>
      </c>
      <c r="F8486" s="234" t="s">
        <v>365</v>
      </c>
      <c r="G8486" s="235">
        <v>200</v>
      </c>
      <c r="H8486" s="234">
        <v>49123</v>
      </c>
      <c r="I8486" s="28"/>
    </row>
    <row r="8487" spans="1:9" x14ac:dyDescent="0.25">
      <c r="A8487" s="231" t="s">
        <v>331</v>
      </c>
      <c r="B8487" s="232" t="s">
        <v>403</v>
      </c>
      <c r="C8487" s="233" t="s">
        <v>380</v>
      </c>
      <c r="D8487" s="233">
        <v>32</v>
      </c>
      <c r="E8487" s="233" t="s">
        <v>262</v>
      </c>
      <c r="F8487" s="234" t="s">
        <v>356</v>
      </c>
      <c r="G8487" s="235">
        <v>62</v>
      </c>
      <c r="H8487" s="234">
        <v>49123</v>
      </c>
      <c r="I8487" s="28"/>
    </row>
    <row r="8488" spans="1:9" x14ac:dyDescent="0.25">
      <c r="A8488" s="231" t="s">
        <v>385</v>
      </c>
      <c r="B8488" s="232" t="s">
        <v>389</v>
      </c>
      <c r="C8488" s="233" t="s">
        <v>375</v>
      </c>
      <c r="D8488" s="233">
        <v>16</v>
      </c>
      <c r="E8488" s="233" t="s">
        <v>334</v>
      </c>
      <c r="F8488" s="234" t="s">
        <v>278</v>
      </c>
      <c r="G8488" s="235">
        <v>80</v>
      </c>
      <c r="H8488" s="234">
        <v>49124</v>
      </c>
      <c r="I8488" s="28"/>
    </row>
    <row r="8489" spans="1:9" x14ac:dyDescent="0.25">
      <c r="A8489" s="231" t="s">
        <v>362</v>
      </c>
      <c r="B8489" s="232" t="s">
        <v>407</v>
      </c>
      <c r="C8489" s="233" t="s">
        <v>380</v>
      </c>
      <c r="D8489" s="233">
        <v>16</v>
      </c>
      <c r="E8489" s="233" t="s">
        <v>264</v>
      </c>
      <c r="F8489" s="234" t="s">
        <v>365</v>
      </c>
      <c r="G8489" s="235">
        <v>77</v>
      </c>
      <c r="H8489" s="234">
        <v>49132</v>
      </c>
      <c r="I8489" s="28"/>
    </row>
    <row r="8490" spans="1:9" x14ac:dyDescent="0.25">
      <c r="A8490" s="231" t="s">
        <v>335</v>
      </c>
      <c r="B8490" s="232" t="s">
        <v>400</v>
      </c>
      <c r="C8490" s="233" t="s">
        <v>364</v>
      </c>
      <c r="D8490" s="233">
        <v>8</v>
      </c>
      <c r="E8490" s="233" t="s">
        <v>264</v>
      </c>
      <c r="F8490" s="234" t="s">
        <v>365</v>
      </c>
      <c r="G8490" s="235">
        <v>193</v>
      </c>
      <c r="H8490" s="234">
        <v>49132</v>
      </c>
      <c r="I8490" s="28"/>
    </row>
    <row r="8491" spans="1:9" x14ac:dyDescent="0.25">
      <c r="A8491" s="231" t="s">
        <v>345</v>
      </c>
      <c r="B8491" s="232" t="s">
        <v>346</v>
      </c>
      <c r="C8491" s="233" t="s">
        <v>347</v>
      </c>
      <c r="D8491" s="233">
        <v>16</v>
      </c>
      <c r="E8491" s="233" t="s">
        <v>271</v>
      </c>
      <c r="F8491" s="234" t="s">
        <v>338</v>
      </c>
      <c r="G8491" s="235">
        <v>173</v>
      </c>
      <c r="H8491" s="234">
        <v>49132</v>
      </c>
      <c r="I8491" s="28"/>
    </row>
    <row r="8492" spans="1:9" x14ac:dyDescent="0.25">
      <c r="A8492" s="231" t="s">
        <v>335</v>
      </c>
      <c r="B8492" s="232" t="s">
        <v>400</v>
      </c>
      <c r="C8492" s="233" t="s">
        <v>364</v>
      </c>
      <c r="D8492" s="233">
        <v>8</v>
      </c>
      <c r="E8492" s="233" t="s">
        <v>264</v>
      </c>
      <c r="F8492" s="234" t="s">
        <v>365</v>
      </c>
      <c r="G8492" s="235">
        <v>95</v>
      </c>
      <c r="H8492" s="234">
        <v>49133</v>
      </c>
      <c r="I8492" s="28"/>
    </row>
    <row r="8493" spans="1:9" x14ac:dyDescent="0.25">
      <c r="A8493" s="231" t="s">
        <v>362</v>
      </c>
      <c r="B8493" s="232" t="s">
        <v>363</v>
      </c>
      <c r="C8493" s="233" t="s">
        <v>364</v>
      </c>
      <c r="D8493" s="233">
        <v>8</v>
      </c>
      <c r="E8493" s="233" t="s">
        <v>264</v>
      </c>
      <c r="F8493" s="234" t="s">
        <v>396</v>
      </c>
      <c r="G8493" s="235">
        <v>192</v>
      </c>
      <c r="H8493" s="234">
        <v>49134</v>
      </c>
      <c r="I8493" s="28"/>
    </row>
    <row r="8494" spans="1:9" x14ac:dyDescent="0.25">
      <c r="A8494" s="231" t="s">
        <v>335</v>
      </c>
      <c r="B8494" s="232" t="s">
        <v>400</v>
      </c>
      <c r="C8494" s="233" t="s">
        <v>364</v>
      </c>
      <c r="D8494" s="233">
        <v>8</v>
      </c>
      <c r="E8494" s="233" t="s">
        <v>264</v>
      </c>
      <c r="F8494" s="234" t="s">
        <v>365</v>
      </c>
      <c r="G8494" s="235">
        <v>35</v>
      </c>
      <c r="H8494" s="234">
        <v>49136</v>
      </c>
      <c r="I8494" s="28"/>
    </row>
    <row r="8495" spans="1:9" x14ac:dyDescent="0.25">
      <c r="A8495" s="231" t="s">
        <v>335</v>
      </c>
      <c r="B8495" s="232" t="s">
        <v>387</v>
      </c>
      <c r="C8495" s="233" t="s">
        <v>347</v>
      </c>
      <c r="D8495" s="233">
        <v>8</v>
      </c>
      <c r="E8495" s="233" t="s">
        <v>264</v>
      </c>
      <c r="F8495" s="234" t="s">
        <v>365</v>
      </c>
      <c r="G8495" s="235">
        <v>173</v>
      </c>
      <c r="H8495" s="234">
        <v>49138</v>
      </c>
      <c r="I8495" s="28"/>
    </row>
    <row r="8496" spans="1:9" x14ac:dyDescent="0.25">
      <c r="A8496" s="231" t="s">
        <v>335</v>
      </c>
      <c r="B8496" s="232" t="s">
        <v>367</v>
      </c>
      <c r="C8496" s="233" t="s">
        <v>337</v>
      </c>
      <c r="D8496" s="233">
        <v>8</v>
      </c>
      <c r="E8496" s="233" t="s">
        <v>262</v>
      </c>
      <c r="F8496" s="234" t="s">
        <v>356</v>
      </c>
      <c r="G8496" s="235">
        <v>106</v>
      </c>
      <c r="H8496" s="234">
        <v>49138</v>
      </c>
      <c r="I8496" s="28"/>
    </row>
    <row r="8497" spans="1:9" x14ac:dyDescent="0.25">
      <c r="A8497" s="231" t="s">
        <v>362</v>
      </c>
      <c r="B8497" s="232" t="s">
        <v>366</v>
      </c>
      <c r="C8497" s="233" t="s">
        <v>337</v>
      </c>
      <c r="D8497" s="233">
        <v>8</v>
      </c>
      <c r="E8497" s="233" t="s">
        <v>262</v>
      </c>
      <c r="F8497" s="234" t="s">
        <v>50</v>
      </c>
      <c r="G8497" s="235">
        <v>141</v>
      </c>
      <c r="H8497" s="234">
        <v>49139</v>
      </c>
      <c r="I8497" s="28"/>
    </row>
    <row r="8498" spans="1:9" x14ac:dyDescent="0.25">
      <c r="A8498" s="231" t="s">
        <v>345</v>
      </c>
      <c r="B8498" s="232" t="s">
        <v>346</v>
      </c>
      <c r="C8498" s="233" t="s">
        <v>347</v>
      </c>
      <c r="D8498" s="233">
        <v>16</v>
      </c>
      <c r="E8498" s="233" t="s">
        <v>271</v>
      </c>
      <c r="F8498" s="234" t="s">
        <v>338</v>
      </c>
      <c r="G8498" s="235">
        <v>139</v>
      </c>
      <c r="H8498" s="234">
        <v>49139</v>
      </c>
      <c r="I8498" s="28"/>
    </row>
    <row r="8499" spans="1:9" x14ac:dyDescent="0.25">
      <c r="A8499" s="231" t="s">
        <v>339</v>
      </c>
      <c r="B8499" s="232" t="s">
        <v>340</v>
      </c>
      <c r="C8499" s="233" t="s">
        <v>341</v>
      </c>
      <c r="D8499" s="233">
        <v>8</v>
      </c>
      <c r="E8499" s="233" t="s">
        <v>262</v>
      </c>
      <c r="F8499" s="234" t="s">
        <v>342</v>
      </c>
      <c r="G8499" s="235">
        <v>181</v>
      </c>
      <c r="H8499" s="234">
        <v>49139</v>
      </c>
      <c r="I8499" s="28"/>
    </row>
    <row r="8500" spans="1:9" x14ac:dyDescent="0.25">
      <c r="A8500" s="231" t="s">
        <v>335</v>
      </c>
      <c r="B8500" s="232" t="s">
        <v>384</v>
      </c>
      <c r="C8500" s="233" t="s">
        <v>364</v>
      </c>
      <c r="D8500" s="233">
        <v>8</v>
      </c>
      <c r="E8500" s="233" t="s">
        <v>262</v>
      </c>
      <c r="F8500" s="234" t="s">
        <v>356</v>
      </c>
      <c r="G8500" s="235">
        <v>177</v>
      </c>
      <c r="H8500" s="234">
        <v>49141</v>
      </c>
      <c r="I8500" s="28"/>
    </row>
    <row r="8501" spans="1:9" x14ac:dyDescent="0.25">
      <c r="A8501" s="231" t="s">
        <v>397</v>
      </c>
      <c r="B8501" s="232" t="s">
        <v>398</v>
      </c>
      <c r="C8501" s="233" t="s">
        <v>399</v>
      </c>
      <c r="D8501" s="233">
        <v>8</v>
      </c>
      <c r="E8501" s="233" t="s">
        <v>334</v>
      </c>
      <c r="F8501" s="234" t="s">
        <v>276</v>
      </c>
      <c r="G8501" s="235">
        <v>97</v>
      </c>
      <c r="H8501" s="234">
        <v>49144</v>
      </c>
      <c r="I8501" s="28"/>
    </row>
    <row r="8502" spans="1:9" x14ac:dyDescent="0.25">
      <c r="A8502" s="231" t="s">
        <v>331</v>
      </c>
      <c r="B8502" s="232" t="s">
        <v>403</v>
      </c>
      <c r="C8502" s="233" t="s">
        <v>380</v>
      </c>
      <c r="D8502" s="233">
        <v>32</v>
      </c>
      <c r="E8502" s="233" t="s">
        <v>262</v>
      </c>
      <c r="F8502" s="234" t="s">
        <v>356</v>
      </c>
      <c r="G8502" s="235">
        <v>159</v>
      </c>
      <c r="H8502" s="234">
        <v>49154</v>
      </c>
      <c r="I8502" s="28"/>
    </row>
    <row r="8503" spans="1:9" x14ac:dyDescent="0.25">
      <c r="A8503" s="231" t="s">
        <v>397</v>
      </c>
      <c r="B8503" s="232" t="s">
        <v>398</v>
      </c>
      <c r="C8503" s="233" t="s">
        <v>399</v>
      </c>
      <c r="D8503" s="233">
        <v>8</v>
      </c>
      <c r="E8503" s="233" t="s">
        <v>334</v>
      </c>
      <c r="F8503" s="234" t="s">
        <v>276</v>
      </c>
      <c r="G8503" s="235">
        <v>174</v>
      </c>
      <c r="H8503" s="234">
        <v>49158</v>
      </c>
      <c r="I8503" s="28"/>
    </row>
    <row r="8504" spans="1:9" x14ac:dyDescent="0.25">
      <c r="A8504" s="231" t="s">
        <v>371</v>
      </c>
      <c r="B8504" s="232" t="s">
        <v>372</v>
      </c>
      <c r="C8504" s="233" t="s">
        <v>364</v>
      </c>
      <c r="D8504" s="233">
        <v>8</v>
      </c>
      <c r="E8504" s="233" t="s">
        <v>271</v>
      </c>
      <c r="F8504" s="234" t="s">
        <v>338</v>
      </c>
      <c r="G8504" s="235">
        <v>99</v>
      </c>
      <c r="H8504" s="234">
        <v>49163</v>
      </c>
      <c r="I8504" s="28"/>
    </row>
    <row r="8505" spans="1:9" x14ac:dyDescent="0.25">
      <c r="A8505" s="231" t="s">
        <v>362</v>
      </c>
      <c r="B8505" s="232" t="s">
        <v>374</v>
      </c>
      <c r="C8505" s="233" t="s">
        <v>375</v>
      </c>
      <c r="D8505" s="233">
        <v>16</v>
      </c>
      <c r="E8505" s="233" t="s">
        <v>271</v>
      </c>
      <c r="F8505" s="234" t="s">
        <v>338</v>
      </c>
      <c r="G8505" s="235">
        <v>20</v>
      </c>
      <c r="H8505" s="234">
        <v>49164</v>
      </c>
      <c r="I8505" s="28"/>
    </row>
    <row r="8506" spans="1:9" x14ac:dyDescent="0.25">
      <c r="A8506" s="231" t="s">
        <v>335</v>
      </c>
      <c r="B8506" s="232" t="s">
        <v>395</v>
      </c>
      <c r="C8506" s="233" t="s">
        <v>337</v>
      </c>
      <c r="D8506" s="233">
        <v>16</v>
      </c>
      <c r="E8506" s="233" t="s">
        <v>264</v>
      </c>
      <c r="F8506" s="234" t="s">
        <v>396</v>
      </c>
      <c r="G8506" s="235">
        <v>86</v>
      </c>
      <c r="H8506" s="234">
        <v>49166</v>
      </c>
      <c r="I8506" s="28"/>
    </row>
    <row r="8507" spans="1:9" x14ac:dyDescent="0.25">
      <c r="A8507" s="231" t="s">
        <v>335</v>
      </c>
      <c r="B8507" s="232" t="s">
        <v>368</v>
      </c>
      <c r="C8507" s="233" t="s">
        <v>364</v>
      </c>
      <c r="D8507" s="233">
        <v>8</v>
      </c>
      <c r="E8507" s="233" t="s">
        <v>262</v>
      </c>
      <c r="F8507" s="234" t="s">
        <v>356</v>
      </c>
      <c r="G8507" s="235">
        <v>10</v>
      </c>
      <c r="H8507" s="234">
        <v>49167</v>
      </c>
      <c r="I8507" s="28"/>
    </row>
    <row r="8508" spans="1:9" x14ac:dyDescent="0.25">
      <c r="A8508" s="231" t="s">
        <v>335</v>
      </c>
      <c r="B8508" s="232" t="s">
        <v>367</v>
      </c>
      <c r="C8508" s="233" t="s">
        <v>337</v>
      </c>
      <c r="D8508" s="233">
        <v>8</v>
      </c>
      <c r="E8508" s="233" t="s">
        <v>262</v>
      </c>
      <c r="F8508" s="234" t="s">
        <v>342</v>
      </c>
      <c r="G8508" s="235">
        <v>141</v>
      </c>
      <c r="H8508" s="234">
        <v>49170</v>
      </c>
      <c r="I8508" s="28"/>
    </row>
    <row r="8509" spans="1:9" x14ac:dyDescent="0.25">
      <c r="A8509" s="231" t="s">
        <v>362</v>
      </c>
      <c r="B8509" s="232" t="s">
        <v>363</v>
      </c>
      <c r="C8509" s="233" t="s">
        <v>364</v>
      </c>
      <c r="D8509" s="233">
        <v>8</v>
      </c>
      <c r="E8509" s="233" t="s">
        <v>264</v>
      </c>
      <c r="F8509" s="234" t="s">
        <v>365</v>
      </c>
      <c r="G8509" s="235">
        <v>195</v>
      </c>
      <c r="H8509" s="234">
        <v>49171</v>
      </c>
      <c r="I8509" s="28"/>
    </row>
    <row r="8510" spans="1:9" x14ac:dyDescent="0.25">
      <c r="A8510" s="231" t="s">
        <v>345</v>
      </c>
      <c r="B8510" s="232" t="s">
        <v>346</v>
      </c>
      <c r="C8510" s="233" t="s">
        <v>347</v>
      </c>
      <c r="D8510" s="233">
        <v>16</v>
      </c>
      <c r="E8510" s="233" t="s">
        <v>271</v>
      </c>
      <c r="F8510" s="234" t="s">
        <v>338</v>
      </c>
      <c r="G8510" s="235">
        <v>199</v>
      </c>
      <c r="H8510" s="234">
        <v>49172</v>
      </c>
      <c r="I8510" s="28"/>
    </row>
    <row r="8511" spans="1:9" x14ac:dyDescent="0.25">
      <c r="A8511" s="231" t="s">
        <v>408</v>
      </c>
      <c r="B8511" s="232" t="s">
        <v>409</v>
      </c>
      <c r="C8511" s="233" t="s">
        <v>380</v>
      </c>
      <c r="D8511" s="233">
        <v>16</v>
      </c>
      <c r="E8511" s="233" t="s">
        <v>334</v>
      </c>
      <c r="F8511" s="234" t="s">
        <v>278</v>
      </c>
      <c r="G8511" s="235">
        <v>81</v>
      </c>
      <c r="H8511" s="234">
        <v>49174</v>
      </c>
      <c r="I8511" s="28"/>
    </row>
    <row r="8512" spans="1:9" x14ac:dyDescent="0.25">
      <c r="A8512" s="231" t="s">
        <v>335</v>
      </c>
      <c r="B8512" s="232" t="s">
        <v>394</v>
      </c>
      <c r="C8512" s="233" t="s">
        <v>364</v>
      </c>
      <c r="D8512" s="233">
        <v>8</v>
      </c>
      <c r="E8512" s="233" t="s">
        <v>264</v>
      </c>
      <c r="F8512" s="234" t="s">
        <v>365</v>
      </c>
      <c r="G8512" s="235">
        <v>99</v>
      </c>
      <c r="H8512" s="234">
        <v>49176</v>
      </c>
      <c r="I8512" s="28"/>
    </row>
    <row r="8513" spans="1:9" x14ac:dyDescent="0.25">
      <c r="A8513" s="231" t="s">
        <v>348</v>
      </c>
      <c r="B8513" s="232" t="s">
        <v>349</v>
      </c>
      <c r="C8513" s="233" t="s">
        <v>347</v>
      </c>
      <c r="D8513" s="233">
        <v>8</v>
      </c>
      <c r="E8513" s="233" t="s">
        <v>262</v>
      </c>
      <c r="F8513" s="234" t="s">
        <v>356</v>
      </c>
      <c r="G8513" s="235">
        <v>132</v>
      </c>
      <c r="H8513" s="234">
        <v>49178</v>
      </c>
      <c r="I8513" s="28"/>
    </row>
    <row r="8514" spans="1:9" x14ac:dyDescent="0.25">
      <c r="A8514" s="231" t="s">
        <v>385</v>
      </c>
      <c r="B8514" s="232" t="s">
        <v>386</v>
      </c>
      <c r="C8514" s="233" t="s">
        <v>358</v>
      </c>
      <c r="D8514" s="233">
        <v>16</v>
      </c>
      <c r="E8514" s="233" t="s">
        <v>334</v>
      </c>
      <c r="F8514" s="234" t="s">
        <v>405</v>
      </c>
      <c r="G8514" s="235">
        <v>61</v>
      </c>
      <c r="H8514" s="234">
        <v>49179</v>
      </c>
      <c r="I8514" s="28"/>
    </row>
    <row r="8515" spans="1:9" x14ac:dyDescent="0.25">
      <c r="A8515" s="231" t="s">
        <v>371</v>
      </c>
      <c r="B8515" s="232" t="s">
        <v>372</v>
      </c>
      <c r="C8515" s="233" t="s">
        <v>364</v>
      </c>
      <c r="D8515" s="233">
        <v>8</v>
      </c>
      <c r="E8515" s="233" t="s">
        <v>271</v>
      </c>
      <c r="F8515" s="234" t="s">
        <v>338</v>
      </c>
      <c r="G8515" s="235">
        <v>38</v>
      </c>
      <c r="H8515" s="234">
        <v>49180</v>
      </c>
      <c r="I8515" s="28"/>
    </row>
    <row r="8516" spans="1:9" x14ac:dyDescent="0.25">
      <c r="A8516" s="231" t="s">
        <v>362</v>
      </c>
      <c r="B8516" s="232" t="s">
        <v>407</v>
      </c>
      <c r="C8516" s="233" t="s">
        <v>380</v>
      </c>
      <c r="D8516" s="233">
        <v>16</v>
      </c>
      <c r="E8516" s="233" t="s">
        <v>264</v>
      </c>
      <c r="F8516" s="234" t="s">
        <v>396</v>
      </c>
      <c r="G8516" s="235">
        <v>141</v>
      </c>
      <c r="H8516" s="234">
        <v>49180</v>
      </c>
      <c r="I8516" s="28"/>
    </row>
    <row r="8517" spans="1:9" x14ac:dyDescent="0.25">
      <c r="A8517" s="231" t="s">
        <v>335</v>
      </c>
      <c r="B8517" s="232" t="s">
        <v>383</v>
      </c>
      <c r="C8517" s="233" t="s">
        <v>347</v>
      </c>
      <c r="D8517" s="233">
        <v>8</v>
      </c>
      <c r="E8517" s="233" t="s">
        <v>271</v>
      </c>
      <c r="F8517" s="234" t="s">
        <v>373</v>
      </c>
      <c r="G8517" s="235">
        <v>70</v>
      </c>
      <c r="H8517" s="234">
        <v>49180</v>
      </c>
      <c r="I8517" s="28"/>
    </row>
    <row r="8518" spans="1:9" x14ac:dyDescent="0.25">
      <c r="A8518" s="231" t="s">
        <v>362</v>
      </c>
      <c r="B8518" s="232" t="s">
        <v>374</v>
      </c>
      <c r="C8518" s="233" t="s">
        <v>375</v>
      </c>
      <c r="D8518" s="233">
        <v>16</v>
      </c>
      <c r="E8518" s="233" t="s">
        <v>271</v>
      </c>
      <c r="F8518" s="234" t="s">
        <v>338</v>
      </c>
      <c r="G8518" s="235">
        <v>65</v>
      </c>
      <c r="H8518" s="234">
        <v>49182</v>
      </c>
      <c r="I8518" s="28"/>
    </row>
    <row r="8519" spans="1:9" x14ac:dyDescent="0.25">
      <c r="A8519" s="231" t="s">
        <v>408</v>
      </c>
      <c r="B8519" s="232" t="s">
        <v>409</v>
      </c>
      <c r="C8519" s="233" t="s">
        <v>380</v>
      </c>
      <c r="D8519" s="233">
        <v>16</v>
      </c>
      <c r="E8519" s="233" t="s">
        <v>334</v>
      </c>
      <c r="F8519" s="234" t="s">
        <v>276</v>
      </c>
      <c r="G8519" s="235">
        <v>21</v>
      </c>
      <c r="H8519" s="234">
        <v>49186</v>
      </c>
      <c r="I8519" s="28"/>
    </row>
    <row r="8520" spans="1:9" x14ac:dyDescent="0.25">
      <c r="A8520" s="231" t="s">
        <v>345</v>
      </c>
      <c r="B8520" s="232" t="s">
        <v>379</v>
      </c>
      <c r="C8520" s="233" t="s">
        <v>380</v>
      </c>
      <c r="D8520" s="233">
        <v>16</v>
      </c>
      <c r="E8520" s="233" t="s">
        <v>271</v>
      </c>
      <c r="F8520" s="234" t="s">
        <v>373</v>
      </c>
      <c r="G8520" s="235">
        <v>53</v>
      </c>
      <c r="H8520" s="234">
        <v>49186</v>
      </c>
      <c r="I8520" s="28"/>
    </row>
    <row r="8521" spans="1:9" x14ac:dyDescent="0.25">
      <c r="A8521" s="231" t="s">
        <v>331</v>
      </c>
      <c r="B8521" s="232" t="s">
        <v>381</v>
      </c>
      <c r="C8521" s="233" t="s">
        <v>380</v>
      </c>
      <c r="D8521" s="233">
        <v>16</v>
      </c>
      <c r="E8521" s="233" t="s">
        <v>262</v>
      </c>
      <c r="F8521" s="234" t="s">
        <v>342</v>
      </c>
      <c r="G8521" s="235">
        <v>127</v>
      </c>
      <c r="H8521" s="234">
        <v>49192</v>
      </c>
      <c r="I8521" s="28"/>
    </row>
    <row r="8522" spans="1:9" x14ac:dyDescent="0.25">
      <c r="A8522" s="231" t="s">
        <v>397</v>
      </c>
      <c r="B8522" s="232" t="s">
        <v>402</v>
      </c>
      <c r="C8522" s="233" t="s">
        <v>380</v>
      </c>
      <c r="D8522" s="233">
        <v>8</v>
      </c>
      <c r="E8522" s="233" t="s">
        <v>262</v>
      </c>
      <c r="F8522" s="234" t="s">
        <v>50</v>
      </c>
      <c r="G8522" s="235">
        <v>47</v>
      </c>
      <c r="H8522" s="234">
        <v>49192</v>
      </c>
      <c r="I8522" s="28"/>
    </row>
    <row r="8523" spans="1:9" x14ac:dyDescent="0.25">
      <c r="A8523" s="231" t="s">
        <v>335</v>
      </c>
      <c r="B8523" s="232" t="s">
        <v>382</v>
      </c>
      <c r="C8523" s="233" t="s">
        <v>337</v>
      </c>
      <c r="D8523" s="233">
        <v>16</v>
      </c>
      <c r="E8523" s="233" t="s">
        <v>264</v>
      </c>
      <c r="F8523" s="234" t="s">
        <v>365</v>
      </c>
      <c r="G8523" s="235">
        <v>196</v>
      </c>
      <c r="H8523" s="234">
        <v>49194</v>
      </c>
      <c r="I8523" s="28"/>
    </row>
    <row r="8524" spans="1:9" x14ac:dyDescent="0.25">
      <c r="A8524" s="231" t="s">
        <v>397</v>
      </c>
      <c r="B8524" s="232" t="s">
        <v>402</v>
      </c>
      <c r="C8524" s="233" t="s">
        <v>380</v>
      </c>
      <c r="D8524" s="233">
        <v>8</v>
      </c>
      <c r="E8524" s="233" t="s">
        <v>262</v>
      </c>
      <c r="F8524" s="234" t="s">
        <v>50</v>
      </c>
      <c r="G8524" s="235">
        <v>70</v>
      </c>
      <c r="H8524" s="234">
        <v>49194</v>
      </c>
      <c r="I8524" s="28"/>
    </row>
    <row r="8525" spans="1:9" x14ac:dyDescent="0.25">
      <c r="A8525" s="231" t="s">
        <v>345</v>
      </c>
      <c r="B8525" s="232" t="s">
        <v>391</v>
      </c>
      <c r="C8525" s="233" t="s">
        <v>337</v>
      </c>
      <c r="D8525" s="233">
        <v>16</v>
      </c>
      <c r="E8525" s="233" t="s">
        <v>334</v>
      </c>
      <c r="F8525" s="234" t="s">
        <v>276</v>
      </c>
      <c r="G8525" s="235">
        <v>162</v>
      </c>
      <c r="H8525" s="234">
        <v>49196</v>
      </c>
      <c r="I8525" s="28"/>
    </row>
    <row r="8526" spans="1:9" x14ac:dyDescent="0.25">
      <c r="A8526" s="231" t="s">
        <v>335</v>
      </c>
      <c r="B8526" s="232" t="s">
        <v>357</v>
      </c>
      <c r="C8526" s="233" t="s">
        <v>358</v>
      </c>
      <c r="D8526" s="233">
        <v>16</v>
      </c>
      <c r="E8526" s="233" t="s">
        <v>271</v>
      </c>
      <c r="F8526" s="234" t="s">
        <v>359</v>
      </c>
      <c r="G8526" s="235">
        <v>112</v>
      </c>
      <c r="H8526" s="234">
        <v>49197</v>
      </c>
      <c r="I8526" s="28"/>
    </row>
    <row r="8527" spans="1:9" x14ac:dyDescent="0.25">
      <c r="A8527" s="231" t="s">
        <v>335</v>
      </c>
      <c r="B8527" s="232" t="s">
        <v>383</v>
      </c>
      <c r="C8527" s="233" t="s">
        <v>347</v>
      </c>
      <c r="D8527" s="233">
        <v>8</v>
      </c>
      <c r="E8527" s="233" t="s">
        <v>271</v>
      </c>
      <c r="F8527" s="234" t="s">
        <v>373</v>
      </c>
      <c r="G8527" s="235">
        <v>72</v>
      </c>
      <c r="H8527" s="234">
        <v>49198</v>
      </c>
      <c r="I8527" s="28"/>
    </row>
    <row r="8528" spans="1:9" x14ac:dyDescent="0.25">
      <c r="A8528" s="231" t="s">
        <v>345</v>
      </c>
      <c r="B8528" s="232" t="s">
        <v>346</v>
      </c>
      <c r="C8528" s="233" t="s">
        <v>347</v>
      </c>
      <c r="D8528" s="233">
        <v>16</v>
      </c>
      <c r="E8528" s="233" t="s">
        <v>271</v>
      </c>
      <c r="F8528" s="234" t="s">
        <v>338</v>
      </c>
      <c r="G8528" s="235">
        <v>148</v>
      </c>
      <c r="H8528" s="234">
        <v>49199</v>
      </c>
      <c r="I8528" s="28"/>
    </row>
    <row r="8529" spans="1:9" x14ac:dyDescent="0.25">
      <c r="A8529" s="231" t="s">
        <v>335</v>
      </c>
      <c r="B8529" s="232" t="s">
        <v>395</v>
      </c>
      <c r="C8529" s="233" t="s">
        <v>337</v>
      </c>
      <c r="D8529" s="233">
        <v>16</v>
      </c>
      <c r="E8529" s="233" t="s">
        <v>264</v>
      </c>
      <c r="F8529" s="234" t="s">
        <v>396</v>
      </c>
      <c r="G8529" s="235">
        <v>72</v>
      </c>
      <c r="H8529" s="234">
        <v>49220</v>
      </c>
      <c r="I8529" s="28"/>
    </row>
    <row r="8530" spans="1:9" x14ac:dyDescent="0.25">
      <c r="A8530" s="231" t="s">
        <v>345</v>
      </c>
      <c r="B8530" s="232" t="s">
        <v>401</v>
      </c>
      <c r="C8530" s="233" t="s">
        <v>380</v>
      </c>
      <c r="D8530" s="233">
        <v>16</v>
      </c>
      <c r="E8530" s="233" t="s">
        <v>271</v>
      </c>
      <c r="F8530" s="234" t="s">
        <v>338</v>
      </c>
      <c r="G8530" s="235">
        <v>195</v>
      </c>
      <c r="H8530" s="234">
        <v>49226</v>
      </c>
      <c r="I8530" s="28"/>
    </row>
    <row r="8531" spans="1:9" x14ac:dyDescent="0.25">
      <c r="A8531" s="231" t="s">
        <v>362</v>
      </c>
      <c r="B8531" s="232" t="s">
        <v>366</v>
      </c>
      <c r="C8531" s="233" t="s">
        <v>337</v>
      </c>
      <c r="D8531" s="233">
        <v>8</v>
      </c>
      <c r="E8531" s="233" t="s">
        <v>262</v>
      </c>
      <c r="F8531" s="234" t="s">
        <v>50</v>
      </c>
      <c r="G8531" s="235">
        <v>84</v>
      </c>
      <c r="H8531" s="234">
        <v>49229</v>
      </c>
      <c r="I8531" s="28"/>
    </row>
    <row r="8532" spans="1:9" x14ac:dyDescent="0.25">
      <c r="A8532" s="231" t="s">
        <v>345</v>
      </c>
      <c r="B8532" s="232" t="s">
        <v>379</v>
      </c>
      <c r="C8532" s="233" t="s">
        <v>380</v>
      </c>
      <c r="D8532" s="233">
        <v>16</v>
      </c>
      <c r="E8532" s="233" t="s">
        <v>271</v>
      </c>
      <c r="F8532" s="234" t="s">
        <v>373</v>
      </c>
      <c r="G8532" s="235">
        <v>108</v>
      </c>
      <c r="H8532" s="234">
        <v>49229</v>
      </c>
      <c r="I8532" s="28"/>
    </row>
    <row r="8533" spans="1:9" x14ac:dyDescent="0.25">
      <c r="A8533" s="231" t="s">
        <v>331</v>
      </c>
      <c r="B8533" s="232" t="s">
        <v>403</v>
      </c>
      <c r="C8533" s="233" t="s">
        <v>380</v>
      </c>
      <c r="D8533" s="233">
        <v>32</v>
      </c>
      <c r="E8533" s="233" t="s">
        <v>262</v>
      </c>
      <c r="F8533" s="234" t="s">
        <v>356</v>
      </c>
      <c r="G8533" s="235">
        <v>178</v>
      </c>
      <c r="H8533" s="234">
        <v>49229</v>
      </c>
      <c r="I8533" s="28"/>
    </row>
    <row r="8534" spans="1:9" x14ac:dyDescent="0.25">
      <c r="A8534" s="231" t="s">
        <v>362</v>
      </c>
      <c r="B8534" s="232" t="s">
        <v>366</v>
      </c>
      <c r="C8534" s="233" t="s">
        <v>337</v>
      </c>
      <c r="D8534" s="233">
        <v>8</v>
      </c>
      <c r="E8534" s="233" t="s">
        <v>262</v>
      </c>
      <c r="F8534" s="234" t="s">
        <v>50</v>
      </c>
      <c r="G8534" s="235">
        <v>145</v>
      </c>
      <c r="H8534" s="234">
        <v>49235</v>
      </c>
      <c r="I8534" s="28"/>
    </row>
    <row r="8535" spans="1:9" x14ac:dyDescent="0.25">
      <c r="A8535" s="231" t="s">
        <v>362</v>
      </c>
      <c r="B8535" s="232" t="s">
        <v>374</v>
      </c>
      <c r="C8535" s="233" t="s">
        <v>375</v>
      </c>
      <c r="D8535" s="233">
        <v>16</v>
      </c>
      <c r="E8535" s="233" t="s">
        <v>271</v>
      </c>
      <c r="F8535" s="234" t="s">
        <v>338</v>
      </c>
      <c r="G8535" s="235">
        <v>138</v>
      </c>
      <c r="H8535" s="234">
        <v>49236</v>
      </c>
      <c r="I8535" s="28"/>
    </row>
    <row r="8536" spans="1:9" x14ac:dyDescent="0.25">
      <c r="A8536" s="231" t="s">
        <v>335</v>
      </c>
      <c r="B8536" s="232" t="s">
        <v>384</v>
      </c>
      <c r="C8536" s="233" t="s">
        <v>364</v>
      </c>
      <c r="D8536" s="233">
        <v>8</v>
      </c>
      <c r="E8536" s="233" t="s">
        <v>262</v>
      </c>
      <c r="F8536" s="234" t="s">
        <v>356</v>
      </c>
      <c r="G8536" s="235">
        <v>149</v>
      </c>
      <c r="H8536" s="234">
        <v>49237</v>
      </c>
      <c r="I8536" s="28"/>
    </row>
    <row r="8537" spans="1:9" x14ac:dyDescent="0.25">
      <c r="A8537" s="231" t="s">
        <v>397</v>
      </c>
      <c r="B8537" s="232" t="s">
        <v>398</v>
      </c>
      <c r="C8537" s="233" t="s">
        <v>399</v>
      </c>
      <c r="D8537" s="233">
        <v>8</v>
      </c>
      <c r="E8537" s="233" t="s">
        <v>334</v>
      </c>
      <c r="F8537" s="234" t="s">
        <v>276</v>
      </c>
      <c r="G8537" s="235">
        <v>16</v>
      </c>
      <c r="H8537" s="234">
        <v>49238</v>
      </c>
      <c r="I8537" s="28"/>
    </row>
    <row r="8538" spans="1:9" x14ac:dyDescent="0.25">
      <c r="A8538" s="231" t="s">
        <v>335</v>
      </c>
      <c r="B8538" s="232" t="s">
        <v>394</v>
      </c>
      <c r="C8538" s="233" t="s">
        <v>364</v>
      </c>
      <c r="D8538" s="233">
        <v>8</v>
      </c>
      <c r="E8538" s="233" t="s">
        <v>264</v>
      </c>
      <c r="F8538" s="234" t="s">
        <v>365</v>
      </c>
      <c r="G8538" s="235">
        <v>193</v>
      </c>
      <c r="H8538" s="234">
        <v>49241</v>
      </c>
      <c r="I8538" s="28"/>
    </row>
    <row r="8539" spans="1:9" x14ac:dyDescent="0.25">
      <c r="A8539" s="231" t="s">
        <v>335</v>
      </c>
      <c r="B8539" s="232" t="s">
        <v>387</v>
      </c>
      <c r="C8539" s="233" t="s">
        <v>347</v>
      </c>
      <c r="D8539" s="233">
        <v>8</v>
      </c>
      <c r="E8539" s="233" t="s">
        <v>264</v>
      </c>
      <c r="F8539" s="234" t="s">
        <v>365</v>
      </c>
      <c r="G8539" s="235">
        <v>57</v>
      </c>
      <c r="H8539" s="234">
        <v>49243</v>
      </c>
      <c r="I8539" s="28"/>
    </row>
    <row r="8540" spans="1:9" x14ac:dyDescent="0.25">
      <c r="A8540" s="231" t="s">
        <v>335</v>
      </c>
      <c r="B8540" s="232" t="s">
        <v>367</v>
      </c>
      <c r="C8540" s="233" t="s">
        <v>337</v>
      </c>
      <c r="D8540" s="233">
        <v>8</v>
      </c>
      <c r="E8540" s="233" t="s">
        <v>262</v>
      </c>
      <c r="F8540" s="234" t="s">
        <v>356</v>
      </c>
      <c r="G8540" s="235">
        <v>79</v>
      </c>
      <c r="H8540" s="234">
        <v>49243</v>
      </c>
      <c r="I8540" s="28"/>
    </row>
    <row r="8541" spans="1:9" x14ac:dyDescent="0.25">
      <c r="A8541" s="231" t="s">
        <v>335</v>
      </c>
      <c r="B8541" s="232" t="s">
        <v>357</v>
      </c>
      <c r="C8541" s="233" t="s">
        <v>358</v>
      </c>
      <c r="D8541" s="233">
        <v>16</v>
      </c>
      <c r="E8541" s="233" t="s">
        <v>271</v>
      </c>
      <c r="F8541" s="234" t="s">
        <v>359</v>
      </c>
      <c r="G8541" s="235">
        <v>76</v>
      </c>
      <c r="H8541" s="234">
        <v>49247</v>
      </c>
      <c r="I8541" s="28"/>
    </row>
    <row r="8542" spans="1:9" x14ac:dyDescent="0.25">
      <c r="A8542" s="231" t="s">
        <v>362</v>
      </c>
      <c r="B8542" s="232" t="s">
        <v>363</v>
      </c>
      <c r="C8542" s="233" t="s">
        <v>364</v>
      </c>
      <c r="D8542" s="233">
        <v>8</v>
      </c>
      <c r="E8542" s="233" t="s">
        <v>264</v>
      </c>
      <c r="F8542" s="234" t="s">
        <v>365</v>
      </c>
      <c r="G8542" s="235">
        <v>116</v>
      </c>
      <c r="H8542" s="234">
        <v>49252</v>
      </c>
      <c r="I8542" s="28"/>
    </row>
    <row r="8543" spans="1:9" x14ac:dyDescent="0.25">
      <c r="A8543" s="231" t="s">
        <v>335</v>
      </c>
      <c r="B8543" s="232" t="s">
        <v>368</v>
      </c>
      <c r="C8543" s="233" t="s">
        <v>364</v>
      </c>
      <c r="D8543" s="233">
        <v>8</v>
      </c>
      <c r="E8543" s="233" t="s">
        <v>262</v>
      </c>
      <c r="F8543" s="234" t="s">
        <v>356</v>
      </c>
      <c r="G8543" s="235">
        <v>178</v>
      </c>
      <c r="H8543" s="234">
        <v>49253</v>
      </c>
      <c r="I8543" s="28"/>
    </row>
    <row r="8544" spans="1:9" x14ac:dyDescent="0.25">
      <c r="A8544" s="231" t="s">
        <v>335</v>
      </c>
      <c r="B8544" s="232" t="s">
        <v>384</v>
      </c>
      <c r="C8544" s="233" t="s">
        <v>364</v>
      </c>
      <c r="D8544" s="233">
        <v>8</v>
      </c>
      <c r="E8544" s="233" t="s">
        <v>262</v>
      </c>
      <c r="F8544" s="234" t="s">
        <v>356</v>
      </c>
      <c r="G8544" s="235">
        <v>91</v>
      </c>
      <c r="H8544" s="234">
        <v>49254</v>
      </c>
      <c r="I8544" s="28"/>
    </row>
    <row r="8545" spans="1:9" x14ac:dyDescent="0.25">
      <c r="A8545" s="231" t="s">
        <v>397</v>
      </c>
      <c r="B8545" s="232" t="s">
        <v>398</v>
      </c>
      <c r="C8545" s="233" t="s">
        <v>399</v>
      </c>
      <c r="D8545" s="233">
        <v>8</v>
      </c>
      <c r="E8545" s="233" t="s">
        <v>334</v>
      </c>
      <c r="F8545" s="234" t="s">
        <v>276</v>
      </c>
      <c r="G8545" s="235">
        <v>194</v>
      </c>
      <c r="H8545" s="234">
        <v>49255</v>
      </c>
      <c r="I8545" s="28"/>
    </row>
    <row r="8546" spans="1:9" x14ac:dyDescent="0.25">
      <c r="A8546" s="231" t="s">
        <v>335</v>
      </c>
      <c r="B8546" s="232" t="s">
        <v>357</v>
      </c>
      <c r="C8546" s="233" t="s">
        <v>358</v>
      </c>
      <c r="D8546" s="233">
        <v>16</v>
      </c>
      <c r="E8546" s="233" t="s">
        <v>271</v>
      </c>
      <c r="F8546" s="234" t="s">
        <v>359</v>
      </c>
      <c r="G8546" s="235">
        <v>190</v>
      </c>
      <c r="H8546" s="234">
        <v>49256</v>
      </c>
      <c r="I8546" s="28"/>
    </row>
    <row r="8547" spans="1:9" x14ac:dyDescent="0.25">
      <c r="A8547" s="231" t="s">
        <v>362</v>
      </c>
      <c r="B8547" s="232" t="s">
        <v>369</v>
      </c>
      <c r="C8547" s="233" t="s">
        <v>370</v>
      </c>
      <c r="D8547" s="233">
        <v>16</v>
      </c>
      <c r="E8547" s="233" t="s">
        <v>264</v>
      </c>
      <c r="F8547" s="234" t="s">
        <v>365</v>
      </c>
      <c r="G8547" s="235">
        <v>89</v>
      </c>
      <c r="H8547" s="234">
        <v>49258</v>
      </c>
      <c r="I8547" s="28"/>
    </row>
    <row r="8548" spans="1:9" x14ac:dyDescent="0.25">
      <c r="A8548" s="231" t="s">
        <v>335</v>
      </c>
      <c r="B8548" s="232" t="s">
        <v>350</v>
      </c>
      <c r="C8548" s="233" t="s">
        <v>347</v>
      </c>
      <c r="D8548" s="233">
        <v>8</v>
      </c>
      <c r="E8548" s="233" t="s">
        <v>271</v>
      </c>
      <c r="F8548" s="234" t="s">
        <v>338</v>
      </c>
      <c r="G8548" s="235">
        <v>177</v>
      </c>
      <c r="H8548" s="234">
        <v>49258</v>
      </c>
      <c r="I8548" s="28"/>
    </row>
    <row r="8549" spans="1:9" x14ac:dyDescent="0.25">
      <c r="A8549" s="231" t="s">
        <v>408</v>
      </c>
      <c r="B8549" s="232" t="s">
        <v>409</v>
      </c>
      <c r="C8549" s="233" t="s">
        <v>380</v>
      </c>
      <c r="D8549" s="233">
        <v>16</v>
      </c>
      <c r="E8549" s="233" t="s">
        <v>334</v>
      </c>
      <c r="F8549" s="234" t="s">
        <v>278</v>
      </c>
      <c r="G8549" s="235">
        <v>121</v>
      </c>
      <c r="H8549" s="234">
        <v>49261</v>
      </c>
      <c r="I8549" s="28"/>
    </row>
    <row r="8550" spans="1:9" x14ac:dyDescent="0.25">
      <c r="A8550" s="231" t="s">
        <v>385</v>
      </c>
      <c r="B8550" s="232" t="s">
        <v>389</v>
      </c>
      <c r="C8550" s="233" t="s">
        <v>375</v>
      </c>
      <c r="D8550" s="233">
        <v>16</v>
      </c>
      <c r="E8550" s="233" t="s">
        <v>334</v>
      </c>
      <c r="F8550" s="234" t="s">
        <v>278</v>
      </c>
      <c r="G8550" s="235">
        <v>38</v>
      </c>
      <c r="H8550" s="234">
        <v>49261</v>
      </c>
      <c r="I8550" s="28"/>
    </row>
    <row r="8551" spans="1:9" x14ac:dyDescent="0.25">
      <c r="A8551" s="231" t="s">
        <v>345</v>
      </c>
      <c r="B8551" s="232" t="s">
        <v>406</v>
      </c>
      <c r="C8551" s="233" t="s">
        <v>337</v>
      </c>
      <c r="D8551" s="233">
        <v>16</v>
      </c>
      <c r="E8551" s="233" t="s">
        <v>271</v>
      </c>
      <c r="F8551" s="234" t="s">
        <v>338</v>
      </c>
      <c r="G8551" s="235">
        <v>31</v>
      </c>
      <c r="H8551" s="234">
        <v>49264</v>
      </c>
      <c r="I8551" s="28"/>
    </row>
    <row r="8552" spans="1:9" x14ac:dyDescent="0.25">
      <c r="A8552" s="231" t="s">
        <v>376</v>
      </c>
      <c r="B8552" s="232" t="s">
        <v>390</v>
      </c>
      <c r="C8552" s="233" t="s">
        <v>370</v>
      </c>
      <c r="D8552" s="233">
        <v>8</v>
      </c>
      <c r="E8552" s="233" t="s">
        <v>334</v>
      </c>
      <c r="F8552" s="234" t="s">
        <v>278</v>
      </c>
      <c r="G8552" s="235">
        <v>198</v>
      </c>
      <c r="H8552" s="234">
        <v>49264</v>
      </c>
      <c r="I8552" s="28"/>
    </row>
    <row r="8553" spans="1:9" x14ac:dyDescent="0.25">
      <c r="A8553" s="231" t="s">
        <v>345</v>
      </c>
      <c r="B8553" s="232" t="s">
        <v>401</v>
      </c>
      <c r="C8553" s="233" t="s">
        <v>380</v>
      </c>
      <c r="D8553" s="233">
        <v>16</v>
      </c>
      <c r="E8553" s="233" t="s">
        <v>271</v>
      </c>
      <c r="F8553" s="234" t="s">
        <v>338</v>
      </c>
      <c r="G8553" s="235">
        <v>41</v>
      </c>
      <c r="H8553" s="234">
        <v>49265</v>
      </c>
      <c r="I8553" s="28"/>
    </row>
    <row r="8554" spans="1:9" x14ac:dyDescent="0.25">
      <c r="A8554" s="231" t="s">
        <v>385</v>
      </c>
      <c r="B8554" s="232" t="s">
        <v>389</v>
      </c>
      <c r="C8554" s="233" t="s">
        <v>375</v>
      </c>
      <c r="D8554" s="233">
        <v>16</v>
      </c>
      <c r="E8554" s="233" t="s">
        <v>334</v>
      </c>
      <c r="F8554" s="234" t="s">
        <v>278</v>
      </c>
      <c r="G8554" s="235">
        <v>40</v>
      </c>
      <c r="H8554" s="234">
        <v>49265</v>
      </c>
      <c r="I8554" s="28"/>
    </row>
    <row r="8555" spans="1:9" x14ac:dyDescent="0.25">
      <c r="A8555" s="231" t="s">
        <v>335</v>
      </c>
      <c r="B8555" s="232" t="s">
        <v>368</v>
      </c>
      <c r="C8555" s="233" t="s">
        <v>364</v>
      </c>
      <c r="D8555" s="233">
        <v>8</v>
      </c>
      <c r="E8555" s="233" t="s">
        <v>262</v>
      </c>
      <c r="F8555" s="234" t="s">
        <v>356</v>
      </c>
      <c r="G8555" s="235">
        <v>168</v>
      </c>
      <c r="H8555" s="234">
        <v>49272</v>
      </c>
      <c r="I8555" s="28"/>
    </row>
    <row r="8556" spans="1:9" x14ac:dyDescent="0.25">
      <c r="A8556" s="231" t="s">
        <v>335</v>
      </c>
      <c r="B8556" s="232" t="s">
        <v>382</v>
      </c>
      <c r="C8556" s="233" t="s">
        <v>337</v>
      </c>
      <c r="D8556" s="233">
        <v>16</v>
      </c>
      <c r="E8556" s="233" t="s">
        <v>264</v>
      </c>
      <c r="F8556" s="234" t="s">
        <v>365</v>
      </c>
      <c r="G8556" s="235">
        <v>142</v>
      </c>
      <c r="H8556" s="234">
        <v>49272</v>
      </c>
      <c r="I8556" s="28"/>
    </row>
    <row r="8557" spans="1:9" x14ac:dyDescent="0.25">
      <c r="A8557" s="231" t="s">
        <v>345</v>
      </c>
      <c r="B8557" s="232" t="s">
        <v>406</v>
      </c>
      <c r="C8557" s="233" t="s">
        <v>337</v>
      </c>
      <c r="D8557" s="233">
        <v>16</v>
      </c>
      <c r="E8557" s="233" t="s">
        <v>271</v>
      </c>
      <c r="F8557" s="234" t="s">
        <v>338</v>
      </c>
      <c r="G8557" s="235">
        <v>105</v>
      </c>
      <c r="H8557" s="234">
        <v>49272</v>
      </c>
      <c r="I8557" s="28"/>
    </row>
    <row r="8558" spans="1:9" x14ac:dyDescent="0.25">
      <c r="A8558" s="231" t="s">
        <v>335</v>
      </c>
      <c r="B8558" s="232" t="s">
        <v>382</v>
      </c>
      <c r="C8558" s="233" t="s">
        <v>337</v>
      </c>
      <c r="D8558" s="233">
        <v>16</v>
      </c>
      <c r="E8558" s="233" t="s">
        <v>264</v>
      </c>
      <c r="F8558" s="234" t="s">
        <v>365</v>
      </c>
      <c r="G8558" s="235">
        <v>177</v>
      </c>
      <c r="H8558" s="234">
        <v>49281</v>
      </c>
      <c r="I8558" s="28"/>
    </row>
    <row r="8559" spans="1:9" x14ac:dyDescent="0.25">
      <c r="A8559" s="231" t="s">
        <v>335</v>
      </c>
      <c r="B8559" s="232" t="s">
        <v>336</v>
      </c>
      <c r="C8559" s="233" t="s">
        <v>337</v>
      </c>
      <c r="D8559" s="233">
        <v>16</v>
      </c>
      <c r="E8559" s="233" t="s">
        <v>271</v>
      </c>
      <c r="F8559" s="234" t="s">
        <v>338</v>
      </c>
      <c r="G8559" s="235">
        <v>58</v>
      </c>
      <c r="H8559" s="234">
        <v>49285</v>
      </c>
      <c r="I8559" s="28"/>
    </row>
    <row r="8560" spans="1:9" x14ac:dyDescent="0.25">
      <c r="A8560" s="231" t="s">
        <v>335</v>
      </c>
      <c r="B8560" s="232" t="s">
        <v>394</v>
      </c>
      <c r="C8560" s="233" t="s">
        <v>364</v>
      </c>
      <c r="D8560" s="233">
        <v>8</v>
      </c>
      <c r="E8560" s="233" t="s">
        <v>264</v>
      </c>
      <c r="F8560" s="234" t="s">
        <v>396</v>
      </c>
      <c r="G8560" s="235">
        <v>186</v>
      </c>
      <c r="H8560" s="234">
        <v>49285</v>
      </c>
      <c r="I8560" s="28"/>
    </row>
    <row r="8561" spans="1:9" x14ac:dyDescent="0.25">
      <c r="A8561" s="231" t="s">
        <v>345</v>
      </c>
      <c r="B8561" s="232" t="s">
        <v>401</v>
      </c>
      <c r="C8561" s="233" t="s">
        <v>380</v>
      </c>
      <c r="D8561" s="233">
        <v>16</v>
      </c>
      <c r="E8561" s="233" t="s">
        <v>271</v>
      </c>
      <c r="F8561" s="234" t="s">
        <v>338</v>
      </c>
      <c r="G8561" s="235">
        <v>60</v>
      </c>
      <c r="H8561" s="234">
        <v>49293</v>
      </c>
      <c r="I8561" s="28"/>
    </row>
    <row r="8562" spans="1:9" x14ac:dyDescent="0.25">
      <c r="A8562" s="231" t="s">
        <v>362</v>
      </c>
      <c r="B8562" s="232" t="s">
        <v>363</v>
      </c>
      <c r="C8562" s="233" t="s">
        <v>364</v>
      </c>
      <c r="D8562" s="233">
        <v>8</v>
      </c>
      <c r="E8562" s="233" t="s">
        <v>264</v>
      </c>
      <c r="F8562" s="234" t="s">
        <v>396</v>
      </c>
      <c r="G8562" s="235">
        <v>182</v>
      </c>
      <c r="H8562" s="234">
        <v>49294</v>
      </c>
      <c r="I8562" s="28"/>
    </row>
    <row r="8563" spans="1:9" x14ac:dyDescent="0.25">
      <c r="A8563" s="231" t="s">
        <v>335</v>
      </c>
      <c r="B8563" s="232" t="s">
        <v>387</v>
      </c>
      <c r="C8563" s="233" t="s">
        <v>347</v>
      </c>
      <c r="D8563" s="233">
        <v>8</v>
      </c>
      <c r="E8563" s="233" t="s">
        <v>264</v>
      </c>
      <c r="F8563" s="234" t="s">
        <v>365</v>
      </c>
      <c r="G8563" s="235">
        <v>54</v>
      </c>
      <c r="H8563" s="234">
        <v>49296</v>
      </c>
      <c r="I8563" s="28"/>
    </row>
    <row r="8564" spans="1:9" x14ac:dyDescent="0.25">
      <c r="A8564" s="231" t="s">
        <v>335</v>
      </c>
      <c r="B8564" s="232" t="s">
        <v>387</v>
      </c>
      <c r="C8564" s="233" t="s">
        <v>347</v>
      </c>
      <c r="D8564" s="233">
        <v>8</v>
      </c>
      <c r="E8564" s="233" t="s">
        <v>264</v>
      </c>
      <c r="F8564" s="234" t="s">
        <v>365</v>
      </c>
      <c r="G8564" s="235">
        <v>188</v>
      </c>
      <c r="H8564" s="234">
        <v>49299</v>
      </c>
      <c r="I8564" s="28"/>
    </row>
    <row r="8565" spans="1:9" x14ac:dyDescent="0.25">
      <c r="A8565" s="231" t="s">
        <v>335</v>
      </c>
      <c r="B8565" s="232" t="s">
        <v>383</v>
      </c>
      <c r="C8565" s="233" t="s">
        <v>347</v>
      </c>
      <c r="D8565" s="233">
        <v>8</v>
      </c>
      <c r="E8565" s="233" t="s">
        <v>271</v>
      </c>
      <c r="F8565" s="234" t="s">
        <v>373</v>
      </c>
      <c r="G8565" s="235">
        <v>187</v>
      </c>
      <c r="H8565" s="234">
        <v>49302</v>
      </c>
      <c r="I8565" s="28"/>
    </row>
    <row r="8566" spans="1:9" x14ac:dyDescent="0.25">
      <c r="A8566" s="231" t="s">
        <v>362</v>
      </c>
      <c r="B8566" s="232" t="s">
        <v>363</v>
      </c>
      <c r="C8566" s="233" t="s">
        <v>364</v>
      </c>
      <c r="D8566" s="233">
        <v>8</v>
      </c>
      <c r="E8566" s="233" t="s">
        <v>264</v>
      </c>
      <c r="F8566" s="234" t="s">
        <v>396</v>
      </c>
      <c r="G8566" s="235">
        <v>58</v>
      </c>
      <c r="H8566" s="234">
        <v>49304</v>
      </c>
      <c r="I8566" s="28"/>
    </row>
    <row r="8567" spans="1:9" x14ac:dyDescent="0.25">
      <c r="A8567" s="231" t="s">
        <v>335</v>
      </c>
      <c r="B8567" s="232" t="s">
        <v>383</v>
      </c>
      <c r="C8567" s="233" t="s">
        <v>347</v>
      </c>
      <c r="D8567" s="233">
        <v>8</v>
      </c>
      <c r="E8567" s="233" t="s">
        <v>271</v>
      </c>
      <c r="F8567" s="234" t="s">
        <v>373</v>
      </c>
      <c r="G8567" s="235">
        <v>186</v>
      </c>
      <c r="H8567" s="234">
        <v>49304</v>
      </c>
      <c r="I8567" s="28"/>
    </row>
    <row r="8568" spans="1:9" x14ac:dyDescent="0.25">
      <c r="A8568" s="231" t="s">
        <v>335</v>
      </c>
      <c r="B8568" s="232" t="s">
        <v>367</v>
      </c>
      <c r="C8568" s="233" t="s">
        <v>337</v>
      </c>
      <c r="D8568" s="233">
        <v>8</v>
      </c>
      <c r="E8568" s="233" t="s">
        <v>262</v>
      </c>
      <c r="F8568" s="234" t="s">
        <v>356</v>
      </c>
      <c r="G8568" s="235">
        <v>149</v>
      </c>
      <c r="H8568" s="234">
        <v>49308</v>
      </c>
      <c r="I8568" s="28"/>
    </row>
    <row r="8569" spans="1:9" x14ac:dyDescent="0.25">
      <c r="A8569" s="231" t="s">
        <v>335</v>
      </c>
      <c r="B8569" s="232" t="s">
        <v>400</v>
      </c>
      <c r="C8569" s="233" t="s">
        <v>364</v>
      </c>
      <c r="D8569" s="233">
        <v>8</v>
      </c>
      <c r="E8569" s="233" t="s">
        <v>264</v>
      </c>
      <c r="F8569" s="234" t="s">
        <v>365</v>
      </c>
      <c r="G8569" s="235">
        <v>173</v>
      </c>
      <c r="H8569" s="234">
        <v>49312</v>
      </c>
      <c r="I8569" s="28"/>
    </row>
    <row r="8570" spans="1:9" x14ac:dyDescent="0.25">
      <c r="A8570" s="231" t="s">
        <v>385</v>
      </c>
      <c r="B8570" s="232" t="s">
        <v>386</v>
      </c>
      <c r="C8570" s="233" t="s">
        <v>358</v>
      </c>
      <c r="D8570" s="233">
        <v>16</v>
      </c>
      <c r="E8570" s="233" t="s">
        <v>334</v>
      </c>
      <c r="F8570" s="234" t="s">
        <v>405</v>
      </c>
      <c r="G8570" s="235">
        <v>113</v>
      </c>
      <c r="H8570" s="234">
        <v>49312</v>
      </c>
      <c r="I8570" s="28"/>
    </row>
    <row r="8571" spans="1:9" x14ac:dyDescent="0.25">
      <c r="A8571" s="231" t="s">
        <v>371</v>
      </c>
      <c r="B8571" s="232" t="s">
        <v>388</v>
      </c>
      <c r="C8571" s="233" t="s">
        <v>364</v>
      </c>
      <c r="D8571" s="233">
        <v>12</v>
      </c>
      <c r="E8571" s="233" t="s">
        <v>271</v>
      </c>
      <c r="F8571" s="234" t="s">
        <v>359</v>
      </c>
      <c r="G8571" s="235">
        <v>155</v>
      </c>
      <c r="H8571" s="234">
        <v>49315</v>
      </c>
      <c r="I8571" s="28"/>
    </row>
    <row r="8572" spans="1:9" x14ac:dyDescent="0.25">
      <c r="A8572" s="231" t="s">
        <v>345</v>
      </c>
      <c r="B8572" s="232" t="s">
        <v>346</v>
      </c>
      <c r="C8572" s="233" t="s">
        <v>347</v>
      </c>
      <c r="D8572" s="233">
        <v>16</v>
      </c>
      <c r="E8572" s="233" t="s">
        <v>271</v>
      </c>
      <c r="F8572" s="234" t="s">
        <v>338</v>
      </c>
      <c r="G8572" s="235">
        <v>36</v>
      </c>
      <c r="H8572" s="234">
        <v>49318</v>
      </c>
      <c r="I8572" s="28"/>
    </row>
    <row r="8573" spans="1:9" x14ac:dyDescent="0.25">
      <c r="A8573" s="231" t="s">
        <v>331</v>
      </c>
      <c r="B8573" s="232" t="s">
        <v>332</v>
      </c>
      <c r="C8573" s="233" t="s">
        <v>333</v>
      </c>
      <c r="D8573" s="233">
        <v>16</v>
      </c>
      <c r="E8573" s="233" t="s">
        <v>334</v>
      </c>
      <c r="F8573" s="234" t="s">
        <v>278</v>
      </c>
      <c r="G8573" s="235">
        <v>172</v>
      </c>
      <c r="H8573" s="234">
        <v>49318</v>
      </c>
      <c r="I8573" s="28"/>
    </row>
    <row r="8574" spans="1:9" x14ac:dyDescent="0.25">
      <c r="A8574" s="231" t="s">
        <v>362</v>
      </c>
      <c r="B8574" s="232" t="s">
        <v>363</v>
      </c>
      <c r="C8574" s="233" t="s">
        <v>364</v>
      </c>
      <c r="D8574" s="233">
        <v>8</v>
      </c>
      <c r="E8574" s="233" t="s">
        <v>264</v>
      </c>
      <c r="F8574" s="234" t="s">
        <v>396</v>
      </c>
      <c r="G8574" s="235">
        <v>131</v>
      </c>
      <c r="H8574" s="234">
        <v>49319</v>
      </c>
      <c r="I8574" s="28"/>
    </row>
    <row r="8575" spans="1:9" x14ac:dyDescent="0.25">
      <c r="A8575" s="231" t="s">
        <v>331</v>
      </c>
      <c r="B8575" s="232" t="s">
        <v>353</v>
      </c>
      <c r="C8575" s="233" t="s">
        <v>337</v>
      </c>
      <c r="D8575" s="233">
        <v>16</v>
      </c>
      <c r="E8575" s="233" t="s">
        <v>262</v>
      </c>
      <c r="F8575" s="234" t="s">
        <v>356</v>
      </c>
      <c r="G8575" s="235">
        <v>159</v>
      </c>
      <c r="H8575" s="234">
        <v>49321</v>
      </c>
      <c r="I8575" s="28"/>
    </row>
    <row r="8576" spans="1:9" x14ac:dyDescent="0.25">
      <c r="A8576" s="231" t="s">
        <v>397</v>
      </c>
      <c r="B8576" s="232" t="s">
        <v>398</v>
      </c>
      <c r="C8576" s="233" t="s">
        <v>399</v>
      </c>
      <c r="D8576" s="233">
        <v>8</v>
      </c>
      <c r="E8576" s="233" t="s">
        <v>334</v>
      </c>
      <c r="F8576" s="234" t="s">
        <v>276</v>
      </c>
      <c r="G8576" s="235">
        <v>142</v>
      </c>
      <c r="H8576" s="234">
        <v>49321</v>
      </c>
      <c r="I8576" s="28"/>
    </row>
    <row r="8577" spans="1:9" x14ac:dyDescent="0.25">
      <c r="A8577" s="231" t="s">
        <v>345</v>
      </c>
      <c r="B8577" s="232" t="s">
        <v>391</v>
      </c>
      <c r="C8577" s="233" t="s">
        <v>337</v>
      </c>
      <c r="D8577" s="233">
        <v>16</v>
      </c>
      <c r="E8577" s="233" t="s">
        <v>334</v>
      </c>
      <c r="F8577" s="234" t="s">
        <v>405</v>
      </c>
      <c r="G8577" s="235">
        <v>187</v>
      </c>
      <c r="H8577" s="234">
        <v>49322</v>
      </c>
      <c r="I8577" s="28"/>
    </row>
    <row r="8578" spans="1:9" x14ac:dyDescent="0.25">
      <c r="A8578" s="231" t="s">
        <v>385</v>
      </c>
      <c r="B8578" s="232" t="s">
        <v>386</v>
      </c>
      <c r="C8578" s="233" t="s">
        <v>358</v>
      </c>
      <c r="D8578" s="233">
        <v>16</v>
      </c>
      <c r="E8578" s="233" t="s">
        <v>334</v>
      </c>
      <c r="F8578" s="234" t="s">
        <v>405</v>
      </c>
      <c r="G8578" s="235">
        <v>27</v>
      </c>
      <c r="H8578" s="234">
        <v>49322</v>
      </c>
      <c r="I8578" s="28"/>
    </row>
    <row r="8579" spans="1:9" x14ac:dyDescent="0.25">
      <c r="A8579" s="231" t="s">
        <v>371</v>
      </c>
      <c r="B8579" s="232" t="s">
        <v>388</v>
      </c>
      <c r="C8579" s="233" t="s">
        <v>364</v>
      </c>
      <c r="D8579" s="233">
        <v>12</v>
      </c>
      <c r="E8579" s="233" t="s">
        <v>271</v>
      </c>
      <c r="F8579" s="234" t="s">
        <v>359</v>
      </c>
      <c r="G8579" s="235">
        <v>84</v>
      </c>
      <c r="H8579" s="234">
        <v>49326</v>
      </c>
      <c r="I8579" s="28"/>
    </row>
    <row r="8580" spans="1:9" x14ac:dyDescent="0.25">
      <c r="A8580" s="231" t="s">
        <v>345</v>
      </c>
      <c r="B8580" s="232" t="s">
        <v>379</v>
      </c>
      <c r="C8580" s="233" t="s">
        <v>380</v>
      </c>
      <c r="D8580" s="233">
        <v>16</v>
      </c>
      <c r="E8580" s="233" t="s">
        <v>271</v>
      </c>
      <c r="F8580" s="234" t="s">
        <v>373</v>
      </c>
      <c r="G8580" s="235">
        <v>105</v>
      </c>
      <c r="H8580" s="234">
        <v>49326</v>
      </c>
      <c r="I8580" s="28"/>
    </row>
    <row r="8581" spans="1:9" x14ac:dyDescent="0.25">
      <c r="A8581" s="231" t="s">
        <v>335</v>
      </c>
      <c r="B8581" s="232" t="s">
        <v>384</v>
      </c>
      <c r="C8581" s="233" t="s">
        <v>364</v>
      </c>
      <c r="D8581" s="233">
        <v>8</v>
      </c>
      <c r="E8581" s="233" t="s">
        <v>262</v>
      </c>
      <c r="F8581" s="234" t="s">
        <v>356</v>
      </c>
      <c r="G8581" s="235">
        <v>192</v>
      </c>
      <c r="H8581" s="234">
        <v>49327</v>
      </c>
      <c r="I8581" s="28"/>
    </row>
    <row r="8582" spans="1:9" x14ac:dyDescent="0.25">
      <c r="A8582" s="231" t="s">
        <v>335</v>
      </c>
      <c r="B8582" s="232" t="s">
        <v>394</v>
      </c>
      <c r="C8582" s="233" t="s">
        <v>364</v>
      </c>
      <c r="D8582" s="233">
        <v>8</v>
      </c>
      <c r="E8582" s="233" t="s">
        <v>264</v>
      </c>
      <c r="F8582" s="234" t="s">
        <v>365</v>
      </c>
      <c r="G8582" s="235">
        <v>74</v>
      </c>
      <c r="H8582" s="234">
        <v>49330</v>
      </c>
      <c r="I8582" s="28"/>
    </row>
    <row r="8583" spans="1:9" x14ac:dyDescent="0.25">
      <c r="A8583" s="231" t="s">
        <v>345</v>
      </c>
      <c r="B8583" s="232" t="s">
        <v>406</v>
      </c>
      <c r="C8583" s="233" t="s">
        <v>337</v>
      </c>
      <c r="D8583" s="233">
        <v>16</v>
      </c>
      <c r="E8583" s="233" t="s">
        <v>271</v>
      </c>
      <c r="F8583" s="234" t="s">
        <v>338</v>
      </c>
      <c r="G8583" s="235">
        <v>124</v>
      </c>
      <c r="H8583" s="234">
        <v>49330</v>
      </c>
      <c r="I8583" s="28"/>
    </row>
    <row r="8584" spans="1:9" x14ac:dyDescent="0.25">
      <c r="A8584" s="231" t="s">
        <v>345</v>
      </c>
      <c r="B8584" s="232" t="s">
        <v>379</v>
      </c>
      <c r="C8584" s="233" t="s">
        <v>380</v>
      </c>
      <c r="D8584" s="233">
        <v>16</v>
      </c>
      <c r="E8584" s="233" t="s">
        <v>271</v>
      </c>
      <c r="F8584" s="234" t="s">
        <v>373</v>
      </c>
      <c r="G8584" s="235">
        <v>53</v>
      </c>
      <c r="H8584" s="234">
        <v>49331</v>
      </c>
      <c r="I8584" s="28"/>
    </row>
    <row r="8585" spans="1:9" x14ac:dyDescent="0.25">
      <c r="A8585" s="231" t="s">
        <v>331</v>
      </c>
      <c r="B8585" s="232" t="s">
        <v>353</v>
      </c>
      <c r="C8585" s="233" t="s">
        <v>337</v>
      </c>
      <c r="D8585" s="233">
        <v>16</v>
      </c>
      <c r="E8585" s="233" t="s">
        <v>262</v>
      </c>
      <c r="F8585" s="234" t="s">
        <v>356</v>
      </c>
      <c r="G8585" s="235">
        <v>35</v>
      </c>
      <c r="H8585" s="234">
        <v>49339</v>
      </c>
      <c r="I8585" s="28"/>
    </row>
    <row r="8586" spans="1:9" x14ac:dyDescent="0.25">
      <c r="A8586" s="231" t="s">
        <v>331</v>
      </c>
      <c r="B8586" s="232" t="s">
        <v>404</v>
      </c>
      <c r="C8586" s="233" t="s">
        <v>333</v>
      </c>
      <c r="D8586" s="233">
        <v>16</v>
      </c>
      <c r="E8586" s="233" t="s">
        <v>334</v>
      </c>
      <c r="F8586" s="234" t="s">
        <v>405</v>
      </c>
      <c r="G8586" s="235">
        <v>40</v>
      </c>
      <c r="H8586" s="234">
        <v>49340</v>
      </c>
      <c r="I8586" s="28"/>
    </row>
    <row r="8587" spans="1:9" x14ac:dyDescent="0.25">
      <c r="A8587" s="231" t="s">
        <v>408</v>
      </c>
      <c r="B8587" s="232" t="s">
        <v>409</v>
      </c>
      <c r="C8587" s="233" t="s">
        <v>380</v>
      </c>
      <c r="D8587" s="233">
        <v>16</v>
      </c>
      <c r="E8587" s="233" t="s">
        <v>334</v>
      </c>
      <c r="F8587" s="234" t="s">
        <v>276</v>
      </c>
      <c r="G8587" s="235">
        <v>145</v>
      </c>
      <c r="H8587" s="234">
        <v>49342</v>
      </c>
      <c r="I8587" s="28"/>
    </row>
    <row r="8588" spans="1:9" x14ac:dyDescent="0.25">
      <c r="A8588" s="231" t="s">
        <v>362</v>
      </c>
      <c r="B8588" s="232" t="s">
        <v>374</v>
      </c>
      <c r="C8588" s="233" t="s">
        <v>375</v>
      </c>
      <c r="D8588" s="233">
        <v>16</v>
      </c>
      <c r="E8588" s="233" t="s">
        <v>271</v>
      </c>
      <c r="F8588" s="234" t="s">
        <v>338</v>
      </c>
      <c r="G8588" s="235">
        <v>200</v>
      </c>
      <c r="H8588" s="234">
        <v>49342</v>
      </c>
      <c r="I8588" s="28"/>
    </row>
    <row r="8589" spans="1:9" x14ac:dyDescent="0.25">
      <c r="A8589" s="231" t="s">
        <v>385</v>
      </c>
      <c r="B8589" s="232" t="s">
        <v>386</v>
      </c>
      <c r="C8589" s="233" t="s">
        <v>358</v>
      </c>
      <c r="D8589" s="233">
        <v>16</v>
      </c>
      <c r="E8589" s="233" t="s">
        <v>334</v>
      </c>
      <c r="F8589" s="234" t="s">
        <v>405</v>
      </c>
      <c r="G8589" s="235">
        <v>71</v>
      </c>
      <c r="H8589" s="234">
        <v>49344</v>
      </c>
      <c r="I8589" s="28"/>
    </row>
    <row r="8590" spans="1:9" x14ac:dyDescent="0.25">
      <c r="A8590" s="231" t="s">
        <v>354</v>
      </c>
      <c r="B8590" s="232" t="s">
        <v>355</v>
      </c>
      <c r="C8590" s="233" t="s">
        <v>347</v>
      </c>
      <c r="D8590" s="233">
        <v>16</v>
      </c>
      <c r="E8590" s="233" t="s">
        <v>262</v>
      </c>
      <c r="F8590" s="234" t="s">
        <v>356</v>
      </c>
      <c r="G8590" s="235">
        <v>87</v>
      </c>
      <c r="H8590" s="234">
        <v>49347</v>
      </c>
      <c r="I8590" s="28"/>
    </row>
    <row r="8591" spans="1:9" x14ac:dyDescent="0.25">
      <c r="A8591" s="231" t="s">
        <v>345</v>
      </c>
      <c r="B8591" s="232" t="s">
        <v>346</v>
      </c>
      <c r="C8591" s="233" t="s">
        <v>347</v>
      </c>
      <c r="D8591" s="233">
        <v>16</v>
      </c>
      <c r="E8591" s="233" t="s">
        <v>271</v>
      </c>
      <c r="F8591" s="234" t="s">
        <v>338</v>
      </c>
      <c r="G8591" s="235">
        <v>183</v>
      </c>
      <c r="H8591" s="234">
        <v>49350</v>
      </c>
      <c r="I8591" s="28"/>
    </row>
    <row r="8592" spans="1:9" x14ac:dyDescent="0.25">
      <c r="A8592" s="231" t="s">
        <v>331</v>
      </c>
      <c r="B8592" s="232" t="s">
        <v>404</v>
      </c>
      <c r="C8592" s="233" t="s">
        <v>333</v>
      </c>
      <c r="D8592" s="233">
        <v>16</v>
      </c>
      <c r="E8592" s="233" t="s">
        <v>334</v>
      </c>
      <c r="F8592" s="234" t="s">
        <v>405</v>
      </c>
      <c r="G8592" s="235">
        <v>16</v>
      </c>
      <c r="H8592" s="234">
        <v>49350</v>
      </c>
      <c r="I8592" s="28"/>
    </row>
    <row r="8593" spans="1:9" x14ac:dyDescent="0.25">
      <c r="A8593" s="231" t="s">
        <v>348</v>
      </c>
      <c r="B8593" s="232" t="s">
        <v>349</v>
      </c>
      <c r="C8593" s="233" t="s">
        <v>347</v>
      </c>
      <c r="D8593" s="233">
        <v>8</v>
      </c>
      <c r="E8593" s="233" t="s">
        <v>262</v>
      </c>
      <c r="F8593" s="234" t="s">
        <v>342</v>
      </c>
      <c r="G8593" s="235">
        <v>179</v>
      </c>
      <c r="H8593" s="234">
        <v>49350</v>
      </c>
      <c r="I8593" s="28"/>
    </row>
    <row r="8594" spans="1:9" x14ac:dyDescent="0.25">
      <c r="A8594" s="231" t="s">
        <v>385</v>
      </c>
      <c r="B8594" s="232" t="s">
        <v>389</v>
      </c>
      <c r="C8594" s="233" t="s">
        <v>375</v>
      </c>
      <c r="D8594" s="233">
        <v>16</v>
      </c>
      <c r="E8594" s="233" t="s">
        <v>334</v>
      </c>
      <c r="F8594" s="234" t="s">
        <v>278</v>
      </c>
      <c r="G8594" s="235">
        <v>128</v>
      </c>
      <c r="H8594" s="234">
        <v>49353</v>
      </c>
      <c r="I8594" s="28"/>
    </row>
    <row r="8595" spans="1:9" x14ac:dyDescent="0.25">
      <c r="A8595" s="231" t="s">
        <v>362</v>
      </c>
      <c r="B8595" s="232" t="s">
        <v>366</v>
      </c>
      <c r="C8595" s="233" t="s">
        <v>337</v>
      </c>
      <c r="D8595" s="233">
        <v>8</v>
      </c>
      <c r="E8595" s="233" t="s">
        <v>262</v>
      </c>
      <c r="F8595" s="234" t="s">
        <v>50</v>
      </c>
      <c r="G8595" s="235">
        <v>72</v>
      </c>
      <c r="H8595" s="234">
        <v>49355</v>
      </c>
      <c r="I8595" s="28"/>
    </row>
    <row r="8596" spans="1:9" x14ac:dyDescent="0.25">
      <c r="A8596" s="231" t="s">
        <v>397</v>
      </c>
      <c r="B8596" s="232" t="s">
        <v>402</v>
      </c>
      <c r="C8596" s="233" t="s">
        <v>380</v>
      </c>
      <c r="D8596" s="233">
        <v>8</v>
      </c>
      <c r="E8596" s="233" t="s">
        <v>262</v>
      </c>
      <c r="F8596" s="234" t="s">
        <v>342</v>
      </c>
      <c r="G8596" s="235">
        <v>46</v>
      </c>
      <c r="H8596" s="234">
        <v>49357</v>
      </c>
      <c r="I8596" s="28"/>
    </row>
    <row r="8597" spans="1:9" x14ac:dyDescent="0.25">
      <c r="A8597" s="231" t="s">
        <v>345</v>
      </c>
      <c r="B8597" s="232" t="s">
        <v>379</v>
      </c>
      <c r="C8597" s="233" t="s">
        <v>380</v>
      </c>
      <c r="D8597" s="233">
        <v>16</v>
      </c>
      <c r="E8597" s="233" t="s">
        <v>271</v>
      </c>
      <c r="F8597" s="234" t="s">
        <v>338</v>
      </c>
      <c r="G8597" s="235">
        <v>139</v>
      </c>
      <c r="H8597" s="234">
        <v>49372</v>
      </c>
      <c r="I8597" s="28"/>
    </row>
    <row r="8598" spans="1:9" x14ac:dyDescent="0.25">
      <c r="A8598" s="231" t="s">
        <v>335</v>
      </c>
      <c r="B8598" s="232" t="s">
        <v>394</v>
      </c>
      <c r="C8598" s="233" t="s">
        <v>364</v>
      </c>
      <c r="D8598" s="233">
        <v>8</v>
      </c>
      <c r="E8598" s="233" t="s">
        <v>264</v>
      </c>
      <c r="F8598" s="234" t="s">
        <v>396</v>
      </c>
      <c r="G8598" s="235">
        <v>146</v>
      </c>
      <c r="H8598" s="234">
        <v>49374</v>
      </c>
      <c r="I8598" s="28"/>
    </row>
    <row r="8599" spans="1:9" x14ac:dyDescent="0.25">
      <c r="A8599" s="231" t="s">
        <v>331</v>
      </c>
      <c r="B8599" s="232" t="s">
        <v>332</v>
      </c>
      <c r="C8599" s="233" t="s">
        <v>333</v>
      </c>
      <c r="D8599" s="233">
        <v>16</v>
      </c>
      <c r="E8599" s="233" t="s">
        <v>334</v>
      </c>
      <c r="F8599" s="234" t="s">
        <v>405</v>
      </c>
      <c r="G8599" s="235">
        <v>56</v>
      </c>
      <c r="H8599" s="234">
        <v>49377</v>
      </c>
      <c r="I8599" s="28"/>
    </row>
    <row r="8600" spans="1:9" x14ac:dyDescent="0.25">
      <c r="A8600" s="231" t="s">
        <v>331</v>
      </c>
      <c r="B8600" s="232" t="s">
        <v>404</v>
      </c>
      <c r="C8600" s="233" t="s">
        <v>333</v>
      </c>
      <c r="D8600" s="233">
        <v>16</v>
      </c>
      <c r="E8600" s="233" t="s">
        <v>334</v>
      </c>
      <c r="F8600" s="234" t="s">
        <v>405</v>
      </c>
      <c r="G8600" s="235">
        <v>77</v>
      </c>
      <c r="H8600" s="234">
        <v>49378</v>
      </c>
      <c r="I8600" s="28"/>
    </row>
    <row r="8601" spans="1:9" x14ac:dyDescent="0.25">
      <c r="A8601" s="231" t="s">
        <v>335</v>
      </c>
      <c r="B8601" s="232" t="s">
        <v>336</v>
      </c>
      <c r="C8601" s="233" t="s">
        <v>337</v>
      </c>
      <c r="D8601" s="233">
        <v>16</v>
      </c>
      <c r="E8601" s="233" t="s">
        <v>271</v>
      </c>
      <c r="F8601" s="234" t="s">
        <v>338</v>
      </c>
      <c r="G8601" s="235">
        <v>121</v>
      </c>
      <c r="H8601" s="234">
        <v>49381</v>
      </c>
      <c r="I8601" s="28"/>
    </row>
    <row r="8602" spans="1:9" x14ac:dyDescent="0.25">
      <c r="A8602" s="231" t="s">
        <v>331</v>
      </c>
      <c r="B8602" s="232" t="s">
        <v>381</v>
      </c>
      <c r="C8602" s="233" t="s">
        <v>380</v>
      </c>
      <c r="D8602" s="233">
        <v>16</v>
      </c>
      <c r="E8602" s="233" t="s">
        <v>262</v>
      </c>
      <c r="F8602" s="234" t="s">
        <v>342</v>
      </c>
      <c r="G8602" s="235">
        <v>54</v>
      </c>
      <c r="H8602" s="234">
        <v>49381</v>
      </c>
      <c r="I8602" s="28"/>
    </row>
    <row r="8603" spans="1:9" x14ac:dyDescent="0.25">
      <c r="A8603" s="231" t="s">
        <v>331</v>
      </c>
      <c r="B8603" s="232" t="s">
        <v>403</v>
      </c>
      <c r="C8603" s="233" t="s">
        <v>380</v>
      </c>
      <c r="D8603" s="233">
        <v>32</v>
      </c>
      <c r="E8603" s="233" t="s">
        <v>262</v>
      </c>
      <c r="F8603" s="234" t="s">
        <v>356</v>
      </c>
      <c r="G8603" s="235">
        <v>153</v>
      </c>
      <c r="H8603" s="234">
        <v>49382</v>
      </c>
      <c r="I8603" s="28"/>
    </row>
    <row r="8604" spans="1:9" x14ac:dyDescent="0.25">
      <c r="A8604" s="231" t="s">
        <v>345</v>
      </c>
      <c r="B8604" s="232" t="s">
        <v>401</v>
      </c>
      <c r="C8604" s="233" t="s">
        <v>380</v>
      </c>
      <c r="D8604" s="233">
        <v>16</v>
      </c>
      <c r="E8604" s="233" t="s">
        <v>271</v>
      </c>
      <c r="F8604" s="234" t="s">
        <v>338</v>
      </c>
      <c r="G8604" s="235">
        <v>121</v>
      </c>
      <c r="H8604" s="234">
        <v>49383</v>
      </c>
      <c r="I8604" s="28"/>
    </row>
    <row r="8605" spans="1:9" x14ac:dyDescent="0.25">
      <c r="A8605" s="231" t="s">
        <v>354</v>
      </c>
      <c r="B8605" s="232" t="s">
        <v>355</v>
      </c>
      <c r="C8605" s="233" t="s">
        <v>347</v>
      </c>
      <c r="D8605" s="233">
        <v>16</v>
      </c>
      <c r="E8605" s="233" t="s">
        <v>262</v>
      </c>
      <c r="F8605" s="234" t="s">
        <v>356</v>
      </c>
      <c r="G8605" s="235">
        <v>199</v>
      </c>
      <c r="H8605" s="234">
        <v>49383</v>
      </c>
      <c r="I8605" s="28"/>
    </row>
    <row r="8606" spans="1:9" x14ac:dyDescent="0.25">
      <c r="A8606" s="231" t="s">
        <v>331</v>
      </c>
      <c r="B8606" s="232" t="s">
        <v>381</v>
      </c>
      <c r="C8606" s="233" t="s">
        <v>380</v>
      </c>
      <c r="D8606" s="233">
        <v>16</v>
      </c>
      <c r="E8606" s="233" t="s">
        <v>262</v>
      </c>
      <c r="F8606" s="234" t="s">
        <v>342</v>
      </c>
      <c r="G8606" s="235">
        <v>129</v>
      </c>
      <c r="H8606" s="234">
        <v>49385</v>
      </c>
      <c r="I8606" s="28"/>
    </row>
    <row r="8607" spans="1:9" x14ac:dyDescent="0.25">
      <c r="A8607" s="231" t="s">
        <v>397</v>
      </c>
      <c r="B8607" s="232" t="s">
        <v>402</v>
      </c>
      <c r="C8607" s="233" t="s">
        <v>380</v>
      </c>
      <c r="D8607" s="233">
        <v>8</v>
      </c>
      <c r="E8607" s="233" t="s">
        <v>262</v>
      </c>
      <c r="F8607" s="234" t="s">
        <v>342</v>
      </c>
      <c r="G8607" s="235">
        <v>106</v>
      </c>
      <c r="H8607" s="234">
        <v>49397</v>
      </c>
      <c r="I8607" s="28"/>
    </row>
    <row r="8608" spans="1:9" x14ac:dyDescent="0.25">
      <c r="A8608" s="231" t="s">
        <v>371</v>
      </c>
      <c r="B8608" s="232" t="s">
        <v>388</v>
      </c>
      <c r="C8608" s="233" t="s">
        <v>364</v>
      </c>
      <c r="D8608" s="233">
        <v>12</v>
      </c>
      <c r="E8608" s="233" t="s">
        <v>271</v>
      </c>
      <c r="F8608" s="234" t="s">
        <v>338</v>
      </c>
      <c r="G8608" s="235">
        <v>41</v>
      </c>
      <c r="H8608" s="234">
        <v>49401</v>
      </c>
      <c r="I8608" s="28"/>
    </row>
    <row r="8609" spans="1:9" x14ac:dyDescent="0.25">
      <c r="A8609" s="231" t="s">
        <v>385</v>
      </c>
      <c r="B8609" s="232" t="s">
        <v>389</v>
      </c>
      <c r="C8609" s="233" t="s">
        <v>375</v>
      </c>
      <c r="D8609" s="233">
        <v>16</v>
      </c>
      <c r="E8609" s="233" t="s">
        <v>334</v>
      </c>
      <c r="F8609" s="234" t="s">
        <v>278</v>
      </c>
      <c r="G8609" s="235">
        <v>38</v>
      </c>
      <c r="H8609" s="234">
        <v>49409</v>
      </c>
      <c r="I8609" s="28"/>
    </row>
    <row r="8610" spans="1:9" x14ac:dyDescent="0.25">
      <c r="A8610" s="231" t="s">
        <v>345</v>
      </c>
      <c r="B8610" s="232" t="s">
        <v>379</v>
      </c>
      <c r="C8610" s="233" t="s">
        <v>380</v>
      </c>
      <c r="D8610" s="233">
        <v>16</v>
      </c>
      <c r="E8610" s="233" t="s">
        <v>271</v>
      </c>
      <c r="F8610" s="234" t="s">
        <v>338</v>
      </c>
      <c r="G8610" s="235">
        <v>130</v>
      </c>
      <c r="H8610" s="234">
        <v>49409</v>
      </c>
      <c r="I8610" s="28"/>
    </row>
    <row r="8611" spans="1:9" x14ac:dyDescent="0.25">
      <c r="A8611" s="231" t="s">
        <v>335</v>
      </c>
      <c r="B8611" s="232" t="s">
        <v>350</v>
      </c>
      <c r="C8611" s="233" t="s">
        <v>347</v>
      </c>
      <c r="D8611" s="233">
        <v>8</v>
      </c>
      <c r="E8611" s="233" t="s">
        <v>271</v>
      </c>
      <c r="F8611" s="234" t="s">
        <v>338</v>
      </c>
      <c r="G8611" s="235">
        <v>7</v>
      </c>
      <c r="H8611" s="234">
        <v>49410</v>
      </c>
      <c r="I8611" s="28"/>
    </row>
    <row r="8612" spans="1:9" x14ac:dyDescent="0.25">
      <c r="A8612" s="231" t="s">
        <v>362</v>
      </c>
      <c r="B8612" s="232" t="s">
        <v>366</v>
      </c>
      <c r="C8612" s="233" t="s">
        <v>337</v>
      </c>
      <c r="D8612" s="233">
        <v>8</v>
      </c>
      <c r="E8612" s="233" t="s">
        <v>262</v>
      </c>
      <c r="F8612" s="234" t="s">
        <v>342</v>
      </c>
      <c r="G8612" s="235">
        <v>180</v>
      </c>
      <c r="H8612" s="234">
        <v>49414</v>
      </c>
      <c r="I8612" s="28"/>
    </row>
    <row r="8613" spans="1:9" x14ac:dyDescent="0.25">
      <c r="A8613" s="231" t="s">
        <v>362</v>
      </c>
      <c r="B8613" s="232" t="s">
        <v>366</v>
      </c>
      <c r="C8613" s="233" t="s">
        <v>337</v>
      </c>
      <c r="D8613" s="233">
        <v>8</v>
      </c>
      <c r="E8613" s="233" t="s">
        <v>262</v>
      </c>
      <c r="F8613" s="234" t="s">
        <v>50</v>
      </c>
      <c r="G8613" s="235">
        <v>50</v>
      </c>
      <c r="H8613" s="234">
        <v>49416</v>
      </c>
      <c r="I8613" s="28"/>
    </row>
    <row r="8614" spans="1:9" x14ac:dyDescent="0.25">
      <c r="A8614" s="231" t="s">
        <v>371</v>
      </c>
      <c r="B8614" s="232" t="s">
        <v>372</v>
      </c>
      <c r="C8614" s="233" t="s">
        <v>364</v>
      </c>
      <c r="D8614" s="233">
        <v>8</v>
      </c>
      <c r="E8614" s="233" t="s">
        <v>271</v>
      </c>
      <c r="F8614" s="234" t="s">
        <v>338</v>
      </c>
      <c r="G8614" s="235">
        <v>119</v>
      </c>
      <c r="H8614" s="234">
        <v>49416</v>
      </c>
      <c r="I8614" s="28"/>
    </row>
    <row r="8615" spans="1:9" x14ac:dyDescent="0.25">
      <c r="A8615" s="231" t="s">
        <v>335</v>
      </c>
      <c r="B8615" s="232" t="s">
        <v>383</v>
      </c>
      <c r="C8615" s="233" t="s">
        <v>347</v>
      </c>
      <c r="D8615" s="233">
        <v>8</v>
      </c>
      <c r="E8615" s="233" t="s">
        <v>271</v>
      </c>
      <c r="F8615" s="234" t="s">
        <v>359</v>
      </c>
      <c r="G8615" s="235">
        <v>76</v>
      </c>
      <c r="H8615" s="234">
        <v>49416</v>
      </c>
      <c r="I8615" s="28"/>
    </row>
    <row r="8616" spans="1:9" x14ac:dyDescent="0.25">
      <c r="A8616" s="231" t="s">
        <v>348</v>
      </c>
      <c r="B8616" s="232" t="s">
        <v>349</v>
      </c>
      <c r="C8616" s="233" t="s">
        <v>347</v>
      </c>
      <c r="D8616" s="233">
        <v>8</v>
      </c>
      <c r="E8616" s="233" t="s">
        <v>262</v>
      </c>
      <c r="F8616" s="234" t="s">
        <v>356</v>
      </c>
      <c r="G8616" s="235">
        <v>48</v>
      </c>
      <c r="H8616" s="234">
        <v>49416</v>
      </c>
      <c r="I8616" s="28"/>
    </row>
    <row r="8617" spans="1:9" x14ac:dyDescent="0.25">
      <c r="A8617" s="231" t="s">
        <v>335</v>
      </c>
      <c r="B8617" s="232" t="s">
        <v>394</v>
      </c>
      <c r="C8617" s="233" t="s">
        <v>364</v>
      </c>
      <c r="D8617" s="233">
        <v>8</v>
      </c>
      <c r="E8617" s="233" t="s">
        <v>264</v>
      </c>
      <c r="F8617" s="234" t="s">
        <v>365</v>
      </c>
      <c r="G8617" s="235">
        <v>7</v>
      </c>
      <c r="H8617" s="234">
        <v>49424</v>
      </c>
      <c r="I8617" s="28"/>
    </row>
    <row r="8618" spans="1:9" x14ac:dyDescent="0.25">
      <c r="A8618" s="231" t="s">
        <v>362</v>
      </c>
      <c r="B8618" s="232" t="s">
        <v>369</v>
      </c>
      <c r="C8618" s="233" t="s">
        <v>370</v>
      </c>
      <c r="D8618" s="233">
        <v>16</v>
      </c>
      <c r="E8618" s="233" t="s">
        <v>264</v>
      </c>
      <c r="F8618" s="234" t="s">
        <v>365</v>
      </c>
      <c r="G8618" s="235">
        <v>146</v>
      </c>
      <c r="H8618" s="234">
        <v>49425</v>
      </c>
      <c r="I8618" s="28"/>
    </row>
    <row r="8619" spans="1:9" x14ac:dyDescent="0.25">
      <c r="A8619" s="231" t="s">
        <v>345</v>
      </c>
      <c r="B8619" s="232" t="s">
        <v>406</v>
      </c>
      <c r="C8619" s="233" t="s">
        <v>337</v>
      </c>
      <c r="D8619" s="233">
        <v>16</v>
      </c>
      <c r="E8619" s="233" t="s">
        <v>271</v>
      </c>
      <c r="F8619" s="234" t="s">
        <v>359</v>
      </c>
      <c r="G8619" s="235">
        <v>121</v>
      </c>
      <c r="H8619" s="234">
        <v>49426</v>
      </c>
      <c r="I8619" s="28"/>
    </row>
    <row r="8620" spans="1:9" x14ac:dyDescent="0.25">
      <c r="A8620" s="231" t="s">
        <v>362</v>
      </c>
      <c r="B8620" s="232" t="s">
        <v>374</v>
      </c>
      <c r="C8620" s="233" t="s">
        <v>375</v>
      </c>
      <c r="D8620" s="233">
        <v>16</v>
      </c>
      <c r="E8620" s="233" t="s">
        <v>271</v>
      </c>
      <c r="F8620" s="234" t="s">
        <v>338</v>
      </c>
      <c r="G8620" s="235">
        <v>121</v>
      </c>
      <c r="H8620" s="234">
        <v>49427</v>
      </c>
      <c r="I8620" s="28"/>
    </row>
    <row r="8621" spans="1:9" x14ac:dyDescent="0.25">
      <c r="A8621" s="231" t="s">
        <v>397</v>
      </c>
      <c r="B8621" s="232" t="s">
        <v>402</v>
      </c>
      <c r="C8621" s="233" t="s">
        <v>380</v>
      </c>
      <c r="D8621" s="233">
        <v>8</v>
      </c>
      <c r="E8621" s="233" t="s">
        <v>262</v>
      </c>
      <c r="F8621" s="234" t="s">
        <v>342</v>
      </c>
      <c r="G8621" s="235">
        <v>98</v>
      </c>
      <c r="H8621" s="234">
        <v>49428</v>
      </c>
      <c r="I8621" s="28"/>
    </row>
    <row r="8622" spans="1:9" x14ac:dyDescent="0.25">
      <c r="A8622" s="231" t="s">
        <v>339</v>
      </c>
      <c r="B8622" s="232" t="s">
        <v>340</v>
      </c>
      <c r="C8622" s="233" t="s">
        <v>341</v>
      </c>
      <c r="D8622" s="233">
        <v>8</v>
      </c>
      <c r="E8622" s="233" t="s">
        <v>262</v>
      </c>
      <c r="F8622" s="234" t="s">
        <v>342</v>
      </c>
      <c r="G8622" s="235">
        <v>145</v>
      </c>
      <c r="H8622" s="234">
        <v>49429</v>
      </c>
      <c r="I8622" s="28"/>
    </row>
    <row r="8623" spans="1:9" x14ac:dyDescent="0.25">
      <c r="A8623" s="231" t="s">
        <v>385</v>
      </c>
      <c r="B8623" s="232" t="s">
        <v>386</v>
      </c>
      <c r="C8623" s="233" t="s">
        <v>358</v>
      </c>
      <c r="D8623" s="233">
        <v>16</v>
      </c>
      <c r="E8623" s="233" t="s">
        <v>334</v>
      </c>
      <c r="F8623" s="234" t="s">
        <v>276</v>
      </c>
      <c r="G8623" s="235">
        <v>175</v>
      </c>
      <c r="H8623" s="234">
        <v>49433</v>
      </c>
      <c r="I8623" s="28"/>
    </row>
    <row r="8624" spans="1:9" x14ac:dyDescent="0.25">
      <c r="A8624" s="231" t="s">
        <v>385</v>
      </c>
      <c r="B8624" s="232" t="s">
        <v>386</v>
      </c>
      <c r="C8624" s="233" t="s">
        <v>358</v>
      </c>
      <c r="D8624" s="233">
        <v>16</v>
      </c>
      <c r="E8624" s="233" t="s">
        <v>334</v>
      </c>
      <c r="F8624" s="234" t="s">
        <v>405</v>
      </c>
      <c r="G8624" s="235">
        <v>23</v>
      </c>
      <c r="H8624" s="234">
        <v>49438</v>
      </c>
      <c r="I8624" s="28"/>
    </row>
    <row r="8625" spans="1:9" x14ac:dyDescent="0.25">
      <c r="A8625" s="231" t="s">
        <v>348</v>
      </c>
      <c r="B8625" s="232" t="s">
        <v>349</v>
      </c>
      <c r="C8625" s="233" t="s">
        <v>347</v>
      </c>
      <c r="D8625" s="233">
        <v>8</v>
      </c>
      <c r="E8625" s="233" t="s">
        <v>262</v>
      </c>
      <c r="F8625" s="234" t="s">
        <v>356</v>
      </c>
      <c r="G8625" s="235">
        <v>159</v>
      </c>
      <c r="H8625" s="234">
        <v>49439</v>
      </c>
      <c r="I8625" s="28"/>
    </row>
    <row r="8626" spans="1:9" x14ac:dyDescent="0.25">
      <c r="A8626" s="231" t="s">
        <v>335</v>
      </c>
      <c r="B8626" s="232" t="s">
        <v>383</v>
      </c>
      <c r="C8626" s="233" t="s">
        <v>347</v>
      </c>
      <c r="D8626" s="233">
        <v>8</v>
      </c>
      <c r="E8626" s="233" t="s">
        <v>271</v>
      </c>
      <c r="F8626" s="234" t="s">
        <v>359</v>
      </c>
      <c r="G8626" s="235">
        <v>12</v>
      </c>
      <c r="H8626" s="234">
        <v>49440</v>
      </c>
      <c r="I8626" s="28"/>
    </row>
    <row r="8627" spans="1:9" x14ac:dyDescent="0.25">
      <c r="A8627" s="231" t="s">
        <v>362</v>
      </c>
      <c r="B8627" s="232" t="s">
        <v>369</v>
      </c>
      <c r="C8627" s="233" t="s">
        <v>370</v>
      </c>
      <c r="D8627" s="233">
        <v>16</v>
      </c>
      <c r="E8627" s="233" t="s">
        <v>264</v>
      </c>
      <c r="F8627" s="234" t="s">
        <v>365</v>
      </c>
      <c r="G8627" s="235">
        <v>146</v>
      </c>
      <c r="H8627" s="234">
        <v>49443</v>
      </c>
      <c r="I8627" s="28"/>
    </row>
    <row r="8628" spans="1:9" x14ac:dyDescent="0.25">
      <c r="A8628" s="231" t="s">
        <v>345</v>
      </c>
      <c r="B8628" s="232" t="s">
        <v>401</v>
      </c>
      <c r="C8628" s="233" t="s">
        <v>380</v>
      </c>
      <c r="D8628" s="233">
        <v>16</v>
      </c>
      <c r="E8628" s="233" t="s">
        <v>271</v>
      </c>
      <c r="F8628" s="234" t="s">
        <v>338</v>
      </c>
      <c r="G8628" s="235">
        <v>28</v>
      </c>
      <c r="H8628" s="234">
        <v>49448</v>
      </c>
      <c r="I8628" s="28"/>
    </row>
    <row r="8629" spans="1:9" x14ac:dyDescent="0.25">
      <c r="A8629" s="231" t="s">
        <v>345</v>
      </c>
      <c r="B8629" s="232" t="s">
        <v>406</v>
      </c>
      <c r="C8629" s="233" t="s">
        <v>337</v>
      </c>
      <c r="D8629" s="233">
        <v>16</v>
      </c>
      <c r="E8629" s="233" t="s">
        <v>271</v>
      </c>
      <c r="F8629" s="234" t="s">
        <v>359</v>
      </c>
      <c r="G8629" s="235">
        <v>198</v>
      </c>
      <c r="H8629" s="234">
        <v>49448</v>
      </c>
      <c r="I8629" s="28"/>
    </row>
    <row r="8630" spans="1:9" x14ac:dyDescent="0.25">
      <c r="A8630" s="231" t="s">
        <v>339</v>
      </c>
      <c r="B8630" s="232" t="s">
        <v>340</v>
      </c>
      <c r="C8630" s="233" t="s">
        <v>341</v>
      </c>
      <c r="D8630" s="233">
        <v>8</v>
      </c>
      <c r="E8630" s="233" t="s">
        <v>262</v>
      </c>
      <c r="F8630" s="234" t="s">
        <v>342</v>
      </c>
      <c r="G8630" s="235">
        <v>138</v>
      </c>
      <c r="H8630" s="234">
        <v>49449</v>
      </c>
      <c r="I8630" s="28"/>
    </row>
    <row r="8631" spans="1:9" x14ac:dyDescent="0.25">
      <c r="A8631" s="231" t="s">
        <v>397</v>
      </c>
      <c r="B8631" s="232" t="s">
        <v>402</v>
      </c>
      <c r="C8631" s="233" t="s">
        <v>380</v>
      </c>
      <c r="D8631" s="233">
        <v>8</v>
      </c>
      <c r="E8631" s="233" t="s">
        <v>262</v>
      </c>
      <c r="F8631" s="234" t="s">
        <v>50</v>
      </c>
      <c r="G8631" s="235">
        <v>60</v>
      </c>
      <c r="H8631" s="234">
        <v>49454</v>
      </c>
      <c r="I8631" s="28"/>
    </row>
    <row r="8632" spans="1:9" x14ac:dyDescent="0.25">
      <c r="A8632" s="231" t="s">
        <v>345</v>
      </c>
      <c r="B8632" s="232" t="s">
        <v>346</v>
      </c>
      <c r="C8632" s="233" t="s">
        <v>347</v>
      </c>
      <c r="D8632" s="233">
        <v>16</v>
      </c>
      <c r="E8632" s="233" t="s">
        <v>271</v>
      </c>
      <c r="F8632" s="234" t="s">
        <v>338</v>
      </c>
      <c r="G8632" s="235">
        <v>107</v>
      </c>
      <c r="H8632" s="234">
        <v>49455</v>
      </c>
      <c r="I8632" s="28"/>
    </row>
    <row r="8633" spans="1:9" x14ac:dyDescent="0.25">
      <c r="A8633" s="231" t="s">
        <v>392</v>
      </c>
      <c r="B8633" s="232" t="s">
        <v>393</v>
      </c>
      <c r="C8633" s="233" t="s">
        <v>337</v>
      </c>
      <c r="D8633" s="233">
        <v>16</v>
      </c>
      <c r="E8633" s="233" t="s">
        <v>271</v>
      </c>
      <c r="F8633" s="234" t="s">
        <v>338</v>
      </c>
      <c r="G8633" s="235">
        <v>146</v>
      </c>
      <c r="H8633" s="234">
        <v>49458</v>
      </c>
      <c r="I8633" s="28"/>
    </row>
    <row r="8634" spans="1:9" x14ac:dyDescent="0.25">
      <c r="A8634" s="231" t="s">
        <v>335</v>
      </c>
      <c r="B8634" s="232" t="s">
        <v>383</v>
      </c>
      <c r="C8634" s="233" t="s">
        <v>347</v>
      </c>
      <c r="D8634" s="233">
        <v>8</v>
      </c>
      <c r="E8634" s="233" t="s">
        <v>271</v>
      </c>
      <c r="F8634" s="234" t="s">
        <v>373</v>
      </c>
      <c r="G8634" s="235">
        <v>118</v>
      </c>
      <c r="H8634" s="234">
        <v>49461</v>
      </c>
      <c r="I8634" s="28"/>
    </row>
    <row r="8635" spans="1:9" x14ac:dyDescent="0.25">
      <c r="A8635" s="231" t="s">
        <v>335</v>
      </c>
      <c r="B8635" s="232" t="s">
        <v>395</v>
      </c>
      <c r="C8635" s="233" t="s">
        <v>337</v>
      </c>
      <c r="D8635" s="233">
        <v>16</v>
      </c>
      <c r="E8635" s="233" t="s">
        <v>264</v>
      </c>
      <c r="F8635" s="234" t="s">
        <v>396</v>
      </c>
      <c r="G8635" s="235">
        <v>5</v>
      </c>
      <c r="H8635" s="234">
        <v>49464</v>
      </c>
      <c r="I8635" s="28"/>
    </row>
    <row r="8636" spans="1:9" x14ac:dyDescent="0.25">
      <c r="A8636" s="231" t="s">
        <v>354</v>
      </c>
      <c r="B8636" s="232" t="s">
        <v>355</v>
      </c>
      <c r="C8636" s="233" t="s">
        <v>347</v>
      </c>
      <c r="D8636" s="233">
        <v>16</v>
      </c>
      <c r="E8636" s="233" t="s">
        <v>262</v>
      </c>
      <c r="F8636" s="234" t="s">
        <v>356</v>
      </c>
      <c r="G8636" s="235">
        <v>43</v>
      </c>
      <c r="H8636" s="234">
        <v>49465</v>
      </c>
      <c r="I8636" s="28"/>
    </row>
    <row r="8637" spans="1:9" x14ac:dyDescent="0.25">
      <c r="A8637" s="231" t="s">
        <v>331</v>
      </c>
      <c r="B8637" s="232" t="s">
        <v>332</v>
      </c>
      <c r="C8637" s="233" t="s">
        <v>333</v>
      </c>
      <c r="D8637" s="233">
        <v>16</v>
      </c>
      <c r="E8637" s="233" t="s">
        <v>334</v>
      </c>
      <c r="F8637" s="234" t="s">
        <v>278</v>
      </c>
      <c r="G8637" s="235">
        <v>145</v>
      </c>
      <c r="H8637" s="234">
        <v>49466</v>
      </c>
      <c r="I8637" s="28"/>
    </row>
    <row r="8638" spans="1:9" x14ac:dyDescent="0.25">
      <c r="A8638" s="231" t="s">
        <v>345</v>
      </c>
      <c r="B8638" s="232" t="s">
        <v>401</v>
      </c>
      <c r="C8638" s="233" t="s">
        <v>380</v>
      </c>
      <c r="D8638" s="233">
        <v>16</v>
      </c>
      <c r="E8638" s="233" t="s">
        <v>271</v>
      </c>
      <c r="F8638" s="234" t="s">
        <v>338</v>
      </c>
      <c r="G8638" s="235">
        <v>146</v>
      </c>
      <c r="H8638" s="234">
        <v>49468</v>
      </c>
      <c r="I8638" s="28"/>
    </row>
    <row r="8639" spans="1:9" x14ac:dyDescent="0.25">
      <c r="A8639" s="231" t="s">
        <v>362</v>
      </c>
      <c r="B8639" s="232" t="s">
        <v>369</v>
      </c>
      <c r="C8639" s="233" t="s">
        <v>370</v>
      </c>
      <c r="D8639" s="233">
        <v>16</v>
      </c>
      <c r="E8639" s="233" t="s">
        <v>264</v>
      </c>
      <c r="F8639" s="234" t="s">
        <v>365</v>
      </c>
      <c r="G8639" s="235">
        <v>165</v>
      </c>
      <c r="H8639" s="234">
        <v>49475</v>
      </c>
      <c r="I8639" s="28"/>
    </row>
    <row r="8640" spans="1:9" x14ac:dyDescent="0.25">
      <c r="A8640" s="231" t="s">
        <v>345</v>
      </c>
      <c r="B8640" s="232" t="s">
        <v>401</v>
      </c>
      <c r="C8640" s="233" t="s">
        <v>380</v>
      </c>
      <c r="D8640" s="233">
        <v>16</v>
      </c>
      <c r="E8640" s="233" t="s">
        <v>271</v>
      </c>
      <c r="F8640" s="234" t="s">
        <v>338</v>
      </c>
      <c r="G8640" s="235">
        <v>186</v>
      </c>
      <c r="H8640" s="234">
        <v>49475</v>
      </c>
      <c r="I8640" s="28"/>
    </row>
    <row r="8641" spans="1:9" x14ac:dyDescent="0.25">
      <c r="A8641" s="231" t="s">
        <v>345</v>
      </c>
      <c r="B8641" s="232" t="s">
        <v>391</v>
      </c>
      <c r="C8641" s="233" t="s">
        <v>337</v>
      </c>
      <c r="D8641" s="233">
        <v>16</v>
      </c>
      <c r="E8641" s="233" t="s">
        <v>334</v>
      </c>
      <c r="F8641" s="234" t="s">
        <v>405</v>
      </c>
      <c r="G8641" s="235">
        <v>25</v>
      </c>
      <c r="H8641" s="234">
        <v>49476</v>
      </c>
      <c r="I8641" s="28"/>
    </row>
    <row r="8642" spans="1:9" x14ac:dyDescent="0.25">
      <c r="A8642" s="231" t="s">
        <v>362</v>
      </c>
      <c r="B8642" s="232" t="s">
        <v>407</v>
      </c>
      <c r="C8642" s="233" t="s">
        <v>380</v>
      </c>
      <c r="D8642" s="233">
        <v>16</v>
      </c>
      <c r="E8642" s="233" t="s">
        <v>264</v>
      </c>
      <c r="F8642" s="234" t="s">
        <v>365</v>
      </c>
      <c r="G8642" s="235">
        <v>29</v>
      </c>
      <c r="H8642" s="234">
        <v>49477</v>
      </c>
      <c r="I8642" s="28"/>
    </row>
    <row r="8643" spans="1:9" x14ac:dyDescent="0.25">
      <c r="A8643" s="231" t="s">
        <v>335</v>
      </c>
      <c r="B8643" s="232" t="s">
        <v>357</v>
      </c>
      <c r="C8643" s="233" t="s">
        <v>358</v>
      </c>
      <c r="D8643" s="233">
        <v>16</v>
      </c>
      <c r="E8643" s="233" t="s">
        <v>271</v>
      </c>
      <c r="F8643" s="234" t="s">
        <v>359</v>
      </c>
      <c r="G8643" s="235">
        <v>62</v>
      </c>
      <c r="H8643" s="234">
        <v>49482</v>
      </c>
      <c r="I8643" s="28"/>
    </row>
    <row r="8644" spans="1:9" x14ac:dyDescent="0.25">
      <c r="A8644" s="231" t="s">
        <v>345</v>
      </c>
      <c r="B8644" s="232" t="s">
        <v>406</v>
      </c>
      <c r="C8644" s="233" t="s">
        <v>337</v>
      </c>
      <c r="D8644" s="233">
        <v>16</v>
      </c>
      <c r="E8644" s="233" t="s">
        <v>271</v>
      </c>
      <c r="F8644" s="234" t="s">
        <v>338</v>
      </c>
      <c r="G8644" s="235">
        <v>97</v>
      </c>
      <c r="H8644" s="234">
        <v>49482</v>
      </c>
      <c r="I8644" s="28"/>
    </row>
    <row r="8645" spans="1:9" x14ac:dyDescent="0.25">
      <c r="A8645" s="231" t="s">
        <v>348</v>
      </c>
      <c r="B8645" s="232" t="s">
        <v>349</v>
      </c>
      <c r="C8645" s="233" t="s">
        <v>347</v>
      </c>
      <c r="D8645" s="233">
        <v>8</v>
      </c>
      <c r="E8645" s="233" t="s">
        <v>262</v>
      </c>
      <c r="F8645" s="234" t="s">
        <v>342</v>
      </c>
      <c r="G8645" s="235">
        <v>138</v>
      </c>
      <c r="H8645" s="234">
        <v>49487</v>
      </c>
      <c r="I8645" s="28"/>
    </row>
    <row r="8646" spans="1:9" x14ac:dyDescent="0.25">
      <c r="A8646" s="231" t="s">
        <v>335</v>
      </c>
      <c r="B8646" s="232" t="s">
        <v>357</v>
      </c>
      <c r="C8646" s="233" t="s">
        <v>358</v>
      </c>
      <c r="D8646" s="233">
        <v>16</v>
      </c>
      <c r="E8646" s="233" t="s">
        <v>271</v>
      </c>
      <c r="F8646" s="234" t="s">
        <v>359</v>
      </c>
      <c r="G8646" s="235">
        <v>71</v>
      </c>
      <c r="H8646" s="234">
        <v>49492</v>
      </c>
      <c r="I8646" s="28"/>
    </row>
    <row r="8647" spans="1:9" x14ac:dyDescent="0.25">
      <c r="A8647" s="231" t="s">
        <v>331</v>
      </c>
      <c r="B8647" s="232" t="s">
        <v>332</v>
      </c>
      <c r="C8647" s="233" t="s">
        <v>333</v>
      </c>
      <c r="D8647" s="233">
        <v>16</v>
      </c>
      <c r="E8647" s="233" t="s">
        <v>334</v>
      </c>
      <c r="F8647" s="234" t="s">
        <v>405</v>
      </c>
      <c r="G8647" s="235">
        <v>77</v>
      </c>
      <c r="H8647" s="234">
        <v>49493</v>
      </c>
      <c r="I8647" s="28"/>
    </row>
    <row r="8648" spans="1:9" x14ac:dyDescent="0.25">
      <c r="A8648" s="231" t="s">
        <v>345</v>
      </c>
      <c r="B8648" s="232" t="s">
        <v>379</v>
      </c>
      <c r="C8648" s="233" t="s">
        <v>380</v>
      </c>
      <c r="D8648" s="233">
        <v>16</v>
      </c>
      <c r="E8648" s="233" t="s">
        <v>271</v>
      </c>
      <c r="F8648" s="234" t="s">
        <v>338</v>
      </c>
      <c r="G8648" s="235">
        <v>50</v>
      </c>
      <c r="H8648" s="234">
        <v>49498</v>
      </c>
      <c r="I8648" s="28"/>
    </row>
    <row r="8649" spans="1:9" x14ac:dyDescent="0.25">
      <c r="A8649" s="231" t="s">
        <v>335</v>
      </c>
      <c r="B8649" s="232" t="s">
        <v>394</v>
      </c>
      <c r="C8649" s="233" t="s">
        <v>364</v>
      </c>
      <c r="D8649" s="233">
        <v>8</v>
      </c>
      <c r="E8649" s="233" t="s">
        <v>264</v>
      </c>
      <c r="F8649" s="234" t="s">
        <v>396</v>
      </c>
      <c r="G8649" s="235">
        <v>137</v>
      </c>
      <c r="H8649" s="234">
        <v>49499</v>
      </c>
      <c r="I8649" s="28"/>
    </row>
    <row r="8650" spans="1:9" x14ac:dyDescent="0.25">
      <c r="A8650" s="231" t="s">
        <v>335</v>
      </c>
      <c r="B8650" s="232" t="s">
        <v>387</v>
      </c>
      <c r="C8650" s="233" t="s">
        <v>347</v>
      </c>
      <c r="D8650" s="233">
        <v>8</v>
      </c>
      <c r="E8650" s="233" t="s">
        <v>264</v>
      </c>
      <c r="F8650" s="234" t="s">
        <v>365</v>
      </c>
      <c r="G8650" s="235">
        <v>173</v>
      </c>
      <c r="H8650" s="234">
        <v>49500</v>
      </c>
      <c r="I8650" s="28"/>
    </row>
    <row r="8651" spans="1:9" x14ac:dyDescent="0.25">
      <c r="A8651" s="231" t="s">
        <v>335</v>
      </c>
      <c r="B8651" s="232" t="s">
        <v>383</v>
      </c>
      <c r="C8651" s="233" t="s">
        <v>347</v>
      </c>
      <c r="D8651" s="233">
        <v>8</v>
      </c>
      <c r="E8651" s="233" t="s">
        <v>271</v>
      </c>
      <c r="F8651" s="234" t="s">
        <v>359</v>
      </c>
      <c r="G8651" s="235">
        <v>198</v>
      </c>
      <c r="H8651" s="234">
        <v>49500</v>
      </c>
      <c r="I8651" s="28"/>
    </row>
    <row r="8652" spans="1:9" x14ac:dyDescent="0.25">
      <c r="A8652" s="231" t="s">
        <v>335</v>
      </c>
      <c r="B8652" s="232" t="s">
        <v>357</v>
      </c>
      <c r="C8652" s="233" t="s">
        <v>358</v>
      </c>
      <c r="D8652" s="233">
        <v>16</v>
      </c>
      <c r="E8652" s="233" t="s">
        <v>271</v>
      </c>
      <c r="F8652" s="234" t="s">
        <v>359</v>
      </c>
      <c r="G8652" s="235">
        <v>101</v>
      </c>
      <c r="H8652" s="234">
        <v>49503</v>
      </c>
      <c r="I8652" s="28"/>
    </row>
    <row r="8653" spans="1:9" x14ac:dyDescent="0.25">
      <c r="A8653" s="231" t="s">
        <v>345</v>
      </c>
      <c r="B8653" s="232" t="s">
        <v>391</v>
      </c>
      <c r="C8653" s="233" t="s">
        <v>337</v>
      </c>
      <c r="D8653" s="233">
        <v>16</v>
      </c>
      <c r="E8653" s="233" t="s">
        <v>334</v>
      </c>
      <c r="F8653" s="234" t="s">
        <v>405</v>
      </c>
      <c r="G8653" s="235">
        <v>30</v>
      </c>
      <c r="H8653" s="234">
        <v>49503</v>
      </c>
      <c r="I8653" s="28"/>
    </row>
    <row r="8654" spans="1:9" x14ac:dyDescent="0.25">
      <c r="A8654" s="231" t="s">
        <v>335</v>
      </c>
      <c r="B8654" s="232" t="s">
        <v>395</v>
      </c>
      <c r="C8654" s="233" t="s">
        <v>337</v>
      </c>
      <c r="D8654" s="233">
        <v>16</v>
      </c>
      <c r="E8654" s="233" t="s">
        <v>264</v>
      </c>
      <c r="F8654" s="234" t="s">
        <v>396</v>
      </c>
      <c r="G8654" s="235">
        <v>143</v>
      </c>
      <c r="H8654" s="234">
        <v>49503</v>
      </c>
      <c r="I8654" s="28"/>
    </row>
    <row r="8655" spans="1:9" x14ac:dyDescent="0.25">
      <c r="A8655" s="231" t="s">
        <v>335</v>
      </c>
      <c r="B8655" s="232" t="s">
        <v>383</v>
      </c>
      <c r="C8655" s="233" t="s">
        <v>347</v>
      </c>
      <c r="D8655" s="233">
        <v>8</v>
      </c>
      <c r="E8655" s="233" t="s">
        <v>271</v>
      </c>
      <c r="F8655" s="234" t="s">
        <v>373</v>
      </c>
      <c r="G8655" s="235">
        <v>73</v>
      </c>
      <c r="H8655" s="234">
        <v>49508</v>
      </c>
      <c r="I8655" s="28"/>
    </row>
    <row r="8656" spans="1:9" x14ac:dyDescent="0.25">
      <c r="A8656" s="231" t="s">
        <v>392</v>
      </c>
      <c r="B8656" s="232" t="s">
        <v>393</v>
      </c>
      <c r="C8656" s="233" t="s">
        <v>337</v>
      </c>
      <c r="D8656" s="233">
        <v>16</v>
      </c>
      <c r="E8656" s="233" t="s">
        <v>271</v>
      </c>
      <c r="F8656" s="234" t="s">
        <v>338</v>
      </c>
      <c r="G8656" s="235">
        <v>49</v>
      </c>
      <c r="H8656" s="234">
        <v>49510</v>
      </c>
      <c r="I8656" s="28"/>
    </row>
    <row r="8657" spans="1:9" x14ac:dyDescent="0.25">
      <c r="A8657" s="231" t="s">
        <v>385</v>
      </c>
      <c r="B8657" s="232" t="s">
        <v>386</v>
      </c>
      <c r="C8657" s="233" t="s">
        <v>358</v>
      </c>
      <c r="D8657" s="233">
        <v>16</v>
      </c>
      <c r="E8657" s="233" t="s">
        <v>334</v>
      </c>
      <c r="F8657" s="234" t="s">
        <v>405</v>
      </c>
      <c r="G8657" s="235">
        <v>20</v>
      </c>
      <c r="H8657" s="234">
        <v>49518</v>
      </c>
      <c r="I8657" s="28"/>
    </row>
    <row r="8658" spans="1:9" x14ac:dyDescent="0.25">
      <c r="A8658" s="231" t="s">
        <v>385</v>
      </c>
      <c r="B8658" s="232" t="s">
        <v>389</v>
      </c>
      <c r="C8658" s="233" t="s">
        <v>375</v>
      </c>
      <c r="D8658" s="233">
        <v>16</v>
      </c>
      <c r="E8658" s="233" t="s">
        <v>334</v>
      </c>
      <c r="F8658" s="234" t="s">
        <v>278</v>
      </c>
      <c r="G8658" s="235">
        <v>163</v>
      </c>
      <c r="H8658" s="234">
        <v>49520</v>
      </c>
      <c r="I8658" s="28"/>
    </row>
    <row r="8659" spans="1:9" x14ac:dyDescent="0.25">
      <c r="A8659" s="231" t="s">
        <v>397</v>
      </c>
      <c r="B8659" s="232" t="s">
        <v>402</v>
      </c>
      <c r="C8659" s="233" t="s">
        <v>380</v>
      </c>
      <c r="D8659" s="233">
        <v>8</v>
      </c>
      <c r="E8659" s="233" t="s">
        <v>262</v>
      </c>
      <c r="F8659" s="234" t="s">
        <v>342</v>
      </c>
      <c r="G8659" s="235">
        <v>111</v>
      </c>
      <c r="H8659" s="234">
        <v>49520</v>
      </c>
      <c r="I8659" s="28"/>
    </row>
    <row r="8660" spans="1:9" x14ac:dyDescent="0.25">
      <c r="A8660" s="231" t="s">
        <v>335</v>
      </c>
      <c r="B8660" s="232" t="s">
        <v>383</v>
      </c>
      <c r="C8660" s="233" t="s">
        <v>347</v>
      </c>
      <c r="D8660" s="233">
        <v>8</v>
      </c>
      <c r="E8660" s="233" t="s">
        <v>271</v>
      </c>
      <c r="F8660" s="234" t="s">
        <v>359</v>
      </c>
      <c r="G8660" s="235">
        <v>144</v>
      </c>
      <c r="H8660" s="234">
        <v>49526</v>
      </c>
      <c r="I8660" s="28"/>
    </row>
    <row r="8661" spans="1:9" x14ac:dyDescent="0.25">
      <c r="A8661" s="231" t="s">
        <v>362</v>
      </c>
      <c r="B8661" s="232" t="s">
        <v>369</v>
      </c>
      <c r="C8661" s="233" t="s">
        <v>370</v>
      </c>
      <c r="D8661" s="233">
        <v>16</v>
      </c>
      <c r="E8661" s="233" t="s">
        <v>264</v>
      </c>
      <c r="F8661" s="234" t="s">
        <v>365</v>
      </c>
      <c r="G8661" s="235">
        <v>40</v>
      </c>
      <c r="H8661" s="234">
        <v>49527</v>
      </c>
      <c r="I8661" s="28"/>
    </row>
    <row r="8662" spans="1:9" x14ac:dyDescent="0.25">
      <c r="A8662" s="231" t="s">
        <v>345</v>
      </c>
      <c r="B8662" s="232" t="s">
        <v>401</v>
      </c>
      <c r="C8662" s="233" t="s">
        <v>380</v>
      </c>
      <c r="D8662" s="233">
        <v>16</v>
      </c>
      <c r="E8662" s="233" t="s">
        <v>271</v>
      </c>
      <c r="F8662" s="234" t="s">
        <v>338</v>
      </c>
      <c r="G8662" s="235">
        <v>37</v>
      </c>
      <c r="H8662" s="234">
        <v>49527</v>
      </c>
      <c r="I8662" s="28"/>
    </row>
    <row r="8663" spans="1:9" x14ac:dyDescent="0.25">
      <c r="A8663" s="231" t="s">
        <v>362</v>
      </c>
      <c r="B8663" s="232" t="s">
        <v>407</v>
      </c>
      <c r="C8663" s="233" t="s">
        <v>380</v>
      </c>
      <c r="D8663" s="233">
        <v>16</v>
      </c>
      <c r="E8663" s="233" t="s">
        <v>264</v>
      </c>
      <c r="F8663" s="234" t="s">
        <v>365</v>
      </c>
      <c r="G8663" s="235">
        <v>88</v>
      </c>
      <c r="H8663" s="234">
        <v>49527</v>
      </c>
      <c r="I8663" s="28"/>
    </row>
    <row r="8664" spans="1:9" x14ac:dyDescent="0.25">
      <c r="A8664" s="231" t="s">
        <v>339</v>
      </c>
      <c r="B8664" s="232" t="s">
        <v>340</v>
      </c>
      <c r="C8664" s="233" t="s">
        <v>341</v>
      </c>
      <c r="D8664" s="233">
        <v>8</v>
      </c>
      <c r="E8664" s="233" t="s">
        <v>262</v>
      </c>
      <c r="F8664" s="234" t="s">
        <v>342</v>
      </c>
      <c r="G8664" s="235">
        <v>135</v>
      </c>
      <c r="H8664" s="234">
        <v>49529</v>
      </c>
      <c r="I8664" s="28"/>
    </row>
    <row r="8665" spans="1:9" x14ac:dyDescent="0.25">
      <c r="A8665" s="231" t="s">
        <v>348</v>
      </c>
      <c r="B8665" s="232" t="s">
        <v>349</v>
      </c>
      <c r="C8665" s="233" t="s">
        <v>347</v>
      </c>
      <c r="D8665" s="233">
        <v>8</v>
      </c>
      <c r="E8665" s="233" t="s">
        <v>262</v>
      </c>
      <c r="F8665" s="234" t="s">
        <v>342</v>
      </c>
      <c r="G8665" s="235">
        <v>168</v>
      </c>
      <c r="H8665" s="234">
        <v>49538</v>
      </c>
      <c r="I8665" s="28"/>
    </row>
    <row r="8666" spans="1:9" x14ac:dyDescent="0.25">
      <c r="A8666" s="231" t="s">
        <v>362</v>
      </c>
      <c r="B8666" s="232" t="s">
        <v>407</v>
      </c>
      <c r="C8666" s="233" t="s">
        <v>380</v>
      </c>
      <c r="D8666" s="233">
        <v>16</v>
      </c>
      <c r="E8666" s="233" t="s">
        <v>264</v>
      </c>
      <c r="F8666" s="234" t="s">
        <v>365</v>
      </c>
      <c r="G8666" s="235">
        <v>141</v>
      </c>
      <c r="H8666" s="234">
        <v>49542</v>
      </c>
      <c r="I8666" s="28"/>
    </row>
    <row r="8667" spans="1:9" x14ac:dyDescent="0.25">
      <c r="A8667" s="231" t="s">
        <v>331</v>
      </c>
      <c r="B8667" s="232" t="s">
        <v>403</v>
      </c>
      <c r="C8667" s="233" t="s">
        <v>380</v>
      </c>
      <c r="D8667" s="233">
        <v>32</v>
      </c>
      <c r="E8667" s="233" t="s">
        <v>262</v>
      </c>
      <c r="F8667" s="234" t="s">
        <v>356</v>
      </c>
      <c r="G8667" s="235">
        <v>99</v>
      </c>
      <c r="H8667" s="234">
        <v>49544</v>
      </c>
      <c r="I8667" s="28"/>
    </row>
    <row r="8668" spans="1:9" x14ac:dyDescent="0.25">
      <c r="A8668" s="231" t="s">
        <v>335</v>
      </c>
      <c r="B8668" s="232" t="s">
        <v>357</v>
      </c>
      <c r="C8668" s="233" t="s">
        <v>358</v>
      </c>
      <c r="D8668" s="233">
        <v>16</v>
      </c>
      <c r="E8668" s="233" t="s">
        <v>271</v>
      </c>
      <c r="F8668" s="234" t="s">
        <v>359</v>
      </c>
      <c r="G8668" s="235">
        <v>92</v>
      </c>
      <c r="H8668" s="234">
        <v>49547</v>
      </c>
      <c r="I8668" s="28"/>
    </row>
    <row r="8669" spans="1:9" x14ac:dyDescent="0.25">
      <c r="A8669" s="231" t="s">
        <v>397</v>
      </c>
      <c r="B8669" s="232" t="s">
        <v>398</v>
      </c>
      <c r="C8669" s="233" t="s">
        <v>399</v>
      </c>
      <c r="D8669" s="233">
        <v>8</v>
      </c>
      <c r="E8669" s="233" t="s">
        <v>334</v>
      </c>
      <c r="F8669" s="234" t="s">
        <v>276</v>
      </c>
      <c r="G8669" s="235">
        <v>10</v>
      </c>
      <c r="H8669" s="234">
        <v>49547</v>
      </c>
      <c r="I8669" s="28"/>
    </row>
    <row r="8670" spans="1:9" x14ac:dyDescent="0.25">
      <c r="A8670" s="231" t="s">
        <v>335</v>
      </c>
      <c r="B8670" s="232" t="s">
        <v>400</v>
      </c>
      <c r="C8670" s="233" t="s">
        <v>364</v>
      </c>
      <c r="D8670" s="233">
        <v>8</v>
      </c>
      <c r="E8670" s="233" t="s">
        <v>264</v>
      </c>
      <c r="F8670" s="234" t="s">
        <v>365</v>
      </c>
      <c r="G8670" s="235">
        <v>184</v>
      </c>
      <c r="H8670" s="234">
        <v>49548</v>
      </c>
      <c r="I8670" s="28"/>
    </row>
    <row r="8671" spans="1:9" x14ac:dyDescent="0.25">
      <c r="A8671" s="231" t="s">
        <v>362</v>
      </c>
      <c r="B8671" s="232" t="s">
        <v>369</v>
      </c>
      <c r="C8671" s="233" t="s">
        <v>370</v>
      </c>
      <c r="D8671" s="233">
        <v>16</v>
      </c>
      <c r="E8671" s="233" t="s">
        <v>264</v>
      </c>
      <c r="F8671" s="234" t="s">
        <v>365</v>
      </c>
      <c r="G8671" s="235">
        <v>174</v>
      </c>
      <c r="H8671" s="234">
        <v>49549</v>
      </c>
      <c r="I8671" s="28"/>
    </row>
    <row r="8672" spans="1:9" x14ac:dyDescent="0.25">
      <c r="A8672" s="231" t="s">
        <v>331</v>
      </c>
      <c r="B8672" s="232" t="s">
        <v>353</v>
      </c>
      <c r="C8672" s="233" t="s">
        <v>337</v>
      </c>
      <c r="D8672" s="233">
        <v>16</v>
      </c>
      <c r="E8672" s="233" t="s">
        <v>262</v>
      </c>
      <c r="F8672" s="234" t="s">
        <v>342</v>
      </c>
      <c r="G8672" s="235">
        <v>168</v>
      </c>
      <c r="H8672" s="234">
        <v>49554</v>
      </c>
      <c r="I8672" s="28"/>
    </row>
    <row r="8673" spans="1:9" x14ac:dyDescent="0.25">
      <c r="A8673" s="231" t="s">
        <v>392</v>
      </c>
      <c r="B8673" s="232" t="s">
        <v>393</v>
      </c>
      <c r="C8673" s="233" t="s">
        <v>337</v>
      </c>
      <c r="D8673" s="233">
        <v>16</v>
      </c>
      <c r="E8673" s="233" t="s">
        <v>271</v>
      </c>
      <c r="F8673" s="234" t="s">
        <v>359</v>
      </c>
      <c r="G8673" s="235">
        <v>135</v>
      </c>
      <c r="H8673" s="234">
        <v>49555</v>
      </c>
      <c r="I8673" s="28"/>
    </row>
    <row r="8674" spans="1:9" x14ac:dyDescent="0.25">
      <c r="A8674" s="231" t="s">
        <v>408</v>
      </c>
      <c r="B8674" s="232" t="s">
        <v>409</v>
      </c>
      <c r="C8674" s="233" t="s">
        <v>380</v>
      </c>
      <c r="D8674" s="233">
        <v>16</v>
      </c>
      <c r="E8674" s="233" t="s">
        <v>334</v>
      </c>
      <c r="F8674" s="234" t="s">
        <v>276</v>
      </c>
      <c r="G8674" s="235">
        <v>176</v>
      </c>
      <c r="H8674" s="234">
        <v>49556</v>
      </c>
      <c r="I8674" s="28"/>
    </row>
    <row r="8675" spans="1:9" x14ac:dyDescent="0.25">
      <c r="A8675" s="231" t="s">
        <v>362</v>
      </c>
      <c r="B8675" s="232" t="s">
        <v>407</v>
      </c>
      <c r="C8675" s="233" t="s">
        <v>380</v>
      </c>
      <c r="D8675" s="233">
        <v>16</v>
      </c>
      <c r="E8675" s="233" t="s">
        <v>264</v>
      </c>
      <c r="F8675" s="234" t="s">
        <v>396</v>
      </c>
      <c r="G8675" s="235">
        <v>13</v>
      </c>
      <c r="H8675" s="234">
        <v>49558</v>
      </c>
      <c r="I8675" s="28"/>
    </row>
    <row r="8676" spans="1:9" x14ac:dyDescent="0.25">
      <c r="A8676" s="231" t="s">
        <v>362</v>
      </c>
      <c r="B8676" s="232" t="s">
        <v>369</v>
      </c>
      <c r="C8676" s="233" t="s">
        <v>370</v>
      </c>
      <c r="D8676" s="233">
        <v>16</v>
      </c>
      <c r="E8676" s="233" t="s">
        <v>264</v>
      </c>
      <c r="F8676" s="234" t="s">
        <v>365</v>
      </c>
      <c r="G8676" s="235">
        <v>45</v>
      </c>
      <c r="H8676" s="234">
        <v>49560</v>
      </c>
      <c r="I8676" s="28"/>
    </row>
    <row r="8677" spans="1:9" x14ac:dyDescent="0.25">
      <c r="A8677" s="231" t="s">
        <v>345</v>
      </c>
      <c r="B8677" s="232" t="s">
        <v>346</v>
      </c>
      <c r="C8677" s="233" t="s">
        <v>347</v>
      </c>
      <c r="D8677" s="233">
        <v>16</v>
      </c>
      <c r="E8677" s="233" t="s">
        <v>271</v>
      </c>
      <c r="F8677" s="234" t="s">
        <v>338</v>
      </c>
      <c r="G8677" s="235">
        <v>162</v>
      </c>
      <c r="H8677" s="234">
        <v>49561</v>
      </c>
      <c r="I8677" s="28"/>
    </row>
    <row r="8678" spans="1:9" x14ac:dyDescent="0.25">
      <c r="A8678" s="231" t="s">
        <v>362</v>
      </c>
      <c r="B8678" s="232" t="s">
        <v>363</v>
      </c>
      <c r="C8678" s="233" t="s">
        <v>364</v>
      </c>
      <c r="D8678" s="233">
        <v>8</v>
      </c>
      <c r="E8678" s="233" t="s">
        <v>264</v>
      </c>
      <c r="F8678" s="234" t="s">
        <v>396</v>
      </c>
      <c r="G8678" s="235">
        <v>118</v>
      </c>
      <c r="H8678" s="234">
        <v>49561</v>
      </c>
      <c r="I8678" s="28"/>
    </row>
    <row r="8679" spans="1:9" x14ac:dyDescent="0.25">
      <c r="A8679" s="231" t="s">
        <v>331</v>
      </c>
      <c r="B8679" s="232" t="s">
        <v>403</v>
      </c>
      <c r="C8679" s="233" t="s">
        <v>380</v>
      </c>
      <c r="D8679" s="233">
        <v>32</v>
      </c>
      <c r="E8679" s="233" t="s">
        <v>262</v>
      </c>
      <c r="F8679" s="234" t="s">
        <v>356</v>
      </c>
      <c r="G8679" s="235">
        <v>106</v>
      </c>
      <c r="H8679" s="234">
        <v>49566</v>
      </c>
      <c r="I8679" s="28"/>
    </row>
    <row r="8680" spans="1:9" x14ac:dyDescent="0.25">
      <c r="A8680" s="231" t="s">
        <v>345</v>
      </c>
      <c r="B8680" s="232" t="s">
        <v>391</v>
      </c>
      <c r="C8680" s="233" t="s">
        <v>337</v>
      </c>
      <c r="D8680" s="233">
        <v>16</v>
      </c>
      <c r="E8680" s="233" t="s">
        <v>334</v>
      </c>
      <c r="F8680" s="234" t="s">
        <v>405</v>
      </c>
      <c r="G8680" s="235">
        <v>89</v>
      </c>
      <c r="H8680" s="234">
        <v>49568</v>
      </c>
      <c r="I8680" s="28"/>
    </row>
    <row r="8681" spans="1:9" x14ac:dyDescent="0.25">
      <c r="A8681" s="231" t="s">
        <v>335</v>
      </c>
      <c r="B8681" s="232" t="s">
        <v>367</v>
      </c>
      <c r="C8681" s="233" t="s">
        <v>337</v>
      </c>
      <c r="D8681" s="233">
        <v>8</v>
      </c>
      <c r="E8681" s="233" t="s">
        <v>262</v>
      </c>
      <c r="F8681" s="234" t="s">
        <v>342</v>
      </c>
      <c r="G8681" s="235">
        <v>137</v>
      </c>
      <c r="H8681" s="234">
        <v>49571</v>
      </c>
      <c r="I8681" s="28"/>
    </row>
    <row r="8682" spans="1:9" x14ac:dyDescent="0.25">
      <c r="A8682" s="231" t="s">
        <v>397</v>
      </c>
      <c r="B8682" s="232" t="s">
        <v>402</v>
      </c>
      <c r="C8682" s="233" t="s">
        <v>380</v>
      </c>
      <c r="D8682" s="233">
        <v>8</v>
      </c>
      <c r="E8682" s="233" t="s">
        <v>262</v>
      </c>
      <c r="F8682" s="234" t="s">
        <v>342</v>
      </c>
      <c r="G8682" s="235">
        <v>158</v>
      </c>
      <c r="H8682" s="234">
        <v>49578</v>
      </c>
      <c r="I8682" s="28"/>
    </row>
    <row r="8683" spans="1:9" x14ac:dyDescent="0.25">
      <c r="A8683" s="231" t="s">
        <v>392</v>
      </c>
      <c r="B8683" s="232" t="s">
        <v>393</v>
      </c>
      <c r="C8683" s="233" t="s">
        <v>337</v>
      </c>
      <c r="D8683" s="233">
        <v>16</v>
      </c>
      <c r="E8683" s="233" t="s">
        <v>271</v>
      </c>
      <c r="F8683" s="234" t="s">
        <v>338</v>
      </c>
      <c r="G8683" s="235">
        <v>195</v>
      </c>
      <c r="H8683" s="234">
        <v>49579</v>
      </c>
      <c r="I8683" s="28"/>
    </row>
    <row r="8684" spans="1:9" x14ac:dyDescent="0.25">
      <c r="A8684" s="231" t="s">
        <v>335</v>
      </c>
      <c r="B8684" s="232" t="s">
        <v>384</v>
      </c>
      <c r="C8684" s="233" t="s">
        <v>364</v>
      </c>
      <c r="D8684" s="233">
        <v>8</v>
      </c>
      <c r="E8684" s="233" t="s">
        <v>262</v>
      </c>
      <c r="F8684" s="234" t="s">
        <v>356</v>
      </c>
      <c r="G8684" s="235">
        <v>60</v>
      </c>
      <c r="H8684" s="234">
        <v>49581</v>
      </c>
      <c r="I8684" s="28"/>
    </row>
    <row r="8685" spans="1:9" x14ac:dyDescent="0.25">
      <c r="A8685" s="231" t="s">
        <v>335</v>
      </c>
      <c r="B8685" s="232" t="s">
        <v>400</v>
      </c>
      <c r="C8685" s="233" t="s">
        <v>364</v>
      </c>
      <c r="D8685" s="233">
        <v>8</v>
      </c>
      <c r="E8685" s="233" t="s">
        <v>264</v>
      </c>
      <c r="F8685" s="234" t="s">
        <v>365</v>
      </c>
      <c r="G8685" s="235">
        <v>9</v>
      </c>
      <c r="H8685" s="234">
        <v>49582</v>
      </c>
      <c r="I8685" s="28"/>
    </row>
    <row r="8686" spans="1:9" x14ac:dyDescent="0.25">
      <c r="A8686" s="231" t="s">
        <v>335</v>
      </c>
      <c r="B8686" s="232" t="s">
        <v>367</v>
      </c>
      <c r="C8686" s="233" t="s">
        <v>337</v>
      </c>
      <c r="D8686" s="233">
        <v>8</v>
      </c>
      <c r="E8686" s="233" t="s">
        <v>262</v>
      </c>
      <c r="F8686" s="234" t="s">
        <v>356</v>
      </c>
      <c r="G8686" s="235">
        <v>185</v>
      </c>
      <c r="H8686" s="234">
        <v>49585</v>
      </c>
      <c r="I8686" s="28"/>
    </row>
    <row r="8687" spans="1:9" x14ac:dyDescent="0.25">
      <c r="A8687" s="231" t="s">
        <v>335</v>
      </c>
      <c r="B8687" s="232" t="s">
        <v>387</v>
      </c>
      <c r="C8687" s="233" t="s">
        <v>347</v>
      </c>
      <c r="D8687" s="233">
        <v>8</v>
      </c>
      <c r="E8687" s="233" t="s">
        <v>264</v>
      </c>
      <c r="F8687" s="234" t="s">
        <v>365</v>
      </c>
      <c r="G8687" s="235">
        <v>177</v>
      </c>
      <c r="H8687" s="234">
        <v>49587</v>
      </c>
      <c r="I8687" s="28"/>
    </row>
    <row r="8688" spans="1:9" x14ac:dyDescent="0.25">
      <c r="A8688" s="231" t="s">
        <v>362</v>
      </c>
      <c r="B8688" s="232" t="s">
        <v>363</v>
      </c>
      <c r="C8688" s="233" t="s">
        <v>364</v>
      </c>
      <c r="D8688" s="233">
        <v>8</v>
      </c>
      <c r="E8688" s="233" t="s">
        <v>264</v>
      </c>
      <c r="F8688" s="234" t="s">
        <v>365</v>
      </c>
      <c r="G8688" s="235">
        <v>44</v>
      </c>
      <c r="H8688" s="234">
        <v>49589</v>
      </c>
      <c r="I8688" s="28"/>
    </row>
    <row r="8689" spans="1:9" x14ac:dyDescent="0.25">
      <c r="A8689" s="231" t="s">
        <v>335</v>
      </c>
      <c r="B8689" s="232" t="s">
        <v>368</v>
      </c>
      <c r="C8689" s="233" t="s">
        <v>364</v>
      </c>
      <c r="D8689" s="233">
        <v>8</v>
      </c>
      <c r="E8689" s="233" t="s">
        <v>262</v>
      </c>
      <c r="F8689" s="234" t="s">
        <v>356</v>
      </c>
      <c r="G8689" s="235">
        <v>65</v>
      </c>
      <c r="H8689" s="234">
        <v>49590</v>
      </c>
      <c r="I8689" s="28"/>
    </row>
    <row r="8690" spans="1:9" x14ac:dyDescent="0.25">
      <c r="A8690" s="231" t="s">
        <v>335</v>
      </c>
      <c r="B8690" s="232" t="s">
        <v>384</v>
      </c>
      <c r="C8690" s="233" t="s">
        <v>364</v>
      </c>
      <c r="D8690" s="233">
        <v>8</v>
      </c>
      <c r="E8690" s="233" t="s">
        <v>262</v>
      </c>
      <c r="F8690" s="234" t="s">
        <v>356</v>
      </c>
      <c r="G8690" s="235">
        <v>80</v>
      </c>
      <c r="H8690" s="234">
        <v>49593</v>
      </c>
      <c r="I8690" s="28"/>
    </row>
    <row r="8691" spans="1:9" x14ac:dyDescent="0.25">
      <c r="A8691" s="231" t="s">
        <v>392</v>
      </c>
      <c r="B8691" s="232" t="s">
        <v>393</v>
      </c>
      <c r="C8691" s="233" t="s">
        <v>337</v>
      </c>
      <c r="D8691" s="233">
        <v>16</v>
      </c>
      <c r="E8691" s="233" t="s">
        <v>271</v>
      </c>
      <c r="F8691" s="234" t="s">
        <v>359</v>
      </c>
      <c r="G8691" s="235">
        <v>12</v>
      </c>
      <c r="H8691" s="234">
        <v>49593</v>
      </c>
      <c r="I8691" s="28"/>
    </row>
    <row r="8692" spans="1:9" x14ac:dyDescent="0.25">
      <c r="A8692" s="231" t="s">
        <v>345</v>
      </c>
      <c r="B8692" s="232" t="s">
        <v>379</v>
      </c>
      <c r="C8692" s="233" t="s">
        <v>380</v>
      </c>
      <c r="D8692" s="233">
        <v>16</v>
      </c>
      <c r="E8692" s="233" t="s">
        <v>271</v>
      </c>
      <c r="F8692" s="234" t="s">
        <v>373</v>
      </c>
      <c r="G8692" s="235">
        <v>75</v>
      </c>
      <c r="H8692" s="234">
        <v>49598</v>
      </c>
      <c r="I8692" s="28"/>
    </row>
    <row r="8693" spans="1:9" x14ac:dyDescent="0.25">
      <c r="A8693" s="231" t="s">
        <v>397</v>
      </c>
      <c r="B8693" s="232" t="s">
        <v>398</v>
      </c>
      <c r="C8693" s="233" t="s">
        <v>399</v>
      </c>
      <c r="D8693" s="233">
        <v>8</v>
      </c>
      <c r="E8693" s="233" t="s">
        <v>334</v>
      </c>
      <c r="F8693" s="234" t="s">
        <v>276</v>
      </c>
      <c r="G8693" s="235">
        <v>143</v>
      </c>
      <c r="H8693" s="234">
        <v>49600</v>
      </c>
      <c r="I8693" s="28"/>
    </row>
    <row r="8694" spans="1:9" x14ac:dyDescent="0.25">
      <c r="A8694" s="231" t="s">
        <v>371</v>
      </c>
      <c r="B8694" s="232" t="s">
        <v>388</v>
      </c>
      <c r="C8694" s="233" t="s">
        <v>364</v>
      </c>
      <c r="D8694" s="233">
        <v>12</v>
      </c>
      <c r="E8694" s="233" t="s">
        <v>271</v>
      </c>
      <c r="F8694" s="234" t="s">
        <v>338</v>
      </c>
      <c r="G8694" s="235">
        <v>106</v>
      </c>
      <c r="H8694" s="234">
        <v>49601</v>
      </c>
      <c r="I8694" s="28"/>
    </row>
    <row r="8695" spans="1:9" x14ac:dyDescent="0.25">
      <c r="A8695" s="231" t="s">
        <v>408</v>
      </c>
      <c r="B8695" s="232" t="s">
        <v>409</v>
      </c>
      <c r="C8695" s="233" t="s">
        <v>380</v>
      </c>
      <c r="D8695" s="233">
        <v>16</v>
      </c>
      <c r="E8695" s="233" t="s">
        <v>334</v>
      </c>
      <c r="F8695" s="234" t="s">
        <v>278</v>
      </c>
      <c r="G8695" s="235">
        <v>55</v>
      </c>
      <c r="H8695" s="234">
        <v>49603</v>
      </c>
      <c r="I8695" s="28"/>
    </row>
    <row r="8696" spans="1:9" x14ac:dyDescent="0.25">
      <c r="A8696" s="231" t="s">
        <v>385</v>
      </c>
      <c r="B8696" s="232" t="s">
        <v>386</v>
      </c>
      <c r="C8696" s="233" t="s">
        <v>358</v>
      </c>
      <c r="D8696" s="233">
        <v>16</v>
      </c>
      <c r="E8696" s="233" t="s">
        <v>334</v>
      </c>
      <c r="F8696" s="234" t="s">
        <v>405</v>
      </c>
      <c r="G8696" s="235">
        <v>63</v>
      </c>
      <c r="H8696" s="234">
        <v>49605</v>
      </c>
      <c r="I8696" s="28"/>
    </row>
    <row r="8697" spans="1:9" x14ac:dyDescent="0.25">
      <c r="A8697" s="231" t="s">
        <v>362</v>
      </c>
      <c r="B8697" s="232" t="s">
        <v>369</v>
      </c>
      <c r="C8697" s="233" t="s">
        <v>370</v>
      </c>
      <c r="D8697" s="233">
        <v>16</v>
      </c>
      <c r="E8697" s="233" t="s">
        <v>264</v>
      </c>
      <c r="F8697" s="234" t="s">
        <v>365</v>
      </c>
      <c r="G8697" s="235">
        <v>51</v>
      </c>
      <c r="H8697" s="234">
        <v>49607</v>
      </c>
      <c r="I8697" s="28"/>
    </row>
    <row r="8698" spans="1:9" x14ac:dyDescent="0.25">
      <c r="A8698" s="231" t="s">
        <v>362</v>
      </c>
      <c r="B8698" s="232" t="s">
        <v>374</v>
      </c>
      <c r="C8698" s="233" t="s">
        <v>375</v>
      </c>
      <c r="D8698" s="233">
        <v>16</v>
      </c>
      <c r="E8698" s="233" t="s">
        <v>271</v>
      </c>
      <c r="F8698" s="234" t="s">
        <v>338</v>
      </c>
      <c r="G8698" s="235">
        <v>200</v>
      </c>
      <c r="H8698" s="234">
        <v>49607</v>
      </c>
      <c r="I8698" s="28"/>
    </row>
    <row r="8699" spans="1:9" x14ac:dyDescent="0.25">
      <c r="A8699" s="231" t="s">
        <v>335</v>
      </c>
      <c r="B8699" s="232" t="s">
        <v>387</v>
      </c>
      <c r="C8699" s="233" t="s">
        <v>347</v>
      </c>
      <c r="D8699" s="233">
        <v>8</v>
      </c>
      <c r="E8699" s="233" t="s">
        <v>264</v>
      </c>
      <c r="F8699" s="234" t="s">
        <v>365</v>
      </c>
      <c r="G8699" s="235">
        <v>185</v>
      </c>
      <c r="H8699" s="234">
        <v>49617</v>
      </c>
      <c r="I8699" s="28"/>
    </row>
    <row r="8700" spans="1:9" x14ac:dyDescent="0.25">
      <c r="A8700" s="231" t="s">
        <v>397</v>
      </c>
      <c r="B8700" s="232" t="s">
        <v>398</v>
      </c>
      <c r="C8700" s="233" t="s">
        <v>399</v>
      </c>
      <c r="D8700" s="233">
        <v>8</v>
      </c>
      <c r="E8700" s="233" t="s">
        <v>334</v>
      </c>
      <c r="F8700" s="234" t="s">
        <v>276</v>
      </c>
      <c r="G8700" s="235">
        <v>58</v>
      </c>
      <c r="H8700" s="234">
        <v>49617</v>
      </c>
      <c r="I8700" s="28"/>
    </row>
    <row r="8701" spans="1:9" x14ac:dyDescent="0.25">
      <c r="A8701" s="231" t="s">
        <v>335</v>
      </c>
      <c r="B8701" s="232" t="s">
        <v>395</v>
      </c>
      <c r="C8701" s="233" t="s">
        <v>337</v>
      </c>
      <c r="D8701" s="233">
        <v>16</v>
      </c>
      <c r="E8701" s="233" t="s">
        <v>264</v>
      </c>
      <c r="F8701" s="234" t="s">
        <v>365</v>
      </c>
      <c r="G8701" s="235">
        <v>60</v>
      </c>
      <c r="H8701" s="234">
        <v>49618</v>
      </c>
      <c r="I8701" s="28"/>
    </row>
    <row r="8702" spans="1:9" x14ac:dyDescent="0.25">
      <c r="A8702" s="231" t="s">
        <v>397</v>
      </c>
      <c r="B8702" s="232" t="s">
        <v>398</v>
      </c>
      <c r="C8702" s="233" t="s">
        <v>399</v>
      </c>
      <c r="D8702" s="233">
        <v>8</v>
      </c>
      <c r="E8702" s="233" t="s">
        <v>334</v>
      </c>
      <c r="F8702" s="234" t="s">
        <v>276</v>
      </c>
      <c r="G8702" s="235">
        <v>81</v>
      </c>
      <c r="H8702" s="234">
        <v>49620</v>
      </c>
      <c r="I8702" s="28"/>
    </row>
    <row r="8703" spans="1:9" x14ac:dyDescent="0.25">
      <c r="A8703" s="231" t="s">
        <v>362</v>
      </c>
      <c r="B8703" s="232" t="s">
        <v>369</v>
      </c>
      <c r="C8703" s="233" t="s">
        <v>370</v>
      </c>
      <c r="D8703" s="233">
        <v>16</v>
      </c>
      <c r="E8703" s="233" t="s">
        <v>264</v>
      </c>
      <c r="F8703" s="234" t="s">
        <v>365</v>
      </c>
      <c r="G8703" s="235">
        <v>40</v>
      </c>
      <c r="H8703" s="234">
        <v>49623</v>
      </c>
      <c r="I8703" s="28"/>
    </row>
    <row r="8704" spans="1:9" x14ac:dyDescent="0.25">
      <c r="A8704" s="231" t="s">
        <v>408</v>
      </c>
      <c r="B8704" s="232" t="s">
        <v>409</v>
      </c>
      <c r="C8704" s="233" t="s">
        <v>380</v>
      </c>
      <c r="D8704" s="233">
        <v>16</v>
      </c>
      <c r="E8704" s="233" t="s">
        <v>334</v>
      </c>
      <c r="F8704" s="234" t="s">
        <v>278</v>
      </c>
      <c r="G8704" s="235">
        <v>190</v>
      </c>
      <c r="H8704" s="234">
        <v>49625</v>
      </c>
      <c r="I8704" s="28"/>
    </row>
    <row r="8705" spans="1:9" x14ac:dyDescent="0.25">
      <c r="A8705" s="231" t="s">
        <v>345</v>
      </c>
      <c r="B8705" s="232" t="s">
        <v>391</v>
      </c>
      <c r="C8705" s="233" t="s">
        <v>337</v>
      </c>
      <c r="D8705" s="233">
        <v>16</v>
      </c>
      <c r="E8705" s="233" t="s">
        <v>334</v>
      </c>
      <c r="F8705" s="234" t="s">
        <v>405</v>
      </c>
      <c r="G8705" s="235">
        <v>34</v>
      </c>
      <c r="H8705" s="234">
        <v>49629</v>
      </c>
      <c r="I8705" s="28"/>
    </row>
    <row r="8706" spans="1:9" x14ac:dyDescent="0.25">
      <c r="A8706" s="231" t="s">
        <v>335</v>
      </c>
      <c r="B8706" s="232" t="s">
        <v>367</v>
      </c>
      <c r="C8706" s="233" t="s">
        <v>337</v>
      </c>
      <c r="D8706" s="233">
        <v>8</v>
      </c>
      <c r="E8706" s="233" t="s">
        <v>262</v>
      </c>
      <c r="F8706" s="234" t="s">
        <v>356</v>
      </c>
      <c r="G8706" s="235">
        <v>166</v>
      </c>
      <c r="H8706" s="234">
        <v>49635</v>
      </c>
      <c r="I8706" s="28"/>
    </row>
    <row r="8707" spans="1:9" x14ac:dyDescent="0.25">
      <c r="A8707" s="231" t="s">
        <v>392</v>
      </c>
      <c r="B8707" s="232" t="s">
        <v>393</v>
      </c>
      <c r="C8707" s="233" t="s">
        <v>337</v>
      </c>
      <c r="D8707" s="233">
        <v>16</v>
      </c>
      <c r="E8707" s="233" t="s">
        <v>271</v>
      </c>
      <c r="F8707" s="234" t="s">
        <v>359</v>
      </c>
      <c r="G8707" s="235">
        <v>198</v>
      </c>
      <c r="H8707" s="234">
        <v>49635</v>
      </c>
      <c r="I8707" s="28"/>
    </row>
    <row r="8708" spans="1:9" x14ac:dyDescent="0.25">
      <c r="A8708" s="231" t="s">
        <v>348</v>
      </c>
      <c r="B8708" s="232" t="s">
        <v>349</v>
      </c>
      <c r="C8708" s="233" t="s">
        <v>347</v>
      </c>
      <c r="D8708" s="233">
        <v>8</v>
      </c>
      <c r="E8708" s="233" t="s">
        <v>262</v>
      </c>
      <c r="F8708" s="234" t="s">
        <v>356</v>
      </c>
      <c r="G8708" s="235">
        <v>157</v>
      </c>
      <c r="H8708" s="234">
        <v>49635</v>
      </c>
      <c r="I8708" s="28"/>
    </row>
    <row r="8709" spans="1:9" x14ac:dyDescent="0.25">
      <c r="A8709" s="231" t="s">
        <v>335</v>
      </c>
      <c r="B8709" s="232" t="s">
        <v>383</v>
      </c>
      <c r="C8709" s="233" t="s">
        <v>347</v>
      </c>
      <c r="D8709" s="233">
        <v>8</v>
      </c>
      <c r="E8709" s="233" t="s">
        <v>271</v>
      </c>
      <c r="F8709" s="234" t="s">
        <v>359</v>
      </c>
      <c r="G8709" s="235">
        <v>90</v>
      </c>
      <c r="H8709" s="234">
        <v>49637</v>
      </c>
      <c r="I8709" s="28"/>
    </row>
    <row r="8710" spans="1:9" x14ac:dyDescent="0.25">
      <c r="A8710" s="231" t="s">
        <v>362</v>
      </c>
      <c r="B8710" s="232" t="s">
        <v>374</v>
      </c>
      <c r="C8710" s="233" t="s">
        <v>375</v>
      </c>
      <c r="D8710" s="233">
        <v>16</v>
      </c>
      <c r="E8710" s="233" t="s">
        <v>271</v>
      </c>
      <c r="F8710" s="234" t="s">
        <v>338</v>
      </c>
      <c r="G8710" s="235">
        <v>47</v>
      </c>
      <c r="H8710" s="234">
        <v>49638</v>
      </c>
      <c r="I8710" s="28"/>
    </row>
    <row r="8711" spans="1:9" x14ac:dyDescent="0.25">
      <c r="A8711" s="231" t="s">
        <v>371</v>
      </c>
      <c r="B8711" s="232" t="s">
        <v>388</v>
      </c>
      <c r="C8711" s="233" t="s">
        <v>364</v>
      </c>
      <c r="D8711" s="233">
        <v>12</v>
      </c>
      <c r="E8711" s="233" t="s">
        <v>271</v>
      </c>
      <c r="F8711" s="234" t="s">
        <v>359</v>
      </c>
      <c r="G8711" s="235">
        <v>165</v>
      </c>
      <c r="H8711" s="234">
        <v>49645</v>
      </c>
      <c r="I8711" s="28"/>
    </row>
    <row r="8712" spans="1:9" x14ac:dyDescent="0.25">
      <c r="A8712" s="231" t="s">
        <v>392</v>
      </c>
      <c r="B8712" s="232" t="s">
        <v>393</v>
      </c>
      <c r="C8712" s="233" t="s">
        <v>337</v>
      </c>
      <c r="D8712" s="233">
        <v>16</v>
      </c>
      <c r="E8712" s="233" t="s">
        <v>271</v>
      </c>
      <c r="F8712" s="234" t="s">
        <v>359</v>
      </c>
      <c r="G8712" s="235">
        <v>18</v>
      </c>
      <c r="H8712" s="234">
        <v>49645</v>
      </c>
      <c r="I8712" s="28"/>
    </row>
    <row r="8713" spans="1:9" x14ac:dyDescent="0.25">
      <c r="A8713" s="231" t="s">
        <v>354</v>
      </c>
      <c r="B8713" s="232" t="s">
        <v>355</v>
      </c>
      <c r="C8713" s="233" t="s">
        <v>347</v>
      </c>
      <c r="D8713" s="233">
        <v>16</v>
      </c>
      <c r="E8713" s="233" t="s">
        <v>262</v>
      </c>
      <c r="F8713" s="234" t="s">
        <v>356</v>
      </c>
      <c r="G8713" s="235">
        <v>165</v>
      </c>
      <c r="H8713" s="234">
        <v>49645</v>
      </c>
      <c r="I8713" s="28"/>
    </row>
    <row r="8714" spans="1:9" x14ac:dyDescent="0.25">
      <c r="A8714" s="231" t="s">
        <v>362</v>
      </c>
      <c r="B8714" s="232" t="s">
        <v>363</v>
      </c>
      <c r="C8714" s="233" t="s">
        <v>364</v>
      </c>
      <c r="D8714" s="233">
        <v>8</v>
      </c>
      <c r="E8714" s="233" t="s">
        <v>264</v>
      </c>
      <c r="F8714" s="234" t="s">
        <v>396</v>
      </c>
      <c r="G8714" s="235">
        <v>45</v>
      </c>
      <c r="H8714" s="234">
        <v>49647</v>
      </c>
      <c r="I8714" s="28"/>
    </row>
    <row r="8715" spans="1:9" x14ac:dyDescent="0.25">
      <c r="A8715" s="231" t="s">
        <v>392</v>
      </c>
      <c r="B8715" s="232" t="s">
        <v>393</v>
      </c>
      <c r="C8715" s="233" t="s">
        <v>337</v>
      </c>
      <c r="D8715" s="233">
        <v>16</v>
      </c>
      <c r="E8715" s="233" t="s">
        <v>271</v>
      </c>
      <c r="F8715" s="234" t="s">
        <v>359</v>
      </c>
      <c r="G8715" s="235">
        <v>178</v>
      </c>
      <c r="H8715" s="234">
        <v>49649</v>
      </c>
      <c r="I8715" s="28"/>
    </row>
    <row r="8716" spans="1:9" x14ac:dyDescent="0.25">
      <c r="A8716" s="231" t="s">
        <v>397</v>
      </c>
      <c r="B8716" s="232" t="s">
        <v>402</v>
      </c>
      <c r="C8716" s="233" t="s">
        <v>380</v>
      </c>
      <c r="D8716" s="233">
        <v>8</v>
      </c>
      <c r="E8716" s="233" t="s">
        <v>262</v>
      </c>
      <c r="F8716" s="234" t="s">
        <v>342</v>
      </c>
      <c r="G8716" s="235">
        <v>39</v>
      </c>
      <c r="H8716" s="234">
        <v>49649</v>
      </c>
      <c r="I8716" s="28"/>
    </row>
    <row r="8717" spans="1:9" x14ac:dyDescent="0.25">
      <c r="A8717" s="231" t="s">
        <v>335</v>
      </c>
      <c r="B8717" s="232" t="s">
        <v>357</v>
      </c>
      <c r="C8717" s="233" t="s">
        <v>358</v>
      </c>
      <c r="D8717" s="233">
        <v>16</v>
      </c>
      <c r="E8717" s="233" t="s">
        <v>271</v>
      </c>
      <c r="F8717" s="234" t="s">
        <v>359</v>
      </c>
      <c r="G8717" s="235">
        <v>155</v>
      </c>
      <c r="H8717" s="234">
        <v>49650</v>
      </c>
      <c r="I8717" s="28"/>
    </row>
    <row r="8718" spans="1:9" x14ac:dyDescent="0.25">
      <c r="A8718" s="231" t="s">
        <v>335</v>
      </c>
      <c r="B8718" s="232" t="s">
        <v>400</v>
      </c>
      <c r="C8718" s="233" t="s">
        <v>364</v>
      </c>
      <c r="D8718" s="233">
        <v>8</v>
      </c>
      <c r="E8718" s="233" t="s">
        <v>264</v>
      </c>
      <c r="F8718" s="234" t="s">
        <v>365</v>
      </c>
      <c r="G8718" s="235">
        <v>59</v>
      </c>
      <c r="H8718" s="234">
        <v>49650</v>
      </c>
      <c r="I8718" s="28"/>
    </row>
    <row r="8719" spans="1:9" x14ac:dyDescent="0.25">
      <c r="A8719" s="231" t="s">
        <v>335</v>
      </c>
      <c r="B8719" s="232" t="s">
        <v>387</v>
      </c>
      <c r="C8719" s="233" t="s">
        <v>347</v>
      </c>
      <c r="D8719" s="233">
        <v>8</v>
      </c>
      <c r="E8719" s="233" t="s">
        <v>264</v>
      </c>
      <c r="F8719" s="234" t="s">
        <v>365</v>
      </c>
      <c r="G8719" s="235">
        <v>169</v>
      </c>
      <c r="H8719" s="234">
        <v>49654</v>
      </c>
      <c r="I8719" s="28"/>
    </row>
    <row r="8720" spans="1:9" x14ac:dyDescent="0.25">
      <c r="A8720" s="231" t="s">
        <v>397</v>
      </c>
      <c r="B8720" s="232" t="s">
        <v>402</v>
      </c>
      <c r="C8720" s="233" t="s">
        <v>380</v>
      </c>
      <c r="D8720" s="233">
        <v>8</v>
      </c>
      <c r="E8720" s="233" t="s">
        <v>262</v>
      </c>
      <c r="F8720" s="234" t="s">
        <v>342</v>
      </c>
      <c r="G8720" s="235">
        <v>180</v>
      </c>
      <c r="H8720" s="234">
        <v>49654</v>
      </c>
      <c r="I8720" s="28"/>
    </row>
    <row r="8721" spans="1:9" x14ac:dyDescent="0.25">
      <c r="A8721" s="231" t="s">
        <v>376</v>
      </c>
      <c r="B8721" s="232" t="s">
        <v>377</v>
      </c>
      <c r="C8721" s="233" t="s">
        <v>378</v>
      </c>
      <c r="D8721" s="233">
        <v>10</v>
      </c>
      <c r="E8721" s="233" t="s">
        <v>262</v>
      </c>
      <c r="F8721" s="234" t="s">
        <v>50</v>
      </c>
      <c r="G8721" s="235">
        <v>113</v>
      </c>
      <c r="H8721" s="234">
        <v>49660</v>
      </c>
      <c r="I8721" s="28"/>
    </row>
    <row r="8722" spans="1:9" x14ac:dyDescent="0.25">
      <c r="A8722" s="231" t="s">
        <v>335</v>
      </c>
      <c r="B8722" s="232" t="s">
        <v>394</v>
      </c>
      <c r="C8722" s="233" t="s">
        <v>364</v>
      </c>
      <c r="D8722" s="233">
        <v>8</v>
      </c>
      <c r="E8722" s="233" t="s">
        <v>264</v>
      </c>
      <c r="F8722" s="234" t="s">
        <v>365</v>
      </c>
      <c r="G8722" s="235">
        <v>130</v>
      </c>
      <c r="H8722" s="234">
        <v>49664</v>
      </c>
      <c r="I8722" s="28"/>
    </row>
    <row r="8723" spans="1:9" x14ac:dyDescent="0.25">
      <c r="A8723" s="231" t="s">
        <v>331</v>
      </c>
      <c r="B8723" s="232" t="s">
        <v>332</v>
      </c>
      <c r="C8723" s="233" t="s">
        <v>333</v>
      </c>
      <c r="D8723" s="233">
        <v>16</v>
      </c>
      <c r="E8723" s="233" t="s">
        <v>334</v>
      </c>
      <c r="F8723" s="234" t="s">
        <v>278</v>
      </c>
      <c r="G8723" s="235">
        <v>104</v>
      </c>
      <c r="H8723" s="234">
        <v>49664</v>
      </c>
      <c r="I8723" s="28"/>
    </row>
    <row r="8724" spans="1:9" x14ac:dyDescent="0.25">
      <c r="A8724" s="231" t="s">
        <v>345</v>
      </c>
      <c r="B8724" s="232" t="s">
        <v>406</v>
      </c>
      <c r="C8724" s="233" t="s">
        <v>337</v>
      </c>
      <c r="D8724" s="233">
        <v>16</v>
      </c>
      <c r="E8724" s="233" t="s">
        <v>271</v>
      </c>
      <c r="F8724" s="234" t="s">
        <v>359</v>
      </c>
      <c r="G8724" s="235">
        <v>71</v>
      </c>
      <c r="H8724" s="234">
        <v>49672</v>
      </c>
      <c r="I8724" s="28"/>
    </row>
    <row r="8725" spans="1:9" x14ac:dyDescent="0.25">
      <c r="A8725" s="231" t="s">
        <v>331</v>
      </c>
      <c r="B8725" s="232" t="s">
        <v>381</v>
      </c>
      <c r="C8725" s="233" t="s">
        <v>380</v>
      </c>
      <c r="D8725" s="233">
        <v>16</v>
      </c>
      <c r="E8725" s="233" t="s">
        <v>262</v>
      </c>
      <c r="F8725" s="234" t="s">
        <v>342</v>
      </c>
      <c r="G8725" s="235">
        <v>153</v>
      </c>
      <c r="H8725" s="234">
        <v>49673</v>
      </c>
      <c r="I8725" s="28"/>
    </row>
    <row r="8726" spans="1:9" x14ac:dyDescent="0.25">
      <c r="A8726" s="231" t="s">
        <v>335</v>
      </c>
      <c r="B8726" s="232" t="s">
        <v>336</v>
      </c>
      <c r="C8726" s="233" t="s">
        <v>337</v>
      </c>
      <c r="D8726" s="233">
        <v>16</v>
      </c>
      <c r="E8726" s="233" t="s">
        <v>271</v>
      </c>
      <c r="F8726" s="234" t="s">
        <v>338</v>
      </c>
      <c r="G8726" s="235">
        <v>19</v>
      </c>
      <c r="H8726" s="234">
        <v>49675</v>
      </c>
      <c r="I8726" s="28"/>
    </row>
    <row r="8727" spans="1:9" x14ac:dyDescent="0.25">
      <c r="A8727" s="231" t="s">
        <v>362</v>
      </c>
      <c r="B8727" s="232" t="s">
        <v>407</v>
      </c>
      <c r="C8727" s="233" t="s">
        <v>380</v>
      </c>
      <c r="D8727" s="233">
        <v>16</v>
      </c>
      <c r="E8727" s="233" t="s">
        <v>264</v>
      </c>
      <c r="F8727" s="234" t="s">
        <v>396</v>
      </c>
      <c r="G8727" s="235">
        <v>36</v>
      </c>
      <c r="H8727" s="234">
        <v>49675</v>
      </c>
      <c r="I8727" s="28"/>
    </row>
    <row r="8728" spans="1:9" x14ac:dyDescent="0.25">
      <c r="A8728" s="231" t="s">
        <v>371</v>
      </c>
      <c r="B8728" s="232" t="s">
        <v>388</v>
      </c>
      <c r="C8728" s="233" t="s">
        <v>364</v>
      </c>
      <c r="D8728" s="233">
        <v>12</v>
      </c>
      <c r="E8728" s="233" t="s">
        <v>271</v>
      </c>
      <c r="F8728" s="234" t="s">
        <v>359</v>
      </c>
      <c r="G8728" s="235">
        <v>132</v>
      </c>
      <c r="H8728" s="234">
        <v>49675</v>
      </c>
      <c r="I8728" s="28"/>
    </row>
    <row r="8729" spans="1:9" x14ac:dyDescent="0.25">
      <c r="A8729" s="231" t="s">
        <v>397</v>
      </c>
      <c r="B8729" s="232" t="s">
        <v>402</v>
      </c>
      <c r="C8729" s="233" t="s">
        <v>380</v>
      </c>
      <c r="D8729" s="233">
        <v>8</v>
      </c>
      <c r="E8729" s="233" t="s">
        <v>262</v>
      </c>
      <c r="F8729" s="234" t="s">
        <v>342</v>
      </c>
      <c r="G8729" s="235">
        <v>192</v>
      </c>
      <c r="H8729" s="234">
        <v>49680</v>
      </c>
      <c r="I8729" s="28"/>
    </row>
    <row r="8730" spans="1:9" x14ac:dyDescent="0.25">
      <c r="A8730" s="231" t="s">
        <v>335</v>
      </c>
      <c r="B8730" s="232" t="s">
        <v>394</v>
      </c>
      <c r="C8730" s="233" t="s">
        <v>364</v>
      </c>
      <c r="D8730" s="233">
        <v>8</v>
      </c>
      <c r="E8730" s="233" t="s">
        <v>264</v>
      </c>
      <c r="F8730" s="234" t="s">
        <v>365</v>
      </c>
      <c r="G8730" s="235">
        <v>81</v>
      </c>
      <c r="H8730" s="234">
        <v>49681</v>
      </c>
      <c r="I8730" s="28"/>
    </row>
    <row r="8731" spans="1:9" x14ac:dyDescent="0.25">
      <c r="A8731" s="231" t="s">
        <v>335</v>
      </c>
      <c r="B8731" s="232" t="s">
        <v>336</v>
      </c>
      <c r="C8731" s="233" t="s">
        <v>337</v>
      </c>
      <c r="D8731" s="233">
        <v>16</v>
      </c>
      <c r="E8731" s="233" t="s">
        <v>271</v>
      </c>
      <c r="F8731" s="234" t="s">
        <v>338</v>
      </c>
      <c r="G8731" s="235">
        <v>90</v>
      </c>
      <c r="H8731" s="234">
        <v>49685</v>
      </c>
      <c r="I8731" s="28"/>
    </row>
    <row r="8732" spans="1:9" x14ac:dyDescent="0.25">
      <c r="A8732" s="231" t="s">
        <v>345</v>
      </c>
      <c r="B8732" s="232" t="s">
        <v>391</v>
      </c>
      <c r="C8732" s="233" t="s">
        <v>337</v>
      </c>
      <c r="D8732" s="233">
        <v>16</v>
      </c>
      <c r="E8732" s="233" t="s">
        <v>334</v>
      </c>
      <c r="F8732" s="234" t="s">
        <v>405</v>
      </c>
      <c r="G8732" s="235">
        <v>87</v>
      </c>
      <c r="H8732" s="234">
        <v>49685</v>
      </c>
      <c r="I8732" s="28"/>
    </row>
    <row r="8733" spans="1:9" x14ac:dyDescent="0.25">
      <c r="A8733" s="231" t="s">
        <v>335</v>
      </c>
      <c r="B8733" s="232" t="s">
        <v>384</v>
      </c>
      <c r="C8733" s="233" t="s">
        <v>364</v>
      </c>
      <c r="D8733" s="233">
        <v>8</v>
      </c>
      <c r="E8733" s="233" t="s">
        <v>262</v>
      </c>
      <c r="F8733" s="234" t="s">
        <v>356</v>
      </c>
      <c r="G8733" s="235">
        <v>19</v>
      </c>
      <c r="H8733" s="234">
        <v>49687</v>
      </c>
      <c r="I8733" s="28"/>
    </row>
    <row r="8734" spans="1:9" x14ac:dyDescent="0.25">
      <c r="A8734" s="231" t="s">
        <v>335</v>
      </c>
      <c r="B8734" s="232" t="s">
        <v>394</v>
      </c>
      <c r="C8734" s="233" t="s">
        <v>364</v>
      </c>
      <c r="D8734" s="233">
        <v>8</v>
      </c>
      <c r="E8734" s="233" t="s">
        <v>264</v>
      </c>
      <c r="F8734" s="234" t="s">
        <v>365</v>
      </c>
      <c r="G8734" s="235">
        <v>151</v>
      </c>
      <c r="H8734" s="234">
        <v>49688</v>
      </c>
      <c r="I8734" s="28"/>
    </row>
    <row r="8735" spans="1:9" x14ac:dyDescent="0.25">
      <c r="A8735" s="231" t="s">
        <v>345</v>
      </c>
      <c r="B8735" s="232" t="s">
        <v>379</v>
      </c>
      <c r="C8735" s="233" t="s">
        <v>380</v>
      </c>
      <c r="D8735" s="233">
        <v>16</v>
      </c>
      <c r="E8735" s="233" t="s">
        <v>271</v>
      </c>
      <c r="F8735" s="234" t="s">
        <v>338</v>
      </c>
      <c r="G8735" s="235">
        <v>100</v>
      </c>
      <c r="H8735" s="234">
        <v>49688</v>
      </c>
      <c r="I8735" s="28"/>
    </row>
    <row r="8736" spans="1:9" x14ac:dyDescent="0.25">
      <c r="A8736" s="231" t="s">
        <v>331</v>
      </c>
      <c r="B8736" s="232" t="s">
        <v>404</v>
      </c>
      <c r="C8736" s="233" t="s">
        <v>333</v>
      </c>
      <c r="D8736" s="233">
        <v>16</v>
      </c>
      <c r="E8736" s="233" t="s">
        <v>334</v>
      </c>
      <c r="F8736" s="234" t="s">
        <v>405</v>
      </c>
      <c r="G8736" s="235">
        <v>68</v>
      </c>
      <c r="H8736" s="234">
        <v>49689</v>
      </c>
      <c r="I8736" s="28"/>
    </row>
    <row r="8737" spans="1:9" x14ac:dyDescent="0.25">
      <c r="A8737" s="231" t="s">
        <v>335</v>
      </c>
      <c r="B8737" s="232" t="s">
        <v>400</v>
      </c>
      <c r="C8737" s="233" t="s">
        <v>364</v>
      </c>
      <c r="D8737" s="233">
        <v>8</v>
      </c>
      <c r="E8737" s="233" t="s">
        <v>264</v>
      </c>
      <c r="F8737" s="234" t="s">
        <v>365</v>
      </c>
      <c r="G8737" s="235">
        <v>135</v>
      </c>
      <c r="H8737" s="234">
        <v>49693</v>
      </c>
      <c r="I8737" s="28"/>
    </row>
    <row r="8738" spans="1:9" x14ac:dyDescent="0.25">
      <c r="A8738" s="231" t="s">
        <v>362</v>
      </c>
      <c r="B8738" s="232" t="s">
        <v>407</v>
      </c>
      <c r="C8738" s="233" t="s">
        <v>380</v>
      </c>
      <c r="D8738" s="233">
        <v>16</v>
      </c>
      <c r="E8738" s="233" t="s">
        <v>264</v>
      </c>
      <c r="F8738" s="234" t="s">
        <v>396</v>
      </c>
      <c r="G8738" s="235">
        <v>88</v>
      </c>
      <c r="H8738" s="234">
        <v>49695</v>
      </c>
      <c r="I8738" s="28"/>
    </row>
    <row r="8739" spans="1:9" x14ac:dyDescent="0.25">
      <c r="A8739" s="231" t="s">
        <v>345</v>
      </c>
      <c r="B8739" s="232" t="s">
        <v>391</v>
      </c>
      <c r="C8739" s="233" t="s">
        <v>337</v>
      </c>
      <c r="D8739" s="233">
        <v>16</v>
      </c>
      <c r="E8739" s="233" t="s">
        <v>334</v>
      </c>
      <c r="F8739" s="234" t="s">
        <v>276</v>
      </c>
      <c r="G8739" s="235">
        <v>36</v>
      </c>
      <c r="H8739" s="234">
        <v>49696</v>
      </c>
      <c r="I8739" s="28"/>
    </row>
    <row r="8740" spans="1:9" x14ac:dyDescent="0.25">
      <c r="A8740" s="231" t="s">
        <v>348</v>
      </c>
      <c r="B8740" s="232" t="s">
        <v>349</v>
      </c>
      <c r="C8740" s="233" t="s">
        <v>347</v>
      </c>
      <c r="D8740" s="233">
        <v>8</v>
      </c>
      <c r="E8740" s="233" t="s">
        <v>262</v>
      </c>
      <c r="F8740" s="234" t="s">
        <v>356</v>
      </c>
      <c r="G8740" s="235">
        <v>74</v>
      </c>
      <c r="H8740" s="234">
        <v>49698</v>
      </c>
      <c r="I8740" s="28"/>
    </row>
    <row r="8741" spans="1:9" x14ac:dyDescent="0.25">
      <c r="A8741" s="231" t="s">
        <v>392</v>
      </c>
      <c r="B8741" s="232" t="s">
        <v>393</v>
      </c>
      <c r="C8741" s="233" t="s">
        <v>337</v>
      </c>
      <c r="D8741" s="233">
        <v>16</v>
      </c>
      <c r="E8741" s="233" t="s">
        <v>271</v>
      </c>
      <c r="F8741" s="234" t="s">
        <v>338</v>
      </c>
      <c r="G8741" s="235">
        <v>155</v>
      </c>
      <c r="H8741" s="234">
        <v>49705</v>
      </c>
      <c r="I8741" s="28"/>
    </row>
    <row r="8742" spans="1:9" x14ac:dyDescent="0.25">
      <c r="A8742" s="231" t="s">
        <v>354</v>
      </c>
      <c r="B8742" s="232" t="s">
        <v>355</v>
      </c>
      <c r="C8742" s="233" t="s">
        <v>347</v>
      </c>
      <c r="D8742" s="233">
        <v>16</v>
      </c>
      <c r="E8742" s="233" t="s">
        <v>262</v>
      </c>
      <c r="F8742" s="234" t="s">
        <v>356</v>
      </c>
      <c r="G8742" s="235">
        <v>25</v>
      </c>
      <c r="H8742" s="234">
        <v>49705</v>
      </c>
      <c r="I8742" s="28"/>
    </row>
    <row r="8743" spans="1:9" x14ac:dyDescent="0.25">
      <c r="A8743" s="231" t="s">
        <v>362</v>
      </c>
      <c r="B8743" s="232" t="s">
        <v>366</v>
      </c>
      <c r="C8743" s="233" t="s">
        <v>337</v>
      </c>
      <c r="D8743" s="233">
        <v>8</v>
      </c>
      <c r="E8743" s="233" t="s">
        <v>262</v>
      </c>
      <c r="F8743" s="234" t="s">
        <v>50</v>
      </c>
      <c r="G8743" s="235">
        <v>52</v>
      </c>
      <c r="H8743" s="234">
        <v>49706</v>
      </c>
      <c r="I8743" s="28"/>
    </row>
    <row r="8744" spans="1:9" x14ac:dyDescent="0.25">
      <c r="A8744" s="231" t="s">
        <v>339</v>
      </c>
      <c r="B8744" s="232" t="s">
        <v>340</v>
      </c>
      <c r="C8744" s="233" t="s">
        <v>341</v>
      </c>
      <c r="D8744" s="233">
        <v>8</v>
      </c>
      <c r="E8744" s="233" t="s">
        <v>262</v>
      </c>
      <c r="F8744" s="234" t="s">
        <v>342</v>
      </c>
      <c r="G8744" s="235">
        <v>83</v>
      </c>
      <c r="H8744" s="234">
        <v>49707</v>
      </c>
      <c r="I8744" s="28"/>
    </row>
    <row r="8745" spans="1:9" x14ac:dyDescent="0.25">
      <c r="A8745" s="231" t="s">
        <v>376</v>
      </c>
      <c r="B8745" s="232" t="s">
        <v>390</v>
      </c>
      <c r="C8745" s="233" t="s">
        <v>370</v>
      </c>
      <c r="D8745" s="233">
        <v>8</v>
      </c>
      <c r="E8745" s="233" t="s">
        <v>334</v>
      </c>
      <c r="F8745" s="234" t="s">
        <v>278</v>
      </c>
      <c r="G8745" s="235">
        <v>112</v>
      </c>
      <c r="H8745" s="234">
        <v>49707</v>
      </c>
      <c r="I8745" s="28"/>
    </row>
    <row r="8746" spans="1:9" x14ac:dyDescent="0.25">
      <c r="A8746" s="231" t="s">
        <v>335</v>
      </c>
      <c r="B8746" s="232" t="s">
        <v>394</v>
      </c>
      <c r="C8746" s="233" t="s">
        <v>364</v>
      </c>
      <c r="D8746" s="233">
        <v>8</v>
      </c>
      <c r="E8746" s="233" t="s">
        <v>264</v>
      </c>
      <c r="F8746" s="234" t="s">
        <v>396</v>
      </c>
      <c r="G8746" s="235">
        <v>161</v>
      </c>
      <c r="H8746" s="234">
        <v>49709</v>
      </c>
      <c r="I8746" s="28"/>
    </row>
    <row r="8747" spans="1:9" x14ac:dyDescent="0.25">
      <c r="A8747" s="231" t="s">
        <v>397</v>
      </c>
      <c r="B8747" s="232" t="s">
        <v>402</v>
      </c>
      <c r="C8747" s="233" t="s">
        <v>380</v>
      </c>
      <c r="D8747" s="233">
        <v>8</v>
      </c>
      <c r="E8747" s="233" t="s">
        <v>262</v>
      </c>
      <c r="F8747" s="234" t="s">
        <v>50</v>
      </c>
      <c r="G8747" s="235">
        <v>31</v>
      </c>
      <c r="H8747" s="234">
        <v>49710</v>
      </c>
      <c r="I8747" s="28"/>
    </row>
    <row r="8748" spans="1:9" x14ac:dyDescent="0.25">
      <c r="A8748" s="231" t="s">
        <v>345</v>
      </c>
      <c r="B8748" s="232" t="s">
        <v>346</v>
      </c>
      <c r="C8748" s="233" t="s">
        <v>347</v>
      </c>
      <c r="D8748" s="233">
        <v>16</v>
      </c>
      <c r="E8748" s="233" t="s">
        <v>271</v>
      </c>
      <c r="F8748" s="234" t="s">
        <v>338</v>
      </c>
      <c r="G8748" s="235">
        <v>87</v>
      </c>
      <c r="H8748" s="234">
        <v>49712</v>
      </c>
      <c r="I8748" s="28"/>
    </row>
    <row r="8749" spans="1:9" x14ac:dyDescent="0.25">
      <c r="A8749" s="231" t="s">
        <v>345</v>
      </c>
      <c r="B8749" s="232" t="s">
        <v>401</v>
      </c>
      <c r="C8749" s="233" t="s">
        <v>380</v>
      </c>
      <c r="D8749" s="233">
        <v>16</v>
      </c>
      <c r="E8749" s="233" t="s">
        <v>271</v>
      </c>
      <c r="F8749" s="234" t="s">
        <v>338</v>
      </c>
      <c r="G8749" s="235">
        <v>195</v>
      </c>
      <c r="H8749" s="234">
        <v>49714</v>
      </c>
      <c r="I8749" s="28"/>
    </row>
    <row r="8750" spans="1:9" x14ac:dyDescent="0.25">
      <c r="A8750" s="231" t="s">
        <v>345</v>
      </c>
      <c r="B8750" s="232" t="s">
        <v>406</v>
      </c>
      <c r="C8750" s="233" t="s">
        <v>337</v>
      </c>
      <c r="D8750" s="233">
        <v>16</v>
      </c>
      <c r="E8750" s="233" t="s">
        <v>271</v>
      </c>
      <c r="F8750" s="234" t="s">
        <v>359</v>
      </c>
      <c r="G8750" s="235">
        <v>65</v>
      </c>
      <c r="H8750" s="234">
        <v>49717</v>
      </c>
      <c r="I8750" s="28"/>
    </row>
    <row r="8751" spans="1:9" x14ac:dyDescent="0.25">
      <c r="A8751" s="231" t="s">
        <v>362</v>
      </c>
      <c r="B8751" s="232" t="s">
        <v>374</v>
      </c>
      <c r="C8751" s="233" t="s">
        <v>375</v>
      </c>
      <c r="D8751" s="233">
        <v>16</v>
      </c>
      <c r="E8751" s="233" t="s">
        <v>271</v>
      </c>
      <c r="F8751" s="234" t="s">
        <v>338</v>
      </c>
      <c r="G8751" s="235">
        <v>59</v>
      </c>
      <c r="H8751" s="234">
        <v>49723</v>
      </c>
      <c r="I8751" s="28"/>
    </row>
    <row r="8752" spans="1:9" x14ac:dyDescent="0.25">
      <c r="A8752" s="231" t="s">
        <v>408</v>
      </c>
      <c r="B8752" s="232" t="s">
        <v>409</v>
      </c>
      <c r="C8752" s="233" t="s">
        <v>380</v>
      </c>
      <c r="D8752" s="233">
        <v>16</v>
      </c>
      <c r="E8752" s="233" t="s">
        <v>334</v>
      </c>
      <c r="F8752" s="234" t="s">
        <v>276</v>
      </c>
      <c r="G8752" s="235">
        <v>22</v>
      </c>
      <c r="H8752" s="234">
        <v>49725</v>
      </c>
      <c r="I8752" s="28"/>
    </row>
    <row r="8753" spans="1:9" x14ac:dyDescent="0.25">
      <c r="A8753" s="231" t="s">
        <v>408</v>
      </c>
      <c r="B8753" s="232" t="s">
        <v>409</v>
      </c>
      <c r="C8753" s="233" t="s">
        <v>380</v>
      </c>
      <c r="D8753" s="233">
        <v>16</v>
      </c>
      <c r="E8753" s="233" t="s">
        <v>334</v>
      </c>
      <c r="F8753" s="234" t="s">
        <v>276</v>
      </c>
      <c r="G8753" s="235">
        <v>14</v>
      </c>
      <c r="H8753" s="234">
        <v>49727</v>
      </c>
      <c r="I8753" s="28"/>
    </row>
    <row r="8754" spans="1:9" x14ac:dyDescent="0.25">
      <c r="A8754" s="231" t="s">
        <v>362</v>
      </c>
      <c r="B8754" s="232" t="s">
        <v>407</v>
      </c>
      <c r="C8754" s="233" t="s">
        <v>380</v>
      </c>
      <c r="D8754" s="233">
        <v>16</v>
      </c>
      <c r="E8754" s="233" t="s">
        <v>264</v>
      </c>
      <c r="F8754" s="234" t="s">
        <v>396</v>
      </c>
      <c r="G8754" s="235">
        <v>11</v>
      </c>
      <c r="H8754" s="234">
        <v>49730</v>
      </c>
      <c r="I8754" s="28"/>
    </row>
    <row r="8755" spans="1:9" x14ac:dyDescent="0.25">
      <c r="A8755" s="231" t="s">
        <v>331</v>
      </c>
      <c r="B8755" s="232" t="s">
        <v>353</v>
      </c>
      <c r="C8755" s="233" t="s">
        <v>337</v>
      </c>
      <c r="D8755" s="233">
        <v>16</v>
      </c>
      <c r="E8755" s="233" t="s">
        <v>262</v>
      </c>
      <c r="F8755" s="234" t="s">
        <v>356</v>
      </c>
      <c r="G8755" s="235">
        <v>71</v>
      </c>
      <c r="H8755" s="234">
        <v>49731</v>
      </c>
      <c r="I8755" s="28"/>
    </row>
    <row r="8756" spans="1:9" x14ac:dyDescent="0.25">
      <c r="A8756" s="231" t="s">
        <v>362</v>
      </c>
      <c r="B8756" s="232" t="s">
        <v>407</v>
      </c>
      <c r="C8756" s="233" t="s">
        <v>380</v>
      </c>
      <c r="D8756" s="233">
        <v>16</v>
      </c>
      <c r="E8756" s="233" t="s">
        <v>264</v>
      </c>
      <c r="F8756" s="234" t="s">
        <v>396</v>
      </c>
      <c r="G8756" s="235">
        <v>131</v>
      </c>
      <c r="H8756" s="234">
        <v>49734</v>
      </c>
      <c r="I8756" s="28"/>
    </row>
    <row r="8757" spans="1:9" x14ac:dyDescent="0.25">
      <c r="A8757" s="231" t="s">
        <v>335</v>
      </c>
      <c r="B8757" s="232" t="s">
        <v>383</v>
      </c>
      <c r="C8757" s="233" t="s">
        <v>347</v>
      </c>
      <c r="D8757" s="233">
        <v>8</v>
      </c>
      <c r="E8757" s="233" t="s">
        <v>271</v>
      </c>
      <c r="F8757" s="234" t="s">
        <v>359</v>
      </c>
      <c r="G8757" s="235">
        <v>139</v>
      </c>
      <c r="H8757" s="234">
        <v>49735</v>
      </c>
      <c r="I8757" s="28"/>
    </row>
    <row r="8758" spans="1:9" x14ac:dyDescent="0.25">
      <c r="A8758" s="231" t="s">
        <v>331</v>
      </c>
      <c r="B8758" s="232" t="s">
        <v>353</v>
      </c>
      <c r="C8758" s="233" t="s">
        <v>337</v>
      </c>
      <c r="D8758" s="233">
        <v>16</v>
      </c>
      <c r="E8758" s="233" t="s">
        <v>262</v>
      </c>
      <c r="F8758" s="234" t="s">
        <v>356</v>
      </c>
      <c r="G8758" s="235">
        <v>83</v>
      </c>
      <c r="H8758" s="234">
        <v>49737</v>
      </c>
      <c r="I8758" s="28"/>
    </row>
    <row r="8759" spans="1:9" x14ac:dyDescent="0.25">
      <c r="A8759" s="231" t="s">
        <v>397</v>
      </c>
      <c r="B8759" s="232" t="s">
        <v>398</v>
      </c>
      <c r="C8759" s="233" t="s">
        <v>399</v>
      </c>
      <c r="D8759" s="233">
        <v>8</v>
      </c>
      <c r="E8759" s="233" t="s">
        <v>334</v>
      </c>
      <c r="F8759" s="234" t="s">
        <v>276</v>
      </c>
      <c r="G8759" s="235">
        <v>109</v>
      </c>
      <c r="H8759" s="234">
        <v>49738</v>
      </c>
      <c r="I8759" s="28"/>
    </row>
    <row r="8760" spans="1:9" x14ac:dyDescent="0.25">
      <c r="A8760" s="231" t="s">
        <v>385</v>
      </c>
      <c r="B8760" s="232" t="s">
        <v>386</v>
      </c>
      <c r="C8760" s="233" t="s">
        <v>358</v>
      </c>
      <c r="D8760" s="233">
        <v>16</v>
      </c>
      <c r="E8760" s="233" t="s">
        <v>334</v>
      </c>
      <c r="F8760" s="234" t="s">
        <v>405</v>
      </c>
      <c r="G8760" s="235">
        <v>110</v>
      </c>
      <c r="H8760" s="234">
        <v>49739</v>
      </c>
      <c r="I8760" s="28"/>
    </row>
    <row r="8761" spans="1:9" x14ac:dyDescent="0.25">
      <c r="A8761" s="231" t="s">
        <v>345</v>
      </c>
      <c r="B8761" s="232" t="s">
        <v>379</v>
      </c>
      <c r="C8761" s="233" t="s">
        <v>380</v>
      </c>
      <c r="D8761" s="233">
        <v>16</v>
      </c>
      <c r="E8761" s="233" t="s">
        <v>271</v>
      </c>
      <c r="F8761" s="234" t="s">
        <v>338</v>
      </c>
      <c r="G8761" s="235">
        <v>86</v>
      </c>
      <c r="H8761" s="234">
        <v>49743</v>
      </c>
      <c r="I8761" s="28"/>
    </row>
    <row r="8762" spans="1:9" x14ac:dyDescent="0.25">
      <c r="A8762" s="231" t="s">
        <v>335</v>
      </c>
      <c r="B8762" s="232" t="s">
        <v>394</v>
      </c>
      <c r="C8762" s="233" t="s">
        <v>364</v>
      </c>
      <c r="D8762" s="233">
        <v>8</v>
      </c>
      <c r="E8762" s="233" t="s">
        <v>264</v>
      </c>
      <c r="F8762" s="234" t="s">
        <v>365</v>
      </c>
      <c r="G8762" s="235">
        <v>173</v>
      </c>
      <c r="H8762" s="234">
        <v>49747</v>
      </c>
      <c r="I8762" s="28"/>
    </row>
    <row r="8763" spans="1:9" x14ac:dyDescent="0.25">
      <c r="A8763" s="231" t="s">
        <v>335</v>
      </c>
      <c r="B8763" s="232" t="s">
        <v>383</v>
      </c>
      <c r="C8763" s="233" t="s">
        <v>347</v>
      </c>
      <c r="D8763" s="233">
        <v>8</v>
      </c>
      <c r="E8763" s="233" t="s">
        <v>271</v>
      </c>
      <c r="F8763" s="234" t="s">
        <v>359</v>
      </c>
      <c r="G8763" s="235">
        <v>28</v>
      </c>
      <c r="H8763" s="234">
        <v>49747</v>
      </c>
      <c r="I8763" s="28"/>
    </row>
    <row r="8764" spans="1:9" x14ac:dyDescent="0.25">
      <c r="A8764" s="231" t="s">
        <v>354</v>
      </c>
      <c r="B8764" s="232" t="s">
        <v>355</v>
      </c>
      <c r="C8764" s="233" t="s">
        <v>347</v>
      </c>
      <c r="D8764" s="233">
        <v>16</v>
      </c>
      <c r="E8764" s="233" t="s">
        <v>262</v>
      </c>
      <c r="F8764" s="234" t="s">
        <v>356</v>
      </c>
      <c r="G8764" s="235">
        <v>135</v>
      </c>
      <c r="H8764" s="234">
        <v>49748</v>
      </c>
      <c r="I8764" s="28"/>
    </row>
    <row r="8765" spans="1:9" x14ac:dyDescent="0.25">
      <c r="A8765" s="231" t="s">
        <v>335</v>
      </c>
      <c r="B8765" s="232" t="s">
        <v>400</v>
      </c>
      <c r="C8765" s="233" t="s">
        <v>364</v>
      </c>
      <c r="D8765" s="233">
        <v>8</v>
      </c>
      <c r="E8765" s="233" t="s">
        <v>264</v>
      </c>
      <c r="F8765" s="234" t="s">
        <v>365</v>
      </c>
      <c r="G8765" s="235">
        <v>132</v>
      </c>
      <c r="H8765" s="234">
        <v>49750</v>
      </c>
      <c r="I8765" s="28"/>
    </row>
    <row r="8766" spans="1:9" x14ac:dyDescent="0.25">
      <c r="A8766" s="231" t="s">
        <v>376</v>
      </c>
      <c r="B8766" s="232" t="s">
        <v>390</v>
      </c>
      <c r="C8766" s="233" t="s">
        <v>370</v>
      </c>
      <c r="D8766" s="233">
        <v>8</v>
      </c>
      <c r="E8766" s="233" t="s">
        <v>334</v>
      </c>
      <c r="F8766" s="234" t="s">
        <v>278</v>
      </c>
      <c r="G8766" s="235">
        <v>182</v>
      </c>
      <c r="H8766" s="234">
        <v>49757</v>
      </c>
      <c r="I8766" s="28"/>
    </row>
    <row r="8767" spans="1:9" x14ac:dyDescent="0.25">
      <c r="A8767" s="231" t="s">
        <v>362</v>
      </c>
      <c r="B8767" s="232" t="s">
        <v>374</v>
      </c>
      <c r="C8767" s="233" t="s">
        <v>375</v>
      </c>
      <c r="D8767" s="233">
        <v>16</v>
      </c>
      <c r="E8767" s="233" t="s">
        <v>271</v>
      </c>
      <c r="F8767" s="234" t="s">
        <v>338</v>
      </c>
      <c r="G8767" s="235">
        <v>147</v>
      </c>
      <c r="H8767" s="234">
        <v>49758</v>
      </c>
      <c r="I8767" s="28"/>
    </row>
    <row r="8768" spans="1:9" x14ac:dyDescent="0.25">
      <c r="A8768" s="231" t="s">
        <v>345</v>
      </c>
      <c r="B8768" s="232" t="s">
        <v>401</v>
      </c>
      <c r="C8768" s="233" t="s">
        <v>380</v>
      </c>
      <c r="D8768" s="233">
        <v>16</v>
      </c>
      <c r="E8768" s="233" t="s">
        <v>271</v>
      </c>
      <c r="F8768" s="234" t="s">
        <v>338</v>
      </c>
      <c r="G8768" s="235">
        <v>167</v>
      </c>
      <c r="H8768" s="234">
        <v>49763</v>
      </c>
      <c r="I8768" s="28"/>
    </row>
    <row r="8769" spans="1:9" x14ac:dyDescent="0.25">
      <c r="A8769" s="231" t="s">
        <v>345</v>
      </c>
      <c r="B8769" s="232" t="s">
        <v>401</v>
      </c>
      <c r="C8769" s="233" t="s">
        <v>380</v>
      </c>
      <c r="D8769" s="233">
        <v>16</v>
      </c>
      <c r="E8769" s="233" t="s">
        <v>271</v>
      </c>
      <c r="F8769" s="234" t="s">
        <v>338</v>
      </c>
      <c r="G8769" s="235">
        <v>132</v>
      </c>
      <c r="H8769" s="234">
        <v>49765</v>
      </c>
      <c r="I8769" s="28"/>
    </row>
    <row r="8770" spans="1:9" x14ac:dyDescent="0.25">
      <c r="A8770" s="231" t="s">
        <v>385</v>
      </c>
      <c r="B8770" s="232" t="s">
        <v>389</v>
      </c>
      <c r="C8770" s="233" t="s">
        <v>375</v>
      </c>
      <c r="D8770" s="233">
        <v>16</v>
      </c>
      <c r="E8770" s="233" t="s">
        <v>334</v>
      </c>
      <c r="F8770" s="234" t="s">
        <v>278</v>
      </c>
      <c r="G8770" s="235">
        <v>170</v>
      </c>
      <c r="H8770" s="234">
        <v>49766</v>
      </c>
      <c r="I8770" s="28"/>
    </row>
    <row r="8771" spans="1:9" x14ac:dyDescent="0.25">
      <c r="A8771" s="231" t="s">
        <v>345</v>
      </c>
      <c r="B8771" s="232" t="s">
        <v>346</v>
      </c>
      <c r="C8771" s="233" t="s">
        <v>347</v>
      </c>
      <c r="D8771" s="233">
        <v>16</v>
      </c>
      <c r="E8771" s="233" t="s">
        <v>271</v>
      </c>
      <c r="F8771" s="234" t="s">
        <v>338</v>
      </c>
      <c r="G8771" s="235">
        <v>85</v>
      </c>
      <c r="H8771" s="234">
        <v>49773</v>
      </c>
      <c r="I8771" s="28"/>
    </row>
    <row r="8772" spans="1:9" x14ac:dyDescent="0.25">
      <c r="A8772" s="231" t="s">
        <v>331</v>
      </c>
      <c r="B8772" s="232" t="s">
        <v>353</v>
      </c>
      <c r="C8772" s="233" t="s">
        <v>337</v>
      </c>
      <c r="D8772" s="233">
        <v>16</v>
      </c>
      <c r="E8772" s="233" t="s">
        <v>262</v>
      </c>
      <c r="F8772" s="234" t="s">
        <v>356</v>
      </c>
      <c r="G8772" s="235">
        <v>55</v>
      </c>
      <c r="H8772" s="234">
        <v>49773</v>
      </c>
      <c r="I8772" s="28"/>
    </row>
    <row r="8773" spans="1:9" x14ac:dyDescent="0.25">
      <c r="A8773" s="231" t="s">
        <v>385</v>
      </c>
      <c r="B8773" s="232" t="s">
        <v>389</v>
      </c>
      <c r="C8773" s="233" t="s">
        <v>375</v>
      </c>
      <c r="D8773" s="233">
        <v>16</v>
      </c>
      <c r="E8773" s="233" t="s">
        <v>334</v>
      </c>
      <c r="F8773" s="234" t="s">
        <v>276</v>
      </c>
      <c r="G8773" s="235">
        <v>61</v>
      </c>
      <c r="H8773" s="234">
        <v>49776</v>
      </c>
      <c r="I8773" s="28"/>
    </row>
    <row r="8774" spans="1:9" x14ac:dyDescent="0.25">
      <c r="A8774" s="231" t="s">
        <v>408</v>
      </c>
      <c r="B8774" s="232" t="s">
        <v>409</v>
      </c>
      <c r="C8774" s="233" t="s">
        <v>380</v>
      </c>
      <c r="D8774" s="233">
        <v>16</v>
      </c>
      <c r="E8774" s="233" t="s">
        <v>334</v>
      </c>
      <c r="F8774" s="234" t="s">
        <v>278</v>
      </c>
      <c r="G8774" s="235">
        <v>122</v>
      </c>
      <c r="H8774" s="234">
        <v>49785</v>
      </c>
      <c r="I8774" s="28"/>
    </row>
    <row r="8775" spans="1:9" x14ac:dyDescent="0.25">
      <c r="A8775" s="231" t="s">
        <v>345</v>
      </c>
      <c r="B8775" s="232" t="s">
        <v>379</v>
      </c>
      <c r="C8775" s="233" t="s">
        <v>380</v>
      </c>
      <c r="D8775" s="233">
        <v>16</v>
      </c>
      <c r="E8775" s="233" t="s">
        <v>271</v>
      </c>
      <c r="F8775" s="234" t="s">
        <v>373</v>
      </c>
      <c r="G8775" s="235">
        <v>176</v>
      </c>
      <c r="H8775" s="234">
        <v>49786</v>
      </c>
      <c r="I8775" s="28"/>
    </row>
    <row r="8776" spans="1:9" x14ac:dyDescent="0.25">
      <c r="A8776" s="231" t="s">
        <v>408</v>
      </c>
      <c r="B8776" s="232" t="s">
        <v>409</v>
      </c>
      <c r="C8776" s="233" t="s">
        <v>380</v>
      </c>
      <c r="D8776" s="233">
        <v>16</v>
      </c>
      <c r="E8776" s="233" t="s">
        <v>334</v>
      </c>
      <c r="F8776" s="234" t="s">
        <v>276</v>
      </c>
      <c r="G8776" s="235">
        <v>82</v>
      </c>
      <c r="H8776" s="234">
        <v>49787</v>
      </c>
      <c r="I8776" s="28"/>
    </row>
    <row r="8777" spans="1:9" x14ac:dyDescent="0.25">
      <c r="A8777" s="231" t="s">
        <v>345</v>
      </c>
      <c r="B8777" s="232" t="s">
        <v>379</v>
      </c>
      <c r="C8777" s="233" t="s">
        <v>380</v>
      </c>
      <c r="D8777" s="233">
        <v>16</v>
      </c>
      <c r="E8777" s="233" t="s">
        <v>271</v>
      </c>
      <c r="F8777" s="234" t="s">
        <v>338</v>
      </c>
      <c r="G8777" s="235">
        <v>78</v>
      </c>
      <c r="H8777" s="234">
        <v>49798</v>
      </c>
      <c r="I8777" s="28"/>
    </row>
    <row r="8778" spans="1:9" x14ac:dyDescent="0.25">
      <c r="A8778" s="231" t="s">
        <v>331</v>
      </c>
      <c r="B8778" s="232" t="s">
        <v>404</v>
      </c>
      <c r="C8778" s="233" t="s">
        <v>333</v>
      </c>
      <c r="D8778" s="233">
        <v>16</v>
      </c>
      <c r="E8778" s="233" t="s">
        <v>334</v>
      </c>
      <c r="F8778" s="234" t="s">
        <v>405</v>
      </c>
      <c r="G8778" s="235">
        <v>83</v>
      </c>
      <c r="H8778" s="234">
        <v>49800</v>
      </c>
      <c r="I8778" s="28"/>
    </row>
    <row r="8779" spans="1:9" x14ac:dyDescent="0.25">
      <c r="A8779" s="231" t="s">
        <v>362</v>
      </c>
      <c r="B8779" s="232" t="s">
        <v>369</v>
      </c>
      <c r="C8779" s="233" t="s">
        <v>370</v>
      </c>
      <c r="D8779" s="233">
        <v>16</v>
      </c>
      <c r="E8779" s="233" t="s">
        <v>264</v>
      </c>
      <c r="F8779" s="234" t="s">
        <v>365</v>
      </c>
      <c r="G8779" s="235">
        <v>36</v>
      </c>
      <c r="H8779" s="234">
        <v>49801</v>
      </c>
      <c r="I8779" s="28"/>
    </row>
    <row r="8780" spans="1:9" x14ac:dyDescent="0.25">
      <c r="A8780" s="231" t="s">
        <v>345</v>
      </c>
      <c r="B8780" s="232" t="s">
        <v>391</v>
      </c>
      <c r="C8780" s="233" t="s">
        <v>337</v>
      </c>
      <c r="D8780" s="233">
        <v>16</v>
      </c>
      <c r="E8780" s="233" t="s">
        <v>334</v>
      </c>
      <c r="F8780" s="234" t="s">
        <v>405</v>
      </c>
      <c r="G8780" s="235">
        <v>78</v>
      </c>
      <c r="H8780" s="234">
        <v>49803</v>
      </c>
      <c r="I8780" s="28"/>
    </row>
    <row r="8781" spans="1:9" x14ac:dyDescent="0.25">
      <c r="A8781" s="231" t="s">
        <v>345</v>
      </c>
      <c r="B8781" s="232" t="s">
        <v>401</v>
      </c>
      <c r="C8781" s="233" t="s">
        <v>380</v>
      </c>
      <c r="D8781" s="233">
        <v>16</v>
      </c>
      <c r="E8781" s="233" t="s">
        <v>271</v>
      </c>
      <c r="F8781" s="234" t="s">
        <v>338</v>
      </c>
      <c r="G8781" s="235">
        <v>58</v>
      </c>
      <c r="H8781" s="234">
        <v>49803</v>
      </c>
      <c r="I8781" s="28"/>
    </row>
    <row r="8782" spans="1:9" x14ac:dyDescent="0.25">
      <c r="A8782" s="231" t="s">
        <v>397</v>
      </c>
      <c r="B8782" s="232" t="s">
        <v>402</v>
      </c>
      <c r="C8782" s="233" t="s">
        <v>380</v>
      </c>
      <c r="D8782" s="233">
        <v>8</v>
      </c>
      <c r="E8782" s="233" t="s">
        <v>262</v>
      </c>
      <c r="F8782" s="234" t="s">
        <v>342</v>
      </c>
      <c r="G8782" s="235">
        <v>181</v>
      </c>
      <c r="H8782" s="234">
        <v>49805</v>
      </c>
      <c r="I8782" s="28"/>
    </row>
    <row r="8783" spans="1:9" x14ac:dyDescent="0.25">
      <c r="A8783" s="231" t="s">
        <v>392</v>
      </c>
      <c r="B8783" s="232" t="s">
        <v>393</v>
      </c>
      <c r="C8783" s="233" t="s">
        <v>337</v>
      </c>
      <c r="D8783" s="233">
        <v>16</v>
      </c>
      <c r="E8783" s="233" t="s">
        <v>271</v>
      </c>
      <c r="F8783" s="234" t="s">
        <v>338</v>
      </c>
      <c r="G8783" s="235">
        <v>84</v>
      </c>
      <c r="H8783" s="234">
        <v>49806</v>
      </c>
      <c r="I8783" s="28"/>
    </row>
    <row r="8784" spans="1:9" x14ac:dyDescent="0.25">
      <c r="A8784" s="231" t="s">
        <v>331</v>
      </c>
      <c r="B8784" s="232" t="s">
        <v>381</v>
      </c>
      <c r="C8784" s="233" t="s">
        <v>380</v>
      </c>
      <c r="D8784" s="233">
        <v>16</v>
      </c>
      <c r="E8784" s="233" t="s">
        <v>262</v>
      </c>
      <c r="F8784" s="234" t="s">
        <v>342</v>
      </c>
      <c r="G8784" s="235">
        <v>149</v>
      </c>
      <c r="H8784" s="234">
        <v>49814</v>
      </c>
      <c r="I8784" s="28"/>
    </row>
    <row r="8785" spans="1:9" x14ac:dyDescent="0.25">
      <c r="A8785" s="231" t="s">
        <v>362</v>
      </c>
      <c r="B8785" s="232" t="s">
        <v>363</v>
      </c>
      <c r="C8785" s="233" t="s">
        <v>364</v>
      </c>
      <c r="D8785" s="233">
        <v>8</v>
      </c>
      <c r="E8785" s="233" t="s">
        <v>264</v>
      </c>
      <c r="F8785" s="234" t="s">
        <v>396</v>
      </c>
      <c r="G8785" s="235">
        <v>170</v>
      </c>
      <c r="H8785" s="234">
        <v>49816</v>
      </c>
      <c r="I8785" s="28"/>
    </row>
    <row r="8786" spans="1:9" x14ac:dyDescent="0.25">
      <c r="A8786" s="231" t="s">
        <v>362</v>
      </c>
      <c r="B8786" s="232" t="s">
        <v>369</v>
      </c>
      <c r="C8786" s="233" t="s">
        <v>370</v>
      </c>
      <c r="D8786" s="233">
        <v>16</v>
      </c>
      <c r="E8786" s="233" t="s">
        <v>264</v>
      </c>
      <c r="F8786" s="234" t="s">
        <v>365</v>
      </c>
      <c r="G8786" s="235">
        <v>181</v>
      </c>
      <c r="H8786" s="234">
        <v>49825</v>
      </c>
      <c r="I8786" s="28"/>
    </row>
    <row r="8787" spans="1:9" x14ac:dyDescent="0.25">
      <c r="A8787" s="231" t="s">
        <v>335</v>
      </c>
      <c r="B8787" s="232" t="s">
        <v>384</v>
      </c>
      <c r="C8787" s="233" t="s">
        <v>364</v>
      </c>
      <c r="D8787" s="233">
        <v>8</v>
      </c>
      <c r="E8787" s="233" t="s">
        <v>262</v>
      </c>
      <c r="F8787" s="234" t="s">
        <v>356</v>
      </c>
      <c r="G8787" s="235">
        <v>88</v>
      </c>
      <c r="H8787" s="234">
        <v>49826</v>
      </c>
      <c r="I8787" s="28"/>
    </row>
    <row r="8788" spans="1:9" x14ac:dyDescent="0.25">
      <c r="A8788" s="231" t="s">
        <v>397</v>
      </c>
      <c r="B8788" s="232" t="s">
        <v>398</v>
      </c>
      <c r="C8788" s="233" t="s">
        <v>399</v>
      </c>
      <c r="D8788" s="233">
        <v>8</v>
      </c>
      <c r="E8788" s="233" t="s">
        <v>334</v>
      </c>
      <c r="F8788" s="234" t="s">
        <v>276</v>
      </c>
      <c r="G8788" s="235">
        <v>16</v>
      </c>
      <c r="H8788" s="234">
        <v>49835</v>
      </c>
      <c r="I8788" s="28"/>
    </row>
    <row r="8789" spans="1:9" x14ac:dyDescent="0.25">
      <c r="A8789" s="231" t="s">
        <v>354</v>
      </c>
      <c r="B8789" s="232" t="s">
        <v>355</v>
      </c>
      <c r="C8789" s="233" t="s">
        <v>347</v>
      </c>
      <c r="D8789" s="233">
        <v>16</v>
      </c>
      <c r="E8789" s="233" t="s">
        <v>262</v>
      </c>
      <c r="F8789" s="234" t="s">
        <v>356</v>
      </c>
      <c r="G8789" s="235">
        <v>51</v>
      </c>
      <c r="H8789" s="234">
        <v>49839</v>
      </c>
      <c r="I8789" s="28"/>
    </row>
    <row r="8790" spans="1:9" x14ac:dyDescent="0.25">
      <c r="A8790" s="231" t="s">
        <v>345</v>
      </c>
      <c r="B8790" s="232" t="s">
        <v>379</v>
      </c>
      <c r="C8790" s="233" t="s">
        <v>380</v>
      </c>
      <c r="D8790" s="233">
        <v>16</v>
      </c>
      <c r="E8790" s="233" t="s">
        <v>271</v>
      </c>
      <c r="F8790" s="234" t="s">
        <v>373</v>
      </c>
      <c r="G8790" s="235">
        <v>195</v>
      </c>
      <c r="H8790" s="234">
        <v>49840</v>
      </c>
      <c r="I8790" s="28"/>
    </row>
    <row r="8791" spans="1:9" x14ac:dyDescent="0.25">
      <c r="A8791" s="231" t="s">
        <v>385</v>
      </c>
      <c r="B8791" s="232" t="s">
        <v>386</v>
      </c>
      <c r="C8791" s="233" t="s">
        <v>358</v>
      </c>
      <c r="D8791" s="233">
        <v>16</v>
      </c>
      <c r="E8791" s="233" t="s">
        <v>334</v>
      </c>
      <c r="F8791" s="234" t="s">
        <v>276</v>
      </c>
      <c r="G8791" s="235">
        <v>119</v>
      </c>
      <c r="H8791" s="234">
        <v>49841</v>
      </c>
      <c r="I8791" s="28"/>
    </row>
    <row r="8792" spans="1:9" x14ac:dyDescent="0.25">
      <c r="A8792" s="231" t="s">
        <v>335</v>
      </c>
      <c r="B8792" s="232" t="s">
        <v>387</v>
      </c>
      <c r="C8792" s="233" t="s">
        <v>347</v>
      </c>
      <c r="D8792" s="233">
        <v>8</v>
      </c>
      <c r="E8792" s="233" t="s">
        <v>264</v>
      </c>
      <c r="F8792" s="234" t="s">
        <v>365</v>
      </c>
      <c r="G8792" s="235">
        <v>169</v>
      </c>
      <c r="H8792" s="234">
        <v>49842</v>
      </c>
      <c r="I8792" s="28"/>
    </row>
    <row r="8793" spans="1:9" x14ac:dyDescent="0.25">
      <c r="A8793" s="231" t="s">
        <v>335</v>
      </c>
      <c r="B8793" s="232" t="s">
        <v>368</v>
      </c>
      <c r="C8793" s="233" t="s">
        <v>364</v>
      </c>
      <c r="D8793" s="233">
        <v>8</v>
      </c>
      <c r="E8793" s="233" t="s">
        <v>262</v>
      </c>
      <c r="F8793" s="234" t="s">
        <v>356</v>
      </c>
      <c r="G8793" s="235">
        <v>145</v>
      </c>
      <c r="H8793" s="234">
        <v>49843</v>
      </c>
      <c r="I8793" s="28"/>
    </row>
    <row r="8794" spans="1:9" x14ac:dyDescent="0.25">
      <c r="A8794" s="231" t="s">
        <v>335</v>
      </c>
      <c r="B8794" s="232" t="s">
        <v>394</v>
      </c>
      <c r="C8794" s="233" t="s">
        <v>364</v>
      </c>
      <c r="D8794" s="233">
        <v>8</v>
      </c>
      <c r="E8794" s="233" t="s">
        <v>264</v>
      </c>
      <c r="F8794" s="234" t="s">
        <v>396</v>
      </c>
      <c r="G8794" s="235">
        <v>19</v>
      </c>
      <c r="H8794" s="234">
        <v>49843</v>
      </c>
      <c r="I8794" s="28"/>
    </row>
    <row r="8795" spans="1:9" x14ac:dyDescent="0.25">
      <c r="A8795" s="231" t="s">
        <v>335</v>
      </c>
      <c r="B8795" s="232" t="s">
        <v>336</v>
      </c>
      <c r="C8795" s="233" t="s">
        <v>337</v>
      </c>
      <c r="D8795" s="233">
        <v>16</v>
      </c>
      <c r="E8795" s="233" t="s">
        <v>271</v>
      </c>
      <c r="F8795" s="234" t="s">
        <v>338</v>
      </c>
      <c r="G8795" s="235">
        <v>133</v>
      </c>
      <c r="H8795" s="234">
        <v>49853</v>
      </c>
      <c r="I8795" s="28"/>
    </row>
    <row r="8796" spans="1:9" x14ac:dyDescent="0.25">
      <c r="A8796" s="231" t="s">
        <v>331</v>
      </c>
      <c r="B8796" s="232" t="s">
        <v>381</v>
      </c>
      <c r="C8796" s="233" t="s">
        <v>380</v>
      </c>
      <c r="D8796" s="233">
        <v>16</v>
      </c>
      <c r="E8796" s="233" t="s">
        <v>262</v>
      </c>
      <c r="F8796" s="234" t="s">
        <v>342</v>
      </c>
      <c r="G8796" s="235">
        <v>63</v>
      </c>
      <c r="H8796" s="234">
        <v>49853</v>
      </c>
      <c r="I8796" s="28"/>
    </row>
    <row r="8797" spans="1:9" x14ac:dyDescent="0.25">
      <c r="A8797" s="231" t="s">
        <v>335</v>
      </c>
      <c r="B8797" s="232" t="s">
        <v>394</v>
      </c>
      <c r="C8797" s="233" t="s">
        <v>364</v>
      </c>
      <c r="D8797" s="233">
        <v>8</v>
      </c>
      <c r="E8797" s="233" t="s">
        <v>264</v>
      </c>
      <c r="F8797" s="234" t="s">
        <v>365</v>
      </c>
      <c r="G8797" s="235">
        <v>184</v>
      </c>
      <c r="H8797" s="234">
        <v>49858</v>
      </c>
      <c r="I8797" s="28"/>
    </row>
    <row r="8798" spans="1:9" x14ac:dyDescent="0.25">
      <c r="A8798" s="231" t="s">
        <v>339</v>
      </c>
      <c r="B8798" s="232" t="s">
        <v>340</v>
      </c>
      <c r="C8798" s="233" t="s">
        <v>341</v>
      </c>
      <c r="D8798" s="233">
        <v>8</v>
      </c>
      <c r="E8798" s="233" t="s">
        <v>262</v>
      </c>
      <c r="F8798" s="234" t="s">
        <v>342</v>
      </c>
      <c r="G8798" s="235">
        <v>156</v>
      </c>
      <c r="H8798" s="234">
        <v>49859</v>
      </c>
      <c r="I8798" s="28"/>
    </row>
    <row r="8799" spans="1:9" x14ac:dyDescent="0.25">
      <c r="A8799" s="231" t="s">
        <v>335</v>
      </c>
      <c r="B8799" s="232" t="s">
        <v>357</v>
      </c>
      <c r="C8799" s="233" t="s">
        <v>358</v>
      </c>
      <c r="D8799" s="233">
        <v>16</v>
      </c>
      <c r="E8799" s="233" t="s">
        <v>271</v>
      </c>
      <c r="F8799" s="234" t="s">
        <v>359</v>
      </c>
      <c r="G8799" s="235">
        <v>11</v>
      </c>
      <c r="H8799" s="234">
        <v>49863</v>
      </c>
      <c r="I8799" s="28"/>
    </row>
    <row r="8800" spans="1:9" x14ac:dyDescent="0.25">
      <c r="A8800" s="231" t="s">
        <v>362</v>
      </c>
      <c r="B8800" s="232" t="s">
        <v>369</v>
      </c>
      <c r="C8800" s="233" t="s">
        <v>370</v>
      </c>
      <c r="D8800" s="233">
        <v>16</v>
      </c>
      <c r="E8800" s="233" t="s">
        <v>264</v>
      </c>
      <c r="F8800" s="234" t="s">
        <v>365</v>
      </c>
      <c r="G8800" s="235">
        <v>13</v>
      </c>
      <c r="H8800" s="234">
        <v>49868</v>
      </c>
      <c r="I8800" s="28"/>
    </row>
    <row r="8801" spans="1:9" x14ac:dyDescent="0.25">
      <c r="A8801" s="231" t="s">
        <v>362</v>
      </c>
      <c r="B8801" s="232" t="s">
        <v>369</v>
      </c>
      <c r="C8801" s="233" t="s">
        <v>370</v>
      </c>
      <c r="D8801" s="233">
        <v>16</v>
      </c>
      <c r="E8801" s="233" t="s">
        <v>264</v>
      </c>
      <c r="F8801" s="234" t="s">
        <v>365</v>
      </c>
      <c r="G8801" s="235">
        <v>198</v>
      </c>
      <c r="H8801" s="234">
        <v>49873</v>
      </c>
      <c r="I8801" s="28"/>
    </row>
    <row r="8802" spans="1:9" x14ac:dyDescent="0.25">
      <c r="A8802" s="231" t="s">
        <v>335</v>
      </c>
      <c r="B8802" s="232" t="s">
        <v>394</v>
      </c>
      <c r="C8802" s="233" t="s">
        <v>364</v>
      </c>
      <c r="D8802" s="233">
        <v>8</v>
      </c>
      <c r="E8802" s="233" t="s">
        <v>264</v>
      </c>
      <c r="F8802" s="234" t="s">
        <v>396</v>
      </c>
      <c r="G8802" s="235">
        <v>74</v>
      </c>
      <c r="H8802" s="234">
        <v>49874</v>
      </c>
      <c r="I8802" s="28"/>
    </row>
    <row r="8803" spans="1:9" x14ac:dyDescent="0.25">
      <c r="A8803" s="231" t="s">
        <v>385</v>
      </c>
      <c r="B8803" s="232" t="s">
        <v>389</v>
      </c>
      <c r="C8803" s="233" t="s">
        <v>375</v>
      </c>
      <c r="D8803" s="233">
        <v>16</v>
      </c>
      <c r="E8803" s="233" t="s">
        <v>334</v>
      </c>
      <c r="F8803" s="234" t="s">
        <v>278</v>
      </c>
      <c r="G8803" s="235">
        <v>132</v>
      </c>
      <c r="H8803" s="234">
        <v>49874</v>
      </c>
      <c r="I8803" s="28"/>
    </row>
    <row r="8804" spans="1:9" x14ac:dyDescent="0.25">
      <c r="A8804" s="231" t="s">
        <v>362</v>
      </c>
      <c r="B8804" s="232" t="s">
        <v>369</v>
      </c>
      <c r="C8804" s="233" t="s">
        <v>370</v>
      </c>
      <c r="D8804" s="233">
        <v>16</v>
      </c>
      <c r="E8804" s="233" t="s">
        <v>264</v>
      </c>
      <c r="F8804" s="234" t="s">
        <v>365</v>
      </c>
      <c r="G8804" s="235">
        <v>47</v>
      </c>
      <c r="H8804" s="234">
        <v>49878</v>
      </c>
      <c r="I8804" s="28"/>
    </row>
    <row r="8805" spans="1:9" x14ac:dyDescent="0.25">
      <c r="A8805" s="231" t="s">
        <v>335</v>
      </c>
      <c r="B8805" s="232" t="s">
        <v>350</v>
      </c>
      <c r="C8805" s="233" t="s">
        <v>347</v>
      </c>
      <c r="D8805" s="233">
        <v>8</v>
      </c>
      <c r="E8805" s="233" t="s">
        <v>271</v>
      </c>
      <c r="F8805" s="234" t="s">
        <v>338</v>
      </c>
      <c r="G8805" s="235">
        <v>172</v>
      </c>
      <c r="H8805" s="234">
        <v>49879</v>
      </c>
      <c r="I8805" s="28"/>
    </row>
    <row r="8806" spans="1:9" x14ac:dyDescent="0.25">
      <c r="A8806" s="231" t="s">
        <v>362</v>
      </c>
      <c r="B8806" s="232" t="s">
        <v>366</v>
      </c>
      <c r="C8806" s="233" t="s">
        <v>337</v>
      </c>
      <c r="D8806" s="233">
        <v>8</v>
      </c>
      <c r="E8806" s="233" t="s">
        <v>262</v>
      </c>
      <c r="F8806" s="234" t="s">
        <v>342</v>
      </c>
      <c r="G8806" s="235">
        <v>129</v>
      </c>
      <c r="H8806" s="234">
        <v>49880</v>
      </c>
      <c r="I8806" s="28"/>
    </row>
    <row r="8807" spans="1:9" x14ac:dyDescent="0.25">
      <c r="A8807" s="231" t="s">
        <v>335</v>
      </c>
      <c r="B8807" s="232" t="s">
        <v>357</v>
      </c>
      <c r="C8807" s="233" t="s">
        <v>358</v>
      </c>
      <c r="D8807" s="233">
        <v>16</v>
      </c>
      <c r="E8807" s="233" t="s">
        <v>271</v>
      </c>
      <c r="F8807" s="234" t="s">
        <v>359</v>
      </c>
      <c r="G8807" s="235">
        <v>100</v>
      </c>
      <c r="H8807" s="234">
        <v>49882</v>
      </c>
      <c r="I8807" s="28"/>
    </row>
    <row r="8808" spans="1:9" x14ac:dyDescent="0.25">
      <c r="A8808" s="231" t="s">
        <v>385</v>
      </c>
      <c r="B8808" s="232" t="s">
        <v>386</v>
      </c>
      <c r="C8808" s="233" t="s">
        <v>358</v>
      </c>
      <c r="D8808" s="233">
        <v>16</v>
      </c>
      <c r="E8808" s="233" t="s">
        <v>334</v>
      </c>
      <c r="F8808" s="234" t="s">
        <v>276</v>
      </c>
      <c r="G8808" s="235">
        <v>10</v>
      </c>
      <c r="H8808" s="234">
        <v>49884</v>
      </c>
      <c r="I8808" s="28"/>
    </row>
    <row r="8809" spans="1:9" x14ac:dyDescent="0.25">
      <c r="A8809" s="231" t="s">
        <v>371</v>
      </c>
      <c r="B8809" s="232" t="s">
        <v>388</v>
      </c>
      <c r="C8809" s="233" t="s">
        <v>364</v>
      </c>
      <c r="D8809" s="233">
        <v>12</v>
      </c>
      <c r="E8809" s="233" t="s">
        <v>271</v>
      </c>
      <c r="F8809" s="234" t="s">
        <v>359</v>
      </c>
      <c r="G8809" s="235">
        <v>183</v>
      </c>
      <c r="H8809" s="234">
        <v>49887</v>
      </c>
      <c r="I8809" s="28"/>
    </row>
    <row r="8810" spans="1:9" x14ac:dyDescent="0.25">
      <c r="A8810" s="231" t="s">
        <v>397</v>
      </c>
      <c r="B8810" s="232" t="s">
        <v>398</v>
      </c>
      <c r="C8810" s="233" t="s">
        <v>399</v>
      </c>
      <c r="D8810" s="233">
        <v>8</v>
      </c>
      <c r="E8810" s="233" t="s">
        <v>334</v>
      </c>
      <c r="F8810" s="234" t="s">
        <v>276</v>
      </c>
      <c r="G8810" s="235">
        <v>21</v>
      </c>
      <c r="H8810" s="234">
        <v>49887</v>
      </c>
      <c r="I8810" s="28"/>
    </row>
    <row r="8811" spans="1:9" x14ac:dyDescent="0.25">
      <c r="A8811" s="231" t="s">
        <v>345</v>
      </c>
      <c r="B8811" s="232" t="s">
        <v>401</v>
      </c>
      <c r="C8811" s="233" t="s">
        <v>380</v>
      </c>
      <c r="D8811" s="233">
        <v>16</v>
      </c>
      <c r="E8811" s="233" t="s">
        <v>271</v>
      </c>
      <c r="F8811" s="234" t="s">
        <v>338</v>
      </c>
      <c r="G8811" s="235">
        <v>191</v>
      </c>
      <c r="H8811" s="234">
        <v>49890</v>
      </c>
      <c r="I8811" s="28"/>
    </row>
    <row r="8812" spans="1:9" x14ac:dyDescent="0.25">
      <c r="A8812" s="231" t="s">
        <v>335</v>
      </c>
      <c r="B8812" s="232" t="s">
        <v>384</v>
      </c>
      <c r="C8812" s="233" t="s">
        <v>364</v>
      </c>
      <c r="D8812" s="233">
        <v>8</v>
      </c>
      <c r="E8812" s="233" t="s">
        <v>262</v>
      </c>
      <c r="F8812" s="234" t="s">
        <v>356</v>
      </c>
      <c r="G8812" s="235">
        <v>136</v>
      </c>
      <c r="H8812" s="234">
        <v>49892</v>
      </c>
      <c r="I8812" s="28"/>
    </row>
    <row r="8813" spans="1:9" x14ac:dyDescent="0.25">
      <c r="A8813" s="231" t="s">
        <v>331</v>
      </c>
      <c r="B8813" s="232" t="s">
        <v>404</v>
      </c>
      <c r="C8813" s="233" t="s">
        <v>333</v>
      </c>
      <c r="D8813" s="233">
        <v>16</v>
      </c>
      <c r="E8813" s="233" t="s">
        <v>334</v>
      </c>
      <c r="F8813" s="234" t="s">
        <v>405</v>
      </c>
      <c r="G8813" s="235">
        <v>195</v>
      </c>
      <c r="H8813" s="234">
        <v>49893</v>
      </c>
      <c r="I8813" s="28"/>
    </row>
    <row r="8814" spans="1:9" x14ac:dyDescent="0.25">
      <c r="A8814" s="231" t="s">
        <v>362</v>
      </c>
      <c r="B8814" s="232" t="s">
        <v>369</v>
      </c>
      <c r="C8814" s="233" t="s">
        <v>370</v>
      </c>
      <c r="D8814" s="233">
        <v>16</v>
      </c>
      <c r="E8814" s="233" t="s">
        <v>264</v>
      </c>
      <c r="F8814" s="234" t="s">
        <v>365</v>
      </c>
      <c r="G8814" s="235">
        <v>89</v>
      </c>
      <c r="H8814" s="234">
        <v>49894</v>
      </c>
      <c r="I8814" s="28"/>
    </row>
    <row r="8815" spans="1:9" x14ac:dyDescent="0.25">
      <c r="A8815" s="231" t="s">
        <v>362</v>
      </c>
      <c r="B8815" s="232" t="s">
        <v>407</v>
      </c>
      <c r="C8815" s="233" t="s">
        <v>380</v>
      </c>
      <c r="D8815" s="233">
        <v>16</v>
      </c>
      <c r="E8815" s="233" t="s">
        <v>264</v>
      </c>
      <c r="F8815" s="234" t="s">
        <v>365</v>
      </c>
      <c r="G8815" s="235">
        <v>24</v>
      </c>
      <c r="H8815" s="234">
        <v>49894</v>
      </c>
      <c r="I8815" s="28"/>
    </row>
    <row r="8816" spans="1:9" x14ac:dyDescent="0.25">
      <c r="A8816" s="231" t="s">
        <v>335</v>
      </c>
      <c r="B8816" s="232" t="s">
        <v>336</v>
      </c>
      <c r="C8816" s="233" t="s">
        <v>337</v>
      </c>
      <c r="D8816" s="233">
        <v>16</v>
      </c>
      <c r="E8816" s="233" t="s">
        <v>271</v>
      </c>
      <c r="F8816" s="234" t="s">
        <v>338</v>
      </c>
      <c r="G8816" s="235">
        <v>46</v>
      </c>
      <c r="H8816" s="234">
        <v>49897</v>
      </c>
      <c r="I8816" s="28"/>
    </row>
    <row r="8817" spans="1:9" x14ac:dyDescent="0.25">
      <c r="A8817" s="231" t="s">
        <v>335</v>
      </c>
      <c r="B8817" s="232" t="s">
        <v>395</v>
      </c>
      <c r="C8817" s="233" t="s">
        <v>337</v>
      </c>
      <c r="D8817" s="233">
        <v>16</v>
      </c>
      <c r="E8817" s="233" t="s">
        <v>264</v>
      </c>
      <c r="F8817" s="234" t="s">
        <v>396</v>
      </c>
      <c r="G8817" s="235">
        <v>63</v>
      </c>
      <c r="H8817" s="234">
        <v>49901</v>
      </c>
      <c r="I8817" s="28"/>
    </row>
    <row r="8818" spans="1:9" x14ac:dyDescent="0.25">
      <c r="A8818" s="231" t="s">
        <v>335</v>
      </c>
      <c r="B8818" s="232" t="s">
        <v>400</v>
      </c>
      <c r="C8818" s="233" t="s">
        <v>364</v>
      </c>
      <c r="D8818" s="233">
        <v>8</v>
      </c>
      <c r="E8818" s="233" t="s">
        <v>264</v>
      </c>
      <c r="F8818" s="234" t="s">
        <v>365</v>
      </c>
      <c r="G8818" s="235">
        <v>120</v>
      </c>
      <c r="H8818" s="234">
        <v>49901</v>
      </c>
      <c r="I8818" s="28"/>
    </row>
    <row r="8819" spans="1:9" x14ac:dyDescent="0.25">
      <c r="A8819" s="231" t="s">
        <v>362</v>
      </c>
      <c r="B8819" s="232" t="s">
        <v>363</v>
      </c>
      <c r="C8819" s="233" t="s">
        <v>364</v>
      </c>
      <c r="D8819" s="233">
        <v>8</v>
      </c>
      <c r="E8819" s="233" t="s">
        <v>264</v>
      </c>
      <c r="F8819" s="234" t="s">
        <v>365</v>
      </c>
      <c r="G8819" s="235">
        <v>92</v>
      </c>
      <c r="H8819" s="234">
        <v>49902</v>
      </c>
      <c r="I8819" s="28"/>
    </row>
    <row r="8820" spans="1:9" x14ac:dyDescent="0.25">
      <c r="A8820" s="231" t="s">
        <v>345</v>
      </c>
      <c r="B8820" s="232" t="s">
        <v>379</v>
      </c>
      <c r="C8820" s="233" t="s">
        <v>380</v>
      </c>
      <c r="D8820" s="233">
        <v>16</v>
      </c>
      <c r="E8820" s="233" t="s">
        <v>271</v>
      </c>
      <c r="F8820" s="234" t="s">
        <v>338</v>
      </c>
      <c r="G8820" s="235">
        <v>112</v>
      </c>
      <c r="H8820" s="234">
        <v>49903</v>
      </c>
      <c r="I8820" s="28"/>
    </row>
    <row r="8821" spans="1:9" x14ac:dyDescent="0.25">
      <c r="A8821" s="231" t="s">
        <v>335</v>
      </c>
      <c r="B8821" s="232" t="s">
        <v>350</v>
      </c>
      <c r="C8821" s="233" t="s">
        <v>347</v>
      </c>
      <c r="D8821" s="233">
        <v>8</v>
      </c>
      <c r="E8821" s="233" t="s">
        <v>271</v>
      </c>
      <c r="F8821" s="234" t="s">
        <v>338</v>
      </c>
      <c r="G8821" s="235">
        <v>132</v>
      </c>
      <c r="H8821" s="234">
        <v>49904</v>
      </c>
      <c r="I8821" s="28"/>
    </row>
    <row r="8822" spans="1:9" x14ac:dyDescent="0.25">
      <c r="A8822" s="231" t="s">
        <v>345</v>
      </c>
      <c r="B8822" s="232" t="s">
        <v>401</v>
      </c>
      <c r="C8822" s="233" t="s">
        <v>380</v>
      </c>
      <c r="D8822" s="233">
        <v>16</v>
      </c>
      <c r="E8822" s="233" t="s">
        <v>271</v>
      </c>
      <c r="F8822" s="234" t="s">
        <v>338</v>
      </c>
      <c r="G8822" s="235">
        <v>196</v>
      </c>
      <c r="H8822" s="234">
        <v>49906</v>
      </c>
      <c r="I8822" s="28"/>
    </row>
    <row r="8823" spans="1:9" x14ac:dyDescent="0.25">
      <c r="A8823" s="231" t="s">
        <v>345</v>
      </c>
      <c r="B8823" s="232" t="s">
        <v>401</v>
      </c>
      <c r="C8823" s="233" t="s">
        <v>380</v>
      </c>
      <c r="D8823" s="233">
        <v>16</v>
      </c>
      <c r="E8823" s="233" t="s">
        <v>271</v>
      </c>
      <c r="F8823" s="234" t="s">
        <v>338</v>
      </c>
      <c r="G8823" s="235">
        <v>7</v>
      </c>
      <c r="H8823" s="234">
        <v>49907</v>
      </c>
      <c r="I8823" s="28"/>
    </row>
    <row r="8824" spans="1:9" x14ac:dyDescent="0.25">
      <c r="A8824" s="231" t="s">
        <v>331</v>
      </c>
      <c r="B8824" s="232" t="s">
        <v>353</v>
      </c>
      <c r="C8824" s="233" t="s">
        <v>337</v>
      </c>
      <c r="D8824" s="233">
        <v>16</v>
      </c>
      <c r="E8824" s="233" t="s">
        <v>262</v>
      </c>
      <c r="F8824" s="234" t="s">
        <v>342</v>
      </c>
      <c r="G8824" s="235">
        <v>182</v>
      </c>
      <c r="H8824" s="234">
        <v>49909</v>
      </c>
      <c r="I8824" s="28"/>
    </row>
    <row r="8825" spans="1:9" x14ac:dyDescent="0.25">
      <c r="A8825" s="231" t="s">
        <v>335</v>
      </c>
      <c r="B8825" s="232" t="s">
        <v>395</v>
      </c>
      <c r="C8825" s="233" t="s">
        <v>337</v>
      </c>
      <c r="D8825" s="233">
        <v>16</v>
      </c>
      <c r="E8825" s="233" t="s">
        <v>264</v>
      </c>
      <c r="F8825" s="234" t="s">
        <v>396</v>
      </c>
      <c r="G8825" s="235">
        <v>95</v>
      </c>
      <c r="H8825" s="234">
        <v>49911</v>
      </c>
      <c r="I8825" s="28"/>
    </row>
    <row r="8826" spans="1:9" x14ac:dyDescent="0.25">
      <c r="A8826" s="231" t="s">
        <v>397</v>
      </c>
      <c r="B8826" s="232" t="s">
        <v>398</v>
      </c>
      <c r="C8826" s="233" t="s">
        <v>399</v>
      </c>
      <c r="D8826" s="233">
        <v>8</v>
      </c>
      <c r="E8826" s="233" t="s">
        <v>334</v>
      </c>
      <c r="F8826" s="234" t="s">
        <v>276</v>
      </c>
      <c r="G8826" s="235">
        <v>8</v>
      </c>
      <c r="H8826" s="234">
        <v>49912</v>
      </c>
      <c r="I8826" s="28"/>
    </row>
    <row r="8827" spans="1:9" x14ac:dyDescent="0.25">
      <c r="A8827" s="231" t="s">
        <v>331</v>
      </c>
      <c r="B8827" s="232" t="s">
        <v>404</v>
      </c>
      <c r="C8827" s="233" t="s">
        <v>333</v>
      </c>
      <c r="D8827" s="233">
        <v>16</v>
      </c>
      <c r="E8827" s="233" t="s">
        <v>334</v>
      </c>
      <c r="F8827" s="234" t="s">
        <v>405</v>
      </c>
      <c r="G8827" s="235">
        <v>73</v>
      </c>
      <c r="H8827" s="234">
        <v>49916</v>
      </c>
      <c r="I8827" s="28"/>
    </row>
    <row r="8828" spans="1:9" x14ac:dyDescent="0.25">
      <c r="A8828" s="231" t="s">
        <v>335</v>
      </c>
      <c r="B8828" s="232" t="s">
        <v>384</v>
      </c>
      <c r="C8828" s="233" t="s">
        <v>364</v>
      </c>
      <c r="D8828" s="233">
        <v>8</v>
      </c>
      <c r="E8828" s="233" t="s">
        <v>262</v>
      </c>
      <c r="F8828" s="234" t="s">
        <v>356</v>
      </c>
      <c r="G8828" s="235">
        <v>20</v>
      </c>
      <c r="H8828" s="234">
        <v>49917</v>
      </c>
      <c r="I8828" s="28"/>
    </row>
    <row r="8829" spans="1:9" x14ac:dyDescent="0.25">
      <c r="A8829" s="231" t="s">
        <v>376</v>
      </c>
      <c r="B8829" s="232" t="s">
        <v>377</v>
      </c>
      <c r="C8829" s="233" t="s">
        <v>378</v>
      </c>
      <c r="D8829" s="233">
        <v>10</v>
      </c>
      <c r="E8829" s="233" t="s">
        <v>262</v>
      </c>
      <c r="F8829" s="234" t="s">
        <v>342</v>
      </c>
      <c r="G8829" s="235">
        <v>52</v>
      </c>
      <c r="H8829" s="234">
        <v>49917</v>
      </c>
      <c r="I8829" s="28"/>
    </row>
    <row r="8830" spans="1:9" x14ac:dyDescent="0.25">
      <c r="A8830" s="231" t="s">
        <v>331</v>
      </c>
      <c r="B8830" s="232" t="s">
        <v>353</v>
      </c>
      <c r="C8830" s="233" t="s">
        <v>337</v>
      </c>
      <c r="D8830" s="233">
        <v>16</v>
      </c>
      <c r="E8830" s="233" t="s">
        <v>262</v>
      </c>
      <c r="F8830" s="234" t="s">
        <v>342</v>
      </c>
      <c r="G8830" s="235">
        <v>147</v>
      </c>
      <c r="H8830" s="234">
        <v>49922</v>
      </c>
      <c r="I8830" s="28"/>
    </row>
    <row r="8831" spans="1:9" x14ac:dyDescent="0.25">
      <c r="A8831" s="231" t="s">
        <v>362</v>
      </c>
      <c r="B8831" s="232" t="s">
        <v>366</v>
      </c>
      <c r="C8831" s="233" t="s">
        <v>337</v>
      </c>
      <c r="D8831" s="233">
        <v>8</v>
      </c>
      <c r="E8831" s="233" t="s">
        <v>262</v>
      </c>
      <c r="F8831" s="234" t="s">
        <v>342</v>
      </c>
      <c r="G8831" s="235">
        <v>150</v>
      </c>
      <c r="H8831" s="234">
        <v>49924</v>
      </c>
      <c r="I8831" s="28"/>
    </row>
    <row r="8832" spans="1:9" x14ac:dyDescent="0.25">
      <c r="A8832" s="231" t="s">
        <v>331</v>
      </c>
      <c r="B8832" s="232" t="s">
        <v>381</v>
      </c>
      <c r="C8832" s="233" t="s">
        <v>380</v>
      </c>
      <c r="D8832" s="233">
        <v>16</v>
      </c>
      <c r="E8832" s="233" t="s">
        <v>262</v>
      </c>
      <c r="F8832" s="234" t="s">
        <v>342</v>
      </c>
      <c r="G8832" s="235">
        <v>111</v>
      </c>
      <c r="H8832" s="234">
        <v>49926</v>
      </c>
      <c r="I8832" s="28"/>
    </row>
    <row r="8833" spans="1:9" x14ac:dyDescent="0.25">
      <c r="A8833" s="231" t="s">
        <v>397</v>
      </c>
      <c r="B8833" s="232" t="s">
        <v>402</v>
      </c>
      <c r="C8833" s="233" t="s">
        <v>380</v>
      </c>
      <c r="D8833" s="233">
        <v>8</v>
      </c>
      <c r="E8833" s="233" t="s">
        <v>262</v>
      </c>
      <c r="F8833" s="234" t="s">
        <v>342</v>
      </c>
      <c r="G8833" s="235">
        <v>133</v>
      </c>
      <c r="H8833" s="234">
        <v>49926</v>
      </c>
      <c r="I8833" s="28"/>
    </row>
    <row r="8834" spans="1:9" x14ac:dyDescent="0.25">
      <c r="A8834" s="231" t="s">
        <v>335</v>
      </c>
      <c r="B8834" s="232" t="s">
        <v>395</v>
      </c>
      <c r="C8834" s="233" t="s">
        <v>337</v>
      </c>
      <c r="D8834" s="233">
        <v>16</v>
      </c>
      <c r="E8834" s="233" t="s">
        <v>264</v>
      </c>
      <c r="F8834" s="234" t="s">
        <v>365</v>
      </c>
      <c r="G8834" s="235">
        <v>42</v>
      </c>
      <c r="H8834" s="234">
        <v>49927</v>
      </c>
      <c r="I8834" s="28"/>
    </row>
    <row r="8835" spans="1:9" x14ac:dyDescent="0.25">
      <c r="A8835" s="231" t="s">
        <v>335</v>
      </c>
      <c r="B8835" s="232" t="s">
        <v>383</v>
      </c>
      <c r="C8835" s="233" t="s">
        <v>347</v>
      </c>
      <c r="D8835" s="233">
        <v>8</v>
      </c>
      <c r="E8835" s="233" t="s">
        <v>271</v>
      </c>
      <c r="F8835" s="234" t="s">
        <v>373</v>
      </c>
      <c r="G8835" s="235">
        <v>80</v>
      </c>
      <c r="H8835" s="234">
        <v>49927</v>
      </c>
      <c r="I8835" s="28"/>
    </row>
    <row r="8836" spans="1:9" x14ac:dyDescent="0.25">
      <c r="A8836" s="231" t="s">
        <v>348</v>
      </c>
      <c r="B8836" s="232" t="s">
        <v>349</v>
      </c>
      <c r="C8836" s="233" t="s">
        <v>347</v>
      </c>
      <c r="D8836" s="233">
        <v>8</v>
      </c>
      <c r="E8836" s="233" t="s">
        <v>262</v>
      </c>
      <c r="F8836" s="234" t="s">
        <v>342</v>
      </c>
      <c r="G8836" s="235">
        <v>190</v>
      </c>
      <c r="H8836" s="234">
        <v>49929</v>
      </c>
      <c r="I8836" s="28"/>
    </row>
    <row r="8837" spans="1:9" x14ac:dyDescent="0.25">
      <c r="A8837" s="231" t="s">
        <v>354</v>
      </c>
      <c r="B8837" s="232" t="s">
        <v>355</v>
      </c>
      <c r="C8837" s="233" t="s">
        <v>347</v>
      </c>
      <c r="D8837" s="233">
        <v>16</v>
      </c>
      <c r="E8837" s="233" t="s">
        <v>262</v>
      </c>
      <c r="F8837" s="234" t="s">
        <v>356</v>
      </c>
      <c r="G8837" s="235">
        <v>72</v>
      </c>
      <c r="H8837" s="234">
        <v>49929</v>
      </c>
      <c r="I8837" s="28"/>
    </row>
    <row r="8838" spans="1:9" x14ac:dyDescent="0.25">
      <c r="A8838" s="231" t="s">
        <v>385</v>
      </c>
      <c r="B8838" s="232" t="s">
        <v>389</v>
      </c>
      <c r="C8838" s="233" t="s">
        <v>375</v>
      </c>
      <c r="D8838" s="233">
        <v>16</v>
      </c>
      <c r="E8838" s="233" t="s">
        <v>334</v>
      </c>
      <c r="F8838" s="234" t="s">
        <v>276</v>
      </c>
      <c r="G8838" s="235">
        <v>152</v>
      </c>
      <c r="H8838" s="234">
        <v>49930</v>
      </c>
      <c r="I8838" s="28"/>
    </row>
    <row r="8839" spans="1:9" x14ac:dyDescent="0.25">
      <c r="A8839" s="231" t="s">
        <v>362</v>
      </c>
      <c r="B8839" s="232" t="s">
        <v>363</v>
      </c>
      <c r="C8839" s="233" t="s">
        <v>364</v>
      </c>
      <c r="D8839" s="233">
        <v>8</v>
      </c>
      <c r="E8839" s="233" t="s">
        <v>264</v>
      </c>
      <c r="F8839" s="234" t="s">
        <v>396</v>
      </c>
      <c r="G8839" s="235">
        <v>20</v>
      </c>
      <c r="H8839" s="234">
        <v>49935</v>
      </c>
      <c r="I8839" s="28"/>
    </row>
    <row r="8840" spans="1:9" x14ac:dyDescent="0.25">
      <c r="A8840" s="231" t="s">
        <v>392</v>
      </c>
      <c r="B8840" s="232" t="s">
        <v>393</v>
      </c>
      <c r="C8840" s="233" t="s">
        <v>337</v>
      </c>
      <c r="D8840" s="233">
        <v>16</v>
      </c>
      <c r="E8840" s="233" t="s">
        <v>271</v>
      </c>
      <c r="F8840" s="234" t="s">
        <v>359</v>
      </c>
      <c r="G8840" s="235">
        <v>197</v>
      </c>
      <c r="H8840" s="234">
        <v>49936</v>
      </c>
      <c r="I8840" s="28"/>
    </row>
    <row r="8841" spans="1:9" x14ac:dyDescent="0.25">
      <c r="A8841" s="231" t="s">
        <v>335</v>
      </c>
      <c r="B8841" s="232" t="s">
        <v>383</v>
      </c>
      <c r="C8841" s="233" t="s">
        <v>347</v>
      </c>
      <c r="D8841" s="233">
        <v>8</v>
      </c>
      <c r="E8841" s="233" t="s">
        <v>271</v>
      </c>
      <c r="F8841" s="234" t="s">
        <v>359</v>
      </c>
      <c r="G8841" s="235">
        <v>139</v>
      </c>
      <c r="H8841" s="234">
        <v>49938</v>
      </c>
      <c r="I8841" s="28"/>
    </row>
    <row r="8842" spans="1:9" x14ac:dyDescent="0.25">
      <c r="A8842" s="231" t="s">
        <v>371</v>
      </c>
      <c r="B8842" s="232" t="s">
        <v>372</v>
      </c>
      <c r="C8842" s="233" t="s">
        <v>364</v>
      </c>
      <c r="D8842" s="233">
        <v>8</v>
      </c>
      <c r="E8842" s="233" t="s">
        <v>271</v>
      </c>
      <c r="F8842" s="234" t="s">
        <v>373</v>
      </c>
      <c r="G8842" s="235">
        <v>34</v>
      </c>
      <c r="H8842" s="234">
        <v>49939</v>
      </c>
      <c r="I8842" s="28"/>
    </row>
    <row r="8843" spans="1:9" x14ac:dyDescent="0.25">
      <c r="A8843" s="231" t="s">
        <v>408</v>
      </c>
      <c r="B8843" s="232" t="s">
        <v>409</v>
      </c>
      <c r="C8843" s="233" t="s">
        <v>380</v>
      </c>
      <c r="D8843" s="233">
        <v>16</v>
      </c>
      <c r="E8843" s="233" t="s">
        <v>334</v>
      </c>
      <c r="F8843" s="234" t="s">
        <v>276</v>
      </c>
      <c r="G8843" s="235">
        <v>85</v>
      </c>
      <c r="H8843" s="234">
        <v>49943</v>
      </c>
      <c r="I8843" s="28"/>
    </row>
    <row r="8844" spans="1:9" x14ac:dyDescent="0.25">
      <c r="A8844" s="231" t="s">
        <v>339</v>
      </c>
      <c r="B8844" s="232" t="s">
        <v>340</v>
      </c>
      <c r="C8844" s="233" t="s">
        <v>341</v>
      </c>
      <c r="D8844" s="233">
        <v>8</v>
      </c>
      <c r="E8844" s="233" t="s">
        <v>262</v>
      </c>
      <c r="F8844" s="234" t="s">
        <v>342</v>
      </c>
      <c r="G8844" s="235">
        <v>41</v>
      </c>
      <c r="H8844" s="234">
        <v>49944</v>
      </c>
      <c r="I8844" s="28"/>
    </row>
    <row r="8845" spans="1:9" x14ac:dyDescent="0.25">
      <c r="A8845" s="231" t="s">
        <v>371</v>
      </c>
      <c r="B8845" s="232" t="s">
        <v>372</v>
      </c>
      <c r="C8845" s="233" t="s">
        <v>364</v>
      </c>
      <c r="D8845" s="233">
        <v>8</v>
      </c>
      <c r="E8845" s="233" t="s">
        <v>271</v>
      </c>
      <c r="F8845" s="234" t="s">
        <v>373</v>
      </c>
      <c r="G8845" s="235">
        <v>106</v>
      </c>
      <c r="H8845" s="234">
        <v>49945</v>
      </c>
      <c r="I8845" s="28"/>
    </row>
    <row r="8846" spans="1:9" x14ac:dyDescent="0.25">
      <c r="A8846" s="231" t="s">
        <v>362</v>
      </c>
      <c r="B8846" s="232" t="s">
        <v>366</v>
      </c>
      <c r="C8846" s="233" t="s">
        <v>337</v>
      </c>
      <c r="D8846" s="233">
        <v>8</v>
      </c>
      <c r="E8846" s="233" t="s">
        <v>262</v>
      </c>
      <c r="F8846" s="234" t="s">
        <v>342</v>
      </c>
      <c r="G8846" s="235">
        <v>162</v>
      </c>
      <c r="H8846" s="234">
        <v>49949</v>
      </c>
      <c r="I8846" s="28"/>
    </row>
    <row r="8847" spans="1:9" x14ac:dyDescent="0.25">
      <c r="A8847" s="231" t="s">
        <v>335</v>
      </c>
      <c r="B8847" s="232" t="s">
        <v>368</v>
      </c>
      <c r="C8847" s="233" t="s">
        <v>364</v>
      </c>
      <c r="D8847" s="233">
        <v>8</v>
      </c>
      <c r="E8847" s="233" t="s">
        <v>262</v>
      </c>
      <c r="F8847" s="234" t="s">
        <v>356</v>
      </c>
      <c r="G8847" s="235">
        <v>31</v>
      </c>
      <c r="H8847" s="234">
        <v>49952</v>
      </c>
      <c r="I8847" s="28"/>
    </row>
    <row r="8848" spans="1:9" x14ac:dyDescent="0.25">
      <c r="A8848" s="231" t="s">
        <v>335</v>
      </c>
      <c r="B8848" s="232" t="s">
        <v>383</v>
      </c>
      <c r="C8848" s="233" t="s">
        <v>347</v>
      </c>
      <c r="D8848" s="233">
        <v>8</v>
      </c>
      <c r="E8848" s="233" t="s">
        <v>271</v>
      </c>
      <c r="F8848" s="234" t="s">
        <v>359</v>
      </c>
      <c r="G8848" s="235">
        <v>63</v>
      </c>
      <c r="H8848" s="234">
        <v>49952</v>
      </c>
      <c r="I8848" s="28"/>
    </row>
    <row r="8849" spans="1:9" x14ac:dyDescent="0.25">
      <c r="A8849" s="231" t="s">
        <v>345</v>
      </c>
      <c r="B8849" s="232" t="s">
        <v>401</v>
      </c>
      <c r="C8849" s="233" t="s">
        <v>380</v>
      </c>
      <c r="D8849" s="233">
        <v>16</v>
      </c>
      <c r="E8849" s="233" t="s">
        <v>271</v>
      </c>
      <c r="F8849" s="234" t="s">
        <v>338</v>
      </c>
      <c r="G8849" s="235">
        <v>124</v>
      </c>
      <c r="H8849" s="234">
        <v>49955</v>
      </c>
      <c r="I8849" s="28"/>
    </row>
    <row r="8850" spans="1:9" x14ac:dyDescent="0.25">
      <c r="A8850" s="231" t="s">
        <v>345</v>
      </c>
      <c r="B8850" s="232" t="s">
        <v>391</v>
      </c>
      <c r="C8850" s="233" t="s">
        <v>337</v>
      </c>
      <c r="D8850" s="233">
        <v>16</v>
      </c>
      <c r="E8850" s="233" t="s">
        <v>334</v>
      </c>
      <c r="F8850" s="234" t="s">
        <v>405</v>
      </c>
      <c r="G8850" s="235">
        <v>11</v>
      </c>
      <c r="H8850" s="234">
        <v>49959</v>
      </c>
      <c r="I8850" s="28"/>
    </row>
    <row r="8851" spans="1:9" x14ac:dyDescent="0.25">
      <c r="A8851" s="231" t="s">
        <v>348</v>
      </c>
      <c r="B8851" s="232" t="s">
        <v>349</v>
      </c>
      <c r="C8851" s="233" t="s">
        <v>347</v>
      </c>
      <c r="D8851" s="233">
        <v>8</v>
      </c>
      <c r="E8851" s="233" t="s">
        <v>262</v>
      </c>
      <c r="F8851" s="234" t="s">
        <v>356</v>
      </c>
      <c r="G8851" s="235">
        <v>67</v>
      </c>
      <c r="H8851" s="234">
        <v>49960</v>
      </c>
      <c r="I8851" s="28"/>
    </row>
    <row r="8852" spans="1:9" x14ac:dyDescent="0.25">
      <c r="A8852" s="231" t="s">
        <v>408</v>
      </c>
      <c r="B8852" s="232" t="s">
        <v>409</v>
      </c>
      <c r="C8852" s="233" t="s">
        <v>380</v>
      </c>
      <c r="D8852" s="233">
        <v>16</v>
      </c>
      <c r="E8852" s="233" t="s">
        <v>334</v>
      </c>
      <c r="F8852" s="234" t="s">
        <v>278</v>
      </c>
      <c r="G8852" s="235">
        <v>130</v>
      </c>
      <c r="H8852" s="234">
        <v>49965</v>
      </c>
      <c r="I8852" s="28"/>
    </row>
    <row r="8853" spans="1:9" x14ac:dyDescent="0.25">
      <c r="A8853" s="231" t="s">
        <v>397</v>
      </c>
      <c r="B8853" s="232" t="s">
        <v>398</v>
      </c>
      <c r="C8853" s="233" t="s">
        <v>399</v>
      </c>
      <c r="D8853" s="233">
        <v>8</v>
      </c>
      <c r="E8853" s="233" t="s">
        <v>334</v>
      </c>
      <c r="F8853" s="234" t="s">
        <v>276</v>
      </c>
      <c r="G8853" s="235">
        <v>102</v>
      </c>
      <c r="H8853" s="234">
        <v>49968</v>
      </c>
      <c r="I8853" s="28"/>
    </row>
    <row r="8854" spans="1:9" x14ac:dyDescent="0.25">
      <c r="A8854" s="231" t="s">
        <v>345</v>
      </c>
      <c r="B8854" s="232" t="s">
        <v>346</v>
      </c>
      <c r="C8854" s="233" t="s">
        <v>347</v>
      </c>
      <c r="D8854" s="233">
        <v>16</v>
      </c>
      <c r="E8854" s="233" t="s">
        <v>271</v>
      </c>
      <c r="F8854" s="234" t="s">
        <v>338</v>
      </c>
      <c r="G8854" s="235">
        <v>150</v>
      </c>
      <c r="H8854" s="234">
        <v>49970</v>
      </c>
      <c r="I8854" s="28"/>
    </row>
    <row r="8855" spans="1:9" x14ac:dyDescent="0.25">
      <c r="A8855" s="231" t="s">
        <v>385</v>
      </c>
      <c r="B8855" s="232" t="s">
        <v>386</v>
      </c>
      <c r="C8855" s="233" t="s">
        <v>358</v>
      </c>
      <c r="D8855" s="233">
        <v>16</v>
      </c>
      <c r="E8855" s="233" t="s">
        <v>334</v>
      </c>
      <c r="F8855" s="234" t="s">
        <v>405</v>
      </c>
      <c r="G8855" s="235">
        <v>141</v>
      </c>
      <c r="H8855" s="234">
        <v>49970</v>
      </c>
      <c r="I8855" s="28"/>
    </row>
    <row r="8856" spans="1:9" x14ac:dyDescent="0.25">
      <c r="A8856" s="231" t="s">
        <v>339</v>
      </c>
      <c r="B8856" s="232" t="s">
        <v>340</v>
      </c>
      <c r="C8856" s="233" t="s">
        <v>341</v>
      </c>
      <c r="D8856" s="233">
        <v>8</v>
      </c>
      <c r="E8856" s="233" t="s">
        <v>262</v>
      </c>
      <c r="F8856" s="234" t="s">
        <v>342</v>
      </c>
      <c r="G8856" s="235">
        <v>41</v>
      </c>
      <c r="H8856" s="234">
        <v>49970</v>
      </c>
      <c r="I8856" s="28"/>
    </row>
    <row r="8857" spans="1:9" x14ac:dyDescent="0.25">
      <c r="A8857" s="231" t="s">
        <v>335</v>
      </c>
      <c r="B8857" s="232" t="s">
        <v>384</v>
      </c>
      <c r="C8857" s="233" t="s">
        <v>364</v>
      </c>
      <c r="D8857" s="233">
        <v>8</v>
      </c>
      <c r="E8857" s="233" t="s">
        <v>262</v>
      </c>
      <c r="F8857" s="234" t="s">
        <v>356</v>
      </c>
      <c r="G8857" s="235">
        <v>45</v>
      </c>
      <c r="H8857" s="234">
        <v>49971</v>
      </c>
      <c r="I8857" s="28"/>
    </row>
    <row r="8858" spans="1:9" x14ac:dyDescent="0.25">
      <c r="A8858" s="231" t="s">
        <v>335</v>
      </c>
      <c r="B8858" s="232" t="s">
        <v>368</v>
      </c>
      <c r="C8858" s="233" t="s">
        <v>364</v>
      </c>
      <c r="D8858" s="233">
        <v>8</v>
      </c>
      <c r="E8858" s="233" t="s">
        <v>262</v>
      </c>
      <c r="F8858" s="234" t="s">
        <v>356</v>
      </c>
      <c r="G8858" s="235">
        <v>61</v>
      </c>
      <c r="H8858" s="234">
        <v>49972</v>
      </c>
      <c r="I8858" s="28"/>
    </row>
    <row r="8859" spans="1:9" x14ac:dyDescent="0.25">
      <c r="A8859" s="231" t="s">
        <v>335</v>
      </c>
      <c r="B8859" s="232" t="s">
        <v>382</v>
      </c>
      <c r="C8859" s="233" t="s">
        <v>337</v>
      </c>
      <c r="D8859" s="233">
        <v>16</v>
      </c>
      <c r="E8859" s="233" t="s">
        <v>264</v>
      </c>
      <c r="F8859" s="234" t="s">
        <v>365</v>
      </c>
      <c r="G8859" s="235">
        <v>177</v>
      </c>
      <c r="H8859" s="234">
        <v>49975</v>
      </c>
      <c r="I8859" s="28"/>
    </row>
    <row r="8860" spans="1:9" x14ac:dyDescent="0.25">
      <c r="A8860" s="231" t="s">
        <v>335</v>
      </c>
      <c r="B8860" s="232" t="s">
        <v>387</v>
      </c>
      <c r="C8860" s="233" t="s">
        <v>347</v>
      </c>
      <c r="D8860" s="233">
        <v>8</v>
      </c>
      <c r="E8860" s="233" t="s">
        <v>264</v>
      </c>
      <c r="F8860" s="234" t="s">
        <v>365</v>
      </c>
      <c r="G8860" s="235">
        <v>67</v>
      </c>
      <c r="H8860" s="234">
        <v>49980</v>
      </c>
      <c r="I8860" s="28"/>
    </row>
    <row r="8861" spans="1:9" x14ac:dyDescent="0.25">
      <c r="A8861" s="231" t="s">
        <v>362</v>
      </c>
      <c r="B8861" s="232" t="s">
        <v>366</v>
      </c>
      <c r="C8861" s="233" t="s">
        <v>337</v>
      </c>
      <c r="D8861" s="233">
        <v>8</v>
      </c>
      <c r="E8861" s="233" t="s">
        <v>262</v>
      </c>
      <c r="F8861" s="234" t="s">
        <v>50</v>
      </c>
      <c r="G8861" s="235">
        <v>45</v>
      </c>
      <c r="H8861" s="234">
        <v>49980</v>
      </c>
      <c r="I8861" s="28"/>
    </row>
    <row r="8862" spans="1:9" x14ac:dyDescent="0.25">
      <c r="A8862" s="231" t="s">
        <v>362</v>
      </c>
      <c r="B8862" s="232" t="s">
        <v>407</v>
      </c>
      <c r="C8862" s="233" t="s">
        <v>380</v>
      </c>
      <c r="D8862" s="233">
        <v>16</v>
      </c>
      <c r="E8862" s="233" t="s">
        <v>264</v>
      </c>
      <c r="F8862" s="234" t="s">
        <v>365</v>
      </c>
      <c r="G8862" s="235">
        <v>122</v>
      </c>
      <c r="H8862" s="234">
        <v>49980</v>
      </c>
      <c r="I8862" s="28"/>
    </row>
    <row r="8863" spans="1:9" x14ac:dyDescent="0.25">
      <c r="A8863" s="231" t="s">
        <v>385</v>
      </c>
      <c r="B8863" s="232" t="s">
        <v>386</v>
      </c>
      <c r="C8863" s="233" t="s">
        <v>358</v>
      </c>
      <c r="D8863" s="233">
        <v>16</v>
      </c>
      <c r="E8863" s="233" t="s">
        <v>334</v>
      </c>
      <c r="F8863" s="234" t="s">
        <v>276</v>
      </c>
      <c r="G8863" s="235">
        <v>105</v>
      </c>
      <c r="H8863" s="234">
        <v>49980</v>
      </c>
      <c r="I8863" s="28"/>
    </row>
    <row r="8864" spans="1:9" x14ac:dyDescent="0.25">
      <c r="A8864" s="231" t="s">
        <v>335</v>
      </c>
      <c r="B8864" s="232" t="s">
        <v>383</v>
      </c>
      <c r="C8864" s="233" t="s">
        <v>347</v>
      </c>
      <c r="D8864" s="233">
        <v>8</v>
      </c>
      <c r="E8864" s="233" t="s">
        <v>271</v>
      </c>
      <c r="F8864" s="234" t="s">
        <v>359</v>
      </c>
      <c r="G8864" s="235">
        <v>101</v>
      </c>
      <c r="H8864" s="234">
        <v>49981</v>
      </c>
      <c r="I8864" s="28"/>
    </row>
    <row r="8865" spans="1:9" x14ac:dyDescent="0.25">
      <c r="A8865" s="231" t="s">
        <v>392</v>
      </c>
      <c r="B8865" s="232" t="s">
        <v>393</v>
      </c>
      <c r="C8865" s="233" t="s">
        <v>337</v>
      </c>
      <c r="D8865" s="233">
        <v>16</v>
      </c>
      <c r="E8865" s="233" t="s">
        <v>271</v>
      </c>
      <c r="F8865" s="234" t="s">
        <v>338</v>
      </c>
      <c r="G8865" s="235">
        <v>147</v>
      </c>
      <c r="H8865" s="234">
        <v>49986</v>
      </c>
      <c r="I8865" s="28"/>
    </row>
    <row r="8866" spans="1:9" x14ac:dyDescent="0.25">
      <c r="A8866" s="231" t="s">
        <v>335</v>
      </c>
      <c r="B8866" s="232" t="s">
        <v>350</v>
      </c>
      <c r="C8866" s="233" t="s">
        <v>347</v>
      </c>
      <c r="D8866" s="233">
        <v>8</v>
      </c>
      <c r="E8866" s="233" t="s">
        <v>271</v>
      </c>
      <c r="F8866" s="234" t="s">
        <v>338</v>
      </c>
      <c r="G8866" s="235">
        <v>136</v>
      </c>
      <c r="H8866" s="234">
        <v>49988</v>
      </c>
      <c r="I8866" s="28"/>
    </row>
    <row r="8867" spans="1:9" x14ac:dyDescent="0.25">
      <c r="A8867" s="231" t="s">
        <v>335</v>
      </c>
      <c r="B8867" s="232" t="s">
        <v>384</v>
      </c>
      <c r="C8867" s="233" t="s">
        <v>364</v>
      </c>
      <c r="D8867" s="233">
        <v>8</v>
      </c>
      <c r="E8867" s="233" t="s">
        <v>262</v>
      </c>
      <c r="F8867" s="234" t="s">
        <v>356</v>
      </c>
      <c r="G8867" s="235">
        <v>81</v>
      </c>
      <c r="H8867" s="234">
        <v>49989</v>
      </c>
      <c r="I8867" s="28"/>
    </row>
    <row r="8868" spans="1:9" x14ac:dyDescent="0.25">
      <c r="A8868" s="231" t="s">
        <v>345</v>
      </c>
      <c r="B8868" s="232" t="s">
        <v>406</v>
      </c>
      <c r="C8868" s="233" t="s">
        <v>337</v>
      </c>
      <c r="D8868" s="233">
        <v>16</v>
      </c>
      <c r="E8868" s="233" t="s">
        <v>271</v>
      </c>
      <c r="F8868" s="234" t="s">
        <v>359</v>
      </c>
      <c r="G8868" s="235">
        <v>105</v>
      </c>
      <c r="H8868" s="234">
        <v>49989</v>
      </c>
      <c r="I8868" s="28"/>
    </row>
    <row r="8869" spans="1:9" x14ac:dyDescent="0.25">
      <c r="A8869" s="231" t="s">
        <v>362</v>
      </c>
      <c r="B8869" s="232" t="s">
        <v>407</v>
      </c>
      <c r="C8869" s="233" t="s">
        <v>380</v>
      </c>
      <c r="D8869" s="233">
        <v>16</v>
      </c>
      <c r="E8869" s="233" t="s">
        <v>264</v>
      </c>
      <c r="F8869" s="234" t="s">
        <v>396</v>
      </c>
      <c r="G8869" s="235">
        <v>190</v>
      </c>
      <c r="H8869" s="234">
        <v>49993</v>
      </c>
      <c r="I8869" s="28"/>
    </row>
    <row r="8870" spans="1:9" x14ac:dyDescent="0.25">
      <c r="A8870" s="231" t="s">
        <v>335</v>
      </c>
      <c r="B8870" s="232" t="s">
        <v>368</v>
      </c>
      <c r="C8870" s="233" t="s">
        <v>364</v>
      </c>
      <c r="D8870" s="233">
        <v>8</v>
      </c>
      <c r="E8870" s="233" t="s">
        <v>262</v>
      </c>
      <c r="F8870" s="234" t="s">
        <v>356</v>
      </c>
      <c r="G8870" s="235">
        <v>87</v>
      </c>
      <c r="H8870" s="234">
        <v>49996</v>
      </c>
      <c r="I8870" s="28"/>
    </row>
    <row r="8871" spans="1:9" x14ac:dyDescent="0.25">
      <c r="A8871" s="231" t="s">
        <v>335</v>
      </c>
      <c r="B8871" s="232" t="s">
        <v>357</v>
      </c>
      <c r="C8871" s="233" t="s">
        <v>358</v>
      </c>
      <c r="D8871" s="233">
        <v>16</v>
      </c>
      <c r="E8871" s="233" t="s">
        <v>271</v>
      </c>
      <c r="F8871" s="234" t="s">
        <v>359</v>
      </c>
      <c r="G8871" s="235">
        <v>52</v>
      </c>
      <c r="H8871" s="234">
        <v>49997</v>
      </c>
      <c r="I8871" s="28"/>
    </row>
    <row r="8872" spans="1:9" x14ac:dyDescent="0.25">
      <c r="A8872" s="231" t="s">
        <v>335</v>
      </c>
      <c r="B8872" s="232" t="s">
        <v>350</v>
      </c>
      <c r="C8872" s="233" t="s">
        <v>347</v>
      </c>
      <c r="D8872" s="233">
        <v>8</v>
      </c>
      <c r="E8872" s="233" t="s">
        <v>271</v>
      </c>
      <c r="F8872" s="234" t="s">
        <v>338</v>
      </c>
      <c r="G8872" s="235">
        <v>131</v>
      </c>
      <c r="H8872" s="234">
        <v>49997</v>
      </c>
      <c r="I8872" s="28"/>
    </row>
    <row r="8873" spans="1:9" x14ac:dyDescent="0.25">
      <c r="A8873" s="231" t="s">
        <v>335</v>
      </c>
      <c r="B8873" s="232" t="s">
        <v>367</v>
      </c>
      <c r="C8873" s="233" t="s">
        <v>337</v>
      </c>
      <c r="D8873" s="233">
        <v>8</v>
      </c>
      <c r="E8873" s="233" t="s">
        <v>262</v>
      </c>
      <c r="F8873" s="234" t="s">
        <v>342</v>
      </c>
      <c r="G8873" s="235">
        <v>94</v>
      </c>
      <c r="H8873" s="234">
        <v>50001</v>
      </c>
      <c r="I8873" s="28"/>
    </row>
    <row r="8874" spans="1:9" x14ac:dyDescent="0.25">
      <c r="A8874" s="231" t="s">
        <v>408</v>
      </c>
      <c r="B8874" s="232" t="s">
        <v>409</v>
      </c>
      <c r="C8874" s="233" t="s">
        <v>380</v>
      </c>
      <c r="D8874" s="233">
        <v>16</v>
      </c>
      <c r="E8874" s="233" t="s">
        <v>334</v>
      </c>
      <c r="F8874" s="234" t="s">
        <v>276</v>
      </c>
      <c r="G8874" s="235">
        <v>16</v>
      </c>
      <c r="H8874" s="234">
        <v>50001</v>
      </c>
      <c r="I8874" s="28"/>
    </row>
    <row r="8875" spans="1:9" x14ac:dyDescent="0.25">
      <c r="A8875" s="231" t="s">
        <v>376</v>
      </c>
      <c r="B8875" s="232" t="s">
        <v>377</v>
      </c>
      <c r="C8875" s="233" t="s">
        <v>378</v>
      </c>
      <c r="D8875" s="233">
        <v>10</v>
      </c>
      <c r="E8875" s="233" t="s">
        <v>262</v>
      </c>
      <c r="F8875" s="234" t="s">
        <v>342</v>
      </c>
      <c r="G8875" s="235">
        <v>194</v>
      </c>
      <c r="H8875" s="234">
        <v>50003</v>
      </c>
      <c r="I8875" s="28"/>
    </row>
    <row r="8876" spans="1:9" x14ac:dyDescent="0.25">
      <c r="A8876" s="231" t="s">
        <v>345</v>
      </c>
      <c r="B8876" s="232" t="s">
        <v>406</v>
      </c>
      <c r="C8876" s="233" t="s">
        <v>337</v>
      </c>
      <c r="D8876" s="233">
        <v>16</v>
      </c>
      <c r="E8876" s="233" t="s">
        <v>271</v>
      </c>
      <c r="F8876" s="234" t="s">
        <v>338</v>
      </c>
      <c r="G8876" s="235">
        <v>152</v>
      </c>
      <c r="H8876" s="234">
        <v>50004</v>
      </c>
      <c r="I8876" s="28"/>
    </row>
    <row r="8877" spans="1:9" x14ac:dyDescent="0.25">
      <c r="A8877" s="231" t="s">
        <v>354</v>
      </c>
      <c r="B8877" s="232" t="s">
        <v>355</v>
      </c>
      <c r="C8877" s="233" t="s">
        <v>347</v>
      </c>
      <c r="D8877" s="233">
        <v>16</v>
      </c>
      <c r="E8877" s="233" t="s">
        <v>262</v>
      </c>
      <c r="F8877" s="234" t="s">
        <v>356</v>
      </c>
      <c r="G8877" s="235">
        <v>190</v>
      </c>
      <c r="H8877" s="234">
        <v>50004</v>
      </c>
      <c r="I8877" s="28"/>
    </row>
    <row r="8878" spans="1:9" x14ac:dyDescent="0.25">
      <c r="A8878" s="231" t="s">
        <v>348</v>
      </c>
      <c r="B8878" s="232" t="s">
        <v>349</v>
      </c>
      <c r="C8878" s="233" t="s">
        <v>347</v>
      </c>
      <c r="D8878" s="233">
        <v>8</v>
      </c>
      <c r="E8878" s="233" t="s">
        <v>262</v>
      </c>
      <c r="F8878" s="234" t="s">
        <v>356</v>
      </c>
      <c r="G8878" s="235">
        <v>183</v>
      </c>
      <c r="H8878" s="234">
        <v>50015</v>
      </c>
      <c r="I8878" s="28"/>
    </row>
    <row r="8879" spans="1:9" x14ac:dyDescent="0.25">
      <c r="A8879" s="231" t="s">
        <v>339</v>
      </c>
      <c r="B8879" s="232" t="s">
        <v>340</v>
      </c>
      <c r="C8879" s="233" t="s">
        <v>341</v>
      </c>
      <c r="D8879" s="233">
        <v>8</v>
      </c>
      <c r="E8879" s="233" t="s">
        <v>262</v>
      </c>
      <c r="F8879" s="234" t="s">
        <v>342</v>
      </c>
      <c r="G8879" s="235">
        <v>160</v>
      </c>
      <c r="H8879" s="234">
        <v>50031</v>
      </c>
      <c r="I8879" s="28"/>
    </row>
    <row r="8880" spans="1:9" x14ac:dyDescent="0.25">
      <c r="A8880" s="231" t="s">
        <v>376</v>
      </c>
      <c r="B8880" s="232" t="s">
        <v>377</v>
      </c>
      <c r="C8880" s="233" t="s">
        <v>378</v>
      </c>
      <c r="D8880" s="233">
        <v>10</v>
      </c>
      <c r="E8880" s="233" t="s">
        <v>262</v>
      </c>
      <c r="F8880" s="234" t="s">
        <v>50</v>
      </c>
      <c r="G8880" s="235">
        <v>112</v>
      </c>
      <c r="H8880" s="234">
        <v>50032</v>
      </c>
      <c r="I8880" s="28"/>
    </row>
    <row r="8881" spans="1:9" x14ac:dyDescent="0.25">
      <c r="A8881" s="231" t="s">
        <v>345</v>
      </c>
      <c r="B8881" s="232" t="s">
        <v>346</v>
      </c>
      <c r="C8881" s="233" t="s">
        <v>347</v>
      </c>
      <c r="D8881" s="233">
        <v>16</v>
      </c>
      <c r="E8881" s="233" t="s">
        <v>271</v>
      </c>
      <c r="F8881" s="234" t="s">
        <v>338</v>
      </c>
      <c r="G8881" s="235">
        <v>37</v>
      </c>
      <c r="H8881" s="234">
        <v>50034</v>
      </c>
      <c r="I8881" s="28"/>
    </row>
    <row r="8882" spans="1:9" x14ac:dyDescent="0.25">
      <c r="A8882" s="231" t="s">
        <v>362</v>
      </c>
      <c r="B8882" s="232" t="s">
        <v>363</v>
      </c>
      <c r="C8882" s="233" t="s">
        <v>364</v>
      </c>
      <c r="D8882" s="233">
        <v>8</v>
      </c>
      <c r="E8882" s="233" t="s">
        <v>264</v>
      </c>
      <c r="F8882" s="234" t="s">
        <v>396</v>
      </c>
      <c r="G8882" s="235">
        <v>136</v>
      </c>
      <c r="H8882" s="234">
        <v>50039</v>
      </c>
      <c r="I8882" s="28"/>
    </row>
    <row r="8883" spans="1:9" x14ac:dyDescent="0.25">
      <c r="A8883" s="231" t="s">
        <v>362</v>
      </c>
      <c r="B8883" s="232" t="s">
        <v>374</v>
      </c>
      <c r="C8883" s="233" t="s">
        <v>375</v>
      </c>
      <c r="D8883" s="233">
        <v>16</v>
      </c>
      <c r="E8883" s="233" t="s">
        <v>271</v>
      </c>
      <c r="F8883" s="234" t="s">
        <v>338</v>
      </c>
      <c r="G8883" s="235">
        <v>94</v>
      </c>
      <c r="H8883" s="234">
        <v>50047</v>
      </c>
      <c r="I8883" s="28"/>
    </row>
    <row r="8884" spans="1:9" x14ac:dyDescent="0.25">
      <c r="A8884" s="231" t="s">
        <v>397</v>
      </c>
      <c r="B8884" s="232" t="s">
        <v>402</v>
      </c>
      <c r="C8884" s="233" t="s">
        <v>380</v>
      </c>
      <c r="D8884" s="233">
        <v>8</v>
      </c>
      <c r="E8884" s="233" t="s">
        <v>262</v>
      </c>
      <c r="F8884" s="234" t="s">
        <v>50</v>
      </c>
      <c r="G8884" s="235">
        <v>40</v>
      </c>
      <c r="H8884" s="234">
        <v>50048</v>
      </c>
      <c r="I8884" s="28"/>
    </row>
    <row r="8885" spans="1:9" x14ac:dyDescent="0.25">
      <c r="A8885" s="231" t="s">
        <v>345</v>
      </c>
      <c r="B8885" s="232" t="s">
        <v>406</v>
      </c>
      <c r="C8885" s="233" t="s">
        <v>337</v>
      </c>
      <c r="D8885" s="233">
        <v>16</v>
      </c>
      <c r="E8885" s="233" t="s">
        <v>271</v>
      </c>
      <c r="F8885" s="234" t="s">
        <v>338</v>
      </c>
      <c r="G8885" s="235">
        <v>71</v>
      </c>
      <c r="H8885" s="234">
        <v>50053</v>
      </c>
      <c r="I8885" s="28"/>
    </row>
    <row r="8886" spans="1:9" x14ac:dyDescent="0.25">
      <c r="A8886" s="231" t="s">
        <v>385</v>
      </c>
      <c r="B8886" s="232" t="s">
        <v>386</v>
      </c>
      <c r="C8886" s="233" t="s">
        <v>358</v>
      </c>
      <c r="D8886" s="233">
        <v>16</v>
      </c>
      <c r="E8886" s="233" t="s">
        <v>334</v>
      </c>
      <c r="F8886" s="234" t="s">
        <v>405</v>
      </c>
      <c r="G8886" s="235">
        <v>76</v>
      </c>
      <c r="H8886" s="234">
        <v>50053</v>
      </c>
      <c r="I8886" s="28"/>
    </row>
    <row r="8887" spans="1:9" x14ac:dyDescent="0.25">
      <c r="A8887" s="231" t="s">
        <v>348</v>
      </c>
      <c r="B8887" s="232" t="s">
        <v>349</v>
      </c>
      <c r="C8887" s="233" t="s">
        <v>347</v>
      </c>
      <c r="D8887" s="233">
        <v>8</v>
      </c>
      <c r="E8887" s="233" t="s">
        <v>262</v>
      </c>
      <c r="F8887" s="234" t="s">
        <v>342</v>
      </c>
      <c r="G8887" s="235">
        <v>20</v>
      </c>
      <c r="H8887" s="234">
        <v>50054</v>
      </c>
      <c r="I8887" s="28"/>
    </row>
    <row r="8888" spans="1:9" x14ac:dyDescent="0.25">
      <c r="A8888" s="231" t="s">
        <v>331</v>
      </c>
      <c r="B8888" s="232" t="s">
        <v>353</v>
      </c>
      <c r="C8888" s="233" t="s">
        <v>337</v>
      </c>
      <c r="D8888" s="233">
        <v>16</v>
      </c>
      <c r="E8888" s="233" t="s">
        <v>262</v>
      </c>
      <c r="F8888" s="234" t="s">
        <v>356</v>
      </c>
      <c r="G8888" s="235">
        <v>123</v>
      </c>
      <c r="H8888" s="234">
        <v>50062</v>
      </c>
      <c r="I8888" s="28"/>
    </row>
    <row r="8889" spans="1:9" x14ac:dyDescent="0.25">
      <c r="A8889" s="231" t="s">
        <v>335</v>
      </c>
      <c r="B8889" s="232" t="s">
        <v>357</v>
      </c>
      <c r="C8889" s="233" t="s">
        <v>358</v>
      </c>
      <c r="D8889" s="233">
        <v>16</v>
      </c>
      <c r="E8889" s="233" t="s">
        <v>271</v>
      </c>
      <c r="F8889" s="234" t="s">
        <v>359</v>
      </c>
      <c r="G8889" s="235">
        <v>18</v>
      </c>
      <c r="H8889" s="234">
        <v>50065</v>
      </c>
      <c r="I8889" s="28"/>
    </row>
    <row r="8890" spans="1:9" x14ac:dyDescent="0.25">
      <c r="A8890" s="231" t="s">
        <v>345</v>
      </c>
      <c r="B8890" s="232" t="s">
        <v>401</v>
      </c>
      <c r="C8890" s="233" t="s">
        <v>380</v>
      </c>
      <c r="D8890" s="233">
        <v>16</v>
      </c>
      <c r="E8890" s="233" t="s">
        <v>271</v>
      </c>
      <c r="F8890" s="234" t="s">
        <v>338</v>
      </c>
      <c r="G8890" s="235">
        <v>126</v>
      </c>
      <c r="H8890" s="234">
        <v>50066</v>
      </c>
      <c r="I8890" s="28"/>
    </row>
    <row r="8891" spans="1:9" x14ac:dyDescent="0.25">
      <c r="A8891" s="231" t="s">
        <v>362</v>
      </c>
      <c r="B8891" s="232" t="s">
        <v>407</v>
      </c>
      <c r="C8891" s="233" t="s">
        <v>380</v>
      </c>
      <c r="D8891" s="233">
        <v>16</v>
      </c>
      <c r="E8891" s="233" t="s">
        <v>264</v>
      </c>
      <c r="F8891" s="234" t="s">
        <v>396</v>
      </c>
      <c r="G8891" s="235">
        <v>84</v>
      </c>
      <c r="H8891" s="234">
        <v>50072</v>
      </c>
      <c r="I8891" s="28"/>
    </row>
    <row r="8892" spans="1:9" x14ac:dyDescent="0.25">
      <c r="A8892" s="231" t="s">
        <v>345</v>
      </c>
      <c r="B8892" s="232" t="s">
        <v>379</v>
      </c>
      <c r="C8892" s="233" t="s">
        <v>380</v>
      </c>
      <c r="D8892" s="233">
        <v>16</v>
      </c>
      <c r="E8892" s="233" t="s">
        <v>271</v>
      </c>
      <c r="F8892" s="234" t="s">
        <v>373</v>
      </c>
      <c r="G8892" s="235">
        <v>119</v>
      </c>
      <c r="H8892" s="234">
        <v>50074</v>
      </c>
      <c r="I8892" s="28"/>
    </row>
    <row r="8893" spans="1:9" x14ac:dyDescent="0.25">
      <c r="A8893" s="231" t="s">
        <v>331</v>
      </c>
      <c r="B8893" s="232" t="s">
        <v>404</v>
      </c>
      <c r="C8893" s="233" t="s">
        <v>333</v>
      </c>
      <c r="D8893" s="233">
        <v>16</v>
      </c>
      <c r="E8893" s="233" t="s">
        <v>334</v>
      </c>
      <c r="F8893" s="234" t="s">
        <v>405</v>
      </c>
      <c r="G8893" s="235">
        <v>163</v>
      </c>
      <c r="H8893" s="234">
        <v>50074</v>
      </c>
      <c r="I8893" s="28"/>
    </row>
    <row r="8894" spans="1:9" x14ac:dyDescent="0.25">
      <c r="A8894" s="231" t="s">
        <v>408</v>
      </c>
      <c r="B8894" s="232" t="s">
        <v>409</v>
      </c>
      <c r="C8894" s="233" t="s">
        <v>380</v>
      </c>
      <c r="D8894" s="233">
        <v>16</v>
      </c>
      <c r="E8894" s="233" t="s">
        <v>334</v>
      </c>
      <c r="F8894" s="234" t="s">
        <v>278</v>
      </c>
      <c r="G8894" s="235">
        <v>65</v>
      </c>
      <c r="H8894" s="234">
        <v>50079</v>
      </c>
      <c r="I8894" s="28"/>
    </row>
    <row r="8895" spans="1:9" x14ac:dyDescent="0.25">
      <c r="A8895" s="231" t="s">
        <v>371</v>
      </c>
      <c r="B8895" s="232" t="s">
        <v>372</v>
      </c>
      <c r="C8895" s="233" t="s">
        <v>364</v>
      </c>
      <c r="D8895" s="233">
        <v>8</v>
      </c>
      <c r="E8895" s="233" t="s">
        <v>271</v>
      </c>
      <c r="F8895" s="234" t="s">
        <v>338</v>
      </c>
      <c r="G8895" s="235">
        <v>101</v>
      </c>
      <c r="H8895" s="234">
        <v>50079</v>
      </c>
      <c r="I8895" s="28"/>
    </row>
    <row r="8896" spans="1:9" x14ac:dyDescent="0.25">
      <c r="A8896" s="231" t="s">
        <v>392</v>
      </c>
      <c r="B8896" s="232" t="s">
        <v>393</v>
      </c>
      <c r="C8896" s="233" t="s">
        <v>337</v>
      </c>
      <c r="D8896" s="233">
        <v>16</v>
      </c>
      <c r="E8896" s="233" t="s">
        <v>271</v>
      </c>
      <c r="F8896" s="234" t="s">
        <v>359</v>
      </c>
      <c r="G8896" s="235">
        <v>93</v>
      </c>
      <c r="H8896" s="234">
        <v>50079</v>
      </c>
      <c r="I8896" s="28"/>
    </row>
    <row r="8897" spans="1:9" x14ac:dyDescent="0.25">
      <c r="A8897" s="231" t="s">
        <v>335</v>
      </c>
      <c r="B8897" s="232" t="s">
        <v>336</v>
      </c>
      <c r="C8897" s="233" t="s">
        <v>337</v>
      </c>
      <c r="D8897" s="233">
        <v>16</v>
      </c>
      <c r="E8897" s="233" t="s">
        <v>271</v>
      </c>
      <c r="F8897" s="234" t="s">
        <v>338</v>
      </c>
      <c r="G8897" s="235">
        <v>34</v>
      </c>
      <c r="H8897" s="234">
        <v>50082</v>
      </c>
      <c r="I8897" s="28"/>
    </row>
    <row r="8898" spans="1:9" x14ac:dyDescent="0.25">
      <c r="A8898" s="231" t="s">
        <v>345</v>
      </c>
      <c r="B8898" s="232" t="s">
        <v>406</v>
      </c>
      <c r="C8898" s="233" t="s">
        <v>337</v>
      </c>
      <c r="D8898" s="233">
        <v>16</v>
      </c>
      <c r="E8898" s="233" t="s">
        <v>271</v>
      </c>
      <c r="F8898" s="234" t="s">
        <v>359</v>
      </c>
      <c r="G8898" s="235">
        <v>47</v>
      </c>
      <c r="H8898" s="234">
        <v>50082</v>
      </c>
      <c r="I8898" s="28"/>
    </row>
    <row r="8899" spans="1:9" x14ac:dyDescent="0.25">
      <c r="A8899" s="231" t="s">
        <v>335</v>
      </c>
      <c r="B8899" s="232" t="s">
        <v>336</v>
      </c>
      <c r="C8899" s="233" t="s">
        <v>337</v>
      </c>
      <c r="D8899" s="233">
        <v>16</v>
      </c>
      <c r="E8899" s="233" t="s">
        <v>271</v>
      </c>
      <c r="F8899" s="234" t="s">
        <v>338</v>
      </c>
      <c r="G8899" s="235">
        <v>49</v>
      </c>
      <c r="H8899" s="234">
        <v>50085</v>
      </c>
      <c r="I8899" s="28"/>
    </row>
    <row r="8900" spans="1:9" x14ac:dyDescent="0.25">
      <c r="A8900" s="231" t="s">
        <v>331</v>
      </c>
      <c r="B8900" s="232" t="s">
        <v>404</v>
      </c>
      <c r="C8900" s="233" t="s">
        <v>333</v>
      </c>
      <c r="D8900" s="233">
        <v>16</v>
      </c>
      <c r="E8900" s="233" t="s">
        <v>334</v>
      </c>
      <c r="F8900" s="234" t="s">
        <v>405</v>
      </c>
      <c r="G8900" s="235">
        <v>33</v>
      </c>
      <c r="H8900" s="234">
        <v>50086</v>
      </c>
      <c r="I8900" s="28"/>
    </row>
    <row r="8901" spans="1:9" x14ac:dyDescent="0.25">
      <c r="A8901" s="231" t="s">
        <v>345</v>
      </c>
      <c r="B8901" s="232" t="s">
        <v>406</v>
      </c>
      <c r="C8901" s="233" t="s">
        <v>337</v>
      </c>
      <c r="D8901" s="233">
        <v>16</v>
      </c>
      <c r="E8901" s="233" t="s">
        <v>271</v>
      </c>
      <c r="F8901" s="234" t="s">
        <v>338</v>
      </c>
      <c r="G8901" s="235">
        <v>158</v>
      </c>
      <c r="H8901" s="234">
        <v>50090</v>
      </c>
      <c r="I8901" s="28"/>
    </row>
    <row r="8902" spans="1:9" x14ac:dyDescent="0.25">
      <c r="A8902" s="231" t="s">
        <v>348</v>
      </c>
      <c r="B8902" s="232" t="s">
        <v>349</v>
      </c>
      <c r="C8902" s="233" t="s">
        <v>347</v>
      </c>
      <c r="D8902" s="233">
        <v>8</v>
      </c>
      <c r="E8902" s="233" t="s">
        <v>262</v>
      </c>
      <c r="F8902" s="234" t="s">
        <v>356</v>
      </c>
      <c r="G8902" s="235">
        <v>74</v>
      </c>
      <c r="H8902" s="234">
        <v>50090</v>
      </c>
      <c r="I8902" s="28"/>
    </row>
    <row r="8903" spans="1:9" x14ac:dyDescent="0.25">
      <c r="A8903" s="231" t="s">
        <v>376</v>
      </c>
      <c r="B8903" s="232" t="s">
        <v>377</v>
      </c>
      <c r="C8903" s="233" t="s">
        <v>378</v>
      </c>
      <c r="D8903" s="233">
        <v>10</v>
      </c>
      <c r="E8903" s="233" t="s">
        <v>262</v>
      </c>
      <c r="F8903" s="234" t="s">
        <v>342</v>
      </c>
      <c r="G8903" s="235">
        <v>23</v>
      </c>
      <c r="H8903" s="234">
        <v>50090</v>
      </c>
      <c r="I8903" s="28"/>
    </row>
    <row r="8904" spans="1:9" x14ac:dyDescent="0.25">
      <c r="A8904" s="231" t="s">
        <v>376</v>
      </c>
      <c r="B8904" s="232" t="s">
        <v>390</v>
      </c>
      <c r="C8904" s="233" t="s">
        <v>370</v>
      </c>
      <c r="D8904" s="233">
        <v>8</v>
      </c>
      <c r="E8904" s="233" t="s">
        <v>334</v>
      </c>
      <c r="F8904" s="234" t="s">
        <v>278</v>
      </c>
      <c r="G8904" s="235">
        <v>196</v>
      </c>
      <c r="H8904" s="234">
        <v>50101</v>
      </c>
      <c r="I8904" s="28"/>
    </row>
    <row r="8905" spans="1:9" x14ac:dyDescent="0.25">
      <c r="A8905" s="231" t="s">
        <v>345</v>
      </c>
      <c r="B8905" s="232" t="s">
        <v>401</v>
      </c>
      <c r="C8905" s="233" t="s">
        <v>380</v>
      </c>
      <c r="D8905" s="233">
        <v>16</v>
      </c>
      <c r="E8905" s="233" t="s">
        <v>271</v>
      </c>
      <c r="F8905" s="234" t="s">
        <v>338</v>
      </c>
      <c r="G8905" s="235">
        <v>134</v>
      </c>
      <c r="H8905" s="234">
        <v>50103</v>
      </c>
      <c r="I8905" s="28"/>
    </row>
    <row r="8906" spans="1:9" x14ac:dyDescent="0.25">
      <c r="A8906" s="231" t="s">
        <v>331</v>
      </c>
      <c r="B8906" s="232" t="s">
        <v>404</v>
      </c>
      <c r="C8906" s="233" t="s">
        <v>333</v>
      </c>
      <c r="D8906" s="233">
        <v>16</v>
      </c>
      <c r="E8906" s="233" t="s">
        <v>334</v>
      </c>
      <c r="F8906" s="234" t="s">
        <v>405</v>
      </c>
      <c r="G8906" s="235">
        <v>55</v>
      </c>
      <c r="H8906" s="234">
        <v>50103</v>
      </c>
      <c r="I8906" s="28"/>
    </row>
    <row r="8907" spans="1:9" x14ac:dyDescent="0.25">
      <c r="A8907" s="231" t="s">
        <v>331</v>
      </c>
      <c r="B8907" s="232" t="s">
        <v>404</v>
      </c>
      <c r="C8907" s="233" t="s">
        <v>333</v>
      </c>
      <c r="D8907" s="233">
        <v>16</v>
      </c>
      <c r="E8907" s="233" t="s">
        <v>334</v>
      </c>
      <c r="F8907" s="234" t="s">
        <v>405</v>
      </c>
      <c r="G8907" s="235">
        <v>135</v>
      </c>
      <c r="H8907" s="234">
        <v>50105</v>
      </c>
      <c r="I8907" s="28"/>
    </row>
    <row r="8908" spans="1:9" x14ac:dyDescent="0.25">
      <c r="A8908" s="231" t="s">
        <v>345</v>
      </c>
      <c r="B8908" s="232" t="s">
        <v>346</v>
      </c>
      <c r="C8908" s="233" t="s">
        <v>347</v>
      </c>
      <c r="D8908" s="233">
        <v>16</v>
      </c>
      <c r="E8908" s="233" t="s">
        <v>271</v>
      </c>
      <c r="F8908" s="234" t="s">
        <v>338</v>
      </c>
      <c r="G8908" s="235">
        <v>153</v>
      </c>
      <c r="H8908" s="234">
        <v>50111</v>
      </c>
      <c r="I8908" s="28"/>
    </row>
    <row r="8909" spans="1:9" x14ac:dyDescent="0.25">
      <c r="A8909" s="231" t="s">
        <v>345</v>
      </c>
      <c r="B8909" s="232" t="s">
        <v>346</v>
      </c>
      <c r="C8909" s="233" t="s">
        <v>347</v>
      </c>
      <c r="D8909" s="233">
        <v>16</v>
      </c>
      <c r="E8909" s="233" t="s">
        <v>271</v>
      </c>
      <c r="F8909" s="234" t="s">
        <v>338</v>
      </c>
      <c r="G8909" s="235">
        <v>116</v>
      </c>
      <c r="H8909" s="234">
        <v>50112</v>
      </c>
      <c r="I8909" s="28"/>
    </row>
    <row r="8910" spans="1:9" x14ac:dyDescent="0.25">
      <c r="A8910" s="231" t="s">
        <v>335</v>
      </c>
      <c r="B8910" s="232" t="s">
        <v>400</v>
      </c>
      <c r="C8910" s="233" t="s">
        <v>364</v>
      </c>
      <c r="D8910" s="233">
        <v>8</v>
      </c>
      <c r="E8910" s="233" t="s">
        <v>264</v>
      </c>
      <c r="F8910" s="234" t="s">
        <v>365</v>
      </c>
      <c r="G8910" s="235">
        <v>55</v>
      </c>
      <c r="H8910" s="234">
        <v>50117</v>
      </c>
      <c r="I8910" s="28"/>
    </row>
    <row r="8911" spans="1:9" x14ac:dyDescent="0.25">
      <c r="A8911" s="231" t="s">
        <v>362</v>
      </c>
      <c r="B8911" s="232" t="s">
        <v>366</v>
      </c>
      <c r="C8911" s="233" t="s">
        <v>337</v>
      </c>
      <c r="D8911" s="233">
        <v>8</v>
      </c>
      <c r="E8911" s="233" t="s">
        <v>262</v>
      </c>
      <c r="F8911" s="234" t="s">
        <v>342</v>
      </c>
      <c r="G8911" s="235">
        <v>23</v>
      </c>
      <c r="H8911" s="234">
        <v>50134</v>
      </c>
      <c r="I8911" s="28"/>
    </row>
    <row r="8912" spans="1:9" x14ac:dyDescent="0.25">
      <c r="A8912" s="231" t="s">
        <v>331</v>
      </c>
      <c r="B8912" s="232" t="s">
        <v>353</v>
      </c>
      <c r="C8912" s="233" t="s">
        <v>337</v>
      </c>
      <c r="D8912" s="233">
        <v>16</v>
      </c>
      <c r="E8912" s="233" t="s">
        <v>262</v>
      </c>
      <c r="F8912" s="234" t="s">
        <v>342</v>
      </c>
      <c r="G8912" s="235">
        <v>93</v>
      </c>
      <c r="H8912" s="234">
        <v>50135</v>
      </c>
      <c r="I8912" s="28"/>
    </row>
    <row r="8913" spans="1:9" x14ac:dyDescent="0.25">
      <c r="A8913" s="231" t="s">
        <v>335</v>
      </c>
      <c r="B8913" s="232" t="s">
        <v>357</v>
      </c>
      <c r="C8913" s="233" t="s">
        <v>358</v>
      </c>
      <c r="D8913" s="233">
        <v>16</v>
      </c>
      <c r="E8913" s="233" t="s">
        <v>271</v>
      </c>
      <c r="F8913" s="234" t="s">
        <v>359</v>
      </c>
      <c r="G8913" s="235">
        <v>188</v>
      </c>
      <c r="H8913" s="234">
        <v>50136</v>
      </c>
      <c r="I8913" s="28"/>
    </row>
    <row r="8914" spans="1:9" x14ac:dyDescent="0.25">
      <c r="A8914" s="231" t="s">
        <v>345</v>
      </c>
      <c r="B8914" s="232" t="s">
        <v>346</v>
      </c>
      <c r="C8914" s="233" t="s">
        <v>347</v>
      </c>
      <c r="D8914" s="233">
        <v>16</v>
      </c>
      <c r="E8914" s="233" t="s">
        <v>271</v>
      </c>
      <c r="F8914" s="234" t="s">
        <v>338</v>
      </c>
      <c r="G8914" s="235">
        <v>123</v>
      </c>
      <c r="H8914" s="234">
        <v>50137</v>
      </c>
      <c r="I8914" s="28"/>
    </row>
    <row r="8915" spans="1:9" x14ac:dyDescent="0.25">
      <c r="A8915" s="231" t="s">
        <v>331</v>
      </c>
      <c r="B8915" s="232" t="s">
        <v>403</v>
      </c>
      <c r="C8915" s="233" t="s">
        <v>380</v>
      </c>
      <c r="D8915" s="233">
        <v>32</v>
      </c>
      <c r="E8915" s="233" t="s">
        <v>262</v>
      </c>
      <c r="F8915" s="234" t="s">
        <v>356</v>
      </c>
      <c r="G8915" s="235">
        <v>120</v>
      </c>
      <c r="H8915" s="234">
        <v>50138</v>
      </c>
      <c r="I8915" s="28"/>
    </row>
    <row r="8916" spans="1:9" x14ac:dyDescent="0.25">
      <c r="A8916" s="231" t="s">
        <v>408</v>
      </c>
      <c r="B8916" s="232" t="s">
        <v>409</v>
      </c>
      <c r="C8916" s="233" t="s">
        <v>380</v>
      </c>
      <c r="D8916" s="233">
        <v>16</v>
      </c>
      <c r="E8916" s="233" t="s">
        <v>334</v>
      </c>
      <c r="F8916" s="234" t="s">
        <v>276</v>
      </c>
      <c r="G8916" s="235">
        <v>151</v>
      </c>
      <c r="H8916" s="234">
        <v>50140</v>
      </c>
      <c r="I8916" s="28"/>
    </row>
    <row r="8917" spans="1:9" x14ac:dyDescent="0.25">
      <c r="A8917" s="231" t="s">
        <v>335</v>
      </c>
      <c r="B8917" s="232" t="s">
        <v>395</v>
      </c>
      <c r="C8917" s="233" t="s">
        <v>337</v>
      </c>
      <c r="D8917" s="233">
        <v>16</v>
      </c>
      <c r="E8917" s="233" t="s">
        <v>264</v>
      </c>
      <c r="F8917" s="234" t="s">
        <v>365</v>
      </c>
      <c r="G8917" s="235">
        <v>76</v>
      </c>
      <c r="H8917" s="234">
        <v>50143</v>
      </c>
      <c r="I8917" s="28"/>
    </row>
    <row r="8918" spans="1:9" x14ac:dyDescent="0.25">
      <c r="A8918" s="231" t="s">
        <v>345</v>
      </c>
      <c r="B8918" s="232" t="s">
        <v>379</v>
      </c>
      <c r="C8918" s="233" t="s">
        <v>380</v>
      </c>
      <c r="D8918" s="233">
        <v>16</v>
      </c>
      <c r="E8918" s="233" t="s">
        <v>271</v>
      </c>
      <c r="F8918" s="234" t="s">
        <v>373</v>
      </c>
      <c r="G8918" s="235">
        <v>71</v>
      </c>
      <c r="H8918" s="234">
        <v>50147</v>
      </c>
      <c r="I8918" s="28"/>
    </row>
    <row r="8919" spans="1:9" x14ac:dyDescent="0.25">
      <c r="A8919" s="231" t="s">
        <v>392</v>
      </c>
      <c r="B8919" s="232" t="s">
        <v>393</v>
      </c>
      <c r="C8919" s="233" t="s">
        <v>337</v>
      </c>
      <c r="D8919" s="233">
        <v>16</v>
      </c>
      <c r="E8919" s="233" t="s">
        <v>271</v>
      </c>
      <c r="F8919" s="234" t="s">
        <v>359</v>
      </c>
      <c r="G8919" s="235">
        <v>124</v>
      </c>
      <c r="H8919" s="234">
        <v>50151</v>
      </c>
      <c r="I8919" s="28"/>
    </row>
    <row r="8920" spans="1:9" x14ac:dyDescent="0.25">
      <c r="A8920" s="231" t="s">
        <v>335</v>
      </c>
      <c r="B8920" s="232" t="s">
        <v>394</v>
      </c>
      <c r="C8920" s="233" t="s">
        <v>364</v>
      </c>
      <c r="D8920" s="233">
        <v>8</v>
      </c>
      <c r="E8920" s="233" t="s">
        <v>264</v>
      </c>
      <c r="F8920" s="234" t="s">
        <v>365</v>
      </c>
      <c r="G8920" s="235">
        <v>173</v>
      </c>
      <c r="H8920" s="234">
        <v>50170</v>
      </c>
      <c r="I8920" s="28"/>
    </row>
    <row r="8921" spans="1:9" x14ac:dyDescent="0.25">
      <c r="A8921" s="231" t="s">
        <v>331</v>
      </c>
      <c r="B8921" s="232" t="s">
        <v>332</v>
      </c>
      <c r="C8921" s="233" t="s">
        <v>333</v>
      </c>
      <c r="D8921" s="233">
        <v>16</v>
      </c>
      <c r="E8921" s="233" t="s">
        <v>334</v>
      </c>
      <c r="F8921" s="234" t="s">
        <v>405</v>
      </c>
      <c r="G8921" s="235">
        <v>60</v>
      </c>
      <c r="H8921" s="234">
        <v>50171</v>
      </c>
      <c r="I8921" s="28"/>
    </row>
    <row r="8922" spans="1:9" x14ac:dyDescent="0.25">
      <c r="A8922" s="231" t="s">
        <v>331</v>
      </c>
      <c r="B8922" s="232" t="s">
        <v>332</v>
      </c>
      <c r="C8922" s="233" t="s">
        <v>333</v>
      </c>
      <c r="D8922" s="233">
        <v>16</v>
      </c>
      <c r="E8922" s="233" t="s">
        <v>334</v>
      </c>
      <c r="F8922" s="234" t="s">
        <v>278</v>
      </c>
      <c r="G8922" s="235">
        <v>33</v>
      </c>
      <c r="H8922" s="234">
        <v>50173</v>
      </c>
      <c r="I8922" s="28"/>
    </row>
    <row r="8923" spans="1:9" x14ac:dyDescent="0.25">
      <c r="A8923" s="231" t="s">
        <v>371</v>
      </c>
      <c r="B8923" s="232" t="s">
        <v>372</v>
      </c>
      <c r="C8923" s="233" t="s">
        <v>364</v>
      </c>
      <c r="D8923" s="233">
        <v>8</v>
      </c>
      <c r="E8923" s="233" t="s">
        <v>271</v>
      </c>
      <c r="F8923" s="234" t="s">
        <v>373</v>
      </c>
      <c r="G8923" s="235">
        <v>112</v>
      </c>
      <c r="H8923" s="234">
        <v>50175</v>
      </c>
      <c r="I8923" s="28"/>
    </row>
    <row r="8924" spans="1:9" x14ac:dyDescent="0.25">
      <c r="A8924" s="231" t="s">
        <v>345</v>
      </c>
      <c r="B8924" s="232" t="s">
        <v>391</v>
      </c>
      <c r="C8924" s="233" t="s">
        <v>337</v>
      </c>
      <c r="D8924" s="233">
        <v>16</v>
      </c>
      <c r="E8924" s="233" t="s">
        <v>334</v>
      </c>
      <c r="F8924" s="234" t="s">
        <v>276</v>
      </c>
      <c r="G8924" s="235">
        <v>89</v>
      </c>
      <c r="H8924" s="234">
        <v>50176</v>
      </c>
      <c r="I8924" s="28"/>
    </row>
    <row r="8925" spans="1:9" x14ac:dyDescent="0.25">
      <c r="A8925" s="231" t="s">
        <v>331</v>
      </c>
      <c r="B8925" s="232" t="s">
        <v>381</v>
      </c>
      <c r="C8925" s="233" t="s">
        <v>380</v>
      </c>
      <c r="D8925" s="233">
        <v>16</v>
      </c>
      <c r="E8925" s="233" t="s">
        <v>262</v>
      </c>
      <c r="F8925" s="234" t="s">
        <v>342</v>
      </c>
      <c r="G8925" s="235">
        <v>29</v>
      </c>
      <c r="H8925" s="234">
        <v>50178</v>
      </c>
      <c r="I8925" s="28"/>
    </row>
    <row r="8926" spans="1:9" x14ac:dyDescent="0.25">
      <c r="A8926" s="231" t="s">
        <v>335</v>
      </c>
      <c r="B8926" s="232" t="s">
        <v>350</v>
      </c>
      <c r="C8926" s="233" t="s">
        <v>347</v>
      </c>
      <c r="D8926" s="233">
        <v>8</v>
      </c>
      <c r="E8926" s="233" t="s">
        <v>271</v>
      </c>
      <c r="F8926" s="234" t="s">
        <v>338</v>
      </c>
      <c r="G8926" s="235">
        <v>197</v>
      </c>
      <c r="H8926" s="234">
        <v>50192</v>
      </c>
      <c r="I8926" s="28"/>
    </row>
    <row r="8927" spans="1:9" x14ac:dyDescent="0.25">
      <c r="A8927" s="231" t="s">
        <v>335</v>
      </c>
      <c r="B8927" s="232" t="s">
        <v>384</v>
      </c>
      <c r="C8927" s="233" t="s">
        <v>364</v>
      </c>
      <c r="D8927" s="233">
        <v>8</v>
      </c>
      <c r="E8927" s="233" t="s">
        <v>262</v>
      </c>
      <c r="F8927" s="234" t="s">
        <v>356</v>
      </c>
      <c r="G8927" s="235">
        <v>60</v>
      </c>
      <c r="H8927" s="234">
        <v>50195</v>
      </c>
      <c r="I8927" s="28"/>
    </row>
    <row r="8928" spans="1:9" x14ac:dyDescent="0.25">
      <c r="A8928" s="231" t="s">
        <v>345</v>
      </c>
      <c r="B8928" s="232" t="s">
        <v>379</v>
      </c>
      <c r="C8928" s="233" t="s">
        <v>380</v>
      </c>
      <c r="D8928" s="233">
        <v>16</v>
      </c>
      <c r="E8928" s="233" t="s">
        <v>271</v>
      </c>
      <c r="F8928" s="234" t="s">
        <v>373</v>
      </c>
      <c r="G8928" s="235">
        <v>184</v>
      </c>
      <c r="H8928" s="234">
        <v>50196</v>
      </c>
      <c r="I8928" s="28"/>
    </row>
    <row r="8929" spans="1:9" x14ac:dyDescent="0.25">
      <c r="A8929" s="231" t="s">
        <v>335</v>
      </c>
      <c r="B8929" s="232" t="s">
        <v>350</v>
      </c>
      <c r="C8929" s="233" t="s">
        <v>347</v>
      </c>
      <c r="D8929" s="233">
        <v>8</v>
      </c>
      <c r="E8929" s="233" t="s">
        <v>271</v>
      </c>
      <c r="F8929" s="234" t="s">
        <v>338</v>
      </c>
      <c r="G8929" s="235">
        <v>96</v>
      </c>
      <c r="H8929" s="234">
        <v>50200</v>
      </c>
      <c r="I8929" s="28"/>
    </row>
    <row r="8930" spans="1:9" x14ac:dyDescent="0.25">
      <c r="A8930" s="231" t="s">
        <v>335</v>
      </c>
      <c r="B8930" s="232" t="s">
        <v>383</v>
      </c>
      <c r="C8930" s="233" t="s">
        <v>347</v>
      </c>
      <c r="D8930" s="233">
        <v>8</v>
      </c>
      <c r="E8930" s="233" t="s">
        <v>271</v>
      </c>
      <c r="F8930" s="234" t="s">
        <v>359</v>
      </c>
      <c r="G8930" s="235">
        <v>67</v>
      </c>
      <c r="H8930" s="234">
        <v>50205</v>
      </c>
      <c r="I8930" s="28"/>
    </row>
    <row r="8931" spans="1:9" x14ac:dyDescent="0.25">
      <c r="A8931" s="231" t="s">
        <v>335</v>
      </c>
      <c r="B8931" s="232" t="s">
        <v>384</v>
      </c>
      <c r="C8931" s="233" t="s">
        <v>364</v>
      </c>
      <c r="D8931" s="233">
        <v>8</v>
      </c>
      <c r="E8931" s="233" t="s">
        <v>262</v>
      </c>
      <c r="F8931" s="234" t="s">
        <v>356</v>
      </c>
      <c r="G8931" s="235">
        <v>103</v>
      </c>
      <c r="H8931" s="234">
        <v>50207</v>
      </c>
      <c r="I8931" s="28"/>
    </row>
    <row r="8932" spans="1:9" x14ac:dyDescent="0.25">
      <c r="A8932" s="231" t="s">
        <v>345</v>
      </c>
      <c r="B8932" s="232" t="s">
        <v>401</v>
      </c>
      <c r="C8932" s="233" t="s">
        <v>380</v>
      </c>
      <c r="D8932" s="233">
        <v>16</v>
      </c>
      <c r="E8932" s="233" t="s">
        <v>271</v>
      </c>
      <c r="F8932" s="234" t="s">
        <v>338</v>
      </c>
      <c r="G8932" s="235">
        <v>179</v>
      </c>
      <c r="H8932" s="234">
        <v>50207</v>
      </c>
      <c r="I8932" s="28"/>
    </row>
    <row r="8933" spans="1:9" x14ac:dyDescent="0.25">
      <c r="A8933" s="231" t="s">
        <v>371</v>
      </c>
      <c r="B8933" s="232" t="s">
        <v>372</v>
      </c>
      <c r="C8933" s="233" t="s">
        <v>364</v>
      </c>
      <c r="D8933" s="233">
        <v>8</v>
      </c>
      <c r="E8933" s="233" t="s">
        <v>271</v>
      </c>
      <c r="F8933" s="234" t="s">
        <v>338</v>
      </c>
      <c r="G8933" s="235">
        <v>102</v>
      </c>
      <c r="H8933" s="234">
        <v>50208</v>
      </c>
      <c r="I8933" s="28"/>
    </row>
    <row r="8934" spans="1:9" x14ac:dyDescent="0.25">
      <c r="A8934" s="231" t="s">
        <v>348</v>
      </c>
      <c r="B8934" s="232" t="s">
        <v>349</v>
      </c>
      <c r="C8934" s="233" t="s">
        <v>347</v>
      </c>
      <c r="D8934" s="233">
        <v>8</v>
      </c>
      <c r="E8934" s="233" t="s">
        <v>262</v>
      </c>
      <c r="F8934" s="234" t="s">
        <v>356</v>
      </c>
      <c r="G8934" s="235">
        <v>65</v>
      </c>
      <c r="H8934" s="234">
        <v>50208</v>
      </c>
      <c r="I8934" s="28"/>
    </row>
    <row r="8935" spans="1:9" x14ac:dyDescent="0.25">
      <c r="A8935" s="231" t="s">
        <v>335</v>
      </c>
      <c r="B8935" s="232" t="s">
        <v>384</v>
      </c>
      <c r="C8935" s="233" t="s">
        <v>364</v>
      </c>
      <c r="D8935" s="233">
        <v>8</v>
      </c>
      <c r="E8935" s="233" t="s">
        <v>262</v>
      </c>
      <c r="F8935" s="234" t="s">
        <v>356</v>
      </c>
      <c r="G8935" s="235">
        <v>200</v>
      </c>
      <c r="H8935" s="234">
        <v>50210</v>
      </c>
      <c r="I8935" s="28"/>
    </row>
    <row r="8936" spans="1:9" x14ac:dyDescent="0.25">
      <c r="A8936" s="231" t="s">
        <v>371</v>
      </c>
      <c r="B8936" s="232" t="s">
        <v>372</v>
      </c>
      <c r="C8936" s="233" t="s">
        <v>364</v>
      </c>
      <c r="D8936" s="233">
        <v>8</v>
      </c>
      <c r="E8936" s="233" t="s">
        <v>271</v>
      </c>
      <c r="F8936" s="234" t="s">
        <v>373</v>
      </c>
      <c r="G8936" s="235">
        <v>98</v>
      </c>
      <c r="H8936" s="234">
        <v>50212</v>
      </c>
      <c r="I8936" s="28"/>
    </row>
    <row r="8937" spans="1:9" x14ac:dyDescent="0.25">
      <c r="A8937" s="231" t="s">
        <v>335</v>
      </c>
      <c r="B8937" s="232" t="s">
        <v>394</v>
      </c>
      <c r="C8937" s="233" t="s">
        <v>364</v>
      </c>
      <c r="D8937" s="233">
        <v>8</v>
      </c>
      <c r="E8937" s="233" t="s">
        <v>264</v>
      </c>
      <c r="F8937" s="234" t="s">
        <v>396</v>
      </c>
      <c r="G8937" s="235">
        <v>184</v>
      </c>
      <c r="H8937" s="234">
        <v>50218</v>
      </c>
      <c r="I8937" s="28"/>
    </row>
    <row r="8938" spans="1:9" x14ac:dyDescent="0.25">
      <c r="A8938" s="231" t="s">
        <v>397</v>
      </c>
      <c r="B8938" s="232" t="s">
        <v>402</v>
      </c>
      <c r="C8938" s="233" t="s">
        <v>380</v>
      </c>
      <c r="D8938" s="233">
        <v>8</v>
      </c>
      <c r="E8938" s="233" t="s">
        <v>262</v>
      </c>
      <c r="F8938" s="234" t="s">
        <v>342</v>
      </c>
      <c r="G8938" s="235">
        <v>75</v>
      </c>
      <c r="H8938" s="234">
        <v>50222</v>
      </c>
      <c r="I8938" s="28"/>
    </row>
    <row r="8939" spans="1:9" x14ac:dyDescent="0.25">
      <c r="A8939" s="231" t="s">
        <v>331</v>
      </c>
      <c r="B8939" s="232" t="s">
        <v>332</v>
      </c>
      <c r="C8939" s="233" t="s">
        <v>333</v>
      </c>
      <c r="D8939" s="233">
        <v>16</v>
      </c>
      <c r="E8939" s="233" t="s">
        <v>334</v>
      </c>
      <c r="F8939" s="234" t="s">
        <v>405</v>
      </c>
      <c r="G8939" s="235">
        <v>77</v>
      </c>
      <c r="H8939" s="234">
        <v>50224</v>
      </c>
      <c r="I8939" s="28"/>
    </row>
    <row r="8940" spans="1:9" x14ac:dyDescent="0.25">
      <c r="A8940" s="231" t="s">
        <v>348</v>
      </c>
      <c r="B8940" s="232" t="s">
        <v>349</v>
      </c>
      <c r="C8940" s="233" t="s">
        <v>347</v>
      </c>
      <c r="D8940" s="233">
        <v>8</v>
      </c>
      <c r="E8940" s="233" t="s">
        <v>262</v>
      </c>
      <c r="F8940" s="234" t="s">
        <v>356</v>
      </c>
      <c r="G8940" s="235">
        <v>151</v>
      </c>
      <c r="H8940" s="234">
        <v>50224</v>
      </c>
      <c r="I8940" s="28"/>
    </row>
    <row r="8941" spans="1:9" x14ac:dyDescent="0.25">
      <c r="A8941" s="231" t="s">
        <v>362</v>
      </c>
      <c r="B8941" s="232" t="s">
        <v>363</v>
      </c>
      <c r="C8941" s="233" t="s">
        <v>364</v>
      </c>
      <c r="D8941" s="233">
        <v>8</v>
      </c>
      <c r="E8941" s="233" t="s">
        <v>264</v>
      </c>
      <c r="F8941" s="234" t="s">
        <v>365</v>
      </c>
      <c r="G8941" s="235">
        <v>89</v>
      </c>
      <c r="H8941" s="234">
        <v>50227</v>
      </c>
      <c r="I8941" s="28"/>
    </row>
    <row r="8942" spans="1:9" x14ac:dyDescent="0.25">
      <c r="A8942" s="231" t="s">
        <v>371</v>
      </c>
      <c r="B8942" s="232" t="s">
        <v>372</v>
      </c>
      <c r="C8942" s="233" t="s">
        <v>364</v>
      </c>
      <c r="D8942" s="233">
        <v>8</v>
      </c>
      <c r="E8942" s="233" t="s">
        <v>271</v>
      </c>
      <c r="F8942" s="234" t="s">
        <v>338</v>
      </c>
      <c r="G8942" s="235">
        <v>96</v>
      </c>
      <c r="H8942" s="234">
        <v>50228</v>
      </c>
      <c r="I8942" s="28"/>
    </row>
    <row r="8943" spans="1:9" x14ac:dyDescent="0.25">
      <c r="A8943" s="231" t="s">
        <v>385</v>
      </c>
      <c r="B8943" s="232" t="s">
        <v>386</v>
      </c>
      <c r="C8943" s="233" t="s">
        <v>358</v>
      </c>
      <c r="D8943" s="233">
        <v>16</v>
      </c>
      <c r="E8943" s="233" t="s">
        <v>334</v>
      </c>
      <c r="F8943" s="234" t="s">
        <v>276</v>
      </c>
      <c r="G8943" s="235">
        <v>79</v>
      </c>
      <c r="H8943" s="234">
        <v>50229</v>
      </c>
      <c r="I8943" s="28"/>
    </row>
    <row r="8944" spans="1:9" x14ac:dyDescent="0.25">
      <c r="A8944" s="231" t="s">
        <v>362</v>
      </c>
      <c r="B8944" s="232" t="s">
        <v>366</v>
      </c>
      <c r="C8944" s="233" t="s">
        <v>337</v>
      </c>
      <c r="D8944" s="233">
        <v>8</v>
      </c>
      <c r="E8944" s="233" t="s">
        <v>262</v>
      </c>
      <c r="F8944" s="234" t="s">
        <v>342</v>
      </c>
      <c r="G8944" s="235">
        <v>46</v>
      </c>
      <c r="H8944" s="234">
        <v>50235</v>
      </c>
      <c r="I8944" s="28"/>
    </row>
    <row r="8945" spans="1:9" x14ac:dyDescent="0.25">
      <c r="A8945" s="231" t="s">
        <v>335</v>
      </c>
      <c r="B8945" s="232" t="s">
        <v>350</v>
      </c>
      <c r="C8945" s="233" t="s">
        <v>347</v>
      </c>
      <c r="D8945" s="233">
        <v>8</v>
      </c>
      <c r="E8945" s="233" t="s">
        <v>271</v>
      </c>
      <c r="F8945" s="234" t="s">
        <v>338</v>
      </c>
      <c r="G8945" s="235">
        <v>98</v>
      </c>
      <c r="H8945" s="234">
        <v>50238</v>
      </c>
      <c r="I8945" s="28"/>
    </row>
    <row r="8946" spans="1:9" x14ac:dyDescent="0.25">
      <c r="A8946" s="231" t="s">
        <v>385</v>
      </c>
      <c r="B8946" s="232" t="s">
        <v>386</v>
      </c>
      <c r="C8946" s="233" t="s">
        <v>358</v>
      </c>
      <c r="D8946" s="233">
        <v>16</v>
      </c>
      <c r="E8946" s="233" t="s">
        <v>334</v>
      </c>
      <c r="F8946" s="234" t="s">
        <v>405</v>
      </c>
      <c r="G8946" s="235">
        <v>104</v>
      </c>
      <c r="H8946" s="234">
        <v>50238</v>
      </c>
      <c r="I8946" s="28"/>
    </row>
    <row r="8947" spans="1:9" x14ac:dyDescent="0.25">
      <c r="A8947" s="231" t="s">
        <v>335</v>
      </c>
      <c r="B8947" s="232" t="s">
        <v>394</v>
      </c>
      <c r="C8947" s="233" t="s">
        <v>364</v>
      </c>
      <c r="D8947" s="233">
        <v>8</v>
      </c>
      <c r="E8947" s="233" t="s">
        <v>264</v>
      </c>
      <c r="F8947" s="234" t="s">
        <v>365</v>
      </c>
      <c r="G8947" s="235">
        <v>198</v>
      </c>
      <c r="H8947" s="234">
        <v>50243</v>
      </c>
      <c r="I8947" s="28"/>
    </row>
    <row r="8948" spans="1:9" x14ac:dyDescent="0.25">
      <c r="A8948" s="231" t="s">
        <v>376</v>
      </c>
      <c r="B8948" s="232" t="s">
        <v>390</v>
      </c>
      <c r="C8948" s="233" t="s">
        <v>370</v>
      </c>
      <c r="D8948" s="233">
        <v>8</v>
      </c>
      <c r="E8948" s="233" t="s">
        <v>334</v>
      </c>
      <c r="F8948" s="234" t="s">
        <v>278</v>
      </c>
      <c r="G8948" s="235">
        <v>196</v>
      </c>
      <c r="H8948" s="234">
        <v>50243</v>
      </c>
      <c r="I8948" s="28"/>
    </row>
    <row r="8949" spans="1:9" x14ac:dyDescent="0.25">
      <c r="A8949" s="231" t="s">
        <v>385</v>
      </c>
      <c r="B8949" s="232" t="s">
        <v>389</v>
      </c>
      <c r="C8949" s="233" t="s">
        <v>375</v>
      </c>
      <c r="D8949" s="233">
        <v>16</v>
      </c>
      <c r="E8949" s="233" t="s">
        <v>334</v>
      </c>
      <c r="F8949" s="234" t="s">
        <v>276</v>
      </c>
      <c r="G8949" s="235">
        <v>70</v>
      </c>
      <c r="H8949" s="234">
        <v>50250</v>
      </c>
      <c r="I8949" s="28"/>
    </row>
    <row r="8950" spans="1:9" x14ac:dyDescent="0.25">
      <c r="A8950" s="231" t="s">
        <v>345</v>
      </c>
      <c r="B8950" s="232" t="s">
        <v>391</v>
      </c>
      <c r="C8950" s="233" t="s">
        <v>337</v>
      </c>
      <c r="D8950" s="233">
        <v>16</v>
      </c>
      <c r="E8950" s="233" t="s">
        <v>334</v>
      </c>
      <c r="F8950" s="234" t="s">
        <v>276</v>
      </c>
      <c r="G8950" s="235">
        <v>85</v>
      </c>
      <c r="H8950" s="234">
        <v>50255</v>
      </c>
      <c r="I8950" s="28"/>
    </row>
    <row r="8951" spans="1:9" x14ac:dyDescent="0.25">
      <c r="A8951" s="231" t="s">
        <v>362</v>
      </c>
      <c r="B8951" s="232" t="s">
        <v>374</v>
      </c>
      <c r="C8951" s="233" t="s">
        <v>375</v>
      </c>
      <c r="D8951" s="233">
        <v>16</v>
      </c>
      <c r="E8951" s="233" t="s">
        <v>271</v>
      </c>
      <c r="F8951" s="234" t="s">
        <v>338</v>
      </c>
      <c r="G8951" s="235">
        <v>173</v>
      </c>
      <c r="H8951" s="234">
        <v>50260</v>
      </c>
      <c r="I8951" s="28"/>
    </row>
    <row r="8952" spans="1:9" x14ac:dyDescent="0.25">
      <c r="A8952" s="231" t="s">
        <v>331</v>
      </c>
      <c r="B8952" s="232" t="s">
        <v>332</v>
      </c>
      <c r="C8952" s="233" t="s">
        <v>333</v>
      </c>
      <c r="D8952" s="233">
        <v>16</v>
      </c>
      <c r="E8952" s="233" t="s">
        <v>334</v>
      </c>
      <c r="F8952" s="234" t="s">
        <v>405</v>
      </c>
      <c r="G8952" s="235">
        <v>186</v>
      </c>
      <c r="H8952" s="234">
        <v>50260</v>
      </c>
      <c r="I8952" s="28"/>
    </row>
    <row r="8953" spans="1:9" x14ac:dyDescent="0.25">
      <c r="A8953" s="231" t="s">
        <v>376</v>
      </c>
      <c r="B8953" s="232" t="s">
        <v>390</v>
      </c>
      <c r="C8953" s="233" t="s">
        <v>370</v>
      </c>
      <c r="D8953" s="233">
        <v>8</v>
      </c>
      <c r="E8953" s="233" t="s">
        <v>334</v>
      </c>
      <c r="F8953" s="234" t="s">
        <v>278</v>
      </c>
      <c r="G8953" s="235">
        <v>162</v>
      </c>
      <c r="H8953" s="234">
        <v>50263</v>
      </c>
      <c r="I8953" s="28"/>
    </row>
    <row r="8954" spans="1:9" x14ac:dyDescent="0.25">
      <c r="A8954" s="231" t="s">
        <v>335</v>
      </c>
      <c r="B8954" s="232" t="s">
        <v>350</v>
      </c>
      <c r="C8954" s="233" t="s">
        <v>347</v>
      </c>
      <c r="D8954" s="233">
        <v>8</v>
      </c>
      <c r="E8954" s="233" t="s">
        <v>271</v>
      </c>
      <c r="F8954" s="234" t="s">
        <v>338</v>
      </c>
      <c r="G8954" s="235">
        <v>183</v>
      </c>
      <c r="H8954" s="234">
        <v>50266</v>
      </c>
      <c r="I8954" s="28"/>
    </row>
    <row r="8955" spans="1:9" x14ac:dyDescent="0.25">
      <c r="A8955" s="231" t="s">
        <v>335</v>
      </c>
      <c r="B8955" s="232" t="s">
        <v>367</v>
      </c>
      <c r="C8955" s="233" t="s">
        <v>337</v>
      </c>
      <c r="D8955" s="233">
        <v>8</v>
      </c>
      <c r="E8955" s="233" t="s">
        <v>262</v>
      </c>
      <c r="F8955" s="234" t="s">
        <v>356</v>
      </c>
      <c r="G8955" s="235">
        <v>133</v>
      </c>
      <c r="H8955" s="234">
        <v>50267</v>
      </c>
      <c r="I8955" s="28"/>
    </row>
    <row r="8956" spans="1:9" x14ac:dyDescent="0.25">
      <c r="A8956" s="231" t="s">
        <v>345</v>
      </c>
      <c r="B8956" s="232" t="s">
        <v>401</v>
      </c>
      <c r="C8956" s="233" t="s">
        <v>380</v>
      </c>
      <c r="D8956" s="233">
        <v>16</v>
      </c>
      <c r="E8956" s="233" t="s">
        <v>271</v>
      </c>
      <c r="F8956" s="234" t="s">
        <v>338</v>
      </c>
      <c r="G8956" s="235">
        <v>134</v>
      </c>
      <c r="H8956" s="234">
        <v>50272</v>
      </c>
      <c r="I8956" s="28"/>
    </row>
    <row r="8957" spans="1:9" x14ac:dyDescent="0.25">
      <c r="A8957" s="231" t="s">
        <v>385</v>
      </c>
      <c r="B8957" s="232" t="s">
        <v>389</v>
      </c>
      <c r="C8957" s="233" t="s">
        <v>375</v>
      </c>
      <c r="D8957" s="233">
        <v>16</v>
      </c>
      <c r="E8957" s="233" t="s">
        <v>334</v>
      </c>
      <c r="F8957" s="234" t="s">
        <v>278</v>
      </c>
      <c r="G8957" s="235">
        <v>155</v>
      </c>
      <c r="H8957" s="234">
        <v>50272</v>
      </c>
      <c r="I8957" s="28"/>
    </row>
    <row r="8958" spans="1:9" x14ac:dyDescent="0.25">
      <c r="A8958" s="231" t="s">
        <v>397</v>
      </c>
      <c r="B8958" s="232" t="s">
        <v>402</v>
      </c>
      <c r="C8958" s="233" t="s">
        <v>380</v>
      </c>
      <c r="D8958" s="233">
        <v>8</v>
      </c>
      <c r="E8958" s="233" t="s">
        <v>262</v>
      </c>
      <c r="F8958" s="234" t="s">
        <v>342</v>
      </c>
      <c r="G8958" s="235">
        <v>145</v>
      </c>
      <c r="H8958" s="234">
        <v>50274</v>
      </c>
      <c r="I8958" s="28"/>
    </row>
    <row r="8959" spans="1:9" x14ac:dyDescent="0.25">
      <c r="A8959" s="231" t="s">
        <v>345</v>
      </c>
      <c r="B8959" s="232" t="s">
        <v>401</v>
      </c>
      <c r="C8959" s="233" t="s">
        <v>380</v>
      </c>
      <c r="D8959" s="233">
        <v>16</v>
      </c>
      <c r="E8959" s="233" t="s">
        <v>271</v>
      </c>
      <c r="F8959" s="234" t="s">
        <v>338</v>
      </c>
      <c r="G8959" s="235">
        <v>17</v>
      </c>
      <c r="H8959" s="234">
        <v>50277</v>
      </c>
      <c r="I8959" s="28"/>
    </row>
    <row r="8960" spans="1:9" x14ac:dyDescent="0.25">
      <c r="A8960" s="231" t="s">
        <v>371</v>
      </c>
      <c r="B8960" s="232" t="s">
        <v>372</v>
      </c>
      <c r="C8960" s="233" t="s">
        <v>364</v>
      </c>
      <c r="D8960" s="233">
        <v>8</v>
      </c>
      <c r="E8960" s="233" t="s">
        <v>271</v>
      </c>
      <c r="F8960" s="234" t="s">
        <v>373</v>
      </c>
      <c r="G8960" s="235">
        <v>114</v>
      </c>
      <c r="H8960" s="234">
        <v>50279</v>
      </c>
      <c r="I8960" s="28"/>
    </row>
    <row r="8961" spans="1:9" x14ac:dyDescent="0.25">
      <c r="A8961" s="231" t="s">
        <v>345</v>
      </c>
      <c r="B8961" s="232" t="s">
        <v>391</v>
      </c>
      <c r="C8961" s="233" t="s">
        <v>337</v>
      </c>
      <c r="D8961" s="233">
        <v>16</v>
      </c>
      <c r="E8961" s="233" t="s">
        <v>334</v>
      </c>
      <c r="F8961" s="234" t="s">
        <v>405</v>
      </c>
      <c r="G8961" s="235">
        <v>154</v>
      </c>
      <c r="H8961" s="234">
        <v>50284</v>
      </c>
      <c r="I8961" s="28"/>
    </row>
    <row r="8962" spans="1:9" x14ac:dyDescent="0.25">
      <c r="A8962" s="231" t="s">
        <v>397</v>
      </c>
      <c r="B8962" s="232" t="s">
        <v>402</v>
      </c>
      <c r="C8962" s="233" t="s">
        <v>380</v>
      </c>
      <c r="D8962" s="233">
        <v>8</v>
      </c>
      <c r="E8962" s="233" t="s">
        <v>262</v>
      </c>
      <c r="F8962" s="234" t="s">
        <v>50</v>
      </c>
      <c r="G8962" s="235">
        <v>25</v>
      </c>
      <c r="H8962" s="234">
        <v>50286</v>
      </c>
      <c r="I8962" s="28"/>
    </row>
    <row r="8963" spans="1:9" x14ac:dyDescent="0.25">
      <c r="A8963" s="231" t="s">
        <v>362</v>
      </c>
      <c r="B8963" s="232" t="s">
        <v>366</v>
      </c>
      <c r="C8963" s="233" t="s">
        <v>337</v>
      </c>
      <c r="D8963" s="233">
        <v>8</v>
      </c>
      <c r="E8963" s="233" t="s">
        <v>262</v>
      </c>
      <c r="F8963" s="234" t="s">
        <v>50</v>
      </c>
      <c r="G8963" s="235">
        <v>146</v>
      </c>
      <c r="H8963" s="234">
        <v>50292</v>
      </c>
      <c r="I8963" s="28"/>
    </row>
    <row r="8964" spans="1:9" x14ac:dyDescent="0.25">
      <c r="A8964" s="231" t="s">
        <v>335</v>
      </c>
      <c r="B8964" s="232" t="s">
        <v>395</v>
      </c>
      <c r="C8964" s="233" t="s">
        <v>337</v>
      </c>
      <c r="D8964" s="233">
        <v>16</v>
      </c>
      <c r="E8964" s="233" t="s">
        <v>264</v>
      </c>
      <c r="F8964" s="234" t="s">
        <v>396</v>
      </c>
      <c r="G8964" s="235">
        <v>197</v>
      </c>
      <c r="H8964" s="234">
        <v>50294</v>
      </c>
      <c r="I8964" s="28"/>
    </row>
    <row r="8965" spans="1:9" x14ac:dyDescent="0.25">
      <c r="A8965" s="231" t="s">
        <v>335</v>
      </c>
      <c r="B8965" s="232" t="s">
        <v>383</v>
      </c>
      <c r="C8965" s="233" t="s">
        <v>347</v>
      </c>
      <c r="D8965" s="233">
        <v>8</v>
      </c>
      <c r="E8965" s="233" t="s">
        <v>271</v>
      </c>
      <c r="F8965" s="234" t="s">
        <v>359</v>
      </c>
      <c r="G8965" s="235">
        <v>189</v>
      </c>
      <c r="H8965" s="234">
        <v>50302</v>
      </c>
      <c r="I8965" s="28"/>
    </row>
    <row r="8966" spans="1:9" x14ac:dyDescent="0.25">
      <c r="A8966" s="231" t="s">
        <v>335</v>
      </c>
      <c r="B8966" s="232" t="s">
        <v>382</v>
      </c>
      <c r="C8966" s="233" t="s">
        <v>337</v>
      </c>
      <c r="D8966" s="233">
        <v>16</v>
      </c>
      <c r="E8966" s="233" t="s">
        <v>264</v>
      </c>
      <c r="F8966" s="234" t="s">
        <v>365</v>
      </c>
      <c r="G8966" s="235">
        <v>108</v>
      </c>
      <c r="H8966" s="234">
        <v>50308</v>
      </c>
      <c r="I8966" s="28"/>
    </row>
    <row r="8967" spans="1:9" x14ac:dyDescent="0.25">
      <c r="A8967" s="231" t="s">
        <v>331</v>
      </c>
      <c r="B8967" s="232" t="s">
        <v>403</v>
      </c>
      <c r="C8967" s="233" t="s">
        <v>380</v>
      </c>
      <c r="D8967" s="233">
        <v>32</v>
      </c>
      <c r="E8967" s="233" t="s">
        <v>262</v>
      </c>
      <c r="F8967" s="234" t="s">
        <v>356</v>
      </c>
      <c r="G8967" s="235">
        <v>197</v>
      </c>
      <c r="H8967" s="234">
        <v>50314</v>
      </c>
      <c r="I8967" s="28"/>
    </row>
    <row r="8968" spans="1:9" x14ac:dyDescent="0.25">
      <c r="A8968" s="231" t="s">
        <v>335</v>
      </c>
      <c r="B8968" s="232" t="s">
        <v>367</v>
      </c>
      <c r="C8968" s="233" t="s">
        <v>337</v>
      </c>
      <c r="D8968" s="233">
        <v>8</v>
      </c>
      <c r="E8968" s="233" t="s">
        <v>262</v>
      </c>
      <c r="F8968" s="234" t="s">
        <v>342</v>
      </c>
      <c r="G8968" s="235">
        <v>167</v>
      </c>
      <c r="H8968" s="234">
        <v>50315</v>
      </c>
      <c r="I8968" s="28"/>
    </row>
    <row r="8969" spans="1:9" x14ac:dyDescent="0.25">
      <c r="A8969" s="231" t="s">
        <v>339</v>
      </c>
      <c r="B8969" s="232" t="s">
        <v>340</v>
      </c>
      <c r="C8969" s="233" t="s">
        <v>341</v>
      </c>
      <c r="D8969" s="233">
        <v>8</v>
      </c>
      <c r="E8969" s="233" t="s">
        <v>262</v>
      </c>
      <c r="F8969" s="234" t="s">
        <v>342</v>
      </c>
      <c r="G8969" s="235">
        <v>23</v>
      </c>
      <c r="H8969" s="234">
        <v>50315</v>
      </c>
      <c r="I8969" s="28"/>
    </row>
    <row r="8970" spans="1:9" x14ac:dyDescent="0.25">
      <c r="A8970" s="231" t="s">
        <v>345</v>
      </c>
      <c r="B8970" s="232" t="s">
        <v>391</v>
      </c>
      <c r="C8970" s="233" t="s">
        <v>337</v>
      </c>
      <c r="D8970" s="233">
        <v>16</v>
      </c>
      <c r="E8970" s="233" t="s">
        <v>334</v>
      </c>
      <c r="F8970" s="234" t="s">
        <v>276</v>
      </c>
      <c r="G8970" s="235">
        <v>164</v>
      </c>
      <c r="H8970" s="234">
        <v>50316</v>
      </c>
      <c r="I8970" s="28"/>
    </row>
    <row r="8971" spans="1:9" x14ac:dyDescent="0.25">
      <c r="A8971" s="231" t="s">
        <v>362</v>
      </c>
      <c r="B8971" s="232" t="s">
        <v>363</v>
      </c>
      <c r="C8971" s="233" t="s">
        <v>364</v>
      </c>
      <c r="D8971" s="233">
        <v>8</v>
      </c>
      <c r="E8971" s="233" t="s">
        <v>264</v>
      </c>
      <c r="F8971" s="234" t="s">
        <v>365</v>
      </c>
      <c r="G8971" s="235">
        <v>95</v>
      </c>
      <c r="H8971" s="234">
        <v>50316</v>
      </c>
      <c r="I8971" s="28"/>
    </row>
    <row r="8972" spans="1:9" x14ac:dyDescent="0.25">
      <c r="A8972" s="231" t="s">
        <v>376</v>
      </c>
      <c r="B8972" s="232" t="s">
        <v>390</v>
      </c>
      <c r="C8972" s="233" t="s">
        <v>370</v>
      </c>
      <c r="D8972" s="233">
        <v>8</v>
      </c>
      <c r="E8972" s="233" t="s">
        <v>334</v>
      </c>
      <c r="F8972" s="234" t="s">
        <v>278</v>
      </c>
      <c r="G8972" s="235">
        <v>116</v>
      </c>
      <c r="H8972" s="234">
        <v>50319</v>
      </c>
      <c r="I8972" s="28"/>
    </row>
    <row r="8973" spans="1:9" x14ac:dyDescent="0.25">
      <c r="A8973" s="231" t="s">
        <v>362</v>
      </c>
      <c r="B8973" s="232" t="s">
        <v>366</v>
      </c>
      <c r="C8973" s="233" t="s">
        <v>337</v>
      </c>
      <c r="D8973" s="233">
        <v>8</v>
      </c>
      <c r="E8973" s="233" t="s">
        <v>262</v>
      </c>
      <c r="F8973" s="234" t="s">
        <v>342</v>
      </c>
      <c r="G8973" s="235">
        <v>74</v>
      </c>
      <c r="H8973" s="234">
        <v>50324</v>
      </c>
      <c r="I8973" s="28"/>
    </row>
    <row r="8974" spans="1:9" x14ac:dyDescent="0.25">
      <c r="A8974" s="231" t="s">
        <v>335</v>
      </c>
      <c r="B8974" s="232" t="s">
        <v>368</v>
      </c>
      <c r="C8974" s="233" t="s">
        <v>364</v>
      </c>
      <c r="D8974" s="233">
        <v>8</v>
      </c>
      <c r="E8974" s="233" t="s">
        <v>262</v>
      </c>
      <c r="F8974" s="234" t="s">
        <v>356</v>
      </c>
      <c r="G8974" s="235">
        <v>149</v>
      </c>
      <c r="H8974" s="234">
        <v>50327</v>
      </c>
      <c r="I8974" s="28"/>
    </row>
    <row r="8975" spans="1:9" x14ac:dyDescent="0.25">
      <c r="A8975" s="231" t="s">
        <v>335</v>
      </c>
      <c r="B8975" s="232" t="s">
        <v>367</v>
      </c>
      <c r="C8975" s="233" t="s">
        <v>337</v>
      </c>
      <c r="D8975" s="233">
        <v>8</v>
      </c>
      <c r="E8975" s="233" t="s">
        <v>262</v>
      </c>
      <c r="F8975" s="234" t="s">
        <v>356</v>
      </c>
      <c r="G8975" s="235">
        <v>158</v>
      </c>
      <c r="H8975" s="234">
        <v>50332</v>
      </c>
      <c r="I8975" s="28"/>
    </row>
    <row r="8976" spans="1:9" x14ac:dyDescent="0.25">
      <c r="A8976" s="231" t="s">
        <v>397</v>
      </c>
      <c r="B8976" s="232" t="s">
        <v>398</v>
      </c>
      <c r="C8976" s="233" t="s">
        <v>399</v>
      </c>
      <c r="D8976" s="233">
        <v>8</v>
      </c>
      <c r="E8976" s="233" t="s">
        <v>334</v>
      </c>
      <c r="F8976" s="234" t="s">
        <v>276</v>
      </c>
      <c r="G8976" s="235">
        <v>108</v>
      </c>
      <c r="H8976" s="234">
        <v>50335</v>
      </c>
      <c r="I8976" s="28"/>
    </row>
    <row r="8977" spans="1:9" x14ac:dyDescent="0.25">
      <c r="A8977" s="231" t="s">
        <v>331</v>
      </c>
      <c r="B8977" s="232" t="s">
        <v>403</v>
      </c>
      <c r="C8977" s="233" t="s">
        <v>380</v>
      </c>
      <c r="D8977" s="233">
        <v>32</v>
      </c>
      <c r="E8977" s="233" t="s">
        <v>262</v>
      </c>
      <c r="F8977" s="234" t="s">
        <v>356</v>
      </c>
      <c r="G8977" s="235">
        <v>14</v>
      </c>
      <c r="H8977" s="234">
        <v>50336</v>
      </c>
      <c r="I8977" s="28"/>
    </row>
    <row r="8978" spans="1:9" x14ac:dyDescent="0.25">
      <c r="A8978" s="231" t="s">
        <v>331</v>
      </c>
      <c r="B8978" s="232" t="s">
        <v>403</v>
      </c>
      <c r="C8978" s="233" t="s">
        <v>380</v>
      </c>
      <c r="D8978" s="233">
        <v>32</v>
      </c>
      <c r="E8978" s="233" t="s">
        <v>262</v>
      </c>
      <c r="F8978" s="234" t="s">
        <v>356</v>
      </c>
      <c r="G8978" s="235">
        <v>40</v>
      </c>
      <c r="H8978" s="234">
        <v>50337</v>
      </c>
      <c r="I8978" s="28"/>
    </row>
    <row r="8979" spans="1:9" x14ac:dyDescent="0.25">
      <c r="A8979" s="231" t="s">
        <v>397</v>
      </c>
      <c r="B8979" s="232" t="s">
        <v>398</v>
      </c>
      <c r="C8979" s="233" t="s">
        <v>399</v>
      </c>
      <c r="D8979" s="233">
        <v>8</v>
      </c>
      <c r="E8979" s="233" t="s">
        <v>334</v>
      </c>
      <c r="F8979" s="234" t="s">
        <v>276</v>
      </c>
      <c r="G8979" s="235">
        <v>169</v>
      </c>
      <c r="H8979" s="234">
        <v>50339</v>
      </c>
      <c r="I8979" s="28"/>
    </row>
    <row r="8980" spans="1:9" x14ac:dyDescent="0.25">
      <c r="A8980" s="231" t="s">
        <v>335</v>
      </c>
      <c r="B8980" s="232" t="s">
        <v>384</v>
      </c>
      <c r="C8980" s="233" t="s">
        <v>364</v>
      </c>
      <c r="D8980" s="233">
        <v>8</v>
      </c>
      <c r="E8980" s="233" t="s">
        <v>262</v>
      </c>
      <c r="F8980" s="234" t="s">
        <v>356</v>
      </c>
      <c r="G8980" s="235">
        <v>30</v>
      </c>
      <c r="H8980" s="234">
        <v>50343</v>
      </c>
      <c r="I8980" s="28"/>
    </row>
    <row r="8981" spans="1:9" x14ac:dyDescent="0.25">
      <c r="A8981" s="231" t="s">
        <v>354</v>
      </c>
      <c r="B8981" s="232" t="s">
        <v>355</v>
      </c>
      <c r="C8981" s="233" t="s">
        <v>347</v>
      </c>
      <c r="D8981" s="233">
        <v>16</v>
      </c>
      <c r="E8981" s="233" t="s">
        <v>262</v>
      </c>
      <c r="F8981" s="234" t="s">
        <v>356</v>
      </c>
      <c r="G8981" s="235">
        <v>39</v>
      </c>
      <c r="H8981" s="234">
        <v>50344</v>
      </c>
      <c r="I8981" s="28"/>
    </row>
    <row r="8982" spans="1:9" x14ac:dyDescent="0.25">
      <c r="A8982" s="231" t="s">
        <v>345</v>
      </c>
      <c r="B8982" s="232" t="s">
        <v>391</v>
      </c>
      <c r="C8982" s="233" t="s">
        <v>337</v>
      </c>
      <c r="D8982" s="233">
        <v>16</v>
      </c>
      <c r="E8982" s="233" t="s">
        <v>334</v>
      </c>
      <c r="F8982" s="234" t="s">
        <v>405</v>
      </c>
      <c r="G8982" s="235">
        <v>91</v>
      </c>
      <c r="H8982" s="234">
        <v>50347</v>
      </c>
      <c r="I8982" s="28"/>
    </row>
    <row r="8983" spans="1:9" x14ac:dyDescent="0.25">
      <c r="A8983" s="231" t="s">
        <v>408</v>
      </c>
      <c r="B8983" s="232" t="s">
        <v>409</v>
      </c>
      <c r="C8983" s="233" t="s">
        <v>380</v>
      </c>
      <c r="D8983" s="233">
        <v>16</v>
      </c>
      <c r="E8983" s="233" t="s">
        <v>334</v>
      </c>
      <c r="F8983" s="234" t="s">
        <v>276</v>
      </c>
      <c r="G8983" s="235">
        <v>190</v>
      </c>
      <c r="H8983" s="234">
        <v>50348</v>
      </c>
      <c r="I8983" s="28"/>
    </row>
    <row r="8984" spans="1:9" x14ac:dyDescent="0.25">
      <c r="A8984" s="231" t="s">
        <v>335</v>
      </c>
      <c r="B8984" s="232" t="s">
        <v>395</v>
      </c>
      <c r="C8984" s="233" t="s">
        <v>337</v>
      </c>
      <c r="D8984" s="233">
        <v>16</v>
      </c>
      <c r="E8984" s="233" t="s">
        <v>264</v>
      </c>
      <c r="F8984" s="234" t="s">
        <v>396</v>
      </c>
      <c r="G8984" s="235">
        <v>67</v>
      </c>
      <c r="H8984" s="234">
        <v>50350</v>
      </c>
      <c r="I8984" s="28"/>
    </row>
    <row r="8985" spans="1:9" x14ac:dyDescent="0.25">
      <c r="A8985" s="231" t="s">
        <v>335</v>
      </c>
      <c r="B8985" s="232" t="s">
        <v>383</v>
      </c>
      <c r="C8985" s="233" t="s">
        <v>347</v>
      </c>
      <c r="D8985" s="233">
        <v>8</v>
      </c>
      <c r="E8985" s="233" t="s">
        <v>271</v>
      </c>
      <c r="F8985" s="234" t="s">
        <v>373</v>
      </c>
      <c r="G8985" s="235">
        <v>155</v>
      </c>
      <c r="H8985" s="234">
        <v>50350</v>
      </c>
      <c r="I8985" s="28"/>
    </row>
    <row r="8986" spans="1:9" x14ac:dyDescent="0.25">
      <c r="A8986" s="231" t="s">
        <v>339</v>
      </c>
      <c r="B8986" s="232" t="s">
        <v>340</v>
      </c>
      <c r="C8986" s="233" t="s">
        <v>341</v>
      </c>
      <c r="D8986" s="233">
        <v>8</v>
      </c>
      <c r="E8986" s="233" t="s">
        <v>262</v>
      </c>
      <c r="F8986" s="234" t="s">
        <v>342</v>
      </c>
      <c r="G8986" s="235">
        <v>136</v>
      </c>
      <c r="H8986" s="234">
        <v>50350</v>
      </c>
      <c r="I8986" s="28"/>
    </row>
    <row r="8987" spans="1:9" x14ac:dyDescent="0.25">
      <c r="A8987" s="231" t="s">
        <v>362</v>
      </c>
      <c r="B8987" s="232" t="s">
        <v>369</v>
      </c>
      <c r="C8987" s="233" t="s">
        <v>370</v>
      </c>
      <c r="D8987" s="233">
        <v>16</v>
      </c>
      <c r="E8987" s="233" t="s">
        <v>264</v>
      </c>
      <c r="F8987" s="234" t="s">
        <v>365</v>
      </c>
      <c r="G8987" s="235">
        <v>141</v>
      </c>
      <c r="H8987" s="234">
        <v>50352</v>
      </c>
      <c r="I8987" s="28"/>
    </row>
    <row r="8988" spans="1:9" x14ac:dyDescent="0.25">
      <c r="A8988" s="231" t="s">
        <v>335</v>
      </c>
      <c r="B8988" s="232" t="s">
        <v>395</v>
      </c>
      <c r="C8988" s="233" t="s">
        <v>337</v>
      </c>
      <c r="D8988" s="233">
        <v>16</v>
      </c>
      <c r="E8988" s="233" t="s">
        <v>264</v>
      </c>
      <c r="F8988" s="234" t="s">
        <v>396</v>
      </c>
      <c r="G8988" s="235">
        <v>73</v>
      </c>
      <c r="H8988" s="234">
        <v>50359</v>
      </c>
      <c r="I8988" s="28"/>
    </row>
    <row r="8989" spans="1:9" x14ac:dyDescent="0.25">
      <c r="A8989" s="231" t="s">
        <v>335</v>
      </c>
      <c r="B8989" s="232" t="s">
        <v>383</v>
      </c>
      <c r="C8989" s="233" t="s">
        <v>347</v>
      </c>
      <c r="D8989" s="233">
        <v>8</v>
      </c>
      <c r="E8989" s="233" t="s">
        <v>271</v>
      </c>
      <c r="F8989" s="234" t="s">
        <v>359</v>
      </c>
      <c r="G8989" s="235">
        <v>64</v>
      </c>
      <c r="H8989" s="234">
        <v>50360</v>
      </c>
      <c r="I8989" s="28"/>
    </row>
    <row r="8990" spans="1:9" x14ac:dyDescent="0.25">
      <c r="A8990" s="231" t="s">
        <v>335</v>
      </c>
      <c r="B8990" s="232" t="s">
        <v>387</v>
      </c>
      <c r="C8990" s="233" t="s">
        <v>347</v>
      </c>
      <c r="D8990" s="233">
        <v>8</v>
      </c>
      <c r="E8990" s="233" t="s">
        <v>264</v>
      </c>
      <c r="F8990" s="234" t="s">
        <v>365</v>
      </c>
      <c r="G8990" s="235">
        <v>39</v>
      </c>
      <c r="H8990" s="234">
        <v>50361</v>
      </c>
      <c r="I8990" s="28"/>
    </row>
    <row r="8991" spans="1:9" x14ac:dyDescent="0.25">
      <c r="A8991" s="231" t="s">
        <v>335</v>
      </c>
      <c r="B8991" s="232" t="s">
        <v>382</v>
      </c>
      <c r="C8991" s="233" t="s">
        <v>337</v>
      </c>
      <c r="D8991" s="233">
        <v>16</v>
      </c>
      <c r="E8991" s="233" t="s">
        <v>264</v>
      </c>
      <c r="F8991" s="234" t="s">
        <v>365</v>
      </c>
      <c r="G8991" s="235">
        <v>70</v>
      </c>
      <c r="H8991" s="234">
        <v>50362</v>
      </c>
      <c r="I8991" s="28"/>
    </row>
    <row r="8992" spans="1:9" x14ac:dyDescent="0.25">
      <c r="A8992" s="231" t="s">
        <v>335</v>
      </c>
      <c r="B8992" s="232" t="s">
        <v>350</v>
      </c>
      <c r="C8992" s="233" t="s">
        <v>347</v>
      </c>
      <c r="D8992" s="233">
        <v>8</v>
      </c>
      <c r="E8992" s="233" t="s">
        <v>271</v>
      </c>
      <c r="F8992" s="234" t="s">
        <v>338</v>
      </c>
      <c r="G8992" s="235">
        <v>183</v>
      </c>
      <c r="H8992" s="234">
        <v>50365</v>
      </c>
      <c r="I8992" s="28"/>
    </row>
    <row r="8993" spans="1:9" x14ac:dyDescent="0.25">
      <c r="A8993" s="231" t="s">
        <v>345</v>
      </c>
      <c r="B8993" s="232" t="s">
        <v>346</v>
      </c>
      <c r="C8993" s="233" t="s">
        <v>347</v>
      </c>
      <c r="D8993" s="233">
        <v>16</v>
      </c>
      <c r="E8993" s="233" t="s">
        <v>271</v>
      </c>
      <c r="F8993" s="234" t="s">
        <v>338</v>
      </c>
      <c r="G8993" s="235">
        <v>143</v>
      </c>
      <c r="H8993" s="234">
        <v>50367</v>
      </c>
      <c r="I8993" s="28"/>
    </row>
    <row r="8994" spans="1:9" x14ac:dyDescent="0.25">
      <c r="A8994" s="231" t="s">
        <v>335</v>
      </c>
      <c r="B8994" s="232" t="s">
        <v>336</v>
      </c>
      <c r="C8994" s="233" t="s">
        <v>337</v>
      </c>
      <c r="D8994" s="233">
        <v>16</v>
      </c>
      <c r="E8994" s="233" t="s">
        <v>271</v>
      </c>
      <c r="F8994" s="234" t="s">
        <v>338</v>
      </c>
      <c r="G8994" s="235">
        <v>14</v>
      </c>
      <c r="H8994" s="234">
        <v>50368</v>
      </c>
      <c r="I8994" s="28"/>
    </row>
    <row r="8995" spans="1:9" x14ac:dyDescent="0.25">
      <c r="A8995" s="231" t="s">
        <v>331</v>
      </c>
      <c r="B8995" s="232" t="s">
        <v>332</v>
      </c>
      <c r="C8995" s="233" t="s">
        <v>333</v>
      </c>
      <c r="D8995" s="233">
        <v>16</v>
      </c>
      <c r="E8995" s="233" t="s">
        <v>334</v>
      </c>
      <c r="F8995" s="234" t="s">
        <v>278</v>
      </c>
      <c r="G8995" s="235">
        <v>102</v>
      </c>
      <c r="H8995" s="234">
        <v>50375</v>
      </c>
      <c r="I8995" s="28"/>
    </row>
    <row r="8996" spans="1:9" x14ac:dyDescent="0.25">
      <c r="A8996" s="231" t="s">
        <v>331</v>
      </c>
      <c r="B8996" s="232" t="s">
        <v>403</v>
      </c>
      <c r="C8996" s="233" t="s">
        <v>380</v>
      </c>
      <c r="D8996" s="233">
        <v>32</v>
      </c>
      <c r="E8996" s="233" t="s">
        <v>262</v>
      </c>
      <c r="F8996" s="234" t="s">
        <v>356</v>
      </c>
      <c r="G8996" s="235">
        <v>149</v>
      </c>
      <c r="H8996" s="234">
        <v>50381</v>
      </c>
      <c r="I8996" s="28"/>
    </row>
    <row r="8997" spans="1:9" x14ac:dyDescent="0.25">
      <c r="A8997" s="231" t="s">
        <v>335</v>
      </c>
      <c r="B8997" s="232" t="s">
        <v>387</v>
      </c>
      <c r="C8997" s="233" t="s">
        <v>347</v>
      </c>
      <c r="D8997" s="233">
        <v>8</v>
      </c>
      <c r="E8997" s="233" t="s">
        <v>264</v>
      </c>
      <c r="F8997" s="234" t="s">
        <v>365</v>
      </c>
      <c r="G8997" s="235">
        <v>69</v>
      </c>
      <c r="H8997" s="234">
        <v>50382</v>
      </c>
      <c r="I8997" s="28"/>
    </row>
    <row r="8998" spans="1:9" x14ac:dyDescent="0.25">
      <c r="A8998" s="231" t="s">
        <v>331</v>
      </c>
      <c r="B8998" s="232" t="s">
        <v>353</v>
      </c>
      <c r="C8998" s="233" t="s">
        <v>337</v>
      </c>
      <c r="D8998" s="233">
        <v>16</v>
      </c>
      <c r="E8998" s="233" t="s">
        <v>262</v>
      </c>
      <c r="F8998" s="234" t="s">
        <v>356</v>
      </c>
      <c r="G8998" s="235">
        <v>123</v>
      </c>
      <c r="H8998" s="234">
        <v>50382</v>
      </c>
      <c r="I8998" s="28"/>
    </row>
    <row r="8999" spans="1:9" x14ac:dyDescent="0.25">
      <c r="A8999" s="231" t="s">
        <v>335</v>
      </c>
      <c r="B8999" s="232" t="s">
        <v>357</v>
      </c>
      <c r="C8999" s="233" t="s">
        <v>358</v>
      </c>
      <c r="D8999" s="233">
        <v>16</v>
      </c>
      <c r="E8999" s="233" t="s">
        <v>271</v>
      </c>
      <c r="F8999" s="234" t="s">
        <v>359</v>
      </c>
      <c r="G8999" s="235">
        <v>137</v>
      </c>
      <c r="H8999" s="234">
        <v>50384</v>
      </c>
      <c r="I8999" s="28"/>
    </row>
    <row r="9000" spans="1:9" x14ac:dyDescent="0.25">
      <c r="A9000" s="231" t="s">
        <v>362</v>
      </c>
      <c r="B9000" s="232" t="s">
        <v>407</v>
      </c>
      <c r="C9000" s="233" t="s">
        <v>380</v>
      </c>
      <c r="D9000" s="233">
        <v>16</v>
      </c>
      <c r="E9000" s="233" t="s">
        <v>264</v>
      </c>
      <c r="F9000" s="234" t="s">
        <v>396</v>
      </c>
      <c r="G9000" s="235">
        <v>181</v>
      </c>
      <c r="H9000" s="234">
        <v>50388</v>
      </c>
      <c r="I9000" s="28"/>
    </row>
    <row r="9001" spans="1:9" x14ac:dyDescent="0.25">
      <c r="A9001" s="231" t="s">
        <v>376</v>
      </c>
      <c r="B9001" s="232" t="s">
        <v>390</v>
      </c>
      <c r="C9001" s="233" t="s">
        <v>370</v>
      </c>
      <c r="D9001" s="233">
        <v>8</v>
      </c>
      <c r="E9001" s="233" t="s">
        <v>334</v>
      </c>
      <c r="F9001" s="234" t="s">
        <v>278</v>
      </c>
      <c r="G9001" s="235">
        <v>166</v>
      </c>
      <c r="H9001" s="234">
        <v>50391</v>
      </c>
      <c r="I9001" s="28"/>
    </row>
    <row r="9002" spans="1:9" x14ac:dyDescent="0.25">
      <c r="A9002" s="231" t="s">
        <v>335</v>
      </c>
      <c r="B9002" s="232" t="s">
        <v>394</v>
      </c>
      <c r="C9002" s="233" t="s">
        <v>364</v>
      </c>
      <c r="D9002" s="233">
        <v>8</v>
      </c>
      <c r="E9002" s="233" t="s">
        <v>264</v>
      </c>
      <c r="F9002" s="234" t="s">
        <v>365</v>
      </c>
      <c r="G9002" s="235">
        <v>113</v>
      </c>
      <c r="H9002" s="234">
        <v>50393</v>
      </c>
      <c r="I9002" s="28"/>
    </row>
    <row r="9003" spans="1:9" x14ac:dyDescent="0.25">
      <c r="A9003" s="231" t="s">
        <v>345</v>
      </c>
      <c r="B9003" s="232" t="s">
        <v>391</v>
      </c>
      <c r="C9003" s="233" t="s">
        <v>337</v>
      </c>
      <c r="D9003" s="233">
        <v>16</v>
      </c>
      <c r="E9003" s="233" t="s">
        <v>334</v>
      </c>
      <c r="F9003" s="234" t="s">
        <v>276</v>
      </c>
      <c r="G9003" s="235">
        <v>44</v>
      </c>
      <c r="H9003" s="234">
        <v>50395</v>
      </c>
      <c r="I9003" s="28"/>
    </row>
    <row r="9004" spans="1:9" x14ac:dyDescent="0.25">
      <c r="A9004" s="231" t="s">
        <v>397</v>
      </c>
      <c r="B9004" s="232" t="s">
        <v>402</v>
      </c>
      <c r="C9004" s="233" t="s">
        <v>380</v>
      </c>
      <c r="D9004" s="233">
        <v>8</v>
      </c>
      <c r="E9004" s="233" t="s">
        <v>262</v>
      </c>
      <c r="F9004" s="234" t="s">
        <v>50</v>
      </c>
      <c r="G9004" s="235">
        <v>103</v>
      </c>
      <c r="H9004" s="234">
        <v>50397</v>
      </c>
      <c r="I9004" s="28"/>
    </row>
    <row r="9005" spans="1:9" x14ac:dyDescent="0.25">
      <c r="A9005" s="231" t="s">
        <v>371</v>
      </c>
      <c r="B9005" s="232" t="s">
        <v>372</v>
      </c>
      <c r="C9005" s="233" t="s">
        <v>364</v>
      </c>
      <c r="D9005" s="233">
        <v>8</v>
      </c>
      <c r="E9005" s="233" t="s">
        <v>271</v>
      </c>
      <c r="F9005" s="234" t="s">
        <v>373</v>
      </c>
      <c r="G9005" s="235">
        <v>199</v>
      </c>
      <c r="H9005" s="234">
        <v>50399</v>
      </c>
      <c r="I9005" s="28"/>
    </row>
    <row r="9006" spans="1:9" x14ac:dyDescent="0.25">
      <c r="A9006" s="231" t="s">
        <v>335</v>
      </c>
      <c r="B9006" s="232" t="s">
        <v>384</v>
      </c>
      <c r="C9006" s="233" t="s">
        <v>364</v>
      </c>
      <c r="D9006" s="233">
        <v>8</v>
      </c>
      <c r="E9006" s="233" t="s">
        <v>262</v>
      </c>
      <c r="F9006" s="234" t="s">
        <v>356</v>
      </c>
      <c r="G9006" s="235">
        <v>19</v>
      </c>
      <c r="H9006" s="234">
        <v>50404</v>
      </c>
      <c r="I9006" s="28"/>
    </row>
    <row r="9007" spans="1:9" x14ac:dyDescent="0.25">
      <c r="A9007" s="231" t="s">
        <v>335</v>
      </c>
      <c r="B9007" s="232" t="s">
        <v>387</v>
      </c>
      <c r="C9007" s="233" t="s">
        <v>347</v>
      </c>
      <c r="D9007" s="233">
        <v>8</v>
      </c>
      <c r="E9007" s="233" t="s">
        <v>264</v>
      </c>
      <c r="F9007" s="234" t="s">
        <v>365</v>
      </c>
      <c r="G9007" s="235">
        <v>129</v>
      </c>
      <c r="H9007" s="234">
        <v>50410</v>
      </c>
      <c r="I9007" s="28"/>
    </row>
    <row r="9008" spans="1:9" x14ac:dyDescent="0.25">
      <c r="A9008" s="231" t="s">
        <v>335</v>
      </c>
      <c r="B9008" s="232" t="s">
        <v>357</v>
      </c>
      <c r="C9008" s="233" t="s">
        <v>358</v>
      </c>
      <c r="D9008" s="233">
        <v>16</v>
      </c>
      <c r="E9008" s="233" t="s">
        <v>271</v>
      </c>
      <c r="F9008" s="234" t="s">
        <v>359</v>
      </c>
      <c r="G9008" s="235">
        <v>129</v>
      </c>
      <c r="H9008" s="234">
        <v>50417</v>
      </c>
      <c r="I9008" s="28"/>
    </row>
    <row r="9009" spans="1:9" x14ac:dyDescent="0.25">
      <c r="A9009" s="231" t="s">
        <v>397</v>
      </c>
      <c r="B9009" s="232" t="s">
        <v>402</v>
      </c>
      <c r="C9009" s="233" t="s">
        <v>380</v>
      </c>
      <c r="D9009" s="233">
        <v>8</v>
      </c>
      <c r="E9009" s="233" t="s">
        <v>262</v>
      </c>
      <c r="F9009" s="234" t="s">
        <v>50</v>
      </c>
      <c r="G9009" s="235">
        <v>96</v>
      </c>
      <c r="H9009" s="234">
        <v>50417</v>
      </c>
      <c r="I9009" s="28"/>
    </row>
    <row r="9010" spans="1:9" x14ac:dyDescent="0.25">
      <c r="A9010" s="231" t="s">
        <v>331</v>
      </c>
      <c r="B9010" s="232" t="s">
        <v>381</v>
      </c>
      <c r="C9010" s="233" t="s">
        <v>380</v>
      </c>
      <c r="D9010" s="233">
        <v>16</v>
      </c>
      <c r="E9010" s="233" t="s">
        <v>262</v>
      </c>
      <c r="F9010" s="234" t="s">
        <v>342</v>
      </c>
      <c r="G9010" s="235">
        <v>105</v>
      </c>
      <c r="H9010" s="234">
        <v>50418</v>
      </c>
      <c r="I9010" s="28"/>
    </row>
    <row r="9011" spans="1:9" x14ac:dyDescent="0.25">
      <c r="A9011" s="231" t="s">
        <v>376</v>
      </c>
      <c r="B9011" s="232" t="s">
        <v>390</v>
      </c>
      <c r="C9011" s="233" t="s">
        <v>370</v>
      </c>
      <c r="D9011" s="233">
        <v>8</v>
      </c>
      <c r="E9011" s="233" t="s">
        <v>334</v>
      </c>
      <c r="F9011" s="234" t="s">
        <v>278</v>
      </c>
      <c r="G9011" s="235">
        <v>146</v>
      </c>
      <c r="H9011" s="234">
        <v>50419</v>
      </c>
      <c r="I9011" s="28"/>
    </row>
    <row r="9012" spans="1:9" x14ac:dyDescent="0.25">
      <c r="A9012" s="231" t="s">
        <v>345</v>
      </c>
      <c r="B9012" s="232" t="s">
        <v>391</v>
      </c>
      <c r="C9012" s="233" t="s">
        <v>337</v>
      </c>
      <c r="D9012" s="233">
        <v>16</v>
      </c>
      <c r="E9012" s="233" t="s">
        <v>334</v>
      </c>
      <c r="F9012" s="234" t="s">
        <v>276</v>
      </c>
      <c r="G9012" s="235">
        <v>32</v>
      </c>
      <c r="H9012" s="234">
        <v>50420</v>
      </c>
      <c r="I9012" s="28"/>
    </row>
    <row r="9013" spans="1:9" x14ac:dyDescent="0.25">
      <c r="A9013" s="231" t="s">
        <v>392</v>
      </c>
      <c r="B9013" s="232" t="s">
        <v>393</v>
      </c>
      <c r="C9013" s="233" t="s">
        <v>337</v>
      </c>
      <c r="D9013" s="233">
        <v>16</v>
      </c>
      <c r="E9013" s="233" t="s">
        <v>271</v>
      </c>
      <c r="F9013" s="234" t="s">
        <v>359</v>
      </c>
      <c r="G9013" s="235">
        <v>83</v>
      </c>
      <c r="H9013" s="234">
        <v>50421</v>
      </c>
      <c r="I9013" s="28"/>
    </row>
    <row r="9014" spans="1:9" x14ac:dyDescent="0.25">
      <c r="A9014" s="231" t="s">
        <v>331</v>
      </c>
      <c r="B9014" s="232" t="s">
        <v>404</v>
      </c>
      <c r="C9014" s="233" t="s">
        <v>333</v>
      </c>
      <c r="D9014" s="233">
        <v>16</v>
      </c>
      <c r="E9014" s="233" t="s">
        <v>334</v>
      </c>
      <c r="F9014" s="234" t="s">
        <v>405</v>
      </c>
      <c r="G9014" s="235">
        <v>78</v>
      </c>
      <c r="H9014" s="234">
        <v>50422</v>
      </c>
      <c r="I9014" s="28"/>
    </row>
    <row r="9015" spans="1:9" x14ac:dyDescent="0.25">
      <c r="A9015" s="231" t="s">
        <v>362</v>
      </c>
      <c r="B9015" s="232" t="s">
        <v>363</v>
      </c>
      <c r="C9015" s="233" t="s">
        <v>364</v>
      </c>
      <c r="D9015" s="233">
        <v>8</v>
      </c>
      <c r="E9015" s="233" t="s">
        <v>264</v>
      </c>
      <c r="F9015" s="234" t="s">
        <v>365</v>
      </c>
      <c r="G9015" s="235">
        <v>168</v>
      </c>
      <c r="H9015" s="234">
        <v>50424</v>
      </c>
      <c r="I9015" s="28"/>
    </row>
    <row r="9016" spans="1:9" x14ac:dyDescent="0.25">
      <c r="A9016" s="231" t="s">
        <v>335</v>
      </c>
      <c r="B9016" s="232" t="s">
        <v>368</v>
      </c>
      <c r="C9016" s="233" t="s">
        <v>364</v>
      </c>
      <c r="D9016" s="233">
        <v>8</v>
      </c>
      <c r="E9016" s="233" t="s">
        <v>262</v>
      </c>
      <c r="F9016" s="234" t="s">
        <v>356</v>
      </c>
      <c r="G9016" s="235">
        <v>45</v>
      </c>
      <c r="H9016" s="234">
        <v>50426</v>
      </c>
      <c r="I9016" s="28"/>
    </row>
    <row r="9017" spans="1:9" x14ac:dyDescent="0.25">
      <c r="A9017" s="231" t="s">
        <v>335</v>
      </c>
      <c r="B9017" s="232" t="s">
        <v>336</v>
      </c>
      <c r="C9017" s="233" t="s">
        <v>337</v>
      </c>
      <c r="D9017" s="233">
        <v>16</v>
      </c>
      <c r="E9017" s="233" t="s">
        <v>271</v>
      </c>
      <c r="F9017" s="234" t="s">
        <v>338</v>
      </c>
      <c r="G9017" s="235">
        <v>180</v>
      </c>
      <c r="H9017" s="234">
        <v>50429</v>
      </c>
      <c r="I9017" s="28"/>
    </row>
    <row r="9018" spans="1:9" x14ac:dyDescent="0.25">
      <c r="A9018" s="231" t="s">
        <v>335</v>
      </c>
      <c r="B9018" s="232" t="s">
        <v>394</v>
      </c>
      <c r="C9018" s="233" t="s">
        <v>364</v>
      </c>
      <c r="D9018" s="233">
        <v>8</v>
      </c>
      <c r="E9018" s="233" t="s">
        <v>264</v>
      </c>
      <c r="F9018" s="234" t="s">
        <v>396</v>
      </c>
      <c r="G9018" s="235">
        <v>170</v>
      </c>
      <c r="H9018" s="234">
        <v>50429</v>
      </c>
      <c r="I9018" s="28"/>
    </row>
    <row r="9019" spans="1:9" x14ac:dyDescent="0.25">
      <c r="A9019" s="231" t="s">
        <v>335</v>
      </c>
      <c r="B9019" s="232" t="s">
        <v>357</v>
      </c>
      <c r="C9019" s="233" t="s">
        <v>358</v>
      </c>
      <c r="D9019" s="233">
        <v>16</v>
      </c>
      <c r="E9019" s="233" t="s">
        <v>271</v>
      </c>
      <c r="F9019" s="234" t="s">
        <v>359</v>
      </c>
      <c r="G9019" s="235">
        <v>144</v>
      </c>
      <c r="H9019" s="234">
        <v>50431</v>
      </c>
      <c r="I9019" s="28"/>
    </row>
    <row r="9020" spans="1:9" x14ac:dyDescent="0.25">
      <c r="A9020" s="231" t="s">
        <v>335</v>
      </c>
      <c r="B9020" s="232" t="s">
        <v>383</v>
      </c>
      <c r="C9020" s="233" t="s">
        <v>347</v>
      </c>
      <c r="D9020" s="233">
        <v>8</v>
      </c>
      <c r="E9020" s="233" t="s">
        <v>271</v>
      </c>
      <c r="F9020" s="234" t="s">
        <v>373</v>
      </c>
      <c r="G9020" s="235">
        <v>68</v>
      </c>
      <c r="H9020" s="234">
        <v>50432</v>
      </c>
      <c r="I9020" s="28"/>
    </row>
    <row r="9021" spans="1:9" x14ac:dyDescent="0.25">
      <c r="A9021" s="231" t="s">
        <v>371</v>
      </c>
      <c r="B9021" s="232" t="s">
        <v>388</v>
      </c>
      <c r="C9021" s="233" t="s">
        <v>364</v>
      </c>
      <c r="D9021" s="233">
        <v>12</v>
      </c>
      <c r="E9021" s="233" t="s">
        <v>271</v>
      </c>
      <c r="F9021" s="234" t="s">
        <v>359</v>
      </c>
      <c r="G9021" s="235">
        <v>109</v>
      </c>
      <c r="H9021" s="234">
        <v>50432</v>
      </c>
      <c r="I9021" s="28"/>
    </row>
    <row r="9022" spans="1:9" x14ac:dyDescent="0.25">
      <c r="A9022" s="231" t="s">
        <v>362</v>
      </c>
      <c r="B9022" s="232" t="s">
        <v>374</v>
      </c>
      <c r="C9022" s="233" t="s">
        <v>375</v>
      </c>
      <c r="D9022" s="233">
        <v>16</v>
      </c>
      <c r="E9022" s="233" t="s">
        <v>271</v>
      </c>
      <c r="F9022" s="234" t="s">
        <v>338</v>
      </c>
      <c r="G9022" s="235">
        <v>74</v>
      </c>
      <c r="H9022" s="234">
        <v>50432</v>
      </c>
      <c r="I9022" s="28"/>
    </row>
    <row r="9023" spans="1:9" x14ac:dyDescent="0.25">
      <c r="A9023" s="231" t="s">
        <v>331</v>
      </c>
      <c r="B9023" s="232" t="s">
        <v>381</v>
      </c>
      <c r="C9023" s="233" t="s">
        <v>380</v>
      </c>
      <c r="D9023" s="233">
        <v>16</v>
      </c>
      <c r="E9023" s="233" t="s">
        <v>262</v>
      </c>
      <c r="F9023" s="234" t="s">
        <v>342</v>
      </c>
      <c r="G9023" s="235">
        <v>105</v>
      </c>
      <c r="H9023" s="234">
        <v>50434</v>
      </c>
      <c r="I9023" s="28"/>
    </row>
    <row r="9024" spans="1:9" x14ac:dyDescent="0.25">
      <c r="A9024" s="231" t="s">
        <v>362</v>
      </c>
      <c r="B9024" s="232" t="s">
        <v>374</v>
      </c>
      <c r="C9024" s="233" t="s">
        <v>375</v>
      </c>
      <c r="D9024" s="233">
        <v>16</v>
      </c>
      <c r="E9024" s="233" t="s">
        <v>271</v>
      </c>
      <c r="F9024" s="234" t="s">
        <v>338</v>
      </c>
      <c r="G9024" s="235">
        <v>91</v>
      </c>
      <c r="H9024" s="234">
        <v>50438</v>
      </c>
      <c r="I9024" s="28"/>
    </row>
    <row r="9025" spans="1:9" x14ac:dyDescent="0.25">
      <c r="A9025" s="231" t="s">
        <v>331</v>
      </c>
      <c r="B9025" s="232" t="s">
        <v>353</v>
      </c>
      <c r="C9025" s="233" t="s">
        <v>337</v>
      </c>
      <c r="D9025" s="233">
        <v>16</v>
      </c>
      <c r="E9025" s="233" t="s">
        <v>262</v>
      </c>
      <c r="F9025" s="234" t="s">
        <v>356</v>
      </c>
      <c r="G9025" s="235">
        <v>138</v>
      </c>
      <c r="H9025" s="234">
        <v>50440</v>
      </c>
      <c r="I9025" s="28"/>
    </row>
    <row r="9026" spans="1:9" x14ac:dyDescent="0.25">
      <c r="A9026" s="231" t="s">
        <v>385</v>
      </c>
      <c r="B9026" s="232" t="s">
        <v>386</v>
      </c>
      <c r="C9026" s="233" t="s">
        <v>358</v>
      </c>
      <c r="D9026" s="233">
        <v>16</v>
      </c>
      <c r="E9026" s="233" t="s">
        <v>334</v>
      </c>
      <c r="F9026" s="234" t="s">
        <v>276</v>
      </c>
      <c r="G9026" s="235">
        <v>55</v>
      </c>
      <c r="H9026" s="234">
        <v>50441</v>
      </c>
      <c r="I9026" s="28"/>
    </row>
    <row r="9027" spans="1:9" x14ac:dyDescent="0.25">
      <c r="A9027" s="231" t="s">
        <v>331</v>
      </c>
      <c r="B9027" s="232" t="s">
        <v>403</v>
      </c>
      <c r="C9027" s="233" t="s">
        <v>380</v>
      </c>
      <c r="D9027" s="233">
        <v>32</v>
      </c>
      <c r="E9027" s="233" t="s">
        <v>262</v>
      </c>
      <c r="F9027" s="234" t="s">
        <v>356</v>
      </c>
      <c r="G9027" s="235">
        <v>14</v>
      </c>
      <c r="H9027" s="234">
        <v>50445</v>
      </c>
      <c r="I9027" s="28"/>
    </row>
    <row r="9028" spans="1:9" x14ac:dyDescent="0.25">
      <c r="A9028" s="231" t="s">
        <v>345</v>
      </c>
      <c r="B9028" s="232" t="s">
        <v>379</v>
      </c>
      <c r="C9028" s="233" t="s">
        <v>380</v>
      </c>
      <c r="D9028" s="233">
        <v>16</v>
      </c>
      <c r="E9028" s="233" t="s">
        <v>271</v>
      </c>
      <c r="F9028" s="234" t="s">
        <v>373</v>
      </c>
      <c r="G9028" s="235">
        <v>118</v>
      </c>
      <c r="H9028" s="234">
        <v>50448</v>
      </c>
      <c r="I9028" s="28"/>
    </row>
    <row r="9029" spans="1:9" x14ac:dyDescent="0.25">
      <c r="A9029" s="231" t="s">
        <v>345</v>
      </c>
      <c r="B9029" s="232" t="s">
        <v>379</v>
      </c>
      <c r="C9029" s="233" t="s">
        <v>380</v>
      </c>
      <c r="D9029" s="233">
        <v>16</v>
      </c>
      <c r="E9029" s="233" t="s">
        <v>271</v>
      </c>
      <c r="F9029" s="234" t="s">
        <v>338</v>
      </c>
      <c r="G9029" s="235">
        <v>197</v>
      </c>
      <c r="H9029" s="234">
        <v>50449</v>
      </c>
      <c r="I9029" s="28"/>
    </row>
    <row r="9030" spans="1:9" x14ac:dyDescent="0.25">
      <c r="A9030" s="231" t="s">
        <v>376</v>
      </c>
      <c r="B9030" s="232" t="s">
        <v>377</v>
      </c>
      <c r="C9030" s="233" t="s">
        <v>378</v>
      </c>
      <c r="D9030" s="233">
        <v>10</v>
      </c>
      <c r="E9030" s="233" t="s">
        <v>262</v>
      </c>
      <c r="F9030" s="234" t="s">
        <v>50</v>
      </c>
      <c r="G9030" s="235">
        <v>150</v>
      </c>
      <c r="H9030" s="234">
        <v>50452</v>
      </c>
      <c r="I9030" s="28"/>
    </row>
    <row r="9031" spans="1:9" x14ac:dyDescent="0.25">
      <c r="A9031" s="231" t="s">
        <v>362</v>
      </c>
      <c r="B9031" s="232" t="s">
        <v>369</v>
      </c>
      <c r="C9031" s="233" t="s">
        <v>370</v>
      </c>
      <c r="D9031" s="233">
        <v>16</v>
      </c>
      <c r="E9031" s="233" t="s">
        <v>264</v>
      </c>
      <c r="F9031" s="234" t="s">
        <v>365</v>
      </c>
      <c r="G9031" s="235">
        <v>39</v>
      </c>
      <c r="H9031" s="234">
        <v>50462</v>
      </c>
      <c r="I9031" s="28"/>
    </row>
    <row r="9032" spans="1:9" x14ac:dyDescent="0.25">
      <c r="A9032" s="231" t="s">
        <v>331</v>
      </c>
      <c r="B9032" s="232" t="s">
        <v>403</v>
      </c>
      <c r="C9032" s="233" t="s">
        <v>380</v>
      </c>
      <c r="D9032" s="233">
        <v>32</v>
      </c>
      <c r="E9032" s="233" t="s">
        <v>262</v>
      </c>
      <c r="F9032" s="234" t="s">
        <v>356</v>
      </c>
      <c r="G9032" s="235">
        <v>99</v>
      </c>
      <c r="H9032" s="234">
        <v>50467</v>
      </c>
      <c r="I9032" s="28"/>
    </row>
    <row r="9033" spans="1:9" x14ac:dyDescent="0.25">
      <c r="A9033" s="231" t="s">
        <v>408</v>
      </c>
      <c r="B9033" s="232" t="s">
        <v>409</v>
      </c>
      <c r="C9033" s="233" t="s">
        <v>380</v>
      </c>
      <c r="D9033" s="233">
        <v>16</v>
      </c>
      <c r="E9033" s="233" t="s">
        <v>334</v>
      </c>
      <c r="F9033" s="234" t="s">
        <v>278</v>
      </c>
      <c r="G9033" s="235">
        <v>36</v>
      </c>
      <c r="H9033" s="234">
        <v>50473</v>
      </c>
      <c r="I9033" s="28"/>
    </row>
    <row r="9034" spans="1:9" x14ac:dyDescent="0.25">
      <c r="A9034" s="231" t="s">
        <v>345</v>
      </c>
      <c r="B9034" s="232" t="s">
        <v>401</v>
      </c>
      <c r="C9034" s="233" t="s">
        <v>380</v>
      </c>
      <c r="D9034" s="233">
        <v>16</v>
      </c>
      <c r="E9034" s="233" t="s">
        <v>271</v>
      </c>
      <c r="F9034" s="234" t="s">
        <v>338</v>
      </c>
      <c r="G9034" s="235">
        <v>135</v>
      </c>
      <c r="H9034" s="234">
        <v>50475</v>
      </c>
      <c r="I9034" s="28"/>
    </row>
    <row r="9035" spans="1:9" x14ac:dyDescent="0.25">
      <c r="A9035" s="231" t="s">
        <v>331</v>
      </c>
      <c r="B9035" s="232" t="s">
        <v>353</v>
      </c>
      <c r="C9035" s="233" t="s">
        <v>337</v>
      </c>
      <c r="D9035" s="233">
        <v>16</v>
      </c>
      <c r="E9035" s="233" t="s">
        <v>262</v>
      </c>
      <c r="F9035" s="234" t="s">
        <v>356</v>
      </c>
      <c r="G9035" s="235">
        <v>165</v>
      </c>
      <c r="H9035" s="234">
        <v>50477</v>
      </c>
      <c r="I9035" s="28"/>
    </row>
    <row r="9036" spans="1:9" x14ac:dyDescent="0.25">
      <c r="A9036" s="231" t="s">
        <v>335</v>
      </c>
      <c r="B9036" s="232" t="s">
        <v>383</v>
      </c>
      <c r="C9036" s="233" t="s">
        <v>347</v>
      </c>
      <c r="D9036" s="233">
        <v>8</v>
      </c>
      <c r="E9036" s="233" t="s">
        <v>271</v>
      </c>
      <c r="F9036" s="234" t="s">
        <v>359</v>
      </c>
      <c r="G9036" s="235">
        <v>68</v>
      </c>
      <c r="H9036" s="234">
        <v>50479</v>
      </c>
      <c r="I9036" s="28"/>
    </row>
    <row r="9037" spans="1:9" x14ac:dyDescent="0.25">
      <c r="A9037" s="231" t="s">
        <v>385</v>
      </c>
      <c r="B9037" s="232" t="s">
        <v>389</v>
      </c>
      <c r="C9037" s="233" t="s">
        <v>375</v>
      </c>
      <c r="D9037" s="233">
        <v>16</v>
      </c>
      <c r="E9037" s="233" t="s">
        <v>334</v>
      </c>
      <c r="F9037" s="234" t="s">
        <v>276</v>
      </c>
      <c r="G9037" s="235">
        <v>168</v>
      </c>
      <c r="H9037" s="234">
        <v>50481</v>
      </c>
      <c r="I9037" s="28"/>
    </row>
    <row r="9038" spans="1:9" x14ac:dyDescent="0.25">
      <c r="A9038" s="231" t="s">
        <v>392</v>
      </c>
      <c r="B9038" s="232" t="s">
        <v>393</v>
      </c>
      <c r="C9038" s="233" t="s">
        <v>337</v>
      </c>
      <c r="D9038" s="233">
        <v>16</v>
      </c>
      <c r="E9038" s="233" t="s">
        <v>271</v>
      </c>
      <c r="F9038" s="234" t="s">
        <v>338</v>
      </c>
      <c r="G9038" s="235">
        <v>183</v>
      </c>
      <c r="H9038" s="234">
        <v>50481</v>
      </c>
      <c r="I9038" s="28"/>
    </row>
    <row r="9039" spans="1:9" x14ac:dyDescent="0.25">
      <c r="A9039" s="231" t="s">
        <v>362</v>
      </c>
      <c r="B9039" s="232" t="s">
        <v>374</v>
      </c>
      <c r="C9039" s="233" t="s">
        <v>375</v>
      </c>
      <c r="D9039" s="233">
        <v>16</v>
      </c>
      <c r="E9039" s="233" t="s">
        <v>271</v>
      </c>
      <c r="F9039" s="234" t="s">
        <v>338</v>
      </c>
      <c r="G9039" s="235">
        <v>125</v>
      </c>
      <c r="H9039" s="234">
        <v>50483</v>
      </c>
      <c r="I9039" s="28"/>
    </row>
    <row r="9040" spans="1:9" x14ac:dyDescent="0.25">
      <c r="A9040" s="231" t="s">
        <v>345</v>
      </c>
      <c r="B9040" s="232" t="s">
        <v>406</v>
      </c>
      <c r="C9040" s="233" t="s">
        <v>337</v>
      </c>
      <c r="D9040" s="233">
        <v>16</v>
      </c>
      <c r="E9040" s="233" t="s">
        <v>271</v>
      </c>
      <c r="F9040" s="234" t="s">
        <v>338</v>
      </c>
      <c r="G9040" s="235">
        <v>88</v>
      </c>
      <c r="H9040" s="234">
        <v>50485</v>
      </c>
      <c r="I9040" s="28"/>
    </row>
    <row r="9041" spans="1:9" x14ac:dyDescent="0.25">
      <c r="A9041" s="231" t="s">
        <v>335</v>
      </c>
      <c r="B9041" s="232" t="s">
        <v>394</v>
      </c>
      <c r="C9041" s="233" t="s">
        <v>364</v>
      </c>
      <c r="D9041" s="233">
        <v>8</v>
      </c>
      <c r="E9041" s="233" t="s">
        <v>264</v>
      </c>
      <c r="F9041" s="234" t="s">
        <v>396</v>
      </c>
      <c r="G9041" s="235">
        <v>131</v>
      </c>
      <c r="H9041" s="234">
        <v>50487</v>
      </c>
      <c r="I9041" s="28"/>
    </row>
    <row r="9042" spans="1:9" x14ac:dyDescent="0.25">
      <c r="A9042" s="231" t="s">
        <v>335</v>
      </c>
      <c r="B9042" s="232" t="s">
        <v>384</v>
      </c>
      <c r="C9042" s="233" t="s">
        <v>364</v>
      </c>
      <c r="D9042" s="233">
        <v>8</v>
      </c>
      <c r="E9042" s="233" t="s">
        <v>262</v>
      </c>
      <c r="F9042" s="234" t="s">
        <v>356</v>
      </c>
      <c r="G9042" s="235">
        <v>133</v>
      </c>
      <c r="H9042" s="234">
        <v>50488</v>
      </c>
      <c r="I9042" s="28"/>
    </row>
    <row r="9043" spans="1:9" x14ac:dyDescent="0.25">
      <c r="A9043" s="231" t="s">
        <v>362</v>
      </c>
      <c r="B9043" s="232" t="s">
        <v>407</v>
      </c>
      <c r="C9043" s="233" t="s">
        <v>380</v>
      </c>
      <c r="D9043" s="233">
        <v>16</v>
      </c>
      <c r="E9043" s="233" t="s">
        <v>264</v>
      </c>
      <c r="F9043" s="234" t="s">
        <v>365</v>
      </c>
      <c r="G9043" s="235">
        <v>13</v>
      </c>
      <c r="H9043" s="234">
        <v>50494</v>
      </c>
      <c r="I9043" s="28"/>
    </row>
    <row r="9044" spans="1:9" x14ac:dyDescent="0.25">
      <c r="A9044" s="231" t="s">
        <v>371</v>
      </c>
      <c r="B9044" s="232" t="s">
        <v>388</v>
      </c>
      <c r="C9044" s="233" t="s">
        <v>364</v>
      </c>
      <c r="D9044" s="233">
        <v>12</v>
      </c>
      <c r="E9044" s="233" t="s">
        <v>271</v>
      </c>
      <c r="F9044" s="234" t="s">
        <v>359</v>
      </c>
      <c r="G9044" s="235">
        <v>26</v>
      </c>
      <c r="H9044" s="234">
        <v>50496</v>
      </c>
      <c r="I9044" s="28"/>
    </row>
    <row r="9045" spans="1:9" x14ac:dyDescent="0.25">
      <c r="A9045" s="231" t="s">
        <v>362</v>
      </c>
      <c r="B9045" s="232" t="s">
        <v>369</v>
      </c>
      <c r="C9045" s="233" t="s">
        <v>370</v>
      </c>
      <c r="D9045" s="233">
        <v>16</v>
      </c>
      <c r="E9045" s="233" t="s">
        <v>264</v>
      </c>
      <c r="F9045" s="234" t="s">
        <v>365</v>
      </c>
      <c r="G9045" s="235">
        <v>44</v>
      </c>
      <c r="H9045" s="234">
        <v>50497</v>
      </c>
      <c r="I9045" s="28"/>
    </row>
    <row r="9046" spans="1:9" x14ac:dyDescent="0.25">
      <c r="A9046" s="231" t="s">
        <v>362</v>
      </c>
      <c r="B9046" s="232" t="s">
        <v>369</v>
      </c>
      <c r="C9046" s="233" t="s">
        <v>370</v>
      </c>
      <c r="D9046" s="233">
        <v>16</v>
      </c>
      <c r="E9046" s="233" t="s">
        <v>264</v>
      </c>
      <c r="F9046" s="234" t="s">
        <v>365</v>
      </c>
      <c r="G9046" s="235">
        <v>134</v>
      </c>
      <c r="H9046" s="234">
        <v>50505</v>
      </c>
      <c r="I9046" s="28"/>
    </row>
    <row r="9047" spans="1:9" x14ac:dyDescent="0.25">
      <c r="A9047" s="231" t="s">
        <v>335</v>
      </c>
      <c r="B9047" s="232" t="s">
        <v>368</v>
      </c>
      <c r="C9047" s="233" t="s">
        <v>364</v>
      </c>
      <c r="D9047" s="233">
        <v>8</v>
      </c>
      <c r="E9047" s="233" t="s">
        <v>262</v>
      </c>
      <c r="F9047" s="234" t="s">
        <v>356</v>
      </c>
      <c r="G9047" s="235">
        <v>86</v>
      </c>
      <c r="H9047" s="234">
        <v>50512</v>
      </c>
      <c r="I9047" s="28"/>
    </row>
    <row r="9048" spans="1:9" x14ac:dyDescent="0.25">
      <c r="A9048" s="231" t="s">
        <v>345</v>
      </c>
      <c r="B9048" s="232" t="s">
        <v>401</v>
      </c>
      <c r="C9048" s="233" t="s">
        <v>380</v>
      </c>
      <c r="D9048" s="233">
        <v>16</v>
      </c>
      <c r="E9048" s="233" t="s">
        <v>271</v>
      </c>
      <c r="F9048" s="234" t="s">
        <v>338</v>
      </c>
      <c r="G9048" s="235">
        <v>128</v>
      </c>
      <c r="H9048" s="234">
        <v>50513</v>
      </c>
      <c r="I9048" s="28"/>
    </row>
    <row r="9049" spans="1:9" x14ac:dyDescent="0.25">
      <c r="A9049" s="231" t="s">
        <v>345</v>
      </c>
      <c r="B9049" s="232" t="s">
        <v>391</v>
      </c>
      <c r="C9049" s="233" t="s">
        <v>337</v>
      </c>
      <c r="D9049" s="233">
        <v>16</v>
      </c>
      <c r="E9049" s="233" t="s">
        <v>334</v>
      </c>
      <c r="F9049" s="234" t="s">
        <v>405</v>
      </c>
      <c r="G9049" s="235">
        <v>140</v>
      </c>
      <c r="H9049" s="234">
        <v>50515</v>
      </c>
      <c r="I9049" s="28"/>
    </row>
    <row r="9050" spans="1:9" x14ac:dyDescent="0.25">
      <c r="A9050" s="231" t="s">
        <v>335</v>
      </c>
      <c r="B9050" s="232" t="s">
        <v>394</v>
      </c>
      <c r="C9050" s="233" t="s">
        <v>364</v>
      </c>
      <c r="D9050" s="233">
        <v>8</v>
      </c>
      <c r="E9050" s="233" t="s">
        <v>264</v>
      </c>
      <c r="F9050" s="234" t="s">
        <v>396</v>
      </c>
      <c r="G9050" s="235">
        <v>14</v>
      </c>
      <c r="H9050" s="234">
        <v>50517</v>
      </c>
      <c r="I9050" s="28"/>
    </row>
    <row r="9051" spans="1:9" x14ac:dyDescent="0.25">
      <c r="A9051" s="231" t="s">
        <v>385</v>
      </c>
      <c r="B9051" s="232" t="s">
        <v>389</v>
      </c>
      <c r="C9051" s="233" t="s">
        <v>375</v>
      </c>
      <c r="D9051" s="233">
        <v>16</v>
      </c>
      <c r="E9051" s="233" t="s">
        <v>334</v>
      </c>
      <c r="F9051" s="234" t="s">
        <v>276</v>
      </c>
      <c r="G9051" s="235">
        <v>96</v>
      </c>
      <c r="H9051" s="234">
        <v>50519</v>
      </c>
      <c r="I9051" s="28"/>
    </row>
    <row r="9052" spans="1:9" x14ac:dyDescent="0.25">
      <c r="A9052" s="231" t="s">
        <v>331</v>
      </c>
      <c r="B9052" s="232" t="s">
        <v>381</v>
      </c>
      <c r="C9052" s="233" t="s">
        <v>380</v>
      </c>
      <c r="D9052" s="233">
        <v>16</v>
      </c>
      <c r="E9052" s="233" t="s">
        <v>262</v>
      </c>
      <c r="F9052" s="234" t="s">
        <v>342</v>
      </c>
      <c r="G9052" s="235">
        <v>7</v>
      </c>
      <c r="H9052" s="234">
        <v>50519</v>
      </c>
      <c r="I9052" s="28"/>
    </row>
    <row r="9053" spans="1:9" x14ac:dyDescent="0.25">
      <c r="A9053" s="231" t="s">
        <v>354</v>
      </c>
      <c r="B9053" s="232" t="s">
        <v>355</v>
      </c>
      <c r="C9053" s="233" t="s">
        <v>347</v>
      </c>
      <c r="D9053" s="233">
        <v>16</v>
      </c>
      <c r="E9053" s="233" t="s">
        <v>262</v>
      </c>
      <c r="F9053" s="234" t="s">
        <v>356</v>
      </c>
      <c r="G9053" s="235">
        <v>170</v>
      </c>
      <c r="H9053" s="234">
        <v>50519</v>
      </c>
      <c r="I9053" s="28"/>
    </row>
    <row r="9054" spans="1:9" x14ac:dyDescent="0.25">
      <c r="A9054" s="231" t="s">
        <v>371</v>
      </c>
      <c r="B9054" s="232" t="s">
        <v>372</v>
      </c>
      <c r="C9054" s="233" t="s">
        <v>364</v>
      </c>
      <c r="D9054" s="233">
        <v>8</v>
      </c>
      <c r="E9054" s="233" t="s">
        <v>271</v>
      </c>
      <c r="F9054" s="234" t="s">
        <v>373</v>
      </c>
      <c r="G9054" s="235">
        <v>68</v>
      </c>
      <c r="H9054" s="234">
        <v>50522</v>
      </c>
      <c r="I9054" s="28"/>
    </row>
    <row r="9055" spans="1:9" x14ac:dyDescent="0.25">
      <c r="A9055" s="231" t="s">
        <v>345</v>
      </c>
      <c r="B9055" s="232" t="s">
        <v>346</v>
      </c>
      <c r="C9055" s="233" t="s">
        <v>347</v>
      </c>
      <c r="D9055" s="233">
        <v>16</v>
      </c>
      <c r="E9055" s="233" t="s">
        <v>271</v>
      </c>
      <c r="F9055" s="234" t="s">
        <v>338</v>
      </c>
      <c r="G9055" s="235">
        <v>184</v>
      </c>
      <c r="H9055" s="234">
        <v>50530</v>
      </c>
      <c r="I9055" s="28"/>
    </row>
    <row r="9056" spans="1:9" x14ac:dyDescent="0.25">
      <c r="A9056" s="231" t="s">
        <v>331</v>
      </c>
      <c r="B9056" s="232" t="s">
        <v>332</v>
      </c>
      <c r="C9056" s="233" t="s">
        <v>333</v>
      </c>
      <c r="D9056" s="233">
        <v>16</v>
      </c>
      <c r="E9056" s="233" t="s">
        <v>334</v>
      </c>
      <c r="F9056" s="234" t="s">
        <v>278</v>
      </c>
      <c r="G9056" s="235">
        <v>6</v>
      </c>
      <c r="H9056" s="234">
        <v>50531</v>
      </c>
      <c r="I9056" s="28"/>
    </row>
    <row r="9057" spans="1:9" x14ac:dyDescent="0.25">
      <c r="A9057" s="231" t="s">
        <v>362</v>
      </c>
      <c r="B9057" s="232" t="s">
        <v>366</v>
      </c>
      <c r="C9057" s="233" t="s">
        <v>337</v>
      </c>
      <c r="D9057" s="233">
        <v>8</v>
      </c>
      <c r="E9057" s="233" t="s">
        <v>262</v>
      </c>
      <c r="F9057" s="234" t="s">
        <v>342</v>
      </c>
      <c r="G9057" s="235">
        <v>173</v>
      </c>
      <c r="H9057" s="234">
        <v>50532</v>
      </c>
      <c r="I9057" s="28"/>
    </row>
    <row r="9058" spans="1:9" x14ac:dyDescent="0.25">
      <c r="A9058" s="231" t="s">
        <v>335</v>
      </c>
      <c r="B9058" s="232" t="s">
        <v>367</v>
      </c>
      <c r="C9058" s="233" t="s">
        <v>337</v>
      </c>
      <c r="D9058" s="233">
        <v>8</v>
      </c>
      <c r="E9058" s="233" t="s">
        <v>262</v>
      </c>
      <c r="F9058" s="234" t="s">
        <v>342</v>
      </c>
      <c r="G9058" s="235">
        <v>174</v>
      </c>
      <c r="H9058" s="234">
        <v>50534</v>
      </c>
      <c r="I9058" s="28"/>
    </row>
    <row r="9059" spans="1:9" x14ac:dyDescent="0.25">
      <c r="A9059" s="231" t="s">
        <v>335</v>
      </c>
      <c r="B9059" s="232" t="s">
        <v>394</v>
      </c>
      <c r="C9059" s="233" t="s">
        <v>364</v>
      </c>
      <c r="D9059" s="233">
        <v>8</v>
      </c>
      <c r="E9059" s="233" t="s">
        <v>264</v>
      </c>
      <c r="F9059" s="234" t="s">
        <v>365</v>
      </c>
      <c r="G9059" s="235">
        <v>40</v>
      </c>
      <c r="H9059" s="234">
        <v>50539</v>
      </c>
      <c r="I9059" s="28"/>
    </row>
    <row r="9060" spans="1:9" x14ac:dyDescent="0.25">
      <c r="A9060" s="231" t="s">
        <v>335</v>
      </c>
      <c r="B9060" s="232" t="s">
        <v>394</v>
      </c>
      <c r="C9060" s="233" t="s">
        <v>364</v>
      </c>
      <c r="D9060" s="233">
        <v>8</v>
      </c>
      <c r="E9060" s="233" t="s">
        <v>264</v>
      </c>
      <c r="F9060" s="234" t="s">
        <v>396</v>
      </c>
      <c r="G9060" s="235">
        <v>143</v>
      </c>
      <c r="H9060" s="234">
        <v>50541</v>
      </c>
      <c r="I9060" s="28"/>
    </row>
    <row r="9061" spans="1:9" x14ac:dyDescent="0.25">
      <c r="A9061" s="231" t="s">
        <v>335</v>
      </c>
      <c r="B9061" s="232" t="s">
        <v>350</v>
      </c>
      <c r="C9061" s="233" t="s">
        <v>347</v>
      </c>
      <c r="D9061" s="233">
        <v>8</v>
      </c>
      <c r="E9061" s="233" t="s">
        <v>271</v>
      </c>
      <c r="F9061" s="234" t="s">
        <v>338</v>
      </c>
      <c r="G9061" s="235">
        <v>38</v>
      </c>
      <c r="H9061" s="234">
        <v>50543</v>
      </c>
      <c r="I9061" s="28"/>
    </row>
    <row r="9062" spans="1:9" x14ac:dyDescent="0.25">
      <c r="A9062" s="231" t="s">
        <v>335</v>
      </c>
      <c r="B9062" s="232" t="s">
        <v>384</v>
      </c>
      <c r="C9062" s="233" t="s">
        <v>364</v>
      </c>
      <c r="D9062" s="233">
        <v>8</v>
      </c>
      <c r="E9062" s="233" t="s">
        <v>262</v>
      </c>
      <c r="F9062" s="234" t="s">
        <v>356</v>
      </c>
      <c r="G9062" s="235">
        <v>178</v>
      </c>
      <c r="H9062" s="234">
        <v>50545</v>
      </c>
      <c r="I9062" s="28"/>
    </row>
    <row r="9063" spans="1:9" x14ac:dyDescent="0.25">
      <c r="A9063" s="231" t="s">
        <v>362</v>
      </c>
      <c r="B9063" s="232" t="s">
        <v>369</v>
      </c>
      <c r="C9063" s="233" t="s">
        <v>370</v>
      </c>
      <c r="D9063" s="233">
        <v>16</v>
      </c>
      <c r="E9063" s="233" t="s">
        <v>264</v>
      </c>
      <c r="F9063" s="234" t="s">
        <v>365</v>
      </c>
      <c r="G9063" s="235">
        <v>6</v>
      </c>
      <c r="H9063" s="234">
        <v>50546</v>
      </c>
      <c r="I9063" s="28"/>
    </row>
    <row r="9064" spans="1:9" x14ac:dyDescent="0.25">
      <c r="A9064" s="231" t="s">
        <v>408</v>
      </c>
      <c r="B9064" s="232" t="s">
        <v>409</v>
      </c>
      <c r="C9064" s="233" t="s">
        <v>380</v>
      </c>
      <c r="D9064" s="233">
        <v>16</v>
      </c>
      <c r="E9064" s="233" t="s">
        <v>334</v>
      </c>
      <c r="F9064" s="234" t="s">
        <v>276</v>
      </c>
      <c r="G9064" s="235">
        <v>55</v>
      </c>
      <c r="H9064" s="234">
        <v>50548</v>
      </c>
      <c r="I9064" s="28"/>
    </row>
    <row r="9065" spans="1:9" x14ac:dyDescent="0.25">
      <c r="A9065" s="231" t="s">
        <v>397</v>
      </c>
      <c r="B9065" s="232" t="s">
        <v>402</v>
      </c>
      <c r="C9065" s="233" t="s">
        <v>380</v>
      </c>
      <c r="D9065" s="233">
        <v>8</v>
      </c>
      <c r="E9065" s="233" t="s">
        <v>262</v>
      </c>
      <c r="F9065" s="234" t="s">
        <v>50</v>
      </c>
      <c r="G9065" s="235">
        <v>8</v>
      </c>
      <c r="H9065" s="234">
        <v>50553</v>
      </c>
      <c r="I9065" s="28"/>
    </row>
    <row r="9066" spans="1:9" x14ac:dyDescent="0.25">
      <c r="A9066" s="231" t="s">
        <v>331</v>
      </c>
      <c r="B9066" s="232" t="s">
        <v>332</v>
      </c>
      <c r="C9066" s="233" t="s">
        <v>333</v>
      </c>
      <c r="D9066" s="233">
        <v>16</v>
      </c>
      <c r="E9066" s="233" t="s">
        <v>334</v>
      </c>
      <c r="F9066" s="234" t="s">
        <v>405</v>
      </c>
      <c r="G9066" s="235">
        <v>124</v>
      </c>
      <c r="H9066" s="234">
        <v>50558</v>
      </c>
      <c r="I9066" s="28"/>
    </row>
    <row r="9067" spans="1:9" x14ac:dyDescent="0.25">
      <c r="A9067" s="231" t="s">
        <v>392</v>
      </c>
      <c r="B9067" s="232" t="s">
        <v>393</v>
      </c>
      <c r="C9067" s="233" t="s">
        <v>337</v>
      </c>
      <c r="D9067" s="233">
        <v>16</v>
      </c>
      <c r="E9067" s="233" t="s">
        <v>271</v>
      </c>
      <c r="F9067" s="234" t="s">
        <v>338</v>
      </c>
      <c r="G9067" s="235">
        <v>126</v>
      </c>
      <c r="H9067" s="234">
        <v>50560</v>
      </c>
      <c r="I9067" s="28"/>
    </row>
    <row r="9068" spans="1:9" x14ac:dyDescent="0.25">
      <c r="A9068" s="231" t="s">
        <v>385</v>
      </c>
      <c r="B9068" s="232" t="s">
        <v>389</v>
      </c>
      <c r="C9068" s="233" t="s">
        <v>375</v>
      </c>
      <c r="D9068" s="233">
        <v>16</v>
      </c>
      <c r="E9068" s="233" t="s">
        <v>334</v>
      </c>
      <c r="F9068" s="234" t="s">
        <v>278</v>
      </c>
      <c r="G9068" s="235">
        <v>64</v>
      </c>
      <c r="H9068" s="234">
        <v>50561</v>
      </c>
      <c r="I9068" s="28"/>
    </row>
    <row r="9069" spans="1:9" x14ac:dyDescent="0.25">
      <c r="A9069" s="231" t="s">
        <v>331</v>
      </c>
      <c r="B9069" s="232" t="s">
        <v>332</v>
      </c>
      <c r="C9069" s="233" t="s">
        <v>333</v>
      </c>
      <c r="D9069" s="233">
        <v>16</v>
      </c>
      <c r="E9069" s="233" t="s">
        <v>334</v>
      </c>
      <c r="F9069" s="234" t="s">
        <v>405</v>
      </c>
      <c r="G9069" s="235">
        <v>111</v>
      </c>
      <c r="H9069" s="234">
        <v>50561</v>
      </c>
      <c r="I9069" s="28"/>
    </row>
    <row r="9070" spans="1:9" x14ac:dyDescent="0.25">
      <c r="A9070" s="231" t="s">
        <v>345</v>
      </c>
      <c r="B9070" s="232" t="s">
        <v>391</v>
      </c>
      <c r="C9070" s="233" t="s">
        <v>337</v>
      </c>
      <c r="D9070" s="233">
        <v>16</v>
      </c>
      <c r="E9070" s="233" t="s">
        <v>334</v>
      </c>
      <c r="F9070" s="234" t="s">
        <v>405</v>
      </c>
      <c r="G9070" s="235">
        <v>199</v>
      </c>
      <c r="H9070" s="234">
        <v>50562</v>
      </c>
      <c r="I9070" s="28"/>
    </row>
    <row r="9071" spans="1:9" x14ac:dyDescent="0.25">
      <c r="A9071" s="231" t="s">
        <v>376</v>
      </c>
      <c r="B9071" s="232" t="s">
        <v>390</v>
      </c>
      <c r="C9071" s="233" t="s">
        <v>370</v>
      </c>
      <c r="D9071" s="233">
        <v>8</v>
      </c>
      <c r="E9071" s="233" t="s">
        <v>334</v>
      </c>
      <c r="F9071" s="234" t="s">
        <v>278</v>
      </c>
      <c r="G9071" s="235">
        <v>99</v>
      </c>
      <c r="H9071" s="234">
        <v>50562</v>
      </c>
      <c r="I9071" s="28"/>
    </row>
    <row r="9072" spans="1:9" x14ac:dyDescent="0.25">
      <c r="A9072" s="231" t="s">
        <v>331</v>
      </c>
      <c r="B9072" s="232" t="s">
        <v>381</v>
      </c>
      <c r="C9072" s="233" t="s">
        <v>380</v>
      </c>
      <c r="D9072" s="233">
        <v>16</v>
      </c>
      <c r="E9072" s="233" t="s">
        <v>262</v>
      </c>
      <c r="F9072" s="234" t="s">
        <v>342</v>
      </c>
      <c r="G9072" s="235">
        <v>34</v>
      </c>
      <c r="H9072" s="234">
        <v>50563</v>
      </c>
      <c r="I9072" s="28"/>
    </row>
    <row r="9073" spans="1:9" x14ac:dyDescent="0.25">
      <c r="A9073" s="231" t="s">
        <v>345</v>
      </c>
      <c r="B9073" s="232" t="s">
        <v>391</v>
      </c>
      <c r="C9073" s="233" t="s">
        <v>337</v>
      </c>
      <c r="D9073" s="233">
        <v>16</v>
      </c>
      <c r="E9073" s="233" t="s">
        <v>334</v>
      </c>
      <c r="F9073" s="234" t="s">
        <v>276</v>
      </c>
      <c r="G9073" s="235">
        <v>94</v>
      </c>
      <c r="H9073" s="234">
        <v>50566</v>
      </c>
      <c r="I9073" s="28"/>
    </row>
    <row r="9074" spans="1:9" x14ac:dyDescent="0.25">
      <c r="A9074" s="231" t="s">
        <v>335</v>
      </c>
      <c r="B9074" s="232" t="s">
        <v>367</v>
      </c>
      <c r="C9074" s="233" t="s">
        <v>337</v>
      </c>
      <c r="D9074" s="233">
        <v>8</v>
      </c>
      <c r="E9074" s="233" t="s">
        <v>262</v>
      </c>
      <c r="F9074" s="234" t="s">
        <v>356</v>
      </c>
      <c r="G9074" s="235">
        <v>189</v>
      </c>
      <c r="H9074" s="234">
        <v>50569</v>
      </c>
      <c r="I9074" s="28"/>
    </row>
    <row r="9075" spans="1:9" x14ac:dyDescent="0.25">
      <c r="A9075" s="231" t="s">
        <v>385</v>
      </c>
      <c r="B9075" s="232" t="s">
        <v>386</v>
      </c>
      <c r="C9075" s="233" t="s">
        <v>358</v>
      </c>
      <c r="D9075" s="233">
        <v>16</v>
      </c>
      <c r="E9075" s="233" t="s">
        <v>334</v>
      </c>
      <c r="F9075" s="234" t="s">
        <v>276</v>
      </c>
      <c r="G9075" s="235">
        <v>143</v>
      </c>
      <c r="H9075" s="234">
        <v>50569</v>
      </c>
      <c r="I9075" s="28"/>
    </row>
    <row r="9076" spans="1:9" x14ac:dyDescent="0.25">
      <c r="A9076" s="231" t="s">
        <v>339</v>
      </c>
      <c r="B9076" s="232" t="s">
        <v>340</v>
      </c>
      <c r="C9076" s="233" t="s">
        <v>341</v>
      </c>
      <c r="D9076" s="233">
        <v>8</v>
      </c>
      <c r="E9076" s="233" t="s">
        <v>262</v>
      </c>
      <c r="F9076" s="234" t="s">
        <v>342</v>
      </c>
      <c r="G9076" s="235">
        <v>147</v>
      </c>
      <c r="H9076" s="234">
        <v>50569</v>
      </c>
      <c r="I9076" s="28"/>
    </row>
    <row r="9077" spans="1:9" x14ac:dyDescent="0.25">
      <c r="A9077" s="231" t="s">
        <v>362</v>
      </c>
      <c r="B9077" s="232" t="s">
        <v>363</v>
      </c>
      <c r="C9077" s="233" t="s">
        <v>364</v>
      </c>
      <c r="D9077" s="233">
        <v>8</v>
      </c>
      <c r="E9077" s="233" t="s">
        <v>264</v>
      </c>
      <c r="F9077" s="234" t="s">
        <v>365</v>
      </c>
      <c r="G9077" s="235">
        <v>154</v>
      </c>
      <c r="H9077" s="234">
        <v>50573</v>
      </c>
      <c r="I9077" s="28"/>
    </row>
    <row r="9078" spans="1:9" x14ac:dyDescent="0.25">
      <c r="A9078" s="231" t="s">
        <v>348</v>
      </c>
      <c r="B9078" s="232" t="s">
        <v>349</v>
      </c>
      <c r="C9078" s="233" t="s">
        <v>347</v>
      </c>
      <c r="D9078" s="233">
        <v>8</v>
      </c>
      <c r="E9078" s="233" t="s">
        <v>262</v>
      </c>
      <c r="F9078" s="234" t="s">
        <v>342</v>
      </c>
      <c r="G9078" s="235">
        <v>158</v>
      </c>
      <c r="H9078" s="234">
        <v>50573</v>
      </c>
      <c r="I9078" s="28"/>
    </row>
    <row r="9079" spans="1:9" x14ac:dyDescent="0.25">
      <c r="A9079" s="231" t="s">
        <v>385</v>
      </c>
      <c r="B9079" s="232" t="s">
        <v>386</v>
      </c>
      <c r="C9079" s="233" t="s">
        <v>358</v>
      </c>
      <c r="D9079" s="233">
        <v>16</v>
      </c>
      <c r="E9079" s="233" t="s">
        <v>334</v>
      </c>
      <c r="F9079" s="234" t="s">
        <v>276</v>
      </c>
      <c r="G9079" s="235">
        <v>81</v>
      </c>
      <c r="H9079" s="234">
        <v>50574</v>
      </c>
      <c r="I9079" s="28"/>
    </row>
    <row r="9080" spans="1:9" x14ac:dyDescent="0.25">
      <c r="A9080" s="231" t="s">
        <v>392</v>
      </c>
      <c r="B9080" s="232" t="s">
        <v>393</v>
      </c>
      <c r="C9080" s="233" t="s">
        <v>337</v>
      </c>
      <c r="D9080" s="233">
        <v>16</v>
      </c>
      <c r="E9080" s="233" t="s">
        <v>271</v>
      </c>
      <c r="F9080" s="234" t="s">
        <v>359</v>
      </c>
      <c r="G9080" s="235">
        <v>175</v>
      </c>
      <c r="H9080" s="234">
        <v>50574</v>
      </c>
      <c r="I9080" s="28"/>
    </row>
    <row r="9081" spans="1:9" x14ac:dyDescent="0.25">
      <c r="A9081" s="231" t="s">
        <v>348</v>
      </c>
      <c r="B9081" s="232" t="s">
        <v>349</v>
      </c>
      <c r="C9081" s="233" t="s">
        <v>347</v>
      </c>
      <c r="D9081" s="233">
        <v>8</v>
      </c>
      <c r="E9081" s="233" t="s">
        <v>262</v>
      </c>
      <c r="F9081" s="234" t="s">
        <v>342</v>
      </c>
      <c r="G9081" s="235">
        <v>48</v>
      </c>
      <c r="H9081" s="234">
        <v>50576</v>
      </c>
      <c r="I9081" s="28"/>
    </row>
    <row r="9082" spans="1:9" x14ac:dyDescent="0.25">
      <c r="A9082" s="231" t="s">
        <v>362</v>
      </c>
      <c r="B9082" s="232" t="s">
        <v>366</v>
      </c>
      <c r="C9082" s="233" t="s">
        <v>337</v>
      </c>
      <c r="D9082" s="233">
        <v>8</v>
      </c>
      <c r="E9082" s="233" t="s">
        <v>262</v>
      </c>
      <c r="F9082" s="234" t="s">
        <v>342</v>
      </c>
      <c r="G9082" s="235">
        <v>63</v>
      </c>
      <c r="H9082" s="234">
        <v>50578</v>
      </c>
      <c r="I9082" s="28"/>
    </row>
    <row r="9083" spans="1:9" x14ac:dyDescent="0.25">
      <c r="A9083" s="231" t="s">
        <v>335</v>
      </c>
      <c r="B9083" s="232" t="s">
        <v>368</v>
      </c>
      <c r="C9083" s="233" t="s">
        <v>364</v>
      </c>
      <c r="D9083" s="233">
        <v>8</v>
      </c>
      <c r="E9083" s="233" t="s">
        <v>262</v>
      </c>
      <c r="F9083" s="234" t="s">
        <v>356</v>
      </c>
      <c r="G9083" s="235">
        <v>151</v>
      </c>
      <c r="H9083" s="234">
        <v>50580</v>
      </c>
      <c r="I9083" s="28"/>
    </row>
    <row r="9084" spans="1:9" x14ac:dyDescent="0.25">
      <c r="A9084" s="231" t="s">
        <v>335</v>
      </c>
      <c r="B9084" s="232" t="s">
        <v>394</v>
      </c>
      <c r="C9084" s="233" t="s">
        <v>364</v>
      </c>
      <c r="D9084" s="233">
        <v>8</v>
      </c>
      <c r="E9084" s="233" t="s">
        <v>264</v>
      </c>
      <c r="F9084" s="234" t="s">
        <v>365</v>
      </c>
      <c r="G9084" s="235">
        <v>199</v>
      </c>
      <c r="H9084" s="234">
        <v>50584</v>
      </c>
      <c r="I9084" s="28"/>
    </row>
    <row r="9085" spans="1:9" x14ac:dyDescent="0.25">
      <c r="A9085" s="231" t="s">
        <v>335</v>
      </c>
      <c r="B9085" s="232" t="s">
        <v>350</v>
      </c>
      <c r="C9085" s="233" t="s">
        <v>347</v>
      </c>
      <c r="D9085" s="233">
        <v>8</v>
      </c>
      <c r="E9085" s="233" t="s">
        <v>271</v>
      </c>
      <c r="F9085" s="234" t="s">
        <v>338</v>
      </c>
      <c r="G9085" s="235">
        <v>84</v>
      </c>
      <c r="H9085" s="234">
        <v>50586</v>
      </c>
      <c r="I9085" s="28"/>
    </row>
    <row r="9086" spans="1:9" x14ac:dyDescent="0.25">
      <c r="A9086" s="231" t="s">
        <v>408</v>
      </c>
      <c r="B9086" s="232" t="s">
        <v>409</v>
      </c>
      <c r="C9086" s="233" t="s">
        <v>380</v>
      </c>
      <c r="D9086" s="233">
        <v>16</v>
      </c>
      <c r="E9086" s="233" t="s">
        <v>334</v>
      </c>
      <c r="F9086" s="234" t="s">
        <v>278</v>
      </c>
      <c r="G9086" s="235">
        <v>185</v>
      </c>
      <c r="H9086" s="234">
        <v>50587</v>
      </c>
      <c r="I9086" s="28"/>
    </row>
    <row r="9087" spans="1:9" x14ac:dyDescent="0.25">
      <c r="A9087" s="231" t="s">
        <v>335</v>
      </c>
      <c r="B9087" s="232" t="s">
        <v>395</v>
      </c>
      <c r="C9087" s="233" t="s">
        <v>337</v>
      </c>
      <c r="D9087" s="233">
        <v>16</v>
      </c>
      <c r="E9087" s="233" t="s">
        <v>264</v>
      </c>
      <c r="F9087" s="234" t="s">
        <v>365</v>
      </c>
      <c r="G9087" s="235">
        <v>49</v>
      </c>
      <c r="H9087" s="234">
        <v>50587</v>
      </c>
      <c r="I9087" s="28"/>
    </row>
    <row r="9088" spans="1:9" x14ac:dyDescent="0.25">
      <c r="A9088" s="231" t="s">
        <v>335</v>
      </c>
      <c r="B9088" s="232" t="s">
        <v>336</v>
      </c>
      <c r="C9088" s="233" t="s">
        <v>337</v>
      </c>
      <c r="D9088" s="233">
        <v>16</v>
      </c>
      <c r="E9088" s="233" t="s">
        <v>271</v>
      </c>
      <c r="F9088" s="234" t="s">
        <v>338</v>
      </c>
      <c r="G9088" s="235">
        <v>78</v>
      </c>
      <c r="H9088" s="234">
        <v>50588</v>
      </c>
      <c r="I9088" s="28"/>
    </row>
    <row r="9089" spans="1:9" x14ac:dyDescent="0.25">
      <c r="A9089" s="231" t="s">
        <v>408</v>
      </c>
      <c r="B9089" s="232" t="s">
        <v>409</v>
      </c>
      <c r="C9089" s="233" t="s">
        <v>380</v>
      </c>
      <c r="D9089" s="233">
        <v>16</v>
      </c>
      <c r="E9089" s="233" t="s">
        <v>334</v>
      </c>
      <c r="F9089" s="234" t="s">
        <v>276</v>
      </c>
      <c r="G9089" s="235">
        <v>51</v>
      </c>
      <c r="H9089" s="234">
        <v>50591</v>
      </c>
      <c r="I9089" s="28"/>
    </row>
    <row r="9090" spans="1:9" x14ac:dyDescent="0.25">
      <c r="A9090" s="231" t="s">
        <v>335</v>
      </c>
      <c r="B9090" s="232" t="s">
        <v>367</v>
      </c>
      <c r="C9090" s="233" t="s">
        <v>337</v>
      </c>
      <c r="D9090" s="233">
        <v>8</v>
      </c>
      <c r="E9090" s="233" t="s">
        <v>262</v>
      </c>
      <c r="F9090" s="234" t="s">
        <v>342</v>
      </c>
      <c r="G9090" s="235">
        <v>58</v>
      </c>
      <c r="H9090" s="234">
        <v>50593</v>
      </c>
      <c r="I9090" s="28"/>
    </row>
    <row r="9091" spans="1:9" x14ac:dyDescent="0.25">
      <c r="A9091" s="231" t="s">
        <v>335</v>
      </c>
      <c r="B9091" s="232" t="s">
        <v>382</v>
      </c>
      <c r="C9091" s="233" t="s">
        <v>337</v>
      </c>
      <c r="D9091" s="233">
        <v>16</v>
      </c>
      <c r="E9091" s="233" t="s">
        <v>264</v>
      </c>
      <c r="F9091" s="234" t="s">
        <v>365</v>
      </c>
      <c r="G9091" s="235">
        <v>199</v>
      </c>
      <c r="H9091" s="234">
        <v>50599</v>
      </c>
      <c r="I9091" s="28"/>
    </row>
    <row r="9092" spans="1:9" x14ac:dyDescent="0.25">
      <c r="A9092" s="231" t="s">
        <v>345</v>
      </c>
      <c r="B9092" s="232" t="s">
        <v>401</v>
      </c>
      <c r="C9092" s="233" t="s">
        <v>380</v>
      </c>
      <c r="D9092" s="233">
        <v>16</v>
      </c>
      <c r="E9092" s="233" t="s">
        <v>271</v>
      </c>
      <c r="F9092" s="234" t="s">
        <v>338</v>
      </c>
      <c r="G9092" s="235">
        <v>70</v>
      </c>
      <c r="H9092" s="234">
        <v>50601</v>
      </c>
      <c r="I9092" s="28"/>
    </row>
    <row r="9093" spans="1:9" x14ac:dyDescent="0.25">
      <c r="A9093" s="231" t="s">
        <v>362</v>
      </c>
      <c r="B9093" s="232" t="s">
        <v>374</v>
      </c>
      <c r="C9093" s="233" t="s">
        <v>375</v>
      </c>
      <c r="D9093" s="233">
        <v>16</v>
      </c>
      <c r="E9093" s="233" t="s">
        <v>271</v>
      </c>
      <c r="F9093" s="234" t="s">
        <v>338</v>
      </c>
      <c r="G9093" s="235">
        <v>96</v>
      </c>
      <c r="H9093" s="234">
        <v>50602</v>
      </c>
      <c r="I9093" s="28"/>
    </row>
    <row r="9094" spans="1:9" x14ac:dyDescent="0.25">
      <c r="A9094" s="231" t="s">
        <v>345</v>
      </c>
      <c r="B9094" s="232" t="s">
        <v>346</v>
      </c>
      <c r="C9094" s="233" t="s">
        <v>347</v>
      </c>
      <c r="D9094" s="233">
        <v>16</v>
      </c>
      <c r="E9094" s="233" t="s">
        <v>271</v>
      </c>
      <c r="F9094" s="234" t="s">
        <v>338</v>
      </c>
      <c r="G9094" s="235">
        <v>132</v>
      </c>
      <c r="H9094" s="234">
        <v>50607</v>
      </c>
      <c r="I9094" s="28"/>
    </row>
    <row r="9095" spans="1:9" x14ac:dyDescent="0.25">
      <c r="A9095" s="231" t="s">
        <v>335</v>
      </c>
      <c r="B9095" s="232" t="s">
        <v>382</v>
      </c>
      <c r="C9095" s="233" t="s">
        <v>337</v>
      </c>
      <c r="D9095" s="233">
        <v>16</v>
      </c>
      <c r="E9095" s="233" t="s">
        <v>264</v>
      </c>
      <c r="F9095" s="234" t="s">
        <v>365</v>
      </c>
      <c r="G9095" s="235">
        <v>143</v>
      </c>
      <c r="H9095" s="234">
        <v>50608</v>
      </c>
      <c r="I9095" s="28"/>
    </row>
    <row r="9096" spans="1:9" x14ac:dyDescent="0.25">
      <c r="A9096" s="231" t="s">
        <v>331</v>
      </c>
      <c r="B9096" s="232" t="s">
        <v>403</v>
      </c>
      <c r="C9096" s="233" t="s">
        <v>380</v>
      </c>
      <c r="D9096" s="233">
        <v>32</v>
      </c>
      <c r="E9096" s="233" t="s">
        <v>262</v>
      </c>
      <c r="F9096" s="234" t="s">
        <v>356</v>
      </c>
      <c r="G9096" s="235">
        <v>10</v>
      </c>
      <c r="H9096" s="234">
        <v>50609</v>
      </c>
      <c r="I9096" s="28"/>
    </row>
    <row r="9097" spans="1:9" x14ac:dyDescent="0.25">
      <c r="A9097" s="231" t="s">
        <v>335</v>
      </c>
      <c r="B9097" s="232" t="s">
        <v>368</v>
      </c>
      <c r="C9097" s="233" t="s">
        <v>364</v>
      </c>
      <c r="D9097" s="233">
        <v>8</v>
      </c>
      <c r="E9097" s="233" t="s">
        <v>262</v>
      </c>
      <c r="F9097" s="234" t="s">
        <v>356</v>
      </c>
      <c r="G9097" s="235">
        <v>159</v>
      </c>
      <c r="H9097" s="234">
        <v>50610</v>
      </c>
      <c r="I9097" s="28"/>
    </row>
    <row r="9098" spans="1:9" x14ac:dyDescent="0.25">
      <c r="A9098" s="231" t="s">
        <v>335</v>
      </c>
      <c r="B9098" s="232" t="s">
        <v>400</v>
      </c>
      <c r="C9098" s="233" t="s">
        <v>364</v>
      </c>
      <c r="D9098" s="233">
        <v>8</v>
      </c>
      <c r="E9098" s="233" t="s">
        <v>264</v>
      </c>
      <c r="F9098" s="234" t="s">
        <v>365</v>
      </c>
      <c r="G9098" s="235">
        <v>60</v>
      </c>
      <c r="H9098" s="234">
        <v>50612</v>
      </c>
      <c r="I9098" s="28"/>
    </row>
    <row r="9099" spans="1:9" x14ac:dyDescent="0.25">
      <c r="A9099" s="231" t="s">
        <v>335</v>
      </c>
      <c r="B9099" s="232" t="s">
        <v>357</v>
      </c>
      <c r="C9099" s="233" t="s">
        <v>358</v>
      </c>
      <c r="D9099" s="233">
        <v>16</v>
      </c>
      <c r="E9099" s="233" t="s">
        <v>271</v>
      </c>
      <c r="F9099" s="234" t="s">
        <v>359</v>
      </c>
      <c r="G9099" s="235">
        <v>19</v>
      </c>
      <c r="H9099" s="234">
        <v>50613</v>
      </c>
      <c r="I9099" s="28"/>
    </row>
    <row r="9100" spans="1:9" x14ac:dyDescent="0.25">
      <c r="A9100" s="231" t="s">
        <v>345</v>
      </c>
      <c r="B9100" s="232" t="s">
        <v>391</v>
      </c>
      <c r="C9100" s="233" t="s">
        <v>337</v>
      </c>
      <c r="D9100" s="233">
        <v>16</v>
      </c>
      <c r="E9100" s="233" t="s">
        <v>334</v>
      </c>
      <c r="F9100" s="234" t="s">
        <v>276</v>
      </c>
      <c r="G9100" s="235">
        <v>195</v>
      </c>
      <c r="H9100" s="234">
        <v>50614</v>
      </c>
      <c r="I9100" s="28"/>
    </row>
    <row r="9101" spans="1:9" x14ac:dyDescent="0.25">
      <c r="A9101" s="231" t="s">
        <v>345</v>
      </c>
      <c r="B9101" s="232" t="s">
        <v>379</v>
      </c>
      <c r="C9101" s="233" t="s">
        <v>380</v>
      </c>
      <c r="D9101" s="233">
        <v>16</v>
      </c>
      <c r="E9101" s="233" t="s">
        <v>271</v>
      </c>
      <c r="F9101" s="234" t="s">
        <v>338</v>
      </c>
      <c r="G9101" s="235">
        <v>92</v>
      </c>
      <c r="H9101" s="234">
        <v>50616</v>
      </c>
      <c r="I9101" s="28"/>
    </row>
    <row r="9102" spans="1:9" x14ac:dyDescent="0.25">
      <c r="A9102" s="231" t="s">
        <v>345</v>
      </c>
      <c r="B9102" s="232" t="s">
        <v>379</v>
      </c>
      <c r="C9102" s="233" t="s">
        <v>380</v>
      </c>
      <c r="D9102" s="233">
        <v>16</v>
      </c>
      <c r="E9102" s="233" t="s">
        <v>271</v>
      </c>
      <c r="F9102" s="234" t="s">
        <v>373</v>
      </c>
      <c r="G9102" s="235">
        <v>105</v>
      </c>
      <c r="H9102" s="234">
        <v>50617</v>
      </c>
      <c r="I9102" s="28"/>
    </row>
    <row r="9103" spans="1:9" x14ac:dyDescent="0.25">
      <c r="A9103" s="231" t="s">
        <v>335</v>
      </c>
      <c r="B9103" s="232" t="s">
        <v>336</v>
      </c>
      <c r="C9103" s="233" t="s">
        <v>337</v>
      </c>
      <c r="D9103" s="233">
        <v>16</v>
      </c>
      <c r="E9103" s="233" t="s">
        <v>271</v>
      </c>
      <c r="F9103" s="234" t="s">
        <v>338</v>
      </c>
      <c r="G9103" s="235">
        <v>10</v>
      </c>
      <c r="H9103" s="234">
        <v>50618</v>
      </c>
      <c r="I9103" s="28"/>
    </row>
    <row r="9104" spans="1:9" x14ac:dyDescent="0.25">
      <c r="A9104" s="231" t="s">
        <v>335</v>
      </c>
      <c r="B9104" s="232" t="s">
        <v>395</v>
      </c>
      <c r="C9104" s="233" t="s">
        <v>337</v>
      </c>
      <c r="D9104" s="233">
        <v>16</v>
      </c>
      <c r="E9104" s="233" t="s">
        <v>264</v>
      </c>
      <c r="F9104" s="234" t="s">
        <v>365</v>
      </c>
      <c r="G9104" s="235">
        <v>191</v>
      </c>
      <c r="H9104" s="234">
        <v>50618</v>
      </c>
      <c r="I9104" s="28"/>
    </row>
    <row r="9105" spans="1:9" x14ac:dyDescent="0.25">
      <c r="A9105" s="231" t="s">
        <v>335</v>
      </c>
      <c r="B9105" s="232" t="s">
        <v>368</v>
      </c>
      <c r="C9105" s="233" t="s">
        <v>364</v>
      </c>
      <c r="D9105" s="233">
        <v>8</v>
      </c>
      <c r="E9105" s="233" t="s">
        <v>262</v>
      </c>
      <c r="F9105" s="234" t="s">
        <v>356</v>
      </c>
      <c r="G9105" s="235">
        <v>163</v>
      </c>
      <c r="H9105" s="234">
        <v>50619</v>
      </c>
      <c r="I9105" s="28"/>
    </row>
    <row r="9106" spans="1:9" x14ac:dyDescent="0.25">
      <c r="A9106" s="231" t="s">
        <v>385</v>
      </c>
      <c r="B9106" s="232" t="s">
        <v>386</v>
      </c>
      <c r="C9106" s="233" t="s">
        <v>358</v>
      </c>
      <c r="D9106" s="233">
        <v>16</v>
      </c>
      <c r="E9106" s="233" t="s">
        <v>334</v>
      </c>
      <c r="F9106" s="234" t="s">
        <v>405</v>
      </c>
      <c r="G9106" s="235">
        <v>145</v>
      </c>
      <c r="H9106" s="234">
        <v>50622</v>
      </c>
      <c r="I9106" s="28"/>
    </row>
    <row r="9107" spans="1:9" x14ac:dyDescent="0.25">
      <c r="A9107" s="231" t="s">
        <v>331</v>
      </c>
      <c r="B9107" s="232" t="s">
        <v>404</v>
      </c>
      <c r="C9107" s="233" t="s">
        <v>333</v>
      </c>
      <c r="D9107" s="233">
        <v>16</v>
      </c>
      <c r="E9107" s="233" t="s">
        <v>334</v>
      </c>
      <c r="F9107" s="234" t="s">
        <v>405</v>
      </c>
      <c r="G9107" s="235">
        <v>129</v>
      </c>
      <c r="H9107" s="234">
        <v>50622</v>
      </c>
      <c r="I9107" s="28"/>
    </row>
    <row r="9108" spans="1:9" x14ac:dyDescent="0.25">
      <c r="A9108" s="231" t="s">
        <v>335</v>
      </c>
      <c r="B9108" s="232" t="s">
        <v>384</v>
      </c>
      <c r="C9108" s="233" t="s">
        <v>364</v>
      </c>
      <c r="D9108" s="233">
        <v>8</v>
      </c>
      <c r="E9108" s="233" t="s">
        <v>262</v>
      </c>
      <c r="F9108" s="234" t="s">
        <v>356</v>
      </c>
      <c r="G9108" s="235">
        <v>147</v>
      </c>
      <c r="H9108" s="234">
        <v>50623</v>
      </c>
      <c r="I9108" s="28"/>
    </row>
    <row r="9109" spans="1:9" x14ac:dyDescent="0.25">
      <c r="A9109" s="231" t="s">
        <v>385</v>
      </c>
      <c r="B9109" s="232" t="s">
        <v>386</v>
      </c>
      <c r="C9109" s="233" t="s">
        <v>358</v>
      </c>
      <c r="D9109" s="233">
        <v>16</v>
      </c>
      <c r="E9109" s="233" t="s">
        <v>334</v>
      </c>
      <c r="F9109" s="234" t="s">
        <v>405</v>
      </c>
      <c r="G9109" s="235">
        <v>9</v>
      </c>
      <c r="H9109" s="234">
        <v>50627</v>
      </c>
      <c r="I9109" s="28"/>
    </row>
    <row r="9110" spans="1:9" x14ac:dyDescent="0.25">
      <c r="A9110" s="231" t="s">
        <v>362</v>
      </c>
      <c r="B9110" s="232" t="s">
        <v>374</v>
      </c>
      <c r="C9110" s="233" t="s">
        <v>375</v>
      </c>
      <c r="D9110" s="233">
        <v>16</v>
      </c>
      <c r="E9110" s="233" t="s">
        <v>271</v>
      </c>
      <c r="F9110" s="234" t="s">
        <v>338</v>
      </c>
      <c r="G9110" s="235">
        <v>118</v>
      </c>
      <c r="H9110" s="234">
        <v>50636</v>
      </c>
      <c r="I9110" s="28"/>
    </row>
    <row r="9111" spans="1:9" x14ac:dyDescent="0.25">
      <c r="A9111" s="231" t="s">
        <v>385</v>
      </c>
      <c r="B9111" s="232" t="s">
        <v>389</v>
      </c>
      <c r="C9111" s="233" t="s">
        <v>375</v>
      </c>
      <c r="D9111" s="233">
        <v>16</v>
      </c>
      <c r="E9111" s="233" t="s">
        <v>334</v>
      </c>
      <c r="F9111" s="234" t="s">
        <v>276</v>
      </c>
      <c r="G9111" s="235">
        <v>180</v>
      </c>
      <c r="H9111" s="234">
        <v>50641</v>
      </c>
      <c r="I9111" s="28"/>
    </row>
    <row r="9112" spans="1:9" x14ac:dyDescent="0.25">
      <c r="A9112" s="231" t="s">
        <v>376</v>
      </c>
      <c r="B9112" s="232" t="s">
        <v>377</v>
      </c>
      <c r="C9112" s="233" t="s">
        <v>378</v>
      </c>
      <c r="D9112" s="233">
        <v>10</v>
      </c>
      <c r="E9112" s="233" t="s">
        <v>262</v>
      </c>
      <c r="F9112" s="234" t="s">
        <v>50</v>
      </c>
      <c r="G9112" s="235">
        <v>170</v>
      </c>
      <c r="H9112" s="234">
        <v>50648</v>
      </c>
      <c r="I9112" s="28"/>
    </row>
    <row r="9113" spans="1:9" x14ac:dyDescent="0.25">
      <c r="A9113" s="231" t="s">
        <v>385</v>
      </c>
      <c r="B9113" s="232" t="s">
        <v>389</v>
      </c>
      <c r="C9113" s="233" t="s">
        <v>375</v>
      </c>
      <c r="D9113" s="233">
        <v>16</v>
      </c>
      <c r="E9113" s="233" t="s">
        <v>334</v>
      </c>
      <c r="F9113" s="234" t="s">
        <v>276</v>
      </c>
      <c r="G9113" s="235">
        <v>103</v>
      </c>
      <c r="H9113" s="234">
        <v>50650</v>
      </c>
      <c r="I9113" s="28"/>
    </row>
    <row r="9114" spans="1:9" x14ac:dyDescent="0.25">
      <c r="A9114" s="231" t="s">
        <v>408</v>
      </c>
      <c r="B9114" s="232" t="s">
        <v>409</v>
      </c>
      <c r="C9114" s="233" t="s">
        <v>380</v>
      </c>
      <c r="D9114" s="233">
        <v>16</v>
      </c>
      <c r="E9114" s="233" t="s">
        <v>334</v>
      </c>
      <c r="F9114" s="234" t="s">
        <v>278</v>
      </c>
      <c r="G9114" s="235">
        <v>176</v>
      </c>
      <c r="H9114" s="234">
        <v>50651</v>
      </c>
      <c r="I9114" s="28"/>
    </row>
    <row r="9115" spans="1:9" x14ac:dyDescent="0.25">
      <c r="A9115" s="231" t="s">
        <v>362</v>
      </c>
      <c r="B9115" s="232" t="s">
        <v>363</v>
      </c>
      <c r="C9115" s="233" t="s">
        <v>364</v>
      </c>
      <c r="D9115" s="233">
        <v>8</v>
      </c>
      <c r="E9115" s="233" t="s">
        <v>264</v>
      </c>
      <c r="F9115" s="234" t="s">
        <v>365</v>
      </c>
      <c r="G9115" s="235">
        <v>43</v>
      </c>
      <c r="H9115" s="234">
        <v>50651</v>
      </c>
      <c r="I9115" s="28"/>
    </row>
    <row r="9116" spans="1:9" x14ac:dyDescent="0.25">
      <c r="A9116" s="231" t="s">
        <v>345</v>
      </c>
      <c r="B9116" s="232" t="s">
        <v>379</v>
      </c>
      <c r="C9116" s="233" t="s">
        <v>380</v>
      </c>
      <c r="D9116" s="233">
        <v>16</v>
      </c>
      <c r="E9116" s="233" t="s">
        <v>271</v>
      </c>
      <c r="F9116" s="234" t="s">
        <v>338</v>
      </c>
      <c r="G9116" s="235">
        <v>154</v>
      </c>
      <c r="H9116" s="234">
        <v>50652</v>
      </c>
      <c r="I9116" s="28"/>
    </row>
    <row r="9117" spans="1:9" x14ac:dyDescent="0.25">
      <c r="A9117" s="231" t="s">
        <v>331</v>
      </c>
      <c r="B9117" s="232" t="s">
        <v>353</v>
      </c>
      <c r="C9117" s="233" t="s">
        <v>337</v>
      </c>
      <c r="D9117" s="233">
        <v>16</v>
      </c>
      <c r="E9117" s="233" t="s">
        <v>262</v>
      </c>
      <c r="F9117" s="234" t="s">
        <v>342</v>
      </c>
      <c r="G9117" s="235">
        <v>84</v>
      </c>
      <c r="H9117" s="234">
        <v>50652</v>
      </c>
      <c r="I9117" s="28"/>
    </row>
    <row r="9118" spans="1:9" x14ac:dyDescent="0.25">
      <c r="A9118" s="231" t="s">
        <v>397</v>
      </c>
      <c r="B9118" s="232" t="s">
        <v>398</v>
      </c>
      <c r="C9118" s="233" t="s">
        <v>399</v>
      </c>
      <c r="D9118" s="233">
        <v>8</v>
      </c>
      <c r="E9118" s="233" t="s">
        <v>334</v>
      </c>
      <c r="F9118" s="234" t="s">
        <v>276</v>
      </c>
      <c r="G9118" s="235">
        <v>21</v>
      </c>
      <c r="H9118" s="234">
        <v>50652</v>
      </c>
      <c r="I9118" s="28"/>
    </row>
    <row r="9119" spans="1:9" x14ac:dyDescent="0.25">
      <c r="A9119" s="231" t="s">
        <v>397</v>
      </c>
      <c r="B9119" s="232" t="s">
        <v>402</v>
      </c>
      <c r="C9119" s="233" t="s">
        <v>380</v>
      </c>
      <c r="D9119" s="233">
        <v>8</v>
      </c>
      <c r="E9119" s="233" t="s">
        <v>262</v>
      </c>
      <c r="F9119" s="234" t="s">
        <v>342</v>
      </c>
      <c r="G9119" s="235">
        <v>14</v>
      </c>
      <c r="H9119" s="234">
        <v>50652</v>
      </c>
      <c r="I9119" s="28"/>
    </row>
    <row r="9120" spans="1:9" x14ac:dyDescent="0.25">
      <c r="A9120" s="231" t="s">
        <v>335</v>
      </c>
      <c r="B9120" s="232" t="s">
        <v>395</v>
      </c>
      <c r="C9120" s="233" t="s">
        <v>337</v>
      </c>
      <c r="D9120" s="233">
        <v>16</v>
      </c>
      <c r="E9120" s="233" t="s">
        <v>264</v>
      </c>
      <c r="F9120" s="234" t="s">
        <v>365</v>
      </c>
      <c r="G9120" s="235">
        <v>168</v>
      </c>
      <c r="H9120" s="234">
        <v>50654</v>
      </c>
      <c r="I9120" s="28"/>
    </row>
    <row r="9121" spans="1:9" x14ac:dyDescent="0.25">
      <c r="A9121" s="231" t="s">
        <v>392</v>
      </c>
      <c r="B9121" s="232" t="s">
        <v>393</v>
      </c>
      <c r="C9121" s="233" t="s">
        <v>337</v>
      </c>
      <c r="D9121" s="233">
        <v>16</v>
      </c>
      <c r="E9121" s="233" t="s">
        <v>271</v>
      </c>
      <c r="F9121" s="234" t="s">
        <v>359</v>
      </c>
      <c r="G9121" s="235">
        <v>123</v>
      </c>
      <c r="H9121" s="234">
        <v>50654</v>
      </c>
      <c r="I9121" s="28"/>
    </row>
    <row r="9122" spans="1:9" x14ac:dyDescent="0.25">
      <c r="A9122" s="231" t="s">
        <v>362</v>
      </c>
      <c r="B9122" s="232" t="s">
        <v>366</v>
      </c>
      <c r="C9122" s="233" t="s">
        <v>337</v>
      </c>
      <c r="D9122" s="233">
        <v>8</v>
      </c>
      <c r="E9122" s="233" t="s">
        <v>262</v>
      </c>
      <c r="F9122" s="234" t="s">
        <v>50</v>
      </c>
      <c r="G9122" s="235">
        <v>38</v>
      </c>
      <c r="H9122" s="234">
        <v>50664</v>
      </c>
      <c r="I9122" s="28"/>
    </row>
    <row r="9123" spans="1:9" x14ac:dyDescent="0.25">
      <c r="A9123" s="231" t="s">
        <v>371</v>
      </c>
      <c r="B9123" s="232" t="s">
        <v>388</v>
      </c>
      <c r="C9123" s="233" t="s">
        <v>364</v>
      </c>
      <c r="D9123" s="233">
        <v>12</v>
      </c>
      <c r="E9123" s="233" t="s">
        <v>271</v>
      </c>
      <c r="F9123" s="234" t="s">
        <v>338</v>
      </c>
      <c r="G9123" s="235">
        <v>80</v>
      </c>
      <c r="H9123" s="234">
        <v>50665</v>
      </c>
      <c r="I9123" s="28"/>
    </row>
    <row r="9124" spans="1:9" x14ac:dyDescent="0.25">
      <c r="A9124" s="231" t="s">
        <v>362</v>
      </c>
      <c r="B9124" s="232" t="s">
        <v>366</v>
      </c>
      <c r="C9124" s="233" t="s">
        <v>337</v>
      </c>
      <c r="D9124" s="233">
        <v>8</v>
      </c>
      <c r="E9124" s="233" t="s">
        <v>262</v>
      </c>
      <c r="F9124" s="234" t="s">
        <v>342</v>
      </c>
      <c r="G9124" s="235">
        <v>164</v>
      </c>
      <c r="H9124" s="234">
        <v>50668</v>
      </c>
      <c r="I9124" s="28"/>
    </row>
    <row r="9125" spans="1:9" x14ac:dyDescent="0.25">
      <c r="A9125" s="231" t="s">
        <v>345</v>
      </c>
      <c r="B9125" s="232" t="s">
        <v>346</v>
      </c>
      <c r="C9125" s="233" t="s">
        <v>347</v>
      </c>
      <c r="D9125" s="233">
        <v>16</v>
      </c>
      <c r="E9125" s="233" t="s">
        <v>271</v>
      </c>
      <c r="F9125" s="234" t="s">
        <v>338</v>
      </c>
      <c r="G9125" s="235">
        <v>149</v>
      </c>
      <c r="H9125" s="234">
        <v>50671</v>
      </c>
      <c r="I9125" s="28"/>
    </row>
    <row r="9126" spans="1:9" x14ac:dyDescent="0.25">
      <c r="A9126" s="231" t="s">
        <v>362</v>
      </c>
      <c r="B9126" s="232" t="s">
        <v>374</v>
      </c>
      <c r="C9126" s="233" t="s">
        <v>375</v>
      </c>
      <c r="D9126" s="233">
        <v>16</v>
      </c>
      <c r="E9126" s="233" t="s">
        <v>271</v>
      </c>
      <c r="F9126" s="234" t="s">
        <v>338</v>
      </c>
      <c r="G9126" s="235">
        <v>10</v>
      </c>
      <c r="H9126" s="234">
        <v>50671</v>
      </c>
      <c r="I9126" s="28"/>
    </row>
    <row r="9127" spans="1:9" x14ac:dyDescent="0.25">
      <c r="A9127" s="231" t="s">
        <v>376</v>
      </c>
      <c r="B9127" s="232" t="s">
        <v>390</v>
      </c>
      <c r="C9127" s="233" t="s">
        <v>370</v>
      </c>
      <c r="D9127" s="233">
        <v>8</v>
      </c>
      <c r="E9127" s="233" t="s">
        <v>334</v>
      </c>
      <c r="F9127" s="234" t="s">
        <v>278</v>
      </c>
      <c r="G9127" s="235">
        <v>162</v>
      </c>
      <c r="H9127" s="234">
        <v>50672</v>
      </c>
      <c r="I9127" s="28"/>
    </row>
    <row r="9128" spans="1:9" x14ac:dyDescent="0.25">
      <c r="A9128" s="231" t="s">
        <v>345</v>
      </c>
      <c r="B9128" s="232" t="s">
        <v>346</v>
      </c>
      <c r="C9128" s="233" t="s">
        <v>347</v>
      </c>
      <c r="D9128" s="233">
        <v>16</v>
      </c>
      <c r="E9128" s="233" t="s">
        <v>271</v>
      </c>
      <c r="F9128" s="234" t="s">
        <v>338</v>
      </c>
      <c r="G9128" s="235">
        <v>144</v>
      </c>
      <c r="H9128" s="234">
        <v>50673</v>
      </c>
      <c r="I9128" s="28"/>
    </row>
    <row r="9129" spans="1:9" x14ac:dyDescent="0.25">
      <c r="A9129" s="231" t="s">
        <v>335</v>
      </c>
      <c r="B9129" s="232" t="s">
        <v>400</v>
      </c>
      <c r="C9129" s="233" t="s">
        <v>364</v>
      </c>
      <c r="D9129" s="233">
        <v>8</v>
      </c>
      <c r="E9129" s="233" t="s">
        <v>264</v>
      </c>
      <c r="F9129" s="234" t="s">
        <v>365</v>
      </c>
      <c r="G9129" s="235">
        <v>196</v>
      </c>
      <c r="H9129" s="234">
        <v>50676</v>
      </c>
      <c r="I9129" s="28"/>
    </row>
    <row r="9130" spans="1:9" x14ac:dyDescent="0.25">
      <c r="A9130" s="231" t="s">
        <v>354</v>
      </c>
      <c r="B9130" s="232" t="s">
        <v>355</v>
      </c>
      <c r="C9130" s="233" t="s">
        <v>347</v>
      </c>
      <c r="D9130" s="233">
        <v>16</v>
      </c>
      <c r="E9130" s="233" t="s">
        <v>262</v>
      </c>
      <c r="F9130" s="234" t="s">
        <v>356</v>
      </c>
      <c r="G9130" s="235">
        <v>138</v>
      </c>
      <c r="H9130" s="234">
        <v>50677</v>
      </c>
      <c r="I9130" s="28"/>
    </row>
    <row r="9131" spans="1:9" x14ac:dyDescent="0.25">
      <c r="A9131" s="231" t="s">
        <v>335</v>
      </c>
      <c r="B9131" s="232" t="s">
        <v>367</v>
      </c>
      <c r="C9131" s="233" t="s">
        <v>337</v>
      </c>
      <c r="D9131" s="233">
        <v>8</v>
      </c>
      <c r="E9131" s="233" t="s">
        <v>262</v>
      </c>
      <c r="F9131" s="234" t="s">
        <v>342</v>
      </c>
      <c r="G9131" s="235">
        <v>134</v>
      </c>
      <c r="H9131" s="234">
        <v>50679</v>
      </c>
      <c r="I9131" s="28"/>
    </row>
    <row r="9132" spans="1:9" x14ac:dyDescent="0.25">
      <c r="A9132" s="231" t="s">
        <v>371</v>
      </c>
      <c r="B9132" s="232" t="s">
        <v>388</v>
      </c>
      <c r="C9132" s="233" t="s">
        <v>364</v>
      </c>
      <c r="D9132" s="233">
        <v>12</v>
      </c>
      <c r="E9132" s="233" t="s">
        <v>271</v>
      </c>
      <c r="F9132" s="234" t="s">
        <v>338</v>
      </c>
      <c r="G9132" s="235">
        <v>45</v>
      </c>
      <c r="H9132" s="234">
        <v>50685</v>
      </c>
      <c r="I9132" s="28"/>
    </row>
    <row r="9133" spans="1:9" x14ac:dyDescent="0.25">
      <c r="A9133" s="231" t="s">
        <v>331</v>
      </c>
      <c r="B9133" s="232" t="s">
        <v>381</v>
      </c>
      <c r="C9133" s="233" t="s">
        <v>380</v>
      </c>
      <c r="D9133" s="233">
        <v>16</v>
      </c>
      <c r="E9133" s="233" t="s">
        <v>262</v>
      </c>
      <c r="F9133" s="234" t="s">
        <v>342</v>
      </c>
      <c r="G9133" s="235">
        <v>45</v>
      </c>
      <c r="H9133" s="234">
        <v>50685</v>
      </c>
      <c r="I9133" s="28"/>
    </row>
    <row r="9134" spans="1:9" x14ac:dyDescent="0.25">
      <c r="A9134" s="231" t="s">
        <v>362</v>
      </c>
      <c r="B9134" s="232" t="s">
        <v>374</v>
      </c>
      <c r="C9134" s="233" t="s">
        <v>375</v>
      </c>
      <c r="D9134" s="233">
        <v>16</v>
      </c>
      <c r="E9134" s="233" t="s">
        <v>271</v>
      </c>
      <c r="F9134" s="234" t="s">
        <v>338</v>
      </c>
      <c r="G9134" s="235">
        <v>139</v>
      </c>
      <c r="H9134" s="234">
        <v>50688</v>
      </c>
      <c r="I9134" s="28"/>
    </row>
    <row r="9135" spans="1:9" x14ac:dyDescent="0.25">
      <c r="A9135" s="231" t="s">
        <v>335</v>
      </c>
      <c r="B9135" s="232" t="s">
        <v>394</v>
      </c>
      <c r="C9135" s="233" t="s">
        <v>364</v>
      </c>
      <c r="D9135" s="233">
        <v>8</v>
      </c>
      <c r="E9135" s="233" t="s">
        <v>264</v>
      </c>
      <c r="F9135" s="234" t="s">
        <v>396</v>
      </c>
      <c r="G9135" s="235">
        <v>187</v>
      </c>
      <c r="H9135" s="234">
        <v>50690</v>
      </c>
      <c r="I9135" s="28"/>
    </row>
    <row r="9136" spans="1:9" x14ac:dyDescent="0.25">
      <c r="A9136" s="231" t="s">
        <v>331</v>
      </c>
      <c r="B9136" s="232" t="s">
        <v>404</v>
      </c>
      <c r="C9136" s="233" t="s">
        <v>333</v>
      </c>
      <c r="D9136" s="233">
        <v>16</v>
      </c>
      <c r="E9136" s="233" t="s">
        <v>334</v>
      </c>
      <c r="F9136" s="234" t="s">
        <v>405</v>
      </c>
      <c r="G9136" s="235">
        <v>22</v>
      </c>
      <c r="H9136" s="234">
        <v>50692</v>
      </c>
      <c r="I9136" s="28"/>
    </row>
    <row r="9137" spans="1:9" x14ac:dyDescent="0.25">
      <c r="A9137" s="231" t="s">
        <v>335</v>
      </c>
      <c r="B9137" s="232" t="s">
        <v>336</v>
      </c>
      <c r="C9137" s="233" t="s">
        <v>337</v>
      </c>
      <c r="D9137" s="233">
        <v>16</v>
      </c>
      <c r="E9137" s="233" t="s">
        <v>271</v>
      </c>
      <c r="F9137" s="234" t="s">
        <v>338</v>
      </c>
      <c r="G9137" s="235">
        <v>72</v>
      </c>
      <c r="H9137" s="234">
        <v>50694</v>
      </c>
      <c r="I9137" s="28"/>
    </row>
    <row r="9138" spans="1:9" x14ac:dyDescent="0.25">
      <c r="A9138" s="231" t="s">
        <v>331</v>
      </c>
      <c r="B9138" s="232" t="s">
        <v>353</v>
      </c>
      <c r="C9138" s="233" t="s">
        <v>337</v>
      </c>
      <c r="D9138" s="233">
        <v>16</v>
      </c>
      <c r="E9138" s="233" t="s">
        <v>262</v>
      </c>
      <c r="F9138" s="234" t="s">
        <v>356</v>
      </c>
      <c r="G9138" s="235">
        <v>120</v>
      </c>
      <c r="H9138" s="234">
        <v>50695</v>
      </c>
      <c r="I9138" s="28"/>
    </row>
    <row r="9139" spans="1:9" x14ac:dyDescent="0.25">
      <c r="A9139" s="231" t="s">
        <v>339</v>
      </c>
      <c r="B9139" s="232" t="s">
        <v>340</v>
      </c>
      <c r="C9139" s="233" t="s">
        <v>341</v>
      </c>
      <c r="D9139" s="233">
        <v>8</v>
      </c>
      <c r="E9139" s="233" t="s">
        <v>262</v>
      </c>
      <c r="F9139" s="234" t="s">
        <v>342</v>
      </c>
      <c r="G9139" s="235">
        <v>117</v>
      </c>
      <c r="H9139" s="234">
        <v>50701</v>
      </c>
      <c r="I9139" s="28"/>
    </row>
    <row r="9140" spans="1:9" x14ac:dyDescent="0.25">
      <c r="A9140" s="231" t="s">
        <v>408</v>
      </c>
      <c r="B9140" s="232" t="s">
        <v>409</v>
      </c>
      <c r="C9140" s="233" t="s">
        <v>380</v>
      </c>
      <c r="D9140" s="233">
        <v>16</v>
      </c>
      <c r="E9140" s="233" t="s">
        <v>334</v>
      </c>
      <c r="F9140" s="234" t="s">
        <v>276</v>
      </c>
      <c r="G9140" s="235">
        <v>125</v>
      </c>
      <c r="H9140" s="234">
        <v>50704</v>
      </c>
      <c r="I9140" s="28"/>
    </row>
    <row r="9141" spans="1:9" x14ac:dyDescent="0.25">
      <c r="A9141" s="231" t="s">
        <v>335</v>
      </c>
      <c r="B9141" s="232" t="s">
        <v>384</v>
      </c>
      <c r="C9141" s="233" t="s">
        <v>364</v>
      </c>
      <c r="D9141" s="233">
        <v>8</v>
      </c>
      <c r="E9141" s="233" t="s">
        <v>262</v>
      </c>
      <c r="F9141" s="234" t="s">
        <v>356</v>
      </c>
      <c r="G9141" s="235">
        <v>131</v>
      </c>
      <c r="H9141" s="234">
        <v>50705</v>
      </c>
      <c r="I9141" s="28"/>
    </row>
    <row r="9142" spans="1:9" x14ac:dyDescent="0.25">
      <c r="A9142" s="231" t="s">
        <v>331</v>
      </c>
      <c r="B9142" s="232" t="s">
        <v>403</v>
      </c>
      <c r="C9142" s="233" t="s">
        <v>380</v>
      </c>
      <c r="D9142" s="233">
        <v>32</v>
      </c>
      <c r="E9142" s="233" t="s">
        <v>262</v>
      </c>
      <c r="F9142" s="234" t="s">
        <v>356</v>
      </c>
      <c r="G9142" s="235">
        <v>173</v>
      </c>
      <c r="H9142" s="234">
        <v>50709</v>
      </c>
      <c r="I9142" s="28"/>
    </row>
    <row r="9143" spans="1:9" x14ac:dyDescent="0.25">
      <c r="A9143" s="231" t="s">
        <v>335</v>
      </c>
      <c r="B9143" s="232" t="s">
        <v>382</v>
      </c>
      <c r="C9143" s="233" t="s">
        <v>337</v>
      </c>
      <c r="D9143" s="233">
        <v>16</v>
      </c>
      <c r="E9143" s="233" t="s">
        <v>264</v>
      </c>
      <c r="F9143" s="234" t="s">
        <v>365</v>
      </c>
      <c r="G9143" s="235">
        <v>81</v>
      </c>
      <c r="H9143" s="234">
        <v>50710</v>
      </c>
      <c r="I9143" s="28"/>
    </row>
    <row r="9144" spans="1:9" x14ac:dyDescent="0.25">
      <c r="A9144" s="231" t="s">
        <v>345</v>
      </c>
      <c r="B9144" s="232" t="s">
        <v>406</v>
      </c>
      <c r="C9144" s="233" t="s">
        <v>337</v>
      </c>
      <c r="D9144" s="233">
        <v>16</v>
      </c>
      <c r="E9144" s="233" t="s">
        <v>271</v>
      </c>
      <c r="F9144" s="234" t="s">
        <v>338</v>
      </c>
      <c r="G9144" s="235">
        <v>167</v>
      </c>
      <c r="H9144" s="234">
        <v>50711</v>
      </c>
      <c r="I9144" s="28"/>
    </row>
    <row r="9145" spans="1:9" x14ac:dyDescent="0.25">
      <c r="A9145" s="231" t="s">
        <v>362</v>
      </c>
      <c r="B9145" s="232" t="s">
        <v>369</v>
      </c>
      <c r="C9145" s="233" t="s">
        <v>370</v>
      </c>
      <c r="D9145" s="233">
        <v>16</v>
      </c>
      <c r="E9145" s="233" t="s">
        <v>264</v>
      </c>
      <c r="F9145" s="234" t="s">
        <v>365</v>
      </c>
      <c r="G9145" s="235">
        <v>143</v>
      </c>
      <c r="H9145" s="234">
        <v>50714</v>
      </c>
      <c r="I9145" s="28"/>
    </row>
    <row r="9146" spans="1:9" x14ac:dyDescent="0.25">
      <c r="A9146" s="231" t="s">
        <v>392</v>
      </c>
      <c r="B9146" s="232" t="s">
        <v>393</v>
      </c>
      <c r="C9146" s="233" t="s">
        <v>337</v>
      </c>
      <c r="D9146" s="233">
        <v>16</v>
      </c>
      <c r="E9146" s="233" t="s">
        <v>271</v>
      </c>
      <c r="F9146" s="234" t="s">
        <v>338</v>
      </c>
      <c r="G9146" s="235">
        <v>76</v>
      </c>
      <c r="H9146" s="234">
        <v>50715</v>
      </c>
      <c r="I9146" s="28"/>
    </row>
    <row r="9147" spans="1:9" x14ac:dyDescent="0.25">
      <c r="A9147" s="231" t="s">
        <v>362</v>
      </c>
      <c r="B9147" s="232" t="s">
        <v>374</v>
      </c>
      <c r="C9147" s="233" t="s">
        <v>375</v>
      </c>
      <c r="D9147" s="233">
        <v>16</v>
      </c>
      <c r="E9147" s="233" t="s">
        <v>271</v>
      </c>
      <c r="F9147" s="234" t="s">
        <v>338</v>
      </c>
      <c r="G9147" s="235">
        <v>187</v>
      </c>
      <c r="H9147" s="234">
        <v>50719</v>
      </c>
      <c r="I9147" s="28"/>
    </row>
    <row r="9148" spans="1:9" x14ac:dyDescent="0.25">
      <c r="A9148" s="231" t="s">
        <v>331</v>
      </c>
      <c r="B9148" s="232" t="s">
        <v>332</v>
      </c>
      <c r="C9148" s="233" t="s">
        <v>333</v>
      </c>
      <c r="D9148" s="233">
        <v>16</v>
      </c>
      <c r="E9148" s="233" t="s">
        <v>334</v>
      </c>
      <c r="F9148" s="234" t="s">
        <v>405</v>
      </c>
      <c r="G9148" s="235">
        <v>132</v>
      </c>
      <c r="H9148" s="234">
        <v>50727</v>
      </c>
      <c r="I9148" s="28"/>
    </row>
    <row r="9149" spans="1:9" x14ac:dyDescent="0.25">
      <c r="A9149" s="231" t="s">
        <v>345</v>
      </c>
      <c r="B9149" s="232" t="s">
        <v>391</v>
      </c>
      <c r="C9149" s="233" t="s">
        <v>337</v>
      </c>
      <c r="D9149" s="233">
        <v>16</v>
      </c>
      <c r="E9149" s="233" t="s">
        <v>334</v>
      </c>
      <c r="F9149" s="234" t="s">
        <v>405</v>
      </c>
      <c r="G9149" s="235">
        <v>127</v>
      </c>
      <c r="H9149" s="234">
        <v>50728</v>
      </c>
      <c r="I9149" s="28"/>
    </row>
    <row r="9150" spans="1:9" x14ac:dyDescent="0.25">
      <c r="A9150" s="231" t="s">
        <v>335</v>
      </c>
      <c r="B9150" s="232" t="s">
        <v>368</v>
      </c>
      <c r="C9150" s="233" t="s">
        <v>364</v>
      </c>
      <c r="D9150" s="233">
        <v>8</v>
      </c>
      <c r="E9150" s="233" t="s">
        <v>262</v>
      </c>
      <c r="F9150" s="234" t="s">
        <v>356</v>
      </c>
      <c r="G9150" s="235">
        <v>159</v>
      </c>
      <c r="H9150" s="234">
        <v>50732</v>
      </c>
      <c r="I9150" s="28"/>
    </row>
    <row r="9151" spans="1:9" x14ac:dyDescent="0.25">
      <c r="A9151" s="231" t="s">
        <v>335</v>
      </c>
      <c r="B9151" s="232" t="s">
        <v>368</v>
      </c>
      <c r="C9151" s="233" t="s">
        <v>364</v>
      </c>
      <c r="D9151" s="233">
        <v>8</v>
      </c>
      <c r="E9151" s="233" t="s">
        <v>262</v>
      </c>
      <c r="F9151" s="234" t="s">
        <v>356</v>
      </c>
      <c r="G9151" s="235">
        <v>102</v>
      </c>
      <c r="H9151" s="234">
        <v>50732</v>
      </c>
      <c r="I9151" s="28"/>
    </row>
    <row r="9152" spans="1:9" x14ac:dyDescent="0.25">
      <c r="A9152" s="231" t="s">
        <v>331</v>
      </c>
      <c r="B9152" s="232" t="s">
        <v>381</v>
      </c>
      <c r="C9152" s="233" t="s">
        <v>380</v>
      </c>
      <c r="D9152" s="233">
        <v>16</v>
      </c>
      <c r="E9152" s="233" t="s">
        <v>262</v>
      </c>
      <c r="F9152" s="234" t="s">
        <v>342</v>
      </c>
      <c r="G9152" s="235">
        <v>100</v>
      </c>
      <c r="H9152" s="234">
        <v>50733</v>
      </c>
      <c r="I9152" s="28"/>
    </row>
    <row r="9153" spans="1:9" x14ac:dyDescent="0.25">
      <c r="A9153" s="231" t="s">
        <v>392</v>
      </c>
      <c r="B9153" s="232" t="s">
        <v>393</v>
      </c>
      <c r="C9153" s="233" t="s">
        <v>337</v>
      </c>
      <c r="D9153" s="233">
        <v>16</v>
      </c>
      <c r="E9153" s="233" t="s">
        <v>271</v>
      </c>
      <c r="F9153" s="234" t="s">
        <v>338</v>
      </c>
      <c r="G9153" s="235">
        <v>77</v>
      </c>
      <c r="H9153" s="234">
        <v>50735</v>
      </c>
      <c r="I9153" s="28"/>
    </row>
    <row r="9154" spans="1:9" x14ac:dyDescent="0.25">
      <c r="A9154" s="231" t="s">
        <v>335</v>
      </c>
      <c r="B9154" s="232" t="s">
        <v>368</v>
      </c>
      <c r="C9154" s="233" t="s">
        <v>364</v>
      </c>
      <c r="D9154" s="233">
        <v>8</v>
      </c>
      <c r="E9154" s="233" t="s">
        <v>262</v>
      </c>
      <c r="F9154" s="234" t="s">
        <v>356</v>
      </c>
      <c r="G9154" s="235">
        <v>55</v>
      </c>
      <c r="H9154" s="234">
        <v>50738</v>
      </c>
      <c r="I9154" s="28"/>
    </row>
    <row r="9155" spans="1:9" x14ac:dyDescent="0.25">
      <c r="A9155" s="231" t="s">
        <v>345</v>
      </c>
      <c r="B9155" s="232" t="s">
        <v>406</v>
      </c>
      <c r="C9155" s="233" t="s">
        <v>337</v>
      </c>
      <c r="D9155" s="233">
        <v>16</v>
      </c>
      <c r="E9155" s="233" t="s">
        <v>271</v>
      </c>
      <c r="F9155" s="234" t="s">
        <v>359</v>
      </c>
      <c r="G9155" s="235">
        <v>46</v>
      </c>
      <c r="H9155" s="234">
        <v>50738</v>
      </c>
      <c r="I9155" s="28"/>
    </row>
    <row r="9156" spans="1:9" x14ac:dyDescent="0.25">
      <c r="A9156" s="231" t="s">
        <v>385</v>
      </c>
      <c r="B9156" s="232" t="s">
        <v>389</v>
      </c>
      <c r="C9156" s="233" t="s">
        <v>375</v>
      </c>
      <c r="D9156" s="233">
        <v>16</v>
      </c>
      <c r="E9156" s="233" t="s">
        <v>334</v>
      </c>
      <c r="F9156" s="234" t="s">
        <v>278</v>
      </c>
      <c r="G9156" s="235">
        <v>44</v>
      </c>
      <c r="H9156" s="234">
        <v>50750</v>
      </c>
      <c r="I9156" s="28"/>
    </row>
    <row r="9157" spans="1:9" x14ac:dyDescent="0.25">
      <c r="A9157" s="231" t="s">
        <v>362</v>
      </c>
      <c r="B9157" s="232" t="s">
        <v>366</v>
      </c>
      <c r="C9157" s="233" t="s">
        <v>337</v>
      </c>
      <c r="D9157" s="233">
        <v>8</v>
      </c>
      <c r="E9157" s="233" t="s">
        <v>262</v>
      </c>
      <c r="F9157" s="234" t="s">
        <v>342</v>
      </c>
      <c r="G9157" s="235">
        <v>200</v>
      </c>
      <c r="H9157" s="234">
        <v>50751</v>
      </c>
      <c r="I9157" s="28"/>
    </row>
    <row r="9158" spans="1:9" x14ac:dyDescent="0.25">
      <c r="A9158" s="231" t="s">
        <v>362</v>
      </c>
      <c r="B9158" s="232" t="s">
        <v>369</v>
      </c>
      <c r="C9158" s="233" t="s">
        <v>370</v>
      </c>
      <c r="D9158" s="233">
        <v>16</v>
      </c>
      <c r="E9158" s="233" t="s">
        <v>264</v>
      </c>
      <c r="F9158" s="234" t="s">
        <v>365</v>
      </c>
      <c r="G9158" s="235">
        <v>8</v>
      </c>
      <c r="H9158" s="234">
        <v>50752</v>
      </c>
      <c r="I9158" s="28"/>
    </row>
    <row r="9159" spans="1:9" x14ac:dyDescent="0.25">
      <c r="A9159" s="231" t="s">
        <v>331</v>
      </c>
      <c r="B9159" s="232" t="s">
        <v>332</v>
      </c>
      <c r="C9159" s="233" t="s">
        <v>333</v>
      </c>
      <c r="D9159" s="233">
        <v>16</v>
      </c>
      <c r="E9159" s="233" t="s">
        <v>334</v>
      </c>
      <c r="F9159" s="234" t="s">
        <v>278</v>
      </c>
      <c r="G9159" s="235">
        <v>11</v>
      </c>
      <c r="H9159" s="234">
        <v>50754</v>
      </c>
      <c r="I9159" s="28"/>
    </row>
    <row r="9160" spans="1:9" x14ac:dyDescent="0.25">
      <c r="A9160" s="231" t="s">
        <v>354</v>
      </c>
      <c r="B9160" s="232" t="s">
        <v>355</v>
      </c>
      <c r="C9160" s="233" t="s">
        <v>347</v>
      </c>
      <c r="D9160" s="233">
        <v>16</v>
      </c>
      <c r="E9160" s="233" t="s">
        <v>262</v>
      </c>
      <c r="F9160" s="234" t="s">
        <v>356</v>
      </c>
      <c r="G9160" s="235">
        <v>39</v>
      </c>
      <c r="H9160" s="234">
        <v>50760</v>
      </c>
      <c r="I9160" s="28"/>
    </row>
    <row r="9161" spans="1:9" x14ac:dyDescent="0.25">
      <c r="A9161" s="231" t="s">
        <v>392</v>
      </c>
      <c r="B9161" s="232" t="s">
        <v>393</v>
      </c>
      <c r="C9161" s="233" t="s">
        <v>337</v>
      </c>
      <c r="D9161" s="233">
        <v>16</v>
      </c>
      <c r="E9161" s="233" t="s">
        <v>271</v>
      </c>
      <c r="F9161" s="234" t="s">
        <v>338</v>
      </c>
      <c r="G9161" s="235">
        <v>146</v>
      </c>
      <c r="H9161" s="234">
        <v>50761</v>
      </c>
      <c r="I9161" s="28"/>
    </row>
    <row r="9162" spans="1:9" x14ac:dyDescent="0.25">
      <c r="A9162" s="231" t="s">
        <v>335</v>
      </c>
      <c r="B9162" s="232" t="s">
        <v>383</v>
      </c>
      <c r="C9162" s="233" t="s">
        <v>347</v>
      </c>
      <c r="D9162" s="233">
        <v>8</v>
      </c>
      <c r="E9162" s="233" t="s">
        <v>271</v>
      </c>
      <c r="F9162" s="234" t="s">
        <v>359</v>
      </c>
      <c r="G9162" s="235">
        <v>101</v>
      </c>
      <c r="H9162" s="234">
        <v>50763</v>
      </c>
      <c r="I9162" s="28"/>
    </row>
    <row r="9163" spans="1:9" x14ac:dyDescent="0.25">
      <c r="A9163" s="231" t="s">
        <v>362</v>
      </c>
      <c r="B9163" s="232" t="s">
        <v>374</v>
      </c>
      <c r="C9163" s="233" t="s">
        <v>375</v>
      </c>
      <c r="D9163" s="233">
        <v>16</v>
      </c>
      <c r="E9163" s="233" t="s">
        <v>271</v>
      </c>
      <c r="F9163" s="234" t="s">
        <v>338</v>
      </c>
      <c r="G9163" s="235">
        <v>168</v>
      </c>
      <c r="H9163" s="234">
        <v>50769</v>
      </c>
      <c r="I9163" s="28"/>
    </row>
    <row r="9164" spans="1:9" x14ac:dyDescent="0.25">
      <c r="A9164" s="231" t="s">
        <v>331</v>
      </c>
      <c r="B9164" s="232" t="s">
        <v>404</v>
      </c>
      <c r="C9164" s="233" t="s">
        <v>333</v>
      </c>
      <c r="D9164" s="233">
        <v>16</v>
      </c>
      <c r="E9164" s="233" t="s">
        <v>334</v>
      </c>
      <c r="F9164" s="234" t="s">
        <v>405</v>
      </c>
      <c r="G9164" s="235">
        <v>27</v>
      </c>
      <c r="H9164" s="234">
        <v>50772</v>
      </c>
      <c r="I9164" s="28"/>
    </row>
    <row r="9165" spans="1:9" x14ac:dyDescent="0.25">
      <c r="A9165" s="231" t="s">
        <v>335</v>
      </c>
      <c r="B9165" s="232" t="s">
        <v>368</v>
      </c>
      <c r="C9165" s="233" t="s">
        <v>364</v>
      </c>
      <c r="D9165" s="233">
        <v>8</v>
      </c>
      <c r="E9165" s="233" t="s">
        <v>262</v>
      </c>
      <c r="F9165" s="234" t="s">
        <v>356</v>
      </c>
      <c r="G9165" s="235">
        <v>63</v>
      </c>
      <c r="H9165" s="234">
        <v>50773</v>
      </c>
      <c r="I9165" s="28"/>
    </row>
    <row r="9166" spans="1:9" x14ac:dyDescent="0.25">
      <c r="A9166" s="231" t="s">
        <v>376</v>
      </c>
      <c r="B9166" s="232" t="s">
        <v>377</v>
      </c>
      <c r="C9166" s="233" t="s">
        <v>378</v>
      </c>
      <c r="D9166" s="233">
        <v>10</v>
      </c>
      <c r="E9166" s="233" t="s">
        <v>262</v>
      </c>
      <c r="F9166" s="234" t="s">
        <v>342</v>
      </c>
      <c r="G9166" s="235">
        <v>159</v>
      </c>
      <c r="H9166" s="234">
        <v>50773</v>
      </c>
      <c r="I9166" s="28"/>
    </row>
    <row r="9167" spans="1:9" x14ac:dyDescent="0.25">
      <c r="A9167" s="231" t="s">
        <v>385</v>
      </c>
      <c r="B9167" s="232" t="s">
        <v>386</v>
      </c>
      <c r="C9167" s="233" t="s">
        <v>358</v>
      </c>
      <c r="D9167" s="233">
        <v>16</v>
      </c>
      <c r="E9167" s="233" t="s">
        <v>334</v>
      </c>
      <c r="F9167" s="234" t="s">
        <v>276</v>
      </c>
      <c r="G9167" s="235">
        <v>28</v>
      </c>
      <c r="H9167" s="234">
        <v>50774</v>
      </c>
      <c r="I9167" s="28"/>
    </row>
    <row r="9168" spans="1:9" x14ac:dyDescent="0.25">
      <c r="A9168" s="231" t="s">
        <v>362</v>
      </c>
      <c r="B9168" s="232" t="s">
        <v>369</v>
      </c>
      <c r="C9168" s="233" t="s">
        <v>370</v>
      </c>
      <c r="D9168" s="233">
        <v>16</v>
      </c>
      <c r="E9168" s="233" t="s">
        <v>264</v>
      </c>
      <c r="F9168" s="234" t="s">
        <v>365</v>
      </c>
      <c r="G9168" s="235">
        <v>118</v>
      </c>
      <c r="H9168" s="234">
        <v>50776</v>
      </c>
      <c r="I9168" s="28"/>
    </row>
    <row r="9169" spans="1:9" x14ac:dyDescent="0.25">
      <c r="A9169" s="231" t="s">
        <v>331</v>
      </c>
      <c r="B9169" s="232" t="s">
        <v>403</v>
      </c>
      <c r="C9169" s="233" t="s">
        <v>380</v>
      </c>
      <c r="D9169" s="233">
        <v>32</v>
      </c>
      <c r="E9169" s="233" t="s">
        <v>262</v>
      </c>
      <c r="F9169" s="234" t="s">
        <v>356</v>
      </c>
      <c r="G9169" s="235">
        <v>189</v>
      </c>
      <c r="H9169" s="234">
        <v>50787</v>
      </c>
      <c r="I9169" s="28"/>
    </row>
    <row r="9170" spans="1:9" x14ac:dyDescent="0.25">
      <c r="A9170" s="231" t="s">
        <v>335</v>
      </c>
      <c r="B9170" s="232" t="s">
        <v>384</v>
      </c>
      <c r="C9170" s="233" t="s">
        <v>364</v>
      </c>
      <c r="D9170" s="233">
        <v>8</v>
      </c>
      <c r="E9170" s="233" t="s">
        <v>262</v>
      </c>
      <c r="F9170" s="234" t="s">
        <v>356</v>
      </c>
      <c r="G9170" s="235">
        <v>139</v>
      </c>
      <c r="H9170" s="234">
        <v>50789</v>
      </c>
      <c r="I9170" s="28"/>
    </row>
    <row r="9171" spans="1:9" x14ac:dyDescent="0.25">
      <c r="A9171" s="231" t="s">
        <v>392</v>
      </c>
      <c r="B9171" s="232" t="s">
        <v>393</v>
      </c>
      <c r="C9171" s="233" t="s">
        <v>337</v>
      </c>
      <c r="D9171" s="233">
        <v>16</v>
      </c>
      <c r="E9171" s="233" t="s">
        <v>271</v>
      </c>
      <c r="F9171" s="234" t="s">
        <v>359</v>
      </c>
      <c r="G9171" s="235">
        <v>174</v>
      </c>
      <c r="H9171" s="234">
        <v>50790</v>
      </c>
      <c r="I9171" s="28"/>
    </row>
    <row r="9172" spans="1:9" x14ac:dyDescent="0.25">
      <c r="A9172" s="231" t="s">
        <v>345</v>
      </c>
      <c r="B9172" s="232" t="s">
        <v>391</v>
      </c>
      <c r="C9172" s="233" t="s">
        <v>337</v>
      </c>
      <c r="D9172" s="233">
        <v>16</v>
      </c>
      <c r="E9172" s="233" t="s">
        <v>334</v>
      </c>
      <c r="F9172" s="234" t="s">
        <v>276</v>
      </c>
      <c r="G9172" s="235">
        <v>70</v>
      </c>
      <c r="H9172" s="234">
        <v>50794</v>
      </c>
      <c r="I9172" s="28"/>
    </row>
    <row r="9173" spans="1:9" x14ac:dyDescent="0.25">
      <c r="A9173" s="231" t="s">
        <v>335</v>
      </c>
      <c r="B9173" s="232" t="s">
        <v>395</v>
      </c>
      <c r="C9173" s="233" t="s">
        <v>337</v>
      </c>
      <c r="D9173" s="233">
        <v>16</v>
      </c>
      <c r="E9173" s="233" t="s">
        <v>264</v>
      </c>
      <c r="F9173" s="234" t="s">
        <v>396</v>
      </c>
      <c r="G9173" s="235">
        <v>196</v>
      </c>
      <c r="H9173" s="234">
        <v>50794</v>
      </c>
      <c r="I9173" s="28"/>
    </row>
    <row r="9174" spans="1:9" x14ac:dyDescent="0.25">
      <c r="A9174" s="231" t="s">
        <v>354</v>
      </c>
      <c r="B9174" s="232" t="s">
        <v>355</v>
      </c>
      <c r="C9174" s="233" t="s">
        <v>347</v>
      </c>
      <c r="D9174" s="233">
        <v>16</v>
      </c>
      <c r="E9174" s="233" t="s">
        <v>262</v>
      </c>
      <c r="F9174" s="234" t="s">
        <v>356</v>
      </c>
      <c r="G9174" s="235">
        <v>133</v>
      </c>
      <c r="H9174" s="234">
        <v>50794</v>
      </c>
      <c r="I9174" s="28"/>
    </row>
    <row r="9175" spans="1:9" x14ac:dyDescent="0.25">
      <c r="A9175" s="231" t="s">
        <v>362</v>
      </c>
      <c r="B9175" s="232" t="s">
        <v>369</v>
      </c>
      <c r="C9175" s="233" t="s">
        <v>370</v>
      </c>
      <c r="D9175" s="233">
        <v>16</v>
      </c>
      <c r="E9175" s="233" t="s">
        <v>264</v>
      </c>
      <c r="F9175" s="234" t="s">
        <v>365</v>
      </c>
      <c r="G9175" s="235">
        <v>71</v>
      </c>
      <c r="H9175" s="234">
        <v>50795</v>
      </c>
      <c r="I9175" s="28"/>
    </row>
    <row r="9176" spans="1:9" x14ac:dyDescent="0.25">
      <c r="A9176" s="231" t="s">
        <v>371</v>
      </c>
      <c r="B9176" s="232" t="s">
        <v>372</v>
      </c>
      <c r="C9176" s="233" t="s">
        <v>364</v>
      </c>
      <c r="D9176" s="233">
        <v>8</v>
      </c>
      <c r="E9176" s="233" t="s">
        <v>271</v>
      </c>
      <c r="F9176" s="234" t="s">
        <v>373</v>
      </c>
      <c r="G9176" s="235">
        <v>9</v>
      </c>
      <c r="H9176" s="234">
        <v>50795</v>
      </c>
      <c r="I9176" s="28"/>
    </row>
    <row r="9177" spans="1:9" x14ac:dyDescent="0.25">
      <c r="A9177" s="231" t="s">
        <v>345</v>
      </c>
      <c r="B9177" s="232" t="s">
        <v>379</v>
      </c>
      <c r="C9177" s="233" t="s">
        <v>380</v>
      </c>
      <c r="D9177" s="233">
        <v>16</v>
      </c>
      <c r="E9177" s="233" t="s">
        <v>271</v>
      </c>
      <c r="F9177" s="234" t="s">
        <v>338</v>
      </c>
      <c r="G9177" s="235">
        <v>139</v>
      </c>
      <c r="H9177" s="234">
        <v>50797</v>
      </c>
      <c r="I9177" s="28"/>
    </row>
    <row r="9178" spans="1:9" x14ac:dyDescent="0.25">
      <c r="A9178" s="231" t="s">
        <v>371</v>
      </c>
      <c r="B9178" s="232" t="s">
        <v>388</v>
      </c>
      <c r="C9178" s="233" t="s">
        <v>364</v>
      </c>
      <c r="D9178" s="233">
        <v>12</v>
      </c>
      <c r="E9178" s="233" t="s">
        <v>271</v>
      </c>
      <c r="F9178" s="234" t="s">
        <v>338</v>
      </c>
      <c r="G9178" s="235">
        <v>28</v>
      </c>
      <c r="H9178" s="234">
        <v>50799</v>
      </c>
      <c r="I9178" s="28"/>
    </row>
    <row r="9179" spans="1:9" x14ac:dyDescent="0.25">
      <c r="A9179" s="231" t="s">
        <v>385</v>
      </c>
      <c r="B9179" s="232" t="s">
        <v>389</v>
      </c>
      <c r="C9179" s="233" t="s">
        <v>375</v>
      </c>
      <c r="D9179" s="233">
        <v>16</v>
      </c>
      <c r="E9179" s="233" t="s">
        <v>334</v>
      </c>
      <c r="F9179" s="234" t="s">
        <v>276</v>
      </c>
      <c r="G9179" s="235">
        <v>152</v>
      </c>
      <c r="H9179" s="234">
        <v>50800</v>
      </c>
      <c r="I9179" s="28"/>
    </row>
    <row r="9180" spans="1:9" x14ac:dyDescent="0.25">
      <c r="A9180" s="231" t="s">
        <v>335</v>
      </c>
      <c r="B9180" s="232" t="s">
        <v>357</v>
      </c>
      <c r="C9180" s="233" t="s">
        <v>358</v>
      </c>
      <c r="D9180" s="233">
        <v>16</v>
      </c>
      <c r="E9180" s="233" t="s">
        <v>271</v>
      </c>
      <c r="F9180" s="234" t="s">
        <v>359</v>
      </c>
      <c r="G9180" s="235">
        <v>41</v>
      </c>
      <c r="H9180" s="234">
        <v>50803</v>
      </c>
      <c r="I9180" s="28"/>
    </row>
    <row r="9181" spans="1:9" x14ac:dyDescent="0.25">
      <c r="A9181" s="231" t="s">
        <v>362</v>
      </c>
      <c r="B9181" s="232" t="s">
        <v>374</v>
      </c>
      <c r="C9181" s="233" t="s">
        <v>375</v>
      </c>
      <c r="D9181" s="233">
        <v>16</v>
      </c>
      <c r="E9181" s="233" t="s">
        <v>271</v>
      </c>
      <c r="F9181" s="234" t="s">
        <v>338</v>
      </c>
      <c r="G9181" s="235">
        <v>41</v>
      </c>
      <c r="H9181" s="234">
        <v>50809</v>
      </c>
      <c r="I9181" s="28"/>
    </row>
    <row r="9182" spans="1:9" x14ac:dyDescent="0.25">
      <c r="A9182" s="231" t="s">
        <v>371</v>
      </c>
      <c r="B9182" s="232" t="s">
        <v>388</v>
      </c>
      <c r="C9182" s="233" t="s">
        <v>364</v>
      </c>
      <c r="D9182" s="233">
        <v>12</v>
      </c>
      <c r="E9182" s="233" t="s">
        <v>271</v>
      </c>
      <c r="F9182" s="234" t="s">
        <v>338</v>
      </c>
      <c r="G9182" s="235">
        <v>112</v>
      </c>
      <c r="H9182" s="234">
        <v>50811</v>
      </c>
      <c r="I9182" s="28"/>
    </row>
    <row r="9183" spans="1:9" x14ac:dyDescent="0.25">
      <c r="A9183" s="231" t="s">
        <v>331</v>
      </c>
      <c r="B9183" s="232" t="s">
        <v>404</v>
      </c>
      <c r="C9183" s="233" t="s">
        <v>333</v>
      </c>
      <c r="D9183" s="233">
        <v>16</v>
      </c>
      <c r="E9183" s="233" t="s">
        <v>334</v>
      </c>
      <c r="F9183" s="234" t="s">
        <v>405</v>
      </c>
      <c r="G9183" s="235">
        <v>62</v>
      </c>
      <c r="H9183" s="234">
        <v>50815</v>
      </c>
      <c r="I9183" s="28"/>
    </row>
    <row r="9184" spans="1:9" x14ac:dyDescent="0.25">
      <c r="A9184" s="231" t="s">
        <v>345</v>
      </c>
      <c r="B9184" s="232" t="s">
        <v>406</v>
      </c>
      <c r="C9184" s="233" t="s">
        <v>337</v>
      </c>
      <c r="D9184" s="233">
        <v>16</v>
      </c>
      <c r="E9184" s="233" t="s">
        <v>271</v>
      </c>
      <c r="F9184" s="234" t="s">
        <v>359</v>
      </c>
      <c r="G9184" s="235">
        <v>120</v>
      </c>
      <c r="H9184" s="234">
        <v>50825</v>
      </c>
      <c r="I9184" s="28"/>
    </row>
    <row r="9185" spans="1:9" x14ac:dyDescent="0.25">
      <c r="A9185" s="231" t="s">
        <v>362</v>
      </c>
      <c r="B9185" s="232" t="s">
        <v>407</v>
      </c>
      <c r="C9185" s="233" t="s">
        <v>380</v>
      </c>
      <c r="D9185" s="233">
        <v>16</v>
      </c>
      <c r="E9185" s="233" t="s">
        <v>264</v>
      </c>
      <c r="F9185" s="234" t="s">
        <v>396</v>
      </c>
      <c r="G9185" s="235">
        <v>151</v>
      </c>
      <c r="H9185" s="234">
        <v>50831</v>
      </c>
      <c r="I9185" s="28"/>
    </row>
    <row r="9186" spans="1:9" x14ac:dyDescent="0.25">
      <c r="A9186" s="231" t="s">
        <v>408</v>
      </c>
      <c r="B9186" s="232" t="s">
        <v>409</v>
      </c>
      <c r="C9186" s="233" t="s">
        <v>380</v>
      </c>
      <c r="D9186" s="233">
        <v>16</v>
      </c>
      <c r="E9186" s="233" t="s">
        <v>334</v>
      </c>
      <c r="F9186" s="234" t="s">
        <v>278</v>
      </c>
      <c r="G9186" s="235">
        <v>150</v>
      </c>
      <c r="H9186" s="234">
        <v>50836</v>
      </c>
      <c r="I9186" s="28"/>
    </row>
    <row r="9187" spans="1:9" x14ac:dyDescent="0.25">
      <c r="A9187" s="231" t="s">
        <v>335</v>
      </c>
      <c r="B9187" s="232" t="s">
        <v>367</v>
      </c>
      <c r="C9187" s="233" t="s">
        <v>337</v>
      </c>
      <c r="D9187" s="233">
        <v>8</v>
      </c>
      <c r="E9187" s="233" t="s">
        <v>262</v>
      </c>
      <c r="F9187" s="234" t="s">
        <v>342</v>
      </c>
      <c r="G9187" s="235">
        <v>49</v>
      </c>
      <c r="H9187" s="234">
        <v>50848</v>
      </c>
      <c r="I9187" s="28"/>
    </row>
    <row r="9188" spans="1:9" x14ac:dyDescent="0.25">
      <c r="A9188" s="231" t="s">
        <v>376</v>
      </c>
      <c r="B9188" s="232" t="s">
        <v>377</v>
      </c>
      <c r="C9188" s="233" t="s">
        <v>378</v>
      </c>
      <c r="D9188" s="233">
        <v>10</v>
      </c>
      <c r="E9188" s="233" t="s">
        <v>262</v>
      </c>
      <c r="F9188" s="234" t="s">
        <v>342</v>
      </c>
      <c r="G9188" s="235">
        <v>125</v>
      </c>
      <c r="H9188" s="234">
        <v>50851</v>
      </c>
      <c r="I9188" s="28"/>
    </row>
    <row r="9189" spans="1:9" x14ac:dyDescent="0.25">
      <c r="A9189" s="231" t="s">
        <v>345</v>
      </c>
      <c r="B9189" s="232" t="s">
        <v>406</v>
      </c>
      <c r="C9189" s="233" t="s">
        <v>337</v>
      </c>
      <c r="D9189" s="233">
        <v>16</v>
      </c>
      <c r="E9189" s="233" t="s">
        <v>271</v>
      </c>
      <c r="F9189" s="234" t="s">
        <v>338</v>
      </c>
      <c r="G9189" s="235">
        <v>29</v>
      </c>
      <c r="H9189" s="234">
        <v>50853</v>
      </c>
      <c r="I9189" s="28"/>
    </row>
    <row r="9190" spans="1:9" x14ac:dyDescent="0.25">
      <c r="A9190" s="231" t="s">
        <v>335</v>
      </c>
      <c r="B9190" s="232" t="s">
        <v>350</v>
      </c>
      <c r="C9190" s="233" t="s">
        <v>347</v>
      </c>
      <c r="D9190" s="233">
        <v>8</v>
      </c>
      <c r="E9190" s="233" t="s">
        <v>271</v>
      </c>
      <c r="F9190" s="234" t="s">
        <v>338</v>
      </c>
      <c r="G9190" s="235">
        <v>164</v>
      </c>
      <c r="H9190" s="234">
        <v>50855</v>
      </c>
      <c r="I9190" s="28"/>
    </row>
    <row r="9191" spans="1:9" x14ac:dyDescent="0.25">
      <c r="A9191" s="231" t="s">
        <v>335</v>
      </c>
      <c r="B9191" s="232" t="s">
        <v>382</v>
      </c>
      <c r="C9191" s="233" t="s">
        <v>337</v>
      </c>
      <c r="D9191" s="233">
        <v>16</v>
      </c>
      <c r="E9191" s="233" t="s">
        <v>264</v>
      </c>
      <c r="F9191" s="234" t="s">
        <v>365</v>
      </c>
      <c r="G9191" s="235">
        <v>89</v>
      </c>
      <c r="H9191" s="234">
        <v>50855</v>
      </c>
      <c r="I9191" s="28"/>
    </row>
    <row r="9192" spans="1:9" x14ac:dyDescent="0.25">
      <c r="A9192" s="231" t="s">
        <v>371</v>
      </c>
      <c r="B9192" s="232" t="s">
        <v>372</v>
      </c>
      <c r="C9192" s="233" t="s">
        <v>364</v>
      </c>
      <c r="D9192" s="233">
        <v>8</v>
      </c>
      <c r="E9192" s="233" t="s">
        <v>271</v>
      </c>
      <c r="F9192" s="234" t="s">
        <v>373</v>
      </c>
      <c r="G9192" s="235">
        <v>53</v>
      </c>
      <c r="H9192" s="234">
        <v>50857</v>
      </c>
      <c r="I9192" s="28"/>
    </row>
    <row r="9193" spans="1:9" x14ac:dyDescent="0.25">
      <c r="A9193" s="231" t="s">
        <v>331</v>
      </c>
      <c r="B9193" s="232" t="s">
        <v>381</v>
      </c>
      <c r="C9193" s="233" t="s">
        <v>380</v>
      </c>
      <c r="D9193" s="233">
        <v>16</v>
      </c>
      <c r="E9193" s="233" t="s">
        <v>262</v>
      </c>
      <c r="F9193" s="234" t="s">
        <v>342</v>
      </c>
      <c r="G9193" s="235">
        <v>153</v>
      </c>
      <c r="H9193" s="234">
        <v>50858</v>
      </c>
      <c r="I9193" s="28"/>
    </row>
    <row r="9194" spans="1:9" x14ac:dyDescent="0.25">
      <c r="A9194" s="231" t="s">
        <v>335</v>
      </c>
      <c r="B9194" s="232" t="s">
        <v>387</v>
      </c>
      <c r="C9194" s="233" t="s">
        <v>347</v>
      </c>
      <c r="D9194" s="233">
        <v>8</v>
      </c>
      <c r="E9194" s="233" t="s">
        <v>264</v>
      </c>
      <c r="F9194" s="234" t="s">
        <v>365</v>
      </c>
      <c r="G9194" s="235">
        <v>183</v>
      </c>
      <c r="H9194" s="234">
        <v>50861</v>
      </c>
      <c r="I9194" s="28"/>
    </row>
    <row r="9195" spans="1:9" x14ac:dyDescent="0.25">
      <c r="A9195" s="231" t="s">
        <v>371</v>
      </c>
      <c r="B9195" s="232" t="s">
        <v>372</v>
      </c>
      <c r="C9195" s="233" t="s">
        <v>364</v>
      </c>
      <c r="D9195" s="233">
        <v>8</v>
      </c>
      <c r="E9195" s="233" t="s">
        <v>271</v>
      </c>
      <c r="F9195" s="234" t="s">
        <v>373</v>
      </c>
      <c r="G9195" s="235">
        <v>56</v>
      </c>
      <c r="H9195" s="234">
        <v>50861</v>
      </c>
      <c r="I9195" s="28"/>
    </row>
    <row r="9196" spans="1:9" x14ac:dyDescent="0.25">
      <c r="A9196" s="231" t="s">
        <v>345</v>
      </c>
      <c r="B9196" s="232" t="s">
        <v>379</v>
      </c>
      <c r="C9196" s="233" t="s">
        <v>380</v>
      </c>
      <c r="D9196" s="233">
        <v>16</v>
      </c>
      <c r="E9196" s="233" t="s">
        <v>271</v>
      </c>
      <c r="F9196" s="234" t="s">
        <v>338</v>
      </c>
      <c r="G9196" s="235">
        <v>85</v>
      </c>
      <c r="H9196" s="234">
        <v>50862</v>
      </c>
      <c r="I9196" s="28"/>
    </row>
    <row r="9197" spans="1:9" x14ac:dyDescent="0.25">
      <c r="A9197" s="231" t="s">
        <v>408</v>
      </c>
      <c r="B9197" s="232" t="s">
        <v>409</v>
      </c>
      <c r="C9197" s="233" t="s">
        <v>380</v>
      </c>
      <c r="D9197" s="233">
        <v>16</v>
      </c>
      <c r="E9197" s="233" t="s">
        <v>334</v>
      </c>
      <c r="F9197" s="234" t="s">
        <v>278</v>
      </c>
      <c r="G9197" s="235">
        <v>120</v>
      </c>
      <c r="H9197" s="234">
        <v>50868</v>
      </c>
      <c r="I9197" s="28"/>
    </row>
    <row r="9198" spans="1:9" x14ac:dyDescent="0.25">
      <c r="A9198" s="231" t="s">
        <v>371</v>
      </c>
      <c r="B9198" s="232" t="s">
        <v>388</v>
      </c>
      <c r="C9198" s="233" t="s">
        <v>364</v>
      </c>
      <c r="D9198" s="233">
        <v>12</v>
      </c>
      <c r="E9198" s="233" t="s">
        <v>271</v>
      </c>
      <c r="F9198" s="234" t="s">
        <v>338</v>
      </c>
      <c r="G9198" s="235">
        <v>118</v>
      </c>
      <c r="H9198" s="234">
        <v>50869</v>
      </c>
      <c r="I9198" s="28"/>
    </row>
    <row r="9199" spans="1:9" x14ac:dyDescent="0.25">
      <c r="A9199" s="231" t="s">
        <v>345</v>
      </c>
      <c r="B9199" s="232" t="s">
        <v>346</v>
      </c>
      <c r="C9199" s="233" t="s">
        <v>347</v>
      </c>
      <c r="D9199" s="233">
        <v>16</v>
      </c>
      <c r="E9199" s="233" t="s">
        <v>271</v>
      </c>
      <c r="F9199" s="234" t="s">
        <v>338</v>
      </c>
      <c r="G9199" s="235">
        <v>146</v>
      </c>
      <c r="H9199" s="234">
        <v>50874</v>
      </c>
      <c r="I9199" s="28"/>
    </row>
    <row r="9200" spans="1:9" x14ac:dyDescent="0.25">
      <c r="A9200" s="231" t="s">
        <v>385</v>
      </c>
      <c r="B9200" s="232" t="s">
        <v>386</v>
      </c>
      <c r="C9200" s="233" t="s">
        <v>358</v>
      </c>
      <c r="D9200" s="233">
        <v>16</v>
      </c>
      <c r="E9200" s="233" t="s">
        <v>334</v>
      </c>
      <c r="F9200" s="234" t="s">
        <v>405</v>
      </c>
      <c r="G9200" s="235">
        <v>184</v>
      </c>
      <c r="H9200" s="234">
        <v>50878</v>
      </c>
      <c r="I9200" s="28"/>
    </row>
    <row r="9201" spans="1:9" x14ac:dyDescent="0.25">
      <c r="A9201" s="231" t="s">
        <v>331</v>
      </c>
      <c r="B9201" s="232" t="s">
        <v>404</v>
      </c>
      <c r="C9201" s="233" t="s">
        <v>333</v>
      </c>
      <c r="D9201" s="233">
        <v>16</v>
      </c>
      <c r="E9201" s="233" t="s">
        <v>334</v>
      </c>
      <c r="F9201" s="234" t="s">
        <v>405</v>
      </c>
      <c r="G9201" s="235">
        <v>160</v>
      </c>
      <c r="H9201" s="234">
        <v>50879</v>
      </c>
      <c r="I9201" s="28"/>
    </row>
    <row r="9202" spans="1:9" x14ac:dyDescent="0.25">
      <c r="A9202" s="231" t="s">
        <v>397</v>
      </c>
      <c r="B9202" s="232" t="s">
        <v>402</v>
      </c>
      <c r="C9202" s="233" t="s">
        <v>380</v>
      </c>
      <c r="D9202" s="233">
        <v>8</v>
      </c>
      <c r="E9202" s="233" t="s">
        <v>262</v>
      </c>
      <c r="F9202" s="234" t="s">
        <v>342</v>
      </c>
      <c r="G9202" s="235">
        <v>6</v>
      </c>
      <c r="H9202" s="234">
        <v>50881</v>
      </c>
      <c r="I9202" s="28"/>
    </row>
    <row r="9203" spans="1:9" x14ac:dyDescent="0.25">
      <c r="A9203" s="231" t="s">
        <v>345</v>
      </c>
      <c r="B9203" s="232" t="s">
        <v>406</v>
      </c>
      <c r="C9203" s="233" t="s">
        <v>337</v>
      </c>
      <c r="D9203" s="233">
        <v>16</v>
      </c>
      <c r="E9203" s="233" t="s">
        <v>271</v>
      </c>
      <c r="F9203" s="234" t="s">
        <v>338</v>
      </c>
      <c r="G9203" s="235">
        <v>67</v>
      </c>
      <c r="H9203" s="234">
        <v>50882</v>
      </c>
      <c r="I9203" s="28"/>
    </row>
    <row r="9204" spans="1:9" x14ac:dyDescent="0.25">
      <c r="A9204" s="231" t="s">
        <v>385</v>
      </c>
      <c r="B9204" s="232" t="s">
        <v>386</v>
      </c>
      <c r="C9204" s="233" t="s">
        <v>358</v>
      </c>
      <c r="D9204" s="233">
        <v>16</v>
      </c>
      <c r="E9204" s="233" t="s">
        <v>334</v>
      </c>
      <c r="F9204" s="234" t="s">
        <v>276</v>
      </c>
      <c r="G9204" s="235">
        <v>35</v>
      </c>
      <c r="H9204" s="234">
        <v>50882</v>
      </c>
      <c r="I9204" s="28"/>
    </row>
    <row r="9205" spans="1:9" x14ac:dyDescent="0.25">
      <c r="A9205" s="231" t="s">
        <v>335</v>
      </c>
      <c r="B9205" s="232" t="s">
        <v>384</v>
      </c>
      <c r="C9205" s="233" t="s">
        <v>364</v>
      </c>
      <c r="D9205" s="233">
        <v>8</v>
      </c>
      <c r="E9205" s="233" t="s">
        <v>262</v>
      </c>
      <c r="F9205" s="234" t="s">
        <v>356</v>
      </c>
      <c r="G9205" s="235">
        <v>120</v>
      </c>
      <c r="H9205" s="234">
        <v>50883</v>
      </c>
      <c r="I9205" s="28"/>
    </row>
    <row r="9206" spans="1:9" x14ac:dyDescent="0.25">
      <c r="A9206" s="231" t="s">
        <v>335</v>
      </c>
      <c r="B9206" s="232" t="s">
        <v>400</v>
      </c>
      <c r="C9206" s="233" t="s">
        <v>364</v>
      </c>
      <c r="D9206" s="233">
        <v>8</v>
      </c>
      <c r="E9206" s="233" t="s">
        <v>264</v>
      </c>
      <c r="F9206" s="234" t="s">
        <v>365</v>
      </c>
      <c r="G9206" s="235">
        <v>53</v>
      </c>
      <c r="H9206" s="234">
        <v>50883</v>
      </c>
      <c r="I9206" s="28"/>
    </row>
    <row r="9207" spans="1:9" x14ac:dyDescent="0.25">
      <c r="A9207" s="231" t="s">
        <v>385</v>
      </c>
      <c r="B9207" s="232" t="s">
        <v>386</v>
      </c>
      <c r="C9207" s="233" t="s">
        <v>358</v>
      </c>
      <c r="D9207" s="233">
        <v>16</v>
      </c>
      <c r="E9207" s="233" t="s">
        <v>334</v>
      </c>
      <c r="F9207" s="234" t="s">
        <v>276</v>
      </c>
      <c r="G9207" s="235">
        <v>97</v>
      </c>
      <c r="H9207" s="234">
        <v>50886</v>
      </c>
      <c r="I9207" s="28"/>
    </row>
    <row r="9208" spans="1:9" x14ac:dyDescent="0.25">
      <c r="A9208" s="231" t="s">
        <v>335</v>
      </c>
      <c r="B9208" s="232" t="s">
        <v>357</v>
      </c>
      <c r="C9208" s="233" t="s">
        <v>358</v>
      </c>
      <c r="D9208" s="233">
        <v>16</v>
      </c>
      <c r="E9208" s="233" t="s">
        <v>271</v>
      </c>
      <c r="F9208" s="234" t="s">
        <v>359</v>
      </c>
      <c r="G9208" s="235">
        <v>10</v>
      </c>
      <c r="H9208" s="234">
        <v>50888</v>
      </c>
      <c r="I9208" s="28"/>
    </row>
    <row r="9209" spans="1:9" x14ac:dyDescent="0.25">
      <c r="A9209" s="231" t="s">
        <v>345</v>
      </c>
      <c r="B9209" s="232" t="s">
        <v>391</v>
      </c>
      <c r="C9209" s="233" t="s">
        <v>337</v>
      </c>
      <c r="D9209" s="233">
        <v>16</v>
      </c>
      <c r="E9209" s="233" t="s">
        <v>334</v>
      </c>
      <c r="F9209" s="234" t="s">
        <v>405</v>
      </c>
      <c r="G9209" s="235">
        <v>133</v>
      </c>
      <c r="H9209" s="234">
        <v>50890</v>
      </c>
      <c r="I9209" s="28"/>
    </row>
    <row r="9210" spans="1:9" x14ac:dyDescent="0.25">
      <c r="A9210" s="231" t="s">
        <v>335</v>
      </c>
      <c r="B9210" s="232" t="s">
        <v>383</v>
      </c>
      <c r="C9210" s="233" t="s">
        <v>347</v>
      </c>
      <c r="D9210" s="233">
        <v>8</v>
      </c>
      <c r="E9210" s="233" t="s">
        <v>271</v>
      </c>
      <c r="F9210" s="234" t="s">
        <v>359</v>
      </c>
      <c r="G9210" s="235">
        <v>62</v>
      </c>
      <c r="H9210" s="234">
        <v>50891</v>
      </c>
      <c r="I9210" s="28"/>
    </row>
    <row r="9211" spans="1:9" x14ac:dyDescent="0.25">
      <c r="A9211" s="231" t="s">
        <v>354</v>
      </c>
      <c r="B9211" s="232" t="s">
        <v>355</v>
      </c>
      <c r="C9211" s="233" t="s">
        <v>347</v>
      </c>
      <c r="D9211" s="233">
        <v>16</v>
      </c>
      <c r="E9211" s="233" t="s">
        <v>262</v>
      </c>
      <c r="F9211" s="234" t="s">
        <v>356</v>
      </c>
      <c r="G9211" s="235">
        <v>74</v>
      </c>
      <c r="H9211" s="234">
        <v>50892</v>
      </c>
      <c r="I9211" s="28"/>
    </row>
    <row r="9212" spans="1:9" x14ac:dyDescent="0.25">
      <c r="A9212" s="231" t="s">
        <v>335</v>
      </c>
      <c r="B9212" s="232" t="s">
        <v>368</v>
      </c>
      <c r="C9212" s="233" t="s">
        <v>364</v>
      </c>
      <c r="D9212" s="233">
        <v>8</v>
      </c>
      <c r="E9212" s="233" t="s">
        <v>262</v>
      </c>
      <c r="F9212" s="234" t="s">
        <v>356</v>
      </c>
      <c r="G9212" s="235">
        <v>40</v>
      </c>
      <c r="H9212" s="234">
        <v>50898</v>
      </c>
      <c r="I9212" s="28"/>
    </row>
    <row r="9213" spans="1:9" x14ac:dyDescent="0.25">
      <c r="A9213" s="231" t="s">
        <v>362</v>
      </c>
      <c r="B9213" s="232" t="s">
        <v>374</v>
      </c>
      <c r="C9213" s="233" t="s">
        <v>375</v>
      </c>
      <c r="D9213" s="233">
        <v>16</v>
      </c>
      <c r="E9213" s="233" t="s">
        <v>271</v>
      </c>
      <c r="F9213" s="234" t="s">
        <v>338</v>
      </c>
      <c r="G9213" s="235">
        <v>96</v>
      </c>
      <c r="H9213" s="234">
        <v>50900</v>
      </c>
      <c r="I9213" s="28"/>
    </row>
    <row r="9214" spans="1:9" x14ac:dyDescent="0.25">
      <c r="A9214" s="231" t="s">
        <v>385</v>
      </c>
      <c r="B9214" s="232" t="s">
        <v>389</v>
      </c>
      <c r="C9214" s="233" t="s">
        <v>375</v>
      </c>
      <c r="D9214" s="233">
        <v>16</v>
      </c>
      <c r="E9214" s="233" t="s">
        <v>334</v>
      </c>
      <c r="F9214" s="234" t="s">
        <v>278</v>
      </c>
      <c r="G9214" s="235">
        <v>198</v>
      </c>
      <c r="H9214" s="234">
        <v>50901</v>
      </c>
      <c r="I9214" s="28"/>
    </row>
    <row r="9215" spans="1:9" x14ac:dyDescent="0.25">
      <c r="A9215" s="231" t="s">
        <v>385</v>
      </c>
      <c r="B9215" s="232" t="s">
        <v>389</v>
      </c>
      <c r="C9215" s="233" t="s">
        <v>375</v>
      </c>
      <c r="D9215" s="233">
        <v>16</v>
      </c>
      <c r="E9215" s="233" t="s">
        <v>334</v>
      </c>
      <c r="F9215" s="234" t="s">
        <v>278</v>
      </c>
      <c r="G9215" s="235">
        <v>181</v>
      </c>
      <c r="H9215" s="234">
        <v>50903</v>
      </c>
      <c r="I9215" s="28"/>
    </row>
    <row r="9216" spans="1:9" x14ac:dyDescent="0.25">
      <c r="A9216" s="231" t="s">
        <v>345</v>
      </c>
      <c r="B9216" s="232" t="s">
        <v>406</v>
      </c>
      <c r="C9216" s="233" t="s">
        <v>337</v>
      </c>
      <c r="D9216" s="233">
        <v>16</v>
      </c>
      <c r="E9216" s="233" t="s">
        <v>271</v>
      </c>
      <c r="F9216" s="234" t="s">
        <v>359</v>
      </c>
      <c r="G9216" s="235">
        <v>54</v>
      </c>
      <c r="H9216" s="234">
        <v>50903</v>
      </c>
      <c r="I9216" s="28"/>
    </row>
    <row r="9217" spans="1:9" x14ac:dyDescent="0.25">
      <c r="A9217" s="231" t="s">
        <v>371</v>
      </c>
      <c r="B9217" s="232" t="s">
        <v>372</v>
      </c>
      <c r="C9217" s="233" t="s">
        <v>364</v>
      </c>
      <c r="D9217" s="233">
        <v>8</v>
      </c>
      <c r="E9217" s="233" t="s">
        <v>271</v>
      </c>
      <c r="F9217" s="234" t="s">
        <v>373</v>
      </c>
      <c r="G9217" s="235">
        <v>169</v>
      </c>
      <c r="H9217" s="234">
        <v>50909</v>
      </c>
      <c r="I9217" s="28"/>
    </row>
    <row r="9218" spans="1:9" x14ac:dyDescent="0.25">
      <c r="A9218" s="231" t="s">
        <v>348</v>
      </c>
      <c r="B9218" s="232" t="s">
        <v>349</v>
      </c>
      <c r="C9218" s="233" t="s">
        <v>347</v>
      </c>
      <c r="D9218" s="233">
        <v>8</v>
      </c>
      <c r="E9218" s="233" t="s">
        <v>262</v>
      </c>
      <c r="F9218" s="234" t="s">
        <v>342</v>
      </c>
      <c r="G9218" s="235">
        <v>70</v>
      </c>
      <c r="H9218" s="234">
        <v>50911</v>
      </c>
      <c r="I9218" s="28"/>
    </row>
    <row r="9219" spans="1:9" x14ac:dyDescent="0.25">
      <c r="A9219" s="231" t="s">
        <v>339</v>
      </c>
      <c r="B9219" s="232" t="s">
        <v>340</v>
      </c>
      <c r="C9219" s="233" t="s">
        <v>341</v>
      </c>
      <c r="D9219" s="233">
        <v>8</v>
      </c>
      <c r="E9219" s="233" t="s">
        <v>262</v>
      </c>
      <c r="F9219" s="234" t="s">
        <v>342</v>
      </c>
      <c r="G9219" s="235">
        <v>155</v>
      </c>
      <c r="H9219" s="234">
        <v>50913</v>
      </c>
      <c r="I9219" s="28"/>
    </row>
    <row r="9220" spans="1:9" x14ac:dyDescent="0.25">
      <c r="A9220" s="231" t="s">
        <v>345</v>
      </c>
      <c r="B9220" s="232" t="s">
        <v>391</v>
      </c>
      <c r="C9220" s="233" t="s">
        <v>337</v>
      </c>
      <c r="D9220" s="233">
        <v>16</v>
      </c>
      <c r="E9220" s="233" t="s">
        <v>334</v>
      </c>
      <c r="F9220" s="234" t="s">
        <v>276</v>
      </c>
      <c r="G9220" s="235">
        <v>167</v>
      </c>
      <c r="H9220" s="234">
        <v>50916</v>
      </c>
      <c r="I9220" s="28"/>
    </row>
    <row r="9221" spans="1:9" x14ac:dyDescent="0.25">
      <c r="A9221" s="231" t="s">
        <v>335</v>
      </c>
      <c r="B9221" s="232" t="s">
        <v>387</v>
      </c>
      <c r="C9221" s="233" t="s">
        <v>347</v>
      </c>
      <c r="D9221" s="233">
        <v>8</v>
      </c>
      <c r="E9221" s="233" t="s">
        <v>264</v>
      </c>
      <c r="F9221" s="234" t="s">
        <v>365</v>
      </c>
      <c r="G9221" s="235">
        <v>65</v>
      </c>
      <c r="H9221" s="234">
        <v>50918</v>
      </c>
      <c r="I9221" s="28"/>
    </row>
    <row r="9222" spans="1:9" x14ac:dyDescent="0.25">
      <c r="A9222" s="231" t="s">
        <v>335</v>
      </c>
      <c r="B9222" s="232" t="s">
        <v>350</v>
      </c>
      <c r="C9222" s="233" t="s">
        <v>347</v>
      </c>
      <c r="D9222" s="233">
        <v>8</v>
      </c>
      <c r="E9222" s="233" t="s">
        <v>271</v>
      </c>
      <c r="F9222" s="234" t="s">
        <v>338</v>
      </c>
      <c r="G9222" s="235">
        <v>157</v>
      </c>
      <c r="H9222" s="234">
        <v>50920</v>
      </c>
      <c r="I9222" s="28"/>
    </row>
    <row r="9223" spans="1:9" x14ac:dyDescent="0.25">
      <c r="A9223" s="231" t="s">
        <v>335</v>
      </c>
      <c r="B9223" s="232" t="s">
        <v>383</v>
      </c>
      <c r="C9223" s="233" t="s">
        <v>347</v>
      </c>
      <c r="D9223" s="233">
        <v>8</v>
      </c>
      <c r="E9223" s="233" t="s">
        <v>271</v>
      </c>
      <c r="F9223" s="234" t="s">
        <v>359</v>
      </c>
      <c r="G9223" s="235">
        <v>62</v>
      </c>
      <c r="H9223" s="234">
        <v>50920</v>
      </c>
      <c r="I9223" s="28"/>
    </row>
    <row r="9224" spans="1:9" x14ac:dyDescent="0.25">
      <c r="A9224" s="231" t="s">
        <v>362</v>
      </c>
      <c r="B9224" s="232" t="s">
        <v>407</v>
      </c>
      <c r="C9224" s="233" t="s">
        <v>380</v>
      </c>
      <c r="D9224" s="233">
        <v>16</v>
      </c>
      <c r="E9224" s="233" t="s">
        <v>264</v>
      </c>
      <c r="F9224" s="234" t="s">
        <v>365</v>
      </c>
      <c r="G9224" s="235">
        <v>136</v>
      </c>
      <c r="H9224" s="234">
        <v>50922</v>
      </c>
      <c r="I9224" s="28"/>
    </row>
    <row r="9225" spans="1:9" x14ac:dyDescent="0.25">
      <c r="A9225" s="231" t="s">
        <v>362</v>
      </c>
      <c r="B9225" s="232" t="s">
        <v>363</v>
      </c>
      <c r="C9225" s="233" t="s">
        <v>364</v>
      </c>
      <c r="D9225" s="233">
        <v>8</v>
      </c>
      <c r="E9225" s="233" t="s">
        <v>264</v>
      </c>
      <c r="F9225" s="234" t="s">
        <v>365</v>
      </c>
      <c r="G9225" s="235">
        <v>109</v>
      </c>
      <c r="H9225" s="234">
        <v>50924</v>
      </c>
      <c r="I9225" s="28"/>
    </row>
    <row r="9226" spans="1:9" x14ac:dyDescent="0.25">
      <c r="A9226" s="231" t="s">
        <v>335</v>
      </c>
      <c r="B9226" s="232" t="s">
        <v>336</v>
      </c>
      <c r="C9226" s="233" t="s">
        <v>337</v>
      </c>
      <c r="D9226" s="233">
        <v>16</v>
      </c>
      <c r="E9226" s="233" t="s">
        <v>271</v>
      </c>
      <c r="F9226" s="234" t="s">
        <v>338</v>
      </c>
      <c r="G9226" s="235">
        <v>51</v>
      </c>
      <c r="H9226" s="234">
        <v>50925</v>
      </c>
      <c r="I9226" s="28"/>
    </row>
    <row r="9227" spans="1:9" x14ac:dyDescent="0.25">
      <c r="A9227" s="231" t="s">
        <v>362</v>
      </c>
      <c r="B9227" s="232" t="s">
        <v>366</v>
      </c>
      <c r="C9227" s="233" t="s">
        <v>337</v>
      </c>
      <c r="D9227" s="233">
        <v>8</v>
      </c>
      <c r="E9227" s="233" t="s">
        <v>262</v>
      </c>
      <c r="F9227" s="234" t="s">
        <v>342</v>
      </c>
      <c r="G9227" s="235">
        <v>130</v>
      </c>
      <c r="H9227" s="234">
        <v>50928</v>
      </c>
      <c r="I9227" s="28"/>
    </row>
    <row r="9228" spans="1:9" x14ac:dyDescent="0.25">
      <c r="A9228" s="231" t="s">
        <v>345</v>
      </c>
      <c r="B9228" s="232" t="s">
        <v>391</v>
      </c>
      <c r="C9228" s="233" t="s">
        <v>337</v>
      </c>
      <c r="D9228" s="233">
        <v>16</v>
      </c>
      <c r="E9228" s="233" t="s">
        <v>334</v>
      </c>
      <c r="F9228" s="234" t="s">
        <v>276</v>
      </c>
      <c r="G9228" s="235">
        <v>133</v>
      </c>
      <c r="H9228" s="234">
        <v>50929</v>
      </c>
      <c r="I9228" s="28"/>
    </row>
    <row r="9229" spans="1:9" x14ac:dyDescent="0.25">
      <c r="A9229" s="231" t="s">
        <v>362</v>
      </c>
      <c r="B9229" s="232" t="s">
        <v>374</v>
      </c>
      <c r="C9229" s="233" t="s">
        <v>375</v>
      </c>
      <c r="D9229" s="233">
        <v>16</v>
      </c>
      <c r="E9229" s="233" t="s">
        <v>271</v>
      </c>
      <c r="F9229" s="234" t="s">
        <v>338</v>
      </c>
      <c r="G9229" s="235">
        <v>36</v>
      </c>
      <c r="H9229" s="234">
        <v>50930</v>
      </c>
      <c r="I9229" s="28"/>
    </row>
    <row r="9230" spans="1:9" x14ac:dyDescent="0.25">
      <c r="A9230" s="231" t="s">
        <v>362</v>
      </c>
      <c r="B9230" s="232" t="s">
        <v>374</v>
      </c>
      <c r="C9230" s="233" t="s">
        <v>375</v>
      </c>
      <c r="D9230" s="233">
        <v>16</v>
      </c>
      <c r="E9230" s="233" t="s">
        <v>271</v>
      </c>
      <c r="F9230" s="234" t="s">
        <v>338</v>
      </c>
      <c r="G9230" s="235">
        <v>106</v>
      </c>
      <c r="H9230" s="234">
        <v>50931</v>
      </c>
      <c r="I9230" s="28"/>
    </row>
    <row r="9231" spans="1:9" x14ac:dyDescent="0.25">
      <c r="A9231" s="231" t="s">
        <v>345</v>
      </c>
      <c r="B9231" s="232" t="s">
        <v>391</v>
      </c>
      <c r="C9231" s="233" t="s">
        <v>337</v>
      </c>
      <c r="D9231" s="233">
        <v>16</v>
      </c>
      <c r="E9231" s="233" t="s">
        <v>334</v>
      </c>
      <c r="F9231" s="234" t="s">
        <v>405</v>
      </c>
      <c r="G9231" s="235">
        <v>14</v>
      </c>
      <c r="H9231" s="234">
        <v>50933</v>
      </c>
      <c r="I9231" s="28"/>
    </row>
    <row r="9232" spans="1:9" x14ac:dyDescent="0.25">
      <c r="A9232" s="231" t="s">
        <v>335</v>
      </c>
      <c r="B9232" s="232" t="s">
        <v>400</v>
      </c>
      <c r="C9232" s="233" t="s">
        <v>364</v>
      </c>
      <c r="D9232" s="233">
        <v>8</v>
      </c>
      <c r="E9232" s="233" t="s">
        <v>264</v>
      </c>
      <c r="F9232" s="234" t="s">
        <v>365</v>
      </c>
      <c r="G9232" s="235">
        <v>86</v>
      </c>
      <c r="H9232" s="234">
        <v>50935</v>
      </c>
      <c r="I9232" s="28"/>
    </row>
    <row r="9233" spans="1:9" x14ac:dyDescent="0.25">
      <c r="A9233" s="231" t="s">
        <v>335</v>
      </c>
      <c r="B9233" s="232" t="s">
        <v>384</v>
      </c>
      <c r="C9233" s="233" t="s">
        <v>364</v>
      </c>
      <c r="D9233" s="233">
        <v>8</v>
      </c>
      <c r="E9233" s="233" t="s">
        <v>262</v>
      </c>
      <c r="F9233" s="234" t="s">
        <v>356</v>
      </c>
      <c r="G9233" s="235">
        <v>185</v>
      </c>
      <c r="H9233" s="234">
        <v>50936</v>
      </c>
      <c r="I9233" s="28"/>
    </row>
    <row r="9234" spans="1:9" x14ac:dyDescent="0.25">
      <c r="A9234" s="231" t="s">
        <v>331</v>
      </c>
      <c r="B9234" s="232" t="s">
        <v>332</v>
      </c>
      <c r="C9234" s="233" t="s">
        <v>333</v>
      </c>
      <c r="D9234" s="233">
        <v>16</v>
      </c>
      <c r="E9234" s="233" t="s">
        <v>334</v>
      </c>
      <c r="F9234" s="234" t="s">
        <v>278</v>
      </c>
      <c r="G9234" s="235">
        <v>49</v>
      </c>
      <c r="H9234" s="234">
        <v>50936</v>
      </c>
      <c r="I9234" s="28"/>
    </row>
    <row r="9235" spans="1:9" x14ac:dyDescent="0.25">
      <c r="A9235" s="231" t="s">
        <v>335</v>
      </c>
      <c r="B9235" s="232" t="s">
        <v>357</v>
      </c>
      <c r="C9235" s="233" t="s">
        <v>358</v>
      </c>
      <c r="D9235" s="233">
        <v>16</v>
      </c>
      <c r="E9235" s="233" t="s">
        <v>271</v>
      </c>
      <c r="F9235" s="234" t="s">
        <v>359</v>
      </c>
      <c r="G9235" s="235">
        <v>109</v>
      </c>
      <c r="H9235" s="234">
        <v>50937</v>
      </c>
      <c r="I9235" s="28"/>
    </row>
    <row r="9236" spans="1:9" x14ac:dyDescent="0.25">
      <c r="A9236" s="231" t="s">
        <v>335</v>
      </c>
      <c r="B9236" s="232" t="s">
        <v>383</v>
      </c>
      <c r="C9236" s="233" t="s">
        <v>347</v>
      </c>
      <c r="D9236" s="233">
        <v>8</v>
      </c>
      <c r="E9236" s="233" t="s">
        <v>271</v>
      </c>
      <c r="F9236" s="234" t="s">
        <v>359</v>
      </c>
      <c r="G9236" s="235">
        <v>130</v>
      </c>
      <c r="H9236" s="234">
        <v>50939</v>
      </c>
      <c r="I9236" s="28"/>
    </row>
    <row r="9237" spans="1:9" x14ac:dyDescent="0.25">
      <c r="A9237" s="231" t="s">
        <v>335</v>
      </c>
      <c r="B9237" s="232" t="s">
        <v>368</v>
      </c>
      <c r="C9237" s="233" t="s">
        <v>364</v>
      </c>
      <c r="D9237" s="233">
        <v>8</v>
      </c>
      <c r="E9237" s="233" t="s">
        <v>262</v>
      </c>
      <c r="F9237" s="234" t="s">
        <v>356</v>
      </c>
      <c r="G9237" s="235">
        <v>127</v>
      </c>
      <c r="H9237" s="234">
        <v>50940</v>
      </c>
      <c r="I9237" s="28"/>
    </row>
    <row r="9238" spans="1:9" x14ac:dyDescent="0.25">
      <c r="A9238" s="231" t="s">
        <v>408</v>
      </c>
      <c r="B9238" s="232" t="s">
        <v>409</v>
      </c>
      <c r="C9238" s="233" t="s">
        <v>380</v>
      </c>
      <c r="D9238" s="233">
        <v>16</v>
      </c>
      <c r="E9238" s="233" t="s">
        <v>334</v>
      </c>
      <c r="F9238" s="234" t="s">
        <v>276</v>
      </c>
      <c r="G9238" s="235">
        <v>47</v>
      </c>
      <c r="H9238" s="234">
        <v>50941</v>
      </c>
      <c r="I9238" s="28"/>
    </row>
    <row r="9239" spans="1:9" x14ac:dyDescent="0.25">
      <c r="A9239" s="231" t="s">
        <v>408</v>
      </c>
      <c r="B9239" s="232" t="s">
        <v>409</v>
      </c>
      <c r="C9239" s="233" t="s">
        <v>380</v>
      </c>
      <c r="D9239" s="233">
        <v>16</v>
      </c>
      <c r="E9239" s="233" t="s">
        <v>334</v>
      </c>
      <c r="F9239" s="234" t="s">
        <v>278</v>
      </c>
      <c r="G9239" s="235">
        <v>121</v>
      </c>
      <c r="H9239" s="234">
        <v>50949</v>
      </c>
      <c r="I9239" s="28"/>
    </row>
    <row r="9240" spans="1:9" x14ac:dyDescent="0.25">
      <c r="A9240" s="231" t="s">
        <v>392</v>
      </c>
      <c r="B9240" s="232" t="s">
        <v>393</v>
      </c>
      <c r="C9240" s="233" t="s">
        <v>337</v>
      </c>
      <c r="D9240" s="233">
        <v>16</v>
      </c>
      <c r="E9240" s="233" t="s">
        <v>271</v>
      </c>
      <c r="F9240" s="234" t="s">
        <v>338</v>
      </c>
      <c r="G9240" s="235">
        <v>192</v>
      </c>
      <c r="H9240" s="234">
        <v>50951</v>
      </c>
      <c r="I9240" s="28"/>
    </row>
    <row r="9241" spans="1:9" x14ac:dyDescent="0.25">
      <c r="A9241" s="231" t="s">
        <v>362</v>
      </c>
      <c r="B9241" s="232" t="s">
        <v>407</v>
      </c>
      <c r="C9241" s="233" t="s">
        <v>380</v>
      </c>
      <c r="D9241" s="233">
        <v>16</v>
      </c>
      <c r="E9241" s="233" t="s">
        <v>264</v>
      </c>
      <c r="F9241" s="234" t="s">
        <v>365</v>
      </c>
      <c r="G9241" s="235">
        <v>184</v>
      </c>
      <c r="H9241" s="234">
        <v>50953</v>
      </c>
      <c r="I9241" s="28"/>
    </row>
    <row r="9242" spans="1:9" x14ac:dyDescent="0.25">
      <c r="A9242" s="231" t="s">
        <v>345</v>
      </c>
      <c r="B9242" s="232" t="s">
        <v>379</v>
      </c>
      <c r="C9242" s="233" t="s">
        <v>380</v>
      </c>
      <c r="D9242" s="233">
        <v>16</v>
      </c>
      <c r="E9242" s="233" t="s">
        <v>271</v>
      </c>
      <c r="F9242" s="234" t="s">
        <v>373</v>
      </c>
      <c r="G9242" s="235">
        <v>87</v>
      </c>
      <c r="H9242" s="234">
        <v>50955</v>
      </c>
      <c r="I9242" s="28"/>
    </row>
    <row r="9243" spans="1:9" x14ac:dyDescent="0.25">
      <c r="A9243" s="231" t="s">
        <v>348</v>
      </c>
      <c r="B9243" s="232" t="s">
        <v>349</v>
      </c>
      <c r="C9243" s="233" t="s">
        <v>347</v>
      </c>
      <c r="D9243" s="233">
        <v>8</v>
      </c>
      <c r="E9243" s="233" t="s">
        <v>262</v>
      </c>
      <c r="F9243" s="234" t="s">
        <v>342</v>
      </c>
      <c r="G9243" s="235">
        <v>57</v>
      </c>
      <c r="H9243" s="234">
        <v>50964</v>
      </c>
      <c r="I9243" s="28"/>
    </row>
    <row r="9244" spans="1:9" x14ac:dyDescent="0.25">
      <c r="A9244" s="231" t="s">
        <v>345</v>
      </c>
      <c r="B9244" s="232" t="s">
        <v>346</v>
      </c>
      <c r="C9244" s="233" t="s">
        <v>347</v>
      </c>
      <c r="D9244" s="233">
        <v>16</v>
      </c>
      <c r="E9244" s="233" t="s">
        <v>271</v>
      </c>
      <c r="F9244" s="234" t="s">
        <v>338</v>
      </c>
      <c r="G9244" s="235">
        <v>24</v>
      </c>
      <c r="H9244" s="234">
        <v>50967</v>
      </c>
      <c r="I9244" s="28"/>
    </row>
    <row r="9245" spans="1:9" x14ac:dyDescent="0.25">
      <c r="A9245" s="231" t="s">
        <v>331</v>
      </c>
      <c r="B9245" s="232" t="s">
        <v>403</v>
      </c>
      <c r="C9245" s="233" t="s">
        <v>380</v>
      </c>
      <c r="D9245" s="233">
        <v>32</v>
      </c>
      <c r="E9245" s="233" t="s">
        <v>262</v>
      </c>
      <c r="F9245" s="234" t="s">
        <v>356</v>
      </c>
      <c r="G9245" s="235">
        <v>191</v>
      </c>
      <c r="H9245" s="234">
        <v>50967</v>
      </c>
      <c r="I9245" s="28"/>
    </row>
    <row r="9246" spans="1:9" x14ac:dyDescent="0.25">
      <c r="A9246" s="231" t="s">
        <v>362</v>
      </c>
      <c r="B9246" s="232" t="s">
        <v>369</v>
      </c>
      <c r="C9246" s="233" t="s">
        <v>370</v>
      </c>
      <c r="D9246" s="233">
        <v>16</v>
      </c>
      <c r="E9246" s="233" t="s">
        <v>264</v>
      </c>
      <c r="F9246" s="234" t="s">
        <v>365</v>
      </c>
      <c r="G9246" s="235">
        <v>70</v>
      </c>
      <c r="H9246" s="234">
        <v>50969</v>
      </c>
      <c r="I9246" s="28"/>
    </row>
    <row r="9247" spans="1:9" x14ac:dyDescent="0.25">
      <c r="A9247" s="231" t="s">
        <v>345</v>
      </c>
      <c r="B9247" s="232" t="s">
        <v>391</v>
      </c>
      <c r="C9247" s="233" t="s">
        <v>337</v>
      </c>
      <c r="D9247" s="233">
        <v>16</v>
      </c>
      <c r="E9247" s="233" t="s">
        <v>334</v>
      </c>
      <c r="F9247" s="234" t="s">
        <v>405</v>
      </c>
      <c r="G9247" s="235">
        <v>110</v>
      </c>
      <c r="H9247" s="234">
        <v>50969</v>
      </c>
      <c r="I9247" s="28"/>
    </row>
    <row r="9248" spans="1:9" x14ac:dyDescent="0.25">
      <c r="A9248" s="231" t="s">
        <v>335</v>
      </c>
      <c r="B9248" s="232" t="s">
        <v>350</v>
      </c>
      <c r="C9248" s="233" t="s">
        <v>347</v>
      </c>
      <c r="D9248" s="233">
        <v>8</v>
      </c>
      <c r="E9248" s="233" t="s">
        <v>271</v>
      </c>
      <c r="F9248" s="234" t="s">
        <v>338</v>
      </c>
      <c r="G9248" s="235">
        <v>102</v>
      </c>
      <c r="H9248" s="234">
        <v>50972</v>
      </c>
      <c r="I9248" s="28"/>
    </row>
    <row r="9249" spans="1:9" x14ac:dyDescent="0.25">
      <c r="A9249" s="231" t="s">
        <v>331</v>
      </c>
      <c r="B9249" s="232" t="s">
        <v>403</v>
      </c>
      <c r="C9249" s="233" t="s">
        <v>380</v>
      </c>
      <c r="D9249" s="233">
        <v>32</v>
      </c>
      <c r="E9249" s="233" t="s">
        <v>262</v>
      </c>
      <c r="F9249" s="234" t="s">
        <v>356</v>
      </c>
      <c r="G9249" s="235">
        <v>171</v>
      </c>
      <c r="H9249" s="234">
        <v>50973</v>
      </c>
      <c r="I9249" s="28"/>
    </row>
    <row r="9250" spans="1:9" x14ac:dyDescent="0.25">
      <c r="A9250" s="231" t="s">
        <v>335</v>
      </c>
      <c r="B9250" s="232" t="s">
        <v>382</v>
      </c>
      <c r="C9250" s="233" t="s">
        <v>337</v>
      </c>
      <c r="D9250" s="233">
        <v>16</v>
      </c>
      <c r="E9250" s="233" t="s">
        <v>264</v>
      </c>
      <c r="F9250" s="234" t="s">
        <v>365</v>
      </c>
      <c r="G9250" s="235">
        <v>87</v>
      </c>
      <c r="H9250" s="234">
        <v>50980</v>
      </c>
      <c r="I9250" s="28"/>
    </row>
    <row r="9251" spans="1:9" x14ac:dyDescent="0.25">
      <c r="A9251" s="231" t="s">
        <v>348</v>
      </c>
      <c r="B9251" s="232" t="s">
        <v>349</v>
      </c>
      <c r="C9251" s="233" t="s">
        <v>347</v>
      </c>
      <c r="D9251" s="233">
        <v>8</v>
      </c>
      <c r="E9251" s="233" t="s">
        <v>262</v>
      </c>
      <c r="F9251" s="234" t="s">
        <v>342</v>
      </c>
      <c r="G9251" s="235">
        <v>105</v>
      </c>
      <c r="H9251" s="234">
        <v>50981</v>
      </c>
      <c r="I9251" s="28"/>
    </row>
    <row r="9252" spans="1:9" x14ac:dyDescent="0.25">
      <c r="A9252" s="231" t="s">
        <v>335</v>
      </c>
      <c r="B9252" s="232" t="s">
        <v>382</v>
      </c>
      <c r="C9252" s="233" t="s">
        <v>337</v>
      </c>
      <c r="D9252" s="233">
        <v>16</v>
      </c>
      <c r="E9252" s="233" t="s">
        <v>264</v>
      </c>
      <c r="F9252" s="234" t="s">
        <v>365</v>
      </c>
      <c r="G9252" s="235">
        <v>60</v>
      </c>
      <c r="H9252" s="234">
        <v>50982</v>
      </c>
      <c r="I9252" s="28"/>
    </row>
    <row r="9253" spans="1:9" x14ac:dyDescent="0.25">
      <c r="A9253" s="231" t="s">
        <v>362</v>
      </c>
      <c r="B9253" s="232" t="s">
        <v>374</v>
      </c>
      <c r="C9253" s="233" t="s">
        <v>375</v>
      </c>
      <c r="D9253" s="233">
        <v>16</v>
      </c>
      <c r="E9253" s="233" t="s">
        <v>271</v>
      </c>
      <c r="F9253" s="234" t="s">
        <v>338</v>
      </c>
      <c r="G9253" s="235">
        <v>171</v>
      </c>
      <c r="H9253" s="234">
        <v>50984</v>
      </c>
      <c r="I9253" s="28"/>
    </row>
    <row r="9254" spans="1:9" x14ac:dyDescent="0.25">
      <c r="A9254" s="231" t="s">
        <v>335</v>
      </c>
      <c r="B9254" s="232" t="s">
        <v>367</v>
      </c>
      <c r="C9254" s="233" t="s">
        <v>337</v>
      </c>
      <c r="D9254" s="233">
        <v>8</v>
      </c>
      <c r="E9254" s="233" t="s">
        <v>262</v>
      </c>
      <c r="F9254" s="234" t="s">
        <v>342</v>
      </c>
      <c r="G9254" s="235">
        <v>61</v>
      </c>
      <c r="H9254" s="234">
        <v>50988</v>
      </c>
      <c r="I9254" s="28"/>
    </row>
    <row r="9255" spans="1:9" x14ac:dyDescent="0.25">
      <c r="A9255" s="231" t="s">
        <v>345</v>
      </c>
      <c r="B9255" s="232" t="s">
        <v>379</v>
      </c>
      <c r="C9255" s="233" t="s">
        <v>380</v>
      </c>
      <c r="D9255" s="233">
        <v>16</v>
      </c>
      <c r="E9255" s="233" t="s">
        <v>271</v>
      </c>
      <c r="F9255" s="234" t="s">
        <v>338</v>
      </c>
      <c r="G9255" s="235">
        <v>89</v>
      </c>
      <c r="H9255" s="234">
        <v>50989</v>
      </c>
      <c r="I9255" s="28"/>
    </row>
    <row r="9256" spans="1:9" x14ac:dyDescent="0.25">
      <c r="A9256" s="231" t="s">
        <v>362</v>
      </c>
      <c r="B9256" s="232" t="s">
        <v>363</v>
      </c>
      <c r="C9256" s="233" t="s">
        <v>364</v>
      </c>
      <c r="D9256" s="233">
        <v>8</v>
      </c>
      <c r="E9256" s="233" t="s">
        <v>264</v>
      </c>
      <c r="F9256" s="234" t="s">
        <v>396</v>
      </c>
      <c r="G9256" s="235">
        <v>11</v>
      </c>
      <c r="H9256" s="234">
        <v>50990</v>
      </c>
      <c r="I9256" s="28"/>
    </row>
    <row r="9257" spans="1:9" x14ac:dyDescent="0.25">
      <c r="A9257" s="231" t="s">
        <v>335</v>
      </c>
      <c r="B9257" s="232" t="s">
        <v>395</v>
      </c>
      <c r="C9257" s="233" t="s">
        <v>337</v>
      </c>
      <c r="D9257" s="233">
        <v>16</v>
      </c>
      <c r="E9257" s="233" t="s">
        <v>264</v>
      </c>
      <c r="F9257" s="234" t="s">
        <v>365</v>
      </c>
      <c r="G9257" s="235">
        <v>78</v>
      </c>
      <c r="H9257" s="234">
        <v>51001</v>
      </c>
      <c r="I9257" s="28"/>
    </row>
    <row r="9258" spans="1:9" x14ac:dyDescent="0.25">
      <c r="A9258" s="231" t="s">
        <v>392</v>
      </c>
      <c r="B9258" s="232" t="s">
        <v>393</v>
      </c>
      <c r="C9258" s="233" t="s">
        <v>337</v>
      </c>
      <c r="D9258" s="233">
        <v>16</v>
      </c>
      <c r="E9258" s="233" t="s">
        <v>271</v>
      </c>
      <c r="F9258" s="234" t="s">
        <v>359</v>
      </c>
      <c r="G9258" s="235">
        <v>196</v>
      </c>
      <c r="H9258" s="234">
        <v>51007</v>
      </c>
      <c r="I9258" s="28"/>
    </row>
    <row r="9259" spans="1:9" x14ac:dyDescent="0.25">
      <c r="A9259" s="231" t="s">
        <v>335</v>
      </c>
      <c r="B9259" s="232" t="s">
        <v>383</v>
      </c>
      <c r="C9259" s="233" t="s">
        <v>347</v>
      </c>
      <c r="D9259" s="233">
        <v>8</v>
      </c>
      <c r="E9259" s="233" t="s">
        <v>271</v>
      </c>
      <c r="F9259" s="234" t="s">
        <v>359</v>
      </c>
      <c r="G9259" s="235">
        <v>13</v>
      </c>
      <c r="H9259" s="234">
        <v>51010</v>
      </c>
      <c r="I9259" s="28"/>
    </row>
    <row r="9260" spans="1:9" x14ac:dyDescent="0.25">
      <c r="A9260" s="231" t="s">
        <v>397</v>
      </c>
      <c r="B9260" s="232" t="s">
        <v>402</v>
      </c>
      <c r="C9260" s="233" t="s">
        <v>380</v>
      </c>
      <c r="D9260" s="233">
        <v>8</v>
      </c>
      <c r="E9260" s="233" t="s">
        <v>262</v>
      </c>
      <c r="F9260" s="234" t="s">
        <v>50</v>
      </c>
      <c r="G9260" s="235">
        <v>64</v>
      </c>
      <c r="H9260" s="234">
        <v>51010</v>
      </c>
      <c r="I9260" s="28"/>
    </row>
    <row r="9261" spans="1:9" x14ac:dyDescent="0.25">
      <c r="A9261" s="231" t="s">
        <v>335</v>
      </c>
      <c r="B9261" s="232" t="s">
        <v>367</v>
      </c>
      <c r="C9261" s="233" t="s">
        <v>337</v>
      </c>
      <c r="D9261" s="233">
        <v>8</v>
      </c>
      <c r="E9261" s="233" t="s">
        <v>262</v>
      </c>
      <c r="F9261" s="234" t="s">
        <v>342</v>
      </c>
      <c r="G9261" s="235">
        <v>58</v>
      </c>
      <c r="H9261" s="234">
        <v>51012</v>
      </c>
      <c r="I9261" s="28"/>
    </row>
    <row r="9262" spans="1:9" x14ac:dyDescent="0.25">
      <c r="A9262" s="231" t="s">
        <v>339</v>
      </c>
      <c r="B9262" s="232" t="s">
        <v>340</v>
      </c>
      <c r="C9262" s="233" t="s">
        <v>341</v>
      </c>
      <c r="D9262" s="233">
        <v>8</v>
      </c>
      <c r="E9262" s="233" t="s">
        <v>262</v>
      </c>
      <c r="F9262" s="234" t="s">
        <v>342</v>
      </c>
      <c r="G9262" s="235">
        <v>119</v>
      </c>
      <c r="H9262" s="234">
        <v>51012</v>
      </c>
      <c r="I9262" s="28"/>
    </row>
    <row r="9263" spans="1:9" x14ac:dyDescent="0.25">
      <c r="A9263" s="231" t="s">
        <v>362</v>
      </c>
      <c r="B9263" s="232" t="s">
        <v>407</v>
      </c>
      <c r="C9263" s="233" t="s">
        <v>380</v>
      </c>
      <c r="D9263" s="233">
        <v>16</v>
      </c>
      <c r="E9263" s="233" t="s">
        <v>264</v>
      </c>
      <c r="F9263" s="234" t="s">
        <v>365</v>
      </c>
      <c r="G9263" s="235">
        <v>92</v>
      </c>
      <c r="H9263" s="234">
        <v>51013</v>
      </c>
      <c r="I9263" s="28"/>
    </row>
    <row r="9264" spans="1:9" x14ac:dyDescent="0.25">
      <c r="A9264" s="231" t="s">
        <v>335</v>
      </c>
      <c r="B9264" s="232" t="s">
        <v>350</v>
      </c>
      <c r="C9264" s="233" t="s">
        <v>347</v>
      </c>
      <c r="D9264" s="233">
        <v>8</v>
      </c>
      <c r="E9264" s="233" t="s">
        <v>271</v>
      </c>
      <c r="F9264" s="234" t="s">
        <v>338</v>
      </c>
      <c r="G9264" s="235">
        <v>118</v>
      </c>
      <c r="H9264" s="234">
        <v>51016</v>
      </c>
      <c r="I9264" s="28"/>
    </row>
    <row r="9265" spans="1:9" x14ac:dyDescent="0.25">
      <c r="A9265" s="231" t="s">
        <v>335</v>
      </c>
      <c r="B9265" s="232" t="s">
        <v>384</v>
      </c>
      <c r="C9265" s="233" t="s">
        <v>364</v>
      </c>
      <c r="D9265" s="233">
        <v>8</v>
      </c>
      <c r="E9265" s="233" t="s">
        <v>262</v>
      </c>
      <c r="F9265" s="234" t="s">
        <v>356</v>
      </c>
      <c r="G9265" s="235">
        <v>121</v>
      </c>
      <c r="H9265" s="234">
        <v>51017</v>
      </c>
      <c r="I9265" s="28"/>
    </row>
    <row r="9266" spans="1:9" x14ac:dyDescent="0.25">
      <c r="A9266" s="231" t="s">
        <v>335</v>
      </c>
      <c r="B9266" s="232" t="s">
        <v>357</v>
      </c>
      <c r="C9266" s="233" t="s">
        <v>358</v>
      </c>
      <c r="D9266" s="233">
        <v>16</v>
      </c>
      <c r="E9266" s="233" t="s">
        <v>271</v>
      </c>
      <c r="F9266" s="234" t="s">
        <v>359</v>
      </c>
      <c r="G9266" s="235">
        <v>177</v>
      </c>
      <c r="H9266" s="234">
        <v>51018</v>
      </c>
      <c r="I9266" s="28"/>
    </row>
    <row r="9267" spans="1:9" x14ac:dyDescent="0.25">
      <c r="A9267" s="231" t="s">
        <v>345</v>
      </c>
      <c r="B9267" s="232" t="s">
        <v>406</v>
      </c>
      <c r="C9267" s="233" t="s">
        <v>337</v>
      </c>
      <c r="D9267" s="233">
        <v>16</v>
      </c>
      <c r="E9267" s="233" t="s">
        <v>271</v>
      </c>
      <c r="F9267" s="234" t="s">
        <v>338</v>
      </c>
      <c r="G9267" s="235">
        <v>30</v>
      </c>
      <c r="H9267" s="234">
        <v>51020</v>
      </c>
      <c r="I9267" s="28"/>
    </row>
    <row r="9268" spans="1:9" x14ac:dyDescent="0.25">
      <c r="A9268" s="231" t="s">
        <v>397</v>
      </c>
      <c r="B9268" s="232" t="s">
        <v>398</v>
      </c>
      <c r="C9268" s="233" t="s">
        <v>399</v>
      </c>
      <c r="D9268" s="233">
        <v>8</v>
      </c>
      <c r="E9268" s="233" t="s">
        <v>334</v>
      </c>
      <c r="F9268" s="234" t="s">
        <v>276</v>
      </c>
      <c r="G9268" s="235">
        <v>128</v>
      </c>
      <c r="H9268" s="234">
        <v>51027</v>
      </c>
      <c r="I9268" s="28"/>
    </row>
    <row r="9269" spans="1:9" x14ac:dyDescent="0.25">
      <c r="A9269" s="231" t="s">
        <v>345</v>
      </c>
      <c r="B9269" s="232" t="s">
        <v>406</v>
      </c>
      <c r="C9269" s="233" t="s">
        <v>337</v>
      </c>
      <c r="D9269" s="233">
        <v>16</v>
      </c>
      <c r="E9269" s="233" t="s">
        <v>271</v>
      </c>
      <c r="F9269" s="234" t="s">
        <v>359</v>
      </c>
      <c r="G9269" s="235">
        <v>101</v>
      </c>
      <c r="H9269" s="234">
        <v>51031</v>
      </c>
      <c r="I9269" s="28"/>
    </row>
    <row r="9270" spans="1:9" x14ac:dyDescent="0.25">
      <c r="A9270" s="231" t="s">
        <v>335</v>
      </c>
      <c r="B9270" s="232" t="s">
        <v>336</v>
      </c>
      <c r="C9270" s="233" t="s">
        <v>337</v>
      </c>
      <c r="D9270" s="233">
        <v>16</v>
      </c>
      <c r="E9270" s="233" t="s">
        <v>271</v>
      </c>
      <c r="F9270" s="234" t="s">
        <v>338</v>
      </c>
      <c r="G9270" s="235">
        <v>155</v>
      </c>
      <c r="H9270" s="234">
        <v>51036</v>
      </c>
      <c r="I9270" s="28"/>
    </row>
    <row r="9271" spans="1:9" x14ac:dyDescent="0.25">
      <c r="A9271" s="231" t="s">
        <v>345</v>
      </c>
      <c r="B9271" s="232" t="s">
        <v>391</v>
      </c>
      <c r="C9271" s="233" t="s">
        <v>337</v>
      </c>
      <c r="D9271" s="233">
        <v>16</v>
      </c>
      <c r="E9271" s="233" t="s">
        <v>334</v>
      </c>
      <c r="F9271" s="234" t="s">
        <v>405</v>
      </c>
      <c r="G9271" s="235">
        <v>44</v>
      </c>
      <c r="H9271" s="234">
        <v>51037</v>
      </c>
      <c r="I9271" s="28"/>
    </row>
    <row r="9272" spans="1:9" x14ac:dyDescent="0.25">
      <c r="A9272" s="231" t="s">
        <v>385</v>
      </c>
      <c r="B9272" s="232" t="s">
        <v>386</v>
      </c>
      <c r="C9272" s="233" t="s">
        <v>358</v>
      </c>
      <c r="D9272" s="233">
        <v>16</v>
      </c>
      <c r="E9272" s="233" t="s">
        <v>334</v>
      </c>
      <c r="F9272" s="234" t="s">
        <v>405</v>
      </c>
      <c r="G9272" s="235">
        <v>198</v>
      </c>
      <c r="H9272" s="234">
        <v>51042</v>
      </c>
      <c r="I9272" s="28"/>
    </row>
    <row r="9273" spans="1:9" x14ac:dyDescent="0.25">
      <c r="A9273" s="231" t="s">
        <v>335</v>
      </c>
      <c r="B9273" s="232" t="s">
        <v>382</v>
      </c>
      <c r="C9273" s="233" t="s">
        <v>337</v>
      </c>
      <c r="D9273" s="233">
        <v>16</v>
      </c>
      <c r="E9273" s="233" t="s">
        <v>264</v>
      </c>
      <c r="F9273" s="234" t="s">
        <v>365</v>
      </c>
      <c r="G9273" s="235">
        <v>191</v>
      </c>
      <c r="H9273" s="234">
        <v>51047</v>
      </c>
      <c r="I9273" s="28"/>
    </row>
    <row r="9274" spans="1:9" x14ac:dyDescent="0.25">
      <c r="A9274" s="231" t="s">
        <v>397</v>
      </c>
      <c r="B9274" s="232" t="s">
        <v>402</v>
      </c>
      <c r="C9274" s="233" t="s">
        <v>380</v>
      </c>
      <c r="D9274" s="233">
        <v>8</v>
      </c>
      <c r="E9274" s="233" t="s">
        <v>262</v>
      </c>
      <c r="F9274" s="234" t="s">
        <v>342</v>
      </c>
      <c r="G9274" s="235">
        <v>20</v>
      </c>
      <c r="H9274" s="234">
        <v>51049</v>
      </c>
      <c r="I9274" s="28"/>
    </row>
    <row r="9275" spans="1:9" x14ac:dyDescent="0.25">
      <c r="A9275" s="231" t="s">
        <v>397</v>
      </c>
      <c r="B9275" s="232" t="s">
        <v>402</v>
      </c>
      <c r="C9275" s="233" t="s">
        <v>380</v>
      </c>
      <c r="D9275" s="233">
        <v>8</v>
      </c>
      <c r="E9275" s="233" t="s">
        <v>262</v>
      </c>
      <c r="F9275" s="234" t="s">
        <v>50</v>
      </c>
      <c r="G9275" s="235">
        <v>179</v>
      </c>
      <c r="H9275" s="234">
        <v>51051</v>
      </c>
      <c r="I9275" s="28"/>
    </row>
    <row r="9276" spans="1:9" x14ac:dyDescent="0.25">
      <c r="A9276" s="231" t="s">
        <v>335</v>
      </c>
      <c r="B9276" s="232" t="s">
        <v>367</v>
      </c>
      <c r="C9276" s="233" t="s">
        <v>337</v>
      </c>
      <c r="D9276" s="233">
        <v>8</v>
      </c>
      <c r="E9276" s="233" t="s">
        <v>262</v>
      </c>
      <c r="F9276" s="234" t="s">
        <v>342</v>
      </c>
      <c r="G9276" s="235">
        <v>200</v>
      </c>
      <c r="H9276" s="234">
        <v>51053</v>
      </c>
      <c r="I9276" s="28"/>
    </row>
    <row r="9277" spans="1:9" x14ac:dyDescent="0.25">
      <c r="A9277" s="231" t="s">
        <v>392</v>
      </c>
      <c r="B9277" s="232" t="s">
        <v>393</v>
      </c>
      <c r="C9277" s="233" t="s">
        <v>337</v>
      </c>
      <c r="D9277" s="233">
        <v>16</v>
      </c>
      <c r="E9277" s="233" t="s">
        <v>271</v>
      </c>
      <c r="F9277" s="234" t="s">
        <v>359</v>
      </c>
      <c r="G9277" s="235">
        <v>48</v>
      </c>
      <c r="H9277" s="234">
        <v>51053</v>
      </c>
      <c r="I9277" s="28"/>
    </row>
    <row r="9278" spans="1:9" x14ac:dyDescent="0.25">
      <c r="A9278" s="231" t="s">
        <v>362</v>
      </c>
      <c r="B9278" s="232" t="s">
        <v>366</v>
      </c>
      <c r="C9278" s="233" t="s">
        <v>337</v>
      </c>
      <c r="D9278" s="233">
        <v>8</v>
      </c>
      <c r="E9278" s="233" t="s">
        <v>262</v>
      </c>
      <c r="F9278" s="234" t="s">
        <v>342</v>
      </c>
      <c r="G9278" s="235">
        <v>183</v>
      </c>
      <c r="H9278" s="234">
        <v>51055</v>
      </c>
      <c r="I9278" s="28"/>
    </row>
    <row r="9279" spans="1:9" x14ac:dyDescent="0.25">
      <c r="A9279" s="231" t="s">
        <v>335</v>
      </c>
      <c r="B9279" s="232" t="s">
        <v>400</v>
      </c>
      <c r="C9279" s="233" t="s">
        <v>364</v>
      </c>
      <c r="D9279" s="233">
        <v>8</v>
      </c>
      <c r="E9279" s="233" t="s">
        <v>264</v>
      </c>
      <c r="F9279" s="234" t="s">
        <v>365</v>
      </c>
      <c r="G9279" s="235">
        <v>93</v>
      </c>
      <c r="H9279" s="234">
        <v>51056</v>
      </c>
      <c r="I9279" s="28"/>
    </row>
    <row r="9280" spans="1:9" x14ac:dyDescent="0.25">
      <c r="A9280" s="231" t="s">
        <v>339</v>
      </c>
      <c r="B9280" s="232" t="s">
        <v>340</v>
      </c>
      <c r="C9280" s="233" t="s">
        <v>341</v>
      </c>
      <c r="D9280" s="233">
        <v>8</v>
      </c>
      <c r="E9280" s="233" t="s">
        <v>262</v>
      </c>
      <c r="F9280" s="234" t="s">
        <v>342</v>
      </c>
      <c r="G9280" s="235">
        <v>21</v>
      </c>
      <c r="H9280" s="234">
        <v>51056</v>
      </c>
      <c r="I9280" s="28"/>
    </row>
    <row r="9281" spans="1:9" x14ac:dyDescent="0.25">
      <c r="A9281" s="231" t="s">
        <v>408</v>
      </c>
      <c r="B9281" s="232" t="s">
        <v>409</v>
      </c>
      <c r="C9281" s="233" t="s">
        <v>380</v>
      </c>
      <c r="D9281" s="233">
        <v>16</v>
      </c>
      <c r="E9281" s="233" t="s">
        <v>334</v>
      </c>
      <c r="F9281" s="234" t="s">
        <v>276</v>
      </c>
      <c r="G9281" s="235">
        <v>35</v>
      </c>
      <c r="H9281" s="234">
        <v>51057</v>
      </c>
      <c r="I9281" s="28"/>
    </row>
    <row r="9282" spans="1:9" x14ac:dyDescent="0.25">
      <c r="A9282" s="231" t="s">
        <v>335</v>
      </c>
      <c r="B9282" s="232" t="s">
        <v>400</v>
      </c>
      <c r="C9282" s="233" t="s">
        <v>364</v>
      </c>
      <c r="D9282" s="233">
        <v>8</v>
      </c>
      <c r="E9282" s="233" t="s">
        <v>264</v>
      </c>
      <c r="F9282" s="234" t="s">
        <v>365</v>
      </c>
      <c r="G9282" s="235">
        <v>116</v>
      </c>
      <c r="H9282" s="234">
        <v>51057</v>
      </c>
      <c r="I9282" s="28"/>
    </row>
    <row r="9283" spans="1:9" x14ac:dyDescent="0.25">
      <c r="A9283" s="231" t="s">
        <v>354</v>
      </c>
      <c r="B9283" s="232" t="s">
        <v>355</v>
      </c>
      <c r="C9283" s="233" t="s">
        <v>347</v>
      </c>
      <c r="D9283" s="233">
        <v>16</v>
      </c>
      <c r="E9283" s="233" t="s">
        <v>262</v>
      </c>
      <c r="F9283" s="234" t="s">
        <v>356</v>
      </c>
      <c r="G9283" s="235">
        <v>116</v>
      </c>
      <c r="H9283" s="234">
        <v>51057</v>
      </c>
      <c r="I9283" s="28"/>
    </row>
    <row r="9284" spans="1:9" x14ac:dyDescent="0.25">
      <c r="A9284" s="231" t="s">
        <v>345</v>
      </c>
      <c r="B9284" s="232" t="s">
        <v>391</v>
      </c>
      <c r="C9284" s="233" t="s">
        <v>337</v>
      </c>
      <c r="D9284" s="233">
        <v>16</v>
      </c>
      <c r="E9284" s="233" t="s">
        <v>334</v>
      </c>
      <c r="F9284" s="234" t="s">
        <v>276</v>
      </c>
      <c r="G9284" s="235">
        <v>127</v>
      </c>
      <c r="H9284" s="234">
        <v>51067</v>
      </c>
      <c r="I9284" s="28"/>
    </row>
    <row r="9285" spans="1:9" x14ac:dyDescent="0.25">
      <c r="A9285" s="231" t="s">
        <v>408</v>
      </c>
      <c r="B9285" s="232" t="s">
        <v>409</v>
      </c>
      <c r="C9285" s="233" t="s">
        <v>380</v>
      </c>
      <c r="D9285" s="233">
        <v>16</v>
      </c>
      <c r="E9285" s="233" t="s">
        <v>334</v>
      </c>
      <c r="F9285" s="234" t="s">
        <v>278</v>
      </c>
      <c r="G9285" s="235">
        <v>96</v>
      </c>
      <c r="H9285" s="234">
        <v>51070</v>
      </c>
      <c r="I9285" s="28"/>
    </row>
    <row r="9286" spans="1:9" x14ac:dyDescent="0.25">
      <c r="A9286" s="231" t="s">
        <v>335</v>
      </c>
      <c r="B9286" s="232" t="s">
        <v>387</v>
      </c>
      <c r="C9286" s="233" t="s">
        <v>347</v>
      </c>
      <c r="D9286" s="233">
        <v>8</v>
      </c>
      <c r="E9286" s="233" t="s">
        <v>264</v>
      </c>
      <c r="F9286" s="234" t="s">
        <v>365</v>
      </c>
      <c r="G9286" s="235">
        <v>111</v>
      </c>
      <c r="H9286" s="234">
        <v>51071</v>
      </c>
      <c r="I9286" s="28"/>
    </row>
    <row r="9287" spans="1:9" x14ac:dyDescent="0.25">
      <c r="A9287" s="231" t="s">
        <v>362</v>
      </c>
      <c r="B9287" s="232" t="s">
        <v>407</v>
      </c>
      <c r="C9287" s="233" t="s">
        <v>380</v>
      </c>
      <c r="D9287" s="233">
        <v>16</v>
      </c>
      <c r="E9287" s="233" t="s">
        <v>264</v>
      </c>
      <c r="F9287" s="234" t="s">
        <v>365</v>
      </c>
      <c r="G9287" s="235">
        <v>185</v>
      </c>
      <c r="H9287" s="234">
        <v>51072</v>
      </c>
      <c r="I9287" s="28"/>
    </row>
    <row r="9288" spans="1:9" x14ac:dyDescent="0.25">
      <c r="A9288" s="231" t="s">
        <v>397</v>
      </c>
      <c r="B9288" s="232" t="s">
        <v>402</v>
      </c>
      <c r="C9288" s="233" t="s">
        <v>380</v>
      </c>
      <c r="D9288" s="233">
        <v>8</v>
      </c>
      <c r="E9288" s="233" t="s">
        <v>262</v>
      </c>
      <c r="F9288" s="234" t="s">
        <v>342</v>
      </c>
      <c r="G9288" s="235">
        <v>199</v>
      </c>
      <c r="H9288" s="234">
        <v>51072</v>
      </c>
      <c r="I9288" s="28"/>
    </row>
    <row r="9289" spans="1:9" x14ac:dyDescent="0.25">
      <c r="A9289" s="231" t="s">
        <v>362</v>
      </c>
      <c r="B9289" s="232" t="s">
        <v>369</v>
      </c>
      <c r="C9289" s="233" t="s">
        <v>370</v>
      </c>
      <c r="D9289" s="233">
        <v>16</v>
      </c>
      <c r="E9289" s="233" t="s">
        <v>264</v>
      </c>
      <c r="F9289" s="234" t="s">
        <v>365</v>
      </c>
      <c r="G9289" s="235">
        <v>73</v>
      </c>
      <c r="H9289" s="234">
        <v>51075</v>
      </c>
      <c r="I9289" s="28"/>
    </row>
    <row r="9290" spans="1:9" x14ac:dyDescent="0.25">
      <c r="A9290" s="231" t="s">
        <v>335</v>
      </c>
      <c r="B9290" s="232" t="s">
        <v>382</v>
      </c>
      <c r="C9290" s="233" t="s">
        <v>337</v>
      </c>
      <c r="D9290" s="233">
        <v>16</v>
      </c>
      <c r="E9290" s="233" t="s">
        <v>264</v>
      </c>
      <c r="F9290" s="234" t="s">
        <v>365</v>
      </c>
      <c r="G9290" s="235">
        <v>60</v>
      </c>
      <c r="H9290" s="234">
        <v>51080</v>
      </c>
      <c r="I9290" s="28"/>
    </row>
    <row r="9291" spans="1:9" x14ac:dyDescent="0.25">
      <c r="A9291" s="231" t="s">
        <v>339</v>
      </c>
      <c r="B9291" s="232" t="s">
        <v>340</v>
      </c>
      <c r="C9291" s="233" t="s">
        <v>341</v>
      </c>
      <c r="D9291" s="233">
        <v>8</v>
      </c>
      <c r="E9291" s="233" t="s">
        <v>262</v>
      </c>
      <c r="F9291" s="234" t="s">
        <v>342</v>
      </c>
      <c r="G9291" s="235">
        <v>71</v>
      </c>
      <c r="H9291" s="234">
        <v>51086</v>
      </c>
      <c r="I9291" s="28"/>
    </row>
    <row r="9292" spans="1:9" x14ac:dyDescent="0.25">
      <c r="A9292" s="231" t="s">
        <v>376</v>
      </c>
      <c r="B9292" s="232" t="s">
        <v>377</v>
      </c>
      <c r="C9292" s="233" t="s">
        <v>378</v>
      </c>
      <c r="D9292" s="233">
        <v>10</v>
      </c>
      <c r="E9292" s="233" t="s">
        <v>262</v>
      </c>
      <c r="F9292" s="234" t="s">
        <v>342</v>
      </c>
      <c r="G9292" s="235">
        <v>93</v>
      </c>
      <c r="H9292" s="234">
        <v>51088</v>
      </c>
      <c r="I9292" s="28"/>
    </row>
    <row r="9293" spans="1:9" x14ac:dyDescent="0.25">
      <c r="A9293" s="231" t="s">
        <v>335</v>
      </c>
      <c r="B9293" s="232" t="s">
        <v>368</v>
      </c>
      <c r="C9293" s="233" t="s">
        <v>364</v>
      </c>
      <c r="D9293" s="233">
        <v>8</v>
      </c>
      <c r="E9293" s="233" t="s">
        <v>262</v>
      </c>
      <c r="F9293" s="234" t="s">
        <v>356</v>
      </c>
      <c r="G9293" s="235">
        <v>123</v>
      </c>
      <c r="H9293" s="234">
        <v>51089</v>
      </c>
      <c r="I9293" s="28"/>
    </row>
    <row r="9294" spans="1:9" x14ac:dyDescent="0.25">
      <c r="A9294" s="231" t="s">
        <v>371</v>
      </c>
      <c r="B9294" s="232" t="s">
        <v>388</v>
      </c>
      <c r="C9294" s="233" t="s">
        <v>364</v>
      </c>
      <c r="D9294" s="233">
        <v>12</v>
      </c>
      <c r="E9294" s="233" t="s">
        <v>271</v>
      </c>
      <c r="F9294" s="234" t="s">
        <v>359</v>
      </c>
      <c r="G9294" s="235">
        <v>46</v>
      </c>
      <c r="H9294" s="234">
        <v>51090</v>
      </c>
      <c r="I9294" s="28"/>
    </row>
    <row r="9295" spans="1:9" x14ac:dyDescent="0.25">
      <c r="A9295" s="231" t="s">
        <v>331</v>
      </c>
      <c r="B9295" s="232" t="s">
        <v>404</v>
      </c>
      <c r="C9295" s="233" t="s">
        <v>333</v>
      </c>
      <c r="D9295" s="233">
        <v>16</v>
      </c>
      <c r="E9295" s="233" t="s">
        <v>334</v>
      </c>
      <c r="F9295" s="234" t="s">
        <v>405</v>
      </c>
      <c r="G9295" s="235">
        <v>178</v>
      </c>
      <c r="H9295" s="234">
        <v>51092</v>
      </c>
      <c r="I9295" s="28"/>
    </row>
    <row r="9296" spans="1:9" x14ac:dyDescent="0.25">
      <c r="A9296" s="231" t="s">
        <v>362</v>
      </c>
      <c r="B9296" s="232" t="s">
        <v>407</v>
      </c>
      <c r="C9296" s="233" t="s">
        <v>380</v>
      </c>
      <c r="D9296" s="233">
        <v>16</v>
      </c>
      <c r="E9296" s="233" t="s">
        <v>264</v>
      </c>
      <c r="F9296" s="234" t="s">
        <v>396</v>
      </c>
      <c r="G9296" s="235">
        <v>91</v>
      </c>
      <c r="H9296" s="234">
        <v>51100</v>
      </c>
      <c r="I9296" s="28"/>
    </row>
    <row r="9297" spans="1:9" x14ac:dyDescent="0.25">
      <c r="A9297" s="231" t="s">
        <v>335</v>
      </c>
      <c r="B9297" s="232" t="s">
        <v>387</v>
      </c>
      <c r="C9297" s="233" t="s">
        <v>347</v>
      </c>
      <c r="D9297" s="233">
        <v>8</v>
      </c>
      <c r="E9297" s="233" t="s">
        <v>264</v>
      </c>
      <c r="F9297" s="234" t="s">
        <v>365</v>
      </c>
      <c r="G9297" s="235">
        <v>152</v>
      </c>
      <c r="H9297" s="234">
        <v>51105</v>
      </c>
      <c r="I9297" s="28"/>
    </row>
    <row r="9298" spans="1:9" x14ac:dyDescent="0.25">
      <c r="A9298" s="231" t="s">
        <v>335</v>
      </c>
      <c r="B9298" s="232" t="s">
        <v>394</v>
      </c>
      <c r="C9298" s="233" t="s">
        <v>364</v>
      </c>
      <c r="D9298" s="233">
        <v>8</v>
      </c>
      <c r="E9298" s="233" t="s">
        <v>264</v>
      </c>
      <c r="F9298" s="234" t="s">
        <v>396</v>
      </c>
      <c r="G9298" s="235">
        <v>113</v>
      </c>
      <c r="H9298" s="234">
        <v>51108</v>
      </c>
      <c r="I9298" s="28"/>
    </row>
    <row r="9299" spans="1:9" x14ac:dyDescent="0.25">
      <c r="A9299" s="231" t="s">
        <v>397</v>
      </c>
      <c r="B9299" s="232" t="s">
        <v>402</v>
      </c>
      <c r="C9299" s="233" t="s">
        <v>380</v>
      </c>
      <c r="D9299" s="233">
        <v>8</v>
      </c>
      <c r="E9299" s="233" t="s">
        <v>262</v>
      </c>
      <c r="F9299" s="234" t="s">
        <v>342</v>
      </c>
      <c r="G9299" s="235">
        <v>115</v>
      </c>
      <c r="H9299" s="234">
        <v>51110</v>
      </c>
      <c r="I9299" s="28"/>
    </row>
    <row r="9300" spans="1:9" x14ac:dyDescent="0.25">
      <c r="A9300" s="231" t="s">
        <v>345</v>
      </c>
      <c r="B9300" s="232" t="s">
        <v>379</v>
      </c>
      <c r="C9300" s="233" t="s">
        <v>380</v>
      </c>
      <c r="D9300" s="233">
        <v>16</v>
      </c>
      <c r="E9300" s="233" t="s">
        <v>271</v>
      </c>
      <c r="F9300" s="234" t="s">
        <v>338</v>
      </c>
      <c r="G9300" s="235">
        <v>128</v>
      </c>
      <c r="H9300" s="234">
        <v>51111</v>
      </c>
      <c r="I9300" s="28"/>
    </row>
    <row r="9301" spans="1:9" x14ac:dyDescent="0.25">
      <c r="A9301" s="231" t="s">
        <v>397</v>
      </c>
      <c r="B9301" s="232" t="s">
        <v>402</v>
      </c>
      <c r="C9301" s="233" t="s">
        <v>380</v>
      </c>
      <c r="D9301" s="233">
        <v>8</v>
      </c>
      <c r="E9301" s="233" t="s">
        <v>262</v>
      </c>
      <c r="F9301" s="234" t="s">
        <v>50</v>
      </c>
      <c r="G9301" s="235">
        <v>121</v>
      </c>
      <c r="H9301" s="234">
        <v>51113</v>
      </c>
      <c r="I9301" s="28"/>
    </row>
    <row r="9302" spans="1:9" x14ac:dyDescent="0.25">
      <c r="A9302" s="231" t="s">
        <v>397</v>
      </c>
      <c r="B9302" s="232" t="s">
        <v>402</v>
      </c>
      <c r="C9302" s="233" t="s">
        <v>380</v>
      </c>
      <c r="D9302" s="233">
        <v>8</v>
      </c>
      <c r="E9302" s="233" t="s">
        <v>262</v>
      </c>
      <c r="F9302" s="234" t="s">
        <v>50</v>
      </c>
      <c r="G9302" s="235">
        <v>111</v>
      </c>
      <c r="H9302" s="234">
        <v>51120</v>
      </c>
      <c r="I9302" s="28"/>
    </row>
    <row r="9303" spans="1:9" x14ac:dyDescent="0.25">
      <c r="A9303" s="231" t="s">
        <v>397</v>
      </c>
      <c r="B9303" s="232" t="s">
        <v>402</v>
      </c>
      <c r="C9303" s="233" t="s">
        <v>380</v>
      </c>
      <c r="D9303" s="233">
        <v>8</v>
      </c>
      <c r="E9303" s="233" t="s">
        <v>262</v>
      </c>
      <c r="F9303" s="234" t="s">
        <v>50</v>
      </c>
      <c r="G9303" s="235">
        <v>81</v>
      </c>
      <c r="H9303" s="234">
        <v>51122</v>
      </c>
      <c r="I9303" s="28"/>
    </row>
    <row r="9304" spans="1:9" x14ac:dyDescent="0.25">
      <c r="A9304" s="231" t="s">
        <v>335</v>
      </c>
      <c r="B9304" s="232" t="s">
        <v>382</v>
      </c>
      <c r="C9304" s="233" t="s">
        <v>337</v>
      </c>
      <c r="D9304" s="233">
        <v>16</v>
      </c>
      <c r="E9304" s="233" t="s">
        <v>264</v>
      </c>
      <c r="F9304" s="234" t="s">
        <v>365</v>
      </c>
      <c r="G9304" s="235">
        <v>25</v>
      </c>
      <c r="H9304" s="234">
        <v>51123</v>
      </c>
      <c r="I9304" s="28"/>
    </row>
    <row r="9305" spans="1:9" x14ac:dyDescent="0.25">
      <c r="A9305" s="231" t="s">
        <v>371</v>
      </c>
      <c r="B9305" s="232" t="s">
        <v>372</v>
      </c>
      <c r="C9305" s="233" t="s">
        <v>364</v>
      </c>
      <c r="D9305" s="233">
        <v>8</v>
      </c>
      <c r="E9305" s="233" t="s">
        <v>271</v>
      </c>
      <c r="F9305" s="234" t="s">
        <v>338</v>
      </c>
      <c r="G9305" s="235">
        <v>197</v>
      </c>
      <c r="H9305" s="234">
        <v>51126</v>
      </c>
      <c r="I9305" s="28"/>
    </row>
    <row r="9306" spans="1:9" x14ac:dyDescent="0.25">
      <c r="A9306" s="231" t="s">
        <v>331</v>
      </c>
      <c r="B9306" s="232" t="s">
        <v>403</v>
      </c>
      <c r="C9306" s="233" t="s">
        <v>380</v>
      </c>
      <c r="D9306" s="233">
        <v>32</v>
      </c>
      <c r="E9306" s="233" t="s">
        <v>262</v>
      </c>
      <c r="F9306" s="234" t="s">
        <v>356</v>
      </c>
      <c r="G9306" s="235">
        <v>33</v>
      </c>
      <c r="H9306" s="234">
        <v>51126</v>
      </c>
      <c r="I9306" s="28"/>
    </row>
    <row r="9307" spans="1:9" x14ac:dyDescent="0.25">
      <c r="A9307" s="231" t="s">
        <v>335</v>
      </c>
      <c r="B9307" s="232" t="s">
        <v>384</v>
      </c>
      <c r="C9307" s="233" t="s">
        <v>364</v>
      </c>
      <c r="D9307" s="233">
        <v>8</v>
      </c>
      <c r="E9307" s="233" t="s">
        <v>262</v>
      </c>
      <c r="F9307" s="234" t="s">
        <v>356</v>
      </c>
      <c r="G9307" s="235">
        <v>155</v>
      </c>
      <c r="H9307" s="234">
        <v>51127</v>
      </c>
      <c r="I9307" s="28"/>
    </row>
    <row r="9308" spans="1:9" x14ac:dyDescent="0.25">
      <c r="A9308" s="231" t="s">
        <v>331</v>
      </c>
      <c r="B9308" s="232" t="s">
        <v>403</v>
      </c>
      <c r="C9308" s="233" t="s">
        <v>380</v>
      </c>
      <c r="D9308" s="233">
        <v>32</v>
      </c>
      <c r="E9308" s="233" t="s">
        <v>262</v>
      </c>
      <c r="F9308" s="234" t="s">
        <v>356</v>
      </c>
      <c r="G9308" s="235">
        <v>22</v>
      </c>
      <c r="H9308" s="234">
        <v>51127</v>
      </c>
      <c r="I9308" s="28"/>
    </row>
    <row r="9309" spans="1:9" x14ac:dyDescent="0.25">
      <c r="A9309" s="231" t="s">
        <v>362</v>
      </c>
      <c r="B9309" s="232" t="s">
        <v>369</v>
      </c>
      <c r="C9309" s="233" t="s">
        <v>370</v>
      </c>
      <c r="D9309" s="233">
        <v>16</v>
      </c>
      <c r="E9309" s="233" t="s">
        <v>264</v>
      </c>
      <c r="F9309" s="234" t="s">
        <v>365</v>
      </c>
      <c r="G9309" s="235">
        <v>73</v>
      </c>
      <c r="H9309" s="234">
        <v>51128</v>
      </c>
      <c r="I9309" s="28"/>
    </row>
    <row r="9310" spans="1:9" x14ac:dyDescent="0.25">
      <c r="A9310" s="231" t="s">
        <v>345</v>
      </c>
      <c r="B9310" s="232" t="s">
        <v>406</v>
      </c>
      <c r="C9310" s="233" t="s">
        <v>337</v>
      </c>
      <c r="D9310" s="233">
        <v>16</v>
      </c>
      <c r="E9310" s="233" t="s">
        <v>271</v>
      </c>
      <c r="F9310" s="234" t="s">
        <v>359</v>
      </c>
      <c r="G9310" s="235">
        <v>99</v>
      </c>
      <c r="H9310" s="234">
        <v>51128</v>
      </c>
      <c r="I9310" s="28"/>
    </row>
    <row r="9311" spans="1:9" x14ac:dyDescent="0.25">
      <c r="A9311" s="231" t="s">
        <v>408</v>
      </c>
      <c r="B9311" s="232" t="s">
        <v>409</v>
      </c>
      <c r="C9311" s="233" t="s">
        <v>380</v>
      </c>
      <c r="D9311" s="233">
        <v>16</v>
      </c>
      <c r="E9311" s="233" t="s">
        <v>334</v>
      </c>
      <c r="F9311" s="234" t="s">
        <v>278</v>
      </c>
      <c r="G9311" s="235">
        <v>121</v>
      </c>
      <c r="H9311" s="234">
        <v>51129</v>
      </c>
      <c r="I9311" s="28"/>
    </row>
    <row r="9312" spans="1:9" x14ac:dyDescent="0.25">
      <c r="A9312" s="231" t="s">
        <v>385</v>
      </c>
      <c r="B9312" s="232" t="s">
        <v>389</v>
      </c>
      <c r="C9312" s="233" t="s">
        <v>375</v>
      </c>
      <c r="D9312" s="233">
        <v>16</v>
      </c>
      <c r="E9312" s="233" t="s">
        <v>334</v>
      </c>
      <c r="F9312" s="234" t="s">
        <v>276</v>
      </c>
      <c r="G9312" s="235">
        <v>147</v>
      </c>
      <c r="H9312" s="234">
        <v>51130</v>
      </c>
      <c r="I9312" s="28"/>
    </row>
    <row r="9313" spans="1:9" x14ac:dyDescent="0.25">
      <c r="A9313" s="231" t="s">
        <v>362</v>
      </c>
      <c r="B9313" s="232" t="s">
        <v>374</v>
      </c>
      <c r="C9313" s="233" t="s">
        <v>375</v>
      </c>
      <c r="D9313" s="233">
        <v>16</v>
      </c>
      <c r="E9313" s="233" t="s">
        <v>271</v>
      </c>
      <c r="F9313" s="234" t="s">
        <v>338</v>
      </c>
      <c r="G9313" s="235">
        <v>101</v>
      </c>
      <c r="H9313" s="234">
        <v>51132</v>
      </c>
      <c r="I9313" s="28"/>
    </row>
    <row r="9314" spans="1:9" x14ac:dyDescent="0.25">
      <c r="A9314" s="231" t="s">
        <v>385</v>
      </c>
      <c r="B9314" s="232" t="s">
        <v>386</v>
      </c>
      <c r="C9314" s="233" t="s">
        <v>358</v>
      </c>
      <c r="D9314" s="233">
        <v>16</v>
      </c>
      <c r="E9314" s="233" t="s">
        <v>334</v>
      </c>
      <c r="F9314" s="234" t="s">
        <v>276</v>
      </c>
      <c r="G9314" s="235">
        <v>56</v>
      </c>
      <c r="H9314" s="234">
        <v>51132</v>
      </c>
      <c r="I9314" s="28"/>
    </row>
    <row r="9315" spans="1:9" x14ac:dyDescent="0.25">
      <c r="A9315" s="231" t="s">
        <v>362</v>
      </c>
      <c r="B9315" s="232" t="s">
        <v>369</v>
      </c>
      <c r="C9315" s="233" t="s">
        <v>370</v>
      </c>
      <c r="D9315" s="233">
        <v>16</v>
      </c>
      <c r="E9315" s="233" t="s">
        <v>264</v>
      </c>
      <c r="F9315" s="234" t="s">
        <v>365</v>
      </c>
      <c r="G9315" s="235">
        <v>88</v>
      </c>
      <c r="H9315" s="234">
        <v>51133</v>
      </c>
      <c r="I9315" s="28"/>
    </row>
    <row r="9316" spans="1:9" x14ac:dyDescent="0.25">
      <c r="A9316" s="231" t="s">
        <v>345</v>
      </c>
      <c r="B9316" s="232" t="s">
        <v>406</v>
      </c>
      <c r="C9316" s="233" t="s">
        <v>337</v>
      </c>
      <c r="D9316" s="233">
        <v>16</v>
      </c>
      <c r="E9316" s="233" t="s">
        <v>271</v>
      </c>
      <c r="F9316" s="234" t="s">
        <v>359</v>
      </c>
      <c r="G9316" s="235">
        <v>70</v>
      </c>
      <c r="H9316" s="234">
        <v>51134</v>
      </c>
      <c r="I9316" s="28"/>
    </row>
    <row r="9317" spans="1:9" x14ac:dyDescent="0.25">
      <c r="A9317" s="231" t="s">
        <v>331</v>
      </c>
      <c r="B9317" s="232" t="s">
        <v>404</v>
      </c>
      <c r="C9317" s="233" t="s">
        <v>333</v>
      </c>
      <c r="D9317" s="233">
        <v>16</v>
      </c>
      <c r="E9317" s="233" t="s">
        <v>334</v>
      </c>
      <c r="F9317" s="234" t="s">
        <v>405</v>
      </c>
      <c r="G9317" s="235">
        <v>87</v>
      </c>
      <c r="H9317" s="234">
        <v>51136</v>
      </c>
      <c r="I9317" s="28"/>
    </row>
    <row r="9318" spans="1:9" x14ac:dyDescent="0.25">
      <c r="A9318" s="231" t="s">
        <v>408</v>
      </c>
      <c r="B9318" s="232" t="s">
        <v>409</v>
      </c>
      <c r="C9318" s="233" t="s">
        <v>380</v>
      </c>
      <c r="D9318" s="233">
        <v>16</v>
      </c>
      <c r="E9318" s="233" t="s">
        <v>334</v>
      </c>
      <c r="F9318" s="234" t="s">
        <v>278</v>
      </c>
      <c r="G9318" s="235">
        <v>109</v>
      </c>
      <c r="H9318" s="234">
        <v>51137</v>
      </c>
      <c r="I9318" s="28"/>
    </row>
    <row r="9319" spans="1:9" x14ac:dyDescent="0.25">
      <c r="A9319" s="231" t="s">
        <v>335</v>
      </c>
      <c r="B9319" s="232" t="s">
        <v>400</v>
      </c>
      <c r="C9319" s="233" t="s">
        <v>364</v>
      </c>
      <c r="D9319" s="233">
        <v>8</v>
      </c>
      <c r="E9319" s="233" t="s">
        <v>264</v>
      </c>
      <c r="F9319" s="234" t="s">
        <v>365</v>
      </c>
      <c r="G9319" s="235">
        <v>5</v>
      </c>
      <c r="H9319" s="234">
        <v>51137</v>
      </c>
      <c r="I9319" s="28"/>
    </row>
    <row r="9320" spans="1:9" x14ac:dyDescent="0.25">
      <c r="A9320" s="231" t="s">
        <v>331</v>
      </c>
      <c r="B9320" s="232" t="s">
        <v>404</v>
      </c>
      <c r="C9320" s="233" t="s">
        <v>333</v>
      </c>
      <c r="D9320" s="233">
        <v>16</v>
      </c>
      <c r="E9320" s="233" t="s">
        <v>334</v>
      </c>
      <c r="F9320" s="234" t="s">
        <v>405</v>
      </c>
      <c r="G9320" s="235">
        <v>28</v>
      </c>
      <c r="H9320" s="234">
        <v>51138</v>
      </c>
      <c r="I9320" s="28"/>
    </row>
    <row r="9321" spans="1:9" x14ac:dyDescent="0.25">
      <c r="A9321" s="231" t="s">
        <v>335</v>
      </c>
      <c r="B9321" s="232" t="s">
        <v>367</v>
      </c>
      <c r="C9321" s="233" t="s">
        <v>337</v>
      </c>
      <c r="D9321" s="233">
        <v>8</v>
      </c>
      <c r="E9321" s="233" t="s">
        <v>262</v>
      </c>
      <c r="F9321" s="234" t="s">
        <v>342</v>
      </c>
      <c r="G9321" s="235">
        <v>119</v>
      </c>
      <c r="H9321" s="234">
        <v>51140</v>
      </c>
      <c r="I9321" s="28"/>
    </row>
    <row r="9322" spans="1:9" x14ac:dyDescent="0.25">
      <c r="A9322" s="231" t="s">
        <v>335</v>
      </c>
      <c r="B9322" s="232" t="s">
        <v>350</v>
      </c>
      <c r="C9322" s="233" t="s">
        <v>347</v>
      </c>
      <c r="D9322" s="233">
        <v>8</v>
      </c>
      <c r="E9322" s="233" t="s">
        <v>271</v>
      </c>
      <c r="F9322" s="234" t="s">
        <v>338</v>
      </c>
      <c r="G9322" s="235">
        <v>114</v>
      </c>
      <c r="H9322" s="234">
        <v>51145</v>
      </c>
      <c r="I9322" s="28"/>
    </row>
    <row r="9323" spans="1:9" x14ac:dyDescent="0.25">
      <c r="A9323" s="231" t="s">
        <v>335</v>
      </c>
      <c r="B9323" s="232" t="s">
        <v>368</v>
      </c>
      <c r="C9323" s="233" t="s">
        <v>364</v>
      </c>
      <c r="D9323" s="233">
        <v>8</v>
      </c>
      <c r="E9323" s="233" t="s">
        <v>262</v>
      </c>
      <c r="F9323" s="234" t="s">
        <v>356</v>
      </c>
      <c r="G9323" s="235">
        <v>123</v>
      </c>
      <c r="H9323" s="234">
        <v>51149</v>
      </c>
      <c r="I9323" s="28"/>
    </row>
    <row r="9324" spans="1:9" x14ac:dyDescent="0.25">
      <c r="A9324" s="231" t="s">
        <v>335</v>
      </c>
      <c r="B9324" s="232" t="s">
        <v>382</v>
      </c>
      <c r="C9324" s="233" t="s">
        <v>337</v>
      </c>
      <c r="D9324" s="233">
        <v>16</v>
      </c>
      <c r="E9324" s="233" t="s">
        <v>264</v>
      </c>
      <c r="F9324" s="234" t="s">
        <v>365</v>
      </c>
      <c r="G9324" s="235">
        <v>161</v>
      </c>
      <c r="H9324" s="234">
        <v>51150</v>
      </c>
      <c r="I9324" s="28"/>
    </row>
    <row r="9325" spans="1:9" x14ac:dyDescent="0.25">
      <c r="A9325" s="231" t="s">
        <v>345</v>
      </c>
      <c r="B9325" s="232" t="s">
        <v>401</v>
      </c>
      <c r="C9325" s="233" t="s">
        <v>380</v>
      </c>
      <c r="D9325" s="233">
        <v>16</v>
      </c>
      <c r="E9325" s="233" t="s">
        <v>271</v>
      </c>
      <c r="F9325" s="234" t="s">
        <v>338</v>
      </c>
      <c r="G9325" s="235">
        <v>5</v>
      </c>
      <c r="H9325" s="234">
        <v>51151</v>
      </c>
      <c r="I9325" s="28"/>
    </row>
    <row r="9326" spans="1:9" x14ac:dyDescent="0.25">
      <c r="A9326" s="231" t="s">
        <v>335</v>
      </c>
      <c r="B9326" s="232" t="s">
        <v>394</v>
      </c>
      <c r="C9326" s="233" t="s">
        <v>364</v>
      </c>
      <c r="D9326" s="233">
        <v>8</v>
      </c>
      <c r="E9326" s="233" t="s">
        <v>264</v>
      </c>
      <c r="F9326" s="234" t="s">
        <v>365</v>
      </c>
      <c r="G9326" s="235">
        <v>73</v>
      </c>
      <c r="H9326" s="234">
        <v>51152</v>
      </c>
      <c r="I9326" s="28"/>
    </row>
    <row r="9327" spans="1:9" x14ac:dyDescent="0.25">
      <c r="A9327" s="231" t="s">
        <v>371</v>
      </c>
      <c r="B9327" s="232" t="s">
        <v>388</v>
      </c>
      <c r="C9327" s="233" t="s">
        <v>364</v>
      </c>
      <c r="D9327" s="233">
        <v>12</v>
      </c>
      <c r="E9327" s="233" t="s">
        <v>271</v>
      </c>
      <c r="F9327" s="234" t="s">
        <v>338</v>
      </c>
      <c r="G9327" s="235">
        <v>126</v>
      </c>
      <c r="H9327" s="234">
        <v>51153</v>
      </c>
      <c r="I9327" s="28"/>
    </row>
    <row r="9328" spans="1:9" x14ac:dyDescent="0.25">
      <c r="A9328" s="231" t="s">
        <v>339</v>
      </c>
      <c r="B9328" s="232" t="s">
        <v>340</v>
      </c>
      <c r="C9328" s="233" t="s">
        <v>341</v>
      </c>
      <c r="D9328" s="233">
        <v>8</v>
      </c>
      <c r="E9328" s="233" t="s">
        <v>262</v>
      </c>
      <c r="F9328" s="234" t="s">
        <v>342</v>
      </c>
      <c r="G9328" s="235">
        <v>113</v>
      </c>
      <c r="H9328" s="234">
        <v>51154</v>
      </c>
      <c r="I9328" s="28"/>
    </row>
    <row r="9329" spans="1:9" x14ac:dyDescent="0.25">
      <c r="A9329" s="231" t="s">
        <v>397</v>
      </c>
      <c r="B9329" s="232" t="s">
        <v>402</v>
      </c>
      <c r="C9329" s="233" t="s">
        <v>380</v>
      </c>
      <c r="D9329" s="233">
        <v>8</v>
      </c>
      <c r="E9329" s="233" t="s">
        <v>262</v>
      </c>
      <c r="F9329" s="234" t="s">
        <v>342</v>
      </c>
      <c r="G9329" s="235">
        <v>102</v>
      </c>
      <c r="H9329" s="234">
        <v>51154</v>
      </c>
      <c r="I9329" s="28"/>
    </row>
    <row r="9330" spans="1:9" x14ac:dyDescent="0.25">
      <c r="A9330" s="231" t="s">
        <v>335</v>
      </c>
      <c r="B9330" s="232" t="s">
        <v>367</v>
      </c>
      <c r="C9330" s="233" t="s">
        <v>337</v>
      </c>
      <c r="D9330" s="233">
        <v>8</v>
      </c>
      <c r="E9330" s="233" t="s">
        <v>262</v>
      </c>
      <c r="F9330" s="234" t="s">
        <v>356</v>
      </c>
      <c r="G9330" s="235">
        <v>136</v>
      </c>
      <c r="H9330" s="234">
        <v>51160</v>
      </c>
      <c r="I9330" s="28"/>
    </row>
    <row r="9331" spans="1:9" x14ac:dyDescent="0.25">
      <c r="A9331" s="231" t="s">
        <v>331</v>
      </c>
      <c r="B9331" s="232" t="s">
        <v>332</v>
      </c>
      <c r="C9331" s="233" t="s">
        <v>333</v>
      </c>
      <c r="D9331" s="233">
        <v>16</v>
      </c>
      <c r="E9331" s="233" t="s">
        <v>334</v>
      </c>
      <c r="F9331" s="234" t="s">
        <v>278</v>
      </c>
      <c r="G9331" s="235">
        <v>182</v>
      </c>
      <c r="H9331" s="234">
        <v>51160</v>
      </c>
      <c r="I9331" s="28"/>
    </row>
    <row r="9332" spans="1:9" x14ac:dyDescent="0.25">
      <c r="A9332" s="231" t="s">
        <v>345</v>
      </c>
      <c r="B9332" s="232" t="s">
        <v>406</v>
      </c>
      <c r="C9332" s="233" t="s">
        <v>337</v>
      </c>
      <c r="D9332" s="233">
        <v>16</v>
      </c>
      <c r="E9332" s="233" t="s">
        <v>271</v>
      </c>
      <c r="F9332" s="234" t="s">
        <v>359</v>
      </c>
      <c r="G9332" s="235">
        <v>37</v>
      </c>
      <c r="H9332" s="234">
        <v>51161</v>
      </c>
      <c r="I9332" s="28"/>
    </row>
    <row r="9333" spans="1:9" x14ac:dyDescent="0.25">
      <c r="A9333" s="231" t="s">
        <v>339</v>
      </c>
      <c r="B9333" s="232" t="s">
        <v>340</v>
      </c>
      <c r="C9333" s="233" t="s">
        <v>341</v>
      </c>
      <c r="D9333" s="233">
        <v>8</v>
      </c>
      <c r="E9333" s="233" t="s">
        <v>262</v>
      </c>
      <c r="F9333" s="234" t="s">
        <v>342</v>
      </c>
      <c r="G9333" s="235">
        <v>142</v>
      </c>
      <c r="H9333" s="234">
        <v>51161</v>
      </c>
      <c r="I9333" s="28"/>
    </row>
    <row r="9334" spans="1:9" x14ac:dyDescent="0.25">
      <c r="A9334" s="231" t="s">
        <v>331</v>
      </c>
      <c r="B9334" s="232" t="s">
        <v>381</v>
      </c>
      <c r="C9334" s="233" t="s">
        <v>380</v>
      </c>
      <c r="D9334" s="233">
        <v>16</v>
      </c>
      <c r="E9334" s="233" t="s">
        <v>262</v>
      </c>
      <c r="F9334" s="234" t="s">
        <v>342</v>
      </c>
      <c r="G9334" s="235">
        <v>176</v>
      </c>
      <c r="H9334" s="234">
        <v>51170</v>
      </c>
      <c r="I9334" s="28"/>
    </row>
    <row r="9335" spans="1:9" x14ac:dyDescent="0.25">
      <c r="A9335" s="231" t="s">
        <v>335</v>
      </c>
      <c r="B9335" s="232" t="s">
        <v>368</v>
      </c>
      <c r="C9335" s="233" t="s">
        <v>364</v>
      </c>
      <c r="D9335" s="233">
        <v>8</v>
      </c>
      <c r="E9335" s="233" t="s">
        <v>262</v>
      </c>
      <c r="F9335" s="234" t="s">
        <v>356</v>
      </c>
      <c r="G9335" s="235">
        <v>104</v>
      </c>
      <c r="H9335" s="234">
        <v>51174</v>
      </c>
      <c r="I9335" s="28"/>
    </row>
    <row r="9336" spans="1:9" x14ac:dyDescent="0.25">
      <c r="A9336" s="231" t="s">
        <v>335</v>
      </c>
      <c r="B9336" s="232" t="s">
        <v>336</v>
      </c>
      <c r="C9336" s="233" t="s">
        <v>337</v>
      </c>
      <c r="D9336" s="233">
        <v>16</v>
      </c>
      <c r="E9336" s="233" t="s">
        <v>271</v>
      </c>
      <c r="F9336" s="234" t="s">
        <v>338</v>
      </c>
      <c r="G9336" s="235">
        <v>147</v>
      </c>
      <c r="H9336" s="234">
        <v>51178</v>
      </c>
      <c r="I9336" s="28"/>
    </row>
    <row r="9337" spans="1:9" x14ac:dyDescent="0.25">
      <c r="A9337" s="231" t="s">
        <v>339</v>
      </c>
      <c r="B9337" s="232" t="s">
        <v>340</v>
      </c>
      <c r="C9337" s="233" t="s">
        <v>341</v>
      </c>
      <c r="D9337" s="233">
        <v>8</v>
      </c>
      <c r="E9337" s="233" t="s">
        <v>262</v>
      </c>
      <c r="F9337" s="234" t="s">
        <v>342</v>
      </c>
      <c r="G9337" s="235">
        <v>138</v>
      </c>
      <c r="H9337" s="234">
        <v>51179</v>
      </c>
      <c r="I9337" s="28"/>
    </row>
    <row r="9338" spans="1:9" x14ac:dyDescent="0.25">
      <c r="A9338" s="231" t="s">
        <v>354</v>
      </c>
      <c r="B9338" s="232" t="s">
        <v>355</v>
      </c>
      <c r="C9338" s="233" t="s">
        <v>347</v>
      </c>
      <c r="D9338" s="233">
        <v>16</v>
      </c>
      <c r="E9338" s="233" t="s">
        <v>262</v>
      </c>
      <c r="F9338" s="234" t="s">
        <v>356</v>
      </c>
      <c r="G9338" s="235">
        <v>58</v>
      </c>
      <c r="H9338" s="234">
        <v>51179</v>
      </c>
      <c r="I9338" s="28"/>
    </row>
    <row r="9339" spans="1:9" x14ac:dyDescent="0.25">
      <c r="A9339" s="231" t="s">
        <v>345</v>
      </c>
      <c r="B9339" s="232" t="s">
        <v>346</v>
      </c>
      <c r="C9339" s="233" t="s">
        <v>347</v>
      </c>
      <c r="D9339" s="233">
        <v>16</v>
      </c>
      <c r="E9339" s="233" t="s">
        <v>271</v>
      </c>
      <c r="F9339" s="234" t="s">
        <v>338</v>
      </c>
      <c r="G9339" s="235">
        <v>135</v>
      </c>
      <c r="H9339" s="234">
        <v>51181</v>
      </c>
      <c r="I9339" s="28"/>
    </row>
    <row r="9340" spans="1:9" x14ac:dyDescent="0.25">
      <c r="A9340" s="231" t="s">
        <v>345</v>
      </c>
      <c r="B9340" s="232" t="s">
        <v>391</v>
      </c>
      <c r="C9340" s="233" t="s">
        <v>337</v>
      </c>
      <c r="D9340" s="233">
        <v>16</v>
      </c>
      <c r="E9340" s="233" t="s">
        <v>334</v>
      </c>
      <c r="F9340" s="234" t="s">
        <v>276</v>
      </c>
      <c r="G9340" s="235">
        <v>153</v>
      </c>
      <c r="H9340" s="234">
        <v>51183</v>
      </c>
      <c r="I9340" s="28"/>
    </row>
    <row r="9341" spans="1:9" x14ac:dyDescent="0.25">
      <c r="A9341" s="231" t="s">
        <v>362</v>
      </c>
      <c r="B9341" s="232" t="s">
        <v>363</v>
      </c>
      <c r="C9341" s="233" t="s">
        <v>364</v>
      </c>
      <c r="D9341" s="233">
        <v>8</v>
      </c>
      <c r="E9341" s="233" t="s">
        <v>264</v>
      </c>
      <c r="F9341" s="234" t="s">
        <v>396</v>
      </c>
      <c r="G9341" s="235">
        <v>189</v>
      </c>
      <c r="H9341" s="234">
        <v>51183</v>
      </c>
      <c r="I9341" s="28"/>
    </row>
    <row r="9342" spans="1:9" x14ac:dyDescent="0.25">
      <c r="A9342" s="231" t="s">
        <v>331</v>
      </c>
      <c r="B9342" s="232" t="s">
        <v>381</v>
      </c>
      <c r="C9342" s="233" t="s">
        <v>380</v>
      </c>
      <c r="D9342" s="233">
        <v>16</v>
      </c>
      <c r="E9342" s="233" t="s">
        <v>262</v>
      </c>
      <c r="F9342" s="234" t="s">
        <v>342</v>
      </c>
      <c r="G9342" s="235">
        <v>200</v>
      </c>
      <c r="H9342" s="234">
        <v>51188</v>
      </c>
      <c r="I9342" s="28"/>
    </row>
    <row r="9343" spans="1:9" x14ac:dyDescent="0.25">
      <c r="A9343" s="231" t="s">
        <v>345</v>
      </c>
      <c r="B9343" s="232" t="s">
        <v>406</v>
      </c>
      <c r="C9343" s="233" t="s">
        <v>337</v>
      </c>
      <c r="D9343" s="233">
        <v>16</v>
      </c>
      <c r="E9343" s="233" t="s">
        <v>271</v>
      </c>
      <c r="F9343" s="234" t="s">
        <v>359</v>
      </c>
      <c r="G9343" s="235">
        <v>103</v>
      </c>
      <c r="H9343" s="234">
        <v>51188</v>
      </c>
      <c r="I9343" s="28"/>
    </row>
    <row r="9344" spans="1:9" x14ac:dyDescent="0.25">
      <c r="A9344" s="231" t="s">
        <v>335</v>
      </c>
      <c r="B9344" s="232" t="s">
        <v>384</v>
      </c>
      <c r="C9344" s="233" t="s">
        <v>364</v>
      </c>
      <c r="D9344" s="233">
        <v>8</v>
      </c>
      <c r="E9344" s="233" t="s">
        <v>262</v>
      </c>
      <c r="F9344" s="234" t="s">
        <v>356</v>
      </c>
      <c r="G9344" s="235">
        <v>95</v>
      </c>
      <c r="H9344" s="234">
        <v>51189</v>
      </c>
      <c r="I9344" s="28"/>
    </row>
    <row r="9345" spans="1:9" x14ac:dyDescent="0.25">
      <c r="A9345" s="231" t="s">
        <v>335</v>
      </c>
      <c r="B9345" s="232" t="s">
        <v>367</v>
      </c>
      <c r="C9345" s="233" t="s">
        <v>337</v>
      </c>
      <c r="D9345" s="233">
        <v>8</v>
      </c>
      <c r="E9345" s="233" t="s">
        <v>262</v>
      </c>
      <c r="F9345" s="234" t="s">
        <v>342</v>
      </c>
      <c r="G9345" s="235">
        <v>81</v>
      </c>
      <c r="H9345" s="234">
        <v>51194</v>
      </c>
      <c r="I9345" s="28"/>
    </row>
    <row r="9346" spans="1:9" x14ac:dyDescent="0.25">
      <c r="A9346" s="231" t="s">
        <v>354</v>
      </c>
      <c r="B9346" s="232" t="s">
        <v>355</v>
      </c>
      <c r="C9346" s="233" t="s">
        <v>347</v>
      </c>
      <c r="D9346" s="233">
        <v>16</v>
      </c>
      <c r="E9346" s="233" t="s">
        <v>262</v>
      </c>
      <c r="F9346" s="234" t="s">
        <v>356</v>
      </c>
      <c r="G9346" s="235">
        <v>147</v>
      </c>
      <c r="H9346" s="234">
        <v>51195</v>
      </c>
      <c r="I9346" s="28"/>
    </row>
    <row r="9347" spans="1:9" x14ac:dyDescent="0.25">
      <c r="A9347" s="231" t="s">
        <v>385</v>
      </c>
      <c r="B9347" s="232" t="s">
        <v>389</v>
      </c>
      <c r="C9347" s="233" t="s">
        <v>375</v>
      </c>
      <c r="D9347" s="233">
        <v>16</v>
      </c>
      <c r="E9347" s="233" t="s">
        <v>334</v>
      </c>
      <c r="F9347" s="234" t="s">
        <v>276</v>
      </c>
      <c r="G9347" s="235">
        <v>197</v>
      </c>
      <c r="H9347" s="234">
        <v>51201</v>
      </c>
      <c r="I9347" s="28"/>
    </row>
    <row r="9348" spans="1:9" x14ac:dyDescent="0.25">
      <c r="A9348" s="231" t="s">
        <v>335</v>
      </c>
      <c r="B9348" s="232" t="s">
        <v>394</v>
      </c>
      <c r="C9348" s="233" t="s">
        <v>364</v>
      </c>
      <c r="D9348" s="233">
        <v>8</v>
      </c>
      <c r="E9348" s="233" t="s">
        <v>264</v>
      </c>
      <c r="F9348" s="234" t="s">
        <v>396</v>
      </c>
      <c r="G9348" s="235">
        <v>131</v>
      </c>
      <c r="H9348" s="234">
        <v>51203</v>
      </c>
      <c r="I9348" s="28"/>
    </row>
    <row r="9349" spans="1:9" x14ac:dyDescent="0.25">
      <c r="A9349" s="231" t="s">
        <v>397</v>
      </c>
      <c r="B9349" s="232" t="s">
        <v>402</v>
      </c>
      <c r="C9349" s="233" t="s">
        <v>380</v>
      </c>
      <c r="D9349" s="233">
        <v>8</v>
      </c>
      <c r="E9349" s="233" t="s">
        <v>262</v>
      </c>
      <c r="F9349" s="234" t="s">
        <v>342</v>
      </c>
      <c r="G9349" s="235">
        <v>58</v>
      </c>
      <c r="H9349" s="234">
        <v>51204</v>
      </c>
      <c r="I9349" s="28"/>
    </row>
    <row r="9350" spans="1:9" x14ac:dyDescent="0.25">
      <c r="A9350" s="231" t="s">
        <v>376</v>
      </c>
      <c r="B9350" s="232" t="s">
        <v>390</v>
      </c>
      <c r="C9350" s="233" t="s">
        <v>370</v>
      </c>
      <c r="D9350" s="233">
        <v>8</v>
      </c>
      <c r="E9350" s="233" t="s">
        <v>334</v>
      </c>
      <c r="F9350" s="234" t="s">
        <v>278</v>
      </c>
      <c r="G9350" s="235">
        <v>94</v>
      </c>
      <c r="H9350" s="234">
        <v>51205</v>
      </c>
      <c r="I9350" s="28"/>
    </row>
    <row r="9351" spans="1:9" x14ac:dyDescent="0.25">
      <c r="A9351" s="231" t="s">
        <v>362</v>
      </c>
      <c r="B9351" s="232" t="s">
        <v>363</v>
      </c>
      <c r="C9351" s="233" t="s">
        <v>364</v>
      </c>
      <c r="D9351" s="233">
        <v>8</v>
      </c>
      <c r="E9351" s="233" t="s">
        <v>264</v>
      </c>
      <c r="F9351" s="234" t="s">
        <v>365</v>
      </c>
      <c r="G9351" s="235">
        <v>182</v>
      </c>
      <c r="H9351" s="234">
        <v>51207</v>
      </c>
      <c r="I9351" s="28"/>
    </row>
    <row r="9352" spans="1:9" x14ac:dyDescent="0.25">
      <c r="A9352" s="231" t="s">
        <v>335</v>
      </c>
      <c r="B9352" s="232" t="s">
        <v>383</v>
      </c>
      <c r="C9352" s="233" t="s">
        <v>347</v>
      </c>
      <c r="D9352" s="233">
        <v>8</v>
      </c>
      <c r="E9352" s="233" t="s">
        <v>271</v>
      </c>
      <c r="F9352" s="234" t="s">
        <v>359</v>
      </c>
      <c r="G9352" s="235">
        <v>121</v>
      </c>
      <c r="H9352" s="234">
        <v>51208</v>
      </c>
      <c r="I9352" s="28"/>
    </row>
    <row r="9353" spans="1:9" x14ac:dyDescent="0.25">
      <c r="A9353" s="231" t="s">
        <v>335</v>
      </c>
      <c r="B9353" s="232" t="s">
        <v>400</v>
      </c>
      <c r="C9353" s="233" t="s">
        <v>364</v>
      </c>
      <c r="D9353" s="233">
        <v>8</v>
      </c>
      <c r="E9353" s="233" t="s">
        <v>264</v>
      </c>
      <c r="F9353" s="234" t="s">
        <v>365</v>
      </c>
      <c r="G9353" s="235">
        <v>153</v>
      </c>
      <c r="H9353" s="234">
        <v>51210</v>
      </c>
      <c r="I9353" s="28"/>
    </row>
    <row r="9354" spans="1:9" x14ac:dyDescent="0.25">
      <c r="A9354" s="231" t="s">
        <v>335</v>
      </c>
      <c r="B9354" s="232" t="s">
        <v>384</v>
      </c>
      <c r="C9354" s="233" t="s">
        <v>364</v>
      </c>
      <c r="D9354" s="233">
        <v>8</v>
      </c>
      <c r="E9354" s="233" t="s">
        <v>262</v>
      </c>
      <c r="F9354" s="234" t="s">
        <v>356</v>
      </c>
      <c r="G9354" s="235">
        <v>151</v>
      </c>
      <c r="H9354" s="234">
        <v>51212</v>
      </c>
      <c r="I9354" s="28"/>
    </row>
    <row r="9355" spans="1:9" x14ac:dyDescent="0.25">
      <c r="A9355" s="231" t="s">
        <v>331</v>
      </c>
      <c r="B9355" s="232" t="s">
        <v>404</v>
      </c>
      <c r="C9355" s="233" t="s">
        <v>333</v>
      </c>
      <c r="D9355" s="233">
        <v>16</v>
      </c>
      <c r="E9355" s="233" t="s">
        <v>334</v>
      </c>
      <c r="F9355" s="234" t="s">
        <v>405</v>
      </c>
      <c r="G9355" s="235">
        <v>22</v>
      </c>
      <c r="H9355" s="234">
        <v>51216</v>
      </c>
      <c r="I9355" s="28"/>
    </row>
    <row r="9356" spans="1:9" x14ac:dyDescent="0.25">
      <c r="A9356" s="231" t="s">
        <v>331</v>
      </c>
      <c r="B9356" s="232" t="s">
        <v>353</v>
      </c>
      <c r="C9356" s="233" t="s">
        <v>337</v>
      </c>
      <c r="D9356" s="233">
        <v>16</v>
      </c>
      <c r="E9356" s="233" t="s">
        <v>262</v>
      </c>
      <c r="F9356" s="234" t="s">
        <v>342</v>
      </c>
      <c r="G9356" s="235">
        <v>94</v>
      </c>
      <c r="H9356" s="234">
        <v>51217</v>
      </c>
      <c r="I9356" s="28"/>
    </row>
    <row r="9357" spans="1:9" x14ac:dyDescent="0.25">
      <c r="A9357" s="231" t="s">
        <v>348</v>
      </c>
      <c r="B9357" s="232" t="s">
        <v>349</v>
      </c>
      <c r="C9357" s="233" t="s">
        <v>347</v>
      </c>
      <c r="D9357" s="233">
        <v>8</v>
      </c>
      <c r="E9357" s="233" t="s">
        <v>262</v>
      </c>
      <c r="F9357" s="234" t="s">
        <v>342</v>
      </c>
      <c r="G9357" s="235">
        <v>116</v>
      </c>
      <c r="H9357" s="234">
        <v>51221</v>
      </c>
      <c r="I9357" s="28"/>
    </row>
    <row r="9358" spans="1:9" x14ac:dyDescent="0.25">
      <c r="A9358" s="231" t="s">
        <v>354</v>
      </c>
      <c r="B9358" s="232" t="s">
        <v>355</v>
      </c>
      <c r="C9358" s="233" t="s">
        <v>347</v>
      </c>
      <c r="D9358" s="233">
        <v>16</v>
      </c>
      <c r="E9358" s="233" t="s">
        <v>262</v>
      </c>
      <c r="F9358" s="234" t="s">
        <v>356</v>
      </c>
      <c r="G9358" s="235">
        <v>116</v>
      </c>
      <c r="H9358" s="234">
        <v>51223</v>
      </c>
      <c r="I9358" s="28"/>
    </row>
    <row r="9359" spans="1:9" x14ac:dyDescent="0.25">
      <c r="A9359" s="231" t="s">
        <v>335</v>
      </c>
      <c r="B9359" s="232" t="s">
        <v>395</v>
      </c>
      <c r="C9359" s="233" t="s">
        <v>337</v>
      </c>
      <c r="D9359" s="233">
        <v>16</v>
      </c>
      <c r="E9359" s="233" t="s">
        <v>264</v>
      </c>
      <c r="F9359" s="234" t="s">
        <v>365</v>
      </c>
      <c r="G9359" s="235">
        <v>192</v>
      </c>
      <c r="H9359" s="234">
        <v>51230</v>
      </c>
      <c r="I9359" s="28"/>
    </row>
    <row r="9360" spans="1:9" x14ac:dyDescent="0.25">
      <c r="A9360" s="231" t="s">
        <v>335</v>
      </c>
      <c r="B9360" s="232" t="s">
        <v>350</v>
      </c>
      <c r="C9360" s="233" t="s">
        <v>347</v>
      </c>
      <c r="D9360" s="233">
        <v>8</v>
      </c>
      <c r="E9360" s="233" t="s">
        <v>271</v>
      </c>
      <c r="F9360" s="234" t="s">
        <v>338</v>
      </c>
      <c r="G9360" s="235">
        <v>84</v>
      </c>
      <c r="H9360" s="234">
        <v>51237</v>
      </c>
      <c r="I9360" s="28"/>
    </row>
    <row r="9361" spans="1:9" x14ac:dyDescent="0.25">
      <c r="A9361" s="231" t="s">
        <v>345</v>
      </c>
      <c r="B9361" s="232" t="s">
        <v>379</v>
      </c>
      <c r="C9361" s="233" t="s">
        <v>380</v>
      </c>
      <c r="D9361" s="233">
        <v>16</v>
      </c>
      <c r="E9361" s="233" t="s">
        <v>271</v>
      </c>
      <c r="F9361" s="234" t="s">
        <v>373</v>
      </c>
      <c r="G9361" s="235">
        <v>183</v>
      </c>
      <c r="H9361" s="234">
        <v>51239</v>
      </c>
      <c r="I9361" s="28"/>
    </row>
    <row r="9362" spans="1:9" x14ac:dyDescent="0.25">
      <c r="A9362" s="231" t="s">
        <v>331</v>
      </c>
      <c r="B9362" s="232" t="s">
        <v>403</v>
      </c>
      <c r="C9362" s="233" t="s">
        <v>380</v>
      </c>
      <c r="D9362" s="233">
        <v>32</v>
      </c>
      <c r="E9362" s="233" t="s">
        <v>262</v>
      </c>
      <c r="F9362" s="234" t="s">
        <v>356</v>
      </c>
      <c r="G9362" s="235">
        <v>173</v>
      </c>
      <c r="H9362" s="234">
        <v>51239</v>
      </c>
      <c r="I9362" s="28"/>
    </row>
    <row r="9363" spans="1:9" x14ac:dyDescent="0.25">
      <c r="A9363" s="231" t="s">
        <v>345</v>
      </c>
      <c r="B9363" s="232" t="s">
        <v>401</v>
      </c>
      <c r="C9363" s="233" t="s">
        <v>380</v>
      </c>
      <c r="D9363" s="233">
        <v>16</v>
      </c>
      <c r="E9363" s="233" t="s">
        <v>271</v>
      </c>
      <c r="F9363" s="234" t="s">
        <v>338</v>
      </c>
      <c r="G9363" s="235">
        <v>194</v>
      </c>
      <c r="H9363" s="234">
        <v>51241</v>
      </c>
      <c r="I9363" s="28"/>
    </row>
    <row r="9364" spans="1:9" x14ac:dyDescent="0.25">
      <c r="A9364" s="231" t="s">
        <v>335</v>
      </c>
      <c r="B9364" s="232" t="s">
        <v>336</v>
      </c>
      <c r="C9364" s="233" t="s">
        <v>337</v>
      </c>
      <c r="D9364" s="233">
        <v>16</v>
      </c>
      <c r="E9364" s="233" t="s">
        <v>271</v>
      </c>
      <c r="F9364" s="234" t="s">
        <v>338</v>
      </c>
      <c r="G9364" s="235">
        <v>180</v>
      </c>
      <c r="H9364" s="234">
        <v>51242</v>
      </c>
      <c r="I9364" s="28"/>
    </row>
    <row r="9365" spans="1:9" x14ac:dyDescent="0.25">
      <c r="A9365" s="231" t="s">
        <v>335</v>
      </c>
      <c r="B9365" s="232" t="s">
        <v>383</v>
      </c>
      <c r="C9365" s="233" t="s">
        <v>347</v>
      </c>
      <c r="D9365" s="233">
        <v>8</v>
      </c>
      <c r="E9365" s="233" t="s">
        <v>271</v>
      </c>
      <c r="F9365" s="234" t="s">
        <v>373</v>
      </c>
      <c r="G9365" s="235">
        <v>29</v>
      </c>
      <c r="H9365" s="234">
        <v>51243</v>
      </c>
      <c r="I9365" s="28"/>
    </row>
    <row r="9366" spans="1:9" x14ac:dyDescent="0.25">
      <c r="A9366" s="231" t="s">
        <v>331</v>
      </c>
      <c r="B9366" s="232" t="s">
        <v>332</v>
      </c>
      <c r="C9366" s="233" t="s">
        <v>333</v>
      </c>
      <c r="D9366" s="233">
        <v>16</v>
      </c>
      <c r="E9366" s="233" t="s">
        <v>334</v>
      </c>
      <c r="F9366" s="234" t="s">
        <v>278</v>
      </c>
      <c r="G9366" s="235">
        <v>123</v>
      </c>
      <c r="H9366" s="234">
        <v>51243</v>
      </c>
      <c r="I9366" s="28"/>
    </row>
    <row r="9367" spans="1:9" x14ac:dyDescent="0.25">
      <c r="A9367" s="231" t="s">
        <v>362</v>
      </c>
      <c r="B9367" s="232" t="s">
        <v>363</v>
      </c>
      <c r="C9367" s="233" t="s">
        <v>364</v>
      </c>
      <c r="D9367" s="233">
        <v>8</v>
      </c>
      <c r="E9367" s="233" t="s">
        <v>264</v>
      </c>
      <c r="F9367" s="234" t="s">
        <v>365</v>
      </c>
      <c r="G9367" s="235">
        <v>88</v>
      </c>
      <c r="H9367" s="234">
        <v>51244</v>
      </c>
      <c r="I9367" s="28"/>
    </row>
    <row r="9368" spans="1:9" x14ac:dyDescent="0.25">
      <c r="A9368" s="231" t="s">
        <v>397</v>
      </c>
      <c r="B9368" s="232" t="s">
        <v>398</v>
      </c>
      <c r="C9368" s="233" t="s">
        <v>399</v>
      </c>
      <c r="D9368" s="233">
        <v>8</v>
      </c>
      <c r="E9368" s="233" t="s">
        <v>334</v>
      </c>
      <c r="F9368" s="234" t="s">
        <v>276</v>
      </c>
      <c r="G9368" s="235">
        <v>133</v>
      </c>
      <c r="H9368" s="234">
        <v>51247</v>
      </c>
      <c r="I9368" s="28"/>
    </row>
    <row r="9369" spans="1:9" x14ac:dyDescent="0.25">
      <c r="A9369" s="231" t="s">
        <v>335</v>
      </c>
      <c r="B9369" s="232" t="s">
        <v>383</v>
      </c>
      <c r="C9369" s="233" t="s">
        <v>347</v>
      </c>
      <c r="D9369" s="233">
        <v>8</v>
      </c>
      <c r="E9369" s="233" t="s">
        <v>271</v>
      </c>
      <c r="F9369" s="234" t="s">
        <v>373</v>
      </c>
      <c r="G9369" s="235">
        <v>198</v>
      </c>
      <c r="H9369" s="234">
        <v>51250</v>
      </c>
      <c r="I9369" s="28"/>
    </row>
    <row r="9370" spans="1:9" x14ac:dyDescent="0.25">
      <c r="A9370" s="231" t="s">
        <v>408</v>
      </c>
      <c r="B9370" s="232" t="s">
        <v>409</v>
      </c>
      <c r="C9370" s="233" t="s">
        <v>380</v>
      </c>
      <c r="D9370" s="233">
        <v>16</v>
      </c>
      <c r="E9370" s="233" t="s">
        <v>334</v>
      </c>
      <c r="F9370" s="234" t="s">
        <v>276</v>
      </c>
      <c r="G9370" s="235">
        <v>142</v>
      </c>
      <c r="H9370" s="234">
        <v>51253</v>
      </c>
      <c r="I9370" s="28"/>
    </row>
    <row r="9371" spans="1:9" x14ac:dyDescent="0.25">
      <c r="A9371" s="231" t="s">
        <v>335</v>
      </c>
      <c r="B9371" s="232" t="s">
        <v>367</v>
      </c>
      <c r="C9371" s="233" t="s">
        <v>337</v>
      </c>
      <c r="D9371" s="233">
        <v>8</v>
      </c>
      <c r="E9371" s="233" t="s">
        <v>262</v>
      </c>
      <c r="F9371" s="234" t="s">
        <v>356</v>
      </c>
      <c r="G9371" s="235">
        <v>149</v>
      </c>
      <c r="H9371" s="234">
        <v>51257</v>
      </c>
      <c r="I9371" s="28"/>
    </row>
    <row r="9372" spans="1:9" x14ac:dyDescent="0.25">
      <c r="A9372" s="231" t="s">
        <v>335</v>
      </c>
      <c r="B9372" s="232" t="s">
        <v>382</v>
      </c>
      <c r="C9372" s="233" t="s">
        <v>337</v>
      </c>
      <c r="D9372" s="233">
        <v>16</v>
      </c>
      <c r="E9372" s="233" t="s">
        <v>264</v>
      </c>
      <c r="F9372" s="234" t="s">
        <v>365</v>
      </c>
      <c r="G9372" s="235">
        <v>116</v>
      </c>
      <c r="H9372" s="234">
        <v>51261</v>
      </c>
      <c r="I9372" s="28"/>
    </row>
    <row r="9373" spans="1:9" x14ac:dyDescent="0.25">
      <c r="A9373" s="231" t="s">
        <v>397</v>
      </c>
      <c r="B9373" s="232" t="s">
        <v>402</v>
      </c>
      <c r="C9373" s="233" t="s">
        <v>380</v>
      </c>
      <c r="D9373" s="233">
        <v>8</v>
      </c>
      <c r="E9373" s="233" t="s">
        <v>262</v>
      </c>
      <c r="F9373" s="234" t="s">
        <v>50</v>
      </c>
      <c r="G9373" s="235">
        <v>59</v>
      </c>
      <c r="H9373" s="234">
        <v>51261</v>
      </c>
      <c r="I9373" s="28"/>
    </row>
    <row r="9374" spans="1:9" x14ac:dyDescent="0.25">
      <c r="A9374" s="231" t="s">
        <v>376</v>
      </c>
      <c r="B9374" s="232" t="s">
        <v>390</v>
      </c>
      <c r="C9374" s="233" t="s">
        <v>370</v>
      </c>
      <c r="D9374" s="233">
        <v>8</v>
      </c>
      <c r="E9374" s="233" t="s">
        <v>334</v>
      </c>
      <c r="F9374" s="234" t="s">
        <v>278</v>
      </c>
      <c r="G9374" s="235">
        <v>5</v>
      </c>
      <c r="H9374" s="234">
        <v>51266</v>
      </c>
      <c r="I9374" s="28"/>
    </row>
    <row r="9375" spans="1:9" x14ac:dyDescent="0.25">
      <c r="A9375" s="231" t="s">
        <v>345</v>
      </c>
      <c r="B9375" s="232" t="s">
        <v>379</v>
      </c>
      <c r="C9375" s="233" t="s">
        <v>380</v>
      </c>
      <c r="D9375" s="233">
        <v>16</v>
      </c>
      <c r="E9375" s="233" t="s">
        <v>271</v>
      </c>
      <c r="F9375" s="234" t="s">
        <v>338</v>
      </c>
      <c r="G9375" s="235">
        <v>130</v>
      </c>
      <c r="H9375" s="234">
        <v>51268</v>
      </c>
      <c r="I9375" s="28"/>
    </row>
    <row r="9376" spans="1:9" x14ac:dyDescent="0.25">
      <c r="A9376" s="231" t="s">
        <v>408</v>
      </c>
      <c r="B9376" s="232" t="s">
        <v>409</v>
      </c>
      <c r="C9376" s="233" t="s">
        <v>380</v>
      </c>
      <c r="D9376" s="233">
        <v>16</v>
      </c>
      <c r="E9376" s="233" t="s">
        <v>334</v>
      </c>
      <c r="F9376" s="234" t="s">
        <v>278</v>
      </c>
      <c r="G9376" s="235">
        <v>186</v>
      </c>
      <c r="H9376" s="234">
        <v>51269</v>
      </c>
      <c r="I9376" s="28"/>
    </row>
    <row r="9377" spans="1:9" x14ac:dyDescent="0.25">
      <c r="A9377" s="231" t="s">
        <v>371</v>
      </c>
      <c r="B9377" s="232" t="s">
        <v>372</v>
      </c>
      <c r="C9377" s="233" t="s">
        <v>364</v>
      </c>
      <c r="D9377" s="233">
        <v>8</v>
      </c>
      <c r="E9377" s="233" t="s">
        <v>271</v>
      </c>
      <c r="F9377" s="234" t="s">
        <v>338</v>
      </c>
      <c r="G9377" s="235">
        <v>110</v>
      </c>
      <c r="H9377" s="234">
        <v>51269</v>
      </c>
      <c r="I9377" s="28"/>
    </row>
    <row r="9378" spans="1:9" x14ac:dyDescent="0.25">
      <c r="A9378" s="231" t="s">
        <v>331</v>
      </c>
      <c r="B9378" s="232" t="s">
        <v>381</v>
      </c>
      <c r="C9378" s="233" t="s">
        <v>380</v>
      </c>
      <c r="D9378" s="233">
        <v>16</v>
      </c>
      <c r="E9378" s="233" t="s">
        <v>262</v>
      </c>
      <c r="F9378" s="234" t="s">
        <v>342</v>
      </c>
      <c r="G9378" s="235">
        <v>58</v>
      </c>
      <c r="H9378" s="234">
        <v>51272</v>
      </c>
      <c r="I9378" s="28"/>
    </row>
    <row r="9379" spans="1:9" x14ac:dyDescent="0.25">
      <c r="A9379" s="231" t="s">
        <v>331</v>
      </c>
      <c r="B9379" s="232" t="s">
        <v>332</v>
      </c>
      <c r="C9379" s="233" t="s">
        <v>333</v>
      </c>
      <c r="D9379" s="233">
        <v>16</v>
      </c>
      <c r="E9379" s="233" t="s">
        <v>334</v>
      </c>
      <c r="F9379" s="234" t="s">
        <v>278</v>
      </c>
      <c r="G9379" s="235">
        <v>155</v>
      </c>
      <c r="H9379" s="234">
        <v>51272</v>
      </c>
      <c r="I9379" s="28"/>
    </row>
    <row r="9380" spans="1:9" x14ac:dyDescent="0.25">
      <c r="A9380" s="231" t="s">
        <v>335</v>
      </c>
      <c r="B9380" s="232" t="s">
        <v>336</v>
      </c>
      <c r="C9380" s="233" t="s">
        <v>337</v>
      </c>
      <c r="D9380" s="233">
        <v>16</v>
      </c>
      <c r="E9380" s="233" t="s">
        <v>271</v>
      </c>
      <c r="F9380" s="234" t="s">
        <v>338</v>
      </c>
      <c r="G9380" s="235">
        <v>95</v>
      </c>
      <c r="H9380" s="234">
        <v>51273</v>
      </c>
      <c r="I9380" s="28"/>
    </row>
    <row r="9381" spans="1:9" x14ac:dyDescent="0.25">
      <c r="A9381" s="231" t="s">
        <v>345</v>
      </c>
      <c r="B9381" s="232" t="s">
        <v>401</v>
      </c>
      <c r="C9381" s="233" t="s">
        <v>380</v>
      </c>
      <c r="D9381" s="233">
        <v>16</v>
      </c>
      <c r="E9381" s="233" t="s">
        <v>271</v>
      </c>
      <c r="F9381" s="234" t="s">
        <v>338</v>
      </c>
      <c r="G9381" s="235">
        <v>38</v>
      </c>
      <c r="H9381" s="234">
        <v>51273</v>
      </c>
      <c r="I9381" s="28"/>
    </row>
    <row r="9382" spans="1:9" x14ac:dyDescent="0.25">
      <c r="A9382" s="231" t="s">
        <v>331</v>
      </c>
      <c r="B9382" s="232" t="s">
        <v>403</v>
      </c>
      <c r="C9382" s="233" t="s">
        <v>380</v>
      </c>
      <c r="D9382" s="233">
        <v>32</v>
      </c>
      <c r="E9382" s="233" t="s">
        <v>262</v>
      </c>
      <c r="F9382" s="234" t="s">
        <v>356</v>
      </c>
      <c r="G9382" s="235">
        <v>123</v>
      </c>
      <c r="H9382" s="234">
        <v>51273</v>
      </c>
      <c r="I9382" s="28"/>
    </row>
    <row r="9383" spans="1:9" x14ac:dyDescent="0.25">
      <c r="A9383" s="231" t="s">
        <v>345</v>
      </c>
      <c r="B9383" s="232" t="s">
        <v>379</v>
      </c>
      <c r="C9383" s="233" t="s">
        <v>380</v>
      </c>
      <c r="D9383" s="233">
        <v>16</v>
      </c>
      <c r="E9383" s="233" t="s">
        <v>271</v>
      </c>
      <c r="F9383" s="234" t="s">
        <v>373</v>
      </c>
      <c r="G9383" s="235">
        <v>189</v>
      </c>
      <c r="H9383" s="234">
        <v>51280</v>
      </c>
      <c r="I9383" s="28"/>
    </row>
    <row r="9384" spans="1:9" x14ac:dyDescent="0.25">
      <c r="A9384" s="231" t="s">
        <v>331</v>
      </c>
      <c r="B9384" s="232" t="s">
        <v>403</v>
      </c>
      <c r="C9384" s="233" t="s">
        <v>380</v>
      </c>
      <c r="D9384" s="233">
        <v>32</v>
      </c>
      <c r="E9384" s="233" t="s">
        <v>262</v>
      </c>
      <c r="F9384" s="234" t="s">
        <v>356</v>
      </c>
      <c r="G9384" s="235">
        <v>144</v>
      </c>
      <c r="H9384" s="234">
        <v>51280</v>
      </c>
      <c r="I9384" s="28"/>
    </row>
    <row r="9385" spans="1:9" x14ac:dyDescent="0.25">
      <c r="A9385" s="231" t="s">
        <v>362</v>
      </c>
      <c r="B9385" s="232" t="s">
        <v>366</v>
      </c>
      <c r="C9385" s="233" t="s">
        <v>337</v>
      </c>
      <c r="D9385" s="233">
        <v>8</v>
      </c>
      <c r="E9385" s="233" t="s">
        <v>262</v>
      </c>
      <c r="F9385" s="234" t="s">
        <v>50</v>
      </c>
      <c r="G9385" s="235">
        <v>138</v>
      </c>
      <c r="H9385" s="234">
        <v>51283</v>
      </c>
      <c r="I9385" s="28"/>
    </row>
    <row r="9386" spans="1:9" x14ac:dyDescent="0.25">
      <c r="A9386" s="231" t="s">
        <v>335</v>
      </c>
      <c r="B9386" s="232" t="s">
        <v>367</v>
      </c>
      <c r="C9386" s="233" t="s">
        <v>337</v>
      </c>
      <c r="D9386" s="233">
        <v>8</v>
      </c>
      <c r="E9386" s="233" t="s">
        <v>262</v>
      </c>
      <c r="F9386" s="234" t="s">
        <v>342</v>
      </c>
      <c r="G9386" s="235">
        <v>74</v>
      </c>
      <c r="H9386" s="234">
        <v>51287</v>
      </c>
      <c r="I9386" s="28"/>
    </row>
    <row r="9387" spans="1:9" x14ac:dyDescent="0.25">
      <c r="A9387" s="231" t="s">
        <v>345</v>
      </c>
      <c r="B9387" s="232" t="s">
        <v>391</v>
      </c>
      <c r="C9387" s="233" t="s">
        <v>337</v>
      </c>
      <c r="D9387" s="233">
        <v>16</v>
      </c>
      <c r="E9387" s="233" t="s">
        <v>334</v>
      </c>
      <c r="F9387" s="234" t="s">
        <v>405</v>
      </c>
      <c r="G9387" s="235">
        <v>100</v>
      </c>
      <c r="H9387" s="234">
        <v>51287</v>
      </c>
      <c r="I9387" s="28"/>
    </row>
    <row r="9388" spans="1:9" x14ac:dyDescent="0.25">
      <c r="A9388" s="231" t="s">
        <v>362</v>
      </c>
      <c r="B9388" s="232" t="s">
        <v>366</v>
      </c>
      <c r="C9388" s="233" t="s">
        <v>337</v>
      </c>
      <c r="D9388" s="233">
        <v>8</v>
      </c>
      <c r="E9388" s="233" t="s">
        <v>262</v>
      </c>
      <c r="F9388" s="234" t="s">
        <v>50</v>
      </c>
      <c r="G9388" s="235">
        <v>155</v>
      </c>
      <c r="H9388" s="234">
        <v>51289</v>
      </c>
      <c r="I9388" s="28"/>
    </row>
    <row r="9389" spans="1:9" x14ac:dyDescent="0.25">
      <c r="A9389" s="231" t="s">
        <v>339</v>
      </c>
      <c r="B9389" s="232" t="s">
        <v>340</v>
      </c>
      <c r="C9389" s="233" t="s">
        <v>341</v>
      </c>
      <c r="D9389" s="233">
        <v>8</v>
      </c>
      <c r="E9389" s="233" t="s">
        <v>262</v>
      </c>
      <c r="F9389" s="234" t="s">
        <v>342</v>
      </c>
      <c r="G9389" s="235">
        <v>58</v>
      </c>
      <c r="H9389" s="234">
        <v>51290</v>
      </c>
      <c r="I9389" s="28"/>
    </row>
    <row r="9390" spans="1:9" x14ac:dyDescent="0.25">
      <c r="A9390" s="231" t="s">
        <v>331</v>
      </c>
      <c r="B9390" s="232" t="s">
        <v>404</v>
      </c>
      <c r="C9390" s="233" t="s">
        <v>333</v>
      </c>
      <c r="D9390" s="233">
        <v>16</v>
      </c>
      <c r="E9390" s="233" t="s">
        <v>334</v>
      </c>
      <c r="F9390" s="234" t="s">
        <v>405</v>
      </c>
      <c r="G9390" s="235">
        <v>100</v>
      </c>
      <c r="H9390" s="234">
        <v>51295</v>
      </c>
      <c r="I9390" s="28"/>
    </row>
    <row r="9391" spans="1:9" x14ac:dyDescent="0.25">
      <c r="A9391" s="231" t="s">
        <v>335</v>
      </c>
      <c r="B9391" s="232" t="s">
        <v>336</v>
      </c>
      <c r="C9391" s="233" t="s">
        <v>337</v>
      </c>
      <c r="D9391" s="233">
        <v>16</v>
      </c>
      <c r="E9391" s="233" t="s">
        <v>271</v>
      </c>
      <c r="F9391" s="234" t="s">
        <v>338</v>
      </c>
      <c r="G9391" s="235">
        <v>97</v>
      </c>
      <c r="H9391" s="234">
        <v>51303</v>
      </c>
      <c r="I9391" s="28"/>
    </row>
    <row r="9392" spans="1:9" x14ac:dyDescent="0.25">
      <c r="A9392" s="231" t="s">
        <v>348</v>
      </c>
      <c r="B9392" s="232" t="s">
        <v>349</v>
      </c>
      <c r="C9392" s="233" t="s">
        <v>347</v>
      </c>
      <c r="D9392" s="233">
        <v>8</v>
      </c>
      <c r="E9392" s="233" t="s">
        <v>262</v>
      </c>
      <c r="F9392" s="234" t="s">
        <v>342</v>
      </c>
      <c r="G9392" s="235">
        <v>14</v>
      </c>
      <c r="H9392" s="234">
        <v>51303</v>
      </c>
      <c r="I9392" s="28"/>
    </row>
    <row r="9393" spans="1:9" x14ac:dyDescent="0.25">
      <c r="A9393" s="231" t="s">
        <v>335</v>
      </c>
      <c r="B9393" s="232" t="s">
        <v>384</v>
      </c>
      <c r="C9393" s="233" t="s">
        <v>364</v>
      </c>
      <c r="D9393" s="233">
        <v>8</v>
      </c>
      <c r="E9393" s="233" t="s">
        <v>262</v>
      </c>
      <c r="F9393" s="234" t="s">
        <v>356</v>
      </c>
      <c r="G9393" s="235">
        <v>130</v>
      </c>
      <c r="H9393" s="234">
        <v>51304</v>
      </c>
      <c r="I9393" s="28"/>
    </row>
    <row r="9394" spans="1:9" x14ac:dyDescent="0.25">
      <c r="A9394" s="231" t="s">
        <v>345</v>
      </c>
      <c r="B9394" s="232" t="s">
        <v>391</v>
      </c>
      <c r="C9394" s="233" t="s">
        <v>337</v>
      </c>
      <c r="D9394" s="233">
        <v>16</v>
      </c>
      <c r="E9394" s="233" t="s">
        <v>334</v>
      </c>
      <c r="F9394" s="234" t="s">
        <v>405</v>
      </c>
      <c r="G9394" s="235">
        <v>67</v>
      </c>
      <c r="H9394" s="234">
        <v>51304</v>
      </c>
      <c r="I9394" s="28"/>
    </row>
    <row r="9395" spans="1:9" x14ac:dyDescent="0.25">
      <c r="A9395" s="231" t="s">
        <v>335</v>
      </c>
      <c r="B9395" s="232" t="s">
        <v>382</v>
      </c>
      <c r="C9395" s="233" t="s">
        <v>337</v>
      </c>
      <c r="D9395" s="233">
        <v>16</v>
      </c>
      <c r="E9395" s="233" t="s">
        <v>264</v>
      </c>
      <c r="F9395" s="234" t="s">
        <v>365</v>
      </c>
      <c r="G9395" s="235">
        <v>124</v>
      </c>
      <c r="H9395" s="234">
        <v>51305</v>
      </c>
      <c r="I9395" s="28"/>
    </row>
    <row r="9396" spans="1:9" x14ac:dyDescent="0.25">
      <c r="A9396" s="231" t="s">
        <v>362</v>
      </c>
      <c r="B9396" s="232" t="s">
        <v>369</v>
      </c>
      <c r="C9396" s="233" t="s">
        <v>370</v>
      </c>
      <c r="D9396" s="233">
        <v>16</v>
      </c>
      <c r="E9396" s="233" t="s">
        <v>264</v>
      </c>
      <c r="F9396" s="234" t="s">
        <v>365</v>
      </c>
      <c r="G9396" s="235">
        <v>134</v>
      </c>
      <c r="H9396" s="234">
        <v>51306</v>
      </c>
      <c r="I9396" s="28"/>
    </row>
    <row r="9397" spans="1:9" x14ac:dyDescent="0.25">
      <c r="A9397" s="231" t="s">
        <v>362</v>
      </c>
      <c r="B9397" s="232" t="s">
        <v>363</v>
      </c>
      <c r="C9397" s="233" t="s">
        <v>364</v>
      </c>
      <c r="D9397" s="233">
        <v>8</v>
      </c>
      <c r="E9397" s="233" t="s">
        <v>264</v>
      </c>
      <c r="F9397" s="234" t="s">
        <v>396</v>
      </c>
      <c r="G9397" s="235">
        <v>166</v>
      </c>
      <c r="H9397" s="234">
        <v>51306</v>
      </c>
      <c r="I9397" s="28"/>
    </row>
    <row r="9398" spans="1:9" x14ac:dyDescent="0.25">
      <c r="A9398" s="231" t="s">
        <v>371</v>
      </c>
      <c r="B9398" s="232" t="s">
        <v>388</v>
      </c>
      <c r="C9398" s="233" t="s">
        <v>364</v>
      </c>
      <c r="D9398" s="233">
        <v>12</v>
      </c>
      <c r="E9398" s="233" t="s">
        <v>271</v>
      </c>
      <c r="F9398" s="234" t="s">
        <v>359</v>
      </c>
      <c r="G9398" s="235">
        <v>21</v>
      </c>
      <c r="H9398" s="234">
        <v>51309</v>
      </c>
      <c r="I9398" s="28"/>
    </row>
    <row r="9399" spans="1:9" x14ac:dyDescent="0.25">
      <c r="A9399" s="231" t="s">
        <v>345</v>
      </c>
      <c r="B9399" s="232" t="s">
        <v>379</v>
      </c>
      <c r="C9399" s="233" t="s">
        <v>380</v>
      </c>
      <c r="D9399" s="233">
        <v>16</v>
      </c>
      <c r="E9399" s="233" t="s">
        <v>271</v>
      </c>
      <c r="F9399" s="234" t="s">
        <v>338</v>
      </c>
      <c r="G9399" s="235">
        <v>65</v>
      </c>
      <c r="H9399" s="234">
        <v>51309</v>
      </c>
      <c r="I9399" s="28"/>
    </row>
    <row r="9400" spans="1:9" x14ac:dyDescent="0.25">
      <c r="A9400" s="231" t="s">
        <v>376</v>
      </c>
      <c r="B9400" s="232" t="s">
        <v>390</v>
      </c>
      <c r="C9400" s="233" t="s">
        <v>370</v>
      </c>
      <c r="D9400" s="233">
        <v>8</v>
      </c>
      <c r="E9400" s="233" t="s">
        <v>334</v>
      </c>
      <c r="F9400" s="234" t="s">
        <v>278</v>
      </c>
      <c r="G9400" s="235">
        <v>20</v>
      </c>
      <c r="H9400" s="234">
        <v>51310</v>
      </c>
      <c r="I9400" s="28"/>
    </row>
    <row r="9401" spans="1:9" x14ac:dyDescent="0.25">
      <c r="A9401" s="231" t="s">
        <v>331</v>
      </c>
      <c r="B9401" s="232" t="s">
        <v>353</v>
      </c>
      <c r="C9401" s="233" t="s">
        <v>337</v>
      </c>
      <c r="D9401" s="233">
        <v>16</v>
      </c>
      <c r="E9401" s="233" t="s">
        <v>262</v>
      </c>
      <c r="F9401" s="234" t="s">
        <v>356</v>
      </c>
      <c r="G9401" s="235">
        <v>86</v>
      </c>
      <c r="H9401" s="234">
        <v>51313</v>
      </c>
      <c r="I9401" s="28"/>
    </row>
    <row r="9402" spans="1:9" x14ac:dyDescent="0.25">
      <c r="A9402" s="231" t="s">
        <v>335</v>
      </c>
      <c r="B9402" s="232" t="s">
        <v>368</v>
      </c>
      <c r="C9402" s="233" t="s">
        <v>364</v>
      </c>
      <c r="D9402" s="233">
        <v>8</v>
      </c>
      <c r="E9402" s="233" t="s">
        <v>262</v>
      </c>
      <c r="F9402" s="234" t="s">
        <v>356</v>
      </c>
      <c r="G9402" s="235">
        <v>55</v>
      </c>
      <c r="H9402" s="234">
        <v>51315</v>
      </c>
      <c r="I9402" s="28"/>
    </row>
    <row r="9403" spans="1:9" x14ac:dyDescent="0.25">
      <c r="A9403" s="231" t="s">
        <v>345</v>
      </c>
      <c r="B9403" s="232" t="s">
        <v>401</v>
      </c>
      <c r="C9403" s="233" t="s">
        <v>380</v>
      </c>
      <c r="D9403" s="233">
        <v>16</v>
      </c>
      <c r="E9403" s="233" t="s">
        <v>271</v>
      </c>
      <c r="F9403" s="234" t="s">
        <v>338</v>
      </c>
      <c r="G9403" s="235">
        <v>47</v>
      </c>
      <c r="H9403" s="234">
        <v>51315</v>
      </c>
      <c r="I9403" s="28"/>
    </row>
    <row r="9404" spans="1:9" x14ac:dyDescent="0.25">
      <c r="A9404" s="231" t="s">
        <v>392</v>
      </c>
      <c r="B9404" s="232" t="s">
        <v>393</v>
      </c>
      <c r="C9404" s="233" t="s">
        <v>337</v>
      </c>
      <c r="D9404" s="233">
        <v>16</v>
      </c>
      <c r="E9404" s="233" t="s">
        <v>271</v>
      </c>
      <c r="F9404" s="234" t="s">
        <v>338</v>
      </c>
      <c r="G9404" s="235">
        <v>78</v>
      </c>
      <c r="H9404" s="234">
        <v>51315</v>
      </c>
      <c r="I9404" s="28"/>
    </row>
    <row r="9405" spans="1:9" x14ac:dyDescent="0.25">
      <c r="A9405" s="231" t="s">
        <v>335</v>
      </c>
      <c r="B9405" s="232" t="s">
        <v>394</v>
      </c>
      <c r="C9405" s="233" t="s">
        <v>364</v>
      </c>
      <c r="D9405" s="233">
        <v>8</v>
      </c>
      <c r="E9405" s="233" t="s">
        <v>264</v>
      </c>
      <c r="F9405" s="234" t="s">
        <v>365</v>
      </c>
      <c r="G9405" s="235">
        <v>174</v>
      </c>
      <c r="H9405" s="234">
        <v>51319</v>
      </c>
      <c r="I9405" s="28"/>
    </row>
    <row r="9406" spans="1:9" x14ac:dyDescent="0.25">
      <c r="A9406" s="231" t="s">
        <v>335</v>
      </c>
      <c r="B9406" s="232" t="s">
        <v>350</v>
      </c>
      <c r="C9406" s="233" t="s">
        <v>347</v>
      </c>
      <c r="D9406" s="233">
        <v>8</v>
      </c>
      <c r="E9406" s="233" t="s">
        <v>271</v>
      </c>
      <c r="F9406" s="234" t="s">
        <v>338</v>
      </c>
      <c r="G9406" s="235">
        <v>156</v>
      </c>
      <c r="H9406" s="234">
        <v>51319</v>
      </c>
      <c r="I9406" s="28"/>
    </row>
    <row r="9407" spans="1:9" x14ac:dyDescent="0.25">
      <c r="A9407" s="231" t="s">
        <v>354</v>
      </c>
      <c r="B9407" s="232" t="s">
        <v>355</v>
      </c>
      <c r="C9407" s="233" t="s">
        <v>347</v>
      </c>
      <c r="D9407" s="233">
        <v>16</v>
      </c>
      <c r="E9407" s="233" t="s">
        <v>262</v>
      </c>
      <c r="F9407" s="234" t="s">
        <v>356</v>
      </c>
      <c r="G9407" s="235">
        <v>29</v>
      </c>
      <c r="H9407" s="234">
        <v>51320</v>
      </c>
      <c r="I9407" s="28"/>
    </row>
    <row r="9408" spans="1:9" x14ac:dyDescent="0.25">
      <c r="A9408" s="231" t="s">
        <v>362</v>
      </c>
      <c r="B9408" s="232" t="s">
        <v>374</v>
      </c>
      <c r="C9408" s="233" t="s">
        <v>375</v>
      </c>
      <c r="D9408" s="233">
        <v>16</v>
      </c>
      <c r="E9408" s="233" t="s">
        <v>271</v>
      </c>
      <c r="F9408" s="234" t="s">
        <v>338</v>
      </c>
      <c r="G9408" s="235">
        <v>148</v>
      </c>
      <c r="H9408" s="234">
        <v>51321</v>
      </c>
      <c r="I9408" s="28"/>
    </row>
    <row r="9409" spans="1:9" x14ac:dyDescent="0.25">
      <c r="A9409" s="231" t="s">
        <v>371</v>
      </c>
      <c r="B9409" s="232" t="s">
        <v>388</v>
      </c>
      <c r="C9409" s="233" t="s">
        <v>364</v>
      </c>
      <c r="D9409" s="233">
        <v>12</v>
      </c>
      <c r="E9409" s="233" t="s">
        <v>271</v>
      </c>
      <c r="F9409" s="234" t="s">
        <v>338</v>
      </c>
      <c r="G9409" s="235">
        <v>76</v>
      </c>
      <c r="H9409" s="234">
        <v>51326</v>
      </c>
      <c r="I9409" s="28"/>
    </row>
    <row r="9410" spans="1:9" x14ac:dyDescent="0.25">
      <c r="A9410" s="231" t="s">
        <v>345</v>
      </c>
      <c r="B9410" s="232" t="s">
        <v>401</v>
      </c>
      <c r="C9410" s="233" t="s">
        <v>380</v>
      </c>
      <c r="D9410" s="233">
        <v>16</v>
      </c>
      <c r="E9410" s="233" t="s">
        <v>271</v>
      </c>
      <c r="F9410" s="234" t="s">
        <v>338</v>
      </c>
      <c r="G9410" s="235">
        <v>183</v>
      </c>
      <c r="H9410" s="234">
        <v>51332</v>
      </c>
      <c r="I9410" s="28"/>
    </row>
    <row r="9411" spans="1:9" x14ac:dyDescent="0.25">
      <c r="A9411" s="231" t="s">
        <v>331</v>
      </c>
      <c r="B9411" s="232" t="s">
        <v>353</v>
      </c>
      <c r="C9411" s="233" t="s">
        <v>337</v>
      </c>
      <c r="D9411" s="233">
        <v>16</v>
      </c>
      <c r="E9411" s="233" t="s">
        <v>262</v>
      </c>
      <c r="F9411" s="234" t="s">
        <v>356</v>
      </c>
      <c r="G9411" s="235">
        <v>50</v>
      </c>
      <c r="H9411" s="234">
        <v>51333</v>
      </c>
      <c r="I9411" s="28"/>
    </row>
    <row r="9412" spans="1:9" x14ac:dyDescent="0.25">
      <c r="A9412" s="231" t="s">
        <v>345</v>
      </c>
      <c r="B9412" s="232" t="s">
        <v>379</v>
      </c>
      <c r="C9412" s="233" t="s">
        <v>380</v>
      </c>
      <c r="D9412" s="233">
        <v>16</v>
      </c>
      <c r="E9412" s="233" t="s">
        <v>271</v>
      </c>
      <c r="F9412" s="234" t="s">
        <v>373</v>
      </c>
      <c r="G9412" s="235">
        <v>32</v>
      </c>
      <c r="H9412" s="234">
        <v>51336</v>
      </c>
      <c r="I9412" s="28"/>
    </row>
    <row r="9413" spans="1:9" x14ac:dyDescent="0.25">
      <c r="A9413" s="231" t="s">
        <v>385</v>
      </c>
      <c r="B9413" s="232" t="s">
        <v>386</v>
      </c>
      <c r="C9413" s="233" t="s">
        <v>358</v>
      </c>
      <c r="D9413" s="233">
        <v>16</v>
      </c>
      <c r="E9413" s="233" t="s">
        <v>334</v>
      </c>
      <c r="F9413" s="234" t="s">
        <v>276</v>
      </c>
      <c r="G9413" s="235">
        <v>150</v>
      </c>
      <c r="H9413" s="234">
        <v>51337</v>
      </c>
      <c r="I9413" s="28"/>
    </row>
    <row r="9414" spans="1:9" x14ac:dyDescent="0.25">
      <c r="A9414" s="231" t="s">
        <v>371</v>
      </c>
      <c r="B9414" s="232" t="s">
        <v>372</v>
      </c>
      <c r="C9414" s="233" t="s">
        <v>364</v>
      </c>
      <c r="D9414" s="233">
        <v>8</v>
      </c>
      <c r="E9414" s="233" t="s">
        <v>271</v>
      </c>
      <c r="F9414" s="234" t="s">
        <v>338</v>
      </c>
      <c r="G9414" s="235">
        <v>123</v>
      </c>
      <c r="H9414" s="234">
        <v>51338</v>
      </c>
      <c r="I9414" s="28"/>
    </row>
    <row r="9415" spans="1:9" x14ac:dyDescent="0.25">
      <c r="A9415" s="231" t="s">
        <v>385</v>
      </c>
      <c r="B9415" s="232" t="s">
        <v>386</v>
      </c>
      <c r="C9415" s="233" t="s">
        <v>358</v>
      </c>
      <c r="D9415" s="233">
        <v>16</v>
      </c>
      <c r="E9415" s="233" t="s">
        <v>334</v>
      </c>
      <c r="F9415" s="234" t="s">
        <v>276</v>
      </c>
      <c r="G9415" s="235">
        <v>5</v>
      </c>
      <c r="H9415" s="234">
        <v>51340</v>
      </c>
      <c r="I9415" s="28"/>
    </row>
    <row r="9416" spans="1:9" x14ac:dyDescent="0.25">
      <c r="A9416" s="231" t="s">
        <v>331</v>
      </c>
      <c r="B9416" s="232" t="s">
        <v>332</v>
      </c>
      <c r="C9416" s="233" t="s">
        <v>333</v>
      </c>
      <c r="D9416" s="233">
        <v>16</v>
      </c>
      <c r="E9416" s="233" t="s">
        <v>334</v>
      </c>
      <c r="F9416" s="234" t="s">
        <v>405</v>
      </c>
      <c r="G9416" s="235">
        <v>49</v>
      </c>
      <c r="H9416" s="234">
        <v>51341</v>
      </c>
      <c r="I9416" s="28"/>
    </row>
    <row r="9417" spans="1:9" x14ac:dyDescent="0.25">
      <c r="A9417" s="231" t="s">
        <v>362</v>
      </c>
      <c r="B9417" s="232" t="s">
        <v>366</v>
      </c>
      <c r="C9417" s="233" t="s">
        <v>337</v>
      </c>
      <c r="D9417" s="233">
        <v>8</v>
      </c>
      <c r="E9417" s="233" t="s">
        <v>262</v>
      </c>
      <c r="F9417" s="234" t="s">
        <v>342</v>
      </c>
      <c r="G9417" s="235">
        <v>192</v>
      </c>
      <c r="H9417" s="234">
        <v>51342</v>
      </c>
      <c r="I9417" s="28"/>
    </row>
    <row r="9418" spans="1:9" x14ac:dyDescent="0.25">
      <c r="A9418" s="231" t="s">
        <v>345</v>
      </c>
      <c r="B9418" s="232" t="s">
        <v>406</v>
      </c>
      <c r="C9418" s="233" t="s">
        <v>337</v>
      </c>
      <c r="D9418" s="233">
        <v>16</v>
      </c>
      <c r="E9418" s="233" t="s">
        <v>271</v>
      </c>
      <c r="F9418" s="234" t="s">
        <v>359</v>
      </c>
      <c r="G9418" s="235">
        <v>131</v>
      </c>
      <c r="H9418" s="234">
        <v>51342</v>
      </c>
      <c r="I9418" s="28"/>
    </row>
    <row r="9419" spans="1:9" x14ac:dyDescent="0.25">
      <c r="A9419" s="231" t="s">
        <v>331</v>
      </c>
      <c r="B9419" s="232" t="s">
        <v>404</v>
      </c>
      <c r="C9419" s="233" t="s">
        <v>333</v>
      </c>
      <c r="D9419" s="233">
        <v>16</v>
      </c>
      <c r="E9419" s="233" t="s">
        <v>334</v>
      </c>
      <c r="F9419" s="234" t="s">
        <v>405</v>
      </c>
      <c r="G9419" s="235">
        <v>46</v>
      </c>
      <c r="H9419" s="234">
        <v>51342</v>
      </c>
      <c r="I9419" s="28"/>
    </row>
    <row r="9420" spans="1:9" x14ac:dyDescent="0.25">
      <c r="A9420" s="231" t="s">
        <v>397</v>
      </c>
      <c r="B9420" s="232" t="s">
        <v>402</v>
      </c>
      <c r="C9420" s="233" t="s">
        <v>380</v>
      </c>
      <c r="D9420" s="233">
        <v>8</v>
      </c>
      <c r="E9420" s="233" t="s">
        <v>262</v>
      </c>
      <c r="F9420" s="234" t="s">
        <v>50</v>
      </c>
      <c r="G9420" s="235">
        <v>111</v>
      </c>
      <c r="H9420" s="234">
        <v>51342</v>
      </c>
      <c r="I9420" s="28"/>
    </row>
    <row r="9421" spans="1:9" x14ac:dyDescent="0.25">
      <c r="A9421" s="231" t="s">
        <v>335</v>
      </c>
      <c r="B9421" s="232" t="s">
        <v>383</v>
      </c>
      <c r="C9421" s="233" t="s">
        <v>347</v>
      </c>
      <c r="D9421" s="233">
        <v>8</v>
      </c>
      <c r="E9421" s="233" t="s">
        <v>271</v>
      </c>
      <c r="F9421" s="234" t="s">
        <v>373</v>
      </c>
      <c r="G9421" s="235">
        <v>141</v>
      </c>
      <c r="H9421" s="234">
        <v>51343</v>
      </c>
      <c r="I9421" s="28"/>
    </row>
    <row r="9422" spans="1:9" x14ac:dyDescent="0.25">
      <c r="A9422" s="231" t="s">
        <v>385</v>
      </c>
      <c r="B9422" s="232" t="s">
        <v>386</v>
      </c>
      <c r="C9422" s="233" t="s">
        <v>358</v>
      </c>
      <c r="D9422" s="233">
        <v>16</v>
      </c>
      <c r="E9422" s="233" t="s">
        <v>334</v>
      </c>
      <c r="F9422" s="234" t="s">
        <v>405</v>
      </c>
      <c r="G9422" s="235">
        <v>125</v>
      </c>
      <c r="H9422" s="234">
        <v>51343</v>
      </c>
      <c r="I9422" s="28"/>
    </row>
    <row r="9423" spans="1:9" x14ac:dyDescent="0.25">
      <c r="A9423" s="231" t="s">
        <v>345</v>
      </c>
      <c r="B9423" s="232" t="s">
        <v>391</v>
      </c>
      <c r="C9423" s="233" t="s">
        <v>337</v>
      </c>
      <c r="D9423" s="233">
        <v>16</v>
      </c>
      <c r="E9423" s="233" t="s">
        <v>334</v>
      </c>
      <c r="F9423" s="234" t="s">
        <v>276</v>
      </c>
      <c r="G9423" s="235">
        <v>36</v>
      </c>
      <c r="H9423" s="234">
        <v>51354</v>
      </c>
      <c r="I9423" s="28"/>
    </row>
    <row r="9424" spans="1:9" x14ac:dyDescent="0.25">
      <c r="A9424" s="231" t="s">
        <v>345</v>
      </c>
      <c r="B9424" s="232" t="s">
        <v>346</v>
      </c>
      <c r="C9424" s="233" t="s">
        <v>347</v>
      </c>
      <c r="D9424" s="233">
        <v>16</v>
      </c>
      <c r="E9424" s="233" t="s">
        <v>271</v>
      </c>
      <c r="F9424" s="234" t="s">
        <v>338</v>
      </c>
      <c r="G9424" s="235">
        <v>177</v>
      </c>
      <c r="H9424" s="234">
        <v>51356</v>
      </c>
      <c r="I9424" s="28"/>
    </row>
    <row r="9425" spans="1:9" x14ac:dyDescent="0.25">
      <c r="A9425" s="231" t="s">
        <v>335</v>
      </c>
      <c r="B9425" s="232" t="s">
        <v>367</v>
      </c>
      <c r="C9425" s="233" t="s">
        <v>337</v>
      </c>
      <c r="D9425" s="233">
        <v>8</v>
      </c>
      <c r="E9425" s="233" t="s">
        <v>262</v>
      </c>
      <c r="F9425" s="234" t="s">
        <v>356</v>
      </c>
      <c r="G9425" s="235">
        <v>69</v>
      </c>
      <c r="H9425" s="234">
        <v>51359</v>
      </c>
      <c r="I9425" s="28"/>
    </row>
    <row r="9426" spans="1:9" x14ac:dyDescent="0.25">
      <c r="A9426" s="231" t="s">
        <v>408</v>
      </c>
      <c r="B9426" s="232" t="s">
        <v>409</v>
      </c>
      <c r="C9426" s="233" t="s">
        <v>380</v>
      </c>
      <c r="D9426" s="233">
        <v>16</v>
      </c>
      <c r="E9426" s="233" t="s">
        <v>334</v>
      </c>
      <c r="F9426" s="234" t="s">
        <v>278</v>
      </c>
      <c r="G9426" s="235">
        <v>161</v>
      </c>
      <c r="H9426" s="234">
        <v>51365</v>
      </c>
      <c r="I9426" s="28"/>
    </row>
    <row r="9427" spans="1:9" x14ac:dyDescent="0.25">
      <c r="A9427" s="231" t="s">
        <v>331</v>
      </c>
      <c r="B9427" s="232" t="s">
        <v>353</v>
      </c>
      <c r="C9427" s="233" t="s">
        <v>337</v>
      </c>
      <c r="D9427" s="233">
        <v>16</v>
      </c>
      <c r="E9427" s="233" t="s">
        <v>262</v>
      </c>
      <c r="F9427" s="234" t="s">
        <v>342</v>
      </c>
      <c r="G9427" s="235">
        <v>100</v>
      </c>
      <c r="H9427" s="234">
        <v>51365</v>
      </c>
      <c r="I9427" s="28"/>
    </row>
    <row r="9428" spans="1:9" x14ac:dyDescent="0.25">
      <c r="A9428" s="231" t="s">
        <v>362</v>
      </c>
      <c r="B9428" s="232" t="s">
        <v>374</v>
      </c>
      <c r="C9428" s="233" t="s">
        <v>375</v>
      </c>
      <c r="D9428" s="233">
        <v>16</v>
      </c>
      <c r="E9428" s="233" t="s">
        <v>271</v>
      </c>
      <c r="F9428" s="234" t="s">
        <v>338</v>
      </c>
      <c r="G9428" s="235">
        <v>47</v>
      </c>
      <c r="H9428" s="234">
        <v>51371</v>
      </c>
      <c r="I9428" s="28"/>
    </row>
    <row r="9429" spans="1:9" x14ac:dyDescent="0.25">
      <c r="A9429" s="231" t="s">
        <v>362</v>
      </c>
      <c r="B9429" s="232" t="s">
        <v>407</v>
      </c>
      <c r="C9429" s="233" t="s">
        <v>380</v>
      </c>
      <c r="D9429" s="233">
        <v>16</v>
      </c>
      <c r="E9429" s="233" t="s">
        <v>264</v>
      </c>
      <c r="F9429" s="234" t="s">
        <v>396</v>
      </c>
      <c r="G9429" s="235">
        <v>168</v>
      </c>
      <c r="H9429" s="234">
        <v>51377</v>
      </c>
      <c r="I9429" s="28"/>
    </row>
    <row r="9430" spans="1:9" x14ac:dyDescent="0.25">
      <c r="A9430" s="231" t="s">
        <v>376</v>
      </c>
      <c r="B9430" s="232" t="s">
        <v>390</v>
      </c>
      <c r="C9430" s="233" t="s">
        <v>370</v>
      </c>
      <c r="D9430" s="233">
        <v>8</v>
      </c>
      <c r="E9430" s="233" t="s">
        <v>334</v>
      </c>
      <c r="F9430" s="234" t="s">
        <v>278</v>
      </c>
      <c r="G9430" s="235">
        <v>27</v>
      </c>
      <c r="H9430" s="234">
        <v>51379</v>
      </c>
      <c r="I9430" s="28"/>
    </row>
    <row r="9431" spans="1:9" x14ac:dyDescent="0.25">
      <c r="A9431" s="231" t="s">
        <v>335</v>
      </c>
      <c r="B9431" s="232" t="s">
        <v>357</v>
      </c>
      <c r="C9431" s="233" t="s">
        <v>358</v>
      </c>
      <c r="D9431" s="233">
        <v>16</v>
      </c>
      <c r="E9431" s="233" t="s">
        <v>271</v>
      </c>
      <c r="F9431" s="234" t="s">
        <v>359</v>
      </c>
      <c r="G9431" s="235">
        <v>53</v>
      </c>
      <c r="H9431" s="234">
        <v>51382</v>
      </c>
      <c r="I9431" s="28"/>
    </row>
    <row r="9432" spans="1:9" x14ac:dyDescent="0.25">
      <c r="A9432" s="231" t="s">
        <v>362</v>
      </c>
      <c r="B9432" s="232" t="s">
        <v>366</v>
      </c>
      <c r="C9432" s="233" t="s">
        <v>337</v>
      </c>
      <c r="D9432" s="233">
        <v>8</v>
      </c>
      <c r="E9432" s="233" t="s">
        <v>262</v>
      </c>
      <c r="F9432" s="234" t="s">
        <v>342</v>
      </c>
      <c r="G9432" s="235">
        <v>46</v>
      </c>
      <c r="H9432" s="234">
        <v>51385</v>
      </c>
      <c r="I9432" s="28"/>
    </row>
    <row r="9433" spans="1:9" x14ac:dyDescent="0.25">
      <c r="A9433" s="231" t="s">
        <v>331</v>
      </c>
      <c r="B9433" s="232" t="s">
        <v>353</v>
      </c>
      <c r="C9433" s="233" t="s">
        <v>337</v>
      </c>
      <c r="D9433" s="233">
        <v>16</v>
      </c>
      <c r="E9433" s="233" t="s">
        <v>262</v>
      </c>
      <c r="F9433" s="234" t="s">
        <v>342</v>
      </c>
      <c r="G9433" s="235">
        <v>111</v>
      </c>
      <c r="H9433" s="234">
        <v>51387</v>
      </c>
      <c r="I9433" s="28"/>
    </row>
    <row r="9434" spans="1:9" x14ac:dyDescent="0.25">
      <c r="A9434" s="231" t="s">
        <v>335</v>
      </c>
      <c r="B9434" s="232" t="s">
        <v>357</v>
      </c>
      <c r="C9434" s="233" t="s">
        <v>358</v>
      </c>
      <c r="D9434" s="233">
        <v>16</v>
      </c>
      <c r="E9434" s="233" t="s">
        <v>271</v>
      </c>
      <c r="F9434" s="234" t="s">
        <v>359</v>
      </c>
      <c r="G9434" s="235">
        <v>90</v>
      </c>
      <c r="H9434" s="234">
        <v>51391</v>
      </c>
      <c r="I9434" s="28"/>
    </row>
    <row r="9435" spans="1:9" x14ac:dyDescent="0.25">
      <c r="A9435" s="231" t="s">
        <v>331</v>
      </c>
      <c r="B9435" s="232" t="s">
        <v>404</v>
      </c>
      <c r="C9435" s="233" t="s">
        <v>333</v>
      </c>
      <c r="D9435" s="233">
        <v>16</v>
      </c>
      <c r="E9435" s="233" t="s">
        <v>334</v>
      </c>
      <c r="F9435" s="234" t="s">
        <v>405</v>
      </c>
      <c r="G9435" s="235">
        <v>183</v>
      </c>
      <c r="H9435" s="234">
        <v>51391</v>
      </c>
      <c r="I9435" s="28"/>
    </row>
    <row r="9436" spans="1:9" x14ac:dyDescent="0.25">
      <c r="A9436" s="231" t="s">
        <v>362</v>
      </c>
      <c r="B9436" s="232" t="s">
        <v>407</v>
      </c>
      <c r="C9436" s="233" t="s">
        <v>380</v>
      </c>
      <c r="D9436" s="233">
        <v>16</v>
      </c>
      <c r="E9436" s="233" t="s">
        <v>264</v>
      </c>
      <c r="F9436" s="234" t="s">
        <v>396</v>
      </c>
      <c r="G9436" s="235">
        <v>41</v>
      </c>
      <c r="H9436" s="234">
        <v>51392</v>
      </c>
      <c r="I9436" s="28"/>
    </row>
    <row r="9437" spans="1:9" x14ac:dyDescent="0.25">
      <c r="A9437" s="231" t="s">
        <v>335</v>
      </c>
      <c r="B9437" s="232" t="s">
        <v>382</v>
      </c>
      <c r="C9437" s="233" t="s">
        <v>337</v>
      </c>
      <c r="D9437" s="233">
        <v>16</v>
      </c>
      <c r="E9437" s="233" t="s">
        <v>264</v>
      </c>
      <c r="F9437" s="234" t="s">
        <v>365</v>
      </c>
      <c r="G9437" s="235">
        <v>124</v>
      </c>
      <c r="H9437" s="234">
        <v>51394</v>
      </c>
      <c r="I9437" s="28"/>
    </row>
    <row r="9438" spans="1:9" x14ac:dyDescent="0.25">
      <c r="A9438" s="231" t="s">
        <v>345</v>
      </c>
      <c r="B9438" s="232" t="s">
        <v>346</v>
      </c>
      <c r="C9438" s="233" t="s">
        <v>347</v>
      </c>
      <c r="D9438" s="233">
        <v>16</v>
      </c>
      <c r="E9438" s="233" t="s">
        <v>271</v>
      </c>
      <c r="F9438" s="234" t="s">
        <v>338</v>
      </c>
      <c r="G9438" s="235">
        <v>58</v>
      </c>
      <c r="H9438" s="234">
        <v>51394</v>
      </c>
      <c r="I9438" s="28"/>
    </row>
    <row r="9439" spans="1:9" x14ac:dyDescent="0.25">
      <c r="A9439" s="231" t="s">
        <v>362</v>
      </c>
      <c r="B9439" s="232" t="s">
        <v>363</v>
      </c>
      <c r="C9439" s="233" t="s">
        <v>364</v>
      </c>
      <c r="D9439" s="233">
        <v>8</v>
      </c>
      <c r="E9439" s="233" t="s">
        <v>264</v>
      </c>
      <c r="F9439" s="234" t="s">
        <v>396</v>
      </c>
      <c r="G9439" s="235">
        <v>120</v>
      </c>
      <c r="H9439" s="234">
        <v>51394</v>
      </c>
      <c r="I9439" s="28"/>
    </row>
    <row r="9440" spans="1:9" x14ac:dyDescent="0.25">
      <c r="A9440" s="231" t="s">
        <v>339</v>
      </c>
      <c r="B9440" s="232" t="s">
        <v>340</v>
      </c>
      <c r="C9440" s="233" t="s">
        <v>341</v>
      </c>
      <c r="D9440" s="233">
        <v>8</v>
      </c>
      <c r="E9440" s="233" t="s">
        <v>262</v>
      </c>
      <c r="F9440" s="234" t="s">
        <v>342</v>
      </c>
      <c r="G9440" s="235">
        <v>34</v>
      </c>
      <c r="H9440" s="234">
        <v>51396</v>
      </c>
      <c r="I9440" s="28"/>
    </row>
    <row r="9441" spans="1:9" x14ac:dyDescent="0.25">
      <c r="A9441" s="231" t="s">
        <v>335</v>
      </c>
      <c r="B9441" s="232" t="s">
        <v>368</v>
      </c>
      <c r="C9441" s="233" t="s">
        <v>364</v>
      </c>
      <c r="D9441" s="233">
        <v>8</v>
      </c>
      <c r="E9441" s="233" t="s">
        <v>262</v>
      </c>
      <c r="F9441" s="234" t="s">
        <v>356</v>
      </c>
      <c r="G9441" s="235">
        <v>149</v>
      </c>
      <c r="H9441" s="234">
        <v>51399</v>
      </c>
      <c r="I9441" s="28"/>
    </row>
    <row r="9442" spans="1:9" x14ac:dyDescent="0.25">
      <c r="A9442" s="231" t="s">
        <v>335</v>
      </c>
      <c r="B9442" s="232" t="s">
        <v>357</v>
      </c>
      <c r="C9442" s="233" t="s">
        <v>358</v>
      </c>
      <c r="D9442" s="233">
        <v>16</v>
      </c>
      <c r="E9442" s="233" t="s">
        <v>271</v>
      </c>
      <c r="F9442" s="234" t="s">
        <v>359</v>
      </c>
      <c r="G9442" s="235">
        <v>59</v>
      </c>
      <c r="H9442" s="234">
        <v>51400</v>
      </c>
      <c r="I9442" s="28"/>
    </row>
    <row r="9443" spans="1:9" x14ac:dyDescent="0.25">
      <c r="A9443" s="231" t="s">
        <v>345</v>
      </c>
      <c r="B9443" s="232" t="s">
        <v>406</v>
      </c>
      <c r="C9443" s="233" t="s">
        <v>337</v>
      </c>
      <c r="D9443" s="233">
        <v>16</v>
      </c>
      <c r="E9443" s="233" t="s">
        <v>271</v>
      </c>
      <c r="F9443" s="234" t="s">
        <v>359</v>
      </c>
      <c r="G9443" s="235">
        <v>187</v>
      </c>
      <c r="H9443" s="234">
        <v>51403</v>
      </c>
      <c r="I9443" s="28"/>
    </row>
    <row r="9444" spans="1:9" x14ac:dyDescent="0.25">
      <c r="A9444" s="231" t="s">
        <v>331</v>
      </c>
      <c r="B9444" s="232" t="s">
        <v>403</v>
      </c>
      <c r="C9444" s="233" t="s">
        <v>380</v>
      </c>
      <c r="D9444" s="233">
        <v>32</v>
      </c>
      <c r="E9444" s="233" t="s">
        <v>262</v>
      </c>
      <c r="F9444" s="234" t="s">
        <v>356</v>
      </c>
      <c r="G9444" s="235">
        <v>16</v>
      </c>
      <c r="H9444" s="234">
        <v>51408</v>
      </c>
      <c r="I9444" s="28"/>
    </row>
    <row r="9445" spans="1:9" x14ac:dyDescent="0.25">
      <c r="A9445" s="231" t="s">
        <v>335</v>
      </c>
      <c r="B9445" s="232" t="s">
        <v>400</v>
      </c>
      <c r="C9445" s="233" t="s">
        <v>364</v>
      </c>
      <c r="D9445" s="233">
        <v>8</v>
      </c>
      <c r="E9445" s="233" t="s">
        <v>264</v>
      </c>
      <c r="F9445" s="234" t="s">
        <v>365</v>
      </c>
      <c r="G9445" s="235">
        <v>161</v>
      </c>
      <c r="H9445" s="234">
        <v>51411</v>
      </c>
      <c r="I9445" s="28"/>
    </row>
    <row r="9446" spans="1:9" x14ac:dyDescent="0.25">
      <c r="A9446" s="231" t="s">
        <v>335</v>
      </c>
      <c r="B9446" s="232" t="s">
        <v>383</v>
      </c>
      <c r="C9446" s="233" t="s">
        <v>347</v>
      </c>
      <c r="D9446" s="233">
        <v>8</v>
      </c>
      <c r="E9446" s="233" t="s">
        <v>271</v>
      </c>
      <c r="F9446" s="234" t="s">
        <v>373</v>
      </c>
      <c r="G9446" s="235">
        <v>68</v>
      </c>
      <c r="H9446" s="234">
        <v>51411</v>
      </c>
      <c r="I9446" s="28"/>
    </row>
    <row r="9447" spans="1:9" x14ac:dyDescent="0.25">
      <c r="A9447" s="231" t="s">
        <v>397</v>
      </c>
      <c r="B9447" s="232" t="s">
        <v>398</v>
      </c>
      <c r="C9447" s="233" t="s">
        <v>399</v>
      </c>
      <c r="D9447" s="233">
        <v>8</v>
      </c>
      <c r="E9447" s="233" t="s">
        <v>334</v>
      </c>
      <c r="F9447" s="234" t="s">
        <v>276</v>
      </c>
      <c r="G9447" s="235">
        <v>102</v>
      </c>
      <c r="H9447" s="234">
        <v>51413</v>
      </c>
      <c r="I9447" s="28"/>
    </row>
    <row r="9448" spans="1:9" x14ac:dyDescent="0.25">
      <c r="A9448" s="231" t="s">
        <v>345</v>
      </c>
      <c r="B9448" s="232" t="s">
        <v>346</v>
      </c>
      <c r="C9448" s="233" t="s">
        <v>347</v>
      </c>
      <c r="D9448" s="233">
        <v>16</v>
      </c>
      <c r="E9448" s="233" t="s">
        <v>271</v>
      </c>
      <c r="F9448" s="234" t="s">
        <v>338</v>
      </c>
      <c r="G9448" s="235">
        <v>118</v>
      </c>
      <c r="H9448" s="234">
        <v>51415</v>
      </c>
      <c r="I9448" s="28"/>
    </row>
    <row r="9449" spans="1:9" x14ac:dyDescent="0.25">
      <c r="A9449" s="231" t="s">
        <v>331</v>
      </c>
      <c r="B9449" s="232" t="s">
        <v>381</v>
      </c>
      <c r="C9449" s="233" t="s">
        <v>380</v>
      </c>
      <c r="D9449" s="233">
        <v>16</v>
      </c>
      <c r="E9449" s="233" t="s">
        <v>262</v>
      </c>
      <c r="F9449" s="234" t="s">
        <v>342</v>
      </c>
      <c r="G9449" s="235">
        <v>147</v>
      </c>
      <c r="H9449" s="234">
        <v>51416</v>
      </c>
      <c r="I9449" s="28"/>
    </row>
    <row r="9450" spans="1:9" x14ac:dyDescent="0.25">
      <c r="A9450" s="231" t="s">
        <v>348</v>
      </c>
      <c r="B9450" s="232" t="s">
        <v>349</v>
      </c>
      <c r="C9450" s="233" t="s">
        <v>347</v>
      </c>
      <c r="D9450" s="233">
        <v>8</v>
      </c>
      <c r="E9450" s="233" t="s">
        <v>262</v>
      </c>
      <c r="F9450" s="234" t="s">
        <v>342</v>
      </c>
      <c r="G9450" s="235">
        <v>36</v>
      </c>
      <c r="H9450" s="234">
        <v>51418</v>
      </c>
      <c r="I9450" s="28"/>
    </row>
    <row r="9451" spans="1:9" x14ac:dyDescent="0.25">
      <c r="A9451" s="231" t="s">
        <v>362</v>
      </c>
      <c r="B9451" s="232" t="s">
        <v>407</v>
      </c>
      <c r="C9451" s="233" t="s">
        <v>380</v>
      </c>
      <c r="D9451" s="233">
        <v>16</v>
      </c>
      <c r="E9451" s="233" t="s">
        <v>264</v>
      </c>
      <c r="F9451" s="234" t="s">
        <v>396</v>
      </c>
      <c r="G9451" s="235">
        <v>193</v>
      </c>
      <c r="H9451" s="234">
        <v>51419</v>
      </c>
      <c r="I9451" s="28"/>
    </row>
    <row r="9452" spans="1:9" x14ac:dyDescent="0.25">
      <c r="A9452" s="231" t="s">
        <v>335</v>
      </c>
      <c r="B9452" s="232" t="s">
        <v>382</v>
      </c>
      <c r="C9452" s="233" t="s">
        <v>337</v>
      </c>
      <c r="D9452" s="233">
        <v>16</v>
      </c>
      <c r="E9452" s="233" t="s">
        <v>264</v>
      </c>
      <c r="F9452" s="234" t="s">
        <v>365</v>
      </c>
      <c r="G9452" s="235">
        <v>35</v>
      </c>
      <c r="H9452" s="234">
        <v>51420</v>
      </c>
      <c r="I9452" s="28"/>
    </row>
    <row r="9453" spans="1:9" x14ac:dyDescent="0.25">
      <c r="A9453" s="231" t="s">
        <v>362</v>
      </c>
      <c r="B9453" s="232" t="s">
        <v>363</v>
      </c>
      <c r="C9453" s="233" t="s">
        <v>364</v>
      </c>
      <c r="D9453" s="233">
        <v>8</v>
      </c>
      <c r="E9453" s="233" t="s">
        <v>264</v>
      </c>
      <c r="F9453" s="234" t="s">
        <v>365</v>
      </c>
      <c r="G9453" s="235">
        <v>97</v>
      </c>
      <c r="H9453" s="234">
        <v>51420</v>
      </c>
      <c r="I9453" s="28"/>
    </row>
    <row r="9454" spans="1:9" x14ac:dyDescent="0.25">
      <c r="A9454" s="231" t="s">
        <v>397</v>
      </c>
      <c r="B9454" s="232" t="s">
        <v>402</v>
      </c>
      <c r="C9454" s="233" t="s">
        <v>380</v>
      </c>
      <c r="D9454" s="233">
        <v>8</v>
      </c>
      <c r="E9454" s="233" t="s">
        <v>262</v>
      </c>
      <c r="F9454" s="234" t="s">
        <v>342</v>
      </c>
      <c r="G9454" s="235">
        <v>60</v>
      </c>
      <c r="H9454" s="234">
        <v>51421</v>
      </c>
      <c r="I9454" s="28"/>
    </row>
    <row r="9455" spans="1:9" x14ac:dyDescent="0.25">
      <c r="A9455" s="231" t="s">
        <v>335</v>
      </c>
      <c r="B9455" s="232" t="s">
        <v>387</v>
      </c>
      <c r="C9455" s="233" t="s">
        <v>347</v>
      </c>
      <c r="D9455" s="233">
        <v>8</v>
      </c>
      <c r="E9455" s="233" t="s">
        <v>264</v>
      </c>
      <c r="F9455" s="234" t="s">
        <v>365</v>
      </c>
      <c r="G9455" s="235">
        <v>153</v>
      </c>
      <c r="H9455" s="234">
        <v>51428</v>
      </c>
      <c r="I9455" s="28"/>
    </row>
    <row r="9456" spans="1:9" x14ac:dyDescent="0.25">
      <c r="A9456" s="231" t="s">
        <v>335</v>
      </c>
      <c r="B9456" s="232" t="s">
        <v>394</v>
      </c>
      <c r="C9456" s="233" t="s">
        <v>364</v>
      </c>
      <c r="D9456" s="233">
        <v>8</v>
      </c>
      <c r="E9456" s="233" t="s">
        <v>264</v>
      </c>
      <c r="F9456" s="234" t="s">
        <v>365</v>
      </c>
      <c r="G9456" s="235">
        <v>13</v>
      </c>
      <c r="H9456" s="234">
        <v>51431</v>
      </c>
      <c r="I9456" s="28"/>
    </row>
    <row r="9457" spans="1:9" x14ac:dyDescent="0.25">
      <c r="A9457" s="231" t="s">
        <v>335</v>
      </c>
      <c r="B9457" s="232" t="s">
        <v>387</v>
      </c>
      <c r="C9457" s="233" t="s">
        <v>347</v>
      </c>
      <c r="D9457" s="233">
        <v>8</v>
      </c>
      <c r="E9457" s="233" t="s">
        <v>264</v>
      </c>
      <c r="F9457" s="234" t="s">
        <v>365</v>
      </c>
      <c r="G9457" s="235">
        <v>168</v>
      </c>
      <c r="H9457" s="234">
        <v>51433</v>
      </c>
      <c r="I9457" s="28"/>
    </row>
    <row r="9458" spans="1:9" x14ac:dyDescent="0.25">
      <c r="A9458" s="231" t="s">
        <v>348</v>
      </c>
      <c r="B9458" s="232" t="s">
        <v>349</v>
      </c>
      <c r="C9458" s="233" t="s">
        <v>347</v>
      </c>
      <c r="D9458" s="233">
        <v>8</v>
      </c>
      <c r="E9458" s="233" t="s">
        <v>262</v>
      </c>
      <c r="F9458" s="234" t="s">
        <v>356</v>
      </c>
      <c r="G9458" s="235">
        <v>154</v>
      </c>
      <c r="H9458" s="234">
        <v>51434</v>
      </c>
      <c r="I9458" s="28"/>
    </row>
    <row r="9459" spans="1:9" x14ac:dyDescent="0.25">
      <c r="A9459" s="231" t="s">
        <v>362</v>
      </c>
      <c r="B9459" s="232" t="s">
        <v>369</v>
      </c>
      <c r="C9459" s="233" t="s">
        <v>370</v>
      </c>
      <c r="D9459" s="233">
        <v>16</v>
      </c>
      <c r="E9459" s="233" t="s">
        <v>264</v>
      </c>
      <c r="F9459" s="234" t="s">
        <v>365</v>
      </c>
      <c r="G9459" s="235">
        <v>32</v>
      </c>
      <c r="H9459" s="234">
        <v>51436</v>
      </c>
      <c r="I9459" s="28"/>
    </row>
    <row r="9460" spans="1:9" x14ac:dyDescent="0.25">
      <c r="A9460" s="231" t="s">
        <v>376</v>
      </c>
      <c r="B9460" s="232" t="s">
        <v>390</v>
      </c>
      <c r="C9460" s="233" t="s">
        <v>370</v>
      </c>
      <c r="D9460" s="233">
        <v>8</v>
      </c>
      <c r="E9460" s="233" t="s">
        <v>334</v>
      </c>
      <c r="F9460" s="234" t="s">
        <v>278</v>
      </c>
      <c r="G9460" s="235">
        <v>66</v>
      </c>
      <c r="H9460" s="234">
        <v>51437</v>
      </c>
      <c r="I9460" s="28"/>
    </row>
    <row r="9461" spans="1:9" x14ac:dyDescent="0.25">
      <c r="A9461" s="231" t="s">
        <v>362</v>
      </c>
      <c r="B9461" s="232" t="s">
        <v>366</v>
      </c>
      <c r="C9461" s="233" t="s">
        <v>337</v>
      </c>
      <c r="D9461" s="233">
        <v>8</v>
      </c>
      <c r="E9461" s="233" t="s">
        <v>262</v>
      </c>
      <c r="F9461" s="234" t="s">
        <v>342</v>
      </c>
      <c r="G9461" s="235">
        <v>73</v>
      </c>
      <c r="H9461" s="234">
        <v>51443</v>
      </c>
      <c r="I9461" s="28"/>
    </row>
    <row r="9462" spans="1:9" x14ac:dyDescent="0.25">
      <c r="A9462" s="231" t="s">
        <v>362</v>
      </c>
      <c r="B9462" s="232" t="s">
        <v>366</v>
      </c>
      <c r="C9462" s="233" t="s">
        <v>337</v>
      </c>
      <c r="D9462" s="233">
        <v>8</v>
      </c>
      <c r="E9462" s="233" t="s">
        <v>262</v>
      </c>
      <c r="F9462" s="234" t="s">
        <v>50</v>
      </c>
      <c r="G9462" s="235">
        <v>56</v>
      </c>
      <c r="H9462" s="234">
        <v>51444</v>
      </c>
      <c r="I9462" s="28"/>
    </row>
    <row r="9463" spans="1:9" x14ac:dyDescent="0.25">
      <c r="A9463" s="231" t="s">
        <v>335</v>
      </c>
      <c r="B9463" s="232" t="s">
        <v>382</v>
      </c>
      <c r="C9463" s="233" t="s">
        <v>337</v>
      </c>
      <c r="D9463" s="233">
        <v>16</v>
      </c>
      <c r="E9463" s="233" t="s">
        <v>264</v>
      </c>
      <c r="F9463" s="234" t="s">
        <v>365</v>
      </c>
      <c r="G9463" s="235">
        <v>31</v>
      </c>
      <c r="H9463" s="234">
        <v>51446</v>
      </c>
      <c r="I9463" s="28"/>
    </row>
    <row r="9464" spans="1:9" x14ac:dyDescent="0.25">
      <c r="A9464" s="231" t="s">
        <v>362</v>
      </c>
      <c r="B9464" s="232" t="s">
        <v>366</v>
      </c>
      <c r="C9464" s="233" t="s">
        <v>337</v>
      </c>
      <c r="D9464" s="233">
        <v>8</v>
      </c>
      <c r="E9464" s="233" t="s">
        <v>262</v>
      </c>
      <c r="F9464" s="234" t="s">
        <v>50</v>
      </c>
      <c r="G9464" s="235">
        <v>123</v>
      </c>
      <c r="H9464" s="234">
        <v>51447</v>
      </c>
      <c r="I9464" s="28"/>
    </row>
    <row r="9465" spans="1:9" x14ac:dyDescent="0.25">
      <c r="A9465" s="231" t="s">
        <v>335</v>
      </c>
      <c r="B9465" s="232" t="s">
        <v>367</v>
      </c>
      <c r="C9465" s="233" t="s">
        <v>337</v>
      </c>
      <c r="D9465" s="233">
        <v>8</v>
      </c>
      <c r="E9465" s="233" t="s">
        <v>262</v>
      </c>
      <c r="F9465" s="234" t="s">
        <v>356</v>
      </c>
      <c r="G9465" s="235">
        <v>131</v>
      </c>
      <c r="H9465" s="234">
        <v>51449</v>
      </c>
      <c r="I9465" s="28"/>
    </row>
    <row r="9466" spans="1:9" x14ac:dyDescent="0.25">
      <c r="A9466" s="231" t="s">
        <v>362</v>
      </c>
      <c r="B9466" s="232" t="s">
        <v>363</v>
      </c>
      <c r="C9466" s="233" t="s">
        <v>364</v>
      </c>
      <c r="D9466" s="233">
        <v>8</v>
      </c>
      <c r="E9466" s="233" t="s">
        <v>264</v>
      </c>
      <c r="F9466" s="234" t="s">
        <v>365</v>
      </c>
      <c r="G9466" s="235">
        <v>200</v>
      </c>
      <c r="H9466" s="234">
        <v>51452</v>
      </c>
      <c r="I9466" s="28"/>
    </row>
    <row r="9467" spans="1:9" x14ac:dyDescent="0.25">
      <c r="A9467" s="231" t="s">
        <v>335</v>
      </c>
      <c r="B9467" s="232" t="s">
        <v>383</v>
      </c>
      <c r="C9467" s="233" t="s">
        <v>347</v>
      </c>
      <c r="D9467" s="233">
        <v>8</v>
      </c>
      <c r="E9467" s="233" t="s">
        <v>271</v>
      </c>
      <c r="F9467" s="234" t="s">
        <v>373</v>
      </c>
      <c r="G9467" s="235">
        <v>98</v>
      </c>
      <c r="H9467" s="234">
        <v>51454</v>
      </c>
      <c r="I9467" s="28"/>
    </row>
    <row r="9468" spans="1:9" x14ac:dyDescent="0.25">
      <c r="A9468" s="231" t="s">
        <v>345</v>
      </c>
      <c r="B9468" s="232" t="s">
        <v>391</v>
      </c>
      <c r="C9468" s="233" t="s">
        <v>337</v>
      </c>
      <c r="D9468" s="233">
        <v>16</v>
      </c>
      <c r="E9468" s="233" t="s">
        <v>334</v>
      </c>
      <c r="F9468" s="234" t="s">
        <v>276</v>
      </c>
      <c r="G9468" s="235">
        <v>76</v>
      </c>
      <c r="H9468" s="234">
        <v>51456</v>
      </c>
      <c r="I9468" s="28"/>
    </row>
    <row r="9469" spans="1:9" x14ac:dyDescent="0.25">
      <c r="A9469" s="231" t="s">
        <v>339</v>
      </c>
      <c r="B9469" s="232" t="s">
        <v>340</v>
      </c>
      <c r="C9469" s="233" t="s">
        <v>341</v>
      </c>
      <c r="D9469" s="233">
        <v>8</v>
      </c>
      <c r="E9469" s="233" t="s">
        <v>262</v>
      </c>
      <c r="F9469" s="234" t="s">
        <v>342</v>
      </c>
      <c r="G9469" s="235">
        <v>144</v>
      </c>
      <c r="H9469" s="234">
        <v>51459</v>
      </c>
      <c r="I9469" s="28"/>
    </row>
    <row r="9470" spans="1:9" x14ac:dyDescent="0.25">
      <c r="A9470" s="231" t="s">
        <v>331</v>
      </c>
      <c r="B9470" s="232" t="s">
        <v>381</v>
      </c>
      <c r="C9470" s="233" t="s">
        <v>380</v>
      </c>
      <c r="D9470" s="233">
        <v>16</v>
      </c>
      <c r="E9470" s="233" t="s">
        <v>262</v>
      </c>
      <c r="F9470" s="234" t="s">
        <v>342</v>
      </c>
      <c r="G9470" s="235">
        <v>20</v>
      </c>
      <c r="H9470" s="234">
        <v>51462</v>
      </c>
      <c r="I9470" s="28"/>
    </row>
    <row r="9471" spans="1:9" x14ac:dyDescent="0.25">
      <c r="A9471" s="231" t="s">
        <v>362</v>
      </c>
      <c r="B9471" s="232" t="s">
        <v>366</v>
      </c>
      <c r="C9471" s="233" t="s">
        <v>337</v>
      </c>
      <c r="D9471" s="233">
        <v>8</v>
      </c>
      <c r="E9471" s="233" t="s">
        <v>262</v>
      </c>
      <c r="F9471" s="234" t="s">
        <v>342</v>
      </c>
      <c r="G9471" s="235">
        <v>174</v>
      </c>
      <c r="H9471" s="234">
        <v>51464</v>
      </c>
      <c r="I9471" s="28"/>
    </row>
    <row r="9472" spans="1:9" x14ac:dyDescent="0.25">
      <c r="A9472" s="231" t="s">
        <v>354</v>
      </c>
      <c r="B9472" s="232" t="s">
        <v>355</v>
      </c>
      <c r="C9472" s="233" t="s">
        <v>347</v>
      </c>
      <c r="D9472" s="233">
        <v>16</v>
      </c>
      <c r="E9472" s="233" t="s">
        <v>262</v>
      </c>
      <c r="F9472" s="234" t="s">
        <v>356</v>
      </c>
      <c r="G9472" s="235">
        <v>28</v>
      </c>
      <c r="H9472" s="234">
        <v>51464</v>
      </c>
      <c r="I9472" s="28"/>
    </row>
    <row r="9473" spans="1:9" x14ac:dyDescent="0.25">
      <c r="A9473" s="231" t="s">
        <v>335</v>
      </c>
      <c r="B9473" s="232" t="s">
        <v>387</v>
      </c>
      <c r="C9473" s="233" t="s">
        <v>347</v>
      </c>
      <c r="D9473" s="233">
        <v>8</v>
      </c>
      <c r="E9473" s="233" t="s">
        <v>264</v>
      </c>
      <c r="F9473" s="234" t="s">
        <v>365</v>
      </c>
      <c r="G9473" s="235">
        <v>193</v>
      </c>
      <c r="H9473" s="234">
        <v>51466</v>
      </c>
      <c r="I9473" s="28"/>
    </row>
    <row r="9474" spans="1:9" x14ac:dyDescent="0.25">
      <c r="A9474" s="231" t="s">
        <v>345</v>
      </c>
      <c r="B9474" s="232" t="s">
        <v>391</v>
      </c>
      <c r="C9474" s="233" t="s">
        <v>337</v>
      </c>
      <c r="D9474" s="233">
        <v>16</v>
      </c>
      <c r="E9474" s="233" t="s">
        <v>334</v>
      </c>
      <c r="F9474" s="234" t="s">
        <v>405</v>
      </c>
      <c r="G9474" s="235">
        <v>194</v>
      </c>
      <c r="H9474" s="234">
        <v>51466</v>
      </c>
      <c r="I9474" s="28"/>
    </row>
    <row r="9475" spans="1:9" x14ac:dyDescent="0.25">
      <c r="A9475" s="231" t="s">
        <v>408</v>
      </c>
      <c r="B9475" s="232" t="s">
        <v>409</v>
      </c>
      <c r="C9475" s="233" t="s">
        <v>380</v>
      </c>
      <c r="D9475" s="233">
        <v>16</v>
      </c>
      <c r="E9475" s="233" t="s">
        <v>334</v>
      </c>
      <c r="F9475" s="234" t="s">
        <v>276</v>
      </c>
      <c r="G9475" s="235">
        <v>115</v>
      </c>
      <c r="H9475" s="234">
        <v>51469</v>
      </c>
      <c r="I9475" s="28"/>
    </row>
    <row r="9476" spans="1:9" x14ac:dyDescent="0.25">
      <c r="A9476" s="231" t="s">
        <v>331</v>
      </c>
      <c r="B9476" s="232" t="s">
        <v>332</v>
      </c>
      <c r="C9476" s="233" t="s">
        <v>333</v>
      </c>
      <c r="D9476" s="233">
        <v>16</v>
      </c>
      <c r="E9476" s="233" t="s">
        <v>334</v>
      </c>
      <c r="F9476" s="234" t="s">
        <v>405</v>
      </c>
      <c r="G9476" s="235">
        <v>136</v>
      </c>
      <c r="H9476" s="234">
        <v>51470</v>
      </c>
      <c r="I9476" s="28"/>
    </row>
    <row r="9477" spans="1:9" x14ac:dyDescent="0.25">
      <c r="A9477" s="231" t="s">
        <v>345</v>
      </c>
      <c r="B9477" s="232" t="s">
        <v>346</v>
      </c>
      <c r="C9477" s="233" t="s">
        <v>347</v>
      </c>
      <c r="D9477" s="233">
        <v>16</v>
      </c>
      <c r="E9477" s="233" t="s">
        <v>271</v>
      </c>
      <c r="F9477" s="234" t="s">
        <v>338</v>
      </c>
      <c r="G9477" s="235">
        <v>19</v>
      </c>
      <c r="H9477" s="234">
        <v>51480</v>
      </c>
      <c r="I9477" s="28"/>
    </row>
    <row r="9478" spans="1:9" x14ac:dyDescent="0.25">
      <c r="A9478" s="231" t="s">
        <v>335</v>
      </c>
      <c r="B9478" s="232" t="s">
        <v>368</v>
      </c>
      <c r="C9478" s="233" t="s">
        <v>364</v>
      </c>
      <c r="D9478" s="233">
        <v>8</v>
      </c>
      <c r="E9478" s="233" t="s">
        <v>262</v>
      </c>
      <c r="F9478" s="234" t="s">
        <v>356</v>
      </c>
      <c r="G9478" s="235">
        <v>181</v>
      </c>
      <c r="H9478" s="234">
        <v>51481</v>
      </c>
      <c r="I9478" s="28"/>
    </row>
    <row r="9479" spans="1:9" x14ac:dyDescent="0.25">
      <c r="A9479" s="231" t="s">
        <v>335</v>
      </c>
      <c r="B9479" s="232" t="s">
        <v>357</v>
      </c>
      <c r="C9479" s="233" t="s">
        <v>358</v>
      </c>
      <c r="D9479" s="233">
        <v>16</v>
      </c>
      <c r="E9479" s="233" t="s">
        <v>271</v>
      </c>
      <c r="F9479" s="234" t="s">
        <v>359</v>
      </c>
      <c r="G9479" s="235">
        <v>174</v>
      </c>
      <c r="H9479" s="234">
        <v>51481</v>
      </c>
      <c r="I9479" s="28"/>
    </row>
    <row r="9480" spans="1:9" x14ac:dyDescent="0.25">
      <c r="A9480" s="231" t="s">
        <v>345</v>
      </c>
      <c r="B9480" s="232" t="s">
        <v>346</v>
      </c>
      <c r="C9480" s="233" t="s">
        <v>347</v>
      </c>
      <c r="D9480" s="233">
        <v>16</v>
      </c>
      <c r="E9480" s="233" t="s">
        <v>271</v>
      </c>
      <c r="F9480" s="234" t="s">
        <v>338</v>
      </c>
      <c r="G9480" s="235">
        <v>53</v>
      </c>
      <c r="H9480" s="234">
        <v>51483</v>
      </c>
      <c r="I9480" s="28"/>
    </row>
    <row r="9481" spans="1:9" x14ac:dyDescent="0.25">
      <c r="A9481" s="231" t="s">
        <v>339</v>
      </c>
      <c r="B9481" s="232" t="s">
        <v>340</v>
      </c>
      <c r="C9481" s="233" t="s">
        <v>341</v>
      </c>
      <c r="D9481" s="233">
        <v>8</v>
      </c>
      <c r="E9481" s="233" t="s">
        <v>262</v>
      </c>
      <c r="F9481" s="234" t="s">
        <v>342</v>
      </c>
      <c r="G9481" s="235">
        <v>182</v>
      </c>
      <c r="H9481" s="234">
        <v>51483</v>
      </c>
      <c r="I9481" s="28"/>
    </row>
    <row r="9482" spans="1:9" x14ac:dyDescent="0.25">
      <c r="A9482" s="231" t="s">
        <v>335</v>
      </c>
      <c r="B9482" s="232" t="s">
        <v>368</v>
      </c>
      <c r="C9482" s="233" t="s">
        <v>364</v>
      </c>
      <c r="D9482" s="233">
        <v>8</v>
      </c>
      <c r="E9482" s="233" t="s">
        <v>262</v>
      </c>
      <c r="F9482" s="234" t="s">
        <v>356</v>
      </c>
      <c r="G9482" s="235">
        <v>78</v>
      </c>
      <c r="H9482" s="234">
        <v>51490</v>
      </c>
      <c r="I9482" s="28"/>
    </row>
    <row r="9483" spans="1:9" x14ac:dyDescent="0.25">
      <c r="A9483" s="231" t="s">
        <v>335</v>
      </c>
      <c r="B9483" s="232" t="s">
        <v>367</v>
      </c>
      <c r="C9483" s="233" t="s">
        <v>337</v>
      </c>
      <c r="D9483" s="233">
        <v>8</v>
      </c>
      <c r="E9483" s="233" t="s">
        <v>262</v>
      </c>
      <c r="F9483" s="234" t="s">
        <v>342</v>
      </c>
      <c r="G9483" s="235">
        <v>102</v>
      </c>
      <c r="H9483" s="234">
        <v>51492</v>
      </c>
      <c r="I9483" s="28"/>
    </row>
    <row r="9484" spans="1:9" x14ac:dyDescent="0.25">
      <c r="A9484" s="231" t="s">
        <v>362</v>
      </c>
      <c r="B9484" s="232" t="s">
        <v>407</v>
      </c>
      <c r="C9484" s="233" t="s">
        <v>380</v>
      </c>
      <c r="D9484" s="233">
        <v>16</v>
      </c>
      <c r="E9484" s="233" t="s">
        <v>264</v>
      </c>
      <c r="F9484" s="234" t="s">
        <v>396</v>
      </c>
      <c r="G9484" s="235">
        <v>52</v>
      </c>
      <c r="H9484" s="234">
        <v>51492</v>
      </c>
      <c r="I9484" s="28"/>
    </row>
    <row r="9485" spans="1:9" x14ac:dyDescent="0.25">
      <c r="A9485" s="231" t="s">
        <v>335</v>
      </c>
      <c r="B9485" s="232" t="s">
        <v>383</v>
      </c>
      <c r="C9485" s="233" t="s">
        <v>347</v>
      </c>
      <c r="D9485" s="233">
        <v>8</v>
      </c>
      <c r="E9485" s="233" t="s">
        <v>271</v>
      </c>
      <c r="F9485" s="234" t="s">
        <v>373</v>
      </c>
      <c r="G9485" s="235">
        <v>134</v>
      </c>
      <c r="H9485" s="234">
        <v>51493</v>
      </c>
      <c r="I9485" s="28"/>
    </row>
    <row r="9486" spans="1:9" x14ac:dyDescent="0.25">
      <c r="A9486" s="231" t="s">
        <v>345</v>
      </c>
      <c r="B9486" s="232" t="s">
        <v>346</v>
      </c>
      <c r="C9486" s="233" t="s">
        <v>347</v>
      </c>
      <c r="D9486" s="233">
        <v>16</v>
      </c>
      <c r="E9486" s="233" t="s">
        <v>271</v>
      </c>
      <c r="F9486" s="234" t="s">
        <v>338</v>
      </c>
      <c r="G9486" s="235">
        <v>132</v>
      </c>
      <c r="H9486" s="234">
        <v>51496</v>
      </c>
      <c r="I9486" s="28"/>
    </row>
    <row r="9487" spans="1:9" x14ac:dyDescent="0.25">
      <c r="A9487" s="231" t="s">
        <v>345</v>
      </c>
      <c r="B9487" s="232" t="s">
        <v>406</v>
      </c>
      <c r="C9487" s="233" t="s">
        <v>337</v>
      </c>
      <c r="D9487" s="233">
        <v>16</v>
      </c>
      <c r="E9487" s="233" t="s">
        <v>271</v>
      </c>
      <c r="F9487" s="234" t="s">
        <v>338</v>
      </c>
      <c r="G9487" s="235">
        <v>78</v>
      </c>
      <c r="H9487" s="234">
        <v>51496</v>
      </c>
      <c r="I9487" s="28"/>
    </row>
    <row r="9488" spans="1:9" x14ac:dyDescent="0.25">
      <c r="A9488" s="231" t="s">
        <v>345</v>
      </c>
      <c r="B9488" s="232" t="s">
        <v>401</v>
      </c>
      <c r="C9488" s="233" t="s">
        <v>380</v>
      </c>
      <c r="D9488" s="233">
        <v>16</v>
      </c>
      <c r="E9488" s="233" t="s">
        <v>271</v>
      </c>
      <c r="F9488" s="234" t="s">
        <v>338</v>
      </c>
      <c r="G9488" s="235">
        <v>44</v>
      </c>
      <c r="H9488" s="234">
        <v>51497</v>
      </c>
      <c r="I9488" s="28"/>
    </row>
    <row r="9489" spans="1:9" x14ac:dyDescent="0.25">
      <c r="A9489" s="231" t="s">
        <v>362</v>
      </c>
      <c r="B9489" s="232" t="s">
        <v>407</v>
      </c>
      <c r="C9489" s="233" t="s">
        <v>380</v>
      </c>
      <c r="D9489" s="233">
        <v>16</v>
      </c>
      <c r="E9489" s="233" t="s">
        <v>264</v>
      </c>
      <c r="F9489" s="234" t="s">
        <v>396</v>
      </c>
      <c r="G9489" s="235">
        <v>192</v>
      </c>
      <c r="H9489" s="234">
        <v>51497</v>
      </c>
      <c r="I9489" s="28"/>
    </row>
    <row r="9490" spans="1:9" x14ac:dyDescent="0.25">
      <c r="A9490" s="231" t="s">
        <v>335</v>
      </c>
      <c r="B9490" s="232" t="s">
        <v>368</v>
      </c>
      <c r="C9490" s="233" t="s">
        <v>364</v>
      </c>
      <c r="D9490" s="233">
        <v>8</v>
      </c>
      <c r="E9490" s="233" t="s">
        <v>262</v>
      </c>
      <c r="F9490" s="234" t="s">
        <v>356</v>
      </c>
      <c r="G9490" s="235">
        <v>105</v>
      </c>
      <c r="H9490" s="234">
        <v>51499</v>
      </c>
      <c r="I9490" s="28"/>
    </row>
    <row r="9491" spans="1:9" x14ac:dyDescent="0.25">
      <c r="A9491" s="231" t="s">
        <v>376</v>
      </c>
      <c r="B9491" s="232" t="s">
        <v>377</v>
      </c>
      <c r="C9491" s="233" t="s">
        <v>378</v>
      </c>
      <c r="D9491" s="233">
        <v>10</v>
      </c>
      <c r="E9491" s="233" t="s">
        <v>262</v>
      </c>
      <c r="F9491" s="234" t="s">
        <v>50</v>
      </c>
      <c r="G9491" s="235">
        <v>38</v>
      </c>
      <c r="H9491" s="234">
        <v>51499</v>
      </c>
      <c r="I9491" s="28"/>
    </row>
    <row r="9492" spans="1:9" x14ac:dyDescent="0.25">
      <c r="A9492" s="231" t="s">
        <v>408</v>
      </c>
      <c r="B9492" s="232" t="s">
        <v>409</v>
      </c>
      <c r="C9492" s="233" t="s">
        <v>380</v>
      </c>
      <c r="D9492" s="233">
        <v>16</v>
      </c>
      <c r="E9492" s="233" t="s">
        <v>334</v>
      </c>
      <c r="F9492" s="234" t="s">
        <v>278</v>
      </c>
      <c r="G9492" s="235">
        <v>49</v>
      </c>
      <c r="H9492" s="234">
        <v>51501</v>
      </c>
      <c r="I9492" s="28"/>
    </row>
    <row r="9493" spans="1:9" x14ac:dyDescent="0.25">
      <c r="A9493" s="231" t="s">
        <v>335</v>
      </c>
      <c r="B9493" s="232" t="s">
        <v>394</v>
      </c>
      <c r="C9493" s="233" t="s">
        <v>364</v>
      </c>
      <c r="D9493" s="233">
        <v>8</v>
      </c>
      <c r="E9493" s="233" t="s">
        <v>264</v>
      </c>
      <c r="F9493" s="234" t="s">
        <v>396</v>
      </c>
      <c r="G9493" s="235">
        <v>194</v>
      </c>
      <c r="H9493" s="234">
        <v>51502</v>
      </c>
      <c r="I9493" s="28"/>
    </row>
    <row r="9494" spans="1:9" x14ac:dyDescent="0.25">
      <c r="A9494" s="231" t="s">
        <v>335</v>
      </c>
      <c r="B9494" s="232" t="s">
        <v>367</v>
      </c>
      <c r="C9494" s="233" t="s">
        <v>337</v>
      </c>
      <c r="D9494" s="233">
        <v>8</v>
      </c>
      <c r="E9494" s="233" t="s">
        <v>262</v>
      </c>
      <c r="F9494" s="234" t="s">
        <v>356</v>
      </c>
      <c r="G9494" s="235">
        <v>163</v>
      </c>
      <c r="H9494" s="234">
        <v>51503</v>
      </c>
      <c r="I9494" s="28"/>
    </row>
    <row r="9495" spans="1:9" x14ac:dyDescent="0.25">
      <c r="A9495" s="231" t="s">
        <v>345</v>
      </c>
      <c r="B9495" s="232" t="s">
        <v>391</v>
      </c>
      <c r="C9495" s="233" t="s">
        <v>337</v>
      </c>
      <c r="D9495" s="233">
        <v>16</v>
      </c>
      <c r="E9495" s="233" t="s">
        <v>334</v>
      </c>
      <c r="F9495" s="234" t="s">
        <v>276</v>
      </c>
      <c r="G9495" s="235">
        <v>31</v>
      </c>
      <c r="H9495" s="234">
        <v>51503</v>
      </c>
      <c r="I9495" s="28"/>
    </row>
    <row r="9496" spans="1:9" x14ac:dyDescent="0.25">
      <c r="A9496" s="231" t="s">
        <v>362</v>
      </c>
      <c r="B9496" s="232" t="s">
        <v>366</v>
      </c>
      <c r="C9496" s="233" t="s">
        <v>337</v>
      </c>
      <c r="D9496" s="233">
        <v>8</v>
      </c>
      <c r="E9496" s="233" t="s">
        <v>262</v>
      </c>
      <c r="F9496" s="234" t="s">
        <v>50</v>
      </c>
      <c r="G9496" s="235">
        <v>162</v>
      </c>
      <c r="H9496" s="234">
        <v>51504</v>
      </c>
      <c r="I9496" s="28"/>
    </row>
    <row r="9497" spans="1:9" x14ac:dyDescent="0.25">
      <c r="A9497" s="231" t="s">
        <v>335</v>
      </c>
      <c r="B9497" s="232" t="s">
        <v>367</v>
      </c>
      <c r="C9497" s="233" t="s">
        <v>337</v>
      </c>
      <c r="D9497" s="233">
        <v>8</v>
      </c>
      <c r="E9497" s="233" t="s">
        <v>262</v>
      </c>
      <c r="F9497" s="234" t="s">
        <v>356</v>
      </c>
      <c r="G9497" s="235">
        <v>145</v>
      </c>
      <c r="H9497" s="234">
        <v>51506</v>
      </c>
      <c r="I9497" s="28"/>
    </row>
    <row r="9498" spans="1:9" x14ac:dyDescent="0.25">
      <c r="A9498" s="231" t="s">
        <v>362</v>
      </c>
      <c r="B9498" s="232" t="s">
        <v>363</v>
      </c>
      <c r="C9498" s="233" t="s">
        <v>364</v>
      </c>
      <c r="D9498" s="233">
        <v>8</v>
      </c>
      <c r="E9498" s="233" t="s">
        <v>264</v>
      </c>
      <c r="F9498" s="234" t="s">
        <v>396</v>
      </c>
      <c r="G9498" s="235">
        <v>100</v>
      </c>
      <c r="H9498" s="234">
        <v>51508</v>
      </c>
      <c r="I9498" s="28"/>
    </row>
    <row r="9499" spans="1:9" x14ac:dyDescent="0.25">
      <c r="A9499" s="231" t="s">
        <v>362</v>
      </c>
      <c r="B9499" s="232" t="s">
        <v>407</v>
      </c>
      <c r="C9499" s="233" t="s">
        <v>380</v>
      </c>
      <c r="D9499" s="233">
        <v>16</v>
      </c>
      <c r="E9499" s="233" t="s">
        <v>264</v>
      </c>
      <c r="F9499" s="234" t="s">
        <v>396</v>
      </c>
      <c r="G9499" s="235">
        <v>11</v>
      </c>
      <c r="H9499" s="234">
        <v>51509</v>
      </c>
      <c r="I9499" s="28"/>
    </row>
    <row r="9500" spans="1:9" x14ac:dyDescent="0.25">
      <c r="A9500" s="231" t="s">
        <v>335</v>
      </c>
      <c r="B9500" s="232" t="s">
        <v>368</v>
      </c>
      <c r="C9500" s="233" t="s">
        <v>364</v>
      </c>
      <c r="D9500" s="233">
        <v>8</v>
      </c>
      <c r="E9500" s="233" t="s">
        <v>262</v>
      </c>
      <c r="F9500" s="234" t="s">
        <v>356</v>
      </c>
      <c r="G9500" s="235">
        <v>150</v>
      </c>
      <c r="H9500" s="234">
        <v>51512</v>
      </c>
      <c r="I9500" s="28"/>
    </row>
    <row r="9501" spans="1:9" x14ac:dyDescent="0.25">
      <c r="A9501" s="231" t="s">
        <v>348</v>
      </c>
      <c r="B9501" s="232" t="s">
        <v>349</v>
      </c>
      <c r="C9501" s="233" t="s">
        <v>347</v>
      </c>
      <c r="D9501" s="233">
        <v>8</v>
      </c>
      <c r="E9501" s="233" t="s">
        <v>262</v>
      </c>
      <c r="F9501" s="234" t="s">
        <v>342</v>
      </c>
      <c r="G9501" s="235">
        <v>102</v>
      </c>
      <c r="H9501" s="234">
        <v>51513</v>
      </c>
      <c r="I9501" s="28"/>
    </row>
    <row r="9502" spans="1:9" x14ac:dyDescent="0.25">
      <c r="A9502" s="231" t="s">
        <v>385</v>
      </c>
      <c r="B9502" s="232" t="s">
        <v>389</v>
      </c>
      <c r="C9502" s="233" t="s">
        <v>375</v>
      </c>
      <c r="D9502" s="233">
        <v>16</v>
      </c>
      <c r="E9502" s="233" t="s">
        <v>334</v>
      </c>
      <c r="F9502" s="234" t="s">
        <v>276</v>
      </c>
      <c r="G9502" s="235">
        <v>33</v>
      </c>
      <c r="H9502" s="234">
        <v>51514</v>
      </c>
      <c r="I9502" s="28"/>
    </row>
    <row r="9503" spans="1:9" x14ac:dyDescent="0.25">
      <c r="A9503" s="231" t="s">
        <v>345</v>
      </c>
      <c r="B9503" s="232" t="s">
        <v>346</v>
      </c>
      <c r="C9503" s="233" t="s">
        <v>347</v>
      </c>
      <c r="D9503" s="233">
        <v>16</v>
      </c>
      <c r="E9503" s="233" t="s">
        <v>271</v>
      </c>
      <c r="F9503" s="234" t="s">
        <v>338</v>
      </c>
      <c r="G9503" s="235">
        <v>7</v>
      </c>
      <c r="H9503" s="234">
        <v>51518</v>
      </c>
      <c r="I9503" s="28"/>
    </row>
    <row r="9504" spans="1:9" x14ac:dyDescent="0.25">
      <c r="A9504" s="231" t="s">
        <v>362</v>
      </c>
      <c r="B9504" s="232" t="s">
        <v>407</v>
      </c>
      <c r="C9504" s="233" t="s">
        <v>380</v>
      </c>
      <c r="D9504" s="233">
        <v>16</v>
      </c>
      <c r="E9504" s="233" t="s">
        <v>264</v>
      </c>
      <c r="F9504" s="234" t="s">
        <v>365</v>
      </c>
      <c r="G9504" s="235">
        <v>149</v>
      </c>
      <c r="H9504" s="234">
        <v>51522</v>
      </c>
      <c r="I9504" s="28"/>
    </row>
    <row r="9505" spans="1:9" x14ac:dyDescent="0.25">
      <c r="A9505" s="231" t="s">
        <v>335</v>
      </c>
      <c r="B9505" s="232" t="s">
        <v>350</v>
      </c>
      <c r="C9505" s="233" t="s">
        <v>347</v>
      </c>
      <c r="D9505" s="233">
        <v>8</v>
      </c>
      <c r="E9505" s="233" t="s">
        <v>271</v>
      </c>
      <c r="F9505" s="234" t="s">
        <v>338</v>
      </c>
      <c r="G9505" s="235">
        <v>59</v>
      </c>
      <c r="H9505" s="234">
        <v>51523</v>
      </c>
      <c r="I9505" s="28"/>
    </row>
    <row r="9506" spans="1:9" x14ac:dyDescent="0.25">
      <c r="A9506" s="231" t="s">
        <v>397</v>
      </c>
      <c r="B9506" s="232" t="s">
        <v>402</v>
      </c>
      <c r="C9506" s="233" t="s">
        <v>380</v>
      </c>
      <c r="D9506" s="233">
        <v>8</v>
      </c>
      <c r="E9506" s="233" t="s">
        <v>262</v>
      </c>
      <c r="F9506" s="234" t="s">
        <v>50</v>
      </c>
      <c r="G9506" s="235">
        <v>128</v>
      </c>
      <c r="H9506" s="234">
        <v>51524</v>
      </c>
      <c r="I9506" s="28"/>
    </row>
    <row r="9507" spans="1:9" x14ac:dyDescent="0.25">
      <c r="A9507" s="231" t="s">
        <v>335</v>
      </c>
      <c r="B9507" s="232" t="s">
        <v>400</v>
      </c>
      <c r="C9507" s="233" t="s">
        <v>364</v>
      </c>
      <c r="D9507" s="233">
        <v>8</v>
      </c>
      <c r="E9507" s="233" t="s">
        <v>264</v>
      </c>
      <c r="F9507" s="234" t="s">
        <v>365</v>
      </c>
      <c r="G9507" s="235">
        <v>60</v>
      </c>
      <c r="H9507" s="234">
        <v>51528</v>
      </c>
      <c r="I9507" s="28"/>
    </row>
    <row r="9508" spans="1:9" x14ac:dyDescent="0.25">
      <c r="A9508" s="231" t="s">
        <v>335</v>
      </c>
      <c r="B9508" s="232" t="s">
        <v>383</v>
      </c>
      <c r="C9508" s="233" t="s">
        <v>347</v>
      </c>
      <c r="D9508" s="233">
        <v>8</v>
      </c>
      <c r="E9508" s="233" t="s">
        <v>271</v>
      </c>
      <c r="F9508" s="234" t="s">
        <v>359</v>
      </c>
      <c r="G9508" s="235">
        <v>39</v>
      </c>
      <c r="H9508" s="234">
        <v>51535</v>
      </c>
      <c r="I9508" s="28"/>
    </row>
    <row r="9509" spans="1:9" x14ac:dyDescent="0.25">
      <c r="A9509" s="231" t="s">
        <v>345</v>
      </c>
      <c r="B9509" s="232" t="s">
        <v>346</v>
      </c>
      <c r="C9509" s="233" t="s">
        <v>347</v>
      </c>
      <c r="D9509" s="233">
        <v>16</v>
      </c>
      <c r="E9509" s="233" t="s">
        <v>271</v>
      </c>
      <c r="F9509" s="234" t="s">
        <v>338</v>
      </c>
      <c r="G9509" s="235">
        <v>198</v>
      </c>
      <c r="H9509" s="234">
        <v>51537</v>
      </c>
      <c r="I9509" s="28"/>
    </row>
    <row r="9510" spans="1:9" x14ac:dyDescent="0.25">
      <c r="A9510" s="231" t="s">
        <v>335</v>
      </c>
      <c r="B9510" s="232" t="s">
        <v>367</v>
      </c>
      <c r="C9510" s="233" t="s">
        <v>337</v>
      </c>
      <c r="D9510" s="233">
        <v>8</v>
      </c>
      <c r="E9510" s="233" t="s">
        <v>262</v>
      </c>
      <c r="F9510" s="234" t="s">
        <v>342</v>
      </c>
      <c r="G9510" s="235">
        <v>172</v>
      </c>
      <c r="H9510" s="234">
        <v>51544</v>
      </c>
      <c r="I9510" s="28"/>
    </row>
    <row r="9511" spans="1:9" x14ac:dyDescent="0.25">
      <c r="A9511" s="231" t="s">
        <v>385</v>
      </c>
      <c r="B9511" s="232" t="s">
        <v>389</v>
      </c>
      <c r="C9511" s="233" t="s">
        <v>375</v>
      </c>
      <c r="D9511" s="233">
        <v>16</v>
      </c>
      <c r="E9511" s="233" t="s">
        <v>334</v>
      </c>
      <c r="F9511" s="234" t="s">
        <v>276</v>
      </c>
      <c r="G9511" s="235">
        <v>68</v>
      </c>
      <c r="H9511" s="234">
        <v>51545</v>
      </c>
      <c r="I9511" s="28"/>
    </row>
    <row r="9512" spans="1:9" x14ac:dyDescent="0.25">
      <c r="A9512" s="231" t="s">
        <v>331</v>
      </c>
      <c r="B9512" s="232" t="s">
        <v>332</v>
      </c>
      <c r="C9512" s="233" t="s">
        <v>333</v>
      </c>
      <c r="D9512" s="233">
        <v>16</v>
      </c>
      <c r="E9512" s="233" t="s">
        <v>334</v>
      </c>
      <c r="F9512" s="234" t="s">
        <v>405</v>
      </c>
      <c r="G9512" s="235">
        <v>116</v>
      </c>
      <c r="H9512" s="234">
        <v>51548</v>
      </c>
      <c r="I9512" s="28"/>
    </row>
    <row r="9513" spans="1:9" x14ac:dyDescent="0.25">
      <c r="A9513" s="231" t="s">
        <v>345</v>
      </c>
      <c r="B9513" s="232" t="s">
        <v>346</v>
      </c>
      <c r="C9513" s="233" t="s">
        <v>347</v>
      </c>
      <c r="D9513" s="233">
        <v>16</v>
      </c>
      <c r="E9513" s="233" t="s">
        <v>271</v>
      </c>
      <c r="F9513" s="234" t="s">
        <v>338</v>
      </c>
      <c r="G9513" s="235">
        <v>22</v>
      </c>
      <c r="H9513" s="234">
        <v>51549</v>
      </c>
      <c r="I9513" s="28"/>
    </row>
    <row r="9514" spans="1:9" x14ac:dyDescent="0.25">
      <c r="A9514" s="231" t="s">
        <v>345</v>
      </c>
      <c r="B9514" s="232" t="s">
        <v>379</v>
      </c>
      <c r="C9514" s="233" t="s">
        <v>380</v>
      </c>
      <c r="D9514" s="233">
        <v>16</v>
      </c>
      <c r="E9514" s="233" t="s">
        <v>271</v>
      </c>
      <c r="F9514" s="234" t="s">
        <v>373</v>
      </c>
      <c r="G9514" s="235">
        <v>189</v>
      </c>
      <c r="H9514" s="234">
        <v>51549</v>
      </c>
      <c r="I9514" s="28"/>
    </row>
    <row r="9515" spans="1:9" x14ac:dyDescent="0.25">
      <c r="A9515" s="231" t="s">
        <v>362</v>
      </c>
      <c r="B9515" s="232" t="s">
        <v>366</v>
      </c>
      <c r="C9515" s="233" t="s">
        <v>337</v>
      </c>
      <c r="D9515" s="233">
        <v>8</v>
      </c>
      <c r="E9515" s="233" t="s">
        <v>262</v>
      </c>
      <c r="F9515" s="234" t="s">
        <v>50</v>
      </c>
      <c r="G9515" s="235">
        <v>125</v>
      </c>
      <c r="H9515" s="234">
        <v>51551</v>
      </c>
      <c r="I9515" s="28"/>
    </row>
    <row r="9516" spans="1:9" x14ac:dyDescent="0.25">
      <c r="A9516" s="231" t="s">
        <v>331</v>
      </c>
      <c r="B9516" s="232" t="s">
        <v>381</v>
      </c>
      <c r="C9516" s="233" t="s">
        <v>380</v>
      </c>
      <c r="D9516" s="233">
        <v>16</v>
      </c>
      <c r="E9516" s="233" t="s">
        <v>262</v>
      </c>
      <c r="F9516" s="234" t="s">
        <v>342</v>
      </c>
      <c r="G9516" s="235">
        <v>182</v>
      </c>
      <c r="H9516" s="234">
        <v>51554</v>
      </c>
      <c r="I9516" s="28"/>
    </row>
    <row r="9517" spans="1:9" x14ac:dyDescent="0.25">
      <c r="A9517" s="231" t="s">
        <v>335</v>
      </c>
      <c r="B9517" s="232" t="s">
        <v>336</v>
      </c>
      <c r="C9517" s="233" t="s">
        <v>337</v>
      </c>
      <c r="D9517" s="233">
        <v>16</v>
      </c>
      <c r="E9517" s="233" t="s">
        <v>271</v>
      </c>
      <c r="F9517" s="234" t="s">
        <v>338</v>
      </c>
      <c r="G9517" s="235">
        <v>124</v>
      </c>
      <c r="H9517" s="234">
        <v>51555</v>
      </c>
      <c r="I9517" s="28"/>
    </row>
    <row r="9518" spans="1:9" x14ac:dyDescent="0.25">
      <c r="A9518" s="231" t="s">
        <v>376</v>
      </c>
      <c r="B9518" s="232" t="s">
        <v>377</v>
      </c>
      <c r="C9518" s="233" t="s">
        <v>378</v>
      </c>
      <c r="D9518" s="233">
        <v>10</v>
      </c>
      <c r="E9518" s="233" t="s">
        <v>262</v>
      </c>
      <c r="F9518" s="234" t="s">
        <v>50</v>
      </c>
      <c r="G9518" s="235">
        <v>73</v>
      </c>
      <c r="H9518" s="234">
        <v>51557</v>
      </c>
      <c r="I9518" s="28"/>
    </row>
    <row r="9519" spans="1:9" x14ac:dyDescent="0.25">
      <c r="A9519" s="231" t="s">
        <v>335</v>
      </c>
      <c r="B9519" s="232" t="s">
        <v>382</v>
      </c>
      <c r="C9519" s="233" t="s">
        <v>337</v>
      </c>
      <c r="D9519" s="233">
        <v>16</v>
      </c>
      <c r="E9519" s="233" t="s">
        <v>264</v>
      </c>
      <c r="F9519" s="234" t="s">
        <v>365</v>
      </c>
      <c r="G9519" s="235">
        <v>164</v>
      </c>
      <c r="H9519" s="234">
        <v>51559</v>
      </c>
      <c r="I9519" s="28"/>
    </row>
    <row r="9520" spans="1:9" x14ac:dyDescent="0.25">
      <c r="A9520" s="231" t="s">
        <v>362</v>
      </c>
      <c r="B9520" s="232" t="s">
        <v>374</v>
      </c>
      <c r="C9520" s="233" t="s">
        <v>375</v>
      </c>
      <c r="D9520" s="233">
        <v>16</v>
      </c>
      <c r="E9520" s="233" t="s">
        <v>271</v>
      </c>
      <c r="F9520" s="234" t="s">
        <v>338</v>
      </c>
      <c r="G9520" s="235">
        <v>38</v>
      </c>
      <c r="H9520" s="234">
        <v>51560</v>
      </c>
      <c r="I9520" s="28"/>
    </row>
    <row r="9521" spans="1:9" x14ac:dyDescent="0.25">
      <c r="A9521" s="231" t="s">
        <v>362</v>
      </c>
      <c r="B9521" s="232" t="s">
        <v>366</v>
      </c>
      <c r="C9521" s="233" t="s">
        <v>337</v>
      </c>
      <c r="D9521" s="233">
        <v>8</v>
      </c>
      <c r="E9521" s="233" t="s">
        <v>262</v>
      </c>
      <c r="F9521" s="234" t="s">
        <v>50</v>
      </c>
      <c r="G9521" s="235">
        <v>71</v>
      </c>
      <c r="H9521" s="234">
        <v>51562</v>
      </c>
      <c r="I9521" s="28"/>
    </row>
    <row r="9522" spans="1:9" x14ac:dyDescent="0.25">
      <c r="A9522" s="231" t="s">
        <v>335</v>
      </c>
      <c r="B9522" s="232" t="s">
        <v>368</v>
      </c>
      <c r="C9522" s="233" t="s">
        <v>364</v>
      </c>
      <c r="D9522" s="233">
        <v>8</v>
      </c>
      <c r="E9522" s="233" t="s">
        <v>262</v>
      </c>
      <c r="F9522" s="234" t="s">
        <v>356</v>
      </c>
      <c r="G9522" s="235">
        <v>151</v>
      </c>
      <c r="H9522" s="234">
        <v>51563</v>
      </c>
      <c r="I9522" s="28"/>
    </row>
    <row r="9523" spans="1:9" x14ac:dyDescent="0.25">
      <c r="A9523" s="231" t="s">
        <v>335</v>
      </c>
      <c r="B9523" s="232" t="s">
        <v>368</v>
      </c>
      <c r="C9523" s="233" t="s">
        <v>364</v>
      </c>
      <c r="D9523" s="233">
        <v>8</v>
      </c>
      <c r="E9523" s="233" t="s">
        <v>262</v>
      </c>
      <c r="F9523" s="234" t="s">
        <v>356</v>
      </c>
      <c r="G9523" s="235">
        <v>159</v>
      </c>
      <c r="H9523" s="234">
        <v>51572</v>
      </c>
      <c r="I9523" s="28"/>
    </row>
    <row r="9524" spans="1:9" x14ac:dyDescent="0.25">
      <c r="A9524" s="231" t="s">
        <v>348</v>
      </c>
      <c r="B9524" s="232" t="s">
        <v>349</v>
      </c>
      <c r="C9524" s="233" t="s">
        <v>347</v>
      </c>
      <c r="D9524" s="233">
        <v>8</v>
      </c>
      <c r="E9524" s="233" t="s">
        <v>262</v>
      </c>
      <c r="F9524" s="234" t="s">
        <v>356</v>
      </c>
      <c r="G9524" s="235">
        <v>12</v>
      </c>
      <c r="H9524" s="234">
        <v>51572</v>
      </c>
      <c r="I9524" s="28"/>
    </row>
    <row r="9525" spans="1:9" x14ac:dyDescent="0.25">
      <c r="A9525" s="231" t="s">
        <v>335</v>
      </c>
      <c r="B9525" s="232" t="s">
        <v>367</v>
      </c>
      <c r="C9525" s="233" t="s">
        <v>337</v>
      </c>
      <c r="D9525" s="233">
        <v>8</v>
      </c>
      <c r="E9525" s="233" t="s">
        <v>262</v>
      </c>
      <c r="F9525" s="234" t="s">
        <v>342</v>
      </c>
      <c r="G9525" s="235">
        <v>168</v>
      </c>
      <c r="H9525" s="234">
        <v>51582</v>
      </c>
      <c r="I9525" s="28"/>
    </row>
    <row r="9526" spans="1:9" x14ac:dyDescent="0.25">
      <c r="A9526" s="231" t="s">
        <v>335</v>
      </c>
      <c r="B9526" s="232" t="s">
        <v>368</v>
      </c>
      <c r="C9526" s="233" t="s">
        <v>364</v>
      </c>
      <c r="D9526" s="233">
        <v>8</v>
      </c>
      <c r="E9526" s="233" t="s">
        <v>262</v>
      </c>
      <c r="F9526" s="234" t="s">
        <v>356</v>
      </c>
      <c r="G9526" s="235">
        <v>7</v>
      </c>
      <c r="H9526" s="234">
        <v>51584</v>
      </c>
      <c r="I9526" s="28"/>
    </row>
    <row r="9527" spans="1:9" x14ac:dyDescent="0.25">
      <c r="A9527" s="231" t="s">
        <v>345</v>
      </c>
      <c r="B9527" s="232" t="s">
        <v>379</v>
      </c>
      <c r="C9527" s="233" t="s">
        <v>380</v>
      </c>
      <c r="D9527" s="233">
        <v>16</v>
      </c>
      <c r="E9527" s="233" t="s">
        <v>271</v>
      </c>
      <c r="F9527" s="234" t="s">
        <v>373</v>
      </c>
      <c r="G9527" s="235">
        <v>42</v>
      </c>
      <c r="H9527" s="234">
        <v>51590</v>
      </c>
      <c r="I9527" s="28"/>
    </row>
    <row r="9528" spans="1:9" x14ac:dyDescent="0.25">
      <c r="A9528" s="231" t="s">
        <v>339</v>
      </c>
      <c r="B9528" s="232" t="s">
        <v>340</v>
      </c>
      <c r="C9528" s="233" t="s">
        <v>341</v>
      </c>
      <c r="D9528" s="233">
        <v>8</v>
      </c>
      <c r="E9528" s="233" t="s">
        <v>262</v>
      </c>
      <c r="F9528" s="234" t="s">
        <v>342</v>
      </c>
      <c r="G9528" s="235">
        <v>194</v>
      </c>
      <c r="H9528" s="234">
        <v>51595</v>
      </c>
      <c r="I9528" s="28"/>
    </row>
    <row r="9529" spans="1:9" x14ac:dyDescent="0.25">
      <c r="A9529" s="231" t="s">
        <v>392</v>
      </c>
      <c r="B9529" s="232" t="s">
        <v>393</v>
      </c>
      <c r="C9529" s="233" t="s">
        <v>337</v>
      </c>
      <c r="D9529" s="233">
        <v>16</v>
      </c>
      <c r="E9529" s="233" t="s">
        <v>271</v>
      </c>
      <c r="F9529" s="234" t="s">
        <v>338</v>
      </c>
      <c r="G9529" s="235">
        <v>70</v>
      </c>
      <c r="H9529" s="234">
        <v>51596</v>
      </c>
      <c r="I9529" s="28"/>
    </row>
    <row r="9530" spans="1:9" x14ac:dyDescent="0.25">
      <c r="A9530" s="231" t="s">
        <v>345</v>
      </c>
      <c r="B9530" s="232" t="s">
        <v>401</v>
      </c>
      <c r="C9530" s="233" t="s">
        <v>380</v>
      </c>
      <c r="D9530" s="233">
        <v>16</v>
      </c>
      <c r="E9530" s="233" t="s">
        <v>271</v>
      </c>
      <c r="F9530" s="234" t="s">
        <v>338</v>
      </c>
      <c r="G9530" s="235">
        <v>116</v>
      </c>
      <c r="H9530" s="234">
        <v>51611</v>
      </c>
      <c r="I9530" s="28"/>
    </row>
    <row r="9531" spans="1:9" x14ac:dyDescent="0.25">
      <c r="A9531" s="231" t="s">
        <v>371</v>
      </c>
      <c r="B9531" s="232" t="s">
        <v>372</v>
      </c>
      <c r="C9531" s="233" t="s">
        <v>364</v>
      </c>
      <c r="D9531" s="233">
        <v>8</v>
      </c>
      <c r="E9531" s="233" t="s">
        <v>271</v>
      </c>
      <c r="F9531" s="234" t="s">
        <v>338</v>
      </c>
      <c r="G9531" s="235">
        <v>27</v>
      </c>
      <c r="H9531" s="234">
        <v>51613</v>
      </c>
      <c r="I9531" s="28"/>
    </row>
    <row r="9532" spans="1:9" x14ac:dyDescent="0.25">
      <c r="A9532" s="231" t="s">
        <v>362</v>
      </c>
      <c r="B9532" s="232" t="s">
        <v>363</v>
      </c>
      <c r="C9532" s="233" t="s">
        <v>364</v>
      </c>
      <c r="D9532" s="233">
        <v>8</v>
      </c>
      <c r="E9532" s="233" t="s">
        <v>264</v>
      </c>
      <c r="F9532" s="234" t="s">
        <v>365</v>
      </c>
      <c r="G9532" s="235">
        <v>88</v>
      </c>
      <c r="H9532" s="234">
        <v>51617</v>
      </c>
      <c r="I9532" s="28"/>
    </row>
    <row r="9533" spans="1:9" x14ac:dyDescent="0.25">
      <c r="A9533" s="231" t="s">
        <v>345</v>
      </c>
      <c r="B9533" s="232" t="s">
        <v>401</v>
      </c>
      <c r="C9533" s="233" t="s">
        <v>380</v>
      </c>
      <c r="D9533" s="233">
        <v>16</v>
      </c>
      <c r="E9533" s="233" t="s">
        <v>271</v>
      </c>
      <c r="F9533" s="234" t="s">
        <v>338</v>
      </c>
      <c r="G9533" s="235">
        <v>78</v>
      </c>
      <c r="H9533" s="234">
        <v>51618</v>
      </c>
      <c r="I9533" s="28"/>
    </row>
    <row r="9534" spans="1:9" x14ac:dyDescent="0.25">
      <c r="A9534" s="231" t="s">
        <v>335</v>
      </c>
      <c r="B9534" s="232" t="s">
        <v>383</v>
      </c>
      <c r="C9534" s="233" t="s">
        <v>347</v>
      </c>
      <c r="D9534" s="233">
        <v>8</v>
      </c>
      <c r="E9534" s="233" t="s">
        <v>271</v>
      </c>
      <c r="F9534" s="234" t="s">
        <v>373</v>
      </c>
      <c r="G9534" s="235">
        <v>100</v>
      </c>
      <c r="H9534" s="234">
        <v>51625</v>
      </c>
      <c r="I9534" s="28"/>
    </row>
    <row r="9535" spans="1:9" x14ac:dyDescent="0.25">
      <c r="A9535" s="231" t="s">
        <v>376</v>
      </c>
      <c r="B9535" s="232" t="s">
        <v>377</v>
      </c>
      <c r="C9535" s="233" t="s">
        <v>378</v>
      </c>
      <c r="D9535" s="233">
        <v>10</v>
      </c>
      <c r="E9535" s="233" t="s">
        <v>262</v>
      </c>
      <c r="F9535" s="234" t="s">
        <v>50</v>
      </c>
      <c r="G9535" s="235">
        <v>124</v>
      </c>
      <c r="H9535" s="234">
        <v>51629</v>
      </c>
      <c r="I9535" s="28"/>
    </row>
    <row r="9536" spans="1:9" x14ac:dyDescent="0.25">
      <c r="A9536" s="231" t="s">
        <v>335</v>
      </c>
      <c r="B9536" s="232" t="s">
        <v>400</v>
      </c>
      <c r="C9536" s="233" t="s">
        <v>364</v>
      </c>
      <c r="D9536" s="233">
        <v>8</v>
      </c>
      <c r="E9536" s="233" t="s">
        <v>264</v>
      </c>
      <c r="F9536" s="234" t="s">
        <v>365</v>
      </c>
      <c r="G9536" s="235">
        <v>138</v>
      </c>
      <c r="H9536" s="234">
        <v>51633</v>
      </c>
      <c r="I9536" s="28"/>
    </row>
    <row r="9537" spans="1:9" x14ac:dyDescent="0.25">
      <c r="A9537" s="231" t="s">
        <v>362</v>
      </c>
      <c r="B9537" s="232" t="s">
        <v>407</v>
      </c>
      <c r="C9537" s="233" t="s">
        <v>380</v>
      </c>
      <c r="D9537" s="233">
        <v>16</v>
      </c>
      <c r="E9537" s="233" t="s">
        <v>264</v>
      </c>
      <c r="F9537" s="234" t="s">
        <v>396</v>
      </c>
      <c r="G9537" s="235">
        <v>114</v>
      </c>
      <c r="H9537" s="234">
        <v>51635</v>
      </c>
      <c r="I9537" s="28"/>
    </row>
    <row r="9538" spans="1:9" x14ac:dyDescent="0.25">
      <c r="A9538" s="231" t="s">
        <v>397</v>
      </c>
      <c r="B9538" s="232" t="s">
        <v>402</v>
      </c>
      <c r="C9538" s="233" t="s">
        <v>380</v>
      </c>
      <c r="D9538" s="233">
        <v>8</v>
      </c>
      <c r="E9538" s="233" t="s">
        <v>262</v>
      </c>
      <c r="F9538" s="234" t="s">
        <v>342</v>
      </c>
      <c r="G9538" s="235">
        <v>49</v>
      </c>
      <c r="H9538" s="234">
        <v>51637</v>
      </c>
      <c r="I9538" s="28"/>
    </row>
    <row r="9539" spans="1:9" x14ac:dyDescent="0.25">
      <c r="A9539" s="231" t="s">
        <v>371</v>
      </c>
      <c r="B9539" s="232" t="s">
        <v>372</v>
      </c>
      <c r="C9539" s="233" t="s">
        <v>364</v>
      </c>
      <c r="D9539" s="233">
        <v>8</v>
      </c>
      <c r="E9539" s="233" t="s">
        <v>271</v>
      </c>
      <c r="F9539" s="234" t="s">
        <v>338</v>
      </c>
      <c r="G9539" s="235">
        <v>114</v>
      </c>
      <c r="H9539" s="234">
        <v>51639</v>
      </c>
      <c r="I9539" s="28"/>
    </row>
    <row r="9540" spans="1:9" x14ac:dyDescent="0.25">
      <c r="A9540" s="231" t="s">
        <v>345</v>
      </c>
      <c r="B9540" s="232" t="s">
        <v>391</v>
      </c>
      <c r="C9540" s="233" t="s">
        <v>337</v>
      </c>
      <c r="D9540" s="233">
        <v>16</v>
      </c>
      <c r="E9540" s="233" t="s">
        <v>334</v>
      </c>
      <c r="F9540" s="234" t="s">
        <v>276</v>
      </c>
      <c r="G9540" s="235">
        <v>101</v>
      </c>
      <c r="H9540" s="234">
        <v>51640</v>
      </c>
      <c r="I9540" s="28"/>
    </row>
    <row r="9541" spans="1:9" x14ac:dyDescent="0.25">
      <c r="A9541" s="231" t="s">
        <v>397</v>
      </c>
      <c r="B9541" s="232" t="s">
        <v>402</v>
      </c>
      <c r="C9541" s="233" t="s">
        <v>380</v>
      </c>
      <c r="D9541" s="233">
        <v>8</v>
      </c>
      <c r="E9541" s="233" t="s">
        <v>262</v>
      </c>
      <c r="F9541" s="234" t="s">
        <v>50</v>
      </c>
      <c r="G9541" s="235">
        <v>86</v>
      </c>
      <c r="H9541" s="234">
        <v>51643</v>
      </c>
      <c r="I9541" s="28"/>
    </row>
    <row r="9542" spans="1:9" x14ac:dyDescent="0.25">
      <c r="A9542" s="231" t="s">
        <v>362</v>
      </c>
      <c r="B9542" s="232" t="s">
        <v>374</v>
      </c>
      <c r="C9542" s="233" t="s">
        <v>375</v>
      </c>
      <c r="D9542" s="233">
        <v>16</v>
      </c>
      <c r="E9542" s="233" t="s">
        <v>271</v>
      </c>
      <c r="F9542" s="234" t="s">
        <v>338</v>
      </c>
      <c r="G9542" s="235">
        <v>148</v>
      </c>
      <c r="H9542" s="234">
        <v>51647</v>
      </c>
      <c r="I9542" s="28"/>
    </row>
    <row r="9543" spans="1:9" x14ac:dyDescent="0.25">
      <c r="A9543" s="231" t="s">
        <v>408</v>
      </c>
      <c r="B9543" s="232" t="s">
        <v>409</v>
      </c>
      <c r="C9543" s="233" t="s">
        <v>380</v>
      </c>
      <c r="D9543" s="233">
        <v>16</v>
      </c>
      <c r="E9543" s="233" t="s">
        <v>334</v>
      </c>
      <c r="F9543" s="234" t="s">
        <v>276</v>
      </c>
      <c r="G9543" s="235">
        <v>139</v>
      </c>
      <c r="H9543" s="234">
        <v>51650</v>
      </c>
      <c r="I9543" s="28"/>
    </row>
    <row r="9544" spans="1:9" x14ac:dyDescent="0.25">
      <c r="A9544" s="231" t="s">
        <v>335</v>
      </c>
      <c r="B9544" s="232" t="s">
        <v>384</v>
      </c>
      <c r="C9544" s="233" t="s">
        <v>364</v>
      </c>
      <c r="D9544" s="233">
        <v>8</v>
      </c>
      <c r="E9544" s="233" t="s">
        <v>262</v>
      </c>
      <c r="F9544" s="234" t="s">
        <v>356</v>
      </c>
      <c r="G9544" s="235">
        <v>52</v>
      </c>
      <c r="H9544" s="234">
        <v>51654</v>
      </c>
      <c r="I9544" s="28"/>
    </row>
    <row r="9545" spans="1:9" x14ac:dyDescent="0.25">
      <c r="A9545" s="231" t="s">
        <v>371</v>
      </c>
      <c r="B9545" s="232" t="s">
        <v>372</v>
      </c>
      <c r="C9545" s="233" t="s">
        <v>364</v>
      </c>
      <c r="D9545" s="233">
        <v>8</v>
      </c>
      <c r="E9545" s="233" t="s">
        <v>271</v>
      </c>
      <c r="F9545" s="234" t="s">
        <v>373</v>
      </c>
      <c r="G9545" s="235">
        <v>26</v>
      </c>
      <c r="H9545" s="234">
        <v>51655</v>
      </c>
      <c r="I9545" s="28"/>
    </row>
    <row r="9546" spans="1:9" x14ac:dyDescent="0.25">
      <c r="A9546" s="231" t="s">
        <v>345</v>
      </c>
      <c r="B9546" s="232" t="s">
        <v>401</v>
      </c>
      <c r="C9546" s="233" t="s">
        <v>380</v>
      </c>
      <c r="D9546" s="233">
        <v>16</v>
      </c>
      <c r="E9546" s="233" t="s">
        <v>271</v>
      </c>
      <c r="F9546" s="234" t="s">
        <v>338</v>
      </c>
      <c r="G9546" s="235">
        <v>47</v>
      </c>
      <c r="H9546" s="234">
        <v>51658</v>
      </c>
      <c r="I9546" s="28"/>
    </row>
    <row r="9547" spans="1:9" x14ac:dyDescent="0.25">
      <c r="A9547" s="231" t="s">
        <v>362</v>
      </c>
      <c r="B9547" s="232" t="s">
        <v>369</v>
      </c>
      <c r="C9547" s="233" t="s">
        <v>370</v>
      </c>
      <c r="D9547" s="233">
        <v>16</v>
      </c>
      <c r="E9547" s="233" t="s">
        <v>264</v>
      </c>
      <c r="F9547" s="234" t="s">
        <v>365</v>
      </c>
      <c r="G9547" s="235">
        <v>142</v>
      </c>
      <c r="H9547" s="234">
        <v>51661</v>
      </c>
      <c r="I9547" s="28"/>
    </row>
    <row r="9548" spans="1:9" x14ac:dyDescent="0.25">
      <c r="A9548" s="231" t="s">
        <v>335</v>
      </c>
      <c r="B9548" s="232" t="s">
        <v>394</v>
      </c>
      <c r="C9548" s="233" t="s">
        <v>364</v>
      </c>
      <c r="D9548" s="233">
        <v>8</v>
      </c>
      <c r="E9548" s="233" t="s">
        <v>264</v>
      </c>
      <c r="F9548" s="234" t="s">
        <v>365</v>
      </c>
      <c r="G9548" s="235">
        <v>155</v>
      </c>
      <c r="H9548" s="234">
        <v>51661</v>
      </c>
      <c r="I9548" s="28"/>
    </row>
    <row r="9549" spans="1:9" x14ac:dyDescent="0.25">
      <c r="A9549" s="231" t="s">
        <v>371</v>
      </c>
      <c r="B9549" s="232" t="s">
        <v>388</v>
      </c>
      <c r="C9549" s="233" t="s">
        <v>364</v>
      </c>
      <c r="D9549" s="233">
        <v>12</v>
      </c>
      <c r="E9549" s="233" t="s">
        <v>271</v>
      </c>
      <c r="F9549" s="234" t="s">
        <v>338</v>
      </c>
      <c r="G9549" s="235">
        <v>25</v>
      </c>
      <c r="H9549" s="234">
        <v>51663</v>
      </c>
      <c r="I9549" s="28"/>
    </row>
    <row r="9550" spans="1:9" x14ac:dyDescent="0.25">
      <c r="A9550" s="231" t="s">
        <v>339</v>
      </c>
      <c r="B9550" s="232" t="s">
        <v>340</v>
      </c>
      <c r="C9550" s="233" t="s">
        <v>341</v>
      </c>
      <c r="D9550" s="233">
        <v>8</v>
      </c>
      <c r="E9550" s="233" t="s">
        <v>262</v>
      </c>
      <c r="F9550" s="234" t="s">
        <v>342</v>
      </c>
      <c r="G9550" s="235">
        <v>66</v>
      </c>
      <c r="H9550" s="234">
        <v>51666</v>
      </c>
      <c r="I9550" s="28"/>
    </row>
    <row r="9551" spans="1:9" x14ac:dyDescent="0.25">
      <c r="A9551" s="231" t="s">
        <v>362</v>
      </c>
      <c r="B9551" s="232" t="s">
        <v>369</v>
      </c>
      <c r="C9551" s="233" t="s">
        <v>370</v>
      </c>
      <c r="D9551" s="233">
        <v>16</v>
      </c>
      <c r="E9551" s="233" t="s">
        <v>264</v>
      </c>
      <c r="F9551" s="234" t="s">
        <v>365</v>
      </c>
      <c r="G9551" s="235">
        <v>24</v>
      </c>
      <c r="H9551" s="234">
        <v>51671</v>
      </c>
      <c r="I9551" s="28"/>
    </row>
    <row r="9552" spans="1:9" x14ac:dyDescent="0.25">
      <c r="A9552" s="231" t="s">
        <v>371</v>
      </c>
      <c r="B9552" s="232" t="s">
        <v>372</v>
      </c>
      <c r="C9552" s="233" t="s">
        <v>364</v>
      </c>
      <c r="D9552" s="233">
        <v>8</v>
      </c>
      <c r="E9552" s="233" t="s">
        <v>271</v>
      </c>
      <c r="F9552" s="234" t="s">
        <v>373</v>
      </c>
      <c r="G9552" s="235">
        <v>55</v>
      </c>
      <c r="H9552" s="234">
        <v>51675</v>
      </c>
      <c r="I9552" s="28"/>
    </row>
    <row r="9553" spans="1:9" x14ac:dyDescent="0.25">
      <c r="A9553" s="231" t="s">
        <v>345</v>
      </c>
      <c r="B9553" s="232" t="s">
        <v>379</v>
      </c>
      <c r="C9553" s="233" t="s">
        <v>380</v>
      </c>
      <c r="D9553" s="233">
        <v>16</v>
      </c>
      <c r="E9553" s="233" t="s">
        <v>271</v>
      </c>
      <c r="F9553" s="234" t="s">
        <v>338</v>
      </c>
      <c r="G9553" s="235">
        <v>75</v>
      </c>
      <c r="H9553" s="234">
        <v>51675</v>
      </c>
      <c r="I9553" s="28"/>
    </row>
    <row r="9554" spans="1:9" x14ac:dyDescent="0.25">
      <c r="A9554" s="231" t="s">
        <v>335</v>
      </c>
      <c r="B9554" s="232" t="s">
        <v>400</v>
      </c>
      <c r="C9554" s="233" t="s">
        <v>364</v>
      </c>
      <c r="D9554" s="233">
        <v>8</v>
      </c>
      <c r="E9554" s="233" t="s">
        <v>264</v>
      </c>
      <c r="F9554" s="234" t="s">
        <v>365</v>
      </c>
      <c r="G9554" s="235">
        <v>174</v>
      </c>
      <c r="H9554" s="234">
        <v>51678</v>
      </c>
      <c r="I9554" s="28"/>
    </row>
    <row r="9555" spans="1:9" x14ac:dyDescent="0.25">
      <c r="A9555" s="231" t="s">
        <v>385</v>
      </c>
      <c r="B9555" s="232" t="s">
        <v>386</v>
      </c>
      <c r="C9555" s="233" t="s">
        <v>358</v>
      </c>
      <c r="D9555" s="233">
        <v>16</v>
      </c>
      <c r="E9555" s="233" t="s">
        <v>334</v>
      </c>
      <c r="F9555" s="234" t="s">
        <v>405</v>
      </c>
      <c r="G9555" s="235">
        <v>144</v>
      </c>
      <c r="H9555" s="234">
        <v>51681</v>
      </c>
      <c r="I9555" s="28"/>
    </row>
    <row r="9556" spans="1:9" x14ac:dyDescent="0.25">
      <c r="A9556" s="231" t="s">
        <v>408</v>
      </c>
      <c r="B9556" s="232" t="s">
        <v>409</v>
      </c>
      <c r="C9556" s="233" t="s">
        <v>380</v>
      </c>
      <c r="D9556" s="233">
        <v>16</v>
      </c>
      <c r="E9556" s="233" t="s">
        <v>334</v>
      </c>
      <c r="F9556" s="234" t="s">
        <v>278</v>
      </c>
      <c r="G9556" s="235">
        <v>109</v>
      </c>
      <c r="H9556" s="234">
        <v>51683</v>
      </c>
      <c r="I9556" s="28"/>
    </row>
    <row r="9557" spans="1:9" x14ac:dyDescent="0.25">
      <c r="A9557" s="231" t="s">
        <v>331</v>
      </c>
      <c r="B9557" s="232" t="s">
        <v>381</v>
      </c>
      <c r="C9557" s="233" t="s">
        <v>380</v>
      </c>
      <c r="D9557" s="233">
        <v>16</v>
      </c>
      <c r="E9557" s="233" t="s">
        <v>262</v>
      </c>
      <c r="F9557" s="234" t="s">
        <v>342</v>
      </c>
      <c r="G9557" s="235">
        <v>199</v>
      </c>
      <c r="H9557" s="234">
        <v>51683</v>
      </c>
      <c r="I9557" s="28"/>
    </row>
    <row r="9558" spans="1:9" x14ac:dyDescent="0.25">
      <c r="A9558" s="231" t="s">
        <v>335</v>
      </c>
      <c r="B9558" s="232" t="s">
        <v>357</v>
      </c>
      <c r="C9558" s="233" t="s">
        <v>358</v>
      </c>
      <c r="D9558" s="233">
        <v>16</v>
      </c>
      <c r="E9558" s="233" t="s">
        <v>271</v>
      </c>
      <c r="F9558" s="234" t="s">
        <v>359</v>
      </c>
      <c r="G9558" s="235">
        <v>120</v>
      </c>
      <c r="H9558" s="234">
        <v>51684</v>
      </c>
      <c r="I9558" s="28"/>
    </row>
    <row r="9559" spans="1:9" x14ac:dyDescent="0.25">
      <c r="A9559" s="231" t="s">
        <v>345</v>
      </c>
      <c r="B9559" s="232" t="s">
        <v>346</v>
      </c>
      <c r="C9559" s="233" t="s">
        <v>347</v>
      </c>
      <c r="D9559" s="233">
        <v>16</v>
      </c>
      <c r="E9559" s="233" t="s">
        <v>271</v>
      </c>
      <c r="F9559" s="234" t="s">
        <v>338</v>
      </c>
      <c r="G9559" s="235">
        <v>183</v>
      </c>
      <c r="H9559" s="234">
        <v>51684</v>
      </c>
      <c r="I9559" s="28"/>
    </row>
    <row r="9560" spans="1:9" x14ac:dyDescent="0.25">
      <c r="A9560" s="231" t="s">
        <v>371</v>
      </c>
      <c r="B9560" s="232" t="s">
        <v>372</v>
      </c>
      <c r="C9560" s="233" t="s">
        <v>364</v>
      </c>
      <c r="D9560" s="233">
        <v>8</v>
      </c>
      <c r="E9560" s="233" t="s">
        <v>271</v>
      </c>
      <c r="F9560" s="234" t="s">
        <v>338</v>
      </c>
      <c r="G9560" s="235">
        <v>89</v>
      </c>
      <c r="H9560" s="234">
        <v>51686</v>
      </c>
      <c r="I9560" s="28"/>
    </row>
    <row r="9561" spans="1:9" x14ac:dyDescent="0.25">
      <c r="A9561" s="231" t="s">
        <v>385</v>
      </c>
      <c r="B9561" s="232" t="s">
        <v>389</v>
      </c>
      <c r="C9561" s="233" t="s">
        <v>375</v>
      </c>
      <c r="D9561" s="233">
        <v>16</v>
      </c>
      <c r="E9561" s="233" t="s">
        <v>334</v>
      </c>
      <c r="F9561" s="234" t="s">
        <v>276</v>
      </c>
      <c r="G9561" s="235">
        <v>184</v>
      </c>
      <c r="H9561" s="234">
        <v>51687</v>
      </c>
      <c r="I9561" s="28"/>
    </row>
    <row r="9562" spans="1:9" x14ac:dyDescent="0.25">
      <c r="A9562" s="231" t="s">
        <v>397</v>
      </c>
      <c r="B9562" s="232" t="s">
        <v>398</v>
      </c>
      <c r="C9562" s="233" t="s">
        <v>399</v>
      </c>
      <c r="D9562" s="233">
        <v>8</v>
      </c>
      <c r="E9562" s="233" t="s">
        <v>334</v>
      </c>
      <c r="F9562" s="234" t="s">
        <v>276</v>
      </c>
      <c r="G9562" s="235">
        <v>23</v>
      </c>
      <c r="H9562" s="234">
        <v>51689</v>
      </c>
      <c r="I9562" s="28"/>
    </row>
    <row r="9563" spans="1:9" x14ac:dyDescent="0.25">
      <c r="A9563" s="231" t="s">
        <v>345</v>
      </c>
      <c r="B9563" s="232" t="s">
        <v>401</v>
      </c>
      <c r="C9563" s="233" t="s">
        <v>380</v>
      </c>
      <c r="D9563" s="233">
        <v>16</v>
      </c>
      <c r="E9563" s="233" t="s">
        <v>271</v>
      </c>
      <c r="F9563" s="234" t="s">
        <v>338</v>
      </c>
      <c r="G9563" s="235">
        <v>99</v>
      </c>
      <c r="H9563" s="234">
        <v>51693</v>
      </c>
      <c r="I9563" s="28"/>
    </row>
    <row r="9564" spans="1:9" x14ac:dyDescent="0.25">
      <c r="A9564" s="231" t="s">
        <v>335</v>
      </c>
      <c r="B9564" s="232" t="s">
        <v>368</v>
      </c>
      <c r="C9564" s="233" t="s">
        <v>364</v>
      </c>
      <c r="D9564" s="233">
        <v>8</v>
      </c>
      <c r="E9564" s="233" t="s">
        <v>262</v>
      </c>
      <c r="F9564" s="234" t="s">
        <v>356</v>
      </c>
      <c r="G9564" s="235">
        <v>174</v>
      </c>
      <c r="H9564" s="234">
        <v>51698</v>
      </c>
      <c r="I9564" s="28"/>
    </row>
    <row r="9565" spans="1:9" x14ac:dyDescent="0.25">
      <c r="A9565" s="231" t="s">
        <v>331</v>
      </c>
      <c r="B9565" s="232" t="s">
        <v>403</v>
      </c>
      <c r="C9565" s="233" t="s">
        <v>380</v>
      </c>
      <c r="D9565" s="233">
        <v>32</v>
      </c>
      <c r="E9565" s="233" t="s">
        <v>262</v>
      </c>
      <c r="F9565" s="234" t="s">
        <v>356</v>
      </c>
      <c r="G9565" s="235">
        <v>151</v>
      </c>
      <c r="H9565" s="234">
        <v>51701</v>
      </c>
      <c r="I9565" s="28"/>
    </row>
    <row r="9566" spans="1:9" x14ac:dyDescent="0.25">
      <c r="A9566" s="231" t="s">
        <v>335</v>
      </c>
      <c r="B9566" s="232" t="s">
        <v>367</v>
      </c>
      <c r="C9566" s="233" t="s">
        <v>337</v>
      </c>
      <c r="D9566" s="233">
        <v>8</v>
      </c>
      <c r="E9566" s="233" t="s">
        <v>262</v>
      </c>
      <c r="F9566" s="234" t="s">
        <v>342</v>
      </c>
      <c r="G9566" s="235">
        <v>158</v>
      </c>
      <c r="H9566" s="234">
        <v>51702</v>
      </c>
      <c r="I9566" s="28"/>
    </row>
    <row r="9567" spans="1:9" x14ac:dyDescent="0.25">
      <c r="A9567" s="231" t="s">
        <v>335</v>
      </c>
      <c r="B9567" s="232" t="s">
        <v>400</v>
      </c>
      <c r="C9567" s="233" t="s">
        <v>364</v>
      </c>
      <c r="D9567" s="233">
        <v>8</v>
      </c>
      <c r="E9567" s="233" t="s">
        <v>264</v>
      </c>
      <c r="F9567" s="234" t="s">
        <v>365</v>
      </c>
      <c r="G9567" s="235">
        <v>105</v>
      </c>
      <c r="H9567" s="234">
        <v>51703</v>
      </c>
      <c r="I9567" s="28"/>
    </row>
    <row r="9568" spans="1:9" x14ac:dyDescent="0.25">
      <c r="A9568" s="231" t="s">
        <v>335</v>
      </c>
      <c r="B9568" s="232" t="s">
        <v>367</v>
      </c>
      <c r="C9568" s="233" t="s">
        <v>337</v>
      </c>
      <c r="D9568" s="233">
        <v>8</v>
      </c>
      <c r="E9568" s="233" t="s">
        <v>262</v>
      </c>
      <c r="F9568" s="234" t="s">
        <v>342</v>
      </c>
      <c r="G9568" s="235">
        <v>36</v>
      </c>
      <c r="H9568" s="234">
        <v>51708</v>
      </c>
      <c r="I9568" s="28"/>
    </row>
    <row r="9569" spans="1:9" x14ac:dyDescent="0.25">
      <c r="A9569" s="231" t="s">
        <v>335</v>
      </c>
      <c r="B9569" s="232" t="s">
        <v>383</v>
      </c>
      <c r="C9569" s="233" t="s">
        <v>347</v>
      </c>
      <c r="D9569" s="233">
        <v>8</v>
      </c>
      <c r="E9569" s="233" t="s">
        <v>271</v>
      </c>
      <c r="F9569" s="234" t="s">
        <v>373</v>
      </c>
      <c r="G9569" s="235">
        <v>49</v>
      </c>
      <c r="H9569" s="234">
        <v>51711</v>
      </c>
      <c r="I9569" s="28"/>
    </row>
    <row r="9570" spans="1:9" x14ac:dyDescent="0.25">
      <c r="A9570" s="231" t="s">
        <v>335</v>
      </c>
      <c r="B9570" s="232" t="s">
        <v>400</v>
      </c>
      <c r="C9570" s="233" t="s">
        <v>364</v>
      </c>
      <c r="D9570" s="233">
        <v>8</v>
      </c>
      <c r="E9570" s="233" t="s">
        <v>264</v>
      </c>
      <c r="F9570" s="234" t="s">
        <v>365</v>
      </c>
      <c r="G9570" s="235">
        <v>5</v>
      </c>
      <c r="H9570" s="234">
        <v>51715</v>
      </c>
      <c r="I9570" s="28"/>
    </row>
    <row r="9571" spans="1:9" x14ac:dyDescent="0.25">
      <c r="A9571" s="231" t="s">
        <v>335</v>
      </c>
      <c r="B9571" s="232" t="s">
        <v>368</v>
      </c>
      <c r="C9571" s="233" t="s">
        <v>364</v>
      </c>
      <c r="D9571" s="233">
        <v>8</v>
      </c>
      <c r="E9571" s="233" t="s">
        <v>262</v>
      </c>
      <c r="F9571" s="234" t="s">
        <v>356</v>
      </c>
      <c r="G9571" s="235">
        <v>159</v>
      </c>
      <c r="H9571" s="234">
        <v>51716</v>
      </c>
      <c r="I9571" s="28"/>
    </row>
    <row r="9572" spans="1:9" x14ac:dyDescent="0.25">
      <c r="A9572" s="231" t="s">
        <v>397</v>
      </c>
      <c r="B9572" s="232" t="s">
        <v>402</v>
      </c>
      <c r="C9572" s="233" t="s">
        <v>380</v>
      </c>
      <c r="D9572" s="233">
        <v>8</v>
      </c>
      <c r="E9572" s="233" t="s">
        <v>262</v>
      </c>
      <c r="F9572" s="234" t="s">
        <v>342</v>
      </c>
      <c r="G9572" s="235">
        <v>152</v>
      </c>
      <c r="H9572" s="234">
        <v>51716</v>
      </c>
      <c r="I9572" s="28"/>
    </row>
    <row r="9573" spans="1:9" x14ac:dyDescent="0.25">
      <c r="A9573" s="231" t="s">
        <v>335</v>
      </c>
      <c r="B9573" s="232" t="s">
        <v>350</v>
      </c>
      <c r="C9573" s="233" t="s">
        <v>347</v>
      </c>
      <c r="D9573" s="233">
        <v>8</v>
      </c>
      <c r="E9573" s="233" t="s">
        <v>271</v>
      </c>
      <c r="F9573" s="234" t="s">
        <v>338</v>
      </c>
      <c r="G9573" s="235">
        <v>55</v>
      </c>
      <c r="H9573" s="234">
        <v>51719</v>
      </c>
      <c r="I9573" s="28"/>
    </row>
    <row r="9574" spans="1:9" x14ac:dyDescent="0.25">
      <c r="A9574" s="231" t="s">
        <v>397</v>
      </c>
      <c r="B9574" s="232" t="s">
        <v>402</v>
      </c>
      <c r="C9574" s="233" t="s">
        <v>380</v>
      </c>
      <c r="D9574" s="233">
        <v>8</v>
      </c>
      <c r="E9574" s="233" t="s">
        <v>262</v>
      </c>
      <c r="F9574" s="234" t="s">
        <v>50</v>
      </c>
      <c r="G9574" s="235">
        <v>171</v>
      </c>
      <c r="H9574" s="234">
        <v>51720</v>
      </c>
      <c r="I9574" s="28"/>
    </row>
    <row r="9575" spans="1:9" x14ac:dyDescent="0.25">
      <c r="A9575" s="231" t="s">
        <v>392</v>
      </c>
      <c r="B9575" s="232" t="s">
        <v>393</v>
      </c>
      <c r="C9575" s="233" t="s">
        <v>337</v>
      </c>
      <c r="D9575" s="233">
        <v>16</v>
      </c>
      <c r="E9575" s="233" t="s">
        <v>271</v>
      </c>
      <c r="F9575" s="234" t="s">
        <v>359</v>
      </c>
      <c r="G9575" s="235">
        <v>192</v>
      </c>
      <c r="H9575" s="234">
        <v>51722</v>
      </c>
      <c r="I9575" s="28"/>
    </row>
    <row r="9576" spans="1:9" x14ac:dyDescent="0.25">
      <c r="A9576" s="231" t="s">
        <v>335</v>
      </c>
      <c r="B9576" s="232" t="s">
        <v>336</v>
      </c>
      <c r="C9576" s="233" t="s">
        <v>337</v>
      </c>
      <c r="D9576" s="233">
        <v>16</v>
      </c>
      <c r="E9576" s="233" t="s">
        <v>271</v>
      </c>
      <c r="F9576" s="234" t="s">
        <v>338</v>
      </c>
      <c r="G9576" s="235">
        <v>137</v>
      </c>
      <c r="H9576" s="234">
        <v>51723</v>
      </c>
      <c r="I9576" s="28"/>
    </row>
    <row r="9577" spans="1:9" x14ac:dyDescent="0.25">
      <c r="A9577" s="231" t="s">
        <v>362</v>
      </c>
      <c r="B9577" s="232" t="s">
        <v>374</v>
      </c>
      <c r="C9577" s="233" t="s">
        <v>375</v>
      </c>
      <c r="D9577" s="233">
        <v>16</v>
      </c>
      <c r="E9577" s="233" t="s">
        <v>271</v>
      </c>
      <c r="F9577" s="234" t="s">
        <v>338</v>
      </c>
      <c r="G9577" s="235">
        <v>162</v>
      </c>
      <c r="H9577" s="234">
        <v>51726</v>
      </c>
      <c r="I9577" s="28"/>
    </row>
    <row r="9578" spans="1:9" x14ac:dyDescent="0.25">
      <c r="A9578" s="231" t="s">
        <v>335</v>
      </c>
      <c r="B9578" s="232" t="s">
        <v>336</v>
      </c>
      <c r="C9578" s="233" t="s">
        <v>337</v>
      </c>
      <c r="D9578" s="233">
        <v>16</v>
      </c>
      <c r="E9578" s="233" t="s">
        <v>271</v>
      </c>
      <c r="F9578" s="234" t="s">
        <v>338</v>
      </c>
      <c r="G9578" s="235">
        <v>92</v>
      </c>
      <c r="H9578" s="234">
        <v>51728</v>
      </c>
      <c r="I9578" s="28"/>
    </row>
    <row r="9579" spans="1:9" x14ac:dyDescent="0.25">
      <c r="A9579" s="231" t="s">
        <v>335</v>
      </c>
      <c r="B9579" s="232" t="s">
        <v>383</v>
      </c>
      <c r="C9579" s="233" t="s">
        <v>347</v>
      </c>
      <c r="D9579" s="233">
        <v>8</v>
      </c>
      <c r="E9579" s="233" t="s">
        <v>271</v>
      </c>
      <c r="F9579" s="234" t="s">
        <v>359</v>
      </c>
      <c r="G9579" s="235">
        <v>15</v>
      </c>
      <c r="H9579" s="234">
        <v>51728</v>
      </c>
      <c r="I9579" s="28"/>
    </row>
    <row r="9580" spans="1:9" x14ac:dyDescent="0.25">
      <c r="A9580" s="231" t="s">
        <v>335</v>
      </c>
      <c r="B9580" s="232" t="s">
        <v>382</v>
      </c>
      <c r="C9580" s="233" t="s">
        <v>337</v>
      </c>
      <c r="D9580" s="233">
        <v>16</v>
      </c>
      <c r="E9580" s="233" t="s">
        <v>264</v>
      </c>
      <c r="F9580" s="234" t="s">
        <v>365</v>
      </c>
      <c r="G9580" s="235">
        <v>119</v>
      </c>
      <c r="H9580" s="234">
        <v>51732</v>
      </c>
      <c r="I9580" s="28"/>
    </row>
    <row r="9581" spans="1:9" x14ac:dyDescent="0.25">
      <c r="A9581" s="231" t="s">
        <v>331</v>
      </c>
      <c r="B9581" s="232" t="s">
        <v>332</v>
      </c>
      <c r="C9581" s="233" t="s">
        <v>333</v>
      </c>
      <c r="D9581" s="233">
        <v>16</v>
      </c>
      <c r="E9581" s="233" t="s">
        <v>334</v>
      </c>
      <c r="F9581" s="234" t="s">
        <v>278</v>
      </c>
      <c r="G9581" s="235">
        <v>160</v>
      </c>
      <c r="H9581" s="234">
        <v>51735</v>
      </c>
      <c r="I9581" s="28"/>
    </row>
    <row r="9582" spans="1:9" x14ac:dyDescent="0.25">
      <c r="A9582" s="231" t="s">
        <v>345</v>
      </c>
      <c r="B9582" s="232" t="s">
        <v>391</v>
      </c>
      <c r="C9582" s="233" t="s">
        <v>337</v>
      </c>
      <c r="D9582" s="233">
        <v>16</v>
      </c>
      <c r="E9582" s="233" t="s">
        <v>334</v>
      </c>
      <c r="F9582" s="234" t="s">
        <v>405</v>
      </c>
      <c r="G9582" s="235">
        <v>169</v>
      </c>
      <c r="H9582" s="234">
        <v>51740</v>
      </c>
      <c r="I9582" s="28"/>
    </row>
    <row r="9583" spans="1:9" x14ac:dyDescent="0.25">
      <c r="A9583" s="231" t="s">
        <v>392</v>
      </c>
      <c r="B9583" s="232" t="s">
        <v>393</v>
      </c>
      <c r="C9583" s="233" t="s">
        <v>337</v>
      </c>
      <c r="D9583" s="233">
        <v>16</v>
      </c>
      <c r="E9583" s="233" t="s">
        <v>271</v>
      </c>
      <c r="F9583" s="234" t="s">
        <v>359</v>
      </c>
      <c r="G9583" s="235">
        <v>151</v>
      </c>
      <c r="H9583" s="234">
        <v>51744</v>
      </c>
      <c r="I9583" s="28"/>
    </row>
    <row r="9584" spans="1:9" x14ac:dyDescent="0.25">
      <c r="A9584" s="231" t="s">
        <v>335</v>
      </c>
      <c r="B9584" s="232" t="s">
        <v>383</v>
      </c>
      <c r="C9584" s="233" t="s">
        <v>347</v>
      </c>
      <c r="D9584" s="233">
        <v>8</v>
      </c>
      <c r="E9584" s="233" t="s">
        <v>271</v>
      </c>
      <c r="F9584" s="234" t="s">
        <v>359</v>
      </c>
      <c r="G9584" s="235">
        <v>7</v>
      </c>
      <c r="H9584" s="234">
        <v>51745</v>
      </c>
      <c r="I9584" s="28"/>
    </row>
    <row r="9585" spans="1:9" x14ac:dyDescent="0.25">
      <c r="A9585" s="231" t="s">
        <v>371</v>
      </c>
      <c r="B9585" s="232" t="s">
        <v>388</v>
      </c>
      <c r="C9585" s="233" t="s">
        <v>364</v>
      </c>
      <c r="D9585" s="233">
        <v>12</v>
      </c>
      <c r="E9585" s="233" t="s">
        <v>271</v>
      </c>
      <c r="F9585" s="234" t="s">
        <v>359</v>
      </c>
      <c r="G9585" s="235">
        <v>29</v>
      </c>
      <c r="H9585" s="234">
        <v>51745</v>
      </c>
      <c r="I9585" s="28"/>
    </row>
    <row r="9586" spans="1:9" x14ac:dyDescent="0.25">
      <c r="A9586" s="231" t="s">
        <v>335</v>
      </c>
      <c r="B9586" s="232" t="s">
        <v>400</v>
      </c>
      <c r="C9586" s="233" t="s">
        <v>364</v>
      </c>
      <c r="D9586" s="233">
        <v>8</v>
      </c>
      <c r="E9586" s="233" t="s">
        <v>264</v>
      </c>
      <c r="F9586" s="234" t="s">
        <v>365</v>
      </c>
      <c r="G9586" s="235">
        <v>32</v>
      </c>
      <c r="H9586" s="234">
        <v>51749</v>
      </c>
      <c r="I9586" s="28"/>
    </row>
    <row r="9587" spans="1:9" x14ac:dyDescent="0.25">
      <c r="A9587" s="231" t="s">
        <v>345</v>
      </c>
      <c r="B9587" s="232" t="s">
        <v>391</v>
      </c>
      <c r="C9587" s="233" t="s">
        <v>337</v>
      </c>
      <c r="D9587" s="233">
        <v>16</v>
      </c>
      <c r="E9587" s="233" t="s">
        <v>334</v>
      </c>
      <c r="F9587" s="234" t="s">
        <v>276</v>
      </c>
      <c r="G9587" s="235">
        <v>170</v>
      </c>
      <c r="H9587" s="234">
        <v>51752</v>
      </c>
      <c r="I9587" s="28"/>
    </row>
    <row r="9588" spans="1:9" x14ac:dyDescent="0.25">
      <c r="A9588" s="231" t="s">
        <v>376</v>
      </c>
      <c r="B9588" s="232" t="s">
        <v>390</v>
      </c>
      <c r="C9588" s="233" t="s">
        <v>370</v>
      </c>
      <c r="D9588" s="233">
        <v>8</v>
      </c>
      <c r="E9588" s="233" t="s">
        <v>334</v>
      </c>
      <c r="F9588" s="234" t="s">
        <v>278</v>
      </c>
      <c r="G9588" s="235">
        <v>102</v>
      </c>
      <c r="H9588" s="234">
        <v>51752</v>
      </c>
      <c r="I9588" s="28"/>
    </row>
    <row r="9589" spans="1:9" x14ac:dyDescent="0.25">
      <c r="A9589" s="231" t="s">
        <v>385</v>
      </c>
      <c r="B9589" s="232" t="s">
        <v>389</v>
      </c>
      <c r="C9589" s="233" t="s">
        <v>375</v>
      </c>
      <c r="D9589" s="233">
        <v>16</v>
      </c>
      <c r="E9589" s="233" t="s">
        <v>334</v>
      </c>
      <c r="F9589" s="234" t="s">
        <v>276</v>
      </c>
      <c r="G9589" s="235">
        <v>94</v>
      </c>
      <c r="H9589" s="234">
        <v>51755</v>
      </c>
      <c r="I9589" s="28"/>
    </row>
    <row r="9590" spans="1:9" x14ac:dyDescent="0.25">
      <c r="A9590" s="231" t="s">
        <v>362</v>
      </c>
      <c r="B9590" s="232" t="s">
        <v>363</v>
      </c>
      <c r="C9590" s="233" t="s">
        <v>364</v>
      </c>
      <c r="D9590" s="233">
        <v>8</v>
      </c>
      <c r="E9590" s="233" t="s">
        <v>264</v>
      </c>
      <c r="F9590" s="234" t="s">
        <v>396</v>
      </c>
      <c r="G9590" s="235">
        <v>8</v>
      </c>
      <c r="H9590" s="234">
        <v>51756</v>
      </c>
      <c r="I9590" s="28"/>
    </row>
    <row r="9591" spans="1:9" x14ac:dyDescent="0.25">
      <c r="A9591" s="231" t="s">
        <v>335</v>
      </c>
      <c r="B9591" s="232" t="s">
        <v>383</v>
      </c>
      <c r="C9591" s="233" t="s">
        <v>347</v>
      </c>
      <c r="D9591" s="233">
        <v>8</v>
      </c>
      <c r="E9591" s="233" t="s">
        <v>271</v>
      </c>
      <c r="F9591" s="234" t="s">
        <v>359</v>
      </c>
      <c r="G9591" s="235">
        <v>22</v>
      </c>
      <c r="H9591" s="234">
        <v>51756</v>
      </c>
      <c r="I9591" s="28"/>
    </row>
    <row r="9592" spans="1:9" x14ac:dyDescent="0.25">
      <c r="A9592" s="231" t="s">
        <v>376</v>
      </c>
      <c r="B9592" s="232" t="s">
        <v>390</v>
      </c>
      <c r="C9592" s="233" t="s">
        <v>370</v>
      </c>
      <c r="D9592" s="233">
        <v>8</v>
      </c>
      <c r="E9592" s="233" t="s">
        <v>334</v>
      </c>
      <c r="F9592" s="234" t="s">
        <v>278</v>
      </c>
      <c r="G9592" s="235">
        <v>185</v>
      </c>
      <c r="H9592" s="234">
        <v>51758</v>
      </c>
      <c r="I9592" s="28"/>
    </row>
    <row r="9593" spans="1:9" x14ac:dyDescent="0.25">
      <c r="A9593" s="231" t="s">
        <v>362</v>
      </c>
      <c r="B9593" s="232" t="s">
        <v>374</v>
      </c>
      <c r="C9593" s="233" t="s">
        <v>375</v>
      </c>
      <c r="D9593" s="233">
        <v>16</v>
      </c>
      <c r="E9593" s="233" t="s">
        <v>271</v>
      </c>
      <c r="F9593" s="234" t="s">
        <v>338</v>
      </c>
      <c r="G9593" s="235">
        <v>26</v>
      </c>
      <c r="H9593" s="234">
        <v>51760</v>
      </c>
      <c r="I9593" s="28"/>
    </row>
    <row r="9594" spans="1:9" x14ac:dyDescent="0.25">
      <c r="A9594" s="231" t="s">
        <v>362</v>
      </c>
      <c r="B9594" s="232" t="s">
        <v>366</v>
      </c>
      <c r="C9594" s="233" t="s">
        <v>337</v>
      </c>
      <c r="D9594" s="233">
        <v>8</v>
      </c>
      <c r="E9594" s="233" t="s">
        <v>262</v>
      </c>
      <c r="F9594" s="234" t="s">
        <v>342</v>
      </c>
      <c r="G9594" s="235">
        <v>139</v>
      </c>
      <c r="H9594" s="234">
        <v>51761</v>
      </c>
      <c r="I9594" s="28"/>
    </row>
    <row r="9595" spans="1:9" x14ac:dyDescent="0.25">
      <c r="A9595" s="231" t="s">
        <v>331</v>
      </c>
      <c r="B9595" s="232" t="s">
        <v>332</v>
      </c>
      <c r="C9595" s="233" t="s">
        <v>333</v>
      </c>
      <c r="D9595" s="233">
        <v>16</v>
      </c>
      <c r="E9595" s="233" t="s">
        <v>334</v>
      </c>
      <c r="F9595" s="234" t="s">
        <v>405</v>
      </c>
      <c r="G9595" s="235">
        <v>58</v>
      </c>
      <c r="H9595" s="234">
        <v>51761</v>
      </c>
      <c r="I9595" s="28"/>
    </row>
    <row r="9596" spans="1:9" x14ac:dyDescent="0.25">
      <c r="A9596" s="231" t="s">
        <v>331</v>
      </c>
      <c r="B9596" s="232" t="s">
        <v>353</v>
      </c>
      <c r="C9596" s="233" t="s">
        <v>337</v>
      </c>
      <c r="D9596" s="233">
        <v>16</v>
      </c>
      <c r="E9596" s="233" t="s">
        <v>262</v>
      </c>
      <c r="F9596" s="234" t="s">
        <v>342</v>
      </c>
      <c r="G9596" s="235">
        <v>118</v>
      </c>
      <c r="H9596" s="234">
        <v>51763</v>
      </c>
      <c r="I9596" s="28"/>
    </row>
    <row r="9597" spans="1:9" x14ac:dyDescent="0.25">
      <c r="A9597" s="231" t="s">
        <v>376</v>
      </c>
      <c r="B9597" s="232" t="s">
        <v>377</v>
      </c>
      <c r="C9597" s="233" t="s">
        <v>378</v>
      </c>
      <c r="D9597" s="233">
        <v>10</v>
      </c>
      <c r="E9597" s="233" t="s">
        <v>262</v>
      </c>
      <c r="F9597" s="234" t="s">
        <v>50</v>
      </c>
      <c r="G9597" s="235">
        <v>77</v>
      </c>
      <c r="H9597" s="234">
        <v>51764</v>
      </c>
      <c r="I9597" s="28"/>
    </row>
    <row r="9598" spans="1:9" x14ac:dyDescent="0.25">
      <c r="A9598" s="231" t="s">
        <v>362</v>
      </c>
      <c r="B9598" s="232" t="s">
        <v>369</v>
      </c>
      <c r="C9598" s="233" t="s">
        <v>370</v>
      </c>
      <c r="D9598" s="233">
        <v>16</v>
      </c>
      <c r="E9598" s="233" t="s">
        <v>264</v>
      </c>
      <c r="F9598" s="234" t="s">
        <v>365</v>
      </c>
      <c r="G9598" s="235">
        <v>146</v>
      </c>
      <c r="H9598" s="234">
        <v>51765</v>
      </c>
      <c r="I9598" s="28"/>
    </row>
    <row r="9599" spans="1:9" x14ac:dyDescent="0.25">
      <c r="A9599" s="231" t="s">
        <v>335</v>
      </c>
      <c r="B9599" s="232" t="s">
        <v>367</v>
      </c>
      <c r="C9599" s="233" t="s">
        <v>337</v>
      </c>
      <c r="D9599" s="233">
        <v>8</v>
      </c>
      <c r="E9599" s="233" t="s">
        <v>262</v>
      </c>
      <c r="F9599" s="234" t="s">
        <v>356</v>
      </c>
      <c r="G9599" s="235">
        <v>73</v>
      </c>
      <c r="H9599" s="234">
        <v>51765</v>
      </c>
      <c r="I9599" s="28"/>
    </row>
    <row r="9600" spans="1:9" x14ac:dyDescent="0.25">
      <c r="A9600" s="231" t="s">
        <v>331</v>
      </c>
      <c r="B9600" s="232" t="s">
        <v>332</v>
      </c>
      <c r="C9600" s="233" t="s">
        <v>333</v>
      </c>
      <c r="D9600" s="233">
        <v>16</v>
      </c>
      <c r="E9600" s="233" t="s">
        <v>334</v>
      </c>
      <c r="F9600" s="234" t="s">
        <v>405</v>
      </c>
      <c r="G9600" s="235">
        <v>128</v>
      </c>
      <c r="H9600" s="234">
        <v>51766</v>
      </c>
      <c r="I9600" s="28"/>
    </row>
    <row r="9601" spans="1:9" x14ac:dyDescent="0.25">
      <c r="A9601" s="231" t="s">
        <v>371</v>
      </c>
      <c r="B9601" s="232" t="s">
        <v>372</v>
      </c>
      <c r="C9601" s="233" t="s">
        <v>364</v>
      </c>
      <c r="D9601" s="233">
        <v>8</v>
      </c>
      <c r="E9601" s="233" t="s">
        <v>271</v>
      </c>
      <c r="F9601" s="234" t="s">
        <v>338</v>
      </c>
      <c r="G9601" s="235">
        <v>6</v>
      </c>
      <c r="H9601" s="234">
        <v>51767</v>
      </c>
      <c r="I9601" s="28"/>
    </row>
    <row r="9602" spans="1:9" x14ac:dyDescent="0.25">
      <c r="A9602" s="231" t="s">
        <v>335</v>
      </c>
      <c r="B9602" s="232" t="s">
        <v>350</v>
      </c>
      <c r="C9602" s="233" t="s">
        <v>347</v>
      </c>
      <c r="D9602" s="233">
        <v>8</v>
      </c>
      <c r="E9602" s="233" t="s">
        <v>271</v>
      </c>
      <c r="F9602" s="234" t="s">
        <v>338</v>
      </c>
      <c r="G9602" s="235">
        <v>174</v>
      </c>
      <c r="H9602" s="234">
        <v>51769</v>
      </c>
      <c r="I9602" s="28"/>
    </row>
    <row r="9603" spans="1:9" x14ac:dyDescent="0.25">
      <c r="A9603" s="231" t="s">
        <v>362</v>
      </c>
      <c r="B9603" s="232" t="s">
        <v>407</v>
      </c>
      <c r="C9603" s="233" t="s">
        <v>380</v>
      </c>
      <c r="D9603" s="233">
        <v>16</v>
      </c>
      <c r="E9603" s="233" t="s">
        <v>264</v>
      </c>
      <c r="F9603" s="234" t="s">
        <v>396</v>
      </c>
      <c r="G9603" s="235">
        <v>89</v>
      </c>
      <c r="H9603" s="234">
        <v>51770</v>
      </c>
      <c r="I9603" s="28"/>
    </row>
    <row r="9604" spans="1:9" x14ac:dyDescent="0.25">
      <c r="A9604" s="231" t="s">
        <v>385</v>
      </c>
      <c r="B9604" s="232" t="s">
        <v>386</v>
      </c>
      <c r="C9604" s="233" t="s">
        <v>358</v>
      </c>
      <c r="D9604" s="233">
        <v>16</v>
      </c>
      <c r="E9604" s="233" t="s">
        <v>334</v>
      </c>
      <c r="F9604" s="234" t="s">
        <v>276</v>
      </c>
      <c r="G9604" s="235">
        <v>105</v>
      </c>
      <c r="H9604" s="234">
        <v>51775</v>
      </c>
      <c r="I9604" s="28"/>
    </row>
    <row r="9605" spans="1:9" x14ac:dyDescent="0.25">
      <c r="A9605" s="231" t="s">
        <v>397</v>
      </c>
      <c r="B9605" s="232" t="s">
        <v>402</v>
      </c>
      <c r="C9605" s="233" t="s">
        <v>380</v>
      </c>
      <c r="D9605" s="233">
        <v>8</v>
      </c>
      <c r="E9605" s="233" t="s">
        <v>262</v>
      </c>
      <c r="F9605" s="234" t="s">
        <v>342</v>
      </c>
      <c r="G9605" s="235">
        <v>30</v>
      </c>
      <c r="H9605" s="234">
        <v>51777</v>
      </c>
      <c r="I9605" s="28"/>
    </row>
    <row r="9606" spans="1:9" x14ac:dyDescent="0.25">
      <c r="A9606" s="231" t="s">
        <v>397</v>
      </c>
      <c r="B9606" s="232" t="s">
        <v>398</v>
      </c>
      <c r="C9606" s="233" t="s">
        <v>399</v>
      </c>
      <c r="D9606" s="233">
        <v>8</v>
      </c>
      <c r="E9606" s="233" t="s">
        <v>334</v>
      </c>
      <c r="F9606" s="234" t="s">
        <v>276</v>
      </c>
      <c r="G9606" s="235">
        <v>108</v>
      </c>
      <c r="H9606" s="234">
        <v>51778</v>
      </c>
      <c r="I9606" s="28"/>
    </row>
    <row r="9607" spans="1:9" x14ac:dyDescent="0.25">
      <c r="A9607" s="231" t="s">
        <v>345</v>
      </c>
      <c r="B9607" s="232" t="s">
        <v>391</v>
      </c>
      <c r="C9607" s="233" t="s">
        <v>337</v>
      </c>
      <c r="D9607" s="233">
        <v>16</v>
      </c>
      <c r="E9607" s="233" t="s">
        <v>334</v>
      </c>
      <c r="F9607" s="234" t="s">
        <v>405</v>
      </c>
      <c r="G9607" s="235">
        <v>175</v>
      </c>
      <c r="H9607" s="234">
        <v>51779</v>
      </c>
      <c r="I9607" s="28"/>
    </row>
    <row r="9608" spans="1:9" x14ac:dyDescent="0.25">
      <c r="A9608" s="231" t="s">
        <v>331</v>
      </c>
      <c r="B9608" s="232" t="s">
        <v>332</v>
      </c>
      <c r="C9608" s="233" t="s">
        <v>333</v>
      </c>
      <c r="D9608" s="233">
        <v>16</v>
      </c>
      <c r="E9608" s="233" t="s">
        <v>334</v>
      </c>
      <c r="F9608" s="234" t="s">
        <v>405</v>
      </c>
      <c r="G9608" s="235">
        <v>15</v>
      </c>
      <c r="H9608" s="234">
        <v>51784</v>
      </c>
      <c r="I9608" s="28"/>
    </row>
    <row r="9609" spans="1:9" x14ac:dyDescent="0.25">
      <c r="A9609" s="231" t="s">
        <v>335</v>
      </c>
      <c r="B9609" s="232" t="s">
        <v>357</v>
      </c>
      <c r="C9609" s="233" t="s">
        <v>358</v>
      </c>
      <c r="D9609" s="233">
        <v>16</v>
      </c>
      <c r="E9609" s="233" t="s">
        <v>271</v>
      </c>
      <c r="F9609" s="234" t="s">
        <v>359</v>
      </c>
      <c r="G9609" s="235">
        <v>78</v>
      </c>
      <c r="H9609" s="234">
        <v>51793</v>
      </c>
      <c r="I9609" s="28"/>
    </row>
    <row r="9610" spans="1:9" x14ac:dyDescent="0.25">
      <c r="A9610" s="231" t="s">
        <v>362</v>
      </c>
      <c r="B9610" s="232" t="s">
        <v>369</v>
      </c>
      <c r="C9610" s="233" t="s">
        <v>370</v>
      </c>
      <c r="D9610" s="233">
        <v>16</v>
      </c>
      <c r="E9610" s="233" t="s">
        <v>264</v>
      </c>
      <c r="F9610" s="234" t="s">
        <v>365</v>
      </c>
      <c r="G9610" s="235">
        <v>15</v>
      </c>
      <c r="H9610" s="234">
        <v>51796</v>
      </c>
      <c r="I9610" s="28"/>
    </row>
    <row r="9611" spans="1:9" x14ac:dyDescent="0.25">
      <c r="A9611" s="231" t="s">
        <v>397</v>
      </c>
      <c r="B9611" s="232" t="s">
        <v>398</v>
      </c>
      <c r="C9611" s="233" t="s">
        <v>399</v>
      </c>
      <c r="D9611" s="233">
        <v>8</v>
      </c>
      <c r="E9611" s="233" t="s">
        <v>334</v>
      </c>
      <c r="F9611" s="234" t="s">
        <v>276</v>
      </c>
      <c r="G9611" s="235">
        <v>200</v>
      </c>
      <c r="H9611" s="234">
        <v>51796</v>
      </c>
      <c r="I9611" s="28"/>
    </row>
    <row r="9612" spans="1:9" x14ac:dyDescent="0.25">
      <c r="A9612" s="231" t="s">
        <v>371</v>
      </c>
      <c r="B9612" s="232" t="s">
        <v>372</v>
      </c>
      <c r="C9612" s="233" t="s">
        <v>364</v>
      </c>
      <c r="D9612" s="233">
        <v>8</v>
      </c>
      <c r="E9612" s="233" t="s">
        <v>271</v>
      </c>
      <c r="F9612" s="234" t="s">
        <v>338</v>
      </c>
      <c r="G9612" s="235">
        <v>23</v>
      </c>
      <c r="H9612" s="234">
        <v>51803</v>
      </c>
      <c r="I9612" s="28"/>
    </row>
    <row r="9613" spans="1:9" x14ac:dyDescent="0.25">
      <c r="A9613" s="231" t="s">
        <v>335</v>
      </c>
      <c r="B9613" s="232" t="s">
        <v>394</v>
      </c>
      <c r="C9613" s="233" t="s">
        <v>364</v>
      </c>
      <c r="D9613" s="233">
        <v>8</v>
      </c>
      <c r="E9613" s="233" t="s">
        <v>264</v>
      </c>
      <c r="F9613" s="234" t="s">
        <v>396</v>
      </c>
      <c r="G9613" s="235">
        <v>136</v>
      </c>
      <c r="H9613" s="234">
        <v>51804</v>
      </c>
      <c r="I9613" s="28"/>
    </row>
    <row r="9614" spans="1:9" x14ac:dyDescent="0.25">
      <c r="A9614" s="231" t="s">
        <v>345</v>
      </c>
      <c r="B9614" s="232" t="s">
        <v>346</v>
      </c>
      <c r="C9614" s="233" t="s">
        <v>347</v>
      </c>
      <c r="D9614" s="233">
        <v>16</v>
      </c>
      <c r="E9614" s="233" t="s">
        <v>271</v>
      </c>
      <c r="F9614" s="234" t="s">
        <v>338</v>
      </c>
      <c r="G9614" s="235">
        <v>138</v>
      </c>
      <c r="H9614" s="234">
        <v>51805</v>
      </c>
      <c r="I9614" s="28"/>
    </row>
    <row r="9615" spans="1:9" x14ac:dyDescent="0.25">
      <c r="A9615" s="231" t="s">
        <v>345</v>
      </c>
      <c r="B9615" s="232" t="s">
        <v>346</v>
      </c>
      <c r="C9615" s="233" t="s">
        <v>347</v>
      </c>
      <c r="D9615" s="233">
        <v>16</v>
      </c>
      <c r="E9615" s="233" t="s">
        <v>271</v>
      </c>
      <c r="F9615" s="234" t="s">
        <v>338</v>
      </c>
      <c r="G9615" s="235">
        <v>38</v>
      </c>
      <c r="H9615" s="234">
        <v>51807</v>
      </c>
      <c r="I9615" s="28"/>
    </row>
    <row r="9616" spans="1:9" x14ac:dyDescent="0.25">
      <c r="A9616" s="231" t="s">
        <v>362</v>
      </c>
      <c r="B9616" s="232" t="s">
        <v>366</v>
      </c>
      <c r="C9616" s="233" t="s">
        <v>337</v>
      </c>
      <c r="D9616" s="233">
        <v>8</v>
      </c>
      <c r="E9616" s="233" t="s">
        <v>262</v>
      </c>
      <c r="F9616" s="234" t="s">
        <v>50</v>
      </c>
      <c r="G9616" s="235">
        <v>199</v>
      </c>
      <c r="H9616" s="234">
        <v>51808</v>
      </c>
      <c r="I9616" s="28"/>
    </row>
    <row r="9617" spans="1:9" x14ac:dyDescent="0.25">
      <c r="A9617" s="231" t="s">
        <v>371</v>
      </c>
      <c r="B9617" s="232" t="s">
        <v>388</v>
      </c>
      <c r="C9617" s="233" t="s">
        <v>364</v>
      </c>
      <c r="D9617" s="233">
        <v>12</v>
      </c>
      <c r="E9617" s="233" t="s">
        <v>271</v>
      </c>
      <c r="F9617" s="234" t="s">
        <v>359</v>
      </c>
      <c r="G9617" s="235">
        <v>98</v>
      </c>
      <c r="H9617" s="234">
        <v>51809</v>
      </c>
      <c r="I9617" s="28"/>
    </row>
    <row r="9618" spans="1:9" x14ac:dyDescent="0.25">
      <c r="A9618" s="231" t="s">
        <v>331</v>
      </c>
      <c r="B9618" s="232" t="s">
        <v>403</v>
      </c>
      <c r="C9618" s="233" t="s">
        <v>380</v>
      </c>
      <c r="D9618" s="233">
        <v>32</v>
      </c>
      <c r="E9618" s="233" t="s">
        <v>262</v>
      </c>
      <c r="F9618" s="234" t="s">
        <v>356</v>
      </c>
      <c r="G9618" s="235">
        <v>14</v>
      </c>
      <c r="H9618" s="234">
        <v>51809</v>
      </c>
      <c r="I9618" s="28"/>
    </row>
    <row r="9619" spans="1:9" x14ac:dyDescent="0.25">
      <c r="A9619" s="231" t="s">
        <v>345</v>
      </c>
      <c r="B9619" s="232" t="s">
        <v>379</v>
      </c>
      <c r="C9619" s="233" t="s">
        <v>380</v>
      </c>
      <c r="D9619" s="233">
        <v>16</v>
      </c>
      <c r="E9619" s="233" t="s">
        <v>271</v>
      </c>
      <c r="F9619" s="234" t="s">
        <v>338</v>
      </c>
      <c r="G9619" s="235">
        <v>129</v>
      </c>
      <c r="H9619" s="234">
        <v>51810</v>
      </c>
      <c r="I9619" s="28"/>
    </row>
    <row r="9620" spans="1:9" x14ac:dyDescent="0.25">
      <c r="A9620" s="231" t="s">
        <v>371</v>
      </c>
      <c r="B9620" s="232" t="s">
        <v>372</v>
      </c>
      <c r="C9620" s="233" t="s">
        <v>364</v>
      </c>
      <c r="D9620" s="233">
        <v>8</v>
      </c>
      <c r="E9620" s="233" t="s">
        <v>271</v>
      </c>
      <c r="F9620" s="234" t="s">
        <v>373</v>
      </c>
      <c r="G9620" s="235">
        <v>168</v>
      </c>
      <c r="H9620" s="234">
        <v>51813</v>
      </c>
      <c r="I9620" s="28"/>
    </row>
    <row r="9621" spans="1:9" x14ac:dyDescent="0.25">
      <c r="A9621" s="231" t="s">
        <v>354</v>
      </c>
      <c r="B9621" s="232" t="s">
        <v>355</v>
      </c>
      <c r="C9621" s="233" t="s">
        <v>347</v>
      </c>
      <c r="D9621" s="233">
        <v>16</v>
      </c>
      <c r="E9621" s="233" t="s">
        <v>262</v>
      </c>
      <c r="F9621" s="234" t="s">
        <v>356</v>
      </c>
      <c r="G9621" s="235">
        <v>60</v>
      </c>
      <c r="H9621" s="234">
        <v>51816</v>
      </c>
      <c r="I9621" s="28"/>
    </row>
    <row r="9622" spans="1:9" x14ac:dyDescent="0.25">
      <c r="A9622" s="231" t="s">
        <v>362</v>
      </c>
      <c r="B9622" s="232" t="s">
        <v>369</v>
      </c>
      <c r="C9622" s="233" t="s">
        <v>370</v>
      </c>
      <c r="D9622" s="233">
        <v>16</v>
      </c>
      <c r="E9622" s="233" t="s">
        <v>264</v>
      </c>
      <c r="F9622" s="234" t="s">
        <v>365</v>
      </c>
      <c r="G9622" s="235">
        <v>49</v>
      </c>
      <c r="H9622" s="234">
        <v>51819</v>
      </c>
      <c r="I9622" s="28"/>
    </row>
    <row r="9623" spans="1:9" x14ac:dyDescent="0.25">
      <c r="A9623" s="231" t="s">
        <v>362</v>
      </c>
      <c r="B9623" s="232" t="s">
        <v>407</v>
      </c>
      <c r="C9623" s="233" t="s">
        <v>380</v>
      </c>
      <c r="D9623" s="233">
        <v>16</v>
      </c>
      <c r="E9623" s="233" t="s">
        <v>264</v>
      </c>
      <c r="F9623" s="234" t="s">
        <v>365</v>
      </c>
      <c r="G9623" s="235">
        <v>156</v>
      </c>
      <c r="H9623" s="234">
        <v>51820</v>
      </c>
      <c r="I9623" s="28"/>
    </row>
    <row r="9624" spans="1:9" x14ac:dyDescent="0.25">
      <c r="A9624" s="231" t="s">
        <v>335</v>
      </c>
      <c r="B9624" s="232" t="s">
        <v>394</v>
      </c>
      <c r="C9624" s="233" t="s">
        <v>364</v>
      </c>
      <c r="D9624" s="233">
        <v>8</v>
      </c>
      <c r="E9624" s="233" t="s">
        <v>264</v>
      </c>
      <c r="F9624" s="234" t="s">
        <v>396</v>
      </c>
      <c r="G9624" s="235">
        <v>178</v>
      </c>
      <c r="H9624" s="234">
        <v>51821</v>
      </c>
      <c r="I9624" s="28"/>
    </row>
    <row r="9625" spans="1:9" x14ac:dyDescent="0.25">
      <c r="A9625" s="231" t="s">
        <v>408</v>
      </c>
      <c r="B9625" s="232" t="s">
        <v>409</v>
      </c>
      <c r="C9625" s="233" t="s">
        <v>380</v>
      </c>
      <c r="D9625" s="233">
        <v>16</v>
      </c>
      <c r="E9625" s="233" t="s">
        <v>334</v>
      </c>
      <c r="F9625" s="234" t="s">
        <v>278</v>
      </c>
      <c r="G9625" s="235">
        <v>131</v>
      </c>
      <c r="H9625" s="234">
        <v>51822</v>
      </c>
      <c r="I9625" s="28"/>
    </row>
    <row r="9626" spans="1:9" x14ac:dyDescent="0.25">
      <c r="A9626" s="231" t="s">
        <v>345</v>
      </c>
      <c r="B9626" s="232" t="s">
        <v>406</v>
      </c>
      <c r="C9626" s="233" t="s">
        <v>337</v>
      </c>
      <c r="D9626" s="233">
        <v>16</v>
      </c>
      <c r="E9626" s="233" t="s">
        <v>271</v>
      </c>
      <c r="F9626" s="234" t="s">
        <v>338</v>
      </c>
      <c r="G9626" s="235">
        <v>111</v>
      </c>
      <c r="H9626" s="234">
        <v>51825</v>
      </c>
      <c r="I9626" s="28"/>
    </row>
    <row r="9627" spans="1:9" x14ac:dyDescent="0.25">
      <c r="A9627" s="231" t="s">
        <v>335</v>
      </c>
      <c r="B9627" s="232" t="s">
        <v>367</v>
      </c>
      <c r="C9627" s="233" t="s">
        <v>337</v>
      </c>
      <c r="D9627" s="233">
        <v>8</v>
      </c>
      <c r="E9627" s="233" t="s">
        <v>262</v>
      </c>
      <c r="F9627" s="234" t="s">
        <v>342</v>
      </c>
      <c r="G9627" s="235">
        <v>69</v>
      </c>
      <c r="H9627" s="234">
        <v>51828</v>
      </c>
      <c r="I9627" s="28"/>
    </row>
    <row r="9628" spans="1:9" x14ac:dyDescent="0.25">
      <c r="A9628" s="231" t="s">
        <v>335</v>
      </c>
      <c r="B9628" s="232" t="s">
        <v>387</v>
      </c>
      <c r="C9628" s="233" t="s">
        <v>347</v>
      </c>
      <c r="D9628" s="233">
        <v>8</v>
      </c>
      <c r="E9628" s="233" t="s">
        <v>264</v>
      </c>
      <c r="F9628" s="234" t="s">
        <v>365</v>
      </c>
      <c r="G9628" s="235">
        <v>172</v>
      </c>
      <c r="H9628" s="234">
        <v>51831</v>
      </c>
      <c r="I9628" s="28"/>
    </row>
    <row r="9629" spans="1:9" x14ac:dyDescent="0.25">
      <c r="A9629" s="231" t="s">
        <v>371</v>
      </c>
      <c r="B9629" s="232" t="s">
        <v>388</v>
      </c>
      <c r="C9629" s="233" t="s">
        <v>364</v>
      </c>
      <c r="D9629" s="233">
        <v>12</v>
      </c>
      <c r="E9629" s="233" t="s">
        <v>271</v>
      </c>
      <c r="F9629" s="234" t="s">
        <v>359</v>
      </c>
      <c r="G9629" s="235">
        <v>166</v>
      </c>
      <c r="H9629" s="234">
        <v>51831</v>
      </c>
      <c r="I9629" s="28"/>
    </row>
    <row r="9630" spans="1:9" x14ac:dyDescent="0.25">
      <c r="A9630" s="231" t="s">
        <v>345</v>
      </c>
      <c r="B9630" s="232" t="s">
        <v>391</v>
      </c>
      <c r="C9630" s="233" t="s">
        <v>337</v>
      </c>
      <c r="D9630" s="233">
        <v>16</v>
      </c>
      <c r="E9630" s="233" t="s">
        <v>334</v>
      </c>
      <c r="F9630" s="234" t="s">
        <v>405</v>
      </c>
      <c r="G9630" s="235">
        <v>139</v>
      </c>
      <c r="H9630" s="234">
        <v>51834</v>
      </c>
      <c r="I9630" s="28"/>
    </row>
    <row r="9631" spans="1:9" x14ac:dyDescent="0.25">
      <c r="A9631" s="231" t="s">
        <v>335</v>
      </c>
      <c r="B9631" s="232" t="s">
        <v>400</v>
      </c>
      <c r="C9631" s="233" t="s">
        <v>364</v>
      </c>
      <c r="D9631" s="233">
        <v>8</v>
      </c>
      <c r="E9631" s="233" t="s">
        <v>264</v>
      </c>
      <c r="F9631" s="234" t="s">
        <v>365</v>
      </c>
      <c r="G9631" s="235">
        <v>35</v>
      </c>
      <c r="H9631" s="234">
        <v>51836</v>
      </c>
      <c r="I9631" s="28"/>
    </row>
    <row r="9632" spans="1:9" x14ac:dyDescent="0.25">
      <c r="A9632" s="231" t="s">
        <v>331</v>
      </c>
      <c r="B9632" s="232" t="s">
        <v>403</v>
      </c>
      <c r="C9632" s="233" t="s">
        <v>380</v>
      </c>
      <c r="D9632" s="233">
        <v>32</v>
      </c>
      <c r="E9632" s="233" t="s">
        <v>262</v>
      </c>
      <c r="F9632" s="234" t="s">
        <v>356</v>
      </c>
      <c r="G9632" s="235">
        <v>156</v>
      </c>
      <c r="H9632" s="234">
        <v>51836</v>
      </c>
      <c r="I9632" s="28"/>
    </row>
    <row r="9633" spans="1:9" x14ac:dyDescent="0.25">
      <c r="A9633" s="231" t="s">
        <v>348</v>
      </c>
      <c r="B9633" s="232" t="s">
        <v>349</v>
      </c>
      <c r="C9633" s="233" t="s">
        <v>347</v>
      </c>
      <c r="D9633" s="233">
        <v>8</v>
      </c>
      <c r="E9633" s="233" t="s">
        <v>262</v>
      </c>
      <c r="F9633" s="234" t="s">
        <v>342</v>
      </c>
      <c r="G9633" s="235">
        <v>151</v>
      </c>
      <c r="H9633" s="234">
        <v>51838</v>
      </c>
      <c r="I9633" s="28"/>
    </row>
    <row r="9634" spans="1:9" x14ac:dyDescent="0.25">
      <c r="A9634" s="231" t="s">
        <v>345</v>
      </c>
      <c r="B9634" s="232" t="s">
        <v>391</v>
      </c>
      <c r="C9634" s="233" t="s">
        <v>337</v>
      </c>
      <c r="D9634" s="233">
        <v>16</v>
      </c>
      <c r="E9634" s="233" t="s">
        <v>334</v>
      </c>
      <c r="F9634" s="234" t="s">
        <v>276</v>
      </c>
      <c r="G9634" s="235">
        <v>81</v>
      </c>
      <c r="H9634" s="234">
        <v>51840</v>
      </c>
      <c r="I9634" s="28"/>
    </row>
    <row r="9635" spans="1:9" x14ac:dyDescent="0.25">
      <c r="A9635" s="231" t="s">
        <v>354</v>
      </c>
      <c r="B9635" s="232" t="s">
        <v>355</v>
      </c>
      <c r="C9635" s="233" t="s">
        <v>347</v>
      </c>
      <c r="D9635" s="233">
        <v>16</v>
      </c>
      <c r="E9635" s="233" t="s">
        <v>262</v>
      </c>
      <c r="F9635" s="234" t="s">
        <v>356</v>
      </c>
      <c r="G9635" s="235">
        <v>43</v>
      </c>
      <c r="H9635" s="234">
        <v>51840</v>
      </c>
      <c r="I9635" s="28"/>
    </row>
    <row r="9636" spans="1:9" x14ac:dyDescent="0.25">
      <c r="A9636" s="231" t="s">
        <v>408</v>
      </c>
      <c r="B9636" s="232" t="s">
        <v>409</v>
      </c>
      <c r="C9636" s="233" t="s">
        <v>380</v>
      </c>
      <c r="D9636" s="233">
        <v>16</v>
      </c>
      <c r="E9636" s="233" t="s">
        <v>334</v>
      </c>
      <c r="F9636" s="234" t="s">
        <v>278</v>
      </c>
      <c r="G9636" s="235">
        <v>69</v>
      </c>
      <c r="H9636" s="234">
        <v>51842</v>
      </c>
      <c r="I9636" s="28"/>
    </row>
    <row r="9637" spans="1:9" x14ac:dyDescent="0.25">
      <c r="A9637" s="231" t="s">
        <v>397</v>
      </c>
      <c r="B9637" s="232" t="s">
        <v>398</v>
      </c>
      <c r="C9637" s="233" t="s">
        <v>399</v>
      </c>
      <c r="D9637" s="233">
        <v>8</v>
      </c>
      <c r="E9637" s="233" t="s">
        <v>334</v>
      </c>
      <c r="F9637" s="234" t="s">
        <v>276</v>
      </c>
      <c r="G9637" s="235">
        <v>158</v>
      </c>
      <c r="H9637" s="234">
        <v>51843</v>
      </c>
      <c r="I9637" s="28"/>
    </row>
    <row r="9638" spans="1:9" x14ac:dyDescent="0.25">
      <c r="A9638" s="231" t="s">
        <v>331</v>
      </c>
      <c r="B9638" s="232" t="s">
        <v>332</v>
      </c>
      <c r="C9638" s="233" t="s">
        <v>333</v>
      </c>
      <c r="D9638" s="233">
        <v>16</v>
      </c>
      <c r="E9638" s="233" t="s">
        <v>334</v>
      </c>
      <c r="F9638" s="234" t="s">
        <v>278</v>
      </c>
      <c r="G9638" s="235">
        <v>41</v>
      </c>
      <c r="H9638" s="234">
        <v>51847</v>
      </c>
      <c r="I9638" s="28"/>
    </row>
    <row r="9639" spans="1:9" x14ac:dyDescent="0.25">
      <c r="A9639" s="231" t="s">
        <v>362</v>
      </c>
      <c r="B9639" s="232" t="s">
        <v>374</v>
      </c>
      <c r="C9639" s="233" t="s">
        <v>375</v>
      </c>
      <c r="D9639" s="233">
        <v>16</v>
      </c>
      <c r="E9639" s="233" t="s">
        <v>271</v>
      </c>
      <c r="F9639" s="234" t="s">
        <v>338</v>
      </c>
      <c r="G9639" s="235">
        <v>182</v>
      </c>
      <c r="H9639" s="234">
        <v>51848</v>
      </c>
      <c r="I9639" s="28"/>
    </row>
    <row r="9640" spans="1:9" x14ac:dyDescent="0.25">
      <c r="A9640" s="231" t="s">
        <v>335</v>
      </c>
      <c r="B9640" s="232" t="s">
        <v>400</v>
      </c>
      <c r="C9640" s="233" t="s">
        <v>364</v>
      </c>
      <c r="D9640" s="233">
        <v>8</v>
      </c>
      <c r="E9640" s="233" t="s">
        <v>264</v>
      </c>
      <c r="F9640" s="234" t="s">
        <v>365</v>
      </c>
      <c r="G9640" s="235">
        <v>82</v>
      </c>
      <c r="H9640" s="234">
        <v>51849</v>
      </c>
      <c r="I9640" s="28"/>
    </row>
    <row r="9641" spans="1:9" x14ac:dyDescent="0.25">
      <c r="A9641" s="231" t="s">
        <v>408</v>
      </c>
      <c r="B9641" s="232" t="s">
        <v>409</v>
      </c>
      <c r="C9641" s="233" t="s">
        <v>380</v>
      </c>
      <c r="D9641" s="233">
        <v>16</v>
      </c>
      <c r="E9641" s="233" t="s">
        <v>334</v>
      </c>
      <c r="F9641" s="234" t="s">
        <v>278</v>
      </c>
      <c r="G9641" s="235">
        <v>152</v>
      </c>
      <c r="H9641" s="234">
        <v>51850</v>
      </c>
      <c r="I9641" s="28"/>
    </row>
    <row r="9642" spans="1:9" x14ac:dyDescent="0.25">
      <c r="A9642" s="231" t="s">
        <v>331</v>
      </c>
      <c r="B9642" s="232" t="s">
        <v>404</v>
      </c>
      <c r="C9642" s="233" t="s">
        <v>333</v>
      </c>
      <c r="D9642" s="233">
        <v>16</v>
      </c>
      <c r="E9642" s="233" t="s">
        <v>334</v>
      </c>
      <c r="F9642" s="234" t="s">
        <v>405</v>
      </c>
      <c r="G9642" s="235">
        <v>85</v>
      </c>
      <c r="H9642" s="234">
        <v>51852</v>
      </c>
      <c r="I9642" s="28"/>
    </row>
    <row r="9643" spans="1:9" x14ac:dyDescent="0.25">
      <c r="A9643" s="231" t="s">
        <v>331</v>
      </c>
      <c r="B9643" s="232" t="s">
        <v>332</v>
      </c>
      <c r="C9643" s="233" t="s">
        <v>333</v>
      </c>
      <c r="D9643" s="233">
        <v>16</v>
      </c>
      <c r="E9643" s="233" t="s">
        <v>334</v>
      </c>
      <c r="F9643" s="234" t="s">
        <v>405</v>
      </c>
      <c r="G9643" s="235">
        <v>83</v>
      </c>
      <c r="H9643" s="234">
        <v>51853</v>
      </c>
      <c r="I9643" s="28"/>
    </row>
    <row r="9644" spans="1:9" x14ac:dyDescent="0.25">
      <c r="A9644" s="231" t="s">
        <v>335</v>
      </c>
      <c r="B9644" s="232" t="s">
        <v>394</v>
      </c>
      <c r="C9644" s="233" t="s">
        <v>364</v>
      </c>
      <c r="D9644" s="233">
        <v>8</v>
      </c>
      <c r="E9644" s="233" t="s">
        <v>264</v>
      </c>
      <c r="F9644" s="234" t="s">
        <v>396</v>
      </c>
      <c r="G9644" s="235">
        <v>62</v>
      </c>
      <c r="H9644" s="234">
        <v>51855</v>
      </c>
      <c r="I9644" s="28"/>
    </row>
    <row r="9645" spans="1:9" x14ac:dyDescent="0.25">
      <c r="A9645" s="231" t="s">
        <v>376</v>
      </c>
      <c r="B9645" s="232" t="s">
        <v>377</v>
      </c>
      <c r="C9645" s="233" t="s">
        <v>378</v>
      </c>
      <c r="D9645" s="233">
        <v>10</v>
      </c>
      <c r="E9645" s="233" t="s">
        <v>262</v>
      </c>
      <c r="F9645" s="234" t="s">
        <v>50</v>
      </c>
      <c r="G9645" s="235">
        <v>187</v>
      </c>
      <c r="H9645" s="234">
        <v>51856</v>
      </c>
      <c r="I9645" s="28"/>
    </row>
    <row r="9646" spans="1:9" x14ac:dyDescent="0.25">
      <c r="A9646" s="231" t="s">
        <v>335</v>
      </c>
      <c r="B9646" s="232" t="s">
        <v>357</v>
      </c>
      <c r="C9646" s="233" t="s">
        <v>358</v>
      </c>
      <c r="D9646" s="233">
        <v>16</v>
      </c>
      <c r="E9646" s="233" t="s">
        <v>271</v>
      </c>
      <c r="F9646" s="234" t="s">
        <v>359</v>
      </c>
      <c r="G9646" s="235">
        <v>41</v>
      </c>
      <c r="H9646" s="234">
        <v>51864</v>
      </c>
      <c r="I9646" s="28"/>
    </row>
    <row r="9647" spans="1:9" x14ac:dyDescent="0.25">
      <c r="A9647" s="231" t="s">
        <v>335</v>
      </c>
      <c r="B9647" s="232" t="s">
        <v>384</v>
      </c>
      <c r="C9647" s="233" t="s">
        <v>364</v>
      </c>
      <c r="D9647" s="233">
        <v>8</v>
      </c>
      <c r="E9647" s="233" t="s">
        <v>262</v>
      </c>
      <c r="F9647" s="234" t="s">
        <v>356</v>
      </c>
      <c r="G9647" s="235">
        <v>199</v>
      </c>
      <c r="H9647" s="234">
        <v>51865</v>
      </c>
      <c r="I9647" s="28"/>
    </row>
    <row r="9648" spans="1:9" x14ac:dyDescent="0.25">
      <c r="A9648" s="231" t="s">
        <v>371</v>
      </c>
      <c r="B9648" s="232" t="s">
        <v>388</v>
      </c>
      <c r="C9648" s="233" t="s">
        <v>364</v>
      </c>
      <c r="D9648" s="233">
        <v>12</v>
      </c>
      <c r="E9648" s="233" t="s">
        <v>271</v>
      </c>
      <c r="F9648" s="234" t="s">
        <v>359</v>
      </c>
      <c r="G9648" s="235">
        <v>17</v>
      </c>
      <c r="H9648" s="234">
        <v>51865</v>
      </c>
      <c r="I9648" s="28"/>
    </row>
    <row r="9649" spans="1:9" x14ac:dyDescent="0.25">
      <c r="A9649" s="231" t="s">
        <v>331</v>
      </c>
      <c r="B9649" s="232" t="s">
        <v>353</v>
      </c>
      <c r="C9649" s="233" t="s">
        <v>337</v>
      </c>
      <c r="D9649" s="233">
        <v>16</v>
      </c>
      <c r="E9649" s="233" t="s">
        <v>262</v>
      </c>
      <c r="F9649" s="234" t="s">
        <v>342</v>
      </c>
      <c r="G9649" s="235">
        <v>59</v>
      </c>
      <c r="H9649" s="234">
        <v>51865</v>
      </c>
      <c r="I9649" s="28"/>
    </row>
    <row r="9650" spans="1:9" x14ac:dyDescent="0.25">
      <c r="A9650" s="231" t="s">
        <v>335</v>
      </c>
      <c r="B9650" s="232" t="s">
        <v>383</v>
      </c>
      <c r="C9650" s="233" t="s">
        <v>347</v>
      </c>
      <c r="D9650" s="233">
        <v>8</v>
      </c>
      <c r="E9650" s="233" t="s">
        <v>271</v>
      </c>
      <c r="F9650" s="234" t="s">
        <v>373</v>
      </c>
      <c r="G9650" s="235">
        <v>56</v>
      </c>
      <c r="H9650" s="234">
        <v>51866</v>
      </c>
      <c r="I9650" s="28"/>
    </row>
    <row r="9651" spans="1:9" x14ac:dyDescent="0.25">
      <c r="A9651" s="231" t="s">
        <v>362</v>
      </c>
      <c r="B9651" s="232" t="s">
        <v>369</v>
      </c>
      <c r="C9651" s="233" t="s">
        <v>370</v>
      </c>
      <c r="D9651" s="233">
        <v>16</v>
      </c>
      <c r="E9651" s="233" t="s">
        <v>264</v>
      </c>
      <c r="F9651" s="234" t="s">
        <v>365</v>
      </c>
      <c r="G9651" s="235">
        <v>87</v>
      </c>
      <c r="H9651" s="234">
        <v>51867</v>
      </c>
      <c r="I9651" s="28"/>
    </row>
    <row r="9652" spans="1:9" x14ac:dyDescent="0.25">
      <c r="A9652" s="231" t="s">
        <v>335</v>
      </c>
      <c r="B9652" s="232" t="s">
        <v>336</v>
      </c>
      <c r="C9652" s="233" t="s">
        <v>337</v>
      </c>
      <c r="D9652" s="233">
        <v>16</v>
      </c>
      <c r="E9652" s="233" t="s">
        <v>271</v>
      </c>
      <c r="F9652" s="234" t="s">
        <v>338</v>
      </c>
      <c r="G9652" s="235">
        <v>106</v>
      </c>
      <c r="H9652" s="234">
        <v>51868</v>
      </c>
      <c r="I9652" s="28"/>
    </row>
    <row r="9653" spans="1:9" x14ac:dyDescent="0.25">
      <c r="A9653" s="231" t="s">
        <v>354</v>
      </c>
      <c r="B9653" s="232" t="s">
        <v>355</v>
      </c>
      <c r="C9653" s="233" t="s">
        <v>347</v>
      </c>
      <c r="D9653" s="233">
        <v>16</v>
      </c>
      <c r="E9653" s="233" t="s">
        <v>262</v>
      </c>
      <c r="F9653" s="234" t="s">
        <v>356</v>
      </c>
      <c r="G9653" s="235">
        <v>9</v>
      </c>
      <c r="H9653" s="234">
        <v>51869</v>
      </c>
      <c r="I9653" s="28"/>
    </row>
    <row r="9654" spans="1:9" x14ac:dyDescent="0.25">
      <c r="A9654" s="231" t="s">
        <v>371</v>
      </c>
      <c r="B9654" s="232" t="s">
        <v>388</v>
      </c>
      <c r="C9654" s="233" t="s">
        <v>364</v>
      </c>
      <c r="D9654" s="233">
        <v>12</v>
      </c>
      <c r="E9654" s="233" t="s">
        <v>271</v>
      </c>
      <c r="F9654" s="234" t="s">
        <v>338</v>
      </c>
      <c r="G9654" s="235">
        <v>128</v>
      </c>
      <c r="H9654" s="234">
        <v>51870</v>
      </c>
      <c r="I9654" s="28"/>
    </row>
    <row r="9655" spans="1:9" x14ac:dyDescent="0.25">
      <c r="A9655" s="231" t="s">
        <v>335</v>
      </c>
      <c r="B9655" s="232" t="s">
        <v>382</v>
      </c>
      <c r="C9655" s="233" t="s">
        <v>337</v>
      </c>
      <c r="D9655" s="233">
        <v>16</v>
      </c>
      <c r="E9655" s="233" t="s">
        <v>264</v>
      </c>
      <c r="F9655" s="234" t="s">
        <v>365</v>
      </c>
      <c r="G9655" s="235">
        <v>175</v>
      </c>
      <c r="H9655" s="234">
        <v>51872</v>
      </c>
      <c r="I9655" s="28"/>
    </row>
    <row r="9656" spans="1:9" x14ac:dyDescent="0.25">
      <c r="A9656" s="231" t="s">
        <v>335</v>
      </c>
      <c r="B9656" s="232" t="s">
        <v>368</v>
      </c>
      <c r="C9656" s="233" t="s">
        <v>364</v>
      </c>
      <c r="D9656" s="233">
        <v>8</v>
      </c>
      <c r="E9656" s="233" t="s">
        <v>262</v>
      </c>
      <c r="F9656" s="234" t="s">
        <v>356</v>
      </c>
      <c r="G9656" s="235">
        <v>81</v>
      </c>
      <c r="H9656" s="234">
        <v>51873</v>
      </c>
      <c r="I9656" s="28"/>
    </row>
    <row r="9657" spans="1:9" x14ac:dyDescent="0.25">
      <c r="A9657" s="231" t="s">
        <v>331</v>
      </c>
      <c r="B9657" s="232" t="s">
        <v>381</v>
      </c>
      <c r="C9657" s="233" t="s">
        <v>380</v>
      </c>
      <c r="D9657" s="233">
        <v>16</v>
      </c>
      <c r="E9657" s="233" t="s">
        <v>262</v>
      </c>
      <c r="F9657" s="234" t="s">
        <v>342</v>
      </c>
      <c r="G9657" s="235">
        <v>93</v>
      </c>
      <c r="H9657" s="234">
        <v>51876</v>
      </c>
      <c r="I9657" s="28"/>
    </row>
    <row r="9658" spans="1:9" x14ac:dyDescent="0.25">
      <c r="A9658" s="231" t="s">
        <v>335</v>
      </c>
      <c r="B9658" s="232" t="s">
        <v>382</v>
      </c>
      <c r="C9658" s="233" t="s">
        <v>337</v>
      </c>
      <c r="D9658" s="233">
        <v>16</v>
      </c>
      <c r="E9658" s="233" t="s">
        <v>264</v>
      </c>
      <c r="F9658" s="234" t="s">
        <v>365</v>
      </c>
      <c r="G9658" s="235">
        <v>85</v>
      </c>
      <c r="H9658" s="234">
        <v>51880</v>
      </c>
      <c r="I9658" s="28"/>
    </row>
    <row r="9659" spans="1:9" x14ac:dyDescent="0.25">
      <c r="A9659" s="231" t="s">
        <v>335</v>
      </c>
      <c r="B9659" s="232" t="s">
        <v>394</v>
      </c>
      <c r="C9659" s="233" t="s">
        <v>364</v>
      </c>
      <c r="D9659" s="233">
        <v>8</v>
      </c>
      <c r="E9659" s="233" t="s">
        <v>264</v>
      </c>
      <c r="F9659" s="234" t="s">
        <v>365</v>
      </c>
      <c r="G9659" s="235">
        <v>197</v>
      </c>
      <c r="H9659" s="234">
        <v>51887</v>
      </c>
      <c r="I9659" s="28"/>
    </row>
    <row r="9660" spans="1:9" x14ac:dyDescent="0.25">
      <c r="A9660" s="231" t="s">
        <v>397</v>
      </c>
      <c r="B9660" s="232" t="s">
        <v>402</v>
      </c>
      <c r="C9660" s="233" t="s">
        <v>380</v>
      </c>
      <c r="D9660" s="233">
        <v>8</v>
      </c>
      <c r="E9660" s="233" t="s">
        <v>262</v>
      </c>
      <c r="F9660" s="234" t="s">
        <v>50</v>
      </c>
      <c r="G9660" s="235">
        <v>73</v>
      </c>
      <c r="H9660" s="234">
        <v>51887</v>
      </c>
      <c r="I9660" s="28"/>
    </row>
    <row r="9661" spans="1:9" x14ac:dyDescent="0.25">
      <c r="A9661" s="231" t="s">
        <v>345</v>
      </c>
      <c r="B9661" s="232" t="s">
        <v>401</v>
      </c>
      <c r="C9661" s="233" t="s">
        <v>380</v>
      </c>
      <c r="D9661" s="233">
        <v>16</v>
      </c>
      <c r="E9661" s="233" t="s">
        <v>271</v>
      </c>
      <c r="F9661" s="234" t="s">
        <v>338</v>
      </c>
      <c r="G9661" s="235">
        <v>22</v>
      </c>
      <c r="H9661" s="234">
        <v>51889</v>
      </c>
      <c r="I9661" s="28"/>
    </row>
    <row r="9662" spans="1:9" x14ac:dyDescent="0.25">
      <c r="A9662" s="231" t="s">
        <v>392</v>
      </c>
      <c r="B9662" s="232" t="s">
        <v>393</v>
      </c>
      <c r="C9662" s="233" t="s">
        <v>337</v>
      </c>
      <c r="D9662" s="233">
        <v>16</v>
      </c>
      <c r="E9662" s="233" t="s">
        <v>271</v>
      </c>
      <c r="F9662" s="234" t="s">
        <v>359</v>
      </c>
      <c r="G9662" s="235">
        <v>196</v>
      </c>
      <c r="H9662" s="234">
        <v>51889</v>
      </c>
      <c r="I9662" s="28"/>
    </row>
    <row r="9663" spans="1:9" x14ac:dyDescent="0.25">
      <c r="A9663" s="231" t="s">
        <v>348</v>
      </c>
      <c r="B9663" s="232" t="s">
        <v>349</v>
      </c>
      <c r="C9663" s="233" t="s">
        <v>347</v>
      </c>
      <c r="D9663" s="233">
        <v>8</v>
      </c>
      <c r="E9663" s="233" t="s">
        <v>262</v>
      </c>
      <c r="F9663" s="234" t="s">
        <v>342</v>
      </c>
      <c r="G9663" s="235">
        <v>100</v>
      </c>
      <c r="H9663" s="234">
        <v>51890</v>
      </c>
      <c r="I9663" s="28"/>
    </row>
    <row r="9664" spans="1:9" x14ac:dyDescent="0.25">
      <c r="A9664" s="231" t="s">
        <v>362</v>
      </c>
      <c r="B9664" s="232" t="s">
        <v>363</v>
      </c>
      <c r="C9664" s="233" t="s">
        <v>364</v>
      </c>
      <c r="D9664" s="233">
        <v>8</v>
      </c>
      <c r="E9664" s="233" t="s">
        <v>264</v>
      </c>
      <c r="F9664" s="234" t="s">
        <v>396</v>
      </c>
      <c r="G9664" s="235">
        <v>33</v>
      </c>
      <c r="H9664" s="234">
        <v>51893</v>
      </c>
      <c r="I9664" s="28"/>
    </row>
    <row r="9665" spans="1:9" x14ac:dyDescent="0.25">
      <c r="A9665" s="231" t="s">
        <v>362</v>
      </c>
      <c r="B9665" s="232" t="s">
        <v>369</v>
      </c>
      <c r="C9665" s="233" t="s">
        <v>370</v>
      </c>
      <c r="D9665" s="233">
        <v>16</v>
      </c>
      <c r="E9665" s="233" t="s">
        <v>264</v>
      </c>
      <c r="F9665" s="234" t="s">
        <v>365</v>
      </c>
      <c r="G9665" s="235">
        <v>9</v>
      </c>
      <c r="H9665" s="234">
        <v>51895</v>
      </c>
      <c r="I9665" s="28"/>
    </row>
    <row r="9666" spans="1:9" x14ac:dyDescent="0.25">
      <c r="A9666" s="231" t="s">
        <v>345</v>
      </c>
      <c r="B9666" s="232" t="s">
        <v>346</v>
      </c>
      <c r="C9666" s="233" t="s">
        <v>347</v>
      </c>
      <c r="D9666" s="233">
        <v>16</v>
      </c>
      <c r="E9666" s="233" t="s">
        <v>271</v>
      </c>
      <c r="F9666" s="234" t="s">
        <v>338</v>
      </c>
      <c r="G9666" s="235">
        <v>120</v>
      </c>
      <c r="H9666" s="234">
        <v>51896</v>
      </c>
      <c r="I9666" s="28"/>
    </row>
    <row r="9667" spans="1:9" x14ac:dyDescent="0.25">
      <c r="A9667" s="231" t="s">
        <v>335</v>
      </c>
      <c r="B9667" s="232" t="s">
        <v>394</v>
      </c>
      <c r="C9667" s="233" t="s">
        <v>364</v>
      </c>
      <c r="D9667" s="233">
        <v>8</v>
      </c>
      <c r="E9667" s="233" t="s">
        <v>264</v>
      </c>
      <c r="F9667" s="234" t="s">
        <v>365</v>
      </c>
      <c r="G9667" s="235">
        <v>129</v>
      </c>
      <c r="H9667" s="234">
        <v>51899</v>
      </c>
      <c r="I9667" s="28"/>
    </row>
    <row r="9668" spans="1:9" x14ac:dyDescent="0.25">
      <c r="A9668" s="231" t="s">
        <v>345</v>
      </c>
      <c r="B9668" s="232" t="s">
        <v>401</v>
      </c>
      <c r="C9668" s="233" t="s">
        <v>380</v>
      </c>
      <c r="D9668" s="233">
        <v>16</v>
      </c>
      <c r="E9668" s="233" t="s">
        <v>271</v>
      </c>
      <c r="F9668" s="234" t="s">
        <v>338</v>
      </c>
      <c r="G9668" s="235">
        <v>116</v>
      </c>
      <c r="H9668" s="234">
        <v>51899</v>
      </c>
      <c r="I9668" s="28"/>
    </row>
    <row r="9669" spans="1:9" x14ac:dyDescent="0.25">
      <c r="A9669" s="231" t="s">
        <v>331</v>
      </c>
      <c r="B9669" s="232" t="s">
        <v>332</v>
      </c>
      <c r="C9669" s="233" t="s">
        <v>333</v>
      </c>
      <c r="D9669" s="233">
        <v>16</v>
      </c>
      <c r="E9669" s="233" t="s">
        <v>334</v>
      </c>
      <c r="F9669" s="234" t="s">
        <v>278</v>
      </c>
      <c r="G9669" s="235">
        <v>23</v>
      </c>
      <c r="H9669" s="234">
        <v>51901</v>
      </c>
      <c r="I9669" s="28"/>
    </row>
    <row r="9670" spans="1:9" x14ac:dyDescent="0.25">
      <c r="A9670" s="231" t="s">
        <v>335</v>
      </c>
      <c r="B9670" s="232" t="s">
        <v>394</v>
      </c>
      <c r="C9670" s="233" t="s">
        <v>364</v>
      </c>
      <c r="D9670" s="233">
        <v>8</v>
      </c>
      <c r="E9670" s="233" t="s">
        <v>264</v>
      </c>
      <c r="F9670" s="234" t="s">
        <v>365</v>
      </c>
      <c r="G9670" s="235">
        <v>56</v>
      </c>
      <c r="H9670" s="234">
        <v>51903</v>
      </c>
      <c r="I9670" s="28"/>
    </row>
    <row r="9671" spans="1:9" x14ac:dyDescent="0.25">
      <c r="A9671" s="231" t="s">
        <v>376</v>
      </c>
      <c r="B9671" s="232" t="s">
        <v>390</v>
      </c>
      <c r="C9671" s="233" t="s">
        <v>370</v>
      </c>
      <c r="D9671" s="233">
        <v>8</v>
      </c>
      <c r="E9671" s="233" t="s">
        <v>334</v>
      </c>
      <c r="F9671" s="234" t="s">
        <v>278</v>
      </c>
      <c r="G9671" s="235">
        <v>161</v>
      </c>
      <c r="H9671" s="234">
        <v>51903</v>
      </c>
      <c r="I9671" s="28"/>
    </row>
    <row r="9672" spans="1:9" x14ac:dyDescent="0.25">
      <c r="A9672" s="231" t="s">
        <v>371</v>
      </c>
      <c r="B9672" s="232" t="s">
        <v>372</v>
      </c>
      <c r="C9672" s="233" t="s">
        <v>364</v>
      </c>
      <c r="D9672" s="233">
        <v>8</v>
      </c>
      <c r="E9672" s="233" t="s">
        <v>271</v>
      </c>
      <c r="F9672" s="234" t="s">
        <v>338</v>
      </c>
      <c r="G9672" s="235">
        <v>154</v>
      </c>
      <c r="H9672" s="234">
        <v>51904</v>
      </c>
      <c r="I9672" s="28"/>
    </row>
    <row r="9673" spans="1:9" x14ac:dyDescent="0.25">
      <c r="A9673" s="231" t="s">
        <v>362</v>
      </c>
      <c r="B9673" s="232" t="s">
        <v>407</v>
      </c>
      <c r="C9673" s="233" t="s">
        <v>380</v>
      </c>
      <c r="D9673" s="233">
        <v>16</v>
      </c>
      <c r="E9673" s="233" t="s">
        <v>264</v>
      </c>
      <c r="F9673" s="234" t="s">
        <v>396</v>
      </c>
      <c r="G9673" s="235">
        <v>92</v>
      </c>
      <c r="H9673" s="234">
        <v>51904</v>
      </c>
      <c r="I9673" s="28"/>
    </row>
    <row r="9674" spans="1:9" x14ac:dyDescent="0.25">
      <c r="A9674" s="231" t="s">
        <v>376</v>
      </c>
      <c r="B9674" s="232" t="s">
        <v>390</v>
      </c>
      <c r="C9674" s="233" t="s">
        <v>370</v>
      </c>
      <c r="D9674" s="233">
        <v>8</v>
      </c>
      <c r="E9674" s="233" t="s">
        <v>334</v>
      </c>
      <c r="F9674" s="234" t="s">
        <v>278</v>
      </c>
      <c r="G9674" s="235">
        <v>135</v>
      </c>
      <c r="H9674" s="234">
        <v>51908</v>
      </c>
      <c r="I9674" s="28"/>
    </row>
    <row r="9675" spans="1:9" x14ac:dyDescent="0.25">
      <c r="A9675" s="231" t="s">
        <v>345</v>
      </c>
      <c r="B9675" s="232" t="s">
        <v>401</v>
      </c>
      <c r="C9675" s="233" t="s">
        <v>380</v>
      </c>
      <c r="D9675" s="233">
        <v>16</v>
      </c>
      <c r="E9675" s="233" t="s">
        <v>271</v>
      </c>
      <c r="F9675" s="234" t="s">
        <v>338</v>
      </c>
      <c r="G9675" s="235">
        <v>87</v>
      </c>
      <c r="H9675" s="234">
        <v>51909</v>
      </c>
      <c r="I9675" s="28"/>
    </row>
    <row r="9676" spans="1:9" x14ac:dyDescent="0.25">
      <c r="A9676" s="231" t="s">
        <v>331</v>
      </c>
      <c r="B9676" s="232" t="s">
        <v>381</v>
      </c>
      <c r="C9676" s="233" t="s">
        <v>380</v>
      </c>
      <c r="D9676" s="233">
        <v>16</v>
      </c>
      <c r="E9676" s="233" t="s">
        <v>262</v>
      </c>
      <c r="F9676" s="234" t="s">
        <v>342</v>
      </c>
      <c r="G9676" s="235">
        <v>189</v>
      </c>
      <c r="H9676" s="234">
        <v>51910</v>
      </c>
      <c r="I9676" s="28"/>
    </row>
    <row r="9677" spans="1:9" x14ac:dyDescent="0.25">
      <c r="A9677" s="231" t="s">
        <v>331</v>
      </c>
      <c r="B9677" s="232" t="s">
        <v>353</v>
      </c>
      <c r="C9677" s="233" t="s">
        <v>337</v>
      </c>
      <c r="D9677" s="233">
        <v>16</v>
      </c>
      <c r="E9677" s="233" t="s">
        <v>262</v>
      </c>
      <c r="F9677" s="234" t="s">
        <v>342</v>
      </c>
      <c r="G9677" s="235">
        <v>7</v>
      </c>
      <c r="H9677" s="234">
        <v>51911</v>
      </c>
      <c r="I9677" s="28"/>
    </row>
    <row r="9678" spans="1:9" x14ac:dyDescent="0.25">
      <c r="A9678" s="231" t="s">
        <v>335</v>
      </c>
      <c r="B9678" s="232" t="s">
        <v>395</v>
      </c>
      <c r="C9678" s="233" t="s">
        <v>337</v>
      </c>
      <c r="D9678" s="233">
        <v>16</v>
      </c>
      <c r="E9678" s="233" t="s">
        <v>264</v>
      </c>
      <c r="F9678" s="234" t="s">
        <v>396</v>
      </c>
      <c r="G9678" s="235">
        <v>64</v>
      </c>
      <c r="H9678" s="234">
        <v>51913</v>
      </c>
      <c r="I9678" s="28"/>
    </row>
    <row r="9679" spans="1:9" x14ac:dyDescent="0.25">
      <c r="A9679" s="231" t="s">
        <v>345</v>
      </c>
      <c r="B9679" s="232" t="s">
        <v>406</v>
      </c>
      <c r="C9679" s="233" t="s">
        <v>337</v>
      </c>
      <c r="D9679" s="233">
        <v>16</v>
      </c>
      <c r="E9679" s="233" t="s">
        <v>271</v>
      </c>
      <c r="F9679" s="234" t="s">
        <v>338</v>
      </c>
      <c r="G9679" s="235">
        <v>66</v>
      </c>
      <c r="H9679" s="234">
        <v>51913</v>
      </c>
      <c r="I9679" s="28"/>
    </row>
    <row r="9680" spans="1:9" x14ac:dyDescent="0.25">
      <c r="A9680" s="231" t="s">
        <v>345</v>
      </c>
      <c r="B9680" s="232" t="s">
        <v>346</v>
      </c>
      <c r="C9680" s="233" t="s">
        <v>347</v>
      </c>
      <c r="D9680" s="233">
        <v>16</v>
      </c>
      <c r="E9680" s="233" t="s">
        <v>271</v>
      </c>
      <c r="F9680" s="234" t="s">
        <v>338</v>
      </c>
      <c r="G9680" s="235">
        <v>190</v>
      </c>
      <c r="H9680" s="234">
        <v>51921</v>
      </c>
      <c r="I9680" s="28"/>
    </row>
    <row r="9681" spans="1:9" x14ac:dyDescent="0.25">
      <c r="A9681" s="231" t="s">
        <v>335</v>
      </c>
      <c r="B9681" s="232" t="s">
        <v>384</v>
      </c>
      <c r="C9681" s="233" t="s">
        <v>364</v>
      </c>
      <c r="D9681" s="233">
        <v>8</v>
      </c>
      <c r="E9681" s="233" t="s">
        <v>262</v>
      </c>
      <c r="F9681" s="234" t="s">
        <v>356</v>
      </c>
      <c r="G9681" s="235">
        <v>198</v>
      </c>
      <c r="H9681" s="234">
        <v>51926</v>
      </c>
      <c r="I9681" s="28"/>
    </row>
    <row r="9682" spans="1:9" x14ac:dyDescent="0.25">
      <c r="A9682" s="231" t="s">
        <v>397</v>
      </c>
      <c r="B9682" s="232" t="s">
        <v>402</v>
      </c>
      <c r="C9682" s="233" t="s">
        <v>380</v>
      </c>
      <c r="D9682" s="233">
        <v>8</v>
      </c>
      <c r="E9682" s="233" t="s">
        <v>262</v>
      </c>
      <c r="F9682" s="234" t="s">
        <v>342</v>
      </c>
      <c r="G9682" s="235">
        <v>53</v>
      </c>
      <c r="H9682" s="234">
        <v>51930</v>
      </c>
      <c r="I9682" s="28"/>
    </row>
    <row r="9683" spans="1:9" x14ac:dyDescent="0.25">
      <c r="A9683" s="231" t="s">
        <v>397</v>
      </c>
      <c r="B9683" s="232" t="s">
        <v>398</v>
      </c>
      <c r="C9683" s="233" t="s">
        <v>399</v>
      </c>
      <c r="D9683" s="233">
        <v>8</v>
      </c>
      <c r="E9683" s="233" t="s">
        <v>334</v>
      </c>
      <c r="F9683" s="234" t="s">
        <v>276</v>
      </c>
      <c r="G9683" s="235">
        <v>194</v>
      </c>
      <c r="H9683" s="234">
        <v>51931</v>
      </c>
      <c r="I9683" s="28"/>
    </row>
    <row r="9684" spans="1:9" x14ac:dyDescent="0.25">
      <c r="A9684" s="231" t="s">
        <v>335</v>
      </c>
      <c r="B9684" s="232" t="s">
        <v>367</v>
      </c>
      <c r="C9684" s="233" t="s">
        <v>337</v>
      </c>
      <c r="D9684" s="233">
        <v>8</v>
      </c>
      <c r="E9684" s="233" t="s">
        <v>262</v>
      </c>
      <c r="F9684" s="234" t="s">
        <v>356</v>
      </c>
      <c r="G9684" s="235">
        <v>93</v>
      </c>
      <c r="H9684" s="234">
        <v>51940</v>
      </c>
      <c r="I9684" s="28"/>
    </row>
    <row r="9685" spans="1:9" x14ac:dyDescent="0.25">
      <c r="A9685" s="231" t="s">
        <v>371</v>
      </c>
      <c r="B9685" s="232" t="s">
        <v>388</v>
      </c>
      <c r="C9685" s="233" t="s">
        <v>364</v>
      </c>
      <c r="D9685" s="233">
        <v>12</v>
      </c>
      <c r="E9685" s="233" t="s">
        <v>271</v>
      </c>
      <c r="F9685" s="234" t="s">
        <v>338</v>
      </c>
      <c r="G9685" s="235">
        <v>178</v>
      </c>
      <c r="H9685" s="234">
        <v>51940</v>
      </c>
      <c r="I9685" s="28"/>
    </row>
    <row r="9686" spans="1:9" x14ac:dyDescent="0.25">
      <c r="A9686" s="231" t="s">
        <v>348</v>
      </c>
      <c r="B9686" s="232" t="s">
        <v>349</v>
      </c>
      <c r="C9686" s="233" t="s">
        <v>347</v>
      </c>
      <c r="D9686" s="233">
        <v>8</v>
      </c>
      <c r="E9686" s="233" t="s">
        <v>262</v>
      </c>
      <c r="F9686" s="234" t="s">
        <v>342</v>
      </c>
      <c r="G9686" s="235">
        <v>47</v>
      </c>
      <c r="H9686" s="234">
        <v>51942</v>
      </c>
      <c r="I9686" s="28"/>
    </row>
    <row r="9687" spans="1:9" x14ac:dyDescent="0.25">
      <c r="A9687" s="231" t="s">
        <v>362</v>
      </c>
      <c r="B9687" s="232" t="s">
        <v>366</v>
      </c>
      <c r="C9687" s="233" t="s">
        <v>337</v>
      </c>
      <c r="D9687" s="233">
        <v>8</v>
      </c>
      <c r="E9687" s="233" t="s">
        <v>262</v>
      </c>
      <c r="F9687" s="234" t="s">
        <v>50</v>
      </c>
      <c r="G9687" s="235">
        <v>35</v>
      </c>
      <c r="H9687" s="234">
        <v>51945</v>
      </c>
      <c r="I9687" s="28"/>
    </row>
    <row r="9688" spans="1:9" x14ac:dyDescent="0.25">
      <c r="A9688" s="231" t="s">
        <v>345</v>
      </c>
      <c r="B9688" s="232" t="s">
        <v>406</v>
      </c>
      <c r="C9688" s="233" t="s">
        <v>337</v>
      </c>
      <c r="D9688" s="233">
        <v>16</v>
      </c>
      <c r="E9688" s="233" t="s">
        <v>271</v>
      </c>
      <c r="F9688" s="234" t="s">
        <v>338</v>
      </c>
      <c r="G9688" s="235">
        <v>135</v>
      </c>
      <c r="H9688" s="234">
        <v>51947</v>
      </c>
      <c r="I9688" s="28"/>
    </row>
    <row r="9689" spans="1:9" x14ac:dyDescent="0.25">
      <c r="A9689" s="231" t="s">
        <v>335</v>
      </c>
      <c r="B9689" s="232" t="s">
        <v>350</v>
      </c>
      <c r="C9689" s="233" t="s">
        <v>347</v>
      </c>
      <c r="D9689" s="233">
        <v>8</v>
      </c>
      <c r="E9689" s="233" t="s">
        <v>271</v>
      </c>
      <c r="F9689" s="234" t="s">
        <v>338</v>
      </c>
      <c r="G9689" s="235">
        <v>194</v>
      </c>
      <c r="H9689" s="234">
        <v>51948</v>
      </c>
      <c r="I9689" s="28"/>
    </row>
    <row r="9690" spans="1:9" x14ac:dyDescent="0.25">
      <c r="A9690" s="231" t="s">
        <v>335</v>
      </c>
      <c r="B9690" s="232" t="s">
        <v>367</v>
      </c>
      <c r="C9690" s="233" t="s">
        <v>337</v>
      </c>
      <c r="D9690" s="233">
        <v>8</v>
      </c>
      <c r="E9690" s="233" t="s">
        <v>262</v>
      </c>
      <c r="F9690" s="234" t="s">
        <v>356</v>
      </c>
      <c r="G9690" s="235">
        <v>155</v>
      </c>
      <c r="H9690" s="234">
        <v>51950</v>
      </c>
      <c r="I9690" s="28"/>
    </row>
    <row r="9691" spans="1:9" x14ac:dyDescent="0.25">
      <c r="A9691" s="231" t="s">
        <v>331</v>
      </c>
      <c r="B9691" s="232" t="s">
        <v>353</v>
      </c>
      <c r="C9691" s="233" t="s">
        <v>337</v>
      </c>
      <c r="D9691" s="233">
        <v>16</v>
      </c>
      <c r="E9691" s="233" t="s">
        <v>262</v>
      </c>
      <c r="F9691" s="234" t="s">
        <v>342</v>
      </c>
      <c r="G9691" s="235">
        <v>184</v>
      </c>
      <c r="H9691" s="234">
        <v>51951</v>
      </c>
      <c r="I9691" s="28"/>
    </row>
    <row r="9692" spans="1:9" x14ac:dyDescent="0.25">
      <c r="A9692" s="231" t="s">
        <v>362</v>
      </c>
      <c r="B9692" s="232" t="s">
        <v>374</v>
      </c>
      <c r="C9692" s="233" t="s">
        <v>375</v>
      </c>
      <c r="D9692" s="233">
        <v>16</v>
      </c>
      <c r="E9692" s="233" t="s">
        <v>271</v>
      </c>
      <c r="F9692" s="234" t="s">
        <v>338</v>
      </c>
      <c r="G9692" s="235">
        <v>69</v>
      </c>
      <c r="H9692" s="234">
        <v>51953</v>
      </c>
      <c r="I9692" s="28"/>
    </row>
    <row r="9693" spans="1:9" x14ac:dyDescent="0.25">
      <c r="A9693" s="231" t="s">
        <v>335</v>
      </c>
      <c r="B9693" s="232" t="s">
        <v>382</v>
      </c>
      <c r="C9693" s="233" t="s">
        <v>337</v>
      </c>
      <c r="D9693" s="233">
        <v>16</v>
      </c>
      <c r="E9693" s="233" t="s">
        <v>264</v>
      </c>
      <c r="F9693" s="234" t="s">
        <v>365</v>
      </c>
      <c r="G9693" s="235">
        <v>62</v>
      </c>
      <c r="H9693" s="234">
        <v>51955</v>
      </c>
      <c r="I9693" s="28"/>
    </row>
    <row r="9694" spans="1:9" x14ac:dyDescent="0.25">
      <c r="A9694" s="231" t="s">
        <v>335</v>
      </c>
      <c r="B9694" s="232" t="s">
        <v>368</v>
      </c>
      <c r="C9694" s="233" t="s">
        <v>364</v>
      </c>
      <c r="D9694" s="233">
        <v>8</v>
      </c>
      <c r="E9694" s="233" t="s">
        <v>262</v>
      </c>
      <c r="F9694" s="234" t="s">
        <v>356</v>
      </c>
      <c r="G9694" s="235">
        <v>85</v>
      </c>
      <c r="H9694" s="234">
        <v>51962</v>
      </c>
      <c r="I9694" s="28"/>
    </row>
    <row r="9695" spans="1:9" x14ac:dyDescent="0.25">
      <c r="A9695" s="231" t="s">
        <v>331</v>
      </c>
      <c r="B9695" s="232" t="s">
        <v>381</v>
      </c>
      <c r="C9695" s="233" t="s">
        <v>380</v>
      </c>
      <c r="D9695" s="233">
        <v>16</v>
      </c>
      <c r="E9695" s="233" t="s">
        <v>262</v>
      </c>
      <c r="F9695" s="234" t="s">
        <v>342</v>
      </c>
      <c r="G9695" s="235">
        <v>143</v>
      </c>
      <c r="H9695" s="234">
        <v>51970</v>
      </c>
      <c r="I9695" s="28"/>
    </row>
    <row r="9696" spans="1:9" x14ac:dyDescent="0.25">
      <c r="A9696" s="231" t="s">
        <v>362</v>
      </c>
      <c r="B9696" s="232" t="s">
        <v>366</v>
      </c>
      <c r="C9696" s="233" t="s">
        <v>337</v>
      </c>
      <c r="D9696" s="233">
        <v>8</v>
      </c>
      <c r="E9696" s="233" t="s">
        <v>262</v>
      </c>
      <c r="F9696" s="234" t="s">
        <v>50</v>
      </c>
      <c r="G9696" s="235">
        <v>82</v>
      </c>
      <c r="H9696" s="234">
        <v>51971</v>
      </c>
      <c r="I9696" s="28"/>
    </row>
    <row r="9697" spans="1:9" x14ac:dyDescent="0.25">
      <c r="A9697" s="231" t="s">
        <v>354</v>
      </c>
      <c r="B9697" s="232" t="s">
        <v>355</v>
      </c>
      <c r="C9697" s="233" t="s">
        <v>347</v>
      </c>
      <c r="D9697" s="233">
        <v>16</v>
      </c>
      <c r="E9697" s="233" t="s">
        <v>262</v>
      </c>
      <c r="F9697" s="234" t="s">
        <v>356</v>
      </c>
      <c r="G9697" s="235">
        <v>72</v>
      </c>
      <c r="H9697" s="234">
        <v>51975</v>
      </c>
      <c r="I9697" s="28"/>
    </row>
    <row r="9698" spans="1:9" x14ac:dyDescent="0.25">
      <c r="A9698" s="231" t="s">
        <v>335</v>
      </c>
      <c r="B9698" s="232" t="s">
        <v>394</v>
      </c>
      <c r="C9698" s="233" t="s">
        <v>364</v>
      </c>
      <c r="D9698" s="233">
        <v>8</v>
      </c>
      <c r="E9698" s="233" t="s">
        <v>264</v>
      </c>
      <c r="F9698" s="234" t="s">
        <v>365</v>
      </c>
      <c r="G9698" s="235">
        <v>24</v>
      </c>
      <c r="H9698" s="234">
        <v>51977</v>
      </c>
      <c r="I9698" s="28"/>
    </row>
    <row r="9699" spans="1:9" x14ac:dyDescent="0.25">
      <c r="A9699" s="231" t="s">
        <v>335</v>
      </c>
      <c r="B9699" s="232" t="s">
        <v>384</v>
      </c>
      <c r="C9699" s="233" t="s">
        <v>364</v>
      </c>
      <c r="D9699" s="233">
        <v>8</v>
      </c>
      <c r="E9699" s="233" t="s">
        <v>262</v>
      </c>
      <c r="F9699" s="234" t="s">
        <v>356</v>
      </c>
      <c r="G9699" s="235">
        <v>165</v>
      </c>
      <c r="H9699" s="234">
        <v>51980</v>
      </c>
      <c r="I9699" s="28"/>
    </row>
    <row r="9700" spans="1:9" x14ac:dyDescent="0.25">
      <c r="A9700" s="231" t="s">
        <v>335</v>
      </c>
      <c r="B9700" s="232" t="s">
        <v>382</v>
      </c>
      <c r="C9700" s="233" t="s">
        <v>337</v>
      </c>
      <c r="D9700" s="233">
        <v>16</v>
      </c>
      <c r="E9700" s="233" t="s">
        <v>264</v>
      </c>
      <c r="F9700" s="234" t="s">
        <v>365</v>
      </c>
      <c r="G9700" s="235">
        <v>107</v>
      </c>
      <c r="H9700" s="234">
        <v>51983</v>
      </c>
      <c r="I9700" s="28"/>
    </row>
    <row r="9701" spans="1:9" x14ac:dyDescent="0.25">
      <c r="A9701" s="231" t="s">
        <v>348</v>
      </c>
      <c r="B9701" s="232" t="s">
        <v>349</v>
      </c>
      <c r="C9701" s="233" t="s">
        <v>347</v>
      </c>
      <c r="D9701" s="233">
        <v>8</v>
      </c>
      <c r="E9701" s="233" t="s">
        <v>262</v>
      </c>
      <c r="F9701" s="234" t="s">
        <v>356</v>
      </c>
      <c r="G9701" s="235">
        <v>151</v>
      </c>
      <c r="H9701" s="234">
        <v>51983</v>
      </c>
      <c r="I9701" s="28"/>
    </row>
    <row r="9702" spans="1:9" x14ac:dyDescent="0.25">
      <c r="A9702" s="231" t="s">
        <v>331</v>
      </c>
      <c r="B9702" s="232" t="s">
        <v>404</v>
      </c>
      <c r="C9702" s="233" t="s">
        <v>333</v>
      </c>
      <c r="D9702" s="233">
        <v>16</v>
      </c>
      <c r="E9702" s="233" t="s">
        <v>334</v>
      </c>
      <c r="F9702" s="234" t="s">
        <v>405</v>
      </c>
      <c r="G9702" s="235">
        <v>104</v>
      </c>
      <c r="H9702" s="234">
        <v>51989</v>
      </c>
      <c r="I9702" s="28"/>
    </row>
    <row r="9703" spans="1:9" x14ac:dyDescent="0.25">
      <c r="A9703" s="231" t="s">
        <v>385</v>
      </c>
      <c r="B9703" s="232" t="s">
        <v>386</v>
      </c>
      <c r="C9703" s="233" t="s">
        <v>358</v>
      </c>
      <c r="D9703" s="233">
        <v>16</v>
      </c>
      <c r="E9703" s="233" t="s">
        <v>334</v>
      </c>
      <c r="F9703" s="234" t="s">
        <v>405</v>
      </c>
      <c r="G9703" s="235">
        <v>117</v>
      </c>
      <c r="H9703" s="234">
        <v>51992</v>
      </c>
      <c r="I9703" s="28"/>
    </row>
    <row r="9704" spans="1:9" x14ac:dyDescent="0.25">
      <c r="A9704" s="231" t="s">
        <v>331</v>
      </c>
      <c r="B9704" s="232" t="s">
        <v>381</v>
      </c>
      <c r="C9704" s="233" t="s">
        <v>380</v>
      </c>
      <c r="D9704" s="233">
        <v>16</v>
      </c>
      <c r="E9704" s="233" t="s">
        <v>262</v>
      </c>
      <c r="F9704" s="234" t="s">
        <v>342</v>
      </c>
      <c r="G9704" s="235">
        <v>66</v>
      </c>
      <c r="H9704" s="234">
        <v>51998</v>
      </c>
      <c r="I9704" s="28"/>
    </row>
    <row r="9705" spans="1:9" x14ac:dyDescent="0.25">
      <c r="A9705" s="231" t="s">
        <v>335</v>
      </c>
      <c r="B9705" s="232" t="s">
        <v>394</v>
      </c>
      <c r="C9705" s="233" t="s">
        <v>364</v>
      </c>
      <c r="D9705" s="233">
        <v>8</v>
      </c>
      <c r="E9705" s="233" t="s">
        <v>264</v>
      </c>
      <c r="F9705" s="234" t="s">
        <v>396</v>
      </c>
      <c r="G9705" s="235">
        <v>53</v>
      </c>
      <c r="H9705" s="234">
        <v>52000</v>
      </c>
      <c r="I9705" s="28"/>
    </row>
    <row r="9706" spans="1:9" x14ac:dyDescent="0.25">
      <c r="A9706" s="231" t="s">
        <v>385</v>
      </c>
      <c r="B9706" s="232" t="s">
        <v>389</v>
      </c>
      <c r="C9706" s="233" t="s">
        <v>375</v>
      </c>
      <c r="D9706" s="233">
        <v>16</v>
      </c>
      <c r="E9706" s="233" t="s">
        <v>334</v>
      </c>
      <c r="F9706" s="234" t="s">
        <v>278</v>
      </c>
      <c r="G9706" s="235">
        <v>53</v>
      </c>
      <c r="H9706" s="234">
        <v>52000</v>
      </c>
      <c r="I9706" s="28"/>
    </row>
    <row r="9707" spans="1:9" x14ac:dyDescent="0.25">
      <c r="A9707" s="231" t="s">
        <v>335</v>
      </c>
      <c r="B9707" s="232" t="s">
        <v>367</v>
      </c>
      <c r="C9707" s="233" t="s">
        <v>337</v>
      </c>
      <c r="D9707" s="233">
        <v>8</v>
      </c>
      <c r="E9707" s="233" t="s">
        <v>262</v>
      </c>
      <c r="F9707" s="234" t="s">
        <v>356</v>
      </c>
      <c r="G9707" s="235">
        <v>49</v>
      </c>
      <c r="H9707" s="234">
        <v>52001</v>
      </c>
      <c r="I9707" s="28"/>
    </row>
    <row r="9708" spans="1:9" x14ac:dyDescent="0.25">
      <c r="A9708" s="231" t="s">
        <v>331</v>
      </c>
      <c r="B9708" s="232" t="s">
        <v>353</v>
      </c>
      <c r="C9708" s="233" t="s">
        <v>337</v>
      </c>
      <c r="D9708" s="233">
        <v>16</v>
      </c>
      <c r="E9708" s="233" t="s">
        <v>262</v>
      </c>
      <c r="F9708" s="234" t="s">
        <v>342</v>
      </c>
      <c r="G9708" s="235">
        <v>90</v>
      </c>
      <c r="H9708" s="234">
        <v>52004</v>
      </c>
      <c r="I9708" s="28"/>
    </row>
    <row r="9709" spans="1:9" x14ac:dyDescent="0.25">
      <c r="A9709" s="231" t="s">
        <v>345</v>
      </c>
      <c r="B9709" s="232" t="s">
        <v>391</v>
      </c>
      <c r="C9709" s="233" t="s">
        <v>337</v>
      </c>
      <c r="D9709" s="233">
        <v>16</v>
      </c>
      <c r="E9709" s="233" t="s">
        <v>334</v>
      </c>
      <c r="F9709" s="234" t="s">
        <v>405</v>
      </c>
      <c r="G9709" s="235">
        <v>43</v>
      </c>
      <c r="H9709" s="234">
        <v>52006</v>
      </c>
      <c r="I9709" s="28"/>
    </row>
    <row r="9710" spans="1:9" x14ac:dyDescent="0.25">
      <c r="A9710" s="231" t="s">
        <v>335</v>
      </c>
      <c r="B9710" s="232" t="s">
        <v>367</v>
      </c>
      <c r="C9710" s="233" t="s">
        <v>337</v>
      </c>
      <c r="D9710" s="233">
        <v>8</v>
      </c>
      <c r="E9710" s="233" t="s">
        <v>262</v>
      </c>
      <c r="F9710" s="234" t="s">
        <v>342</v>
      </c>
      <c r="G9710" s="235">
        <v>12</v>
      </c>
      <c r="H9710" s="234">
        <v>52009</v>
      </c>
      <c r="I9710" s="28"/>
    </row>
    <row r="9711" spans="1:9" x14ac:dyDescent="0.25">
      <c r="A9711" s="231" t="s">
        <v>371</v>
      </c>
      <c r="B9711" s="232" t="s">
        <v>372</v>
      </c>
      <c r="C9711" s="233" t="s">
        <v>364</v>
      </c>
      <c r="D9711" s="233">
        <v>8</v>
      </c>
      <c r="E9711" s="233" t="s">
        <v>271</v>
      </c>
      <c r="F9711" s="234" t="s">
        <v>373</v>
      </c>
      <c r="G9711" s="235">
        <v>55</v>
      </c>
      <c r="H9711" s="234">
        <v>52009</v>
      </c>
      <c r="I9711" s="28"/>
    </row>
    <row r="9712" spans="1:9" x14ac:dyDescent="0.25">
      <c r="A9712" s="231" t="s">
        <v>354</v>
      </c>
      <c r="B9712" s="232" t="s">
        <v>355</v>
      </c>
      <c r="C9712" s="233" t="s">
        <v>347</v>
      </c>
      <c r="D9712" s="233">
        <v>16</v>
      </c>
      <c r="E9712" s="233" t="s">
        <v>262</v>
      </c>
      <c r="F9712" s="234" t="s">
        <v>356</v>
      </c>
      <c r="G9712" s="235">
        <v>6</v>
      </c>
      <c r="H9712" s="234">
        <v>52010</v>
      </c>
      <c r="I9712" s="28"/>
    </row>
    <row r="9713" spans="1:9" x14ac:dyDescent="0.25">
      <c r="A9713" s="231" t="s">
        <v>331</v>
      </c>
      <c r="B9713" s="232" t="s">
        <v>353</v>
      </c>
      <c r="C9713" s="233" t="s">
        <v>337</v>
      </c>
      <c r="D9713" s="233">
        <v>16</v>
      </c>
      <c r="E9713" s="233" t="s">
        <v>262</v>
      </c>
      <c r="F9713" s="234" t="s">
        <v>356</v>
      </c>
      <c r="G9713" s="235">
        <v>94</v>
      </c>
      <c r="H9713" s="234">
        <v>52011</v>
      </c>
      <c r="I9713" s="28"/>
    </row>
    <row r="9714" spans="1:9" x14ac:dyDescent="0.25">
      <c r="A9714" s="231" t="s">
        <v>335</v>
      </c>
      <c r="B9714" s="232" t="s">
        <v>382</v>
      </c>
      <c r="C9714" s="233" t="s">
        <v>337</v>
      </c>
      <c r="D9714" s="233">
        <v>16</v>
      </c>
      <c r="E9714" s="233" t="s">
        <v>264</v>
      </c>
      <c r="F9714" s="234" t="s">
        <v>365</v>
      </c>
      <c r="G9714" s="235">
        <v>163</v>
      </c>
      <c r="H9714" s="234">
        <v>52018</v>
      </c>
      <c r="I9714" s="28"/>
    </row>
    <row r="9715" spans="1:9" x14ac:dyDescent="0.25">
      <c r="A9715" s="231" t="s">
        <v>335</v>
      </c>
      <c r="B9715" s="232" t="s">
        <v>383</v>
      </c>
      <c r="C9715" s="233" t="s">
        <v>347</v>
      </c>
      <c r="D9715" s="233">
        <v>8</v>
      </c>
      <c r="E9715" s="233" t="s">
        <v>271</v>
      </c>
      <c r="F9715" s="234" t="s">
        <v>359</v>
      </c>
      <c r="G9715" s="235">
        <v>44</v>
      </c>
      <c r="H9715" s="234">
        <v>52018</v>
      </c>
      <c r="I9715" s="28"/>
    </row>
    <row r="9716" spans="1:9" x14ac:dyDescent="0.25">
      <c r="A9716" s="231" t="s">
        <v>362</v>
      </c>
      <c r="B9716" s="232" t="s">
        <v>374</v>
      </c>
      <c r="C9716" s="233" t="s">
        <v>375</v>
      </c>
      <c r="D9716" s="233">
        <v>16</v>
      </c>
      <c r="E9716" s="233" t="s">
        <v>271</v>
      </c>
      <c r="F9716" s="234" t="s">
        <v>338</v>
      </c>
      <c r="G9716" s="235">
        <v>156</v>
      </c>
      <c r="H9716" s="234">
        <v>52020</v>
      </c>
      <c r="I9716" s="28"/>
    </row>
    <row r="9717" spans="1:9" x14ac:dyDescent="0.25">
      <c r="A9717" s="231" t="s">
        <v>335</v>
      </c>
      <c r="B9717" s="232" t="s">
        <v>383</v>
      </c>
      <c r="C9717" s="233" t="s">
        <v>347</v>
      </c>
      <c r="D9717" s="233">
        <v>8</v>
      </c>
      <c r="E9717" s="233" t="s">
        <v>271</v>
      </c>
      <c r="F9717" s="234" t="s">
        <v>373</v>
      </c>
      <c r="G9717" s="235">
        <v>56</v>
      </c>
      <c r="H9717" s="234">
        <v>52026</v>
      </c>
      <c r="I9717" s="28"/>
    </row>
    <row r="9718" spans="1:9" x14ac:dyDescent="0.25">
      <c r="A9718" s="231" t="s">
        <v>348</v>
      </c>
      <c r="B9718" s="232" t="s">
        <v>349</v>
      </c>
      <c r="C9718" s="233" t="s">
        <v>347</v>
      </c>
      <c r="D9718" s="233">
        <v>8</v>
      </c>
      <c r="E9718" s="233" t="s">
        <v>262</v>
      </c>
      <c r="F9718" s="234" t="s">
        <v>342</v>
      </c>
      <c r="G9718" s="235">
        <v>91</v>
      </c>
      <c r="H9718" s="234">
        <v>52026</v>
      </c>
      <c r="I9718" s="28"/>
    </row>
    <row r="9719" spans="1:9" x14ac:dyDescent="0.25">
      <c r="A9719" s="231" t="s">
        <v>362</v>
      </c>
      <c r="B9719" s="232" t="s">
        <v>374</v>
      </c>
      <c r="C9719" s="233" t="s">
        <v>375</v>
      </c>
      <c r="D9719" s="233">
        <v>16</v>
      </c>
      <c r="E9719" s="233" t="s">
        <v>271</v>
      </c>
      <c r="F9719" s="234" t="s">
        <v>338</v>
      </c>
      <c r="G9719" s="235">
        <v>22</v>
      </c>
      <c r="H9719" s="234">
        <v>52034</v>
      </c>
      <c r="I9719" s="28"/>
    </row>
    <row r="9720" spans="1:9" x14ac:dyDescent="0.25">
      <c r="A9720" s="231" t="s">
        <v>376</v>
      </c>
      <c r="B9720" s="232" t="s">
        <v>390</v>
      </c>
      <c r="C9720" s="233" t="s">
        <v>370</v>
      </c>
      <c r="D9720" s="233">
        <v>8</v>
      </c>
      <c r="E9720" s="233" t="s">
        <v>334</v>
      </c>
      <c r="F9720" s="234" t="s">
        <v>278</v>
      </c>
      <c r="G9720" s="235">
        <v>108</v>
      </c>
      <c r="H9720" s="234">
        <v>52034</v>
      </c>
      <c r="I9720" s="28"/>
    </row>
    <row r="9721" spans="1:9" x14ac:dyDescent="0.25">
      <c r="A9721" s="231" t="s">
        <v>397</v>
      </c>
      <c r="B9721" s="232" t="s">
        <v>398</v>
      </c>
      <c r="C9721" s="233" t="s">
        <v>399</v>
      </c>
      <c r="D9721" s="233">
        <v>8</v>
      </c>
      <c r="E9721" s="233" t="s">
        <v>334</v>
      </c>
      <c r="F9721" s="234" t="s">
        <v>276</v>
      </c>
      <c r="G9721" s="235">
        <v>75</v>
      </c>
      <c r="H9721" s="234">
        <v>52039</v>
      </c>
      <c r="I9721" s="28"/>
    </row>
    <row r="9722" spans="1:9" x14ac:dyDescent="0.25">
      <c r="A9722" s="231" t="s">
        <v>362</v>
      </c>
      <c r="B9722" s="232" t="s">
        <v>363</v>
      </c>
      <c r="C9722" s="233" t="s">
        <v>364</v>
      </c>
      <c r="D9722" s="233">
        <v>8</v>
      </c>
      <c r="E9722" s="233" t="s">
        <v>264</v>
      </c>
      <c r="F9722" s="234" t="s">
        <v>396</v>
      </c>
      <c r="G9722" s="235">
        <v>73</v>
      </c>
      <c r="H9722" s="234">
        <v>52040</v>
      </c>
      <c r="I9722" s="28"/>
    </row>
    <row r="9723" spans="1:9" x14ac:dyDescent="0.25">
      <c r="A9723" s="231" t="s">
        <v>362</v>
      </c>
      <c r="B9723" s="232" t="s">
        <v>407</v>
      </c>
      <c r="C9723" s="233" t="s">
        <v>380</v>
      </c>
      <c r="D9723" s="233">
        <v>16</v>
      </c>
      <c r="E9723" s="233" t="s">
        <v>264</v>
      </c>
      <c r="F9723" s="234" t="s">
        <v>365</v>
      </c>
      <c r="G9723" s="235">
        <v>75</v>
      </c>
      <c r="H9723" s="234">
        <v>52041</v>
      </c>
      <c r="I9723" s="28"/>
    </row>
    <row r="9724" spans="1:9" x14ac:dyDescent="0.25">
      <c r="A9724" s="231" t="s">
        <v>362</v>
      </c>
      <c r="B9724" s="232" t="s">
        <v>366</v>
      </c>
      <c r="C9724" s="233" t="s">
        <v>337</v>
      </c>
      <c r="D9724" s="233">
        <v>8</v>
      </c>
      <c r="E9724" s="233" t="s">
        <v>262</v>
      </c>
      <c r="F9724" s="234" t="s">
        <v>342</v>
      </c>
      <c r="G9724" s="235">
        <v>140</v>
      </c>
      <c r="H9724" s="234">
        <v>52045</v>
      </c>
      <c r="I9724" s="28"/>
    </row>
    <row r="9725" spans="1:9" x14ac:dyDescent="0.25">
      <c r="A9725" s="231" t="s">
        <v>345</v>
      </c>
      <c r="B9725" s="232" t="s">
        <v>346</v>
      </c>
      <c r="C9725" s="233" t="s">
        <v>347</v>
      </c>
      <c r="D9725" s="233">
        <v>16</v>
      </c>
      <c r="E9725" s="233" t="s">
        <v>271</v>
      </c>
      <c r="F9725" s="234" t="s">
        <v>338</v>
      </c>
      <c r="G9725" s="235">
        <v>109</v>
      </c>
      <c r="H9725" s="234">
        <v>52046</v>
      </c>
      <c r="I9725" s="28"/>
    </row>
    <row r="9726" spans="1:9" x14ac:dyDescent="0.25">
      <c r="A9726" s="231" t="s">
        <v>376</v>
      </c>
      <c r="B9726" s="232" t="s">
        <v>390</v>
      </c>
      <c r="C9726" s="233" t="s">
        <v>370</v>
      </c>
      <c r="D9726" s="233">
        <v>8</v>
      </c>
      <c r="E9726" s="233" t="s">
        <v>334</v>
      </c>
      <c r="F9726" s="234" t="s">
        <v>278</v>
      </c>
      <c r="G9726" s="235">
        <v>68</v>
      </c>
      <c r="H9726" s="234">
        <v>52046</v>
      </c>
      <c r="I9726" s="28"/>
    </row>
    <row r="9727" spans="1:9" x14ac:dyDescent="0.25">
      <c r="A9727" s="231" t="s">
        <v>348</v>
      </c>
      <c r="B9727" s="232" t="s">
        <v>349</v>
      </c>
      <c r="C9727" s="233" t="s">
        <v>347</v>
      </c>
      <c r="D9727" s="233">
        <v>8</v>
      </c>
      <c r="E9727" s="233" t="s">
        <v>262</v>
      </c>
      <c r="F9727" s="234" t="s">
        <v>342</v>
      </c>
      <c r="G9727" s="235">
        <v>118</v>
      </c>
      <c r="H9727" s="234">
        <v>52050</v>
      </c>
      <c r="I9727" s="28"/>
    </row>
    <row r="9728" spans="1:9" x14ac:dyDescent="0.25">
      <c r="A9728" s="231" t="s">
        <v>345</v>
      </c>
      <c r="B9728" s="232" t="s">
        <v>406</v>
      </c>
      <c r="C9728" s="233" t="s">
        <v>337</v>
      </c>
      <c r="D9728" s="233">
        <v>16</v>
      </c>
      <c r="E9728" s="233" t="s">
        <v>271</v>
      </c>
      <c r="F9728" s="234" t="s">
        <v>359</v>
      </c>
      <c r="G9728" s="235">
        <v>138</v>
      </c>
      <c r="H9728" s="234">
        <v>52051</v>
      </c>
      <c r="I9728" s="28"/>
    </row>
    <row r="9729" spans="1:9" x14ac:dyDescent="0.25">
      <c r="A9729" s="231" t="s">
        <v>362</v>
      </c>
      <c r="B9729" s="232" t="s">
        <v>407</v>
      </c>
      <c r="C9729" s="233" t="s">
        <v>380</v>
      </c>
      <c r="D9729" s="233">
        <v>16</v>
      </c>
      <c r="E9729" s="233" t="s">
        <v>264</v>
      </c>
      <c r="F9729" s="234" t="s">
        <v>365</v>
      </c>
      <c r="G9729" s="235">
        <v>169</v>
      </c>
      <c r="H9729" s="234">
        <v>52052</v>
      </c>
      <c r="I9729" s="28"/>
    </row>
    <row r="9730" spans="1:9" x14ac:dyDescent="0.25">
      <c r="A9730" s="231" t="s">
        <v>335</v>
      </c>
      <c r="B9730" s="232" t="s">
        <v>384</v>
      </c>
      <c r="C9730" s="233" t="s">
        <v>364</v>
      </c>
      <c r="D9730" s="233">
        <v>8</v>
      </c>
      <c r="E9730" s="233" t="s">
        <v>262</v>
      </c>
      <c r="F9730" s="234" t="s">
        <v>356</v>
      </c>
      <c r="G9730" s="235">
        <v>134</v>
      </c>
      <c r="H9730" s="234">
        <v>52055</v>
      </c>
      <c r="I9730" s="28"/>
    </row>
    <row r="9731" spans="1:9" x14ac:dyDescent="0.25">
      <c r="A9731" s="231" t="s">
        <v>408</v>
      </c>
      <c r="B9731" s="232" t="s">
        <v>409</v>
      </c>
      <c r="C9731" s="233" t="s">
        <v>380</v>
      </c>
      <c r="D9731" s="233">
        <v>16</v>
      </c>
      <c r="E9731" s="233" t="s">
        <v>334</v>
      </c>
      <c r="F9731" s="234" t="s">
        <v>276</v>
      </c>
      <c r="G9731" s="235">
        <v>134</v>
      </c>
      <c r="H9731" s="234">
        <v>52055</v>
      </c>
      <c r="I9731" s="28"/>
    </row>
    <row r="9732" spans="1:9" x14ac:dyDescent="0.25">
      <c r="A9732" s="231" t="s">
        <v>335</v>
      </c>
      <c r="B9732" s="232" t="s">
        <v>394</v>
      </c>
      <c r="C9732" s="233" t="s">
        <v>364</v>
      </c>
      <c r="D9732" s="233">
        <v>8</v>
      </c>
      <c r="E9732" s="233" t="s">
        <v>264</v>
      </c>
      <c r="F9732" s="234" t="s">
        <v>396</v>
      </c>
      <c r="G9732" s="235">
        <v>22</v>
      </c>
      <c r="H9732" s="234">
        <v>52056</v>
      </c>
      <c r="I9732" s="28"/>
    </row>
    <row r="9733" spans="1:9" x14ac:dyDescent="0.25">
      <c r="A9733" s="231" t="s">
        <v>408</v>
      </c>
      <c r="B9733" s="232" t="s">
        <v>409</v>
      </c>
      <c r="C9733" s="233" t="s">
        <v>380</v>
      </c>
      <c r="D9733" s="233">
        <v>16</v>
      </c>
      <c r="E9733" s="233" t="s">
        <v>334</v>
      </c>
      <c r="F9733" s="234" t="s">
        <v>276</v>
      </c>
      <c r="G9733" s="235">
        <v>117</v>
      </c>
      <c r="H9733" s="234">
        <v>52057</v>
      </c>
      <c r="I9733" s="28"/>
    </row>
    <row r="9734" spans="1:9" x14ac:dyDescent="0.25">
      <c r="A9734" s="231" t="s">
        <v>345</v>
      </c>
      <c r="B9734" s="232" t="s">
        <v>406</v>
      </c>
      <c r="C9734" s="233" t="s">
        <v>337</v>
      </c>
      <c r="D9734" s="233">
        <v>16</v>
      </c>
      <c r="E9734" s="233" t="s">
        <v>271</v>
      </c>
      <c r="F9734" s="234" t="s">
        <v>338</v>
      </c>
      <c r="G9734" s="235">
        <v>25</v>
      </c>
      <c r="H9734" s="234">
        <v>52062</v>
      </c>
      <c r="I9734" s="28"/>
    </row>
    <row r="9735" spans="1:9" x14ac:dyDescent="0.25">
      <c r="A9735" s="231" t="s">
        <v>345</v>
      </c>
      <c r="B9735" s="232" t="s">
        <v>406</v>
      </c>
      <c r="C9735" s="233" t="s">
        <v>337</v>
      </c>
      <c r="D9735" s="233">
        <v>16</v>
      </c>
      <c r="E9735" s="233" t="s">
        <v>271</v>
      </c>
      <c r="F9735" s="234" t="s">
        <v>338</v>
      </c>
      <c r="G9735" s="235">
        <v>9</v>
      </c>
      <c r="H9735" s="234">
        <v>52063</v>
      </c>
      <c r="I9735" s="28"/>
    </row>
    <row r="9736" spans="1:9" x14ac:dyDescent="0.25">
      <c r="A9736" s="231" t="s">
        <v>335</v>
      </c>
      <c r="B9736" s="232" t="s">
        <v>395</v>
      </c>
      <c r="C9736" s="233" t="s">
        <v>337</v>
      </c>
      <c r="D9736" s="233">
        <v>16</v>
      </c>
      <c r="E9736" s="233" t="s">
        <v>264</v>
      </c>
      <c r="F9736" s="234" t="s">
        <v>396</v>
      </c>
      <c r="G9736" s="235">
        <v>108</v>
      </c>
      <c r="H9736" s="234">
        <v>52069</v>
      </c>
      <c r="I9736" s="28"/>
    </row>
    <row r="9737" spans="1:9" x14ac:dyDescent="0.25">
      <c r="A9737" s="231" t="s">
        <v>362</v>
      </c>
      <c r="B9737" s="232" t="s">
        <v>374</v>
      </c>
      <c r="C9737" s="233" t="s">
        <v>375</v>
      </c>
      <c r="D9737" s="233">
        <v>16</v>
      </c>
      <c r="E9737" s="233" t="s">
        <v>271</v>
      </c>
      <c r="F9737" s="234" t="s">
        <v>338</v>
      </c>
      <c r="G9737" s="235">
        <v>92</v>
      </c>
      <c r="H9737" s="234">
        <v>52069</v>
      </c>
      <c r="I9737" s="28"/>
    </row>
    <row r="9738" spans="1:9" x14ac:dyDescent="0.25">
      <c r="A9738" s="231" t="s">
        <v>362</v>
      </c>
      <c r="B9738" s="232" t="s">
        <v>374</v>
      </c>
      <c r="C9738" s="233" t="s">
        <v>375</v>
      </c>
      <c r="D9738" s="233">
        <v>16</v>
      </c>
      <c r="E9738" s="233" t="s">
        <v>271</v>
      </c>
      <c r="F9738" s="234" t="s">
        <v>338</v>
      </c>
      <c r="G9738" s="235">
        <v>84</v>
      </c>
      <c r="H9738" s="234">
        <v>52069</v>
      </c>
      <c r="I9738" s="28"/>
    </row>
    <row r="9739" spans="1:9" x14ac:dyDescent="0.25">
      <c r="A9739" s="231" t="s">
        <v>335</v>
      </c>
      <c r="B9739" s="232" t="s">
        <v>382</v>
      </c>
      <c r="C9739" s="233" t="s">
        <v>337</v>
      </c>
      <c r="D9739" s="233">
        <v>16</v>
      </c>
      <c r="E9739" s="233" t="s">
        <v>264</v>
      </c>
      <c r="F9739" s="234" t="s">
        <v>365</v>
      </c>
      <c r="G9739" s="235">
        <v>163</v>
      </c>
      <c r="H9739" s="234">
        <v>52070</v>
      </c>
      <c r="I9739" s="28"/>
    </row>
    <row r="9740" spans="1:9" x14ac:dyDescent="0.25">
      <c r="A9740" s="231" t="s">
        <v>362</v>
      </c>
      <c r="B9740" s="232" t="s">
        <v>363</v>
      </c>
      <c r="C9740" s="233" t="s">
        <v>364</v>
      </c>
      <c r="D9740" s="233">
        <v>8</v>
      </c>
      <c r="E9740" s="233" t="s">
        <v>264</v>
      </c>
      <c r="F9740" s="234" t="s">
        <v>396</v>
      </c>
      <c r="G9740" s="235">
        <v>181</v>
      </c>
      <c r="H9740" s="234">
        <v>52070</v>
      </c>
      <c r="I9740" s="28"/>
    </row>
    <row r="9741" spans="1:9" x14ac:dyDescent="0.25">
      <c r="A9741" s="231" t="s">
        <v>371</v>
      </c>
      <c r="B9741" s="232" t="s">
        <v>388</v>
      </c>
      <c r="C9741" s="233" t="s">
        <v>364</v>
      </c>
      <c r="D9741" s="233">
        <v>12</v>
      </c>
      <c r="E9741" s="233" t="s">
        <v>271</v>
      </c>
      <c r="F9741" s="234" t="s">
        <v>338</v>
      </c>
      <c r="G9741" s="235">
        <v>21</v>
      </c>
      <c r="H9741" s="234">
        <v>52076</v>
      </c>
      <c r="I9741" s="28"/>
    </row>
    <row r="9742" spans="1:9" x14ac:dyDescent="0.25">
      <c r="A9742" s="231" t="s">
        <v>339</v>
      </c>
      <c r="B9742" s="232" t="s">
        <v>340</v>
      </c>
      <c r="C9742" s="233" t="s">
        <v>341</v>
      </c>
      <c r="D9742" s="233">
        <v>8</v>
      </c>
      <c r="E9742" s="233" t="s">
        <v>262</v>
      </c>
      <c r="F9742" s="234" t="s">
        <v>342</v>
      </c>
      <c r="G9742" s="235">
        <v>122</v>
      </c>
      <c r="H9742" s="234">
        <v>52080</v>
      </c>
      <c r="I9742" s="28"/>
    </row>
    <row r="9743" spans="1:9" x14ac:dyDescent="0.25">
      <c r="A9743" s="231" t="s">
        <v>376</v>
      </c>
      <c r="B9743" s="232" t="s">
        <v>390</v>
      </c>
      <c r="C9743" s="233" t="s">
        <v>370</v>
      </c>
      <c r="D9743" s="233">
        <v>8</v>
      </c>
      <c r="E9743" s="233" t="s">
        <v>334</v>
      </c>
      <c r="F9743" s="234" t="s">
        <v>278</v>
      </c>
      <c r="G9743" s="235">
        <v>11</v>
      </c>
      <c r="H9743" s="234">
        <v>52082</v>
      </c>
      <c r="I9743" s="28"/>
    </row>
    <row r="9744" spans="1:9" x14ac:dyDescent="0.25">
      <c r="A9744" s="231" t="s">
        <v>335</v>
      </c>
      <c r="B9744" s="232" t="s">
        <v>357</v>
      </c>
      <c r="C9744" s="233" t="s">
        <v>358</v>
      </c>
      <c r="D9744" s="233">
        <v>16</v>
      </c>
      <c r="E9744" s="233" t="s">
        <v>271</v>
      </c>
      <c r="F9744" s="234" t="s">
        <v>359</v>
      </c>
      <c r="G9744" s="235">
        <v>119</v>
      </c>
      <c r="H9744" s="234">
        <v>52086</v>
      </c>
      <c r="I9744" s="28"/>
    </row>
    <row r="9745" spans="1:9" x14ac:dyDescent="0.25">
      <c r="A9745" s="231" t="s">
        <v>335</v>
      </c>
      <c r="B9745" s="232" t="s">
        <v>368</v>
      </c>
      <c r="C9745" s="233" t="s">
        <v>364</v>
      </c>
      <c r="D9745" s="233">
        <v>8</v>
      </c>
      <c r="E9745" s="233" t="s">
        <v>262</v>
      </c>
      <c r="F9745" s="234" t="s">
        <v>356</v>
      </c>
      <c r="G9745" s="235">
        <v>157</v>
      </c>
      <c r="H9745" s="234">
        <v>52092</v>
      </c>
      <c r="I9745" s="28"/>
    </row>
    <row r="9746" spans="1:9" x14ac:dyDescent="0.25">
      <c r="A9746" s="231" t="s">
        <v>345</v>
      </c>
      <c r="B9746" s="232" t="s">
        <v>401</v>
      </c>
      <c r="C9746" s="233" t="s">
        <v>380</v>
      </c>
      <c r="D9746" s="233">
        <v>16</v>
      </c>
      <c r="E9746" s="233" t="s">
        <v>271</v>
      </c>
      <c r="F9746" s="234" t="s">
        <v>338</v>
      </c>
      <c r="G9746" s="235">
        <v>150</v>
      </c>
      <c r="H9746" s="234">
        <v>52092</v>
      </c>
      <c r="I9746" s="28"/>
    </row>
    <row r="9747" spans="1:9" x14ac:dyDescent="0.25">
      <c r="A9747" s="231" t="s">
        <v>335</v>
      </c>
      <c r="B9747" s="232" t="s">
        <v>382</v>
      </c>
      <c r="C9747" s="233" t="s">
        <v>337</v>
      </c>
      <c r="D9747" s="233">
        <v>16</v>
      </c>
      <c r="E9747" s="233" t="s">
        <v>264</v>
      </c>
      <c r="F9747" s="234" t="s">
        <v>365</v>
      </c>
      <c r="G9747" s="235">
        <v>197</v>
      </c>
      <c r="H9747" s="234">
        <v>52095</v>
      </c>
      <c r="I9747" s="28"/>
    </row>
    <row r="9748" spans="1:9" x14ac:dyDescent="0.25">
      <c r="A9748" s="231" t="s">
        <v>348</v>
      </c>
      <c r="B9748" s="232" t="s">
        <v>349</v>
      </c>
      <c r="C9748" s="233" t="s">
        <v>347</v>
      </c>
      <c r="D9748" s="233">
        <v>8</v>
      </c>
      <c r="E9748" s="233" t="s">
        <v>262</v>
      </c>
      <c r="F9748" s="234" t="s">
        <v>342</v>
      </c>
      <c r="G9748" s="235">
        <v>19</v>
      </c>
      <c r="H9748" s="234">
        <v>52099</v>
      </c>
      <c r="I9748" s="28"/>
    </row>
    <row r="9749" spans="1:9" x14ac:dyDescent="0.25">
      <c r="A9749" s="231" t="s">
        <v>335</v>
      </c>
      <c r="B9749" s="232" t="s">
        <v>367</v>
      </c>
      <c r="C9749" s="233" t="s">
        <v>337</v>
      </c>
      <c r="D9749" s="233">
        <v>8</v>
      </c>
      <c r="E9749" s="233" t="s">
        <v>262</v>
      </c>
      <c r="F9749" s="234" t="s">
        <v>356</v>
      </c>
      <c r="G9749" s="235">
        <v>133</v>
      </c>
      <c r="H9749" s="234">
        <v>52102</v>
      </c>
      <c r="I9749" s="28"/>
    </row>
    <row r="9750" spans="1:9" x14ac:dyDescent="0.25">
      <c r="A9750" s="231" t="s">
        <v>335</v>
      </c>
      <c r="B9750" s="232" t="s">
        <v>336</v>
      </c>
      <c r="C9750" s="233" t="s">
        <v>337</v>
      </c>
      <c r="D9750" s="233">
        <v>16</v>
      </c>
      <c r="E9750" s="233" t="s">
        <v>271</v>
      </c>
      <c r="F9750" s="234" t="s">
        <v>338</v>
      </c>
      <c r="G9750" s="235">
        <v>156</v>
      </c>
      <c r="H9750" s="234">
        <v>52105</v>
      </c>
      <c r="I9750" s="28"/>
    </row>
    <row r="9751" spans="1:9" x14ac:dyDescent="0.25">
      <c r="A9751" s="231" t="s">
        <v>345</v>
      </c>
      <c r="B9751" s="232" t="s">
        <v>401</v>
      </c>
      <c r="C9751" s="233" t="s">
        <v>380</v>
      </c>
      <c r="D9751" s="233">
        <v>16</v>
      </c>
      <c r="E9751" s="233" t="s">
        <v>271</v>
      </c>
      <c r="F9751" s="234" t="s">
        <v>338</v>
      </c>
      <c r="G9751" s="235">
        <v>100</v>
      </c>
      <c r="H9751" s="234">
        <v>52110</v>
      </c>
      <c r="I9751" s="28"/>
    </row>
    <row r="9752" spans="1:9" x14ac:dyDescent="0.25">
      <c r="A9752" s="231" t="s">
        <v>345</v>
      </c>
      <c r="B9752" s="232" t="s">
        <v>391</v>
      </c>
      <c r="C9752" s="233" t="s">
        <v>337</v>
      </c>
      <c r="D9752" s="233">
        <v>16</v>
      </c>
      <c r="E9752" s="233" t="s">
        <v>334</v>
      </c>
      <c r="F9752" s="234" t="s">
        <v>276</v>
      </c>
      <c r="G9752" s="235">
        <v>80</v>
      </c>
      <c r="H9752" s="234">
        <v>52111</v>
      </c>
      <c r="I9752" s="28"/>
    </row>
    <row r="9753" spans="1:9" x14ac:dyDescent="0.25">
      <c r="A9753" s="231" t="s">
        <v>335</v>
      </c>
      <c r="B9753" s="232" t="s">
        <v>395</v>
      </c>
      <c r="C9753" s="233" t="s">
        <v>337</v>
      </c>
      <c r="D9753" s="233">
        <v>16</v>
      </c>
      <c r="E9753" s="233" t="s">
        <v>264</v>
      </c>
      <c r="F9753" s="234" t="s">
        <v>396</v>
      </c>
      <c r="G9753" s="235">
        <v>167</v>
      </c>
      <c r="H9753" s="234">
        <v>52115</v>
      </c>
      <c r="I9753" s="28"/>
    </row>
    <row r="9754" spans="1:9" x14ac:dyDescent="0.25">
      <c r="A9754" s="231" t="s">
        <v>335</v>
      </c>
      <c r="B9754" s="232" t="s">
        <v>368</v>
      </c>
      <c r="C9754" s="233" t="s">
        <v>364</v>
      </c>
      <c r="D9754" s="233">
        <v>8</v>
      </c>
      <c r="E9754" s="233" t="s">
        <v>262</v>
      </c>
      <c r="F9754" s="234" t="s">
        <v>356</v>
      </c>
      <c r="G9754" s="235">
        <v>31</v>
      </c>
      <c r="H9754" s="234">
        <v>52120</v>
      </c>
      <c r="I9754" s="28"/>
    </row>
    <row r="9755" spans="1:9" x14ac:dyDescent="0.25">
      <c r="A9755" s="231" t="s">
        <v>397</v>
      </c>
      <c r="B9755" s="232" t="s">
        <v>398</v>
      </c>
      <c r="C9755" s="233" t="s">
        <v>399</v>
      </c>
      <c r="D9755" s="233">
        <v>8</v>
      </c>
      <c r="E9755" s="233" t="s">
        <v>334</v>
      </c>
      <c r="F9755" s="234" t="s">
        <v>276</v>
      </c>
      <c r="G9755" s="235">
        <v>57</v>
      </c>
      <c r="H9755" s="234">
        <v>52122</v>
      </c>
      <c r="I9755" s="28"/>
    </row>
    <row r="9756" spans="1:9" x14ac:dyDescent="0.25">
      <c r="A9756" s="231" t="s">
        <v>335</v>
      </c>
      <c r="B9756" s="232" t="s">
        <v>394</v>
      </c>
      <c r="C9756" s="233" t="s">
        <v>364</v>
      </c>
      <c r="D9756" s="233">
        <v>8</v>
      </c>
      <c r="E9756" s="233" t="s">
        <v>264</v>
      </c>
      <c r="F9756" s="234" t="s">
        <v>396</v>
      </c>
      <c r="G9756" s="235">
        <v>19</v>
      </c>
      <c r="H9756" s="234">
        <v>52124</v>
      </c>
      <c r="I9756" s="28"/>
    </row>
    <row r="9757" spans="1:9" x14ac:dyDescent="0.25">
      <c r="A9757" s="231" t="s">
        <v>362</v>
      </c>
      <c r="B9757" s="232" t="s">
        <v>407</v>
      </c>
      <c r="C9757" s="233" t="s">
        <v>380</v>
      </c>
      <c r="D9757" s="233">
        <v>16</v>
      </c>
      <c r="E9757" s="233" t="s">
        <v>264</v>
      </c>
      <c r="F9757" s="234" t="s">
        <v>365</v>
      </c>
      <c r="G9757" s="235">
        <v>200</v>
      </c>
      <c r="H9757" s="234">
        <v>52125</v>
      </c>
      <c r="I9757" s="28"/>
    </row>
    <row r="9758" spans="1:9" x14ac:dyDescent="0.25">
      <c r="A9758" s="231" t="s">
        <v>335</v>
      </c>
      <c r="B9758" s="232" t="s">
        <v>367</v>
      </c>
      <c r="C9758" s="233" t="s">
        <v>337</v>
      </c>
      <c r="D9758" s="233">
        <v>8</v>
      </c>
      <c r="E9758" s="233" t="s">
        <v>262</v>
      </c>
      <c r="F9758" s="234" t="s">
        <v>356</v>
      </c>
      <c r="G9758" s="235">
        <v>176</v>
      </c>
      <c r="H9758" s="234">
        <v>52128</v>
      </c>
      <c r="I9758" s="28"/>
    </row>
    <row r="9759" spans="1:9" x14ac:dyDescent="0.25">
      <c r="A9759" s="231" t="s">
        <v>408</v>
      </c>
      <c r="B9759" s="232" t="s">
        <v>409</v>
      </c>
      <c r="C9759" s="233" t="s">
        <v>380</v>
      </c>
      <c r="D9759" s="233">
        <v>16</v>
      </c>
      <c r="E9759" s="233" t="s">
        <v>334</v>
      </c>
      <c r="F9759" s="234" t="s">
        <v>276</v>
      </c>
      <c r="G9759" s="235">
        <v>166</v>
      </c>
      <c r="H9759" s="234">
        <v>52133</v>
      </c>
      <c r="I9759" s="28"/>
    </row>
    <row r="9760" spans="1:9" x14ac:dyDescent="0.25">
      <c r="A9760" s="231" t="s">
        <v>335</v>
      </c>
      <c r="B9760" s="232" t="s">
        <v>394</v>
      </c>
      <c r="C9760" s="233" t="s">
        <v>364</v>
      </c>
      <c r="D9760" s="233">
        <v>8</v>
      </c>
      <c r="E9760" s="233" t="s">
        <v>264</v>
      </c>
      <c r="F9760" s="234" t="s">
        <v>396</v>
      </c>
      <c r="G9760" s="235">
        <v>106</v>
      </c>
      <c r="H9760" s="234">
        <v>52134</v>
      </c>
      <c r="I9760" s="28"/>
    </row>
    <row r="9761" spans="1:9" x14ac:dyDescent="0.25">
      <c r="A9761" s="231" t="s">
        <v>335</v>
      </c>
      <c r="B9761" s="232" t="s">
        <v>367</v>
      </c>
      <c r="C9761" s="233" t="s">
        <v>337</v>
      </c>
      <c r="D9761" s="233">
        <v>8</v>
      </c>
      <c r="E9761" s="233" t="s">
        <v>262</v>
      </c>
      <c r="F9761" s="234" t="s">
        <v>356</v>
      </c>
      <c r="G9761" s="235">
        <v>39</v>
      </c>
      <c r="H9761" s="234">
        <v>52138</v>
      </c>
      <c r="I9761" s="28"/>
    </row>
    <row r="9762" spans="1:9" x14ac:dyDescent="0.25">
      <c r="A9762" s="231" t="s">
        <v>335</v>
      </c>
      <c r="B9762" s="232" t="s">
        <v>387</v>
      </c>
      <c r="C9762" s="233" t="s">
        <v>347</v>
      </c>
      <c r="D9762" s="233">
        <v>8</v>
      </c>
      <c r="E9762" s="233" t="s">
        <v>264</v>
      </c>
      <c r="F9762" s="234" t="s">
        <v>365</v>
      </c>
      <c r="G9762" s="235">
        <v>162</v>
      </c>
      <c r="H9762" s="234">
        <v>52141</v>
      </c>
      <c r="I9762" s="28"/>
    </row>
    <row r="9763" spans="1:9" x14ac:dyDescent="0.25">
      <c r="A9763" s="231" t="s">
        <v>335</v>
      </c>
      <c r="B9763" s="232" t="s">
        <v>357</v>
      </c>
      <c r="C9763" s="233" t="s">
        <v>358</v>
      </c>
      <c r="D9763" s="233">
        <v>16</v>
      </c>
      <c r="E9763" s="233" t="s">
        <v>271</v>
      </c>
      <c r="F9763" s="234" t="s">
        <v>359</v>
      </c>
      <c r="G9763" s="235">
        <v>131</v>
      </c>
      <c r="H9763" s="234">
        <v>52149</v>
      </c>
      <c r="I9763" s="28"/>
    </row>
    <row r="9764" spans="1:9" x14ac:dyDescent="0.25">
      <c r="A9764" s="231" t="s">
        <v>397</v>
      </c>
      <c r="B9764" s="232" t="s">
        <v>402</v>
      </c>
      <c r="C9764" s="233" t="s">
        <v>380</v>
      </c>
      <c r="D9764" s="233">
        <v>8</v>
      </c>
      <c r="E9764" s="233" t="s">
        <v>262</v>
      </c>
      <c r="F9764" s="234" t="s">
        <v>342</v>
      </c>
      <c r="G9764" s="235">
        <v>160</v>
      </c>
      <c r="H9764" s="234">
        <v>52150</v>
      </c>
      <c r="I9764" s="28"/>
    </row>
    <row r="9765" spans="1:9" x14ac:dyDescent="0.25">
      <c r="A9765" s="231" t="s">
        <v>345</v>
      </c>
      <c r="B9765" s="232" t="s">
        <v>379</v>
      </c>
      <c r="C9765" s="233" t="s">
        <v>380</v>
      </c>
      <c r="D9765" s="233">
        <v>16</v>
      </c>
      <c r="E9765" s="233" t="s">
        <v>271</v>
      </c>
      <c r="F9765" s="234" t="s">
        <v>373</v>
      </c>
      <c r="G9765" s="235">
        <v>111</v>
      </c>
      <c r="H9765" s="234">
        <v>52151</v>
      </c>
      <c r="I9765" s="28"/>
    </row>
    <row r="9766" spans="1:9" x14ac:dyDescent="0.25">
      <c r="A9766" s="231" t="s">
        <v>335</v>
      </c>
      <c r="B9766" s="232" t="s">
        <v>350</v>
      </c>
      <c r="C9766" s="233" t="s">
        <v>347</v>
      </c>
      <c r="D9766" s="233">
        <v>8</v>
      </c>
      <c r="E9766" s="233" t="s">
        <v>271</v>
      </c>
      <c r="F9766" s="234" t="s">
        <v>338</v>
      </c>
      <c r="G9766" s="235">
        <v>96</v>
      </c>
      <c r="H9766" s="234">
        <v>52155</v>
      </c>
      <c r="I9766" s="28"/>
    </row>
    <row r="9767" spans="1:9" x14ac:dyDescent="0.25">
      <c r="A9767" s="231" t="s">
        <v>392</v>
      </c>
      <c r="B9767" s="232" t="s">
        <v>393</v>
      </c>
      <c r="C9767" s="233" t="s">
        <v>337</v>
      </c>
      <c r="D9767" s="233">
        <v>16</v>
      </c>
      <c r="E9767" s="233" t="s">
        <v>271</v>
      </c>
      <c r="F9767" s="234" t="s">
        <v>359</v>
      </c>
      <c r="G9767" s="235">
        <v>95</v>
      </c>
      <c r="H9767" s="234">
        <v>52162</v>
      </c>
      <c r="I9767" s="28"/>
    </row>
    <row r="9768" spans="1:9" x14ac:dyDescent="0.25">
      <c r="A9768" s="231" t="s">
        <v>335</v>
      </c>
      <c r="B9768" s="232" t="s">
        <v>400</v>
      </c>
      <c r="C9768" s="233" t="s">
        <v>364</v>
      </c>
      <c r="D9768" s="233">
        <v>8</v>
      </c>
      <c r="E9768" s="233" t="s">
        <v>264</v>
      </c>
      <c r="F9768" s="234" t="s">
        <v>365</v>
      </c>
      <c r="G9768" s="235">
        <v>64</v>
      </c>
      <c r="H9768" s="234">
        <v>52163</v>
      </c>
      <c r="I9768" s="28"/>
    </row>
    <row r="9769" spans="1:9" x14ac:dyDescent="0.25">
      <c r="A9769" s="231" t="s">
        <v>385</v>
      </c>
      <c r="B9769" s="232" t="s">
        <v>386</v>
      </c>
      <c r="C9769" s="233" t="s">
        <v>358</v>
      </c>
      <c r="D9769" s="233">
        <v>16</v>
      </c>
      <c r="E9769" s="233" t="s">
        <v>334</v>
      </c>
      <c r="F9769" s="234" t="s">
        <v>276</v>
      </c>
      <c r="G9769" s="235">
        <v>67</v>
      </c>
      <c r="H9769" s="234">
        <v>52163</v>
      </c>
      <c r="I9769" s="28"/>
    </row>
    <row r="9770" spans="1:9" x14ac:dyDescent="0.25">
      <c r="A9770" s="231" t="s">
        <v>335</v>
      </c>
      <c r="B9770" s="232" t="s">
        <v>400</v>
      </c>
      <c r="C9770" s="233" t="s">
        <v>364</v>
      </c>
      <c r="D9770" s="233">
        <v>8</v>
      </c>
      <c r="E9770" s="233" t="s">
        <v>264</v>
      </c>
      <c r="F9770" s="234" t="s">
        <v>365</v>
      </c>
      <c r="G9770" s="235">
        <v>27</v>
      </c>
      <c r="H9770" s="234">
        <v>52167</v>
      </c>
      <c r="I9770" s="28"/>
    </row>
    <row r="9771" spans="1:9" x14ac:dyDescent="0.25">
      <c r="A9771" s="231" t="s">
        <v>345</v>
      </c>
      <c r="B9771" s="232" t="s">
        <v>406</v>
      </c>
      <c r="C9771" s="233" t="s">
        <v>337</v>
      </c>
      <c r="D9771" s="233">
        <v>16</v>
      </c>
      <c r="E9771" s="233" t="s">
        <v>271</v>
      </c>
      <c r="F9771" s="234" t="s">
        <v>359</v>
      </c>
      <c r="G9771" s="235">
        <v>52</v>
      </c>
      <c r="H9771" s="234">
        <v>52170</v>
      </c>
      <c r="I9771" s="28"/>
    </row>
    <row r="9772" spans="1:9" x14ac:dyDescent="0.25">
      <c r="A9772" s="231" t="s">
        <v>331</v>
      </c>
      <c r="B9772" s="232" t="s">
        <v>381</v>
      </c>
      <c r="C9772" s="233" t="s">
        <v>380</v>
      </c>
      <c r="D9772" s="233">
        <v>16</v>
      </c>
      <c r="E9772" s="233" t="s">
        <v>262</v>
      </c>
      <c r="F9772" s="234" t="s">
        <v>342</v>
      </c>
      <c r="G9772" s="235">
        <v>64</v>
      </c>
      <c r="H9772" s="234">
        <v>52178</v>
      </c>
      <c r="I9772" s="28"/>
    </row>
    <row r="9773" spans="1:9" x14ac:dyDescent="0.25">
      <c r="A9773" s="231" t="s">
        <v>331</v>
      </c>
      <c r="B9773" s="232" t="s">
        <v>332</v>
      </c>
      <c r="C9773" s="233" t="s">
        <v>333</v>
      </c>
      <c r="D9773" s="233">
        <v>16</v>
      </c>
      <c r="E9773" s="233" t="s">
        <v>334</v>
      </c>
      <c r="F9773" s="234" t="s">
        <v>405</v>
      </c>
      <c r="G9773" s="235">
        <v>135</v>
      </c>
      <c r="H9773" s="234">
        <v>52180</v>
      </c>
      <c r="I9773" s="28"/>
    </row>
    <row r="9774" spans="1:9" x14ac:dyDescent="0.25">
      <c r="A9774" s="231" t="s">
        <v>335</v>
      </c>
      <c r="B9774" s="232" t="s">
        <v>395</v>
      </c>
      <c r="C9774" s="233" t="s">
        <v>337</v>
      </c>
      <c r="D9774" s="233">
        <v>16</v>
      </c>
      <c r="E9774" s="233" t="s">
        <v>264</v>
      </c>
      <c r="F9774" s="234" t="s">
        <v>396</v>
      </c>
      <c r="G9774" s="235">
        <v>154</v>
      </c>
      <c r="H9774" s="234">
        <v>52182</v>
      </c>
      <c r="I9774" s="28"/>
    </row>
    <row r="9775" spans="1:9" x14ac:dyDescent="0.25">
      <c r="A9775" s="231" t="s">
        <v>335</v>
      </c>
      <c r="B9775" s="232" t="s">
        <v>387</v>
      </c>
      <c r="C9775" s="233" t="s">
        <v>347</v>
      </c>
      <c r="D9775" s="233">
        <v>8</v>
      </c>
      <c r="E9775" s="233" t="s">
        <v>264</v>
      </c>
      <c r="F9775" s="234" t="s">
        <v>365</v>
      </c>
      <c r="G9775" s="235">
        <v>143</v>
      </c>
      <c r="H9775" s="234">
        <v>52183</v>
      </c>
      <c r="I9775" s="28"/>
    </row>
    <row r="9776" spans="1:9" x14ac:dyDescent="0.25">
      <c r="A9776" s="231" t="s">
        <v>376</v>
      </c>
      <c r="B9776" s="232" t="s">
        <v>377</v>
      </c>
      <c r="C9776" s="233" t="s">
        <v>378</v>
      </c>
      <c r="D9776" s="233">
        <v>10</v>
      </c>
      <c r="E9776" s="233" t="s">
        <v>262</v>
      </c>
      <c r="F9776" s="234" t="s">
        <v>50</v>
      </c>
      <c r="G9776" s="235">
        <v>159</v>
      </c>
      <c r="H9776" s="234">
        <v>52183</v>
      </c>
      <c r="I9776" s="28"/>
    </row>
    <row r="9777" spans="1:9" x14ac:dyDescent="0.25">
      <c r="A9777" s="231" t="s">
        <v>345</v>
      </c>
      <c r="B9777" s="232" t="s">
        <v>406</v>
      </c>
      <c r="C9777" s="233" t="s">
        <v>337</v>
      </c>
      <c r="D9777" s="233">
        <v>16</v>
      </c>
      <c r="E9777" s="233" t="s">
        <v>271</v>
      </c>
      <c r="F9777" s="234" t="s">
        <v>359</v>
      </c>
      <c r="G9777" s="235">
        <v>25</v>
      </c>
      <c r="H9777" s="234">
        <v>52184</v>
      </c>
      <c r="I9777" s="28"/>
    </row>
    <row r="9778" spans="1:9" x14ac:dyDescent="0.25">
      <c r="A9778" s="231" t="s">
        <v>335</v>
      </c>
      <c r="B9778" s="232" t="s">
        <v>394</v>
      </c>
      <c r="C9778" s="233" t="s">
        <v>364</v>
      </c>
      <c r="D9778" s="233">
        <v>8</v>
      </c>
      <c r="E9778" s="233" t="s">
        <v>264</v>
      </c>
      <c r="F9778" s="234" t="s">
        <v>396</v>
      </c>
      <c r="G9778" s="235">
        <v>59</v>
      </c>
      <c r="H9778" s="234">
        <v>52186</v>
      </c>
      <c r="I9778" s="28"/>
    </row>
    <row r="9779" spans="1:9" x14ac:dyDescent="0.25">
      <c r="A9779" s="231" t="s">
        <v>371</v>
      </c>
      <c r="B9779" s="232" t="s">
        <v>388</v>
      </c>
      <c r="C9779" s="233" t="s">
        <v>364</v>
      </c>
      <c r="D9779" s="233">
        <v>12</v>
      </c>
      <c r="E9779" s="233" t="s">
        <v>271</v>
      </c>
      <c r="F9779" s="234" t="s">
        <v>338</v>
      </c>
      <c r="G9779" s="235">
        <v>61</v>
      </c>
      <c r="H9779" s="234">
        <v>52188</v>
      </c>
      <c r="I9779" s="28"/>
    </row>
    <row r="9780" spans="1:9" x14ac:dyDescent="0.25">
      <c r="A9780" s="231" t="s">
        <v>371</v>
      </c>
      <c r="B9780" s="232" t="s">
        <v>388</v>
      </c>
      <c r="C9780" s="233" t="s">
        <v>364</v>
      </c>
      <c r="D9780" s="233">
        <v>12</v>
      </c>
      <c r="E9780" s="233" t="s">
        <v>271</v>
      </c>
      <c r="F9780" s="234" t="s">
        <v>359</v>
      </c>
      <c r="G9780" s="235">
        <v>33</v>
      </c>
      <c r="H9780" s="234">
        <v>52190</v>
      </c>
      <c r="I9780" s="28"/>
    </row>
    <row r="9781" spans="1:9" x14ac:dyDescent="0.25">
      <c r="A9781" s="231" t="s">
        <v>362</v>
      </c>
      <c r="B9781" s="232" t="s">
        <v>363</v>
      </c>
      <c r="C9781" s="233" t="s">
        <v>364</v>
      </c>
      <c r="D9781" s="233">
        <v>8</v>
      </c>
      <c r="E9781" s="233" t="s">
        <v>264</v>
      </c>
      <c r="F9781" s="234" t="s">
        <v>365</v>
      </c>
      <c r="G9781" s="235">
        <v>67</v>
      </c>
      <c r="H9781" s="234">
        <v>52191</v>
      </c>
      <c r="I9781" s="28"/>
    </row>
    <row r="9782" spans="1:9" x14ac:dyDescent="0.25">
      <c r="A9782" s="231" t="s">
        <v>335</v>
      </c>
      <c r="B9782" s="232" t="s">
        <v>357</v>
      </c>
      <c r="C9782" s="233" t="s">
        <v>358</v>
      </c>
      <c r="D9782" s="233">
        <v>16</v>
      </c>
      <c r="E9782" s="233" t="s">
        <v>271</v>
      </c>
      <c r="F9782" s="234" t="s">
        <v>359</v>
      </c>
      <c r="G9782" s="235">
        <v>26</v>
      </c>
      <c r="H9782" s="234">
        <v>52192</v>
      </c>
      <c r="I9782" s="28"/>
    </row>
    <row r="9783" spans="1:9" x14ac:dyDescent="0.25">
      <c r="A9783" s="231" t="s">
        <v>385</v>
      </c>
      <c r="B9783" s="232" t="s">
        <v>386</v>
      </c>
      <c r="C9783" s="233" t="s">
        <v>358</v>
      </c>
      <c r="D9783" s="233">
        <v>16</v>
      </c>
      <c r="E9783" s="233" t="s">
        <v>334</v>
      </c>
      <c r="F9783" s="234" t="s">
        <v>276</v>
      </c>
      <c r="G9783" s="235">
        <v>24</v>
      </c>
      <c r="H9783" s="234">
        <v>52196</v>
      </c>
      <c r="I9783" s="28"/>
    </row>
    <row r="9784" spans="1:9" x14ac:dyDescent="0.25">
      <c r="A9784" s="231" t="s">
        <v>339</v>
      </c>
      <c r="B9784" s="232" t="s">
        <v>340</v>
      </c>
      <c r="C9784" s="233" t="s">
        <v>341</v>
      </c>
      <c r="D9784" s="233">
        <v>8</v>
      </c>
      <c r="E9784" s="233" t="s">
        <v>262</v>
      </c>
      <c r="F9784" s="234" t="s">
        <v>342</v>
      </c>
      <c r="G9784" s="235">
        <v>92</v>
      </c>
      <c r="H9784" s="234">
        <v>52196</v>
      </c>
      <c r="I9784" s="28"/>
    </row>
    <row r="9785" spans="1:9" x14ac:dyDescent="0.25">
      <c r="A9785" s="231" t="s">
        <v>408</v>
      </c>
      <c r="B9785" s="232" t="s">
        <v>409</v>
      </c>
      <c r="C9785" s="233" t="s">
        <v>380</v>
      </c>
      <c r="D9785" s="233">
        <v>16</v>
      </c>
      <c r="E9785" s="233" t="s">
        <v>334</v>
      </c>
      <c r="F9785" s="234" t="s">
        <v>278</v>
      </c>
      <c r="G9785" s="235">
        <v>136</v>
      </c>
      <c r="H9785" s="234">
        <v>52202</v>
      </c>
      <c r="I9785" s="28"/>
    </row>
    <row r="9786" spans="1:9" x14ac:dyDescent="0.25">
      <c r="A9786" s="231" t="s">
        <v>376</v>
      </c>
      <c r="B9786" s="232" t="s">
        <v>390</v>
      </c>
      <c r="C9786" s="233" t="s">
        <v>370</v>
      </c>
      <c r="D9786" s="233">
        <v>8</v>
      </c>
      <c r="E9786" s="233" t="s">
        <v>334</v>
      </c>
      <c r="F9786" s="234" t="s">
        <v>278</v>
      </c>
      <c r="G9786" s="235">
        <v>84</v>
      </c>
      <c r="H9786" s="234">
        <v>52203</v>
      </c>
      <c r="I9786" s="28"/>
    </row>
    <row r="9787" spans="1:9" x14ac:dyDescent="0.25">
      <c r="A9787" s="231" t="s">
        <v>331</v>
      </c>
      <c r="B9787" s="232" t="s">
        <v>404</v>
      </c>
      <c r="C9787" s="233" t="s">
        <v>333</v>
      </c>
      <c r="D9787" s="233">
        <v>16</v>
      </c>
      <c r="E9787" s="233" t="s">
        <v>334</v>
      </c>
      <c r="F9787" s="234" t="s">
        <v>405</v>
      </c>
      <c r="G9787" s="235">
        <v>13</v>
      </c>
      <c r="H9787" s="234">
        <v>52208</v>
      </c>
      <c r="I9787" s="28"/>
    </row>
    <row r="9788" spans="1:9" x14ac:dyDescent="0.25">
      <c r="A9788" s="231" t="s">
        <v>331</v>
      </c>
      <c r="B9788" s="232" t="s">
        <v>404</v>
      </c>
      <c r="C9788" s="233" t="s">
        <v>333</v>
      </c>
      <c r="D9788" s="233">
        <v>16</v>
      </c>
      <c r="E9788" s="233" t="s">
        <v>334</v>
      </c>
      <c r="F9788" s="234" t="s">
        <v>405</v>
      </c>
      <c r="G9788" s="235">
        <v>68</v>
      </c>
      <c r="H9788" s="234">
        <v>52211</v>
      </c>
      <c r="I9788" s="28"/>
    </row>
    <row r="9789" spans="1:9" x14ac:dyDescent="0.25">
      <c r="A9789" s="231" t="s">
        <v>335</v>
      </c>
      <c r="B9789" s="232" t="s">
        <v>384</v>
      </c>
      <c r="C9789" s="233" t="s">
        <v>364</v>
      </c>
      <c r="D9789" s="233">
        <v>8</v>
      </c>
      <c r="E9789" s="233" t="s">
        <v>262</v>
      </c>
      <c r="F9789" s="234" t="s">
        <v>356</v>
      </c>
      <c r="G9789" s="235">
        <v>200</v>
      </c>
      <c r="H9789" s="234">
        <v>52216</v>
      </c>
      <c r="I9789" s="28"/>
    </row>
    <row r="9790" spans="1:9" x14ac:dyDescent="0.25">
      <c r="A9790" s="231" t="s">
        <v>335</v>
      </c>
      <c r="B9790" s="232" t="s">
        <v>367</v>
      </c>
      <c r="C9790" s="233" t="s">
        <v>337</v>
      </c>
      <c r="D9790" s="233">
        <v>8</v>
      </c>
      <c r="E9790" s="233" t="s">
        <v>262</v>
      </c>
      <c r="F9790" s="234" t="s">
        <v>356</v>
      </c>
      <c r="G9790" s="235">
        <v>56</v>
      </c>
      <c r="H9790" s="234">
        <v>52221</v>
      </c>
      <c r="I9790" s="28"/>
    </row>
    <row r="9791" spans="1:9" x14ac:dyDescent="0.25">
      <c r="A9791" s="231" t="s">
        <v>331</v>
      </c>
      <c r="B9791" s="232" t="s">
        <v>403</v>
      </c>
      <c r="C9791" s="233" t="s">
        <v>380</v>
      </c>
      <c r="D9791" s="233">
        <v>32</v>
      </c>
      <c r="E9791" s="233" t="s">
        <v>262</v>
      </c>
      <c r="F9791" s="234" t="s">
        <v>356</v>
      </c>
      <c r="G9791" s="235">
        <v>57</v>
      </c>
      <c r="H9791" s="234">
        <v>52221</v>
      </c>
      <c r="I9791" s="28"/>
    </row>
    <row r="9792" spans="1:9" x14ac:dyDescent="0.25">
      <c r="A9792" s="231" t="s">
        <v>345</v>
      </c>
      <c r="B9792" s="232" t="s">
        <v>406</v>
      </c>
      <c r="C9792" s="233" t="s">
        <v>337</v>
      </c>
      <c r="D9792" s="233">
        <v>16</v>
      </c>
      <c r="E9792" s="233" t="s">
        <v>271</v>
      </c>
      <c r="F9792" s="234" t="s">
        <v>338</v>
      </c>
      <c r="G9792" s="235">
        <v>188</v>
      </c>
      <c r="H9792" s="234">
        <v>52221</v>
      </c>
      <c r="I9792" s="28"/>
    </row>
    <row r="9793" spans="1:9" x14ac:dyDescent="0.25">
      <c r="A9793" s="231" t="s">
        <v>392</v>
      </c>
      <c r="B9793" s="232" t="s">
        <v>393</v>
      </c>
      <c r="C9793" s="233" t="s">
        <v>337</v>
      </c>
      <c r="D9793" s="233">
        <v>16</v>
      </c>
      <c r="E9793" s="233" t="s">
        <v>271</v>
      </c>
      <c r="F9793" s="234" t="s">
        <v>338</v>
      </c>
      <c r="G9793" s="235">
        <v>136</v>
      </c>
      <c r="H9793" s="234">
        <v>52224</v>
      </c>
      <c r="I9793" s="28"/>
    </row>
    <row r="9794" spans="1:9" x14ac:dyDescent="0.25">
      <c r="A9794" s="231" t="s">
        <v>335</v>
      </c>
      <c r="B9794" s="232" t="s">
        <v>336</v>
      </c>
      <c r="C9794" s="233" t="s">
        <v>337</v>
      </c>
      <c r="D9794" s="233">
        <v>16</v>
      </c>
      <c r="E9794" s="233" t="s">
        <v>271</v>
      </c>
      <c r="F9794" s="234" t="s">
        <v>338</v>
      </c>
      <c r="G9794" s="235">
        <v>166</v>
      </c>
      <c r="H9794" s="234">
        <v>52225</v>
      </c>
      <c r="I9794" s="28"/>
    </row>
    <row r="9795" spans="1:9" x14ac:dyDescent="0.25">
      <c r="A9795" s="231" t="s">
        <v>335</v>
      </c>
      <c r="B9795" s="232" t="s">
        <v>357</v>
      </c>
      <c r="C9795" s="233" t="s">
        <v>358</v>
      </c>
      <c r="D9795" s="233">
        <v>16</v>
      </c>
      <c r="E9795" s="233" t="s">
        <v>271</v>
      </c>
      <c r="F9795" s="234" t="s">
        <v>359</v>
      </c>
      <c r="G9795" s="235">
        <v>176</v>
      </c>
      <c r="H9795" s="234">
        <v>52226</v>
      </c>
      <c r="I9795" s="28"/>
    </row>
    <row r="9796" spans="1:9" x14ac:dyDescent="0.25">
      <c r="A9796" s="231" t="s">
        <v>376</v>
      </c>
      <c r="B9796" s="232" t="s">
        <v>390</v>
      </c>
      <c r="C9796" s="233" t="s">
        <v>370</v>
      </c>
      <c r="D9796" s="233">
        <v>8</v>
      </c>
      <c r="E9796" s="233" t="s">
        <v>334</v>
      </c>
      <c r="F9796" s="234" t="s">
        <v>278</v>
      </c>
      <c r="G9796" s="235">
        <v>73</v>
      </c>
      <c r="H9796" s="234">
        <v>52226</v>
      </c>
      <c r="I9796" s="28"/>
    </row>
    <row r="9797" spans="1:9" x14ac:dyDescent="0.25">
      <c r="A9797" s="231" t="s">
        <v>335</v>
      </c>
      <c r="B9797" s="232" t="s">
        <v>400</v>
      </c>
      <c r="C9797" s="233" t="s">
        <v>364</v>
      </c>
      <c r="D9797" s="233">
        <v>8</v>
      </c>
      <c r="E9797" s="233" t="s">
        <v>264</v>
      </c>
      <c r="F9797" s="234" t="s">
        <v>365</v>
      </c>
      <c r="G9797" s="235">
        <v>106</v>
      </c>
      <c r="H9797" s="234">
        <v>52228</v>
      </c>
      <c r="I9797" s="28"/>
    </row>
    <row r="9798" spans="1:9" x14ac:dyDescent="0.25">
      <c r="A9798" s="231" t="s">
        <v>331</v>
      </c>
      <c r="B9798" s="232" t="s">
        <v>403</v>
      </c>
      <c r="C9798" s="233" t="s">
        <v>380</v>
      </c>
      <c r="D9798" s="233">
        <v>32</v>
      </c>
      <c r="E9798" s="233" t="s">
        <v>262</v>
      </c>
      <c r="F9798" s="234" t="s">
        <v>356</v>
      </c>
      <c r="G9798" s="235">
        <v>124</v>
      </c>
      <c r="H9798" s="234">
        <v>52229</v>
      </c>
      <c r="I9798" s="28"/>
    </row>
    <row r="9799" spans="1:9" x14ac:dyDescent="0.25">
      <c r="A9799" s="231" t="s">
        <v>362</v>
      </c>
      <c r="B9799" s="232" t="s">
        <v>366</v>
      </c>
      <c r="C9799" s="233" t="s">
        <v>337</v>
      </c>
      <c r="D9799" s="233">
        <v>8</v>
      </c>
      <c r="E9799" s="233" t="s">
        <v>262</v>
      </c>
      <c r="F9799" s="234" t="s">
        <v>342</v>
      </c>
      <c r="G9799" s="235">
        <v>12</v>
      </c>
      <c r="H9799" s="234">
        <v>52231</v>
      </c>
      <c r="I9799" s="28"/>
    </row>
    <row r="9800" spans="1:9" x14ac:dyDescent="0.25">
      <c r="A9800" s="231" t="s">
        <v>345</v>
      </c>
      <c r="B9800" s="232" t="s">
        <v>391</v>
      </c>
      <c r="C9800" s="233" t="s">
        <v>337</v>
      </c>
      <c r="D9800" s="233">
        <v>16</v>
      </c>
      <c r="E9800" s="233" t="s">
        <v>334</v>
      </c>
      <c r="F9800" s="234" t="s">
        <v>276</v>
      </c>
      <c r="G9800" s="235">
        <v>146</v>
      </c>
      <c r="H9800" s="234">
        <v>52232</v>
      </c>
      <c r="I9800" s="28"/>
    </row>
    <row r="9801" spans="1:9" x14ac:dyDescent="0.25">
      <c r="A9801" s="231" t="s">
        <v>362</v>
      </c>
      <c r="B9801" s="232" t="s">
        <v>363</v>
      </c>
      <c r="C9801" s="233" t="s">
        <v>364</v>
      </c>
      <c r="D9801" s="233">
        <v>8</v>
      </c>
      <c r="E9801" s="233" t="s">
        <v>264</v>
      </c>
      <c r="F9801" s="234" t="s">
        <v>365</v>
      </c>
      <c r="G9801" s="235">
        <v>28</v>
      </c>
      <c r="H9801" s="234">
        <v>52233</v>
      </c>
      <c r="I9801" s="28"/>
    </row>
    <row r="9802" spans="1:9" x14ac:dyDescent="0.25">
      <c r="A9802" s="231" t="s">
        <v>408</v>
      </c>
      <c r="B9802" s="232" t="s">
        <v>409</v>
      </c>
      <c r="C9802" s="233" t="s">
        <v>380</v>
      </c>
      <c r="D9802" s="233">
        <v>16</v>
      </c>
      <c r="E9802" s="233" t="s">
        <v>334</v>
      </c>
      <c r="F9802" s="234" t="s">
        <v>276</v>
      </c>
      <c r="G9802" s="235">
        <v>84</v>
      </c>
      <c r="H9802" s="234">
        <v>52236</v>
      </c>
      <c r="I9802" s="28"/>
    </row>
    <row r="9803" spans="1:9" x14ac:dyDescent="0.25">
      <c r="A9803" s="231" t="s">
        <v>362</v>
      </c>
      <c r="B9803" s="232" t="s">
        <v>369</v>
      </c>
      <c r="C9803" s="233" t="s">
        <v>370</v>
      </c>
      <c r="D9803" s="233">
        <v>16</v>
      </c>
      <c r="E9803" s="233" t="s">
        <v>264</v>
      </c>
      <c r="F9803" s="234" t="s">
        <v>365</v>
      </c>
      <c r="G9803" s="235">
        <v>187</v>
      </c>
      <c r="H9803" s="234">
        <v>52238</v>
      </c>
      <c r="I9803" s="28"/>
    </row>
    <row r="9804" spans="1:9" x14ac:dyDescent="0.25">
      <c r="A9804" s="231" t="s">
        <v>397</v>
      </c>
      <c r="B9804" s="232" t="s">
        <v>398</v>
      </c>
      <c r="C9804" s="233" t="s">
        <v>399</v>
      </c>
      <c r="D9804" s="233">
        <v>8</v>
      </c>
      <c r="E9804" s="233" t="s">
        <v>334</v>
      </c>
      <c r="F9804" s="234" t="s">
        <v>276</v>
      </c>
      <c r="G9804" s="235">
        <v>21</v>
      </c>
      <c r="H9804" s="234">
        <v>52241</v>
      </c>
      <c r="I9804" s="28"/>
    </row>
    <row r="9805" spans="1:9" x14ac:dyDescent="0.25">
      <c r="A9805" s="231" t="s">
        <v>385</v>
      </c>
      <c r="B9805" s="232" t="s">
        <v>386</v>
      </c>
      <c r="C9805" s="233" t="s">
        <v>358</v>
      </c>
      <c r="D9805" s="233">
        <v>16</v>
      </c>
      <c r="E9805" s="233" t="s">
        <v>334</v>
      </c>
      <c r="F9805" s="234" t="s">
        <v>276</v>
      </c>
      <c r="G9805" s="235">
        <v>200</v>
      </c>
      <c r="H9805" s="234">
        <v>52242</v>
      </c>
      <c r="I9805" s="28"/>
    </row>
    <row r="9806" spans="1:9" x14ac:dyDescent="0.25">
      <c r="A9806" s="231" t="s">
        <v>345</v>
      </c>
      <c r="B9806" s="232" t="s">
        <v>391</v>
      </c>
      <c r="C9806" s="233" t="s">
        <v>337</v>
      </c>
      <c r="D9806" s="233">
        <v>16</v>
      </c>
      <c r="E9806" s="233" t="s">
        <v>334</v>
      </c>
      <c r="F9806" s="234" t="s">
        <v>276</v>
      </c>
      <c r="G9806" s="235">
        <v>162</v>
      </c>
      <c r="H9806" s="234">
        <v>52243</v>
      </c>
      <c r="I9806" s="28"/>
    </row>
    <row r="9807" spans="1:9" x14ac:dyDescent="0.25">
      <c r="A9807" s="231" t="s">
        <v>362</v>
      </c>
      <c r="B9807" s="232" t="s">
        <v>374</v>
      </c>
      <c r="C9807" s="233" t="s">
        <v>375</v>
      </c>
      <c r="D9807" s="233">
        <v>16</v>
      </c>
      <c r="E9807" s="233" t="s">
        <v>271</v>
      </c>
      <c r="F9807" s="234" t="s">
        <v>338</v>
      </c>
      <c r="G9807" s="235">
        <v>9</v>
      </c>
      <c r="H9807" s="234">
        <v>52244</v>
      </c>
      <c r="I9807" s="28"/>
    </row>
    <row r="9808" spans="1:9" x14ac:dyDescent="0.25">
      <c r="A9808" s="231" t="s">
        <v>331</v>
      </c>
      <c r="B9808" s="232" t="s">
        <v>353</v>
      </c>
      <c r="C9808" s="233" t="s">
        <v>337</v>
      </c>
      <c r="D9808" s="233">
        <v>16</v>
      </c>
      <c r="E9808" s="233" t="s">
        <v>262</v>
      </c>
      <c r="F9808" s="234" t="s">
        <v>342</v>
      </c>
      <c r="G9808" s="235">
        <v>196</v>
      </c>
      <c r="H9808" s="234">
        <v>52244</v>
      </c>
      <c r="I9808" s="28"/>
    </row>
    <row r="9809" spans="1:9" x14ac:dyDescent="0.25">
      <c r="A9809" s="231" t="s">
        <v>348</v>
      </c>
      <c r="B9809" s="232" t="s">
        <v>349</v>
      </c>
      <c r="C9809" s="233" t="s">
        <v>347</v>
      </c>
      <c r="D9809" s="233">
        <v>8</v>
      </c>
      <c r="E9809" s="233" t="s">
        <v>262</v>
      </c>
      <c r="F9809" s="234" t="s">
        <v>356</v>
      </c>
      <c r="G9809" s="235">
        <v>166</v>
      </c>
      <c r="H9809" s="234">
        <v>52252</v>
      </c>
      <c r="I9809" s="28"/>
    </row>
    <row r="9810" spans="1:9" x14ac:dyDescent="0.25">
      <c r="A9810" s="231" t="s">
        <v>335</v>
      </c>
      <c r="B9810" s="232" t="s">
        <v>383</v>
      </c>
      <c r="C9810" s="233" t="s">
        <v>347</v>
      </c>
      <c r="D9810" s="233">
        <v>8</v>
      </c>
      <c r="E9810" s="233" t="s">
        <v>271</v>
      </c>
      <c r="F9810" s="234" t="s">
        <v>373</v>
      </c>
      <c r="G9810" s="235">
        <v>62</v>
      </c>
      <c r="H9810" s="234">
        <v>52253</v>
      </c>
      <c r="I9810" s="28"/>
    </row>
    <row r="9811" spans="1:9" x14ac:dyDescent="0.25">
      <c r="A9811" s="231" t="s">
        <v>345</v>
      </c>
      <c r="B9811" s="232" t="s">
        <v>346</v>
      </c>
      <c r="C9811" s="233" t="s">
        <v>347</v>
      </c>
      <c r="D9811" s="233">
        <v>16</v>
      </c>
      <c r="E9811" s="233" t="s">
        <v>271</v>
      </c>
      <c r="F9811" s="234" t="s">
        <v>338</v>
      </c>
      <c r="G9811" s="235">
        <v>9</v>
      </c>
      <c r="H9811" s="234">
        <v>52256</v>
      </c>
      <c r="I9811" s="28"/>
    </row>
    <row r="9812" spans="1:9" x14ac:dyDescent="0.25">
      <c r="A9812" s="231" t="s">
        <v>335</v>
      </c>
      <c r="B9812" s="232" t="s">
        <v>367</v>
      </c>
      <c r="C9812" s="233" t="s">
        <v>337</v>
      </c>
      <c r="D9812" s="233">
        <v>8</v>
      </c>
      <c r="E9812" s="233" t="s">
        <v>262</v>
      </c>
      <c r="F9812" s="234" t="s">
        <v>356</v>
      </c>
      <c r="G9812" s="235">
        <v>73</v>
      </c>
      <c r="H9812" s="234">
        <v>52260</v>
      </c>
      <c r="I9812" s="28"/>
    </row>
    <row r="9813" spans="1:9" x14ac:dyDescent="0.25">
      <c r="A9813" s="231" t="s">
        <v>371</v>
      </c>
      <c r="B9813" s="232" t="s">
        <v>372</v>
      </c>
      <c r="C9813" s="233" t="s">
        <v>364</v>
      </c>
      <c r="D9813" s="233">
        <v>8</v>
      </c>
      <c r="E9813" s="233" t="s">
        <v>271</v>
      </c>
      <c r="F9813" s="234" t="s">
        <v>373</v>
      </c>
      <c r="G9813" s="235">
        <v>119</v>
      </c>
      <c r="H9813" s="234">
        <v>52266</v>
      </c>
      <c r="I9813" s="28"/>
    </row>
    <row r="9814" spans="1:9" x14ac:dyDescent="0.25">
      <c r="A9814" s="231" t="s">
        <v>371</v>
      </c>
      <c r="B9814" s="232" t="s">
        <v>388</v>
      </c>
      <c r="C9814" s="233" t="s">
        <v>364</v>
      </c>
      <c r="D9814" s="233">
        <v>12</v>
      </c>
      <c r="E9814" s="233" t="s">
        <v>271</v>
      </c>
      <c r="F9814" s="234" t="s">
        <v>338</v>
      </c>
      <c r="G9814" s="235">
        <v>91</v>
      </c>
      <c r="H9814" s="234">
        <v>52269</v>
      </c>
      <c r="I9814" s="28"/>
    </row>
    <row r="9815" spans="1:9" x14ac:dyDescent="0.25">
      <c r="A9815" s="231" t="s">
        <v>345</v>
      </c>
      <c r="B9815" s="232" t="s">
        <v>406</v>
      </c>
      <c r="C9815" s="233" t="s">
        <v>337</v>
      </c>
      <c r="D9815" s="233">
        <v>16</v>
      </c>
      <c r="E9815" s="233" t="s">
        <v>271</v>
      </c>
      <c r="F9815" s="234" t="s">
        <v>359</v>
      </c>
      <c r="G9815" s="235">
        <v>162</v>
      </c>
      <c r="H9815" s="234">
        <v>52271</v>
      </c>
      <c r="I9815" s="28"/>
    </row>
    <row r="9816" spans="1:9" x14ac:dyDescent="0.25">
      <c r="A9816" s="231" t="s">
        <v>335</v>
      </c>
      <c r="B9816" s="232" t="s">
        <v>383</v>
      </c>
      <c r="C9816" s="233" t="s">
        <v>347</v>
      </c>
      <c r="D9816" s="233">
        <v>8</v>
      </c>
      <c r="E9816" s="233" t="s">
        <v>271</v>
      </c>
      <c r="F9816" s="234" t="s">
        <v>373</v>
      </c>
      <c r="G9816" s="235">
        <v>55</v>
      </c>
      <c r="H9816" s="234">
        <v>52272</v>
      </c>
      <c r="I9816" s="28"/>
    </row>
    <row r="9817" spans="1:9" x14ac:dyDescent="0.25">
      <c r="A9817" s="231" t="s">
        <v>408</v>
      </c>
      <c r="B9817" s="232" t="s">
        <v>409</v>
      </c>
      <c r="C9817" s="233" t="s">
        <v>380</v>
      </c>
      <c r="D9817" s="233">
        <v>16</v>
      </c>
      <c r="E9817" s="233" t="s">
        <v>334</v>
      </c>
      <c r="F9817" s="234" t="s">
        <v>278</v>
      </c>
      <c r="G9817" s="235">
        <v>151</v>
      </c>
      <c r="H9817" s="234">
        <v>52273</v>
      </c>
      <c r="I9817" s="28"/>
    </row>
    <row r="9818" spans="1:9" x14ac:dyDescent="0.25">
      <c r="A9818" s="231" t="s">
        <v>335</v>
      </c>
      <c r="B9818" s="232" t="s">
        <v>400</v>
      </c>
      <c r="C9818" s="233" t="s">
        <v>364</v>
      </c>
      <c r="D9818" s="233">
        <v>8</v>
      </c>
      <c r="E9818" s="233" t="s">
        <v>264</v>
      </c>
      <c r="F9818" s="234" t="s">
        <v>365</v>
      </c>
      <c r="G9818" s="235">
        <v>152</v>
      </c>
      <c r="H9818" s="234">
        <v>52274</v>
      </c>
      <c r="I9818" s="28"/>
    </row>
    <row r="9819" spans="1:9" x14ac:dyDescent="0.25">
      <c r="A9819" s="231" t="s">
        <v>362</v>
      </c>
      <c r="B9819" s="232" t="s">
        <v>369</v>
      </c>
      <c r="C9819" s="233" t="s">
        <v>370</v>
      </c>
      <c r="D9819" s="233">
        <v>16</v>
      </c>
      <c r="E9819" s="233" t="s">
        <v>264</v>
      </c>
      <c r="F9819" s="234" t="s">
        <v>365</v>
      </c>
      <c r="G9819" s="235">
        <v>118</v>
      </c>
      <c r="H9819" s="234">
        <v>52277</v>
      </c>
      <c r="I9819" s="28"/>
    </row>
    <row r="9820" spans="1:9" x14ac:dyDescent="0.25">
      <c r="A9820" s="231" t="s">
        <v>362</v>
      </c>
      <c r="B9820" s="232" t="s">
        <v>366</v>
      </c>
      <c r="C9820" s="233" t="s">
        <v>337</v>
      </c>
      <c r="D9820" s="233">
        <v>8</v>
      </c>
      <c r="E9820" s="233" t="s">
        <v>262</v>
      </c>
      <c r="F9820" s="234" t="s">
        <v>342</v>
      </c>
      <c r="G9820" s="235">
        <v>16</v>
      </c>
      <c r="H9820" s="234">
        <v>52277</v>
      </c>
      <c r="I9820" s="28"/>
    </row>
    <row r="9821" spans="1:9" x14ac:dyDescent="0.25">
      <c r="A9821" s="231" t="s">
        <v>331</v>
      </c>
      <c r="B9821" s="232" t="s">
        <v>403</v>
      </c>
      <c r="C9821" s="233" t="s">
        <v>380</v>
      </c>
      <c r="D9821" s="233">
        <v>32</v>
      </c>
      <c r="E9821" s="233" t="s">
        <v>262</v>
      </c>
      <c r="F9821" s="234" t="s">
        <v>356</v>
      </c>
      <c r="G9821" s="235">
        <v>46</v>
      </c>
      <c r="H9821" s="234">
        <v>52279</v>
      </c>
      <c r="I9821" s="28"/>
    </row>
    <row r="9822" spans="1:9" x14ac:dyDescent="0.25">
      <c r="A9822" s="231" t="s">
        <v>345</v>
      </c>
      <c r="B9822" s="232" t="s">
        <v>401</v>
      </c>
      <c r="C9822" s="233" t="s">
        <v>380</v>
      </c>
      <c r="D9822" s="233">
        <v>16</v>
      </c>
      <c r="E9822" s="233" t="s">
        <v>271</v>
      </c>
      <c r="F9822" s="234" t="s">
        <v>338</v>
      </c>
      <c r="G9822" s="235">
        <v>119</v>
      </c>
      <c r="H9822" s="234">
        <v>52282</v>
      </c>
      <c r="I9822" s="28"/>
    </row>
    <row r="9823" spans="1:9" x14ac:dyDescent="0.25">
      <c r="A9823" s="231" t="s">
        <v>362</v>
      </c>
      <c r="B9823" s="232" t="s">
        <v>363</v>
      </c>
      <c r="C9823" s="233" t="s">
        <v>364</v>
      </c>
      <c r="D9823" s="233">
        <v>8</v>
      </c>
      <c r="E9823" s="233" t="s">
        <v>264</v>
      </c>
      <c r="F9823" s="234" t="s">
        <v>365</v>
      </c>
      <c r="G9823" s="235">
        <v>109</v>
      </c>
      <c r="H9823" s="234">
        <v>52284</v>
      </c>
      <c r="I9823" s="28"/>
    </row>
    <row r="9824" spans="1:9" x14ac:dyDescent="0.25">
      <c r="A9824" s="231" t="s">
        <v>408</v>
      </c>
      <c r="B9824" s="232" t="s">
        <v>409</v>
      </c>
      <c r="C9824" s="233" t="s">
        <v>380</v>
      </c>
      <c r="D9824" s="233">
        <v>16</v>
      </c>
      <c r="E9824" s="233" t="s">
        <v>334</v>
      </c>
      <c r="F9824" s="234" t="s">
        <v>278</v>
      </c>
      <c r="G9824" s="235">
        <v>200</v>
      </c>
      <c r="H9824" s="234">
        <v>52286</v>
      </c>
      <c r="I9824" s="28"/>
    </row>
    <row r="9825" spans="1:9" x14ac:dyDescent="0.25">
      <c r="A9825" s="231" t="s">
        <v>331</v>
      </c>
      <c r="B9825" s="232" t="s">
        <v>381</v>
      </c>
      <c r="C9825" s="233" t="s">
        <v>380</v>
      </c>
      <c r="D9825" s="233">
        <v>16</v>
      </c>
      <c r="E9825" s="233" t="s">
        <v>262</v>
      </c>
      <c r="F9825" s="234" t="s">
        <v>342</v>
      </c>
      <c r="G9825" s="235">
        <v>35</v>
      </c>
      <c r="H9825" s="234">
        <v>52286</v>
      </c>
      <c r="I9825" s="28"/>
    </row>
    <row r="9826" spans="1:9" x14ac:dyDescent="0.25">
      <c r="A9826" s="231" t="s">
        <v>331</v>
      </c>
      <c r="B9826" s="232" t="s">
        <v>332</v>
      </c>
      <c r="C9826" s="233" t="s">
        <v>333</v>
      </c>
      <c r="D9826" s="233">
        <v>16</v>
      </c>
      <c r="E9826" s="233" t="s">
        <v>334</v>
      </c>
      <c r="F9826" s="234" t="s">
        <v>405</v>
      </c>
      <c r="G9826" s="235">
        <v>200</v>
      </c>
      <c r="H9826" s="234">
        <v>52287</v>
      </c>
      <c r="I9826" s="28"/>
    </row>
    <row r="9827" spans="1:9" x14ac:dyDescent="0.25">
      <c r="A9827" s="231" t="s">
        <v>376</v>
      </c>
      <c r="B9827" s="232" t="s">
        <v>377</v>
      </c>
      <c r="C9827" s="233" t="s">
        <v>378</v>
      </c>
      <c r="D9827" s="233">
        <v>10</v>
      </c>
      <c r="E9827" s="233" t="s">
        <v>262</v>
      </c>
      <c r="F9827" s="234" t="s">
        <v>342</v>
      </c>
      <c r="G9827" s="235">
        <v>110</v>
      </c>
      <c r="H9827" s="234">
        <v>52287</v>
      </c>
      <c r="I9827" s="28"/>
    </row>
    <row r="9828" spans="1:9" x14ac:dyDescent="0.25">
      <c r="A9828" s="231" t="s">
        <v>345</v>
      </c>
      <c r="B9828" s="232" t="s">
        <v>379</v>
      </c>
      <c r="C9828" s="233" t="s">
        <v>380</v>
      </c>
      <c r="D9828" s="233">
        <v>16</v>
      </c>
      <c r="E9828" s="233" t="s">
        <v>271</v>
      </c>
      <c r="F9828" s="234" t="s">
        <v>338</v>
      </c>
      <c r="G9828" s="235">
        <v>92</v>
      </c>
      <c r="H9828" s="234">
        <v>52289</v>
      </c>
      <c r="I9828" s="28"/>
    </row>
    <row r="9829" spans="1:9" x14ac:dyDescent="0.25">
      <c r="A9829" s="231" t="s">
        <v>335</v>
      </c>
      <c r="B9829" s="232" t="s">
        <v>400</v>
      </c>
      <c r="C9829" s="233" t="s">
        <v>364</v>
      </c>
      <c r="D9829" s="233">
        <v>8</v>
      </c>
      <c r="E9829" s="233" t="s">
        <v>264</v>
      </c>
      <c r="F9829" s="234" t="s">
        <v>365</v>
      </c>
      <c r="G9829" s="235">
        <v>43</v>
      </c>
      <c r="H9829" s="234">
        <v>52293</v>
      </c>
      <c r="I9829" s="28"/>
    </row>
    <row r="9830" spans="1:9" x14ac:dyDescent="0.25">
      <c r="A9830" s="231" t="s">
        <v>371</v>
      </c>
      <c r="B9830" s="232" t="s">
        <v>388</v>
      </c>
      <c r="C9830" s="233" t="s">
        <v>364</v>
      </c>
      <c r="D9830" s="233">
        <v>12</v>
      </c>
      <c r="E9830" s="233" t="s">
        <v>271</v>
      </c>
      <c r="F9830" s="234" t="s">
        <v>359</v>
      </c>
      <c r="G9830" s="235">
        <v>29</v>
      </c>
      <c r="H9830" s="234">
        <v>52293</v>
      </c>
      <c r="I9830" s="28"/>
    </row>
    <row r="9831" spans="1:9" x14ac:dyDescent="0.25">
      <c r="A9831" s="231" t="s">
        <v>335</v>
      </c>
      <c r="B9831" s="232" t="s">
        <v>387</v>
      </c>
      <c r="C9831" s="233" t="s">
        <v>347</v>
      </c>
      <c r="D9831" s="233">
        <v>8</v>
      </c>
      <c r="E9831" s="233" t="s">
        <v>264</v>
      </c>
      <c r="F9831" s="234" t="s">
        <v>365</v>
      </c>
      <c r="G9831" s="235">
        <v>198</v>
      </c>
      <c r="H9831" s="234">
        <v>52296</v>
      </c>
      <c r="I9831" s="28"/>
    </row>
    <row r="9832" spans="1:9" x14ac:dyDescent="0.25">
      <c r="A9832" s="231" t="s">
        <v>335</v>
      </c>
      <c r="B9832" s="232" t="s">
        <v>350</v>
      </c>
      <c r="C9832" s="233" t="s">
        <v>347</v>
      </c>
      <c r="D9832" s="233">
        <v>8</v>
      </c>
      <c r="E9832" s="233" t="s">
        <v>271</v>
      </c>
      <c r="F9832" s="234" t="s">
        <v>338</v>
      </c>
      <c r="G9832" s="235">
        <v>111</v>
      </c>
      <c r="H9832" s="234">
        <v>52299</v>
      </c>
      <c r="I9832" s="28"/>
    </row>
    <row r="9833" spans="1:9" x14ac:dyDescent="0.25">
      <c r="A9833" s="231" t="s">
        <v>345</v>
      </c>
      <c r="B9833" s="232" t="s">
        <v>379</v>
      </c>
      <c r="C9833" s="233" t="s">
        <v>380</v>
      </c>
      <c r="D9833" s="233">
        <v>16</v>
      </c>
      <c r="E9833" s="233" t="s">
        <v>271</v>
      </c>
      <c r="F9833" s="234" t="s">
        <v>338</v>
      </c>
      <c r="G9833" s="235">
        <v>83</v>
      </c>
      <c r="H9833" s="234">
        <v>52308</v>
      </c>
      <c r="I9833" s="28"/>
    </row>
    <row r="9834" spans="1:9" x14ac:dyDescent="0.25">
      <c r="A9834" s="231" t="s">
        <v>345</v>
      </c>
      <c r="B9834" s="232" t="s">
        <v>401</v>
      </c>
      <c r="C9834" s="233" t="s">
        <v>380</v>
      </c>
      <c r="D9834" s="233">
        <v>16</v>
      </c>
      <c r="E9834" s="233" t="s">
        <v>271</v>
      </c>
      <c r="F9834" s="234" t="s">
        <v>338</v>
      </c>
      <c r="G9834" s="235">
        <v>151</v>
      </c>
      <c r="H9834" s="234">
        <v>52309</v>
      </c>
      <c r="I9834" s="28"/>
    </row>
    <row r="9835" spans="1:9" x14ac:dyDescent="0.25">
      <c r="A9835" s="231" t="s">
        <v>335</v>
      </c>
      <c r="B9835" s="232" t="s">
        <v>367</v>
      </c>
      <c r="C9835" s="233" t="s">
        <v>337</v>
      </c>
      <c r="D9835" s="233">
        <v>8</v>
      </c>
      <c r="E9835" s="233" t="s">
        <v>262</v>
      </c>
      <c r="F9835" s="234" t="s">
        <v>356</v>
      </c>
      <c r="G9835" s="235">
        <v>174</v>
      </c>
      <c r="H9835" s="234">
        <v>52313</v>
      </c>
      <c r="I9835" s="28"/>
    </row>
    <row r="9836" spans="1:9" x14ac:dyDescent="0.25">
      <c r="A9836" s="231" t="s">
        <v>335</v>
      </c>
      <c r="B9836" s="232" t="s">
        <v>383</v>
      </c>
      <c r="C9836" s="233" t="s">
        <v>347</v>
      </c>
      <c r="D9836" s="233">
        <v>8</v>
      </c>
      <c r="E9836" s="233" t="s">
        <v>271</v>
      </c>
      <c r="F9836" s="234" t="s">
        <v>359</v>
      </c>
      <c r="G9836" s="235">
        <v>102</v>
      </c>
      <c r="H9836" s="234">
        <v>52313</v>
      </c>
      <c r="I9836" s="28"/>
    </row>
    <row r="9837" spans="1:9" x14ac:dyDescent="0.25">
      <c r="A9837" s="231" t="s">
        <v>331</v>
      </c>
      <c r="B9837" s="232" t="s">
        <v>353</v>
      </c>
      <c r="C9837" s="233" t="s">
        <v>337</v>
      </c>
      <c r="D9837" s="233">
        <v>16</v>
      </c>
      <c r="E9837" s="233" t="s">
        <v>262</v>
      </c>
      <c r="F9837" s="234" t="s">
        <v>342</v>
      </c>
      <c r="G9837" s="235">
        <v>31</v>
      </c>
      <c r="H9837" s="234">
        <v>52318</v>
      </c>
      <c r="I9837" s="28"/>
    </row>
    <row r="9838" spans="1:9" x14ac:dyDescent="0.25">
      <c r="A9838" s="231" t="s">
        <v>362</v>
      </c>
      <c r="B9838" s="232" t="s">
        <v>369</v>
      </c>
      <c r="C9838" s="233" t="s">
        <v>370</v>
      </c>
      <c r="D9838" s="233">
        <v>16</v>
      </c>
      <c r="E9838" s="233" t="s">
        <v>264</v>
      </c>
      <c r="F9838" s="234" t="s">
        <v>365</v>
      </c>
      <c r="G9838" s="235">
        <v>87</v>
      </c>
      <c r="H9838" s="234">
        <v>52320</v>
      </c>
      <c r="I9838" s="28"/>
    </row>
    <row r="9839" spans="1:9" x14ac:dyDescent="0.25">
      <c r="A9839" s="231" t="s">
        <v>335</v>
      </c>
      <c r="B9839" s="232" t="s">
        <v>368</v>
      </c>
      <c r="C9839" s="233" t="s">
        <v>364</v>
      </c>
      <c r="D9839" s="233">
        <v>8</v>
      </c>
      <c r="E9839" s="233" t="s">
        <v>262</v>
      </c>
      <c r="F9839" s="234" t="s">
        <v>356</v>
      </c>
      <c r="G9839" s="235">
        <v>154</v>
      </c>
      <c r="H9839" s="234">
        <v>52320</v>
      </c>
      <c r="I9839" s="28"/>
    </row>
    <row r="9840" spans="1:9" x14ac:dyDescent="0.25">
      <c r="A9840" s="231" t="s">
        <v>331</v>
      </c>
      <c r="B9840" s="232" t="s">
        <v>403</v>
      </c>
      <c r="C9840" s="233" t="s">
        <v>380</v>
      </c>
      <c r="D9840" s="233">
        <v>32</v>
      </c>
      <c r="E9840" s="233" t="s">
        <v>262</v>
      </c>
      <c r="F9840" s="234" t="s">
        <v>356</v>
      </c>
      <c r="G9840" s="235">
        <v>140</v>
      </c>
      <c r="H9840" s="234">
        <v>52320</v>
      </c>
      <c r="I9840" s="28"/>
    </row>
    <row r="9841" spans="1:9" x14ac:dyDescent="0.25">
      <c r="A9841" s="231" t="s">
        <v>335</v>
      </c>
      <c r="B9841" s="232" t="s">
        <v>382</v>
      </c>
      <c r="C9841" s="233" t="s">
        <v>337</v>
      </c>
      <c r="D9841" s="233">
        <v>16</v>
      </c>
      <c r="E9841" s="233" t="s">
        <v>264</v>
      </c>
      <c r="F9841" s="234" t="s">
        <v>365</v>
      </c>
      <c r="G9841" s="235">
        <v>90</v>
      </c>
      <c r="H9841" s="234">
        <v>52321</v>
      </c>
      <c r="I9841" s="28"/>
    </row>
    <row r="9842" spans="1:9" x14ac:dyDescent="0.25">
      <c r="A9842" s="231" t="s">
        <v>335</v>
      </c>
      <c r="B9842" s="232" t="s">
        <v>367</v>
      </c>
      <c r="C9842" s="233" t="s">
        <v>337</v>
      </c>
      <c r="D9842" s="233">
        <v>8</v>
      </c>
      <c r="E9842" s="233" t="s">
        <v>262</v>
      </c>
      <c r="F9842" s="234" t="s">
        <v>356</v>
      </c>
      <c r="G9842" s="235">
        <v>199</v>
      </c>
      <c r="H9842" s="234">
        <v>52326</v>
      </c>
      <c r="I9842" s="28"/>
    </row>
    <row r="9843" spans="1:9" x14ac:dyDescent="0.25">
      <c r="A9843" s="231" t="s">
        <v>345</v>
      </c>
      <c r="B9843" s="232" t="s">
        <v>406</v>
      </c>
      <c r="C9843" s="233" t="s">
        <v>337</v>
      </c>
      <c r="D9843" s="233">
        <v>16</v>
      </c>
      <c r="E9843" s="233" t="s">
        <v>271</v>
      </c>
      <c r="F9843" s="234" t="s">
        <v>338</v>
      </c>
      <c r="G9843" s="235">
        <v>153</v>
      </c>
      <c r="H9843" s="234">
        <v>52329</v>
      </c>
      <c r="I9843" s="28"/>
    </row>
    <row r="9844" spans="1:9" x14ac:dyDescent="0.25">
      <c r="A9844" s="231" t="s">
        <v>345</v>
      </c>
      <c r="B9844" s="232" t="s">
        <v>391</v>
      </c>
      <c r="C9844" s="233" t="s">
        <v>337</v>
      </c>
      <c r="D9844" s="233">
        <v>16</v>
      </c>
      <c r="E9844" s="233" t="s">
        <v>334</v>
      </c>
      <c r="F9844" s="234" t="s">
        <v>405</v>
      </c>
      <c r="G9844" s="235">
        <v>120</v>
      </c>
      <c r="H9844" s="234">
        <v>52334</v>
      </c>
      <c r="I9844" s="28"/>
    </row>
    <row r="9845" spans="1:9" x14ac:dyDescent="0.25">
      <c r="A9845" s="231" t="s">
        <v>335</v>
      </c>
      <c r="B9845" s="232" t="s">
        <v>357</v>
      </c>
      <c r="C9845" s="233" t="s">
        <v>358</v>
      </c>
      <c r="D9845" s="233">
        <v>16</v>
      </c>
      <c r="E9845" s="233" t="s">
        <v>271</v>
      </c>
      <c r="F9845" s="234" t="s">
        <v>359</v>
      </c>
      <c r="G9845" s="235">
        <v>48</v>
      </c>
      <c r="H9845" s="234">
        <v>52335</v>
      </c>
      <c r="I9845" s="28"/>
    </row>
    <row r="9846" spans="1:9" x14ac:dyDescent="0.25">
      <c r="A9846" s="231" t="s">
        <v>335</v>
      </c>
      <c r="B9846" s="232" t="s">
        <v>336</v>
      </c>
      <c r="C9846" s="233" t="s">
        <v>337</v>
      </c>
      <c r="D9846" s="233">
        <v>16</v>
      </c>
      <c r="E9846" s="233" t="s">
        <v>271</v>
      </c>
      <c r="F9846" s="234" t="s">
        <v>338</v>
      </c>
      <c r="G9846" s="235">
        <v>117</v>
      </c>
      <c r="H9846" s="234">
        <v>52336</v>
      </c>
      <c r="I9846" s="28"/>
    </row>
    <row r="9847" spans="1:9" x14ac:dyDescent="0.25">
      <c r="A9847" s="231" t="s">
        <v>335</v>
      </c>
      <c r="B9847" s="232" t="s">
        <v>400</v>
      </c>
      <c r="C9847" s="233" t="s">
        <v>364</v>
      </c>
      <c r="D9847" s="233">
        <v>8</v>
      </c>
      <c r="E9847" s="233" t="s">
        <v>264</v>
      </c>
      <c r="F9847" s="234" t="s">
        <v>365</v>
      </c>
      <c r="G9847" s="235">
        <v>37</v>
      </c>
      <c r="H9847" s="234">
        <v>52336</v>
      </c>
      <c r="I9847" s="28"/>
    </row>
    <row r="9848" spans="1:9" x14ac:dyDescent="0.25">
      <c r="A9848" s="231" t="s">
        <v>331</v>
      </c>
      <c r="B9848" s="232" t="s">
        <v>353</v>
      </c>
      <c r="C9848" s="233" t="s">
        <v>337</v>
      </c>
      <c r="D9848" s="233">
        <v>16</v>
      </c>
      <c r="E9848" s="233" t="s">
        <v>262</v>
      </c>
      <c r="F9848" s="234" t="s">
        <v>342</v>
      </c>
      <c r="G9848" s="235">
        <v>6</v>
      </c>
      <c r="H9848" s="234">
        <v>52339</v>
      </c>
      <c r="I9848" s="28"/>
    </row>
    <row r="9849" spans="1:9" x14ac:dyDescent="0.25">
      <c r="A9849" s="231" t="s">
        <v>397</v>
      </c>
      <c r="B9849" s="232" t="s">
        <v>402</v>
      </c>
      <c r="C9849" s="233" t="s">
        <v>380</v>
      </c>
      <c r="D9849" s="233">
        <v>8</v>
      </c>
      <c r="E9849" s="233" t="s">
        <v>262</v>
      </c>
      <c r="F9849" s="234" t="s">
        <v>342</v>
      </c>
      <c r="G9849" s="235">
        <v>132</v>
      </c>
      <c r="H9849" s="234">
        <v>52346</v>
      </c>
      <c r="I9849" s="28"/>
    </row>
    <row r="9850" spans="1:9" x14ac:dyDescent="0.25">
      <c r="A9850" s="231" t="s">
        <v>335</v>
      </c>
      <c r="B9850" s="232" t="s">
        <v>382</v>
      </c>
      <c r="C9850" s="233" t="s">
        <v>337</v>
      </c>
      <c r="D9850" s="233">
        <v>16</v>
      </c>
      <c r="E9850" s="233" t="s">
        <v>264</v>
      </c>
      <c r="F9850" s="234" t="s">
        <v>365</v>
      </c>
      <c r="G9850" s="235">
        <v>20</v>
      </c>
      <c r="H9850" s="234">
        <v>52352</v>
      </c>
      <c r="I9850" s="28"/>
    </row>
    <row r="9851" spans="1:9" x14ac:dyDescent="0.25">
      <c r="A9851" s="231" t="s">
        <v>331</v>
      </c>
      <c r="B9851" s="232" t="s">
        <v>403</v>
      </c>
      <c r="C9851" s="233" t="s">
        <v>380</v>
      </c>
      <c r="D9851" s="233">
        <v>32</v>
      </c>
      <c r="E9851" s="233" t="s">
        <v>262</v>
      </c>
      <c r="F9851" s="234" t="s">
        <v>356</v>
      </c>
      <c r="G9851" s="235">
        <v>44</v>
      </c>
      <c r="H9851" s="234">
        <v>52352</v>
      </c>
      <c r="I9851" s="28"/>
    </row>
    <row r="9852" spans="1:9" x14ac:dyDescent="0.25">
      <c r="A9852" s="231" t="s">
        <v>376</v>
      </c>
      <c r="B9852" s="232" t="s">
        <v>377</v>
      </c>
      <c r="C9852" s="233" t="s">
        <v>378</v>
      </c>
      <c r="D9852" s="233">
        <v>10</v>
      </c>
      <c r="E9852" s="233" t="s">
        <v>262</v>
      </c>
      <c r="F9852" s="234" t="s">
        <v>342</v>
      </c>
      <c r="G9852" s="235">
        <v>34</v>
      </c>
      <c r="H9852" s="234">
        <v>52357</v>
      </c>
      <c r="I9852" s="28"/>
    </row>
    <row r="9853" spans="1:9" x14ac:dyDescent="0.25">
      <c r="A9853" s="231" t="s">
        <v>335</v>
      </c>
      <c r="B9853" s="232" t="s">
        <v>383</v>
      </c>
      <c r="C9853" s="233" t="s">
        <v>347</v>
      </c>
      <c r="D9853" s="233">
        <v>8</v>
      </c>
      <c r="E9853" s="233" t="s">
        <v>271</v>
      </c>
      <c r="F9853" s="234" t="s">
        <v>359</v>
      </c>
      <c r="G9853" s="235">
        <v>16</v>
      </c>
      <c r="H9853" s="234">
        <v>52359</v>
      </c>
      <c r="I9853" s="28"/>
    </row>
    <row r="9854" spans="1:9" x14ac:dyDescent="0.25">
      <c r="A9854" s="231" t="s">
        <v>331</v>
      </c>
      <c r="B9854" s="232" t="s">
        <v>332</v>
      </c>
      <c r="C9854" s="233" t="s">
        <v>333</v>
      </c>
      <c r="D9854" s="233">
        <v>16</v>
      </c>
      <c r="E9854" s="233" t="s">
        <v>334</v>
      </c>
      <c r="F9854" s="234" t="s">
        <v>405</v>
      </c>
      <c r="G9854" s="235">
        <v>53</v>
      </c>
      <c r="H9854" s="234">
        <v>52361</v>
      </c>
      <c r="I9854" s="28"/>
    </row>
    <row r="9855" spans="1:9" x14ac:dyDescent="0.25">
      <c r="A9855" s="231" t="s">
        <v>331</v>
      </c>
      <c r="B9855" s="232" t="s">
        <v>353</v>
      </c>
      <c r="C9855" s="233" t="s">
        <v>337</v>
      </c>
      <c r="D9855" s="233">
        <v>16</v>
      </c>
      <c r="E9855" s="233" t="s">
        <v>262</v>
      </c>
      <c r="F9855" s="234" t="s">
        <v>342</v>
      </c>
      <c r="G9855" s="235">
        <v>63</v>
      </c>
      <c r="H9855" s="234">
        <v>52362</v>
      </c>
      <c r="I9855" s="28"/>
    </row>
    <row r="9856" spans="1:9" x14ac:dyDescent="0.25">
      <c r="A9856" s="231" t="s">
        <v>397</v>
      </c>
      <c r="B9856" s="232" t="s">
        <v>398</v>
      </c>
      <c r="C9856" s="233" t="s">
        <v>399</v>
      </c>
      <c r="D9856" s="233">
        <v>8</v>
      </c>
      <c r="E9856" s="233" t="s">
        <v>334</v>
      </c>
      <c r="F9856" s="234" t="s">
        <v>276</v>
      </c>
      <c r="G9856" s="235">
        <v>156</v>
      </c>
      <c r="H9856" s="234">
        <v>52365</v>
      </c>
      <c r="I9856" s="28"/>
    </row>
    <row r="9857" spans="1:9" x14ac:dyDescent="0.25">
      <c r="A9857" s="231" t="s">
        <v>335</v>
      </c>
      <c r="B9857" s="232" t="s">
        <v>383</v>
      </c>
      <c r="C9857" s="233" t="s">
        <v>347</v>
      </c>
      <c r="D9857" s="233">
        <v>8</v>
      </c>
      <c r="E9857" s="233" t="s">
        <v>271</v>
      </c>
      <c r="F9857" s="234" t="s">
        <v>373</v>
      </c>
      <c r="G9857" s="235">
        <v>35</v>
      </c>
      <c r="H9857" s="234">
        <v>52368</v>
      </c>
      <c r="I9857" s="28"/>
    </row>
    <row r="9858" spans="1:9" x14ac:dyDescent="0.25">
      <c r="A9858" s="231" t="s">
        <v>331</v>
      </c>
      <c r="B9858" s="232" t="s">
        <v>403</v>
      </c>
      <c r="C9858" s="233" t="s">
        <v>380</v>
      </c>
      <c r="D9858" s="233">
        <v>32</v>
      </c>
      <c r="E9858" s="233" t="s">
        <v>262</v>
      </c>
      <c r="F9858" s="234" t="s">
        <v>356</v>
      </c>
      <c r="G9858" s="235">
        <v>50</v>
      </c>
      <c r="H9858" s="234">
        <v>52368</v>
      </c>
      <c r="I9858" s="28"/>
    </row>
    <row r="9859" spans="1:9" x14ac:dyDescent="0.25">
      <c r="A9859" s="231" t="s">
        <v>335</v>
      </c>
      <c r="B9859" s="232" t="s">
        <v>368</v>
      </c>
      <c r="C9859" s="233" t="s">
        <v>364</v>
      </c>
      <c r="D9859" s="233">
        <v>8</v>
      </c>
      <c r="E9859" s="233" t="s">
        <v>262</v>
      </c>
      <c r="F9859" s="234" t="s">
        <v>356</v>
      </c>
      <c r="G9859" s="235">
        <v>117</v>
      </c>
      <c r="H9859" s="234">
        <v>52374</v>
      </c>
      <c r="I9859" s="28"/>
    </row>
    <row r="9860" spans="1:9" x14ac:dyDescent="0.25">
      <c r="A9860" s="231" t="s">
        <v>345</v>
      </c>
      <c r="B9860" s="232" t="s">
        <v>379</v>
      </c>
      <c r="C9860" s="233" t="s">
        <v>380</v>
      </c>
      <c r="D9860" s="233">
        <v>16</v>
      </c>
      <c r="E9860" s="233" t="s">
        <v>271</v>
      </c>
      <c r="F9860" s="234" t="s">
        <v>338</v>
      </c>
      <c r="G9860" s="235">
        <v>49</v>
      </c>
      <c r="H9860" s="234">
        <v>52374</v>
      </c>
      <c r="I9860" s="28"/>
    </row>
    <row r="9861" spans="1:9" x14ac:dyDescent="0.25">
      <c r="A9861" s="231" t="s">
        <v>331</v>
      </c>
      <c r="B9861" s="232" t="s">
        <v>332</v>
      </c>
      <c r="C9861" s="233" t="s">
        <v>333</v>
      </c>
      <c r="D9861" s="233">
        <v>16</v>
      </c>
      <c r="E9861" s="233" t="s">
        <v>334</v>
      </c>
      <c r="F9861" s="234" t="s">
        <v>405</v>
      </c>
      <c r="G9861" s="235">
        <v>5</v>
      </c>
      <c r="H9861" s="234">
        <v>52378</v>
      </c>
      <c r="I9861" s="28"/>
    </row>
    <row r="9862" spans="1:9" x14ac:dyDescent="0.25">
      <c r="A9862" s="231" t="s">
        <v>385</v>
      </c>
      <c r="B9862" s="232" t="s">
        <v>389</v>
      </c>
      <c r="C9862" s="233" t="s">
        <v>375</v>
      </c>
      <c r="D9862" s="233">
        <v>16</v>
      </c>
      <c r="E9862" s="233" t="s">
        <v>334</v>
      </c>
      <c r="F9862" s="234" t="s">
        <v>276</v>
      </c>
      <c r="G9862" s="235">
        <v>59</v>
      </c>
      <c r="H9862" s="234">
        <v>52382</v>
      </c>
      <c r="I9862" s="28"/>
    </row>
    <row r="9863" spans="1:9" x14ac:dyDescent="0.25">
      <c r="A9863" s="231" t="s">
        <v>392</v>
      </c>
      <c r="B9863" s="232" t="s">
        <v>393</v>
      </c>
      <c r="C9863" s="233" t="s">
        <v>337</v>
      </c>
      <c r="D9863" s="233">
        <v>16</v>
      </c>
      <c r="E9863" s="233" t="s">
        <v>271</v>
      </c>
      <c r="F9863" s="234" t="s">
        <v>338</v>
      </c>
      <c r="G9863" s="235">
        <v>44</v>
      </c>
      <c r="H9863" s="234">
        <v>52384</v>
      </c>
      <c r="I9863" s="28"/>
    </row>
    <row r="9864" spans="1:9" x14ac:dyDescent="0.25">
      <c r="A9864" s="231" t="s">
        <v>392</v>
      </c>
      <c r="B9864" s="232" t="s">
        <v>393</v>
      </c>
      <c r="C9864" s="233" t="s">
        <v>337</v>
      </c>
      <c r="D9864" s="233">
        <v>16</v>
      </c>
      <c r="E9864" s="233" t="s">
        <v>271</v>
      </c>
      <c r="F9864" s="234" t="s">
        <v>359</v>
      </c>
      <c r="G9864" s="235">
        <v>148</v>
      </c>
      <c r="H9864" s="234">
        <v>52384</v>
      </c>
      <c r="I9864" s="28"/>
    </row>
    <row r="9865" spans="1:9" x14ac:dyDescent="0.25">
      <c r="A9865" s="231" t="s">
        <v>362</v>
      </c>
      <c r="B9865" s="232" t="s">
        <v>407</v>
      </c>
      <c r="C9865" s="233" t="s">
        <v>380</v>
      </c>
      <c r="D9865" s="233">
        <v>16</v>
      </c>
      <c r="E9865" s="233" t="s">
        <v>264</v>
      </c>
      <c r="F9865" s="234" t="s">
        <v>365</v>
      </c>
      <c r="G9865" s="235">
        <v>67</v>
      </c>
      <c r="H9865" s="234">
        <v>52385</v>
      </c>
      <c r="I9865" s="28"/>
    </row>
    <row r="9866" spans="1:9" x14ac:dyDescent="0.25">
      <c r="A9866" s="231" t="s">
        <v>345</v>
      </c>
      <c r="B9866" s="232" t="s">
        <v>346</v>
      </c>
      <c r="C9866" s="233" t="s">
        <v>347</v>
      </c>
      <c r="D9866" s="233">
        <v>16</v>
      </c>
      <c r="E9866" s="233" t="s">
        <v>271</v>
      </c>
      <c r="F9866" s="234" t="s">
        <v>338</v>
      </c>
      <c r="G9866" s="235">
        <v>140</v>
      </c>
      <c r="H9866" s="234">
        <v>52386</v>
      </c>
      <c r="I9866" s="28"/>
    </row>
    <row r="9867" spans="1:9" x14ac:dyDescent="0.25">
      <c r="A9867" s="231" t="s">
        <v>331</v>
      </c>
      <c r="B9867" s="232" t="s">
        <v>403</v>
      </c>
      <c r="C9867" s="233" t="s">
        <v>380</v>
      </c>
      <c r="D9867" s="233">
        <v>32</v>
      </c>
      <c r="E9867" s="233" t="s">
        <v>262</v>
      </c>
      <c r="F9867" s="234" t="s">
        <v>356</v>
      </c>
      <c r="G9867" s="235">
        <v>52</v>
      </c>
      <c r="H9867" s="234">
        <v>52386</v>
      </c>
      <c r="I9867" s="28"/>
    </row>
    <row r="9868" spans="1:9" x14ac:dyDescent="0.25">
      <c r="A9868" s="231" t="s">
        <v>376</v>
      </c>
      <c r="B9868" s="232" t="s">
        <v>377</v>
      </c>
      <c r="C9868" s="233" t="s">
        <v>378</v>
      </c>
      <c r="D9868" s="233">
        <v>10</v>
      </c>
      <c r="E9868" s="233" t="s">
        <v>262</v>
      </c>
      <c r="F9868" s="234" t="s">
        <v>50</v>
      </c>
      <c r="G9868" s="235">
        <v>186</v>
      </c>
      <c r="H9868" s="234">
        <v>52388</v>
      </c>
      <c r="I9868" s="28"/>
    </row>
    <row r="9869" spans="1:9" x14ac:dyDescent="0.25">
      <c r="A9869" s="231" t="s">
        <v>362</v>
      </c>
      <c r="B9869" s="232" t="s">
        <v>374</v>
      </c>
      <c r="C9869" s="233" t="s">
        <v>375</v>
      </c>
      <c r="D9869" s="233">
        <v>16</v>
      </c>
      <c r="E9869" s="233" t="s">
        <v>271</v>
      </c>
      <c r="F9869" s="234" t="s">
        <v>338</v>
      </c>
      <c r="G9869" s="235">
        <v>12</v>
      </c>
      <c r="H9869" s="234">
        <v>52390</v>
      </c>
      <c r="I9869" s="28"/>
    </row>
    <row r="9870" spans="1:9" x14ac:dyDescent="0.25">
      <c r="A9870" s="231" t="s">
        <v>331</v>
      </c>
      <c r="B9870" s="232" t="s">
        <v>403</v>
      </c>
      <c r="C9870" s="233" t="s">
        <v>380</v>
      </c>
      <c r="D9870" s="233">
        <v>32</v>
      </c>
      <c r="E9870" s="233" t="s">
        <v>262</v>
      </c>
      <c r="F9870" s="234" t="s">
        <v>356</v>
      </c>
      <c r="G9870" s="235">
        <v>52</v>
      </c>
      <c r="H9870" s="234">
        <v>52392</v>
      </c>
      <c r="I9870" s="28"/>
    </row>
    <row r="9871" spans="1:9" x14ac:dyDescent="0.25">
      <c r="A9871" s="231" t="s">
        <v>362</v>
      </c>
      <c r="B9871" s="232" t="s">
        <v>366</v>
      </c>
      <c r="C9871" s="233" t="s">
        <v>337</v>
      </c>
      <c r="D9871" s="233">
        <v>8</v>
      </c>
      <c r="E9871" s="233" t="s">
        <v>262</v>
      </c>
      <c r="F9871" s="234" t="s">
        <v>342</v>
      </c>
      <c r="G9871" s="235">
        <v>179</v>
      </c>
      <c r="H9871" s="234">
        <v>52396</v>
      </c>
      <c r="I9871" s="28"/>
    </row>
    <row r="9872" spans="1:9" x14ac:dyDescent="0.25">
      <c r="A9872" s="231" t="s">
        <v>335</v>
      </c>
      <c r="B9872" s="232" t="s">
        <v>384</v>
      </c>
      <c r="C9872" s="233" t="s">
        <v>364</v>
      </c>
      <c r="D9872" s="233">
        <v>8</v>
      </c>
      <c r="E9872" s="233" t="s">
        <v>262</v>
      </c>
      <c r="F9872" s="234" t="s">
        <v>356</v>
      </c>
      <c r="G9872" s="235">
        <v>173</v>
      </c>
      <c r="H9872" s="234">
        <v>52397</v>
      </c>
      <c r="I9872" s="28"/>
    </row>
    <row r="9873" spans="1:9" x14ac:dyDescent="0.25">
      <c r="A9873" s="231" t="s">
        <v>335</v>
      </c>
      <c r="B9873" s="232" t="s">
        <v>400</v>
      </c>
      <c r="C9873" s="233" t="s">
        <v>364</v>
      </c>
      <c r="D9873" s="233">
        <v>8</v>
      </c>
      <c r="E9873" s="233" t="s">
        <v>264</v>
      </c>
      <c r="F9873" s="234" t="s">
        <v>365</v>
      </c>
      <c r="G9873" s="235">
        <v>6</v>
      </c>
      <c r="H9873" s="234">
        <v>52399</v>
      </c>
      <c r="I9873" s="28"/>
    </row>
    <row r="9874" spans="1:9" x14ac:dyDescent="0.25">
      <c r="A9874" s="231" t="s">
        <v>339</v>
      </c>
      <c r="B9874" s="232" t="s">
        <v>340</v>
      </c>
      <c r="C9874" s="233" t="s">
        <v>341</v>
      </c>
      <c r="D9874" s="233">
        <v>8</v>
      </c>
      <c r="E9874" s="233" t="s">
        <v>262</v>
      </c>
      <c r="F9874" s="234" t="s">
        <v>342</v>
      </c>
      <c r="G9874" s="235">
        <v>147</v>
      </c>
      <c r="H9874" s="234">
        <v>52399</v>
      </c>
      <c r="I9874" s="28"/>
    </row>
    <row r="9875" spans="1:9" x14ac:dyDescent="0.25">
      <c r="A9875" s="231" t="s">
        <v>408</v>
      </c>
      <c r="B9875" s="232" t="s">
        <v>409</v>
      </c>
      <c r="C9875" s="233" t="s">
        <v>380</v>
      </c>
      <c r="D9875" s="233">
        <v>16</v>
      </c>
      <c r="E9875" s="233" t="s">
        <v>334</v>
      </c>
      <c r="F9875" s="234" t="s">
        <v>276</v>
      </c>
      <c r="G9875" s="235">
        <v>20</v>
      </c>
      <c r="H9875" s="234">
        <v>52401</v>
      </c>
      <c r="I9875" s="28"/>
    </row>
    <row r="9876" spans="1:9" x14ac:dyDescent="0.25">
      <c r="A9876" s="231" t="s">
        <v>362</v>
      </c>
      <c r="B9876" s="232" t="s">
        <v>366</v>
      </c>
      <c r="C9876" s="233" t="s">
        <v>337</v>
      </c>
      <c r="D9876" s="233">
        <v>8</v>
      </c>
      <c r="E9876" s="233" t="s">
        <v>262</v>
      </c>
      <c r="F9876" s="234" t="s">
        <v>50</v>
      </c>
      <c r="G9876" s="235">
        <v>93</v>
      </c>
      <c r="H9876" s="234">
        <v>52403</v>
      </c>
      <c r="I9876" s="28"/>
    </row>
    <row r="9877" spans="1:9" x14ac:dyDescent="0.25">
      <c r="A9877" s="231" t="s">
        <v>354</v>
      </c>
      <c r="B9877" s="232" t="s">
        <v>355</v>
      </c>
      <c r="C9877" s="233" t="s">
        <v>347</v>
      </c>
      <c r="D9877" s="233">
        <v>16</v>
      </c>
      <c r="E9877" s="233" t="s">
        <v>262</v>
      </c>
      <c r="F9877" s="234" t="s">
        <v>356</v>
      </c>
      <c r="G9877" s="235">
        <v>34</v>
      </c>
      <c r="H9877" s="234">
        <v>52404</v>
      </c>
      <c r="I9877" s="28"/>
    </row>
    <row r="9878" spans="1:9" x14ac:dyDescent="0.25">
      <c r="A9878" s="231" t="s">
        <v>376</v>
      </c>
      <c r="B9878" s="232" t="s">
        <v>390</v>
      </c>
      <c r="C9878" s="233" t="s">
        <v>370</v>
      </c>
      <c r="D9878" s="233">
        <v>8</v>
      </c>
      <c r="E9878" s="233" t="s">
        <v>334</v>
      </c>
      <c r="F9878" s="234" t="s">
        <v>278</v>
      </c>
      <c r="G9878" s="235">
        <v>38</v>
      </c>
      <c r="H9878" s="234">
        <v>52411</v>
      </c>
      <c r="I9878" s="28"/>
    </row>
    <row r="9879" spans="1:9" x14ac:dyDescent="0.25">
      <c r="A9879" s="231" t="s">
        <v>345</v>
      </c>
      <c r="B9879" s="232" t="s">
        <v>379</v>
      </c>
      <c r="C9879" s="233" t="s">
        <v>380</v>
      </c>
      <c r="D9879" s="233">
        <v>16</v>
      </c>
      <c r="E9879" s="233" t="s">
        <v>271</v>
      </c>
      <c r="F9879" s="234" t="s">
        <v>373</v>
      </c>
      <c r="G9879" s="235">
        <v>122</v>
      </c>
      <c r="H9879" s="234">
        <v>52413</v>
      </c>
      <c r="I9879" s="28"/>
    </row>
    <row r="9880" spans="1:9" x14ac:dyDescent="0.25">
      <c r="A9880" s="231" t="s">
        <v>376</v>
      </c>
      <c r="B9880" s="232" t="s">
        <v>377</v>
      </c>
      <c r="C9880" s="233" t="s">
        <v>378</v>
      </c>
      <c r="D9880" s="233">
        <v>10</v>
      </c>
      <c r="E9880" s="233" t="s">
        <v>262</v>
      </c>
      <c r="F9880" s="234" t="s">
        <v>342</v>
      </c>
      <c r="G9880" s="235">
        <v>5</v>
      </c>
      <c r="H9880" s="234">
        <v>52414</v>
      </c>
      <c r="I9880" s="28"/>
    </row>
    <row r="9881" spans="1:9" x14ac:dyDescent="0.25">
      <c r="A9881" s="231" t="s">
        <v>354</v>
      </c>
      <c r="B9881" s="232" t="s">
        <v>355</v>
      </c>
      <c r="C9881" s="233" t="s">
        <v>347</v>
      </c>
      <c r="D9881" s="233">
        <v>16</v>
      </c>
      <c r="E9881" s="233" t="s">
        <v>262</v>
      </c>
      <c r="F9881" s="234" t="s">
        <v>356</v>
      </c>
      <c r="G9881" s="235">
        <v>99</v>
      </c>
      <c r="H9881" s="234">
        <v>52415</v>
      </c>
      <c r="I9881" s="28"/>
    </row>
    <row r="9882" spans="1:9" x14ac:dyDescent="0.25">
      <c r="A9882" s="231" t="s">
        <v>331</v>
      </c>
      <c r="B9882" s="232" t="s">
        <v>404</v>
      </c>
      <c r="C9882" s="233" t="s">
        <v>333</v>
      </c>
      <c r="D9882" s="233">
        <v>16</v>
      </c>
      <c r="E9882" s="233" t="s">
        <v>334</v>
      </c>
      <c r="F9882" s="234" t="s">
        <v>405</v>
      </c>
      <c r="G9882" s="235">
        <v>132</v>
      </c>
      <c r="H9882" s="234">
        <v>52416</v>
      </c>
      <c r="I9882" s="28"/>
    </row>
    <row r="9883" spans="1:9" x14ac:dyDescent="0.25">
      <c r="A9883" s="231" t="s">
        <v>335</v>
      </c>
      <c r="B9883" s="232" t="s">
        <v>336</v>
      </c>
      <c r="C9883" s="233" t="s">
        <v>337</v>
      </c>
      <c r="D9883" s="233">
        <v>16</v>
      </c>
      <c r="E9883" s="233" t="s">
        <v>271</v>
      </c>
      <c r="F9883" s="234" t="s">
        <v>338</v>
      </c>
      <c r="G9883" s="235">
        <v>175</v>
      </c>
      <c r="H9883" s="234">
        <v>52418</v>
      </c>
      <c r="I9883" s="28"/>
    </row>
    <row r="9884" spans="1:9" x14ac:dyDescent="0.25">
      <c r="A9884" s="231" t="s">
        <v>408</v>
      </c>
      <c r="B9884" s="232" t="s">
        <v>409</v>
      </c>
      <c r="C9884" s="233" t="s">
        <v>380</v>
      </c>
      <c r="D9884" s="233">
        <v>16</v>
      </c>
      <c r="E9884" s="233" t="s">
        <v>334</v>
      </c>
      <c r="F9884" s="234" t="s">
        <v>278</v>
      </c>
      <c r="G9884" s="235">
        <v>159</v>
      </c>
      <c r="H9884" s="234">
        <v>52421</v>
      </c>
      <c r="I9884" s="28"/>
    </row>
    <row r="9885" spans="1:9" x14ac:dyDescent="0.25">
      <c r="A9885" s="231" t="s">
        <v>397</v>
      </c>
      <c r="B9885" s="232" t="s">
        <v>398</v>
      </c>
      <c r="C9885" s="233" t="s">
        <v>399</v>
      </c>
      <c r="D9885" s="233">
        <v>8</v>
      </c>
      <c r="E9885" s="233" t="s">
        <v>334</v>
      </c>
      <c r="F9885" s="234" t="s">
        <v>276</v>
      </c>
      <c r="G9885" s="235">
        <v>186</v>
      </c>
      <c r="H9885" s="234">
        <v>52421</v>
      </c>
      <c r="I9885" s="28"/>
    </row>
    <row r="9886" spans="1:9" x14ac:dyDescent="0.25">
      <c r="A9886" s="231" t="s">
        <v>345</v>
      </c>
      <c r="B9886" s="232" t="s">
        <v>391</v>
      </c>
      <c r="C9886" s="233" t="s">
        <v>337</v>
      </c>
      <c r="D9886" s="233">
        <v>16</v>
      </c>
      <c r="E9886" s="233" t="s">
        <v>334</v>
      </c>
      <c r="F9886" s="234" t="s">
        <v>276</v>
      </c>
      <c r="G9886" s="235">
        <v>94</v>
      </c>
      <c r="H9886" s="234">
        <v>52425</v>
      </c>
      <c r="I9886" s="28"/>
    </row>
    <row r="9887" spans="1:9" x14ac:dyDescent="0.25">
      <c r="A9887" s="231" t="s">
        <v>335</v>
      </c>
      <c r="B9887" s="232" t="s">
        <v>357</v>
      </c>
      <c r="C9887" s="233" t="s">
        <v>358</v>
      </c>
      <c r="D9887" s="233">
        <v>16</v>
      </c>
      <c r="E9887" s="233" t="s">
        <v>271</v>
      </c>
      <c r="F9887" s="234" t="s">
        <v>359</v>
      </c>
      <c r="G9887" s="235">
        <v>11</v>
      </c>
      <c r="H9887" s="234">
        <v>52429</v>
      </c>
      <c r="I9887" s="28"/>
    </row>
    <row r="9888" spans="1:9" x14ac:dyDescent="0.25">
      <c r="A9888" s="231" t="s">
        <v>392</v>
      </c>
      <c r="B9888" s="232" t="s">
        <v>393</v>
      </c>
      <c r="C9888" s="233" t="s">
        <v>337</v>
      </c>
      <c r="D9888" s="233">
        <v>16</v>
      </c>
      <c r="E9888" s="233" t="s">
        <v>271</v>
      </c>
      <c r="F9888" s="234" t="s">
        <v>338</v>
      </c>
      <c r="G9888" s="235">
        <v>198</v>
      </c>
      <c r="H9888" s="234">
        <v>52430</v>
      </c>
      <c r="I9888" s="28"/>
    </row>
    <row r="9889" spans="1:9" x14ac:dyDescent="0.25">
      <c r="A9889" s="231" t="s">
        <v>362</v>
      </c>
      <c r="B9889" s="232" t="s">
        <v>369</v>
      </c>
      <c r="C9889" s="233" t="s">
        <v>370</v>
      </c>
      <c r="D9889" s="233">
        <v>16</v>
      </c>
      <c r="E9889" s="233" t="s">
        <v>264</v>
      </c>
      <c r="F9889" s="234" t="s">
        <v>365</v>
      </c>
      <c r="G9889" s="235">
        <v>33</v>
      </c>
      <c r="H9889" s="234">
        <v>52432</v>
      </c>
      <c r="I9889" s="28"/>
    </row>
    <row r="9890" spans="1:9" x14ac:dyDescent="0.25">
      <c r="A9890" s="231" t="s">
        <v>335</v>
      </c>
      <c r="B9890" s="232" t="s">
        <v>367</v>
      </c>
      <c r="C9890" s="233" t="s">
        <v>337</v>
      </c>
      <c r="D9890" s="233">
        <v>8</v>
      </c>
      <c r="E9890" s="233" t="s">
        <v>262</v>
      </c>
      <c r="F9890" s="234" t="s">
        <v>342</v>
      </c>
      <c r="G9890" s="235">
        <v>83</v>
      </c>
      <c r="H9890" s="234">
        <v>52432</v>
      </c>
      <c r="I9890" s="28"/>
    </row>
    <row r="9891" spans="1:9" x14ac:dyDescent="0.25">
      <c r="A9891" s="231" t="s">
        <v>385</v>
      </c>
      <c r="B9891" s="232" t="s">
        <v>389</v>
      </c>
      <c r="C9891" s="233" t="s">
        <v>375</v>
      </c>
      <c r="D9891" s="233">
        <v>16</v>
      </c>
      <c r="E9891" s="233" t="s">
        <v>334</v>
      </c>
      <c r="F9891" s="234" t="s">
        <v>276</v>
      </c>
      <c r="G9891" s="235">
        <v>63</v>
      </c>
      <c r="H9891" s="234">
        <v>52434</v>
      </c>
      <c r="I9891" s="28"/>
    </row>
    <row r="9892" spans="1:9" x14ac:dyDescent="0.25">
      <c r="A9892" s="231" t="s">
        <v>362</v>
      </c>
      <c r="B9892" s="232" t="s">
        <v>363</v>
      </c>
      <c r="C9892" s="233" t="s">
        <v>364</v>
      </c>
      <c r="D9892" s="233">
        <v>8</v>
      </c>
      <c r="E9892" s="233" t="s">
        <v>264</v>
      </c>
      <c r="F9892" s="234" t="s">
        <v>365</v>
      </c>
      <c r="G9892" s="235">
        <v>42</v>
      </c>
      <c r="H9892" s="234">
        <v>52435</v>
      </c>
      <c r="I9892" s="28"/>
    </row>
    <row r="9893" spans="1:9" x14ac:dyDescent="0.25">
      <c r="A9893" s="231" t="s">
        <v>339</v>
      </c>
      <c r="B9893" s="232" t="s">
        <v>340</v>
      </c>
      <c r="C9893" s="233" t="s">
        <v>341</v>
      </c>
      <c r="D9893" s="233">
        <v>8</v>
      </c>
      <c r="E9893" s="233" t="s">
        <v>262</v>
      </c>
      <c r="F9893" s="234" t="s">
        <v>342</v>
      </c>
      <c r="G9893" s="235">
        <v>102</v>
      </c>
      <c r="H9893" s="234">
        <v>52436</v>
      </c>
      <c r="I9893" s="28"/>
    </row>
    <row r="9894" spans="1:9" x14ac:dyDescent="0.25">
      <c r="A9894" s="231" t="s">
        <v>335</v>
      </c>
      <c r="B9894" s="232" t="s">
        <v>383</v>
      </c>
      <c r="C9894" s="233" t="s">
        <v>347</v>
      </c>
      <c r="D9894" s="233">
        <v>8</v>
      </c>
      <c r="E9894" s="233" t="s">
        <v>271</v>
      </c>
      <c r="F9894" s="234" t="s">
        <v>373</v>
      </c>
      <c r="G9894" s="235">
        <v>117</v>
      </c>
      <c r="H9894" s="234">
        <v>52437</v>
      </c>
      <c r="I9894" s="28"/>
    </row>
    <row r="9895" spans="1:9" x14ac:dyDescent="0.25">
      <c r="A9895" s="231" t="s">
        <v>385</v>
      </c>
      <c r="B9895" s="232" t="s">
        <v>389</v>
      </c>
      <c r="C9895" s="233" t="s">
        <v>375</v>
      </c>
      <c r="D9895" s="233">
        <v>16</v>
      </c>
      <c r="E9895" s="233" t="s">
        <v>334</v>
      </c>
      <c r="F9895" s="234" t="s">
        <v>278</v>
      </c>
      <c r="G9895" s="235">
        <v>176</v>
      </c>
      <c r="H9895" s="234">
        <v>52438</v>
      </c>
      <c r="I9895" s="28"/>
    </row>
    <row r="9896" spans="1:9" x14ac:dyDescent="0.25">
      <c r="A9896" s="231" t="s">
        <v>362</v>
      </c>
      <c r="B9896" s="232" t="s">
        <v>369</v>
      </c>
      <c r="C9896" s="233" t="s">
        <v>370</v>
      </c>
      <c r="D9896" s="233">
        <v>16</v>
      </c>
      <c r="E9896" s="233" t="s">
        <v>264</v>
      </c>
      <c r="F9896" s="234" t="s">
        <v>365</v>
      </c>
      <c r="G9896" s="235">
        <v>113</v>
      </c>
      <c r="H9896" s="234">
        <v>52440</v>
      </c>
      <c r="I9896" s="28"/>
    </row>
    <row r="9897" spans="1:9" x14ac:dyDescent="0.25">
      <c r="A9897" s="231" t="s">
        <v>345</v>
      </c>
      <c r="B9897" s="232" t="s">
        <v>401</v>
      </c>
      <c r="C9897" s="233" t="s">
        <v>380</v>
      </c>
      <c r="D9897" s="233">
        <v>16</v>
      </c>
      <c r="E9897" s="233" t="s">
        <v>271</v>
      </c>
      <c r="F9897" s="234" t="s">
        <v>338</v>
      </c>
      <c r="G9897" s="235">
        <v>17</v>
      </c>
      <c r="H9897" s="234">
        <v>52442</v>
      </c>
      <c r="I9897" s="28"/>
    </row>
    <row r="9898" spans="1:9" x14ac:dyDescent="0.25">
      <c r="A9898" s="231" t="s">
        <v>385</v>
      </c>
      <c r="B9898" s="232" t="s">
        <v>389</v>
      </c>
      <c r="C9898" s="233" t="s">
        <v>375</v>
      </c>
      <c r="D9898" s="233">
        <v>16</v>
      </c>
      <c r="E9898" s="233" t="s">
        <v>334</v>
      </c>
      <c r="F9898" s="234" t="s">
        <v>276</v>
      </c>
      <c r="G9898" s="235">
        <v>155</v>
      </c>
      <c r="H9898" s="234">
        <v>52445</v>
      </c>
      <c r="I9898" s="28"/>
    </row>
    <row r="9899" spans="1:9" x14ac:dyDescent="0.25">
      <c r="A9899" s="231" t="s">
        <v>335</v>
      </c>
      <c r="B9899" s="232" t="s">
        <v>395</v>
      </c>
      <c r="C9899" s="233" t="s">
        <v>337</v>
      </c>
      <c r="D9899" s="233">
        <v>16</v>
      </c>
      <c r="E9899" s="233" t="s">
        <v>264</v>
      </c>
      <c r="F9899" s="234" t="s">
        <v>396</v>
      </c>
      <c r="G9899" s="235">
        <v>163</v>
      </c>
      <c r="H9899" s="234">
        <v>52447</v>
      </c>
      <c r="I9899" s="28"/>
    </row>
    <row r="9900" spans="1:9" x14ac:dyDescent="0.25">
      <c r="A9900" s="231" t="s">
        <v>362</v>
      </c>
      <c r="B9900" s="232" t="s">
        <v>369</v>
      </c>
      <c r="C9900" s="233" t="s">
        <v>370</v>
      </c>
      <c r="D9900" s="233">
        <v>16</v>
      </c>
      <c r="E9900" s="233" t="s">
        <v>264</v>
      </c>
      <c r="F9900" s="234" t="s">
        <v>365</v>
      </c>
      <c r="G9900" s="235">
        <v>127</v>
      </c>
      <c r="H9900" s="234">
        <v>52454</v>
      </c>
      <c r="I9900" s="28"/>
    </row>
    <row r="9901" spans="1:9" x14ac:dyDescent="0.25">
      <c r="A9901" s="231" t="s">
        <v>362</v>
      </c>
      <c r="B9901" s="232" t="s">
        <v>369</v>
      </c>
      <c r="C9901" s="233" t="s">
        <v>370</v>
      </c>
      <c r="D9901" s="233">
        <v>16</v>
      </c>
      <c r="E9901" s="233" t="s">
        <v>264</v>
      </c>
      <c r="F9901" s="234" t="s">
        <v>365</v>
      </c>
      <c r="G9901" s="235">
        <v>194</v>
      </c>
      <c r="H9901" s="234">
        <v>52454</v>
      </c>
      <c r="I9901" s="28"/>
    </row>
    <row r="9902" spans="1:9" x14ac:dyDescent="0.25">
      <c r="A9902" s="231" t="s">
        <v>362</v>
      </c>
      <c r="B9902" s="232" t="s">
        <v>369</v>
      </c>
      <c r="C9902" s="233" t="s">
        <v>370</v>
      </c>
      <c r="D9902" s="233">
        <v>16</v>
      </c>
      <c r="E9902" s="233" t="s">
        <v>264</v>
      </c>
      <c r="F9902" s="234" t="s">
        <v>365</v>
      </c>
      <c r="G9902" s="235">
        <v>150</v>
      </c>
      <c r="H9902" s="234">
        <v>52457</v>
      </c>
      <c r="I9902" s="28"/>
    </row>
    <row r="9903" spans="1:9" x14ac:dyDescent="0.25">
      <c r="A9903" s="231" t="s">
        <v>376</v>
      </c>
      <c r="B9903" s="232" t="s">
        <v>377</v>
      </c>
      <c r="C9903" s="233" t="s">
        <v>378</v>
      </c>
      <c r="D9903" s="233">
        <v>10</v>
      </c>
      <c r="E9903" s="233" t="s">
        <v>262</v>
      </c>
      <c r="F9903" s="234" t="s">
        <v>50</v>
      </c>
      <c r="G9903" s="235">
        <v>68</v>
      </c>
      <c r="H9903" s="234">
        <v>52461</v>
      </c>
      <c r="I9903" s="28"/>
    </row>
    <row r="9904" spans="1:9" x14ac:dyDescent="0.25">
      <c r="A9904" s="231" t="s">
        <v>376</v>
      </c>
      <c r="B9904" s="232" t="s">
        <v>377</v>
      </c>
      <c r="C9904" s="233" t="s">
        <v>378</v>
      </c>
      <c r="D9904" s="233">
        <v>10</v>
      </c>
      <c r="E9904" s="233" t="s">
        <v>262</v>
      </c>
      <c r="F9904" s="234" t="s">
        <v>50</v>
      </c>
      <c r="G9904" s="235">
        <v>60</v>
      </c>
      <c r="H9904" s="234">
        <v>52464</v>
      </c>
      <c r="I9904" s="28"/>
    </row>
    <row r="9905" spans="1:9" x14ac:dyDescent="0.25">
      <c r="A9905" s="231" t="s">
        <v>345</v>
      </c>
      <c r="B9905" s="232" t="s">
        <v>391</v>
      </c>
      <c r="C9905" s="233" t="s">
        <v>337</v>
      </c>
      <c r="D9905" s="233">
        <v>16</v>
      </c>
      <c r="E9905" s="233" t="s">
        <v>334</v>
      </c>
      <c r="F9905" s="234" t="s">
        <v>276</v>
      </c>
      <c r="G9905" s="235">
        <v>93</v>
      </c>
      <c r="H9905" s="234">
        <v>52467</v>
      </c>
      <c r="I9905" s="28"/>
    </row>
    <row r="9906" spans="1:9" x14ac:dyDescent="0.25">
      <c r="A9906" s="231" t="s">
        <v>345</v>
      </c>
      <c r="B9906" s="232" t="s">
        <v>401</v>
      </c>
      <c r="C9906" s="233" t="s">
        <v>380</v>
      </c>
      <c r="D9906" s="233">
        <v>16</v>
      </c>
      <c r="E9906" s="233" t="s">
        <v>271</v>
      </c>
      <c r="F9906" s="234" t="s">
        <v>338</v>
      </c>
      <c r="G9906" s="235">
        <v>20</v>
      </c>
      <c r="H9906" s="234">
        <v>52471</v>
      </c>
      <c r="I9906" s="28"/>
    </row>
    <row r="9907" spans="1:9" x14ac:dyDescent="0.25">
      <c r="A9907" s="231" t="s">
        <v>331</v>
      </c>
      <c r="B9907" s="232" t="s">
        <v>404</v>
      </c>
      <c r="C9907" s="233" t="s">
        <v>333</v>
      </c>
      <c r="D9907" s="233">
        <v>16</v>
      </c>
      <c r="E9907" s="233" t="s">
        <v>334</v>
      </c>
      <c r="F9907" s="234" t="s">
        <v>405</v>
      </c>
      <c r="G9907" s="235">
        <v>157</v>
      </c>
      <c r="H9907" s="234">
        <v>52472</v>
      </c>
      <c r="I9907" s="28"/>
    </row>
    <row r="9908" spans="1:9" x14ac:dyDescent="0.25">
      <c r="A9908" s="231" t="s">
        <v>371</v>
      </c>
      <c r="B9908" s="232" t="s">
        <v>372</v>
      </c>
      <c r="C9908" s="233" t="s">
        <v>364</v>
      </c>
      <c r="D9908" s="233">
        <v>8</v>
      </c>
      <c r="E9908" s="233" t="s">
        <v>271</v>
      </c>
      <c r="F9908" s="234" t="s">
        <v>373</v>
      </c>
      <c r="G9908" s="235">
        <v>115</v>
      </c>
      <c r="H9908" s="234">
        <v>52473</v>
      </c>
      <c r="I9908" s="28"/>
    </row>
    <row r="9909" spans="1:9" x14ac:dyDescent="0.25">
      <c r="A9909" s="231" t="s">
        <v>362</v>
      </c>
      <c r="B9909" s="232" t="s">
        <v>369</v>
      </c>
      <c r="C9909" s="233" t="s">
        <v>370</v>
      </c>
      <c r="D9909" s="233">
        <v>16</v>
      </c>
      <c r="E9909" s="233" t="s">
        <v>264</v>
      </c>
      <c r="F9909" s="234" t="s">
        <v>365</v>
      </c>
      <c r="G9909" s="235">
        <v>55</v>
      </c>
      <c r="H9909" s="234">
        <v>52474</v>
      </c>
      <c r="I9909" s="28"/>
    </row>
    <row r="9910" spans="1:9" x14ac:dyDescent="0.25">
      <c r="A9910" s="231" t="s">
        <v>362</v>
      </c>
      <c r="B9910" s="232" t="s">
        <v>363</v>
      </c>
      <c r="C9910" s="233" t="s">
        <v>364</v>
      </c>
      <c r="D9910" s="233">
        <v>8</v>
      </c>
      <c r="E9910" s="233" t="s">
        <v>264</v>
      </c>
      <c r="F9910" s="234" t="s">
        <v>396</v>
      </c>
      <c r="G9910" s="235">
        <v>48</v>
      </c>
      <c r="H9910" s="234">
        <v>52476</v>
      </c>
      <c r="I9910" s="28"/>
    </row>
    <row r="9911" spans="1:9" x14ac:dyDescent="0.25">
      <c r="A9911" s="231" t="s">
        <v>331</v>
      </c>
      <c r="B9911" s="232" t="s">
        <v>403</v>
      </c>
      <c r="C9911" s="233" t="s">
        <v>380</v>
      </c>
      <c r="D9911" s="233">
        <v>32</v>
      </c>
      <c r="E9911" s="233" t="s">
        <v>262</v>
      </c>
      <c r="F9911" s="234" t="s">
        <v>356</v>
      </c>
      <c r="G9911" s="235">
        <v>11</v>
      </c>
      <c r="H9911" s="234">
        <v>52477</v>
      </c>
      <c r="I9911" s="28"/>
    </row>
    <row r="9912" spans="1:9" x14ac:dyDescent="0.25">
      <c r="A9912" s="231" t="s">
        <v>335</v>
      </c>
      <c r="B9912" s="232" t="s">
        <v>400</v>
      </c>
      <c r="C9912" s="233" t="s">
        <v>364</v>
      </c>
      <c r="D9912" s="233">
        <v>8</v>
      </c>
      <c r="E9912" s="233" t="s">
        <v>264</v>
      </c>
      <c r="F9912" s="234" t="s">
        <v>365</v>
      </c>
      <c r="G9912" s="235">
        <v>134</v>
      </c>
      <c r="H9912" s="234">
        <v>52480</v>
      </c>
      <c r="I9912" s="28"/>
    </row>
    <row r="9913" spans="1:9" x14ac:dyDescent="0.25">
      <c r="A9913" s="231" t="s">
        <v>397</v>
      </c>
      <c r="B9913" s="232" t="s">
        <v>402</v>
      </c>
      <c r="C9913" s="233" t="s">
        <v>380</v>
      </c>
      <c r="D9913" s="233">
        <v>8</v>
      </c>
      <c r="E9913" s="233" t="s">
        <v>262</v>
      </c>
      <c r="F9913" s="234" t="s">
        <v>50</v>
      </c>
      <c r="G9913" s="235">
        <v>116</v>
      </c>
      <c r="H9913" s="234">
        <v>52480</v>
      </c>
      <c r="I9913" s="28"/>
    </row>
    <row r="9914" spans="1:9" x14ac:dyDescent="0.25">
      <c r="A9914" s="231" t="s">
        <v>335</v>
      </c>
      <c r="B9914" s="232" t="s">
        <v>383</v>
      </c>
      <c r="C9914" s="233" t="s">
        <v>347</v>
      </c>
      <c r="D9914" s="233">
        <v>8</v>
      </c>
      <c r="E9914" s="233" t="s">
        <v>271</v>
      </c>
      <c r="F9914" s="234" t="s">
        <v>373</v>
      </c>
      <c r="G9914" s="235">
        <v>23</v>
      </c>
      <c r="H9914" s="234">
        <v>52481</v>
      </c>
      <c r="I9914" s="28"/>
    </row>
    <row r="9915" spans="1:9" x14ac:dyDescent="0.25">
      <c r="A9915" s="231" t="s">
        <v>362</v>
      </c>
      <c r="B9915" s="232" t="s">
        <v>363</v>
      </c>
      <c r="C9915" s="233" t="s">
        <v>364</v>
      </c>
      <c r="D9915" s="233">
        <v>8</v>
      </c>
      <c r="E9915" s="233" t="s">
        <v>264</v>
      </c>
      <c r="F9915" s="234" t="s">
        <v>365</v>
      </c>
      <c r="G9915" s="235">
        <v>76</v>
      </c>
      <c r="H9915" s="234">
        <v>52483</v>
      </c>
      <c r="I9915" s="28"/>
    </row>
    <row r="9916" spans="1:9" x14ac:dyDescent="0.25">
      <c r="A9916" s="231" t="s">
        <v>335</v>
      </c>
      <c r="B9916" s="232" t="s">
        <v>387</v>
      </c>
      <c r="C9916" s="233" t="s">
        <v>347</v>
      </c>
      <c r="D9916" s="233">
        <v>8</v>
      </c>
      <c r="E9916" s="233" t="s">
        <v>264</v>
      </c>
      <c r="F9916" s="234" t="s">
        <v>365</v>
      </c>
      <c r="G9916" s="235">
        <v>163</v>
      </c>
      <c r="H9916" s="234">
        <v>52484</v>
      </c>
      <c r="I9916" s="28"/>
    </row>
    <row r="9917" spans="1:9" x14ac:dyDescent="0.25">
      <c r="A9917" s="231" t="s">
        <v>335</v>
      </c>
      <c r="B9917" s="232" t="s">
        <v>384</v>
      </c>
      <c r="C9917" s="233" t="s">
        <v>364</v>
      </c>
      <c r="D9917" s="233">
        <v>8</v>
      </c>
      <c r="E9917" s="233" t="s">
        <v>262</v>
      </c>
      <c r="F9917" s="234" t="s">
        <v>356</v>
      </c>
      <c r="G9917" s="235">
        <v>168</v>
      </c>
      <c r="H9917" s="234">
        <v>52487</v>
      </c>
      <c r="I9917" s="28"/>
    </row>
    <row r="9918" spans="1:9" x14ac:dyDescent="0.25">
      <c r="A9918" s="231" t="s">
        <v>362</v>
      </c>
      <c r="B9918" s="232" t="s">
        <v>363</v>
      </c>
      <c r="C9918" s="233" t="s">
        <v>364</v>
      </c>
      <c r="D9918" s="233">
        <v>8</v>
      </c>
      <c r="E9918" s="233" t="s">
        <v>264</v>
      </c>
      <c r="F9918" s="234" t="s">
        <v>396</v>
      </c>
      <c r="G9918" s="235">
        <v>171</v>
      </c>
      <c r="H9918" s="234">
        <v>52488</v>
      </c>
      <c r="I9918" s="28"/>
    </row>
    <row r="9919" spans="1:9" x14ac:dyDescent="0.25">
      <c r="A9919" s="231" t="s">
        <v>335</v>
      </c>
      <c r="B9919" s="232" t="s">
        <v>382</v>
      </c>
      <c r="C9919" s="233" t="s">
        <v>337</v>
      </c>
      <c r="D9919" s="233">
        <v>16</v>
      </c>
      <c r="E9919" s="233" t="s">
        <v>264</v>
      </c>
      <c r="F9919" s="234" t="s">
        <v>365</v>
      </c>
      <c r="G9919" s="235">
        <v>138</v>
      </c>
      <c r="H9919" s="234">
        <v>52490</v>
      </c>
      <c r="I9919" s="28"/>
    </row>
    <row r="9920" spans="1:9" x14ac:dyDescent="0.25">
      <c r="A9920" s="231" t="s">
        <v>408</v>
      </c>
      <c r="B9920" s="232" t="s">
        <v>409</v>
      </c>
      <c r="C9920" s="233" t="s">
        <v>380</v>
      </c>
      <c r="D9920" s="233">
        <v>16</v>
      </c>
      <c r="E9920" s="233" t="s">
        <v>334</v>
      </c>
      <c r="F9920" s="234" t="s">
        <v>276</v>
      </c>
      <c r="G9920" s="235">
        <v>173</v>
      </c>
      <c r="H9920" s="234">
        <v>52493</v>
      </c>
      <c r="I9920" s="28"/>
    </row>
    <row r="9921" spans="1:9" x14ac:dyDescent="0.25">
      <c r="A9921" s="231" t="s">
        <v>348</v>
      </c>
      <c r="B9921" s="232" t="s">
        <v>349</v>
      </c>
      <c r="C9921" s="233" t="s">
        <v>347</v>
      </c>
      <c r="D9921" s="233">
        <v>8</v>
      </c>
      <c r="E9921" s="233" t="s">
        <v>262</v>
      </c>
      <c r="F9921" s="234" t="s">
        <v>356</v>
      </c>
      <c r="G9921" s="235">
        <v>31</v>
      </c>
      <c r="H9921" s="234">
        <v>52497</v>
      </c>
      <c r="I9921" s="28"/>
    </row>
    <row r="9922" spans="1:9" x14ac:dyDescent="0.25">
      <c r="A9922" s="231" t="s">
        <v>376</v>
      </c>
      <c r="B9922" s="232" t="s">
        <v>377</v>
      </c>
      <c r="C9922" s="233" t="s">
        <v>378</v>
      </c>
      <c r="D9922" s="233">
        <v>10</v>
      </c>
      <c r="E9922" s="233" t="s">
        <v>262</v>
      </c>
      <c r="F9922" s="234" t="s">
        <v>50</v>
      </c>
      <c r="G9922" s="235">
        <v>58</v>
      </c>
      <c r="H9922" s="234">
        <v>52497</v>
      </c>
      <c r="I9922" s="28"/>
    </row>
    <row r="9923" spans="1:9" x14ac:dyDescent="0.25">
      <c r="A9923" s="231" t="s">
        <v>335</v>
      </c>
      <c r="B9923" s="232" t="s">
        <v>367</v>
      </c>
      <c r="C9923" s="233" t="s">
        <v>337</v>
      </c>
      <c r="D9923" s="233">
        <v>8</v>
      </c>
      <c r="E9923" s="233" t="s">
        <v>262</v>
      </c>
      <c r="F9923" s="234" t="s">
        <v>342</v>
      </c>
      <c r="G9923" s="235">
        <v>187</v>
      </c>
      <c r="H9923" s="234">
        <v>52499</v>
      </c>
      <c r="I9923" s="28"/>
    </row>
    <row r="9924" spans="1:9" x14ac:dyDescent="0.25">
      <c r="A9924" s="231" t="s">
        <v>362</v>
      </c>
      <c r="B9924" s="232" t="s">
        <v>407</v>
      </c>
      <c r="C9924" s="233" t="s">
        <v>380</v>
      </c>
      <c r="D9924" s="233">
        <v>16</v>
      </c>
      <c r="E9924" s="233" t="s">
        <v>264</v>
      </c>
      <c r="F9924" s="234" t="s">
        <v>396</v>
      </c>
      <c r="G9924" s="235">
        <v>93</v>
      </c>
      <c r="H9924" s="234">
        <v>52501</v>
      </c>
      <c r="I9924" s="28"/>
    </row>
    <row r="9925" spans="1:9" x14ac:dyDescent="0.25">
      <c r="A9925" s="231" t="s">
        <v>335</v>
      </c>
      <c r="B9925" s="232" t="s">
        <v>350</v>
      </c>
      <c r="C9925" s="233" t="s">
        <v>347</v>
      </c>
      <c r="D9925" s="233">
        <v>8</v>
      </c>
      <c r="E9925" s="233" t="s">
        <v>271</v>
      </c>
      <c r="F9925" s="234" t="s">
        <v>338</v>
      </c>
      <c r="G9925" s="235">
        <v>180</v>
      </c>
      <c r="H9925" s="234">
        <v>52505</v>
      </c>
      <c r="I9925" s="28"/>
    </row>
    <row r="9926" spans="1:9" x14ac:dyDescent="0.25">
      <c r="A9926" s="231" t="s">
        <v>345</v>
      </c>
      <c r="B9926" s="232" t="s">
        <v>346</v>
      </c>
      <c r="C9926" s="233" t="s">
        <v>347</v>
      </c>
      <c r="D9926" s="233">
        <v>16</v>
      </c>
      <c r="E9926" s="233" t="s">
        <v>271</v>
      </c>
      <c r="F9926" s="234" t="s">
        <v>338</v>
      </c>
      <c r="G9926" s="235">
        <v>113</v>
      </c>
      <c r="H9926" s="234">
        <v>52506</v>
      </c>
      <c r="I9926" s="28"/>
    </row>
    <row r="9927" spans="1:9" x14ac:dyDescent="0.25">
      <c r="A9927" s="231" t="s">
        <v>376</v>
      </c>
      <c r="B9927" s="232" t="s">
        <v>390</v>
      </c>
      <c r="C9927" s="233" t="s">
        <v>370</v>
      </c>
      <c r="D9927" s="233">
        <v>8</v>
      </c>
      <c r="E9927" s="233" t="s">
        <v>334</v>
      </c>
      <c r="F9927" s="234" t="s">
        <v>278</v>
      </c>
      <c r="G9927" s="235">
        <v>111</v>
      </c>
      <c r="H9927" s="234">
        <v>52507</v>
      </c>
      <c r="I9927" s="28"/>
    </row>
    <row r="9928" spans="1:9" x14ac:dyDescent="0.25">
      <c r="A9928" s="231" t="s">
        <v>339</v>
      </c>
      <c r="B9928" s="232" t="s">
        <v>340</v>
      </c>
      <c r="C9928" s="233" t="s">
        <v>341</v>
      </c>
      <c r="D9928" s="233">
        <v>8</v>
      </c>
      <c r="E9928" s="233" t="s">
        <v>262</v>
      </c>
      <c r="F9928" s="234" t="s">
        <v>342</v>
      </c>
      <c r="G9928" s="235">
        <v>79</v>
      </c>
      <c r="H9928" s="234">
        <v>52513</v>
      </c>
      <c r="I9928" s="28"/>
    </row>
    <row r="9929" spans="1:9" x14ac:dyDescent="0.25">
      <c r="A9929" s="231" t="s">
        <v>335</v>
      </c>
      <c r="B9929" s="232" t="s">
        <v>368</v>
      </c>
      <c r="C9929" s="233" t="s">
        <v>364</v>
      </c>
      <c r="D9929" s="233">
        <v>8</v>
      </c>
      <c r="E9929" s="233" t="s">
        <v>262</v>
      </c>
      <c r="F9929" s="234" t="s">
        <v>356</v>
      </c>
      <c r="G9929" s="235">
        <v>20</v>
      </c>
      <c r="H9929" s="234">
        <v>52515</v>
      </c>
      <c r="I9929" s="28"/>
    </row>
    <row r="9930" spans="1:9" x14ac:dyDescent="0.25">
      <c r="A9930" s="231" t="s">
        <v>371</v>
      </c>
      <c r="B9930" s="232" t="s">
        <v>372</v>
      </c>
      <c r="C9930" s="233" t="s">
        <v>364</v>
      </c>
      <c r="D9930" s="233">
        <v>8</v>
      </c>
      <c r="E9930" s="233" t="s">
        <v>271</v>
      </c>
      <c r="F9930" s="234" t="s">
        <v>373</v>
      </c>
      <c r="G9930" s="235">
        <v>65</v>
      </c>
      <c r="H9930" s="234">
        <v>52517</v>
      </c>
      <c r="I9930" s="28"/>
    </row>
    <row r="9931" spans="1:9" x14ac:dyDescent="0.25">
      <c r="A9931" s="231" t="s">
        <v>397</v>
      </c>
      <c r="B9931" s="232" t="s">
        <v>398</v>
      </c>
      <c r="C9931" s="233" t="s">
        <v>399</v>
      </c>
      <c r="D9931" s="233">
        <v>8</v>
      </c>
      <c r="E9931" s="233" t="s">
        <v>334</v>
      </c>
      <c r="F9931" s="234" t="s">
        <v>276</v>
      </c>
      <c r="G9931" s="235">
        <v>144</v>
      </c>
      <c r="H9931" s="234">
        <v>52518</v>
      </c>
      <c r="I9931" s="28"/>
    </row>
    <row r="9932" spans="1:9" x14ac:dyDescent="0.25">
      <c r="A9932" s="231" t="s">
        <v>335</v>
      </c>
      <c r="B9932" s="232" t="s">
        <v>367</v>
      </c>
      <c r="C9932" s="233" t="s">
        <v>337</v>
      </c>
      <c r="D9932" s="233">
        <v>8</v>
      </c>
      <c r="E9932" s="233" t="s">
        <v>262</v>
      </c>
      <c r="F9932" s="234" t="s">
        <v>356</v>
      </c>
      <c r="G9932" s="235">
        <v>52</v>
      </c>
      <c r="H9932" s="234">
        <v>52521</v>
      </c>
      <c r="I9932" s="28"/>
    </row>
    <row r="9933" spans="1:9" x14ac:dyDescent="0.25">
      <c r="A9933" s="231" t="s">
        <v>331</v>
      </c>
      <c r="B9933" s="232" t="s">
        <v>332</v>
      </c>
      <c r="C9933" s="233" t="s">
        <v>333</v>
      </c>
      <c r="D9933" s="233">
        <v>16</v>
      </c>
      <c r="E9933" s="233" t="s">
        <v>334</v>
      </c>
      <c r="F9933" s="234" t="s">
        <v>278</v>
      </c>
      <c r="G9933" s="235">
        <v>40</v>
      </c>
      <c r="H9933" s="234">
        <v>52521</v>
      </c>
      <c r="I9933" s="28"/>
    </row>
    <row r="9934" spans="1:9" x14ac:dyDescent="0.25">
      <c r="A9934" s="231" t="s">
        <v>331</v>
      </c>
      <c r="B9934" s="232" t="s">
        <v>381</v>
      </c>
      <c r="C9934" s="233" t="s">
        <v>380</v>
      </c>
      <c r="D9934" s="233">
        <v>16</v>
      </c>
      <c r="E9934" s="233" t="s">
        <v>262</v>
      </c>
      <c r="F9934" s="234" t="s">
        <v>342</v>
      </c>
      <c r="G9934" s="235">
        <v>111</v>
      </c>
      <c r="H9934" s="234">
        <v>52522</v>
      </c>
      <c r="I9934" s="28"/>
    </row>
    <row r="9935" spans="1:9" x14ac:dyDescent="0.25">
      <c r="A9935" s="231" t="s">
        <v>362</v>
      </c>
      <c r="B9935" s="232" t="s">
        <v>374</v>
      </c>
      <c r="C9935" s="233" t="s">
        <v>375</v>
      </c>
      <c r="D9935" s="233">
        <v>16</v>
      </c>
      <c r="E9935" s="233" t="s">
        <v>271</v>
      </c>
      <c r="F9935" s="234" t="s">
        <v>338</v>
      </c>
      <c r="G9935" s="235">
        <v>32</v>
      </c>
      <c r="H9935" s="234">
        <v>52523</v>
      </c>
      <c r="I9935" s="28"/>
    </row>
    <row r="9936" spans="1:9" x14ac:dyDescent="0.25">
      <c r="A9936" s="231" t="s">
        <v>362</v>
      </c>
      <c r="B9936" s="232" t="s">
        <v>366</v>
      </c>
      <c r="C9936" s="233" t="s">
        <v>337</v>
      </c>
      <c r="D9936" s="233">
        <v>8</v>
      </c>
      <c r="E9936" s="233" t="s">
        <v>262</v>
      </c>
      <c r="F9936" s="234" t="s">
        <v>342</v>
      </c>
      <c r="G9936" s="235">
        <v>111</v>
      </c>
      <c r="H9936" s="234">
        <v>52530</v>
      </c>
      <c r="I9936" s="28"/>
    </row>
    <row r="9937" spans="1:9" x14ac:dyDescent="0.25">
      <c r="A9937" s="231" t="s">
        <v>339</v>
      </c>
      <c r="B9937" s="232" t="s">
        <v>340</v>
      </c>
      <c r="C9937" s="233" t="s">
        <v>341</v>
      </c>
      <c r="D9937" s="233">
        <v>8</v>
      </c>
      <c r="E9937" s="233" t="s">
        <v>262</v>
      </c>
      <c r="F9937" s="234" t="s">
        <v>342</v>
      </c>
      <c r="G9937" s="235">
        <v>182</v>
      </c>
      <c r="H9937" s="234">
        <v>52531</v>
      </c>
      <c r="I9937" s="28"/>
    </row>
    <row r="9938" spans="1:9" x14ac:dyDescent="0.25">
      <c r="A9938" s="231" t="s">
        <v>335</v>
      </c>
      <c r="B9938" s="232" t="s">
        <v>383</v>
      </c>
      <c r="C9938" s="233" t="s">
        <v>347</v>
      </c>
      <c r="D9938" s="233">
        <v>8</v>
      </c>
      <c r="E9938" s="233" t="s">
        <v>271</v>
      </c>
      <c r="F9938" s="234" t="s">
        <v>359</v>
      </c>
      <c r="G9938" s="235">
        <v>137</v>
      </c>
      <c r="H9938" s="234">
        <v>52532</v>
      </c>
      <c r="I9938" s="28"/>
    </row>
    <row r="9939" spans="1:9" x14ac:dyDescent="0.25">
      <c r="A9939" s="231" t="s">
        <v>345</v>
      </c>
      <c r="B9939" s="232" t="s">
        <v>346</v>
      </c>
      <c r="C9939" s="233" t="s">
        <v>347</v>
      </c>
      <c r="D9939" s="233">
        <v>16</v>
      </c>
      <c r="E9939" s="233" t="s">
        <v>271</v>
      </c>
      <c r="F9939" s="234" t="s">
        <v>338</v>
      </c>
      <c r="G9939" s="235">
        <v>166</v>
      </c>
      <c r="H9939" s="234">
        <v>52535</v>
      </c>
      <c r="I9939" s="28"/>
    </row>
    <row r="9940" spans="1:9" x14ac:dyDescent="0.25">
      <c r="A9940" s="231" t="s">
        <v>335</v>
      </c>
      <c r="B9940" s="232" t="s">
        <v>400</v>
      </c>
      <c r="C9940" s="233" t="s">
        <v>364</v>
      </c>
      <c r="D9940" s="233">
        <v>8</v>
      </c>
      <c r="E9940" s="233" t="s">
        <v>264</v>
      </c>
      <c r="F9940" s="234" t="s">
        <v>365</v>
      </c>
      <c r="G9940" s="235">
        <v>81</v>
      </c>
      <c r="H9940" s="234">
        <v>52536</v>
      </c>
      <c r="I9940" s="28"/>
    </row>
    <row r="9941" spans="1:9" x14ac:dyDescent="0.25">
      <c r="A9941" s="231" t="s">
        <v>335</v>
      </c>
      <c r="B9941" s="232" t="s">
        <v>395</v>
      </c>
      <c r="C9941" s="233" t="s">
        <v>337</v>
      </c>
      <c r="D9941" s="233">
        <v>16</v>
      </c>
      <c r="E9941" s="233" t="s">
        <v>264</v>
      </c>
      <c r="F9941" s="234" t="s">
        <v>365</v>
      </c>
      <c r="G9941" s="235">
        <v>158</v>
      </c>
      <c r="H9941" s="234">
        <v>52538</v>
      </c>
      <c r="I9941" s="28"/>
    </row>
    <row r="9942" spans="1:9" x14ac:dyDescent="0.25">
      <c r="A9942" s="231" t="s">
        <v>335</v>
      </c>
      <c r="B9942" s="232" t="s">
        <v>367</v>
      </c>
      <c r="C9942" s="233" t="s">
        <v>337</v>
      </c>
      <c r="D9942" s="233">
        <v>8</v>
      </c>
      <c r="E9942" s="233" t="s">
        <v>262</v>
      </c>
      <c r="F9942" s="234" t="s">
        <v>342</v>
      </c>
      <c r="G9942" s="235">
        <v>126</v>
      </c>
      <c r="H9942" s="234">
        <v>52540</v>
      </c>
      <c r="I9942" s="28"/>
    </row>
    <row r="9943" spans="1:9" x14ac:dyDescent="0.25">
      <c r="A9943" s="231" t="s">
        <v>408</v>
      </c>
      <c r="B9943" s="232" t="s">
        <v>409</v>
      </c>
      <c r="C9943" s="233" t="s">
        <v>380</v>
      </c>
      <c r="D9943" s="233">
        <v>16</v>
      </c>
      <c r="E9943" s="233" t="s">
        <v>334</v>
      </c>
      <c r="F9943" s="234" t="s">
        <v>278</v>
      </c>
      <c r="G9943" s="235">
        <v>156</v>
      </c>
      <c r="H9943" s="234">
        <v>52542</v>
      </c>
      <c r="I9943" s="28"/>
    </row>
    <row r="9944" spans="1:9" x14ac:dyDescent="0.25">
      <c r="A9944" s="231" t="s">
        <v>335</v>
      </c>
      <c r="B9944" s="232" t="s">
        <v>350</v>
      </c>
      <c r="C9944" s="233" t="s">
        <v>347</v>
      </c>
      <c r="D9944" s="233">
        <v>8</v>
      </c>
      <c r="E9944" s="233" t="s">
        <v>271</v>
      </c>
      <c r="F9944" s="234" t="s">
        <v>338</v>
      </c>
      <c r="G9944" s="235">
        <v>78</v>
      </c>
      <c r="H9944" s="234">
        <v>52542</v>
      </c>
      <c r="I9944" s="28"/>
    </row>
    <row r="9945" spans="1:9" x14ac:dyDescent="0.25">
      <c r="A9945" s="231" t="s">
        <v>397</v>
      </c>
      <c r="B9945" s="232" t="s">
        <v>402</v>
      </c>
      <c r="C9945" s="233" t="s">
        <v>380</v>
      </c>
      <c r="D9945" s="233">
        <v>8</v>
      </c>
      <c r="E9945" s="233" t="s">
        <v>262</v>
      </c>
      <c r="F9945" s="234" t="s">
        <v>342</v>
      </c>
      <c r="G9945" s="235">
        <v>81</v>
      </c>
      <c r="H9945" s="234">
        <v>52545</v>
      </c>
      <c r="I9945" s="28"/>
    </row>
    <row r="9946" spans="1:9" x14ac:dyDescent="0.25">
      <c r="A9946" s="231" t="s">
        <v>345</v>
      </c>
      <c r="B9946" s="232" t="s">
        <v>346</v>
      </c>
      <c r="C9946" s="233" t="s">
        <v>347</v>
      </c>
      <c r="D9946" s="233">
        <v>16</v>
      </c>
      <c r="E9946" s="233" t="s">
        <v>271</v>
      </c>
      <c r="F9946" s="234" t="s">
        <v>338</v>
      </c>
      <c r="G9946" s="235">
        <v>154</v>
      </c>
      <c r="H9946" s="234">
        <v>52548</v>
      </c>
      <c r="I9946" s="28"/>
    </row>
    <row r="9947" spans="1:9" x14ac:dyDescent="0.25">
      <c r="A9947" s="231" t="s">
        <v>376</v>
      </c>
      <c r="B9947" s="232" t="s">
        <v>390</v>
      </c>
      <c r="C9947" s="233" t="s">
        <v>370</v>
      </c>
      <c r="D9947" s="233">
        <v>8</v>
      </c>
      <c r="E9947" s="233" t="s">
        <v>334</v>
      </c>
      <c r="F9947" s="234" t="s">
        <v>278</v>
      </c>
      <c r="G9947" s="235">
        <v>154</v>
      </c>
      <c r="H9947" s="234">
        <v>52550</v>
      </c>
      <c r="I9947" s="28"/>
    </row>
    <row r="9948" spans="1:9" x14ac:dyDescent="0.25">
      <c r="A9948" s="231" t="s">
        <v>376</v>
      </c>
      <c r="B9948" s="232" t="s">
        <v>390</v>
      </c>
      <c r="C9948" s="233" t="s">
        <v>370</v>
      </c>
      <c r="D9948" s="233">
        <v>8</v>
      </c>
      <c r="E9948" s="233" t="s">
        <v>334</v>
      </c>
      <c r="F9948" s="234" t="s">
        <v>278</v>
      </c>
      <c r="G9948" s="235">
        <v>19</v>
      </c>
      <c r="H9948" s="234">
        <v>52553</v>
      </c>
      <c r="I9948" s="28"/>
    </row>
    <row r="9949" spans="1:9" x14ac:dyDescent="0.25">
      <c r="A9949" s="231" t="s">
        <v>345</v>
      </c>
      <c r="B9949" s="232" t="s">
        <v>401</v>
      </c>
      <c r="C9949" s="233" t="s">
        <v>380</v>
      </c>
      <c r="D9949" s="233">
        <v>16</v>
      </c>
      <c r="E9949" s="233" t="s">
        <v>271</v>
      </c>
      <c r="F9949" s="234" t="s">
        <v>338</v>
      </c>
      <c r="G9949" s="235">
        <v>144</v>
      </c>
      <c r="H9949" s="234">
        <v>52562</v>
      </c>
      <c r="I9949" s="28"/>
    </row>
    <row r="9950" spans="1:9" x14ac:dyDescent="0.25">
      <c r="A9950" s="231" t="s">
        <v>392</v>
      </c>
      <c r="B9950" s="232" t="s">
        <v>393</v>
      </c>
      <c r="C9950" s="233" t="s">
        <v>337</v>
      </c>
      <c r="D9950" s="233">
        <v>16</v>
      </c>
      <c r="E9950" s="233" t="s">
        <v>271</v>
      </c>
      <c r="F9950" s="234" t="s">
        <v>359</v>
      </c>
      <c r="G9950" s="235">
        <v>98</v>
      </c>
      <c r="H9950" s="234">
        <v>52565</v>
      </c>
      <c r="I9950" s="28"/>
    </row>
    <row r="9951" spans="1:9" x14ac:dyDescent="0.25">
      <c r="A9951" s="231" t="s">
        <v>362</v>
      </c>
      <c r="B9951" s="232" t="s">
        <v>407</v>
      </c>
      <c r="C9951" s="233" t="s">
        <v>380</v>
      </c>
      <c r="D9951" s="233">
        <v>16</v>
      </c>
      <c r="E9951" s="233" t="s">
        <v>264</v>
      </c>
      <c r="F9951" s="234" t="s">
        <v>396</v>
      </c>
      <c r="G9951" s="235">
        <v>22</v>
      </c>
      <c r="H9951" s="234">
        <v>52568</v>
      </c>
      <c r="I9951" s="28"/>
    </row>
    <row r="9952" spans="1:9" x14ac:dyDescent="0.25">
      <c r="A9952" s="231" t="s">
        <v>335</v>
      </c>
      <c r="B9952" s="232" t="s">
        <v>357</v>
      </c>
      <c r="C9952" s="233" t="s">
        <v>358</v>
      </c>
      <c r="D9952" s="233">
        <v>16</v>
      </c>
      <c r="E9952" s="233" t="s">
        <v>271</v>
      </c>
      <c r="F9952" s="234" t="s">
        <v>359</v>
      </c>
      <c r="G9952" s="235">
        <v>160</v>
      </c>
      <c r="H9952" s="234">
        <v>52573</v>
      </c>
      <c r="I9952" s="28"/>
    </row>
    <row r="9953" spans="1:9" x14ac:dyDescent="0.25">
      <c r="A9953" s="231" t="s">
        <v>397</v>
      </c>
      <c r="B9953" s="232" t="s">
        <v>402</v>
      </c>
      <c r="C9953" s="233" t="s">
        <v>380</v>
      </c>
      <c r="D9953" s="233">
        <v>8</v>
      </c>
      <c r="E9953" s="233" t="s">
        <v>262</v>
      </c>
      <c r="F9953" s="234" t="s">
        <v>50</v>
      </c>
      <c r="G9953" s="235">
        <v>93</v>
      </c>
      <c r="H9953" s="234">
        <v>52573</v>
      </c>
      <c r="I9953" s="28"/>
    </row>
    <row r="9954" spans="1:9" x14ac:dyDescent="0.25">
      <c r="A9954" s="231" t="s">
        <v>385</v>
      </c>
      <c r="B9954" s="232" t="s">
        <v>386</v>
      </c>
      <c r="C9954" s="233" t="s">
        <v>358</v>
      </c>
      <c r="D9954" s="233">
        <v>16</v>
      </c>
      <c r="E9954" s="233" t="s">
        <v>334</v>
      </c>
      <c r="F9954" s="234" t="s">
        <v>276</v>
      </c>
      <c r="G9954" s="235">
        <v>148</v>
      </c>
      <c r="H9954" s="234">
        <v>52574</v>
      </c>
      <c r="I9954" s="28"/>
    </row>
    <row r="9955" spans="1:9" x14ac:dyDescent="0.25">
      <c r="A9955" s="231" t="s">
        <v>331</v>
      </c>
      <c r="B9955" s="232" t="s">
        <v>403</v>
      </c>
      <c r="C9955" s="233" t="s">
        <v>380</v>
      </c>
      <c r="D9955" s="233">
        <v>32</v>
      </c>
      <c r="E9955" s="233" t="s">
        <v>262</v>
      </c>
      <c r="F9955" s="234" t="s">
        <v>356</v>
      </c>
      <c r="G9955" s="235">
        <v>68</v>
      </c>
      <c r="H9955" s="234">
        <v>52579</v>
      </c>
      <c r="I9955" s="28"/>
    </row>
    <row r="9956" spans="1:9" x14ac:dyDescent="0.25">
      <c r="A9956" s="231" t="s">
        <v>345</v>
      </c>
      <c r="B9956" s="232" t="s">
        <v>401</v>
      </c>
      <c r="C9956" s="233" t="s">
        <v>380</v>
      </c>
      <c r="D9956" s="233">
        <v>16</v>
      </c>
      <c r="E9956" s="233" t="s">
        <v>271</v>
      </c>
      <c r="F9956" s="234" t="s">
        <v>338</v>
      </c>
      <c r="G9956" s="235">
        <v>105</v>
      </c>
      <c r="H9956" s="234">
        <v>52580</v>
      </c>
      <c r="I9956" s="28"/>
    </row>
    <row r="9957" spans="1:9" x14ac:dyDescent="0.25">
      <c r="A9957" s="231" t="s">
        <v>397</v>
      </c>
      <c r="B9957" s="232" t="s">
        <v>402</v>
      </c>
      <c r="C9957" s="233" t="s">
        <v>380</v>
      </c>
      <c r="D9957" s="233">
        <v>8</v>
      </c>
      <c r="E9957" s="233" t="s">
        <v>262</v>
      </c>
      <c r="F9957" s="234" t="s">
        <v>342</v>
      </c>
      <c r="G9957" s="235">
        <v>196</v>
      </c>
      <c r="H9957" s="234">
        <v>52581</v>
      </c>
      <c r="I9957" s="28"/>
    </row>
    <row r="9958" spans="1:9" x14ac:dyDescent="0.25">
      <c r="A9958" s="231" t="s">
        <v>339</v>
      </c>
      <c r="B9958" s="232" t="s">
        <v>340</v>
      </c>
      <c r="C9958" s="233" t="s">
        <v>341</v>
      </c>
      <c r="D9958" s="233">
        <v>8</v>
      </c>
      <c r="E9958" s="233" t="s">
        <v>262</v>
      </c>
      <c r="F9958" s="234" t="s">
        <v>342</v>
      </c>
      <c r="G9958" s="235">
        <v>122</v>
      </c>
      <c r="H9958" s="234">
        <v>52582</v>
      </c>
      <c r="I9958" s="28"/>
    </row>
    <row r="9959" spans="1:9" x14ac:dyDescent="0.25">
      <c r="A9959" s="231" t="s">
        <v>331</v>
      </c>
      <c r="B9959" s="232" t="s">
        <v>381</v>
      </c>
      <c r="C9959" s="233" t="s">
        <v>380</v>
      </c>
      <c r="D9959" s="233">
        <v>16</v>
      </c>
      <c r="E9959" s="233" t="s">
        <v>262</v>
      </c>
      <c r="F9959" s="234" t="s">
        <v>342</v>
      </c>
      <c r="G9959" s="235">
        <v>75</v>
      </c>
      <c r="H9959" s="234">
        <v>52583</v>
      </c>
      <c r="I9959" s="28"/>
    </row>
    <row r="9960" spans="1:9" x14ac:dyDescent="0.25">
      <c r="A9960" s="231" t="s">
        <v>371</v>
      </c>
      <c r="B9960" s="232" t="s">
        <v>372</v>
      </c>
      <c r="C9960" s="233" t="s">
        <v>364</v>
      </c>
      <c r="D9960" s="233">
        <v>8</v>
      </c>
      <c r="E9960" s="233" t="s">
        <v>271</v>
      </c>
      <c r="F9960" s="234" t="s">
        <v>338</v>
      </c>
      <c r="G9960" s="235">
        <v>35</v>
      </c>
      <c r="H9960" s="234">
        <v>52586</v>
      </c>
      <c r="I9960" s="28"/>
    </row>
    <row r="9961" spans="1:9" x14ac:dyDescent="0.25">
      <c r="A9961" s="231" t="s">
        <v>362</v>
      </c>
      <c r="B9961" s="232" t="s">
        <v>369</v>
      </c>
      <c r="C9961" s="233" t="s">
        <v>370</v>
      </c>
      <c r="D9961" s="233">
        <v>16</v>
      </c>
      <c r="E9961" s="233" t="s">
        <v>264</v>
      </c>
      <c r="F9961" s="234" t="s">
        <v>365</v>
      </c>
      <c r="G9961" s="235">
        <v>183</v>
      </c>
      <c r="H9961" s="234">
        <v>52587</v>
      </c>
      <c r="I9961" s="28"/>
    </row>
    <row r="9962" spans="1:9" x14ac:dyDescent="0.25">
      <c r="A9962" s="231" t="s">
        <v>335</v>
      </c>
      <c r="B9962" s="232" t="s">
        <v>387</v>
      </c>
      <c r="C9962" s="233" t="s">
        <v>347</v>
      </c>
      <c r="D9962" s="233">
        <v>8</v>
      </c>
      <c r="E9962" s="233" t="s">
        <v>264</v>
      </c>
      <c r="F9962" s="234" t="s">
        <v>365</v>
      </c>
      <c r="G9962" s="235">
        <v>86</v>
      </c>
      <c r="H9962" s="234">
        <v>52587</v>
      </c>
      <c r="I9962" s="28"/>
    </row>
    <row r="9963" spans="1:9" x14ac:dyDescent="0.25">
      <c r="A9963" s="231" t="s">
        <v>371</v>
      </c>
      <c r="B9963" s="232" t="s">
        <v>372</v>
      </c>
      <c r="C9963" s="233" t="s">
        <v>364</v>
      </c>
      <c r="D9963" s="233">
        <v>8</v>
      </c>
      <c r="E9963" s="233" t="s">
        <v>271</v>
      </c>
      <c r="F9963" s="234" t="s">
        <v>373</v>
      </c>
      <c r="G9963" s="235">
        <v>164</v>
      </c>
      <c r="H9963" s="234">
        <v>52587</v>
      </c>
      <c r="I9963" s="28"/>
    </row>
    <row r="9964" spans="1:9" x14ac:dyDescent="0.25">
      <c r="A9964" s="231" t="s">
        <v>331</v>
      </c>
      <c r="B9964" s="232" t="s">
        <v>403</v>
      </c>
      <c r="C9964" s="233" t="s">
        <v>380</v>
      </c>
      <c r="D9964" s="233">
        <v>32</v>
      </c>
      <c r="E9964" s="233" t="s">
        <v>262</v>
      </c>
      <c r="F9964" s="234" t="s">
        <v>356</v>
      </c>
      <c r="G9964" s="235">
        <v>197</v>
      </c>
      <c r="H9964" s="234">
        <v>52588</v>
      </c>
      <c r="I9964" s="28"/>
    </row>
    <row r="9965" spans="1:9" x14ac:dyDescent="0.25">
      <c r="A9965" s="231" t="s">
        <v>335</v>
      </c>
      <c r="B9965" s="232" t="s">
        <v>336</v>
      </c>
      <c r="C9965" s="233" t="s">
        <v>337</v>
      </c>
      <c r="D9965" s="233">
        <v>16</v>
      </c>
      <c r="E9965" s="233" t="s">
        <v>271</v>
      </c>
      <c r="F9965" s="234" t="s">
        <v>338</v>
      </c>
      <c r="G9965" s="235">
        <v>177</v>
      </c>
      <c r="H9965" s="234">
        <v>52590</v>
      </c>
      <c r="I9965" s="28"/>
    </row>
    <row r="9966" spans="1:9" x14ac:dyDescent="0.25">
      <c r="A9966" s="231" t="s">
        <v>339</v>
      </c>
      <c r="B9966" s="232" t="s">
        <v>340</v>
      </c>
      <c r="C9966" s="233" t="s">
        <v>341</v>
      </c>
      <c r="D9966" s="233">
        <v>8</v>
      </c>
      <c r="E9966" s="233" t="s">
        <v>262</v>
      </c>
      <c r="F9966" s="234" t="s">
        <v>342</v>
      </c>
      <c r="G9966" s="235">
        <v>12</v>
      </c>
      <c r="H9966" s="234">
        <v>52590</v>
      </c>
      <c r="I9966" s="28"/>
    </row>
    <row r="9967" spans="1:9" x14ac:dyDescent="0.25">
      <c r="A9967" s="231" t="s">
        <v>408</v>
      </c>
      <c r="B9967" s="232" t="s">
        <v>409</v>
      </c>
      <c r="C9967" s="233" t="s">
        <v>380</v>
      </c>
      <c r="D9967" s="233">
        <v>16</v>
      </c>
      <c r="E9967" s="233" t="s">
        <v>334</v>
      </c>
      <c r="F9967" s="234" t="s">
        <v>278</v>
      </c>
      <c r="G9967" s="235">
        <v>176</v>
      </c>
      <c r="H9967" s="234">
        <v>52591</v>
      </c>
      <c r="I9967" s="28"/>
    </row>
    <row r="9968" spans="1:9" x14ac:dyDescent="0.25">
      <c r="A9968" s="231" t="s">
        <v>408</v>
      </c>
      <c r="B9968" s="232" t="s">
        <v>409</v>
      </c>
      <c r="C9968" s="233" t="s">
        <v>380</v>
      </c>
      <c r="D9968" s="233">
        <v>16</v>
      </c>
      <c r="E9968" s="233" t="s">
        <v>334</v>
      </c>
      <c r="F9968" s="234" t="s">
        <v>276</v>
      </c>
      <c r="G9968" s="235">
        <v>60</v>
      </c>
      <c r="H9968" s="234">
        <v>52593</v>
      </c>
      <c r="I9968" s="28"/>
    </row>
    <row r="9969" spans="1:9" x14ac:dyDescent="0.25">
      <c r="A9969" s="231" t="s">
        <v>345</v>
      </c>
      <c r="B9969" s="232" t="s">
        <v>391</v>
      </c>
      <c r="C9969" s="233" t="s">
        <v>337</v>
      </c>
      <c r="D9969" s="233">
        <v>16</v>
      </c>
      <c r="E9969" s="233" t="s">
        <v>334</v>
      </c>
      <c r="F9969" s="234" t="s">
        <v>276</v>
      </c>
      <c r="G9969" s="235">
        <v>11</v>
      </c>
      <c r="H9969" s="234">
        <v>52593</v>
      </c>
      <c r="I9969" s="28"/>
    </row>
    <row r="9970" spans="1:9" x14ac:dyDescent="0.25">
      <c r="A9970" s="231" t="s">
        <v>335</v>
      </c>
      <c r="B9970" s="232" t="s">
        <v>395</v>
      </c>
      <c r="C9970" s="233" t="s">
        <v>337</v>
      </c>
      <c r="D9970" s="233">
        <v>16</v>
      </c>
      <c r="E9970" s="233" t="s">
        <v>264</v>
      </c>
      <c r="F9970" s="234" t="s">
        <v>365</v>
      </c>
      <c r="G9970" s="235">
        <v>94</v>
      </c>
      <c r="H9970" s="234">
        <v>52593</v>
      </c>
      <c r="I9970" s="28"/>
    </row>
    <row r="9971" spans="1:9" x14ac:dyDescent="0.25">
      <c r="A9971" s="231" t="s">
        <v>335</v>
      </c>
      <c r="B9971" s="232" t="s">
        <v>336</v>
      </c>
      <c r="C9971" s="233" t="s">
        <v>337</v>
      </c>
      <c r="D9971" s="233">
        <v>16</v>
      </c>
      <c r="E9971" s="233" t="s">
        <v>271</v>
      </c>
      <c r="F9971" s="234" t="s">
        <v>338</v>
      </c>
      <c r="G9971" s="235">
        <v>103</v>
      </c>
      <c r="H9971" s="234">
        <v>52601</v>
      </c>
      <c r="I9971" s="28"/>
    </row>
    <row r="9972" spans="1:9" x14ac:dyDescent="0.25">
      <c r="A9972" s="231" t="s">
        <v>335</v>
      </c>
      <c r="B9972" s="232" t="s">
        <v>350</v>
      </c>
      <c r="C9972" s="233" t="s">
        <v>347</v>
      </c>
      <c r="D9972" s="233">
        <v>8</v>
      </c>
      <c r="E9972" s="233" t="s">
        <v>271</v>
      </c>
      <c r="F9972" s="234" t="s">
        <v>338</v>
      </c>
      <c r="G9972" s="235">
        <v>171</v>
      </c>
      <c r="H9972" s="234">
        <v>52601</v>
      </c>
      <c r="I9972" s="28"/>
    </row>
    <row r="9973" spans="1:9" x14ac:dyDescent="0.25">
      <c r="A9973" s="231" t="s">
        <v>335</v>
      </c>
      <c r="B9973" s="232" t="s">
        <v>395</v>
      </c>
      <c r="C9973" s="233" t="s">
        <v>337</v>
      </c>
      <c r="D9973" s="233">
        <v>16</v>
      </c>
      <c r="E9973" s="233" t="s">
        <v>264</v>
      </c>
      <c r="F9973" s="234" t="s">
        <v>396</v>
      </c>
      <c r="G9973" s="235">
        <v>160</v>
      </c>
      <c r="H9973" s="234">
        <v>52602</v>
      </c>
      <c r="I9973" s="28"/>
    </row>
    <row r="9974" spans="1:9" x14ac:dyDescent="0.25">
      <c r="A9974" s="231" t="s">
        <v>331</v>
      </c>
      <c r="B9974" s="232" t="s">
        <v>403</v>
      </c>
      <c r="C9974" s="233" t="s">
        <v>380</v>
      </c>
      <c r="D9974" s="233">
        <v>32</v>
      </c>
      <c r="E9974" s="233" t="s">
        <v>262</v>
      </c>
      <c r="F9974" s="234" t="s">
        <v>356</v>
      </c>
      <c r="G9974" s="235">
        <v>176</v>
      </c>
      <c r="H9974" s="234">
        <v>52604</v>
      </c>
      <c r="I9974" s="28"/>
    </row>
    <row r="9975" spans="1:9" x14ac:dyDescent="0.25">
      <c r="A9975" s="231" t="s">
        <v>335</v>
      </c>
      <c r="B9975" s="232" t="s">
        <v>368</v>
      </c>
      <c r="C9975" s="233" t="s">
        <v>364</v>
      </c>
      <c r="D9975" s="233">
        <v>8</v>
      </c>
      <c r="E9975" s="233" t="s">
        <v>262</v>
      </c>
      <c r="F9975" s="234" t="s">
        <v>356</v>
      </c>
      <c r="G9975" s="235">
        <v>81</v>
      </c>
      <c r="H9975" s="234">
        <v>52605</v>
      </c>
      <c r="I9975" s="28"/>
    </row>
    <row r="9976" spans="1:9" x14ac:dyDescent="0.25">
      <c r="A9976" s="231" t="s">
        <v>331</v>
      </c>
      <c r="B9976" s="232" t="s">
        <v>381</v>
      </c>
      <c r="C9976" s="233" t="s">
        <v>380</v>
      </c>
      <c r="D9976" s="233">
        <v>16</v>
      </c>
      <c r="E9976" s="233" t="s">
        <v>262</v>
      </c>
      <c r="F9976" s="234" t="s">
        <v>342</v>
      </c>
      <c r="G9976" s="235">
        <v>26</v>
      </c>
      <c r="H9976" s="234">
        <v>52607</v>
      </c>
      <c r="I9976" s="28"/>
    </row>
    <row r="9977" spans="1:9" x14ac:dyDescent="0.25">
      <c r="A9977" s="231" t="s">
        <v>408</v>
      </c>
      <c r="B9977" s="232" t="s">
        <v>409</v>
      </c>
      <c r="C9977" s="233" t="s">
        <v>380</v>
      </c>
      <c r="D9977" s="233">
        <v>16</v>
      </c>
      <c r="E9977" s="233" t="s">
        <v>334</v>
      </c>
      <c r="F9977" s="234" t="s">
        <v>276</v>
      </c>
      <c r="G9977" s="235">
        <v>154</v>
      </c>
      <c r="H9977" s="234">
        <v>52608</v>
      </c>
      <c r="I9977" s="28"/>
    </row>
    <row r="9978" spans="1:9" x14ac:dyDescent="0.25">
      <c r="A9978" s="231" t="s">
        <v>335</v>
      </c>
      <c r="B9978" s="232" t="s">
        <v>367</v>
      </c>
      <c r="C9978" s="233" t="s">
        <v>337</v>
      </c>
      <c r="D9978" s="233">
        <v>8</v>
      </c>
      <c r="E9978" s="233" t="s">
        <v>262</v>
      </c>
      <c r="F9978" s="234" t="s">
        <v>356</v>
      </c>
      <c r="G9978" s="235">
        <v>35</v>
      </c>
      <c r="H9978" s="234">
        <v>52609</v>
      </c>
      <c r="I9978" s="28"/>
    </row>
    <row r="9979" spans="1:9" x14ac:dyDescent="0.25">
      <c r="A9979" s="231" t="s">
        <v>335</v>
      </c>
      <c r="B9979" s="232" t="s">
        <v>350</v>
      </c>
      <c r="C9979" s="233" t="s">
        <v>347</v>
      </c>
      <c r="D9979" s="233">
        <v>8</v>
      </c>
      <c r="E9979" s="233" t="s">
        <v>271</v>
      </c>
      <c r="F9979" s="234" t="s">
        <v>338</v>
      </c>
      <c r="G9979" s="235">
        <v>71</v>
      </c>
      <c r="H9979" s="234">
        <v>52611</v>
      </c>
      <c r="I9979" s="28"/>
    </row>
    <row r="9980" spans="1:9" x14ac:dyDescent="0.25">
      <c r="A9980" s="231" t="s">
        <v>335</v>
      </c>
      <c r="B9980" s="232" t="s">
        <v>400</v>
      </c>
      <c r="C9980" s="233" t="s">
        <v>364</v>
      </c>
      <c r="D9980" s="233">
        <v>8</v>
      </c>
      <c r="E9980" s="233" t="s">
        <v>264</v>
      </c>
      <c r="F9980" s="234" t="s">
        <v>365</v>
      </c>
      <c r="G9980" s="235">
        <v>145</v>
      </c>
      <c r="H9980" s="234">
        <v>52611</v>
      </c>
      <c r="I9980" s="28"/>
    </row>
    <row r="9981" spans="1:9" x14ac:dyDescent="0.25">
      <c r="A9981" s="231" t="s">
        <v>392</v>
      </c>
      <c r="B9981" s="232" t="s">
        <v>393</v>
      </c>
      <c r="C9981" s="233" t="s">
        <v>337</v>
      </c>
      <c r="D9981" s="233">
        <v>16</v>
      </c>
      <c r="E9981" s="233" t="s">
        <v>271</v>
      </c>
      <c r="F9981" s="234" t="s">
        <v>359</v>
      </c>
      <c r="G9981" s="235">
        <v>14</v>
      </c>
      <c r="H9981" s="234">
        <v>52613</v>
      </c>
      <c r="I9981" s="28"/>
    </row>
    <row r="9982" spans="1:9" x14ac:dyDescent="0.25">
      <c r="A9982" s="231" t="s">
        <v>335</v>
      </c>
      <c r="B9982" s="232" t="s">
        <v>368</v>
      </c>
      <c r="C9982" s="233" t="s">
        <v>364</v>
      </c>
      <c r="D9982" s="233">
        <v>8</v>
      </c>
      <c r="E9982" s="233" t="s">
        <v>262</v>
      </c>
      <c r="F9982" s="234" t="s">
        <v>356</v>
      </c>
      <c r="G9982" s="235">
        <v>72</v>
      </c>
      <c r="H9982" s="234">
        <v>52616</v>
      </c>
      <c r="I9982" s="28"/>
    </row>
    <row r="9983" spans="1:9" x14ac:dyDescent="0.25">
      <c r="A9983" s="231" t="s">
        <v>371</v>
      </c>
      <c r="B9983" s="232" t="s">
        <v>372</v>
      </c>
      <c r="C9983" s="233" t="s">
        <v>364</v>
      </c>
      <c r="D9983" s="233">
        <v>8</v>
      </c>
      <c r="E9983" s="233" t="s">
        <v>271</v>
      </c>
      <c r="F9983" s="234" t="s">
        <v>338</v>
      </c>
      <c r="G9983" s="235">
        <v>71</v>
      </c>
      <c r="H9983" s="234">
        <v>52619</v>
      </c>
      <c r="I9983" s="28"/>
    </row>
    <row r="9984" spans="1:9" x14ac:dyDescent="0.25">
      <c r="A9984" s="231" t="s">
        <v>345</v>
      </c>
      <c r="B9984" s="232" t="s">
        <v>346</v>
      </c>
      <c r="C9984" s="233" t="s">
        <v>347</v>
      </c>
      <c r="D9984" s="233">
        <v>16</v>
      </c>
      <c r="E9984" s="233" t="s">
        <v>271</v>
      </c>
      <c r="F9984" s="234" t="s">
        <v>338</v>
      </c>
      <c r="G9984" s="235">
        <v>129</v>
      </c>
      <c r="H9984" s="234">
        <v>52622</v>
      </c>
      <c r="I9984" s="28"/>
    </row>
    <row r="9985" spans="1:9" x14ac:dyDescent="0.25">
      <c r="A9985" s="231" t="s">
        <v>392</v>
      </c>
      <c r="B9985" s="232" t="s">
        <v>393</v>
      </c>
      <c r="C9985" s="233" t="s">
        <v>337</v>
      </c>
      <c r="D9985" s="233">
        <v>16</v>
      </c>
      <c r="E9985" s="233" t="s">
        <v>271</v>
      </c>
      <c r="F9985" s="234" t="s">
        <v>359</v>
      </c>
      <c r="G9985" s="235">
        <v>171</v>
      </c>
      <c r="H9985" s="234">
        <v>52623</v>
      </c>
      <c r="I9985" s="28"/>
    </row>
    <row r="9986" spans="1:9" x14ac:dyDescent="0.25">
      <c r="A9986" s="231" t="s">
        <v>362</v>
      </c>
      <c r="B9986" s="232" t="s">
        <v>363</v>
      </c>
      <c r="C9986" s="233" t="s">
        <v>364</v>
      </c>
      <c r="D9986" s="233">
        <v>8</v>
      </c>
      <c r="E9986" s="233" t="s">
        <v>264</v>
      </c>
      <c r="F9986" s="234" t="s">
        <v>365</v>
      </c>
      <c r="G9986" s="235">
        <v>95</v>
      </c>
      <c r="H9986" s="234">
        <v>52625</v>
      </c>
      <c r="I9986" s="28"/>
    </row>
    <row r="9987" spans="1:9" x14ac:dyDescent="0.25">
      <c r="A9987" s="231" t="s">
        <v>345</v>
      </c>
      <c r="B9987" s="232" t="s">
        <v>379</v>
      </c>
      <c r="C9987" s="233" t="s">
        <v>380</v>
      </c>
      <c r="D9987" s="233">
        <v>16</v>
      </c>
      <c r="E9987" s="233" t="s">
        <v>271</v>
      </c>
      <c r="F9987" s="234" t="s">
        <v>338</v>
      </c>
      <c r="G9987" s="235">
        <v>183</v>
      </c>
      <c r="H9987" s="234">
        <v>52625</v>
      </c>
      <c r="I9987" s="28"/>
    </row>
    <row r="9988" spans="1:9" x14ac:dyDescent="0.25">
      <c r="A9988" s="231" t="s">
        <v>348</v>
      </c>
      <c r="B9988" s="232" t="s">
        <v>349</v>
      </c>
      <c r="C9988" s="233" t="s">
        <v>347</v>
      </c>
      <c r="D9988" s="233">
        <v>8</v>
      </c>
      <c r="E9988" s="233" t="s">
        <v>262</v>
      </c>
      <c r="F9988" s="234" t="s">
        <v>342</v>
      </c>
      <c r="G9988" s="235">
        <v>55</v>
      </c>
      <c r="H9988" s="234">
        <v>52626</v>
      </c>
      <c r="I9988" s="28"/>
    </row>
    <row r="9989" spans="1:9" x14ac:dyDescent="0.25">
      <c r="A9989" s="231" t="s">
        <v>362</v>
      </c>
      <c r="B9989" s="232" t="s">
        <v>366</v>
      </c>
      <c r="C9989" s="233" t="s">
        <v>337</v>
      </c>
      <c r="D9989" s="233">
        <v>8</v>
      </c>
      <c r="E9989" s="233" t="s">
        <v>262</v>
      </c>
      <c r="F9989" s="234" t="s">
        <v>342</v>
      </c>
      <c r="G9989" s="235">
        <v>165</v>
      </c>
      <c r="H9989" s="234">
        <v>52627</v>
      </c>
      <c r="I9989" s="28"/>
    </row>
    <row r="9990" spans="1:9" x14ac:dyDescent="0.25">
      <c r="A9990" s="231" t="s">
        <v>335</v>
      </c>
      <c r="B9990" s="232" t="s">
        <v>384</v>
      </c>
      <c r="C9990" s="233" t="s">
        <v>364</v>
      </c>
      <c r="D9990" s="233">
        <v>8</v>
      </c>
      <c r="E9990" s="233" t="s">
        <v>262</v>
      </c>
      <c r="F9990" s="234" t="s">
        <v>356</v>
      </c>
      <c r="G9990" s="235">
        <v>48</v>
      </c>
      <c r="H9990" s="234">
        <v>52627</v>
      </c>
      <c r="I9990" s="28"/>
    </row>
    <row r="9991" spans="1:9" x14ac:dyDescent="0.25">
      <c r="A9991" s="231" t="s">
        <v>335</v>
      </c>
      <c r="B9991" s="232" t="s">
        <v>384</v>
      </c>
      <c r="C9991" s="233" t="s">
        <v>364</v>
      </c>
      <c r="D9991" s="233">
        <v>8</v>
      </c>
      <c r="E9991" s="233" t="s">
        <v>262</v>
      </c>
      <c r="F9991" s="234" t="s">
        <v>356</v>
      </c>
      <c r="G9991" s="235">
        <v>130</v>
      </c>
      <c r="H9991" s="234">
        <v>52628</v>
      </c>
      <c r="I9991" s="28"/>
    </row>
    <row r="9992" spans="1:9" x14ac:dyDescent="0.25">
      <c r="A9992" s="231" t="s">
        <v>385</v>
      </c>
      <c r="B9992" s="232" t="s">
        <v>389</v>
      </c>
      <c r="C9992" s="233" t="s">
        <v>375</v>
      </c>
      <c r="D9992" s="233">
        <v>16</v>
      </c>
      <c r="E9992" s="233" t="s">
        <v>334</v>
      </c>
      <c r="F9992" s="234" t="s">
        <v>276</v>
      </c>
      <c r="G9992" s="235">
        <v>12</v>
      </c>
      <c r="H9992" s="234">
        <v>52628</v>
      </c>
      <c r="I9992" s="28"/>
    </row>
    <row r="9993" spans="1:9" x14ac:dyDescent="0.25">
      <c r="A9993" s="231" t="s">
        <v>348</v>
      </c>
      <c r="B9993" s="232" t="s">
        <v>349</v>
      </c>
      <c r="C9993" s="233" t="s">
        <v>347</v>
      </c>
      <c r="D9993" s="233">
        <v>8</v>
      </c>
      <c r="E9993" s="233" t="s">
        <v>262</v>
      </c>
      <c r="F9993" s="234" t="s">
        <v>356</v>
      </c>
      <c r="G9993" s="235">
        <v>53</v>
      </c>
      <c r="H9993" s="234">
        <v>52630</v>
      </c>
      <c r="I9993" s="28"/>
    </row>
    <row r="9994" spans="1:9" x14ac:dyDescent="0.25">
      <c r="A9994" s="231" t="s">
        <v>376</v>
      </c>
      <c r="B9994" s="232" t="s">
        <v>377</v>
      </c>
      <c r="C9994" s="233" t="s">
        <v>378</v>
      </c>
      <c r="D9994" s="233">
        <v>10</v>
      </c>
      <c r="E9994" s="233" t="s">
        <v>262</v>
      </c>
      <c r="F9994" s="234" t="s">
        <v>342</v>
      </c>
      <c r="G9994" s="235">
        <v>86</v>
      </c>
      <c r="H9994" s="234">
        <v>52631</v>
      </c>
      <c r="I9994" s="28"/>
    </row>
    <row r="9995" spans="1:9" x14ac:dyDescent="0.25">
      <c r="A9995" s="231" t="s">
        <v>362</v>
      </c>
      <c r="B9995" s="232" t="s">
        <v>363</v>
      </c>
      <c r="C9995" s="233" t="s">
        <v>364</v>
      </c>
      <c r="D9995" s="233">
        <v>8</v>
      </c>
      <c r="E9995" s="233" t="s">
        <v>264</v>
      </c>
      <c r="F9995" s="234" t="s">
        <v>365</v>
      </c>
      <c r="G9995" s="235">
        <v>115</v>
      </c>
      <c r="H9995" s="234">
        <v>52637</v>
      </c>
      <c r="I9995" s="28"/>
    </row>
    <row r="9996" spans="1:9" x14ac:dyDescent="0.25">
      <c r="A9996" s="231" t="s">
        <v>335</v>
      </c>
      <c r="B9996" s="232" t="s">
        <v>367</v>
      </c>
      <c r="C9996" s="233" t="s">
        <v>337</v>
      </c>
      <c r="D9996" s="233">
        <v>8</v>
      </c>
      <c r="E9996" s="233" t="s">
        <v>262</v>
      </c>
      <c r="F9996" s="234" t="s">
        <v>342</v>
      </c>
      <c r="G9996" s="235">
        <v>169</v>
      </c>
      <c r="H9996" s="234">
        <v>52649</v>
      </c>
      <c r="I9996" s="28"/>
    </row>
    <row r="9997" spans="1:9" x14ac:dyDescent="0.25">
      <c r="A9997" s="231" t="s">
        <v>371</v>
      </c>
      <c r="B9997" s="232" t="s">
        <v>372</v>
      </c>
      <c r="C9997" s="233" t="s">
        <v>364</v>
      </c>
      <c r="D9997" s="233">
        <v>8</v>
      </c>
      <c r="E9997" s="233" t="s">
        <v>271</v>
      </c>
      <c r="F9997" s="234" t="s">
        <v>338</v>
      </c>
      <c r="G9997" s="235">
        <v>152</v>
      </c>
      <c r="H9997" s="234">
        <v>52649</v>
      </c>
      <c r="I9997" s="28"/>
    </row>
    <row r="9998" spans="1:9" x14ac:dyDescent="0.25">
      <c r="A9998" s="231" t="s">
        <v>335</v>
      </c>
      <c r="B9998" s="232" t="s">
        <v>383</v>
      </c>
      <c r="C9998" s="233" t="s">
        <v>347</v>
      </c>
      <c r="D9998" s="233">
        <v>8</v>
      </c>
      <c r="E9998" s="233" t="s">
        <v>271</v>
      </c>
      <c r="F9998" s="234" t="s">
        <v>373</v>
      </c>
      <c r="G9998" s="235">
        <v>121</v>
      </c>
      <c r="H9998" s="234">
        <v>52649</v>
      </c>
      <c r="I9998" s="28"/>
    </row>
    <row r="9999" spans="1:9" x14ac:dyDescent="0.25">
      <c r="A9999" s="231" t="s">
        <v>371</v>
      </c>
      <c r="B9999" s="232" t="s">
        <v>372</v>
      </c>
      <c r="C9999" s="233" t="s">
        <v>364</v>
      </c>
      <c r="D9999" s="233">
        <v>8</v>
      </c>
      <c r="E9999" s="233" t="s">
        <v>271</v>
      </c>
      <c r="F9999" s="234" t="s">
        <v>373</v>
      </c>
      <c r="G9999" s="235">
        <v>50</v>
      </c>
      <c r="H9999" s="234">
        <v>52653</v>
      </c>
      <c r="I9999" s="28"/>
    </row>
    <row r="10000" spans="1:9" x14ac:dyDescent="0.25">
      <c r="A10000" s="231" t="s">
        <v>339</v>
      </c>
      <c r="B10000" s="232" t="s">
        <v>340</v>
      </c>
      <c r="C10000" s="233" t="s">
        <v>341</v>
      </c>
      <c r="D10000" s="233">
        <v>8</v>
      </c>
      <c r="E10000" s="233" t="s">
        <v>262</v>
      </c>
      <c r="F10000" s="234" t="s">
        <v>342</v>
      </c>
      <c r="G10000" s="235">
        <v>101</v>
      </c>
      <c r="H10000" s="234">
        <v>52655</v>
      </c>
      <c r="I10000" s="28"/>
    </row>
    <row r="10001" spans="1:9" x14ac:dyDescent="0.25">
      <c r="A10001" s="231" t="s">
        <v>331</v>
      </c>
      <c r="B10001" s="232" t="s">
        <v>332</v>
      </c>
      <c r="C10001" s="233" t="s">
        <v>333</v>
      </c>
      <c r="D10001" s="233">
        <v>16</v>
      </c>
      <c r="E10001" s="233" t="s">
        <v>334</v>
      </c>
      <c r="F10001" s="234" t="s">
        <v>405</v>
      </c>
      <c r="G10001" s="235">
        <v>73</v>
      </c>
      <c r="H10001" s="234">
        <v>52668</v>
      </c>
      <c r="I10001" s="28"/>
    </row>
    <row r="10002" spans="1:9" x14ac:dyDescent="0.25">
      <c r="A10002" s="231" t="s">
        <v>362</v>
      </c>
      <c r="B10002" s="232" t="s">
        <v>407</v>
      </c>
      <c r="C10002" s="233" t="s">
        <v>380</v>
      </c>
      <c r="D10002" s="233">
        <v>16</v>
      </c>
      <c r="E10002" s="233" t="s">
        <v>264</v>
      </c>
      <c r="F10002" s="234" t="s">
        <v>365</v>
      </c>
      <c r="G10002" s="235">
        <v>162</v>
      </c>
      <c r="H10002" s="234">
        <v>52670</v>
      </c>
      <c r="I10002" s="28"/>
    </row>
    <row r="10003" spans="1:9" x14ac:dyDescent="0.25">
      <c r="A10003" s="231" t="s">
        <v>362</v>
      </c>
      <c r="B10003" s="232" t="s">
        <v>363</v>
      </c>
      <c r="C10003" s="233" t="s">
        <v>364</v>
      </c>
      <c r="D10003" s="233">
        <v>8</v>
      </c>
      <c r="E10003" s="233" t="s">
        <v>264</v>
      </c>
      <c r="F10003" s="234" t="s">
        <v>396</v>
      </c>
      <c r="G10003" s="235">
        <v>171</v>
      </c>
      <c r="H10003" s="234">
        <v>52670</v>
      </c>
      <c r="I10003" s="28"/>
    </row>
    <row r="10004" spans="1:9" x14ac:dyDescent="0.25">
      <c r="A10004" s="231" t="s">
        <v>362</v>
      </c>
      <c r="B10004" s="232" t="s">
        <v>374</v>
      </c>
      <c r="C10004" s="233" t="s">
        <v>375</v>
      </c>
      <c r="D10004" s="233">
        <v>16</v>
      </c>
      <c r="E10004" s="233" t="s">
        <v>271</v>
      </c>
      <c r="F10004" s="234" t="s">
        <v>338</v>
      </c>
      <c r="G10004" s="235">
        <v>43</v>
      </c>
      <c r="H10004" s="234">
        <v>52674</v>
      </c>
      <c r="I10004" s="28"/>
    </row>
    <row r="10005" spans="1:9" x14ac:dyDescent="0.25">
      <c r="A10005" s="231" t="s">
        <v>345</v>
      </c>
      <c r="B10005" s="232" t="s">
        <v>391</v>
      </c>
      <c r="C10005" s="233" t="s">
        <v>337</v>
      </c>
      <c r="D10005" s="233">
        <v>16</v>
      </c>
      <c r="E10005" s="233" t="s">
        <v>334</v>
      </c>
      <c r="F10005" s="234" t="s">
        <v>276</v>
      </c>
      <c r="G10005" s="235">
        <v>74</v>
      </c>
      <c r="H10005" s="234">
        <v>52677</v>
      </c>
      <c r="I10005" s="28"/>
    </row>
    <row r="10006" spans="1:9" x14ac:dyDescent="0.25">
      <c r="A10006" s="231" t="s">
        <v>335</v>
      </c>
      <c r="B10006" s="232" t="s">
        <v>336</v>
      </c>
      <c r="C10006" s="233" t="s">
        <v>337</v>
      </c>
      <c r="D10006" s="233">
        <v>16</v>
      </c>
      <c r="E10006" s="233" t="s">
        <v>271</v>
      </c>
      <c r="F10006" s="234" t="s">
        <v>338</v>
      </c>
      <c r="G10006" s="235">
        <v>52</v>
      </c>
      <c r="H10006" s="234">
        <v>52680</v>
      </c>
      <c r="I10006" s="28"/>
    </row>
    <row r="10007" spans="1:9" x14ac:dyDescent="0.25">
      <c r="A10007" s="231" t="s">
        <v>335</v>
      </c>
      <c r="B10007" s="232" t="s">
        <v>357</v>
      </c>
      <c r="C10007" s="233" t="s">
        <v>358</v>
      </c>
      <c r="D10007" s="233">
        <v>16</v>
      </c>
      <c r="E10007" s="233" t="s">
        <v>271</v>
      </c>
      <c r="F10007" s="234" t="s">
        <v>359</v>
      </c>
      <c r="G10007" s="235">
        <v>166</v>
      </c>
      <c r="H10007" s="234">
        <v>52685</v>
      </c>
      <c r="I10007" s="28"/>
    </row>
    <row r="10008" spans="1:9" x14ac:dyDescent="0.25">
      <c r="A10008" s="231" t="s">
        <v>345</v>
      </c>
      <c r="B10008" s="232" t="s">
        <v>379</v>
      </c>
      <c r="C10008" s="233" t="s">
        <v>380</v>
      </c>
      <c r="D10008" s="233">
        <v>16</v>
      </c>
      <c r="E10008" s="233" t="s">
        <v>271</v>
      </c>
      <c r="F10008" s="234" t="s">
        <v>373</v>
      </c>
      <c r="G10008" s="235">
        <v>118</v>
      </c>
      <c r="H10008" s="234">
        <v>52685</v>
      </c>
      <c r="I10008" s="28"/>
    </row>
    <row r="10009" spans="1:9" x14ac:dyDescent="0.25">
      <c r="A10009" s="231" t="s">
        <v>392</v>
      </c>
      <c r="B10009" s="232" t="s">
        <v>393</v>
      </c>
      <c r="C10009" s="233" t="s">
        <v>337</v>
      </c>
      <c r="D10009" s="233">
        <v>16</v>
      </c>
      <c r="E10009" s="233" t="s">
        <v>271</v>
      </c>
      <c r="F10009" s="234" t="s">
        <v>359</v>
      </c>
      <c r="G10009" s="235">
        <v>174</v>
      </c>
      <c r="H10009" s="234">
        <v>52686</v>
      </c>
      <c r="I10009" s="28"/>
    </row>
    <row r="10010" spans="1:9" x14ac:dyDescent="0.25">
      <c r="A10010" s="231" t="s">
        <v>345</v>
      </c>
      <c r="B10010" s="232" t="s">
        <v>346</v>
      </c>
      <c r="C10010" s="233" t="s">
        <v>347</v>
      </c>
      <c r="D10010" s="233">
        <v>16</v>
      </c>
      <c r="E10010" s="233" t="s">
        <v>271</v>
      </c>
      <c r="F10010" s="234" t="s">
        <v>338</v>
      </c>
      <c r="G10010" s="235">
        <v>24</v>
      </c>
      <c r="H10010" s="234">
        <v>52687</v>
      </c>
      <c r="I10010" s="28"/>
    </row>
    <row r="10011" spans="1:9" x14ac:dyDescent="0.25">
      <c r="A10011" s="231" t="s">
        <v>376</v>
      </c>
      <c r="B10011" s="232" t="s">
        <v>377</v>
      </c>
      <c r="C10011" s="233" t="s">
        <v>378</v>
      </c>
      <c r="D10011" s="233">
        <v>10</v>
      </c>
      <c r="E10011" s="233" t="s">
        <v>262</v>
      </c>
      <c r="F10011" s="234" t="s">
        <v>342</v>
      </c>
      <c r="G10011" s="235">
        <v>10</v>
      </c>
      <c r="H10011" s="234">
        <v>52687</v>
      </c>
      <c r="I10011" s="28"/>
    </row>
    <row r="10012" spans="1:9" x14ac:dyDescent="0.25">
      <c r="A10012" s="231" t="s">
        <v>392</v>
      </c>
      <c r="B10012" s="232" t="s">
        <v>393</v>
      </c>
      <c r="C10012" s="233" t="s">
        <v>337</v>
      </c>
      <c r="D10012" s="233">
        <v>16</v>
      </c>
      <c r="E10012" s="233" t="s">
        <v>271</v>
      </c>
      <c r="F10012" s="234" t="s">
        <v>338</v>
      </c>
      <c r="G10012" s="235">
        <v>130</v>
      </c>
      <c r="H10012" s="234">
        <v>52688</v>
      </c>
      <c r="I10012" s="28"/>
    </row>
    <row r="10013" spans="1:9" x14ac:dyDescent="0.25">
      <c r="A10013" s="231" t="s">
        <v>397</v>
      </c>
      <c r="B10013" s="232" t="s">
        <v>402</v>
      </c>
      <c r="C10013" s="233" t="s">
        <v>380</v>
      </c>
      <c r="D10013" s="233">
        <v>8</v>
      </c>
      <c r="E10013" s="233" t="s">
        <v>262</v>
      </c>
      <c r="F10013" s="234" t="s">
        <v>50</v>
      </c>
      <c r="G10013" s="235">
        <v>106</v>
      </c>
      <c r="H10013" s="234">
        <v>52696</v>
      </c>
      <c r="I10013" s="28"/>
    </row>
    <row r="10014" spans="1:9" x14ac:dyDescent="0.25">
      <c r="A10014" s="231" t="s">
        <v>335</v>
      </c>
      <c r="B10014" s="232" t="s">
        <v>357</v>
      </c>
      <c r="C10014" s="233" t="s">
        <v>358</v>
      </c>
      <c r="D10014" s="233">
        <v>16</v>
      </c>
      <c r="E10014" s="233" t="s">
        <v>271</v>
      </c>
      <c r="F10014" s="234" t="s">
        <v>359</v>
      </c>
      <c r="G10014" s="235">
        <v>51</v>
      </c>
      <c r="H10014" s="234">
        <v>52699</v>
      </c>
      <c r="I10014" s="28"/>
    </row>
    <row r="10015" spans="1:9" x14ac:dyDescent="0.25">
      <c r="A10015" s="231" t="s">
        <v>345</v>
      </c>
      <c r="B10015" s="232" t="s">
        <v>391</v>
      </c>
      <c r="C10015" s="233" t="s">
        <v>337</v>
      </c>
      <c r="D10015" s="233">
        <v>16</v>
      </c>
      <c r="E10015" s="233" t="s">
        <v>334</v>
      </c>
      <c r="F10015" s="234" t="s">
        <v>276</v>
      </c>
      <c r="G10015" s="235">
        <v>92</v>
      </c>
      <c r="H10015" s="234">
        <v>52701</v>
      </c>
      <c r="I10015" s="28"/>
    </row>
    <row r="10016" spans="1:9" x14ac:dyDescent="0.25">
      <c r="A10016" s="231" t="s">
        <v>354</v>
      </c>
      <c r="B10016" s="232" t="s">
        <v>355</v>
      </c>
      <c r="C10016" s="233" t="s">
        <v>347</v>
      </c>
      <c r="D10016" s="233">
        <v>16</v>
      </c>
      <c r="E10016" s="233" t="s">
        <v>262</v>
      </c>
      <c r="F10016" s="234" t="s">
        <v>356</v>
      </c>
      <c r="G10016" s="235">
        <v>138</v>
      </c>
      <c r="H10016" s="234">
        <v>52708</v>
      </c>
      <c r="I10016" s="28"/>
    </row>
    <row r="10017" spans="1:9" x14ac:dyDescent="0.25">
      <c r="A10017" s="231" t="s">
        <v>397</v>
      </c>
      <c r="B10017" s="232" t="s">
        <v>398</v>
      </c>
      <c r="C10017" s="233" t="s">
        <v>399</v>
      </c>
      <c r="D10017" s="233">
        <v>8</v>
      </c>
      <c r="E10017" s="233" t="s">
        <v>334</v>
      </c>
      <c r="F10017" s="234" t="s">
        <v>276</v>
      </c>
      <c r="G10017" s="235">
        <v>190</v>
      </c>
      <c r="H10017" s="234">
        <v>52709</v>
      </c>
      <c r="I10017" s="28"/>
    </row>
    <row r="10018" spans="1:9" x14ac:dyDescent="0.25">
      <c r="A10018" s="231" t="s">
        <v>345</v>
      </c>
      <c r="B10018" s="232" t="s">
        <v>379</v>
      </c>
      <c r="C10018" s="233" t="s">
        <v>380</v>
      </c>
      <c r="D10018" s="233">
        <v>16</v>
      </c>
      <c r="E10018" s="233" t="s">
        <v>271</v>
      </c>
      <c r="F10018" s="234" t="s">
        <v>373</v>
      </c>
      <c r="G10018" s="235">
        <v>177</v>
      </c>
      <c r="H10018" s="234">
        <v>52718</v>
      </c>
      <c r="I10018" s="28"/>
    </row>
    <row r="10019" spans="1:9" x14ac:dyDescent="0.25">
      <c r="A10019" s="231" t="s">
        <v>348</v>
      </c>
      <c r="B10019" s="232" t="s">
        <v>349</v>
      </c>
      <c r="C10019" s="233" t="s">
        <v>347</v>
      </c>
      <c r="D10019" s="233">
        <v>8</v>
      </c>
      <c r="E10019" s="233" t="s">
        <v>262</v>
      </c>
      <c r="F10019" s="234" t="s">
        <v>356</v>
      </c>
      <c r="G10019" s="235">
        <v>155</v>
      </c>
      <c r="H10019" s="234">
        <v>52719</v>
      </c>
      <c r="I10019" s="28"/>
    </row>
    <row r="10020" spans="1:9" x14ac:dyDescent="0.25">
      <c r="A10020" s="231" t="s">
        <v>331</v>
      </c>
      <c r="B10020" s="232" t="s">
        <v>332</v>
      </c>
      <c r="C10020" s="233" t="s">
        <v>333</v>
      </c>
      <c r="D10020" s="233">
        <v>16</v>
      </c>
      <c r="E10020" s="233" t="s">
        <v>334</v>
      </c>
      <c r="F10020" s="234" t="s">
        <v>278</v>
      </c>
      <c r="G10020" s="235">
        <v>30</v>
      </c>
      <c r="H10020" s="234">
        <v>52720</v>
      </c>
      <c r="I10020" s="28"/>
    </row>
    <row r="10021" spans="1:9" x14ac:dyDescent="0.25">
      <c r="A10021" s="231" t="s">
        <v>331</v>
      </c>
      <c r="B10021" s="232" t="s">
        <v>381</v>
      </c>
      <c r="C10021" s="233" t="s">
        <v>380</v>
      </c>
      <c r="D10021" s="233">
        <v>16</v>
      </c>
      <c r="E10021" s="233" t="s">
        <v>262</v>
      </c>
      <c r="F10021" s="234" t="s">
        <v>342</v>
      </c>
      <c r="G10021" s="235">
        <v>84</v>
      </c>
      <c r="H10021" s="234">
        <v>52723</v>
      </c>
      <c r="I10021" s="28"/>
    </row>
    <row r="10022" spans="1:9" x14ac:dyDescent="0.25">
      <c r="A10022" s="231" t="s">
        <v>345</v>
      </c>
      <c r="B10022" s="232" t="s">
        <v>406</v>
      </c>
      <c r="C10022" s="233" t="s">
        <v>337</v>
      </c>
      <c r="D10022" s="233">
        <v>16</v>
      </c>
      <c r="E10022" s="233" t="s">
        <v>271</v>
      </c>
      <c r="F10022" s="234" t="s">
        <v>338</v>
      </c>
      <c r="G10022" s="235">
        <v>105</v>
      </c>
      <c r="H10022" s="234">
        <v>52730</v>
      </c>
      <c r="I10022" s="28"/>
    </row>
    <row r="10023" spans="1:9" x14ac:dyDescent="0.25">
      <c r="A10023" s="231" t="s">
        <v>335</v>
      </c>
      <c r="B10023" s="232" t="s">
        <v>368</v>
      </c>
      <c r="C10023" s="233" t="s">
        <v>364</v>
      </c>
      <c r="D10023" s="233">
        <v>8</v>
      </c>
      <c r="E10023" s="233" t="s">
        <v>262</v>
      </c>
      <c r="F10023" s="234" t="s">
        <v>356</v>
      </c>
      <c r="G10023" s="235">
        <v>79</v>
      </c>
      <c r="H10023" s="234">
        <v>52735</v>
      </c>
      <c r="I10023" s="28"/>
    </row>
    <row r="10024" spans="1:9" x14ac:dyDescent="0.25">
      <c r="A10024" s="231" t="s">
        <v>408</v>
      </c>
      <c r="B10024" s="232" t="s">
        <v>409</v>
      </c>
      <c r="C10024" s="233" t="s">
        <v>380</v>
      </c>
      <c r="D10024" s="233">
        <v>16</v>
      </c>
      <c r="E10024" s="233" t="s">
        <v>334</v>
      </c>
      <c r="F10024" s="234" t="s">
        <v>278</v>
      </c>
      <c r="G10024" s="235">
        <v>152</v>
      </c>
      <c r="H10024" s="234">
        <v>52738</v>
      </c>
      <c r="I10024" s="28"/>
    </row>
    <row r="10025" spans="1:9" x14ac:dyDescent="0.25">
      <c r="A10025" s="231" t="s">
        <v>335</v>
      </c>
      <c r="B10025" s="232" t="s">
        <v>382</v>
      </c>
      <c r="C10025" s="233" t="s">
        <v>337</v>
      </c>
      <c r="D10025" s="233">
        <v>16</v>
      </c>
      <c r="E10025" s="233" t="s">
        <v>264</v>
      </c>
      <c r="F10025" s="234" t="s">
        <v>365</v>
      </c>
      <c r="G10025" s="235">
        <v>85</v>
      </c>
      <c r="H10025" s="234">
        <v>52740</v>
      </c>
      <c r="I10025" s="28"/>
    </row>
    <row r="10026" spans="1:9" x14ac:dyDescent="0.25">
      <c r="A10026" s="231" t="s">
        <v>335</v>
      </c>
      <c r="B10026" s="232" t="s">
        <v>395</v>
      </c>
      <c r="C10026" s="233" t="s">
        <v>337</v>
      </c>
      <c r="D10026" s="233">
        <v>16</v>
      </c>
      <c r="E10026" s="233" t="s">
        <v>264</v>
      </c>
      <c r="F10026" s="234" t="s">
        <v>396</v>
      </c>
      <c r="G10026" s="235">
        <v>120</v>
      </c>
      <c r="H10026" s="234">
        <v>52742</v>
      </c>
      <c r="I10026" s="28"/>
    </row>
    <row r="10027" spans="1:9" x14ac:dyDescent="0.25">
      <c r="A10027" s="231" t="s">
        <v>345</v>
      </c>
      <c r="B10027" s="232" t="s">
        <v>346</v>
      </c>
      <c r="C10027" s="233" t="s">
        <v>347</v>
      </c>
      <c r="D10027" s="233">
        <v>16</v>
      </c>
      <c r="E10027" s="233" t="s">
        <v>271</v>
      </c>
      <c r="F10027" s="234" t="s">
        <v>338</v>
      </c>
      <c r="G10027" s="235">
        <v>176</v>
      </c>
      <c r="H10027" s="234">
        <v>52742</v>
      </c>
      <c r="I10027" s="28"/>
    </row>
    <row r="10028" spans="1:9" x14ac:dyDescent="0.25">
      <c r="A10028" s="231" t="s">
        <v>376</v>
      </c>
      <c r="B10028" s="232" t="s">
        <v>377</v>
      </c>
      <c r="C10028" s="233" t="s">
        <v>378</v>
      </c>
      <c r="D10028" s="233">
        <v>10</v>
      </c>
      <c r="E10028" s="233" t="s">
        <v>262</v>
      </c>
      <c r="F10028" s="234" t="s">
        <v>50</v>
      </c>
      <c r="G10028" s="235">
        <v>148</v>
      </c>
      <c r="H10028" s="234">
        <v>52742</v>
      </c>
      <c r="I10028" s="28"/>
    </row>
    <row r="10029" spans="1:9" x14ac:dyDescent="0.25">
      <c r="A10029" s="231" t="s">
        <v>345</v>
      </c>
      <c r="B10029" s="232" t="s">
        <v>401</v>
      </c>
      <c r="C10029" s="233" t="s">
        <v>380</v>
      </c>
      <c r="D10029" s="233">
        <v>16</v>
      </c>
      <c r="E10029" s="233" t="s">
        <v>271</v>
      </c>
      <c r="F10029" s="234" t="s">
        <v>338</v>
      </c>
      <c r="G10029" s="235">
        <v>34</v>
      </c>
      <c r="H10029" s="234">
        <v>52743</v>
      </c>
      <c r="I10029" s="28"/>
    </row>
    <row r="10030" spans="1:9" x14ac:dyDescent="0.25">
      <c r="A10030" s="231" t="s">
        <v>335</v>
      </c>
      <c r="B10030" s="232" t="s">
        <v>400</v>
      </c>
      <c r="C10030" s="233" t="s">
        <v>364</v>
      </c>
      <c r="D10030" s="233">
        <v>8</v>
      </c>
      <c r="E10030" s="233" t="s">
        <v>264</v>
      </c>
      <c r="F10030" s="234" t="s">
        <v>365</v>
      </c>
      <c r="G10030" s="235">
        <v>100</v>
      </c>
      <c r="H10030" s="234">
        <v>52750</v>
      </c>
      <c r="I10030" s="28"/>
    </row>
    <row r="10031" spans="1:9" x14ac:dyDescent="0.25">
      <c r="A10031" s="231" t="s">
        <v>362</v>
      </c>
      <c r="B10031" s="232" t="s">
        <v>369</v>
      </c>
      <c r="C10031" s="233" t="s">
        <v>370</v>
      </c>
      <c r="D10031" s="233">
        <v>16</v>
      </c>
      <c r="E10031" s="233" t="s">
        <v>264</v>
      </c>
      <c r="F10031" s="234" t="s">
        <v>365</v>
      </c>
      <c r="G10031" s="235">
        <v>181</v>
      </c>
      <c r="H10031" s="234">
        <v>52753</v>
      </c>
      <c r="I10031" s="28"/>
    </row>
    <row r="10032" spans="1:9" x14ac:dyDescent="0.25">
      <c r="A10032" s="231" t="s">
        <v>345</v>
      </c>
      <c r="B10032" s="232" t="s">
        <v>391</v>
      </c>
      <c r="C10032" s="233" t="s">
        <v>337</v>
      </c>
      <c r="D10032" s="233">
        <v>16</v>
      </c>
      <c r="E10032" s="233" t="s">
        <v>334</v>
      </c>
      <c r="F10032" s="234" t="s">
        <v>405</v>
      </c>
      <c r="G10032" s="235">
        <v>183</v>
      </c>
      <c r="H10032" s="234">
        <v>52753</v>
      </c>
      <c r="I10032" s="28"/>
    </row>
    <row r="10033" spans="1:9" x14ac:dyDescent="0.25">
      <c r="A10033" s="231" t="s">
        <v>331</v>
      </c>
      <c r="B10033" s="232" t="s">
        <v>353</v>
      </c>
      <c r="C10033" s="233" t="s">
        <v>337</v>
      </c>
      <c r="D10033" s="233">
        <v>16</v>
      </c>
      <c r="E10033" s="233" t="s">
        <v>262</v>
      </c>
      <c r="F10033" s="234" t="s">
        <v>342</v>
      </c>
      <c r="G10033" s="235">
        <v>29</v>
      </c>
      <c r="H10033" s="234">
        <v>52753</v>
      </c>
      <c r="I10033" s="28"/>
    </row>
    <row r="10034" spans="1:9" x14ac:dyDescent="0.25">
      <c r="A10034" s="231" t="s">
        <v>371</v>
      </c>
      <c r="B10034" s="232" t="s">
        <v>372</v>
      </c>
      <c r="C10034" s="233" t="s">
        <v>364</v>
      </c>
      <c r="D10034" s="233">
        <v>8</v>
      </c>
      <c r="E10034" s="233" t="s">
        <v>271</v>
      </c>
      <c r="F10034" s="234" t="s">
        <v>373</v>
      </c>
      <c r="G10034" s="235">
        <v>172</v>
      </c>
      <c r="H10034" s="234">
        <v>52755</v>
      </c>
      <c r="I10034" s="28"/>
    </row>
    <row r="10035" spans="1:9" x14ac:dyDescent="0.25">
      <c r="A10035" s="231" t="s">
        <v>348</v>
      </c>
      <c r="B10035" s="232" t="s">
        <v>349</v>
      </c>
      <c r="C10035" s="233" t="s">
        <v>347</v>
      </c>
      <c r="D10035" s="233">
        <v>8</v>
      </c>
      <c r="E10035" s="233" t="s">
        <v>262</v>
      </c>
      <c r="F10035" s="234" t="s">
        <v>342</v>
      </c>
      <c r="G10035" s="235">
        <v>25</v>
      </c>
      <c r="H10035" s="234">
        <v>52756</v>
      </c>
      <c r="I10035" s="28"/>
    </row>
    <row r="10036" spans="1:9" x14ac:dyDescent="0.25">
      <c r="A10036" s="231" t="s">
        <v>335</v>
      </c>
      <c r="B10036" s="232" t="s">
        <v>395</v>
      </c>
      <c r="C10036" s="233" t="s">
        <v>337</v>
      </c>
      <c r="D10036" s="233">
        <v>16</v>
      </c>
      <c r="E10036" s="233" t="s">
        <v>264</v>
      </c>
      <c r="F10036" s="234" t="s">
        <v>365</v>
      </c>
      <c r="G10036" s="235">
        <v>12</v>
      </c>
      <c r="H10036" s="234">
        <v>52759</v>
      </c>
      <c r="I10036" s="28"/>
    </row>
    <row r="10037" spans="1:9" x14ac:dyDescent="0.25">
      <c r="A10037" s="231" t="s">
        <v>385</v>
      </c>
      <c r="B10037" s="232" t="s">
        <v>386</v>
      </c>
      <c r="C10037" s="233" t="s">
        <v>358</v>
      </c>
      <c r="D10037" s="233">
        <v>16</v>
      </c>
      <c r="E10037" s="233" t="s">
        <v>334</v>
      </c>
      <c r="F10037" s="234" t="s">
        <v>405</v>
      </c>
      <c r="G10037" s="235">
        <v>141</v>
      </c>
      <c r="H10037" s="234">
        <v>52760</v>
      </c>
      <c r="I10037" s="28"/>
    </row>
    <row r="10038" spans="1:9" x14ac:dyDescent="0.25">
      <c r="A10038" s="231" t="s">
        <v>339</v>
      </c>
      <c r="B10038" s="232" t="s">
        <v>340</v>
      </c>
      <c r="C10038" s="233" t="s">
        <v>341</v>
      </c>
      <c r="D10038" s="233">
        <v>8</v>
      </c>
      <c r="E10038" s="233" t="s">
        <v>262</v>
      </c>
      <c r="F10038" s="234" t="s">
        <v>342</v>
      </c>
      <c r="G10038" s="235">
        <v>191</v>
      </c>
      <c r="H10038" s="234">
        <v>52764</v>
      </c>
      <c r="I10038" s="28"/>
    </row>
    <row r="10039" spans="1:9" x14ac:dyDescent="0.25">
      <c r="A10039" s="231" t="s">
        <v>331</v>
      </c>
      <c r="B10039" s="232" t="s">
        <v>404</v>
      </c>
      <c r="C10039" s="233" t="s">
        <v>333</v>
      </c>
      <c r="D10039" s="233">
        <v>16</v>
      </c>
      <c r="E10039" s="233" t="s">
        <v>334</v>
      </c>
      <c r="F10039" s="234" t="s">
        <v>405</v>
      </c>
      <c r="G10039" s="235">
        <v>88</v>
      </c>
      <c r="H10039" s="234">
        <v>52764</v>
      </c>
      <c r="I10039" s="28"/>
    </row>
    <row r="10040" spans="1:9" x14ac:dyDescent="0.25">
      <c r="A10040" s="231" t="s">
        <v>385</v>
      </c>
      <c r="B10040" s="232" t="s">
        <v>389</v>
      </c>
      <c r="C10040" s="233" t="s">
        <v>375</v>
      </c>
      <c r="D10040" s="233">
        <v>16</v>
      </c>
      <c r="E10040" s="233" t="s">
        <v>334</v>
      </c>
      <c r="F10040" s="234" t="s">
        <v>278</v>
      </c>
      <c r="G10040" s="235">
        <v>120</v>
      </c>
      <c r="H10040" s="234">
        <v>52766</v>
      </c>
      <c r="I10040" s="28"/>
    </row>
    <row r="10041" spans="1:9" x14ac:dyDescent="0.25">
      <c r="A10041" s="231" t="s">
        <v>339</v>
      </c>
      <c r="B10041" s="232" t="s">
        <v>340</v>
      </c>
      <c r="C10041" s="233" t="s">
        <v>341</v>
      </c>
      <c r="D10041" s="233">
        <v>8</v>
      </c>
      <c r="E10041" s="233" t="s">
        <v>262</v>
      </c>
      <c r="F10041" s="234" t="s">
        <v>342</v>
      </c>
      <c r="G10041" s="235">
        <v>28</v>
      </c>
      <c r="H10041" s="234">
        <v>52766</v>
      </c>
      <c r="I10041" s="28"/>
    </row>
    <row r="10042" spans="1:9" x14ac:dyDescent="0.25">
      <c r="A10042" s="231" t="s">
        <v>335</v>
      </c>
      <c r="B10042" s="232" t="s">
        <v>368</v>
      </c>
      <c r="C10042" s="233" t="s">
        <v>364</v>
      </c>
      <c r="D10042" s="233">
        <v>8</v>
      </c>
      <c r="E10042" s="233" t="s">
        <v>262</v>
      </c>
      <c r="F10042" s="234" t="s">
        <v>356</v>
      </c>
      <c r="G10042" s="235">
        <v>139</v>
      </c>
      <c r="H10042" s="234">
        <v>52770</v>
      </c>
      <c r="I10042" s="28"/>
    </row>
    <row r="10043" spans="1:9" x14ac:dyDescent="0.25">
      <c r="A10043" s="231" t="s">
        <v>335</v>
      </c>
      <c r="B10043" s="232" t="s">
        <v>395</v>
      </c>
      <c r="C10043" s="233" t="s">
        <v>337</v>
      </c>
      <c r="D10043" s="233">
        <v>16</v>
      </c>
      <c r="E10043" s="233" t="s">
        <v>264</v>
      </c>
      <c r="F10043" s="234" t="s">
        <v>365</v>
      </c>
      <c r="G10043" s="235">
        <v>136</v>
      </c>
      <c r="H10043" s="234">
        <v>52772</v>
      </c>
      <c r="I10043" s="28"/>
    </row>
    <row r="10044" spans="1:9" x14ac:dyDescent="0.25">
      <c r="A10044" s="231" t="s">
        <v>331</v>
      </c>
      <c r="B10044" s="232" t="s">
        <v>353</v>
      </c>
      <c r="C10044" s="233" t="s">
        <v>337</v>
      </c>
      <c r="D10044" s="233">
        <v>16</v>
      </c>
      <c r="E10044" s="233" t="s">
        <v>262</v>
      </c>
      <c r="F10044" s="234" t="s">
        <v>342</v>
      </c>
      <c r="G10044" s="235">
        <v>136</v>
      </c>
      <c r="H10044" s="234">
        <v>52773</v>
      </c>
      <c r="I10044" s="28"/>
    </row>
    <row r="10045" spans="1:9" x14ac:dyDescent="0.25">
      <c r="A10045" s="231" t="s">
        <v>335</v>
      </c>
      <c r="B10045" s="232" t="s">
        <v>367</v>
      </c>
      <c r="C10045" s="233" t="s">
        <v>337</v>
      </c>
      <c r="D10045" s="233">
        <v>8</v>
      </c>
      <c r="E10045" s="233" t="s">
        <v>262</v>
      </c>
      <c r="F10045" s="234" t="s">
        <v>356</v>
      </c>
      <c r="G10045" s="235">
        <v>194</v>
      </c>
      <c r="H10045" s="234">
        <v>52774</v>
      </c>
      <c r="I10045" s="28"/>
    </row>
    <row r="10046" spans="1:9" x14ac:dyDescent="0.25">
      <c r="A10046" s="231" t="s">
        <v>331</v>
      </c>
      <c r="B10046" s="232" t="s">
        <v>332</v>
      </c>
      <c r="C10046" s="233" t="s">
        <v>333</v>
      </c>
      <c r="D10046" s="233">
        <v>16</v>
      </c>
      <c r="E10046" s="233" t="s">
        <v>334</v>
      </c>
      <c r="F10046" s="234" t="s">
        <v>278</v>
      </c>
      <c r="G10046" s="235">
        <v>132</v>
      </c>
      <c r="H10046" s="234">
        <v>52774</v>
      </c>
      <c r="I10046" s="28"/>
    </row>
    <row r="10047" spans="1:9" x14ac:dyDescent="0.25">
      <c r="A10047" s="231" t="s">
        <v>331</v>
      </c>
      <c r="B10047" s="232" t="s">
        <v>353</v>
      </c>
      <c r="C10047" s="233" t="s">
        <v>337</v>
      </c>
      <c r="D10047" s="233">
        <v>16</v>
      </c>
      <c r="E10047" s="233" t="s">
        <v>262</v>
      </c>
      <c r="F10047" s="234" t="s">
        <v>356</v>
      </c>
      <c r="G10047" s="235">
        <v>60</v>
      </c>
      <c r="H10047" s="234">
        <v>52780</v>
      </c>
      <c r="I10047" s="28"/>
    </row>
    <row r="10048" spans="1:9" x14ac:dyDescent="0.25">
      <c r="A10048" s="231" t="s">
        <v>335</v>
      </c>
      <c r="B10048" s="232" t="s">
        <v>395</v>
      </c>
      <c r="C10048" s="233" t="s">
        <v>337</v>
      </c>
      <c r="D10048" s="233">
        <v>16</v>
      </c>
      <c r="E10048" s="233" t="s">
        <v>264</v>
      </c>
      <c r="F10048" s="234" t="s">
        <v>396</v>
      </c>
      <c r="G10048" s="235">
        <v>51</v>
      </c>
      <c r="H10048" s="234">
        <v>52784</v>
      </c>
      <c r="I10048" s="28"/>
    </row>
    <row r="10049" spans="1:9" x14ac:dyDescent="0.25">
      <c r="A10049" s="231" t="s">
        <v>335</v>
      </c>
      <c r="B10049" s="232" t="s">
        <v>395</v>
      </c>
      <c r="C10049" s="233" t="s">
        <v>337</v>
      </c>
      <c r="D10049" s="233">
        <v>16</v>
      </c>
      <c r="E10049" s="233" t="s">
        <v>264</v>
      </c>
      <c r="F10049" s="234" t="s">
        <v>396</v>
      </c>
      <c r="G10049" s="235">
        <v>139</v>
      </c>
      <c r="H10049" s="234">
        <v>52787</v>
      </c>
      <c r="I10049" s="28"/>
    </row>
    <row r="10050" spans="1:9" x14ac:dyDescent="0.25">
      <c r="A10050" s="231" t="s">
        <v>335</v>
      </c>
      <c r="B10050" s="232" t="s">
        <v>387</v>
      </c>
      <c r="C10050" s="233" t="s">
        <v>347</v>
      </c>
      <c r="D10050" s="233">
        <v>8</v>
      </c>
      <c r="E10050" s="233" t="s">
        <v>264</v>
      </c>
      <c r="F10050" s="234" t="s">
        <v>365</v>
      </c>
      <c r="G10050" s="235">
        <v>20</v>
      </c>
      <c r="H10050" s="234">
        <v>52789</v>
      </c>
      <c r="I10050" s="28"/>
    </row>
    <row r="10051" spans="1:9" x14ac:dyDescent="0.25">
      <c r="A10051" s="231" t="s">
        <v>362</v>
      </c>
      <c r="B10051" s="232" t="s">
        <v>366</v>
      </c>
      <c r="C10051" s="233" t="s">
        <v>337</v>
      </c>
      <c r="D10051" s="233">
        <v>8</v>
      </c>
      <c r="E10051" s="233" t="s">
        <v>262</v>
      </c>
      <c r="F10051" s="234" t="s">
        <v>50</v>
      </c>
      <c r="G10051" s="235">
        <v>171</v>
      </c>
      <c r="H10051" s="234">
        <v>52790</v>
      </c>
      <c r="I10051" s="28"/>
    </row>
    <row r="10052" spans="1:9" x14ac:dyDescent="0.25">
      <c r="A10052" s="231" t="s">
        <v>335</v>
      </c>
      <c r="B10052" s="232" t="s">
        <v>357</v>
      </c>
      <c r="C10052" s="233" t="s">
        <v>358</v>
      </c>
      <c r="D10052" s="233">
        <v>16</v>
      </c>
      <c r="E10052" s="233" t="s">
        <v>271</v>
      </c>
      <c r="F10052" s="234" t="s">
        <v>359</v>
      </c>
      <c r="G10052" s="235">
        <v>54</v>
      </c>
      <c r="H10052" s="234">
        <v>52792</v>
      </c>
      <c r="I10052" s="28"/>
    </row>
    <row r="10053" spans="1:9" x14ac:dyDescent="0.25">
      <c r="A10053" s="231" t="s">
        <v>345</v>
      </c>
      <c r="B10053" s="232" t="s">
        <v>346</v>
      </c>
      <c r="C10053" s="233" t="s">
        <v>347</v>
      </c>
      <c r="D10053" s="233">
        <v>16</v>
      </c>
      <c r="E10053" s="233" t="s">
        <v>271</v>
      </c>
      <c r="F10053" s="234" t="s">
        <v>338</v>
      </c>
      <c r="G10053" s="235">
        <v>45</v>
      </c>
      <c r="H10053" s="234">
        <v>52792</v>
      </c>
      <c r="I10053" s="28"/>
    </row>
    <row r="10054" spans="1:9" x14ac:dyDescent="0.25">
      <c r="A10054" s="231" t="s">
        <v>362</v>
      </c>
      <c r="B10054" s="232" t="s">
        <v>363</v>
      </c>
      <c r="C10054" s="233" t="s">
        <v>364</v>
      </c>
      <c r="D10054" s="233">
        <v>8</v>
      </c>
      <c r="E10054" s="233" t="s">
        <v>264</v>
      </c>
      <c r="F10054" s="234" t="s">
        <v>365</v>
      </c>
      <c r="G10054" s="235">
        <v>126</v>
      </c>
      <c r="H10054" s="234">
        <v>52793</v>
      </c>
      <c r="I10054" s="28"/>
    </row>
    <row r="10055" spans="1:9" x14ac:dyDescent="0.25">
      <c r="A10055" s="231" t="s">
        <v>385</v>
      </c>
      <c r="B10055" s="232" t="s">
        <v>386</v>
      </c>
      <c r="C10055" s="233" t="s">
        <v>358</v>
      </c>
      <c r="D10055" s="233">
        <v>16</v>
      </c>
      <c r="E10055" s="233" t="s">
        <v>334</v>
      </c>
      <c r="F10055" s="234" t="s">
        <v>405</v>
      </c>
      <c r="G10055" s="235">
        <v>152</v>
      </c>
      <c r="H10055" s="234">
        <v>52795</v>
      </c>
      <c r="I10055" s="28"/>
    </row>
    <row r="10056" spans="1:9" x14ac:dyDescent="0.25">
      <c r="A10056" s="231" t="s">
        <v>348</v>
      </c>
      <c r="B10056" s="232" t="s">
        <v>349</v>
      </c>
      <c r="C10056" s="233" t="s">
        <v>347</v>
      </c>
      <c r="D10056" s="233">
        <v>8</v>
      </c>
      <c r="E10056" s="233" t="s">
        <v>262</v>
      </c>
      <c r="F10056" s="234" t="s">
        <v>356</v>
      </c>
      <c r="G10056" s="235">
        <v>174</v>
      </c>
      <c r="H10056" s="234">
        <v>52798</v>
      </c>
      <c r="I10056" s="28"/>
    </row>
    <row r="10057" spans="1:9" x14ac:dyDescent="0.25">
      <c r="A10057" s="231" t="s">
        <v>362</v>
      </c>
      <c r="B10057" s="232" t="s">
        <v>407</v>
      </c>
      <c r="C10057" s="233" t="s">
        <v>380</v>
      </c>
      <c r="D10057" s="233">
        <v>16</v>
      </c>
      <c r="E10057" s="233" t="s">
        <v>264</v>
      </c>
      <c r="F10057" s="234" t="s">
        <v>365</v>
      </c>
      <c r="G10057" s="235">
        <v>194</v>
      </c>
      <c r="H10057" s="234">
        <v>52801</v>
      </c>
      <c r="I10057" s="28"/>
    </row>
    <row r="10058" spans="1:9" x14ac:dyDescent="0.25">
      <c r="A10058" s="231" t="s">
        <v>362</v>
      </c>
      <c r="B10058" s="232" t="s">
        <v>374</v>
      </c>
      <c r="C10058" s="233" t="s">
        <v>375</v>
      </c>
      <c r="D10058" s="233">
        <v>16</v>
      </c>
      <c r="E10058" s="233" t="s">
        <v>271</v>
      </c>
      <c r="F10058" s="234" t="s">
        <v>338</v>
      </c>
      <c r="G10058" s="235">
        <v>168</v>
      </c>
      <c r="H10058" s="234">
        <v>52801</v>
      </c>
      <c r="I10058" s="28"/>
    </row>
    <row r="10059" spans="1:9" x14ac:dyDescent="0.25">
      <c r="A10059" s="231" t="s">
        <v>385</v>
      </c>
      <c r="B10059" s="232" t="s">
        <v>389</v>
      </c>
      <c r="C10059" s="233" t="s">
        <v>375</v>
      </c>
      <c r="D10059" s="233">
        <v>16</v>
      </c>
      <c r="E10059" s="233" t="s">
        <v>334</v>
      </c>
      <c r="F10059" s="234" t="s">
        <v>276</v>
      </c>
      <c r="G10059" s="235">
        <v>165</v>
      </c>
      <c r="H10059" s="234">
        <v>52804</v>
      </c>
      <c r="I10059" s="28"/>
    </row>
    <row r="10060" spans="1:9" x14ac:dyDescent="0.25">
      <c r="A10060" s="231" t="s">
        <v>345</v>
      </c>
      <c r="B10060" s="232" t="s">
        <v>401</v>
      </c>
      <c r="C10060" s="233" t="s">
        <v>380</v>
      </c>
      <c r="D10060" s="233">
        <v>16</v>
      </c>
      <c r="E10060" s="233" t="s">
        <v>271</v>
      </c>
      <c r="F10060" s="234" t="s">
        <v>338</v>
      </c>
      <c r="G10060" s="235">
        <v>67</v>
      </c>
      <c r="H10060" s="234">
        <v>52805</v>
      </c>
      <c r="I10060" s="28"/>
    </row>
    <row r="10061" spans="1:9" x14ac:dyDescent="0.25">
      <c r="A10061" s="231" t="s">
        <v>408</v>
      </c>
      <c r="B10061" s="232" t="s">
        <v>409</v>
      </c>
      <c r="C10061" s="233" t="s">
        <v>380</v>
      </c>
      <c r="D10061" s="233">
        <v>16</v>
      </c>
      <c r="E10061" s="233" t="s">
        <v>334</v>
      </c>
      <c r="F10061" s="234" t="s">
        <v>278</v>
      </c>
      <c r="G10061" s="235">
        <v>32</v>
      </c>
      <c r="H10061" s="234">
        <v>52806</v>
      </c>
      <c r="I10061" s="28"/>
    </row>
    <row r="10062" spans="1:9" x14ac:dyDescent="0.25">
      <c r="A10062" s="231" t="s">
        <v>331</v>
      </c>
      <c r="B10062" s="232" t="s">
        <v>403</v>
      </c>
      <c r="C10062" s="233" t="s">
        <v>380</v>
      </c>
      <c r="D10062" s="233">
        <v>32</v>
      </c>
      <c r="E10062" s="233" t="s">
        <v>262</v>
      </c>
      <c r="F10062" s="234" t="s">
        <v>356</v>
      </c>
      <c r="G10062" s="235">
        <v>70</v>
      </c>
      <c r="H10062" s="234">
        <v>52807</v>
      </c>
      <c r="I10062" s="28"/>
    </row>
    <row r="10063" spans="1:9" x14ac:dyDescent="0.25">
      <c r="A10063" s="231" t="s">
        <v>408</v>
      </c>
      <c r="B10063" s="232" t="s">
        <v>409</v>
      </c>
      <c r="C10063" s="233" t="s">
        <v>380</v>
      </c>
      <c r="D10063" s="233">
        <v>16</v>
      </c>
      <c r="E10063" s="233" t="s">
        <v>334</v>
      </c>
      <c r="F10063" s="234" t="s">
        <v>276</v>
      </c>
      <c r="G10063" s="235">
        <v>31</v>
      </c>
      <c r="H10063" s="234">
        <v>52808</v>
      </c>
      <c r="I10063" s="28"/>
    </row>
    <row r="10064" spans="1:9" x14ac:dyDescent="0.25">
      <c r="A10064" s="231" t="s">
        <v>362</v>
      </c>
      <c r="B10064" s="232" t="s">
        <v>363</v>
      </c>
      <c r="C10064" s="233" t="s">
        <v>364</v>
      </c>
      <c r="D10064" s="233">
        <v>8</v>
      </c>
      <c r="E10064" s="233" t="s">
        <v>264</v>
      </c>
      <c r="F10064" s="234" t="s">
        <v>365</v>
      </c>
      <c r="G10064" s="235">
        <v>154</v>
      </c>
      <c r="H10064" s="234">
        <v>52809</v>
      </c>
      <c r="I10064" s="28"/>
    </row>
    <row r="10065" spans="1:9" x14ac:dyDescent="0.25">
      <c r="A10065" s="231" t="s">
        <v>335</v>
      </c>
      <c r="B10065" s="232" t="s">
        <v>336</v>
      </c>
      <c r="C10065" s="233" t="s">
        <v>337</v>
      </c>
      <c r="D10065" s="233">
        <v>16</v>
      </c>
      <c r="E10065" s="233" t="s">
        <v>271</v>
      </c>
      <c r="F10065" s="234" t="s">
        <v>338</v>
      </c>
      <c r="G10065" s="235">
        <v>58</v>
      </c>
      <c r="H10065" s="234">
        <v>52813</v>
      </c>
      <c r="I10065" s="28"/>
    </row>
    <row r="10066" spans="1:9" x14ac:dyDescent="0.25">
      <c r="A10066" s="231" t="s">
        <v>335</v>
      </c>
      <c r="B10066" s="232" t="s">
        <v>357</v>
      </c>
      <c r="C10066" s="233" t="s">
        <v>358</v>
      </c>
      <c r="D10066" s="233">
        <v>16</v>
      </c>
      <c r="E10066" s="233" t="s">
        <v>271</v>
      </c>
      <c r="F10066" s="234" t="s">
        <v>359</v>
      </c>
      <c r="G10066" s="235">
        <v>144</v>
      </c>
      <c r="H10066" s="234">
        <v>52818</v>
      </c>
      <c r="I10066" s="28"/>
    </row>
    <row r="10067" spans="1:9" x14ac:dyDescent="0.25">
      <c r="A10067" s="231" t="s">
        <v>331</v>
      </c>
      <c r="B10067" s="232" t="s">
        <v>332</v>
      </c>
      <c r="C10067" s="233" t="s">
        <v>333</v>
      </c>
      <c r="D10067" s="233">
        <v>16</v>
      </c>
      <c r="E10067" s="233" t="s">
        <v>334</v>
      </c>
      <c r="F10067" s="234" t="s">
        <v>405</v>
      </c>
      <c r="G10067" s="235">
        <v>170</v>
      </c>
      <c r="H10067" s="234">
        <v>52818</v>
      </c>
      <c r="I10067" s="28"/>
    </row>
    <row r="10068" spans="1:9" x14ac:dyDescent="0.25">
      <c r="A10068" s="231" t="s">
        <v>335</v>
      </c>
      <c r="B10068" s="232" t="s">
        <v>394</v>
      </c>
      <c r="C10068" s="233" t="s">
        <v>364</v>
      </c>
      <c r="D10068" s="233">
        <v>8</v>
      </c>
      <c r="E10068" s="233" t="s">
        <v>264</v>
      </c>
      <c r="F10068" s="234" t="s">
        <v>396</v>
      </c>
      <c r="G10068" s="235">
        <v>71</v>
      </c>
      <c r="H10068" s="234">
        <v>52822</v>
      </c>
      <c r="I10068" s="28"/>
    </row>
    <row r="10069" spans="1:9" x14ac:dyDescent="0.25">
      <c r="A10069" s="231" t="s">
        <v>335</v>
      </c>
      <c r="B10069" s="232" t="s">
        <v>367</v>
      </c>
      <c r="C10069" s="233" t="s">
        <v>337</v>
      </c>
      <c r="D10069" s="233">
        <v>8</v>
      </c>
      <c r="E10069" s="233" t="s">
        <v>262</v>
      </c>
      <c r="F10069" s="234" t="s">
        <v>356</v>
      </c>
      <c r="G10069" s="235">
        <v>70</v>
      </c>
      <c r="H10069" s="234">
        <v>52823</v>
      </c>
      <c r="I10069" s="28"/>
    </row>
    <row r="10070" spans="1:9" x14ac:dyDescent="0.25">
      <c r="A10070" s="231" t="s">
        <v>397</v>
      </c>
      <c r="B10070" s="232" t="s">
        <v>402</v>
      </c>
      <c r="C10070" s="233" t="s">
        <v>380</v>
      </c>
      <c r="D10070" s="233">
        <v>8</v>
      </c>
      <c r="E10070" s="233" t="s">
        <v>262</v>
      </c>
      <c r="F10070" s="234" t="s">
        <v>50</v>
      </c>
      <c r="G10070" s="235">
        <v>183</v>
      </c>
      <c r="H10070" s="234">
        <v>52823</v>
      </c>
      <c r="I10070" s="28"/>
    </row>
    <row r="10071" spans="1:9" x14ac:dyDescent="0.25">
      <c r="A10071" s="231" t="s">
        <v>335</v>
      </c>
      <c r="B10071" s="232" t="s">
        <v>395</v>
      </c>
      <c r="C10071" s="233" t="s">
        <v>337</v>
      </c>
      <c r="D10071" s="233">
        <v>16</v>
      </c>
      <c r="E10071" s="233" t="s">
        <v>264</v>
      </c>
      <c r="F10071" s="234" t="s">
        <v>396</v>
      </c>
      <c r="G10071" s="235">
        <v>163</v>
      </c>
      <c r="H10071" s="234">
        <v>52829</v>
      </c>
      <c r="I10071" s="28"/>
    </row>
    <row r="10072" spans="1:9" x14ac:dyDescent="0.25">
      <c r="A10072" s="231" t="s">
        <v>331</v>
      </c>
      <c r="B10072" s="232" t="s">
        <v>403</v>
      </c>
      <c r="C10072" s="233" t="s">
        <v>380</v>
      </c>
      <c r="D10072" s="233">
        <v>32</v>
      </c>
      <c r="E10072" s="233" t="s">
        <v>262</v>
      </c>
      <c r="F10072" s="234" t="s">
        <v>356</v>
      </c>
      <c r="G10072" s="235">
        <v>32</v>
      </c>
      <c r="H10072" s="234">
        <v>52830</v>
      </c>
      <c r="I10072" s="28"/>
    </row>
    <row r="10073" spans="1:9" x14ac:dyDescent="0.25">
      <c r="A10073" s="231" t="s">
        <v>339</v>
      </c>
      <c r="B10073" s="232" t="s">
        <v>340</v>
      </c>
      <c r="C10073" s="233" t="s">
        <v>341</v>
      </c>
      <c r="D10073" s="233">
        <v>8</v>
      </c>
      <c r="E10073" s="233" t="s">
        <v>262</v>
      </c>
      <c r="F10073" s="234" t="s">
        <v>342</v>
      </c>
      <c r="G10073" s="235">
        <v>87</v>
      </c>
      <c r="H10073" s="234">
        <v>52831</v>
      </c>
      <c r="I10073" s="28"/>
    </row>
    <row r="10074" spans="1:9" x14ac:dyDescent="0.25">
      <c r="A10074" s="231" t="s">
        <v>331</v>
      </c>
      <c r="B10074" s="232" t="s">
        <v>381</v>
      </c>
      <c r="C10074" s="233" t="s">
        <v>380</v>
      </c>
      <c r="D10074" s="233">
        <v>16</v>
      </c>
      <c r="E10074" s="233" t="s">
        <v>262</v>
      </c>
      <c r="F10074" s="234" t="s">
        <v>342</v>
      </c>
      <c r="G10074" s="235">
        <v>36</v>
      </c>
      <c r="H10074" s="234">
        <v>52832</v>
      </c>
      <c r="I10074" s="28"/>
    </row>
    <row r="10075" spans="1:9" x14ac:dyDescent="0.25">
      <c r="A10075" s="231" t="s">
        <v>335</v>
      </c>
      <c r="B10075" s="232" t="s">
        <v>400</v>
      </c>
      <c r="C10075" s="233" t="s">
        <v>364</v>
      </c>
      <c r="D10075" s="233">
        <v>8</v>
      </c>
      <c r="E10075" s="233" t="s">
        <v>264</v>
      </c>
      <c r="F10075" s="234" t="s">
        <v>365</v>
      </c>
      <c r="G10075" s="235">
        <v>138</v>
      </c>
      <c r="H10075" s="234">
        <v>52834</v>
      </c>
      <c r="I10075" s="28"/>
    </row>
    <row r="10076" spans="1:9" x14ac:dyDescent="0.25">
      <c r="A10076" s="231" t="s">
        <v>345</v>
      </c>
      <c r="B10076" s="232" t="s">
        <v>346</v>
      </c>
      <c r="C10076" s="233" t="s">
        <v>347</v>
      </c>
      <c r="D10076" s="233">
        <v>16</v>
      </c>
      <c r="E10076" s="233" t="s">
        <v>271</v>
      </c>
      <c r="F10076" s="234" t="s">
        <v>338</v>
      </c>
      <c r="G10076" s="235">
        <v>169</v>
      </c>
      <c r="H10076" s="234">
        <v>52848</v>
      </c>
      <c r="I10076" s="28"/>
    </row>
    <row r="10077" spans="1:9" x14ac:dyDescent="0.25">
      <c r="A10077" s="231" t="s">
        <v>376</v>
      </c>
      <c r="B10077" s="232" t="s">
        <v>390</v>
      </c>
      <c r="C10077" s="233" t="s">
        <v>370</v>
      </c>
      <c r="D10077" s="233">
        <v>8</v>
      </c>
      <c r="E10077" s="233" t="s">
        <v>334</v>
      </c>
      <c r="F10077" s="234" t="s">
        <v>278</v>
      </c>
      <c r="G10077" s="235">
        <v>162</v>
      </c>
      <c r="H10077" s="234">
        <v>52848</v>
      </c>
      <c r="I10077" s="28"/>
    </row>
    <row r="10078" spans="1:9" x14ac:dyDescent="0.25">
      <c r="A10078" s="231" t="s">
        <v>354</v>
      </c>
      <c r="B10078" s="232" t="s">
        <v>355</v>
      </c>
      <c r="C10078" s="233" t="s">
        <v>347</v>
      </c>
      <c r="D10078" s="233">
        <v>16</v>
      </c>
      <c r="E10078" s="233" t="s">
        <v>262</v>
      </c>
      <c r="F10078" s="234" t="s">
        <v>356</v>
      </c>
      <c r="G10078" s="235">
        <v>57</v>
      </c>
      <c r="H10078" s="234">
        <v>52849</v>
      </c>
      <c r="I10078" s="28"/>
    </row>
    <row r="10079" spans="1:9" x14ac:dyDescent="0.25">
      <c r="A10079" s="231" t="s">
        <v>335</v>
      </c>
      <c r="B10079" s="232" t="s">
        <v>394</v>
      </c>
      <c r="C10079" s="233" t="s">
        <v>364</v>
      </c>
      <c r="D10079" s="233">
        <v>8</v>
      </c>
      <c r="E10079" s="233" t="s">
        <v>264</v>
      </c>
      <c r="F10079" s="234" t="s">
        <v>365</v>
      </c>
      <c r="G10079" s="235">
        <v>199</v>
      </c>
      <c r="H10079" s="234">
        <v>52850</v>
      </c>
      <c r="I10079" s="28"/>
    </row>
    <row r="10080" spans="1:9" x14ac:dyDescent="0.25">
      <c r="A10080" s="231" t="s">
        <v>362</v>
      </c>
      <c r="B10080" s="232" t="s">
        <v>363</v>
      </c>
      <c r="C10080" s="233" t="s">
        <v>364</v>
      </c>
      <c r="D10080" s="233">
        <v>8</v>
      </c>
      <c r="E10080" s="233" t="s">
        <v>264</v>
      </c>
      <c r="F10080" s="234" t="s">
        <v>396</v>
      </c>
      <c r="G10080" s="235">
        <v>118</v>
      </c>
      <c r="H10080" s="234">
        <v>52865</v>
      </c>
      <c r="I10080" s="28"/>
    </row>
    <row r="10081" spans="1:9" x14ac:dyDescent="0.25">
      <c r="A10081" s="231" t="s">
        <v>331</v>
      </c>
      <c r="B10081" s="232" t="s">
        <v>353</v>
      </c>
      <c r="C10081" s="233" t="s">
        <v>337</v>
      </c>
      <c r="D10081" s="233">
        <v>16</v>
      </c>
      <c r="E10081" s="233" t="s">
        <v>262</v>
      </c>
      <c r="F10081" s="234" t="s">
        <v>356</v>
      </c>
      <c r="G10081" s="235">
        <v>198</v>
      </c>
      <c r="H10081" s="234">
        <v>52865</v>
      </c>
      <c r="I10081" s="28"/>
    </row>
    <row r="10082" spans="1:9" x14ac:dyDescent="0.25">
      <c r="A10082" s="231" t="s">
        <v>331</v>
      </c>
      <c r="B10082" s="232" t="s">
        <v>353</v>
      </c>
      <c r="C10082" s="233" t="s">
        <v>337</v>
      </c>
      <c r="D10082" s="233">
        <v>16</v>
      </c>
      <c r="E10082" s="233" t="s">
        <v>262</v>
      </c>
      <c r="F10082" s="234" t="s">
        <v>356</v>
      </c>
      <c r="G10082" s="235">
        <v>31</v>
      </c>
      <c r="H10082" s="234">
        <v>52866</v>
      </c>
      <c r="I10082" s="28"/>
    </row>
    <row r="10083" spans="1:9" x14ac:dyDescent="0.25">
      <c r="A10083" s="231" t="s">
        <v>354</v>
      </c>
      <c r="B10083" s="232" t="s">
        <v>355</v>
      </c>
      <c r="C10083" s="233" t="s">
        <v>347</v>
      </c>
      <c r="D10083" s="233">
        <v>16</v>
      </c>
      <c r="E10083" s="233" t="s">
        <v>262</v>
      </c>
      <c r="F10083" s="234" t="s">
        <v>356</v>
      </c>
      <c r="G10083" s="235">
        <v>164</v>
      </c>
      <c r="H10083" s="234">
        <v>52871</v>
      </c>
      <c r="I10083" s="28"/>
    </row>
    <row r="10084" spans="1:9" x14ac:dyDescent="0.25">
      <c r="A10084" s="231" t="s">
        <v>397</v>
      </c>
      <c r="B10084" s="232" t="s">
        <v>398</v>
      </c>
      <c r="C10084" s="233" t="s">
        <v>399</v>
      </c>
      <c r="D10084" s="233">
        <v>8</v>
      </c>
      <c r="E10084" s="233" t="s">
        <v>334</v>
      </c>
      <c r="F10084" s="234" t="s">
        <v>276</v>
      </c>
      <c r="G10084" s="235">
        <v>96</v>
      </c>
      <c r="H10084" s="234">
        <v>52878</v>
      </c>
      <c r="I10084" s="28"/>
    </row>
    <row r="10085" spans="1:9" x14ac:dyDescent="0.25">
      <c r="A10085" s="231" t="s">
        <v>335</v>
      </c>
      <c r="B10085" s="232" t="s">
        <v>387</v>
      </c>
      <c r="C10085" s="233" t="s">
        <v>347</v>
      </c>
      <c r="D10085" s="233">
        <v>8</v>
      </c>
      <c r="E10085" s="233" t="s">
        <v>264</v>
      </c>
      <c r="F10085" s="234" t="s">
        <v>365</v>
      </c>
      <c r="G10085" s="235">
        <v>159</v>
      </c>
      <c r="H10085" s="234">
        <v>52883</v>
      </c>
      <c r="I10085" s="28"/>
    </row>
    <row r="10086" spans="1:9" x14ac:dyDescent="0.25">
      <c r="A10086" s="231" t="s">
        <v>371</v>
      </c>
      <c r="B10086" s="232" t="s">
        <v>372</v>
      </c>
      <c r="C10086" s="233" t="s">
        <v>364</v>
      </c>
      <c r="D10086" s="233">
        <v>8</v>
      </c>
      <c r="E10086" s="233" t="s">
        <v>271</v>
      </c>
      <c r="F10086" s="234" t="s">
        <v>373</v>
      </c>
      <c r="G10086" s="235">
        <v>98</v>
      </c>
      <c r="H10086" s="234">
        <v>52886</v>
      </c>
      <c r="I10086" s="28"/>
    </row>
    <row r="10087" spans="1:9" x14ac:dyDescent="0.25">
      <c r="A10087" s="231" t="s">
        <v>376</v>
      </c>
      <c r="B10087" s="232" t="s">
        <v>377</v>
      </c>
      <c r="C10087" s="233" t="s">
        <v>378</v>
      </c>
      <c r="D10087" s="233">
        <v>10</v>
      </c>
      <c r="E10087" s="233" t="s">
        <v>262</v>
      </c>
      <c r="F10087" s="234" t="s">
        <v>50</v>
      </c>
      <c r="G10087" s="235">
        <v>67</v>
      </c>
      <c r="H10087" s="234">
        <v>52886</v>
      </c>
      <c r="I10087" s="28"/>
    </row>
    <row r="10088" spans="1:9" x14ac:dyDescent="0.25">
      <c r="A10088" s="231" t="s">
        <v>335</v>
      </c>
      <c r="B10088" s="232" t="s">
        <v>400</v>
      </c>
      <c r="C10088" s="233" t="s">
        <v>364</v>
      </c>
      <c r="D10088" s="233">
        <v>8</v>
      </c>
      <c r="E10088" s="233" t="s">
        <v>264</v>
      </c>
      <c r="F10088" s="234" t="s">
        <v>365</v>
      </c>
      <c r="G10088" s="235">
        <v>98</v>
      </c>
      <c r="H10088" s="234">
        <v>52887</v>
      </c>
      <c r="I10088" s="28"/>
    </row>
    <row r="10089" spans="1:9" x14ac:dyDescent="0.25">
      <c r="A10089" s="231" t="s">
        <v>345</v>
      </c>
      <c r="B10089" s="232" t="s">
        <v>406</v>
      </c>
      <c r="C10089" s="233" t="s">
        <v>337</v>
      </c>
      <c r="D10089" s="233">
        <v>16</v>
      </c>
      <c r="E10089" s="233" t="s">
        <v>271</v>
      </c>
      <c r="F10089" s="234" t="s">
        <v>359</v>
      </c>
      <c r="G10089" s="235">
        <v>31</v>
      </c>
      <c r="H10089" s="234">
        <v>52887</v>
      </c>
      <c r="I10089" s="28"/>
    </row>
    <row r="10090" spans="1:9" x14ac:dyDescent="0.25">
      <c r="A10090" s="231" t="s">
        <v>335</v>
      </c>
      <c r="B10090" s="232" t="s">
        <v>382</v>
      </c>
      <c r="C10090" s="233" t="s">
        <v>337</v>
      </c>
      <c r="D10090" s="233">
        <v>16</v>
      </c>
      <c r="E10090" s="233" t="s">
        <v>264</v>
      </c>
      <c r="F10090" s="234" t="s">
        <v>365</v>
      </c>
      <c r="G10090" s="235">
        <v>140</v>
      </c>
      <c r="H10090" s="234">
        <v>52888</v>
      </c>
      <c r="I10090" s="28"/>
    </row>
    <row r="10091" spans="1:9" x14ac:dyDescent="0.25">
      <c r="A10091" s="231" t="s">
        <v>335</v>
      </c>
      <c r="B10091" s="232" t="s">
        <v>357</v>
      </c>
      <c r="C10091" s="233" t="s">
        <v>358</v>
      </c>
      <c r="D10091" s="233">
        <v>16</v>
      </c>
      <c r="E10091" s="233" t="s">
        <v>271</v>
      </c>
      <c r="F10091" s="234" t="s">
        <v>359</v>
      </c>
      <c r="G10091" s="235">
        <v>145</v>
      </c>
      <c r="H10091" s="234">
        <v>52891</v>
      </c>
      <c r="I10091" s="28"/>
    </row>
    <row r="10092" spans="1:9" x14ac:dyDescent="0.25">
      <c r="A10092" s="231" t="s">
        <v>335</v>
      </c>
      <c r="B10092" s="232" t="s">
        <v>350</v>
      </c>
      <c r="C10092" s="233" t="s">
        <v>347</v>
      </c>
      <c r="D10092" s="233">
        <v>8</v>
      </c>
      <c r="E10092" s="233" t="s">
        <v>271</v>
      </c>
      <c r="F10092" s="234" t="s">
        <v>338</v>
      </c>
      <c r="G10092" s="235">
        <v>181</v>
      </c>
      <c r="H10092" s="234">
        <v>52891</v>
      </c>
      <c r="I10092" s="28"/>
    </row>
    <row r="10093" spans="1:9" x14ac:dyDescent="0.25">
      <c r="A10093" s="231" t="s">
        <v>335</v>
      </c>
      <c r="B10093" s="232" t="s">
        <v>384</v>
      </c>
      <c r="C10093" s="233" t="s">
        <v>364</v>
      </c>
      <c r="D10093" s="233">
        <v>8</v>
      </c>
      <c r="E10093" s="233" t="s">
        <v>262</v>
      </c>
      <c r="F10093" s="234" t="s">
        <v>356</v>
      </c>
      <c r="G10093" s="235">
        <v>78</v>
      </c>
      <c r="H10093" s="234">
        <v>52894</v>
      </c>
      <c r="I10093" s="28"/>
    </row>
    <row r="10094" spans="1:9" x14ac:dyDescent="0.25">
      <c r="A10094" s="231" t="s">
        <v>408</v>
      </c>
      <c r="B10094" s="232" t="s">
        <v>409</v>
      </c>
      <c r="C10094" s="233" t="s">
        <v>380</v>
      </c>
      <c r="D10094" s="233">
        <v>16</v>
      </c>
      <c r="E10094" s="233" t="s">
        <v>334</v>
      </c>
      <c r="F10094" s="234" t="s">
        <v>278</v>
      </c>
      <c r="G10094" s="235">
        <v>50</v>
      </c>
      <c r="H10094" s="234">
        <v>52894</v>
      </c>
      <c r="I10094" s="28"/>
    </row>
    <row r="10095" spans="1:9" x14ac:dyDescent="0.25">
      <c r="A10095" s="231" t="s">
        <v>335</v>
      </c>
      <c r="B10095" s="232" t="s">
        <v>395</v>
      </c>
      <c r="C10095" s="233" t="s">
        <v>337</v>
      </c>
      <c r="D10095" s="233">
        <v>16</v>
      </c>
      <c r="E10095" s="233" t="s">
        <v>264</v>
      </c>
      <c r="F10095" s="234" t="s">
        <v>396</v>
      </c>
      <c r="G10095" s="235">
        <v>93</v>
      </c>
      <c r="H10095" s="234">
        <v>52896</v>
      </c>
      <c r="I10095" s="28"/>
    </row>
    <row r="10096" spans="1:9" x14ac:dyDescent="0.25">
      <c r="A10096" s="231" t="s">
        <v>392</v>
      </c>
      <c r="B10096" s="232" t="s">
        <v>393</v>
      </c>
      <c r="C10096" s="233" t="s">
        <v>337</v>
      </c>
      <c r="D10096" s="233">
        <v>16</v>
      </c>
      <c r="E10096" s="233" t="s">
        <v>271</v>
      </c>
      <c r="F10096" s="234" t="s">
        <v>338</v>
      </c>
      <c r="G10096" s="235">
        <v>187</v>
      </c>
      <c r="H10096" s="234">
        <v>52899</v>
      </c>
      <c r="I10096" s="28"/>
    </row>
    <row r="10097" spans="1:9" x14ac:dyDescent="0.25">
      <c r="A10097" s="231" t="s">
        <v>335</v>
      </c>
      <c r="B10097" s="232" t="s">
        <v>400</v>
      </c>
      <c r="C10097" s="233" t="s">
        <v>364</v>
      </c>
      <c r="D10097" s="233">
        <v>8</v>
      </c>
      <c r="E10097" s="233" t="s">
        <v>264</v>
      </c>
      <c r="F10097" s="234" t="s">
        <v>365</v>
      </c>
      <c r="G10097" s="235">
        <v>41</v>
      </c>
      <c r="H10097" s="234">
        <v>52900</v>
      </c>
      <c r="I10097" s="28"/>
    </row>
    <row r="10098" spans="1:9" x14ac:dyDescent="0.25">
      <c r="A10098" s="231" t="s">
        <v>335</v>
      </c>
      <c r="B10098" s="232" t="s">
        <v>400</v>
      </c>
      <c r="C10098" s="233" t="s">
        <v>364</v>
      </c>
      <c r="D10098" s="233">
        <v>8</v>
      </c>
      <c r="E10098" s="233" t="s">
        <v>264</v>
      </c>
      <c r="F10098" s="234" t="s">
        <v>365</v>
      </c>
      <c r="G10098" s="235">
        <v>154</v>
      </c>
      <c r="H10098" s="234">
        <v>52900</v>
      </c>
      <c r="I10098" s="28"/>
    </row>
    <row r="10099" spans="1:9" x14ac:dyDescent="0.25">
      <c r="A10099" s="231" t="s">
        <v>385</v>
      </c>
      <c r="B10099" s="232" t="s">
        <v>386</v>
      </c>
      <c r="C10099" s="233" t="s">
        <v>358</v>
      </c>
      <c r="D10099" s="233">
        <v>16</v>
      </c>
      <c r="E10099" s="233" t="s">
        <v>334</v>
      </c>
      <c r="F10099" s="234" t="s">
        <v>276</v>
      </c>
      <c r="G10099" s="235">
        <v>104</v>
      </c>
      <c r="H10099" s="234">
        <v>52900</v>
      </c>
      <c r="I10099" s="28"/>
    </row>
    <row r="10100" spans="1:9" x14ac:dyDescent="0.25">
      <c r="A10100" s="231" t="s">
        <v>339</v>
      </c>
      <c r="B10100" s="232" t="s">
        <v>340</v>
      </c>
      <c r="C10100" s="233" t="s">
        <v>341</v>
      </c>
      <c r="D10100" s="233">
        <v>8</v>
      </c>
      <c r="E10100" s="233" t="s">
        <v>262</v>
      </c>
      <c r="F10100" s="234" t="s">
        <v>342</v>
      </c>
      <c r="G10100" s="235">
        <v>47</v>
      </c>
      <c r="H10100" s="234">
        <v>52901</v>
      </c>
      <c r="I10100" s="28"/>
    </row>
    <row r="10101" spans="1:9" x14ac:dyDescent="0.25">
      <c r="A10101" s="231" t="s">
        <v>376</v>
      </c>
      <c r="B10101" s="232" t="s">
        <v>377</v>
      </c>
      <c r="C10101" s="233" t="s">
        <v>378</v>
      </c>
      <c r="D10101" s="233">
        <v>10</v>
      </c>
      <c r="E10101" s="233" t="s">
        <v>262</v>
      </c>
      <c r="F10101" s="234" t="s">
        <v>342</v>
      </c>
      <c r="G10101" s="235">
        <v>94</v>
      </c>
      <c r="H10101" s="234">
        <v>52904</v>
      </c>
      <c r="I10101" s="28"/>
    </row>
    <row r="10102" spans="1:9" x14ac:dyDescent="0.25">
      <c r="A10102" s="231" t="s">
        <v>408</v>
      </c>
      <c r="B10102" s="232" t="s">
        <v>409</v>
      </c>
      <c r="C10102" s="233" t="s">
        <v>380</v>
      </c>
      <c r="D10102" s="233">
        <v>16</v>
      </c>
      <c r="E10102" s="233" t="s">
        <v>334</v>
      </c>
      <c r="F10102" s="234" t="s">
        <v>278</v>
      </c>
      <c r="G10102" s="235">
        <v>136</v>
      </c>
      <c r="H10102" s="234">
        <v>52908</v>
      </c>
      <c r="I10102" s="28"/>
    </row>
    <row r="10103" spans="1:9" x14ac:dyDescent="0.25">
      <c r="A10103" s="231" t="s">
        <v>335</v>
      </c>
      <c r="B10103" s="232" t="s">
        <v>382</v>
      </c>
      <c r="C10103" s="233" t="s">
        <v>337</v>
      </c>
      <c r="D10103" s="233">
        <v>16</v>
      </c>
      <c r="E10103" s="233" t="s">
        <v>264</v>
      </c>
      <c r="F10103" s="234" t="s">
        <v>365</v>
      </c>
      <c r="G10103" s="235">
        <v>148</v>
      </c>
      <c r="H10103" s="234">
        <v>52908</v>
      </c>
      <c r="I10103" s="28"/>
    </row>
    <row r="10104" spans="1:9" x14ac:dyDescent="0.25">
      <c r="A10104" s="231" t="s">
        <v>354</v>
      </c>
      <c r="B10104" s="232" t="s">
        <v>355</v>
      </c>
      <c r="C10104" s="233" t="s">
        <v>347</v>
      </c>
      <c r="D10104" s="233">
        <v>16</v>
      </c>
      <c r="E10104" s="233" t="s">
        <v>262</v>
      </c>
      <c r="F10104" s="234" t="s">
        <v>356</v>
      </c>
      <c r="G10104" s="235">
        <v>116</v>
      </c>
      <c r="H10104" s="234">
        <v>52916</v>
      </c>
      <c r="I10104" s="28"/>
    </row>
    <row r="10105" spans="1:9" x14ac:dyDescent="0.25">
      <c r="A10105" s="231" t="s">
        <v>345</v>
      </c>
      <c r="B10105" s="232" t="s">
        <v>391</v>
      </c>
      <c r="C10105" s="233" t="s">
        <v>337</v>
      </c>
      <c r="D10105" s="233">
        <v>16</v>
      </c>
      <c r="E10105" s="233" t="s">
        <v>334</v>
      </c>
      <c r="F10105" s="234" t="s">
        <v>405</v>
      </c>
      <c r="G10105" s="235">
        <v>143</v>
      </c>
      <c r="H10105" s="234">
        <v>52918</v>
      </c>
      <c r="I10105" s="28"/>
    </row>
    <row r="10106" spans="1:9" x14ac:dyDescent="0.25">
      <c r="A10106" s="231" t="s">
        <v>362</v>
      </c>
      <c r="B10106" s="232" t="s">
        <v>374</v>
      </c>
      <c r="C10106" s="233" t="s">
        <v>375</v>
      </c>
      <c r="D10106" s="233">
        <v>16</v>
      </c>
      <c r="E10106" s="233" t="s">
        <v>271</v>
      </c>
      <c r="F10106" s="234" t="s">
        <v>338</v>
      </c>
      <c r="G10106" s="235">
        <v>5</v>
      </c>
      <c r="H10106" s="234">
        <v>52920</v>
      </c>
      <c r="I10106" s="28"/>
    </row>
    <row r="10107" spans="1:9" x14ac:dyDescent="0.25">
      <c r="A10107" s="231" t="s">
        <v>335</v>
      </c>
      <c r="B10107" s="232" t="s">
        <v>395</v>
      </c>
      <c r="C10107" s="233" t="s">
        <v>337</v>
      </c>
      <c r="D10107" s="233">
        <v>16</v>
      </c>
      <c r="E10107" s="233" t="s">
        <v>264</v>
      </c>
      <c r="F10107" s="234" t="s">
        <v>396</v>
      </c>
      <c r="G10107" s="235">
        <v>143</v>
      </c>
      <c r="H10107" s="234">
        <v>52926</v>
      </c>
      <c r="I10107" s="28"/>
    </row>
    <row r="10108" spans="1:9" x14ac:dyDescent="0.25">
      <c r="A10108" s="231" t="s">
        <v>335</v>
      </c>
      <c r="B10108" s="232" t="s">
        <v>400</v>
      </c>
      <c r="C10108" s="233" t="s">
        <v>364</v>
      </c>
      <c r="D10108" s="233">
        <v>8</v>
      </c>
      <c r="E10108" s="233" t="s">
        <v>264</v>
      </c>
      <c r="F10108" s="234" t="s">
        <v>365</v>
      </c>
      <c r="G10108" s="235">
        <v>29</v>
      </c>
      <c r="H10108" s="234">
        <v>52926</v>
      </c>
      <c r="I10108" s="28"/>
    </row>
    <row r="10109" spans="1:9" x14ac:dyDescent="0.25">
      <c r="A10109" s="231" t="s">
        <v>371</v>
      </c>
      <c r="B10109" s="232" t="s">
        <v>372</v>
      </c>
      <c r="C10109" s="233" t="s">
        <v>364</v>
      </c>
      <c r="D10109" s="233">
        <v>8</v>
      </c>
      <c r="E10109" s="233" t="s">
        <v>271</v>
      </c>
      <c r="F10109" s="234" t="s">
        <v>373</v>
      </c>
      <c r="G10109" s="235">
        <v>198</v>
      </c>
      <c r="H10109" s="234">
        <v>52935</v>
      </c>
      <c r="I10109" s="28"/>
    </row>
    <row r="10110" spans="1:9" x14ac:dyDescent="0.25">
      <c r="A10110" s="231" t="s">
        <v>348</v>
      </c>
      <c r="B10110" s="232" t="s">
        <v>349</v>
      </c>
      <c r="C10110" s="233" t="s">
        <v>347</v>
      </c>
      <c r="D10110" s="233">
        <v>8</v>
      </c>
      <c r="E10110" s="233" t="s">
        <v>262</v>
      </c>
      <c r="F10110" s="234" t="s">
        <v>356</v>
      </c>
      <c r="G10110" s="235">
        <v>159</v>
      </c>
      <c r="H10110" s="234">
        <v>52942</v>
      </c>
      <c r="I10110" s="28"/>
    </row>
    <row r="10111" spans="1:9" x14ac:dyDescent="0.25">
      <c r="A10111" s="231" t="s">
        <v>371</v>
      </c>
      <c r="B10111" s="232" t="s">
        <v>372</v>
      </c>
      <c r="C10111" s="233" t="s">
        <v>364</v>
      </c>
      <c r="D10111" s="233">
        <v>8</v>
      </c>
      <c r="E10111" s="233" t="s">
        <v>271</v>
      </c>
      <c r="F10111" s="234" t="s">
        <v>373</v>
      </c>
      <c r="G10111" s="235">
        <v>166</v>
      </c>
      <c r="H10111" s="234">
        <v>52948</v>
      </c>
      <c r="I10111" s="28"/>
    </row>
    <row r="10112" spans="1:9" x14ac:dyDescent="0.25">
      <c r="A10112" s="231" t="s">
        <v>362</v>
      </c>
      <c r="B10112" s="232" t="s">
        <v>363</v>
      </c>
      <c r="C10112" s="233" t="s">
        <v>364</v>
      </c>
      <c r="D10112" s="233">
        <v>8</v>
      </c>
      <c r="E10112" s="233" t="s">
        <v>264</v>
      </c>
      <c r="F10112" s="234" t="s">
        <v>365</v>
      </c>
      <c r="G10112" s="235">
        <v>25</v>
      </c>
      <c r="H10112" s="234">
        <v>52948</v>
      </c>
      <c r="I10112" s="28"/>
    </row>
    <row r="10113" spans="1:9" x14ac:dyDescent="0.25">
      <c r="A10113" s="231" t="s">
        <v>335</v>
      </c>
      <c r="B10113" s="232" t="s">
        <v>336</v>
      </c>
      <c r="C10113" s="233" t="s">
        <v>337</v>
      </c>
      <c r="D10113" s="233">
        <v>16</v>
      </c>
      <c r="E10113" s="233" t="s">
        <v>271</v>
      </c>
      <c r="F10113" s="234" t="s">
        <v>338</v>
      </c>
      <c r="G10113" s="235">
        <v>7</v>
      </c>
      <c r="H10113" s="234">
        <v>52953</v>
      </c>
      <c r="I10113" s="28"/>
    </row>
    <row r="10114" spans="1:9" x14ac:dyDescent="0.25">
      <c r="A10114" s="231" t="s">
        <v>335</v>
      </c>
      <c r="B10114" s="232" t="s">
        <v>400</v>
      </c>
      <c r="C10114" s="233" t="s">
        <v>364</v>
      </c>
      <c r="D10114" s="233">
        <v>8</v>
      </c>
      <c r="E10114" s="233" t="s">
        <v>264</v>
      </c>
      <c r="F10114" s="234" t="s">
        <v>365</v>
      </c>
      <c r="G10114" s="235">
        <v>14</v>
      </c>
      <c r="H10114" s="234">
        <v>52958</v>
      </c>
      <c r="I10114" s="28"/>
    </row>
    <row r="10115" spans="1:9" x14ac:dyDescent="0.25">
      <c r="A10115" s="231" t="s">
        <v>376</v>
      </c>
      <c r="B10115" s="232" t="s">
        <v>390</v>
      </c>
      <c r="C10115" s="233" t="s">
        <v>370</v>
      </c>
      <c r="D10115" s="233">
        <v>8</v>
      </c>
      <c r="E10115" s="233" t="s">
        <v>334</v>
      </c>
      <c r="F10115" s="234" t="s">
        <v>278</v>
      </c>
      <c r="G10115" s="235">
        <v>8</v>
      </c>
      <c r="H10115" s="234">
        <v>52960</v>
      </c>
      <c r="I10115" s="28"/>
    </row>
    <row r="10116" spans="1:9" x14ac:dyDescent="0.25">
      <c r="A10116" s="231" t="s">
        <v>335</v>
      </c>
      <c r="B10116" s="232" t="s">
        <v>383</v>
      </c>
      <c r="C10116" s="233" t="s">
        <v>347</v>
      </c>
      <c r="D10116" s="233">
        <v>8</v>
      </c>
      <c r="E10116" s="233" t="s">
        <v>271</v>
      </c>
      <c r="F10116" s="234" t="s">
        <v>359</v>
      </c>
      <c r="G10116" s="235">
        <v>189</v>
      </c>
      <c r="H10116" s="234">
        <v>52961</v>
      </c>
      <c r="I10116" s="28"/>
    </row>
    <row r="10117" spans="1:9" x14ac:dyDescent="0.25">
      <c r="A10117" s="231" t="s">
        <v>345</v>
      </c>
      <c r="B10117" s="232" t="s">
        <v>379</v>
      </c>
      <c r="C10117" s="233" t="s">
        <v>380</v>
      </c>
      <c r="D10117" s="233">
        <v>16</v>
      </c>
      <c r="E10117" s="233" t="s">
        <v>271</v>
      </c>
      <c r="F10117" s="234" t="s">
        <v>373</v>
      </c>
      <c r="G10117" s="235">
        <v>71</v>
      </c>
      <c r="H10117" s="234">
        <v>52971</v>
      </c>
      <c r="I10117" s="28"/>
    </row>
    <row r="10118" spans="1:9" x14ac:dyDescent="0.25">
      <c r="A10118" s="231" t="s">
        <v>376</v>
      </c>
      <c r="B10118" s="232" t="s">
        <v>390</v>
      </c>
      <c r="C10118" s="233" t="s">
        <v>370</v>
      </c>
      <c r="D10118" s="233">
        <v>8</v>
      </c>
      <c r="E10118" s="233" t="s">
        <v>334</v>
      </c>
      <c r="F10118" s="234" t="s">
        <v>278</v>
      </c>
      <c r="G10118" s="235">
        <v>133</v>
      </c>
      <c r="H10118" s="234">
        <v>52971</v>
      </c>
      <c r="I10118" s="28"/>
    </row>
    <row r="10119" spans="1:9" x14ac:dyDescent="0.25">
      <c r="A10119" s="231" t="s">
        <v>331</v>
      </c>
      <c r="B10119" s="232" t="s">
        <v>404</v>
      </c>
      <c r="C10119" s="233" t="s">
        <v>333</v>
      </c>
      <c r="D10119" s="233">
        <v>16</v>
      </c>
      <c r="E10119" s="233" t="s">
        <v>334</v>
      </c>
      <c r="F10119" s="234" t="s">
        <v>405</v>
      </c>
      <c r="G10119" s="235">
        <v>12</v>
      </c>
      <c r="H10119" s="234">
        <v>52975</v>
      </c>
      <c r="I10119" s="28"/>
    </row>
    <row r="10120" spans="1:9" x14ac:dyDescent="0.25">
      <c r="A10120" s="231" t="s">
        <v>335</v>
      </c>
      <c r="B10120" s="232" t="s">
        <v>400</v>
      </c>
      <c r="C10120" s="233" t="s">
        <v>364</v>
      </c>
      <c r="D10120" s="233">
        <v>8</v>
      </c>
      <c r="E10120" s="233" t="s">
        <v>264</v>
      </c>
      <c r="F10120" s="234" t="s">
        <v>365</v>
      </c>
      <c r="G10120" s="235">
        <v>134</v>
      </c>
      <c r="H10120" s="234">
        <v>52976</v>
      </c>
      <c r="I10120" s="28"/>
    </row>
    <row r="10121" spans="1:9" x14ac:dyDescent="0.25">
      <c r="A10121" s="231" t="s">
        <v>345</v>
      </c>
      <c r="B10121" s="232" t="s">
        <v>406</v>
      </c>
      <c r="C10121" s="233" t="s">
        <v>337</v>
      </c>
      <c r="D10121" s="233">
        <v>16</v>
      </c>
      <c r="E10121" s="233" t="s">
        <v>271</v>
      </c>
      <c r="F10121" s="234" t="s">
        <v>338</v>
      </c>
      <c r="G10121" s="235">
        <v>169</v>
      </c>
      <c r="H10121" s="234">
        <v>52979</v>
      </c>
      <c r="I10121" s="28"/>
    </row>
    <row r="10122" spans="1:9" x14ac:dyDescent="0.25">
      <c r="A10122" s="231" t="s">
        <v>345</v>
      </c>
      <c r="B10122" s="232" t="s">
        <v>401</v>
      </c>
      <c r="C10122" s="233" t="s">
        <v>380</v>
      </c>
      <c r="D10122" s="233">
        <v>16</v>
      </c>
      <c r="E10122" s="233" t="s">
        <v>271</v>
      </c>
      <c r="F10122" s="234" t="s">
        <v>338</v>
      </c>
      <c r="G10122" s="235">
        <v>169</v>
      </c>
      <c r="H10122" s="234">
        <v>52983</v>
      </c>
      <c r="I10122" s="28"/>
    </row>
    <row r="10123" spans="1:9" x14ac:dyDescent="0.25">
      <c r="A10123" s="231" t="s">
        <v>331</v>
      </c>
      <c r="B10123" s="232" t="s">
        <v>403</v>
      </c>
      <c r="C10123" s="233" t="s">
        <v>380</v>
      </c>
      <c r="D10123" s="233">
        <v>32</v>
      </c>
      <c r="E10123" s="233" t="s">
        <v>262</v>
      </c>
      <c r="F10123" s="234" t="s">
        <v>356</v>
      </c>
      <c r="G10123" s="235">
        <v>28</v>
      </c>
      <c r="H10123" s="234">
        <v>52985</v>
      </c>
      <c r="I10123" s="28"/>
    </row>
    <row r="10124" spans="1:9" x14ac:dyDescent="0.25">
      <c r="A10124" s="231" t="s">
        <v>335</v>
      </c>
      <c r="B10124" s="232" t="s">
        <v>382</v>
      </c>
      <c r="C10124" s="233" t="s">
        <v>337</v>
      </c>
      <c r="D10124" s="233">
        <v>16</v>
      </c>
      <c r="E10124" s="233" t="s">
        <v>264</v>
      </c>
      <c r="F10124" s="234" t="s">
        <v>365</v>
      </c>
      <c r="G10124" s="235">
        <v>114</v>
      </c>
      <c r="H10124" s="234">
        <v>52987</v>
      </c>
      <c r="I10124" s="28"/>
    </row>
    <row r="10125" spans="1:9" x14ac:dyDescent="0.25">
      <c r="A10125" s="231" t="s">
        <v>371</v>
      </c>
      <c r="B10125" s="232" t="s">
        <v>388</v>
      </c>
      <c r="C10125" s="233" t="s">
        <v>364</v>
      </c>
      <c r="D10125" s="233">
        <v>12</v>
      </c>
      <c r="E10125" s="233" t="s">
        <v>271</v>
      </c>
      <c r="F10125" s="234" t="s">
        <v>359</v>
      </c>
      <c r="G10125" s="235">
        <v>198</v>
      </c>
      <c r="H10125" s="234">
        <v>52989</v>
      </c>
      <c r="I10125" s="28"/>
    </row>
    <row r="10126" spans="1:9" x14ac:dyDescent="0.25">
      <c r="A10126" s="231" t="s">
        <v>345</v>
      </c>
      <c r="B10126" s="232" t="s">
        <v>406</v>
      </c>
      <c r="C10126" s="233" t="s">
        <v>337</v>
      </c>
      <c r="D10126" s="233">
        <v>16</v>
      </c>
      <c r="E10126" s="233" t="s">
        <v>271</v>
      </c>
      <c r="F10126" s="234" t="s">
        <v>338</v>
      </c>
      <c r="G10126" s="235">
        <v>188</v>
      </c>
      <c r="H10126" s="234">
        <v>52990</v>
      </c>
      <c r="I10126" s="28"/>
    </row>
    <row r="10127" spans="1:9" x14ac:dyDescent="0.25">
      <c r="A10127" s="231" t="s">
        <v>362</v>
      </c>
      <c r="B10127" s="232" t="s">
        <v>366</v>
      </c>
      <c r="C10127" s="233" t="s">
        <v>337</v>
      </c>
      <c r="D10127" s="233">
        <v>8</v>
      </c>
      <c r="E10127" s="233" t="s">
        <v>262</v>
      </c>
      <c r="F10127" s="234" t="s">
        <v>342</v>
      </c>
      <c r="G10127" s="235">
        <v>154</v>
      </c>
      <c r="H10127" s="234">
        <v>52993</v>
      </c>
      <c r="I10127" s="28"/>
    </row>
    <row r="10128" spans="1:9" x14ac:dyDescent="0.25">
      <c r="A10128" s="231" t="s">
        <v>345</v>
      </c>
      <c r="B10128" s="232" t="s">
        <v>406</v>
      </c>
      <c r="C10128" s="233" t="s">
        <v>337</v>
      </c>
      <c r="D10128" s="233">
        <v>16</v>
      </c>
      <c r="E10128" s="233" t="s">
        <v>271</v>
      </c>
      <c r="F10128" s="234" t="s">
        <v>359</v>
      </c>
      <c r="G10128" s="235">
        <v>17</v>
      </c>
      <c r="H10128" s="234">
        <v>52993</v>
      </c>
      <c r="I10128" s="28"/>
    </row>
    <row r="10129" spans="1:9" x14ac:dyDescent="0.25">
      <c r="A10129" s="231" t="s">
        <v>335</v>
      </c>
      <c r="B10129" s="232" t="s">
        <v>336</v>
      </c>
      <c r="C10129" s="233" t="s">
        <v>337</v>
      </c>
      <c r="D10129" s="233">
        <v>16</v>
      </c>
      <c r="E10129" s="233" t="s">
        <v>271</v>
      </c>
      <c r="F10129" s="234" t="s">
        <v>338</v>
      </c>
      <c r="G10129" s="235">
        <v>122</v>
      </c>
      <c r="H10129" s="234">
        <v>52998</v>
      </c>
      <c r="I10129" s="28"/>
    </row>
    <row r="10130" spans="1:9" x14ac:dyDescent="0.25">
      <c r="A10130" s="231" t="s">
        <v>345</v>
      </c>
      <c r="B10130" s="232" t="s">
        <v>406</v>
      </c>
      <c r="C10130" s="233" t="s">
        <v>337</v>
      </c>
      <c r="D10130" s="233">
        <v>16</v>
      </c>
      <c r="E10130" s="233" t="s">
        <v>271</v>
      </c>
      <c r="F10130" s="234" t="s">
        <v>338</v>
      </c>
      <c r="G10130" s="235">
        <v>149</v>
      </c>
      <c r="H10130" s="234">
        <v>53000</v>
      </c>
      <c r="I10130" s="28"/>
    </row>
    <row r="10131" spans="1:9" x14ac:dyDescent="0.25">
      <c r="A10131" s="231" t="s">
        <v>335</v>
      </c>
      <c r="B10131" s="232" t="s">
        <v>394</v>
      </c>
      <c r="C10131" s="233" t="s">
        <v>364</v>
      </c>
      <c r="D10131" s="233">
        <v>8</v>
      </c>
      <c r="E10131" s="233" t="s">
        <v>264</v>
      </c>
      <c r="F10131" s="234" t="s">
        <v>396</v>
      </c>
      <c r="G10131" s="235">
        <v>118</v>
      </c>
      <c r="H10131" s="234">
        <v>53004</v>
      </c>
      <c r="I10131" s="28"/>
    </row>
    <row r="10132" spans="1:9" x14ac:dyDescent="0.25">
      <c r="A10132" s="231" t="s">
        <v>362</v>
      </c>
      <c r="B10132" s="232" t="s">
        <v>407</v>
      </c>
      <c r="C10132" s="233" t="s">
        <v>380</v>
      </c>
      <c r="D10132" s="233">
        <v>16</v>
      </c>
      <c r="E10132" s="233" t="s">
        <v>264</v>
      </c>
      <c r="F10132" s="234" t="s">
        <v>365</v>
      </c>
      <c r="G10132" s="235">
        <v>109</v>
      </c>
      <c r="H10132" s="234">
        <v>53005</v>
      </c>
      <c r="I10132" s="28"/>
    </row>
    <row r="10133" spans="1:9" x14ac:dyDescent="0.25">
      <c r="A10133" s="231" t="s">
        <v>335</v>
      </c>
      <c r="B10133" s="232" t="s">
        <v>336</v>
      </c>
      <c r="C10133" s="233" t="s">
        <v>337</v>
      </c>
      <c r="D10133" s="233">
        <v>16</v>
      </c>
      <c r="E10133" s="233" t="s">
        <v>271</v>
      </c>
      <c r="F10133" s="234" t="s">
        <v>338</v>
      </c>
      <c r="G10133" s="235">
        <v>63</v>
      </c>
      <c r="H10133" s="234">
        <v>53010</v>
      </c>
      <c r="I10133" s="28"/>
    </row>
    <row r="10134" spans="1:9" x14ac:dyDescent="0.25">
      <c r="A10134" s="231" t="s">
        <v>348</v>
      </c>
      <c r="B10134" s="232" t="s">
        <v>349</v>
      </c>
      <c r="C10134" s="233" t="s">
        <v>347</v>
      </c>
      <c r="D10134" s="233">
        <v>8</v>
      </c>
      <c r="E10134" s="233" t="s">
        <v>262</v>
      </c>
      <c r="F10134" s="234" t="s">
        <v>342</v>
      </c>
      <c r="G10134" s="235">
        <v>156</v>
      </c>
      <c r="H10134" s="234">
        <v>53012</v>
      </c>
      <c r="I10134" s="28"/>
    </row>
    <row r="10135" spans="1:9" x14ac:dyDescent="0.25">
      <c r="A10135" s="231" t="s">
        <v>335</v>
      </c>
      <c r="B10135" s="232" t="s">
        <v>394</v>
      </c>
      <c r="C10135" s="233" t="s">
        <v>364</v>
      </c>
      <c r="D10135" s="233">
        <v>8</v>
      </c>
      <c r="E10135" s="233" t="s">
        <v>264</v>
      </c>
      <c r="F10135" s="234" t="s">
        <v>365</v>
      </c>
      <c r="G10135" s="235">
        <v>51</v>
      </c>
      <c r="H10135" s="234">
        <v>53013</v>
      </c>
      <c r="I10135" s="28"/>
    </row>
    <row r="10136" spans="1:9" x14ac:dyDescent="0.25">
      <c r="A10136" s="231" t="s">
        <v>331</v>
      </c>
      <c r="B10136" s="232" t="s">
        <v>381</v>
      </c>
      <c r="C10136" s="233" t="s">
        <v>380</v>
      </c>
      <c r="D10136" s="233">
        <v>16</v>
      </c>
      <c r="E10136" s="233" t="s">
        <v>262</v>
      </c>
      <c r="F10136" s="234" t="s">
        <v>342</v>
      </c>
      <c r="G10136" s="235">
        <v>94</v>
      </c>
      <c r="H10136" s="234">
        <v>53013</v>
      </c>
      <c r="I10136" s="28"/>
    </row>
    <row r="10137" spans="1:9" x14ac:dyDescent="0.25">
      <c r="A10137" s="231" t="s">
        <v>335</v>
      </c>
      <c r="B10137" s="232" t="s">
        <v>400</v>
      </c>
      <c r="C10137" s="233" t="s">
        <v>364</v>
      </c>
      <c r="D10137" s="233">
        <v>8</v>
      </c>
      <c r="E10137" s="233" t="s">
        <v>264</v>
      </c>
      <c r="F10137" s="234" t="s">
        <v>365</v>
      </c>
      <c r="G10137" s="235">
        <v>34</v>
      </c>
      <c r="H10137" s="234">
        <v>53015</v>
      </c>
      <c r="I10137" s="28"/>
    </row>
    <row r="10138" spans="1:9" x14ac:dyDescent="0.25">
      <c r="A10138" s="231" t="s">
        <v>335</v>
      </c>
      <c r="B10138" s="232" t="s">
        <v>384</v>
      </c>
      <c r="C10138" s="233" t="s">
        <v>364</v>
      </c>
      <c r="D10138" s="233">
        <v>8</v>
      </c>
      <c r="E10138" s="233" t="s">
        <v>262</v>
      </c>
      <c r="F10138" s="234" t="s">
        <v>356</v>
      </c>
      <c r="G10138" s="235">
        <v>133</v>
      </c>
      <c r="H10138" s="234">
        <v>53020</v>
      </c>
      <c r="I10138" s="28"/>
    </row>
    <row r="10139" spans="1:9" x14ac:dyDescent="0.25">
      <c r="A10139" s="231" t="s">
        <v>331</v>
      </c>
      <c r="B10139" s="232" t="s">
        <v>353</v>
      </c>
      <c r="C10139" s="233" t="s">
        <v>337</v>
      </c>
      <c r="D10139" s="233">
        <v>16</v>
      </c>
      <c r="E10139" s="233" t="s">
        <v>262</v>
      </c>
      <c r="F10139" s="234" t="s">
        <v>356</v>
      </c>
      <c r="G10139" s="235">
        <v>71</v>
      </c>
      <c r="H10139" s="234">
        <v>53020</v>
      </c>
      <c r="I10139" s="28"/>
    </row>
    <row r="10140" spans="1:9" x14ac:dyDescent="0.25">
      <c r="A10140" s="231" t="s">
        <v>408</v>
      </c>
      <c r="B10140" s="232" t="s">
        <v>409</v>
      </c>
      <c r="C10140" s="233" t="s">
        <v>380</v>
      </c>
      <c r="D10140" s="233">
        <v>16</v>
      </c>
      <c r="E10140" s="233" t="s">
        <v>334</v>
      </c>
      <c r="F10140" s="234" t="s">
        <v>276</v>
      </c>
      <c r="G10140" s="235">
        <v>164</v>
      </c>
      <c r="H10140" s="234">
        <v>53022</v>
      </c>
      <c r="I10140" s="28"/>
    </row>
    <row r="10141" spans="1:9" x14ac:dyDescent="0.25">
      <c r="A10141" s="231" t="s">
        <v>335</v>
      </c>
      <c r="B10141" s="232" t="s">
        <v>383</v>
      </c>
      <c r="C10141" s="233" t="s">
        <v>347</v>
      </c>
      <c r="D10141" s="233">
        <v>8</v>
      </c>
      <c r="E10141" s="233" t="s">
        <v>271</v>
      </c>
      <c r="F10141" s="234" t="s">
        <v>359</v>
      </c>
      <c r="G10141" s="235">
        <v>7</v>
      </c>
      <c r="H10141" s="234">
        <v>53022</v>
      </c>
      <c r="I10141" s="28"/>
    </row>
    <row r="10142" spans="1:9" x14ac:dyDescent="0.25">
      <c r="A10142" s="231" t="s">
        <v>376</v>
      </c>
      <c r="B10142" s="232" t="s">
        <v>390</v>
      </c>
      <c r="C10142" s="233" t="s">
        <v>370</v>
      </c>
      <c r="D10142" s="233">
        <v>8</v>
      </c>
      <c r="E10142" s="233" t="s">
        <v>334</v>
      </c>
      <c r="F10142" s="234" t="s">
        <v>278</v>
      </c>
      <c r="G10142" s="235">
        <v>84</v>
      </c>
      <c r="H10142" s="234">
        <v>53022</v>
      </c>
      <c r="I10142" s="28"/>
    </row>
    <row r="10143" spans="1:9" x14ac:dyDescent="0.25">
      <c r="A10143" s="231" t="s">
        <v>331</v>
      </c>
      <c r="B10143" s="232" t="s">
        <v>332</v>
      </c>
      <c r="C10143" s="233" t="s">
        <v>333</v>
      </c>
      <c r="D10143" s="233">
        <v>16</v>
      </c>
      <c r="E10143" s="233" t="s">
        <v>334</v>
      </c>
      <c r="F10143" s="234" t="s">
        <v>278</v>
      </c>
      <c r="G10143" s="235">
        <v>14</v>
      </c>
      <c r="H10143" s="234">
        <v>53027</v>
      </c>
      <c r="I10143" s="28"/>
    </row>
    <row r="10144" spans="1:9" x14ac:dyDescent="0.25">
      <c r="A10144" s="231" t="s">
        <v>335</v>
      </c>
      <c r="B10144" s="232" t="s">
        <v>384</v>
      </c>
      <c r="C10144" s="233" t="s">
        <v>364</v>
      </c>
      <c r="D10144" s="233">
        <v>8</v>
      </c>
      <c r="E10144" s="233" t="s">
        <v>262</v>
      </c>
      <c r="F10144" s="234" t="s">
        <v>356</v>
      </c>
      <c r="G10144" s="235">
        <v>156</v>
      </c>
      <c r="H10144" s="234">
        <v>53028</v>
      </c>
      <c r="I10144" s="28"/>
    </row>
    <row r="10145" spans="1:9" x14ac:dyDescent="0.25">
      <c r="A10145" s="231" t="s">
        <v>335</v>
      </c>
      <c r="B10145" s="232" t="s">
        <v>382</v>
      </c>
      <c r="C10145" s="233" t="s">
        <v>337</v>
      </c>
      <c r="D10145" s="233">
        <v>16</v>
      </c>
      <c r="E10145" s="233" t="s">
        <v>264</v>
      </c>
      <c r="F10145" s="234" t="s">
        <v>365</v>
      </c>
      <c r="G10145" s="235">
        <v>79</v>
      </c>
      <c r="H10145" s="234">
        <v>53028</v>
      </c>
      <c r="I10145" s="28"/>
    </row>
    <row r="10146" spans="1:9" x14ac:dyDescent="0.25">
      <c r="A10146" s="231" t="s">
        <v>354</v>
      </c>
      <c r="B10146" s="232" t="s">
        <v>355</v>
      </c>
      <c r="C10146" s="233" t="s">
        <v>347</v>
      </c>
      <c r="D10146" s="233">
        <v>16</v>
      </c>
      <c r="E10146" s="233" t="s">
        <v>262</v>
      </c>
      <c r="F10146" s="234" t="s">
        <v>356</v>
      </c>
      <c r="G10146" s="235">
        <v>160</v>
      </c>
      <c r="H10146" s="234">
        <v>53040</v>
      </c>
      <c r="I10146" s="28"/>
    </row>
    <row r="10147" spans="1:9" x14ac:dyDescent="0.25">
      <c r="A10147" s="231" t="s">
        <v>397</v>
      </c>
      <c r="B10147" s="232" t="s">
        <v>402</v>
      </c>
      <c r="C10147" s="233" t="s">
        <v>380</v>
      </c>
      <c r="D10147" s="233">
        <v>8</v>
      </c>
      <c r="E10147" s="233" t="s">
        <v>262</v>
      </c>
      <c r="F10147" s="234" t="s">
        <v>50</v>
      </c>
      <c r="G10147" s="235">
        <v>102</v>
      </c>
      <c r="H10147" s="234">
        <v>53042</v>
      </c>
      <c r="I10147" s="28"/>
    </row>
    <row r="10148" spans="1:9" x14ac:dyDescent="0.25">
      <c r="A10148" s="231" t="s">
        <v>397</v>
      </c>
      <c r="B10148" s="232" t="s">
        <v>398</v>
      </c>
      <c r="C10148" s="233" t="s">
        <v>399</v>
      </c>
      <c r="D10148" s="233">
        <v>8</v>
      </c>
      <c r="E10148" s="233" t="s">
        <v>334</v>
      </c>
      <c r="F10148" s="234" t="s">
        <v>276</v>
      </c>
      <c r="G10148" s="235">
        <v>179</v>
      </c>
      <c r="H10148" s="234">
        <v>53048</v>
      </c>
      <c r="I10148" s="28"/>
    </row>
    <row r="10149" spans="1:9" x14ac:dyDescent="0.25">
      <c r="A10149" s="231" t="s">
        <v>354</v>
      </c>
      <c r="B10149" s="232" t="s">
        <v>355</v>
      </c>
      <c r="C10149" s="233" t="s">
        <v>347</v>
      </c>
      <c r="D10149" s="233">
        <v>16</v>
      </c>
      <c r="E10149" s="233" t="s">
        <v>262</v>
      </c>
      <c r="F10149" s="234" t="s">
        <v>356</v>
      </c>
      <c r="G10149" s="235">
        <v>28</v>
      </c>
      <c r="H10149" s="234">
        <v>53049</v>
      </c>
      <c r="I10149" s="28"/>
    </row>
    <row r="10150" spans="1:9" x14ac:dyDescent="0.25">
      <c r="A10150" s="231" t="s">
        <v>345</v>
      </c>
      <c r="B10150" s="232" t="s">
        <v>379</v>
      </c>
      <c r="C10150" s="233" t="s">
        <v>380</v>
      </c>
      <c r="D10150" s="233">
        <v>16</v>
      </c>
      <c r="E10150" s="233" t="s">
        <v>271</v>
      </c>
      <c r="F10150" s="234" t="s">
        <v>373</v>
      </c>
      <c r="G10150" s="235">
        <v>132</v>
      </c>
      <c r="H10150" s="234">
        <v>53055</v>
      </c>
      <c r="I10150" s="28"/>
    </row>
    <row r="10151" spans="1:9" x14ac:dyDescent="0.25">
      <c r="A10151" s="231" t="s">
        <v>335</v>
      </c>
      <c r="B10151" s="232" t="s">
        <v>368</v>
      </c>
      <c r="C10151" s="233" t="s">
        <v>364</v>
      </c>
      <c r="D10151" s="233">
        <v>8</v>
      </c>
      <c r="E10151" s="233" t="s">
        <v>262</v>
      </c>
      <c r="F10151" s="234" t="s">
        <v>356</v>
      </c>
      <c r="G10151" s="235">
        <v>6</v>
      </c>
      <c r="H10151" s="234">
        <v>53057</v>
      </c>
      <c r="I10151" s="28"/>
    </row>
    <row r="10152" spans="1:9" x14ac:dyDescent="0.25">
      <c r="A10152" s="231" t="s">
        <v>354</v>
      </c>
      <c r="B10152" s="232" t="s">
        <v>355</v>
      </c>
      <c r="C10152" s="233" t="s">
        <v>347</v>
      </c>
      <c r="D10152" s="233">
        <v>16</v>
      </c>
      <c r="E10152" s="233" t="s">
        <v>262</v>
      </c>
      <c r="F10152" s="234" t="s">
        <v>356</v>
      </c>
      <c r="G10152" s="235">
        <v>72</v>
      </c>
      <c r="H10152" s="234">
        <v>53058</v>
      </c>
      <c r="I10152" s="28"/>
    </row>
    <row r="10153" spans="1:9" x14ac:dyDescent="0.25">
      <c r="A10153" s="231" t="s">
        <v>331</v>
      </c>
      <c r="B10153" s="232" t="s">
        <v>381</v>
      </c>
      <c r="C10153" s="233" t="s">
        <v>380</v>
      </c>
      <c r="D10153" s="233">
        <v>16</v>
      </c>
      <c r="E10153" s="233" t="s">
        <v>262</v>
      </c>
      <c r="F10153" s="234" t="s">
        <v>342</v>
      </c>
      <c r="G10153" s="235">
        <v>74</v>
      </c>
      <c r="H10153" s="234">
        <v>53060</v>
      </c>
      <c r="I10153" s="28"/>
    </row>
    <row r="10154" spans="1:9" x14ac:dyDescent="0.25">
      <c r="A10154" s="231" t="s">
        <v>335</v>
      </c>
      <c r="B10154" s="232" t="s">
        <v>387</v>
      </c>
      <c r="C10154" s="233" t="s">
        <v>347</v>
      </c>
      <c r="D10154" s="233">
        <v>8</v>
      </c>
      <c r="E10154" s="233" t="s">
        <v>264</v>
      </c>
      <c r="F10154" s="234" t="s">
        <v>365</v>
      </c>
      <c r="G10154" s="235">
        <v>42</v>
      </c>
      <c r="H10154" s="234">
        <v>53061</v>
      </c>
      <c r="I10154" s="28"/>
    </row>
    <row r="10155" spans="1:9" x14ac:dyDescent="0.25">
      <c r="A10155" s="231" t="s">
        <v>397</v>
      </c>
      <c r="B10155" s="232" t="s">
        <v>402</v>
      </c>
      <c r="C10155" s="233" t="s">
        <v>380</v>
      </c>
      <c r="D10155" s="233">
        <v>8</v>
      </c>
      <c r="E10155" s="233" t="s">
        <v>262</v>
      </c>
      <c r="F10155" s="234" t="s">
        <v>50</v>
      </c>
      <c r="G10155" s="235">
        <v>189</v>
      </c>
      <c r="H10155" s="234">
        <v>53061</v>
      </c>
      <c r="I10155" s="28"/>
    </row>
    <row r="10156" spans="1:9" x14ac:dyDescent="0.25">
      <c r="A10156" s="231" t="s">
        <v>335</v>
      </c>
      <c r="B10156" s="232" t="s">
        <v>387</v>
      </c>
      <c r="C10156" s="233" t="s">
        <v>347</v>
      </c>
      <c r="D10156" s="233">
        <v>8</v>
      </c>
      <c r="E10156" s="233" t="s">
        <v>264</v>
      </c>
      <c r="F10156" s="234" t="s">
        <v>365</v>
      </c>
      <c r="G10156" s="235">
        <v>183</v>
      </c>
      <c r="H10156" s="234">
        <v>53074</v>
      </c>
      <c r="I10156" s="28"/>
    </row>
    <row r="10157" spans="1:9" x14ac:dyDescent="0.25">
      <c r="A10157" s="231" t="s">
        <v>385</v>
      </c>
      <c r="B10157" s="232" t="s">
        <v>389</v>
      </c>
      <c r="C10157" s="233" t="s">
        <v>375</v>
      </c>
      <c r="D10157" s="233">
        <v>16</v>
      </c>
      <c r="E10157" s="233" t="s">
        <v>334</v>
      </c>
      <c r="F10157" s="234" t="s">
        <v>278</v>
      </c>
      <c r="G10157" s="235">
        <v>74</v>
      </c>
      <c r="H10157" s="234">
        <v>53075</v>
      </c>
      <c r="I10157" s="28"/>
    </row>
    <row r="10158" spans="1:9" x14ac:dyDescent="0.25">
      <c r="A10158" s="231" t="s">
        <v>362</v>
      </c>
      <c r="B10158" s="232" t="s">
        <v>366</v>
      </c>
      <c r="C10158" s="233" t="s">
        <v>337</v>
      </c>
      <c r="D10158" s="233">
        <v>8</v>
      </c>
      <c r="E10158" s="233" t="s">
        <v>262</v>
      </c>
      <c r="F10158" s="234" t="s">
        <v>342</v>
      </c>
      <c r="G10158" s="235">
        <v>55</v>
      </c>
      <c r="H10158" s="234">
        <v>53076</v>
      </c>
      <c r="I10158" s="28"/>
    </row>
    <row r="10159" spans="1:9" x14ac:dyDescent="0.25">
      <c r="A10159" s="231" t="s">
        <v>335</v>
      </c>
      <c r="B10159" s="232" t="s">
        <v>367</v>
      </c>
      <c r="C10159" s="233" t="s">
        <v>337</v>
      </c>
      <c r="D10159" s="233">
        <v>8</v>
      </c>
      <c r="E10159" s="233" t="s">
        <v>262</v>
      </c>
      <c r="F10159" s="234" t="s">
        <v>342</v>
      </c>
      <c r="G10159" s="235">
        <v>121</v>
      </c>
      <c r="H10159" s="234">
        <v>53086</v>
      </c>
      <c r="I10159" s="28"/>
    </row>
    <row r="10160" spans="1:9" x14ac:dyDescent="0.25">
      <c r="A10160" s="231" t="s">
        <v>397</v>
      </c>
      <c r="B10160" s="232" t="s">
        <v>398</v>
      </c>
      <c r="C10160" s="233" t="s">
        <v>399</v>
      </c>
      <c r="D10160" s="233">
        <v>8</v>
      </c>
      <c r="E10160" s="233" t="s">
        <v>334</v>
      </c>
      <c r="F10160" s="234" t="s">
        <v>276</v>
      </c>
      <c r="G10160" s="235">
        <v>8</v>
      </c>
      <c r="H10160" s="234">
        <v>53090</v>
      </c>
      <c r="I10160" s="28"/>
    </row>
    <row r="10161" spans="1:9" x14ac:dyDescent="0.25">
      <c r="A10161" s="231" t="s">
        <v>345</v>
      </c>
      <c r="B10161" s="232" t="s">
        <v>379</v>
      </c>
      <c r="C10161" s="233" t="s">
        <v>380</v>
      </c>
      <c r="D10161" s="233">
        <v>16</v>
      </c>
      <c r="E10161" s="233" t="s">
        <v>271</v>
      </c>
      <c r="F10161" s="234" t="s">
        <v>373</v>
      </c>
      <c r="G10161" s="235">
        <v>50</v>
      </c>
      <c r="H10161" s="234">
        <v>53096</v>
      </c>
      <c r="I10161" s="28"/>
    </row>
    <row r="10162" spans="1:9" x14ac:dyDescent="0.25">
      <c r="A10162" s="231" t="s">
        <v>397</v>
      </c>
      <c r="B10162" s="232" t="s">
        <v>402</v>
      </c>
      <c r="C10162" s="233" t="s">
        <v>380</v>
      </c>
      <c r="D10162" s="233">
        <v>8</v>
      </c>
      <c r="E10162" s="233" t="s">
        <v>262</v>
      </c>
      <c r="F10162" s="234" t="s">
        <v>50</v>
      </c>
      <c r="G10162" s="235">
        <v>166</v>
      </c>
      <c r="H10162" s="234">
        <v>53101</v>
      </c>
      <c r="I10162" s="28"/>
    </row>
    <row r="10163" spans="1:9" x14ac:dyDescent="0.25">
      <c r="A10163" s="231" t="s">
        <v>376</v>
      </c>
      <c r="B10163" s="232" t="s">
        <v>390</v>
      </c>
      <c r="C10163" s="233" t="s">
        <v>370</v>
      </c>
      <c r="D10163" s="233">
        <v>8</v>
      </c>
      <c r="E10163" s="233" t="s">
        <v>334</v>
      </c>
      <c r="F10163" s="234" t="s">
        <v>278</v>
      </c>
      <c r="G10163" s="235">
        <v>192</v>
      </c>
      <c r="H10163" s="234">
        <v>53101</v>
      </c>
      <c r="I10163" s="28"/>
    </row>
    <row r="10164" spans="1:9" x14ac:dyDescent="0.25">
      <c r="A10164" s="231" t="s">
        <v>335</v>
      </c>
      <c r="B10164" s="232" t="s">
        <v>394</v>
      </c>
      <c r="C10164" s="233" t="s">
        <v>364</v>
      </c>
      <c r="D10164" s="233">
        <v>8</v>
      </c>
      <c r="E10164" s="233" t="s">
        <v>264</v>
      </c>
      <c r="F10164" s="234" t="s">
        <v>365</v>
      </c>
      <c r="G10164" s="235">
        <v>30</v>
      </c>
      <c r="H10164" s="234">
        <v>53104</v>
      </c>
      <c r="I10164" s="28"/>
    </row>
    <row r="10165" spans="1:9" x14ac:dyDescent="0.25">
      <c r="A10165" s="231" t="s">
        <v>385</v>
      </c>
      <c r="B10165" s="232" t="s">
        <v>386</v>
      </c>
      <c r="C10165" s="233" t="s">
        <v>358</v>
      </c>
      <c r="D10165" s="233">
        <v>16</v>
      </c>
      <c r="E10165" s="233" t="s">
        <v>334</v>
      </c>
      <c r="F10165" s="234" t="s">
        <v>276</v>
      </c>
      <c r="G10165" s="235">
        <v>98</v>
      </c>
      <c r="H10165" s="234">
        <v>53106</v>
      </c>
      <c r="I10165" s="28"/>
    </row>
    <row r="10166" spans="1:9" x14ac:dyDescent="0.25">
      <c r="A10166" s="231" t="s">
        <v>339</v>
      </c>
      <c r="B10166" s="232" t="s">
        <v>340</v>
      </c>
      <c r="C10166" s="233" t="s">
        <v>341</v>
      </c>
      <c r="D10166" s="233">
        <v>8</v>
      </c>
      <c r="E10166" s="233" t="s">
        <v>262</v>
      </c>
      <c r="F10166" s="234" t="s">
        <v>342</v>
      </c>
      <c r="G10166" s="235">
        <v>118</v>
      </c>
      <c r="H10166" s="234">
        <v>53106</v>
      </c>
      <c r="I10166" s="28"/>
    </row>
    <row r="10167" spans="1:9" x14ac:dyDescent="0.25">
      <c r="A10167" s="231" t="s">
        <v>376</v>
      </c>
      <c r="B10167" s="232" t="s">
        <v>390</v>
      </c>
      <c r="C10167" s="233" t="s">
        <v>370</v>
      </c>
      <c r="D10167" s="233">
        <v>8</v>
      </c>
      <c r="E10167" s="233" t="s">
        <v>334</v>
      </c>
      <c r="F10167" s="234" t="s">
        <v>278</v>
      </c>
      <c r="G10167" s="235">
        <v>163</v>
      </c>
      <c r="H10167" s="234">
        <v>53106</v>
      </c>
      <c r="I10167" s="28"/>
    </row>
    <row r="10168" spans="1:9" x14ac:dyDescent="0.25">
      <c r="A10168" s="231" t="s">
        <v>362</v>
      </c>
      <c r="B10168" s="232" t="s">
        <v>407</v>
      </c>
      <c r="C10168" s="233" t="s">
        <v>380</v>
      </c>
      <c r="D10168" s="233">
        <v>16</v>
      </c>
      <c r="E10168" s="233" t="s">
        <v>264</v>
      </c>
      <c r="F10168" s="234" t="s">
        <v>365</v>
      </c>
      <c r="G10168" s="235">
        <v>10</v>
      </c>
      <c r="H10168" s="234">
        <v>53113</v>
      </c>
      <c r="I10168" s="28"/>
    </row>
    <row r="10169" spans="1:9" x14ac:dyDescent="0.25">
      <c r="A10169" s="231" t="s">
        <v>331</v>
      </c>
      <c r="B10169" s="232" t="s">
        <v>404</v>
      </c>
      <c r="C10169" s="233" t="s">
        <v>333</v>
      </c>
      <c r="D10169" s="233">
        <v>16</v>
      </c>
      <c r="E10169" s="233" t="s">
        <v>334</v>
      </c>
      <c r="F10169" s="234" t="s">
        <v>405</v>
      </c>
      <c r="G10169" s="235">
        <v>21</v>
      </c>
      <c r="H10169" s="234">
        <v>53114</v>
      </c>
      <c r="I10169" s="28"/>
    </row>
    <row r="10170" spans="1:9" x14ac:dyDescent="0.25">
      <c r="A10170" s="231" t="s">
        <v>335</v>
      </c>
      <c r="B10170" s="232" t="s">
        <v>387</v>
      </c>
      <c r="C10170" s="233" t="s">
        <v>347</v>
      </c>
      <c r="D10170" s="233">
        <v>8</v>
      </c>
      <c r="E10170" s="233" t="s">
        <v>264</v>
      </c>
      <c r="F10170" s="234" t="s">
        <v>365</v>
      </c>
      <c r="G10170" s="235">
        <v>182</v>
      </c>
      <c r="H10170" s="234">
        <v>53115</v>
      </c>
      <c r="I10170" s="28"/>
    </row>
    <row r="10171" spans="1:9" x14ac:dyDescent="0.25">
      <c r="A10171" s="231" t="s">
        <v>335</v>
      </c>
      <c r="B10171" s="232" t="s">
        <v>382</v>
      </c>
      <c r="C10171" s="233" t="s">
        <v>337</v>
      </c>
      <c r="D10171" s="233">
        <v>16</v>
      </c>
      <c r="E10171" s="233" t="s">
        <v>264</v>
      </c>
      <c r="F10171" s="234" t="s">
        <v>365</v>
      </c>
      <c r="G10171" s="235">
        <v>195</v>
      </c>
      <c r="H10171" s="234">
        <v>53115</v>
      </c>
      <c r="I10171" s="28"/>
    </row>
    <row r="10172" spans="1:9" x14ac:dyDescent="0.25">
      <c r="A10172" s="231" t="s">
        <v>331</v>
      </c>
      <c r="B10172" s="232" t="s">
        <v>381</v>
      </c>
      <c r="C10172" s="233" t="s">
        <v>380</v>
      </c>
      <c r="D10172" s="233">
        <v>16</v>
      </c>
      <c r="E10172" s="233" t="s">
        <v>262</v>
      </c>
      <c r="F10172" s="234" t="s">
        <v>342</v>
      </c>
      <c r="G10172" s="235">
        <v>10</v>
      </c>
      <c r="H10172" s="234">
        <v>53115</v>
      </c>
      <c r="I10172" s="28"/>
    </row>
    <row r="10173" spans="1:9" x14ac:dyDescent="0.25">
      <c r="A10173" s="231" t="s">
        <v>331</v>
      </c>
      <c r="B10173" s="232" t="s">
        <v>403</v>
      </c>
      <c r="C10173" s="233" t="s">
        <v>380</v>
      </c>
      <c r="D10173" s="233">
        <v>32</v>
      </c>
      <c r="E10173" s="233" t="s">
        <v>262</v>
      </c>
      <c r="F10173" s="234" t="s">
        <v>356</v>
      </c>
      <c r="G10173" s="235">
        <v>143</v>
      </c>
      <c r="H10173" s="234">
        <v>53116</v>
      </c>
      <c r="I10173" s="28"/>
    </row>
    <row r="10174" spans="1:9" x14ac:dyDescent="0.25">
      <c r="A10174" s="231" t="s">
        <v>362</v>
      </c>
      <c r="B10174" s="232" t="s">
        <v>363</v>
      </c>
      <c r="C10174" s="233" t="s">
        <v>364</v>
      </c>
      <c r="D10174" s="233">
        <v>8</v>
      </c>
      <c r="E10174" s="233" t="s">
        <v>264</v>
      </c>
      <c r="F10174" s="234" t="s">
        <v>365</v>
      </c>
      <c r="G10174" s="235">
        <v>163</v>
      </c>
      <c r="H10174" s="234">
        <v>53127</v>
      </c>
      <c r="I10174" s="28"/>
    </row>
    <row r="10175" spans="1:9" x14ac:dyDescent="0.25">
      <c r="A10175" s="231" t="s">
        <v>335</v>
      </c>
      <c r="B10175" s="232" t="s">
        <v>395</v>
      </c>
      <c r="C10175" s="233" t="s">
        <v>337</v>
      </c>
      <c r="D10175" s="233">
        <v>16</v>
      </c>
      <c r="E10175" s="233" t="s">
        <v>264</v>
      </c>
      <c r="F10175" s="234" t="s">
        <v>396</v>
      </c>
      <c r="G10175" s="235">
        <v>47</v>
      </c>
      <c r="H10175" s="234">
        <v>53128</v>
      </c>
      <c r="I10175" s="28"/>
    </row>
    <row r="10176" spans="1:9" x14ac:dyDescent="0.25">
      <c r="A10176" s="231" t="s">
        <v>335</v>
      </c>
      <c r="B10176" s="232" t="s">
        <v>384</v>
      </c>
      <c r="C10176" s="233" t="s">
        <v>364</v>
      </c>
      <c r="D10176" s="233">
        <v>8</v>
      </c>
      <c r="E10176" s="233" t="s">
        <v>262</v>
      </c>
      <c r="F10176" s="234" t="s">
        <v>356</v>
      </c>
      <c r="G10176" s="235">
        <v>157</v>
      </c>
      <c r="H10176" s="234">
        <v>53129</v>
      </c>
      <c r="I10176" s="28"/>
    </row>
    <row r="10177" spans="1:9" x14ac:dyDescent="0.25">
      <c r="A10177" s="231" t="s">
        <v>335</v>
      </c>
      <c r="B10177" s="232" t="s">
        <v>387</v>
      </c>
      <c r="C10177" s="233" t="s">
        <v>347</v>
      </c>
      <c r="D10177" s="233">
        <v>8</v>
      </c>
      <c r="E10177" s="233" t="s">
        <v>264</v>
      </c>
      <c r="F10177" s="234" t="s">
        <v>365</v>
      </c>
      <c r="G10177" s="235">
        <v>111</v>
      </c>
      <c r="H10177" s="234">
        <v>53131</v>
      </c>
      <c r="I10177" s="28"/>
    </row>
    <row r="10178" spans="1:9" x14ac:dyDescent="0.25">
      <c r="A10178" s="231" t="s">
        <v>335</v>
      </c>
      <c r="B10178" s="232" t="s">
        <v>383</v>
      </c>
      <c r="C10178" s="233" t="s">
        <v>347</v>
      </c>
      <c r="D10178" s="233">
        <v>8</v>
      </c>
      <c r="E10178" s="233" t="s">
        <v>271</v>
      </c>
      <c r="F10178" s="234" t="s">
        <v>359</v>
      </c>
      <c r="G10178" s="235">
        <v>131</v>
      </c>
      <c r="H10178" s="234">
        <v>53133</v>
      </c>
      <c r="I10178" s="28"/>
    </row>
    <row r="10179" spans="1:9" x14ac:dyDescent="0.25">
      <c r="A10179" s="231" t="s">
        <v>362</v>
      </c>
      <c r="B10179" s="232" t="s">
        <v>407</v>
      </c>
      <c r="C10179" s="233" t="s">
        <v>380</v>
      </c>
      <c r="D10179" s="233">
        <v>16</v>
      </c>
      <c r="E10179" s="233" t="s">
        <v>264</v>
      </c>
      <c r="F10179" s="234" t="s">
        <v>365</v>
      </c>
      <c r="G10179" s="235">
        <v>34</v>
      </c>
      <c r="H10179" s="234">
        <v>53136</v>
      </c>
      <c r="I10179" s="28"/>
    </row>
    <row r="10180" spans="1:9" x14ac:dyDescent="0.25">
      <c r="A10180" s="231" t="s">
        <v>385</v>
      </c>
      <c r="B10180" s="232" t="s">
        <v>389</v>
      </c>
      <c r="C10180" s="233" t="s">
        <v>375</v>
      </c>
      <c r="D10180" s="233">
        <v>16</v>
      </c>
      <c r="E10180" s="233" t="s">
        <v>334</v>
      </c>
      <c r="F10180" s="234" t="s">
        <v>278</v>
      </c>
      <c r="G10180" s="235">
        <v>164</v>
      </c>
      <c r="H10180" s="234">
        <v>53137</v>
      </c>
      <c r="I10180" s="28"/>
    </row>
    <row r="10181" spans="1:9" x14ac:dyDescent="0.25">
      <c r="A10181" s="231" t="s">
        <v>345</v>
      </c>
      <c r="B10181" s="232" t="s">
        <v>401</v>
      </c>
      <c r="C10181" s="233" t="s">
        <v>380</v>
      </c>
      <c r="D10181" s="233">
        <v>16</v>
      </c>
      <c r="E10181" s="233" t="s">
        <v>271</v>
      </c>
      <c r="F10181" s="234" t="s">
        <v>338</v>
      </c>
      <c r="G10181" s="235">
        <v>36</v>
      </c>
      <c r="H10181" s="234">
        <v>53141</v>
      </c>
      <c r="I10181" s="28"/>
    </row>
    <row r="10182" spans="1:9" x14ac:dyDescent="0.25">
      <c r="A10182" s="231" t="s">
        <v>371</v>
      </c>
      <c r="B10182" s="232" t="s">
        <v>388</v>
      </c>
      <c r="C10182" s="233" t="s">
        <v>364</v>
      </c>
      <c r="D10182" s="233">
        <v>12</v>
      </c>
      <c r="E10182" s="233" t="s">
        <v>271</v>
      </c>
      <c r="F10182" s="234" t="s">
        <v>359</v>
      </c>
      <c r="G10182" s="235">
        <v>31</v>
      </c>
      <c r="H10182" s="234">
        <v>53144</v>
      </c>
      <c r="I10182" s="28"/>
    </row>
    <row r="10183" spans="1:9" x14ac:dyDescent="0.25">
      <c r="A10183" s="231" t="s">
        <v>385</v>
      </c>
      <c r="B10183" s="232" t="s">
        <v>386</v>
      </c>
      <c r="C10183" s="233" t="s">
        <v>358</v>
      </c>
      <c r="D10183" s="233">
        <v>16</v>
      </c>
      <c r="E10183" s="233" t="s">
        <v>334</v>
      </c>
      <c r="F10183" s="234" t="s">
        <v>276</v>
      </c>
      <c r="G10183" s="235">
        <v>117</v>
      </c>
      <c r="H10183" s="234">
        <v>53151</v>
      </c>
      <c r="I10183" s="28"/>
    </row>
    <row r="10184" spans="1:9" x14ac:dyDescent="0.25">
      <c r="A10184" s="231" t="s">
        <v>335</v>
      </c>
      <c r="B10184" s="232" t="s">
        <v>357</v>
      </c>
      <c r="C10184" s="233" t="s">
        <v>358</v>
      </c>
      <c r="D10184" s="233">
        <v>16</v>
      </c>
      <c r="E10184" s="233" t="s">
        <v>271</v>
      </c>
      <c r="F10184" s="234" t="s">
        <v>359</v>
      </c>
      <c r="G10184" s="235">
        <v>58</v>
      </c>
      <c r="H10184" s="234">
        <v>53153</v>
      </c>
      <c r="I10184" s="28"/>
    </row>
    <row r="10185" spans="1:9" x14ac:dyDescent="0.25">
      <c r="A10185" s="231" t="s">
        <v>339</v>
      </c>
      <c r="B10185" s="232" t="s">
        <v>340</v>
      </c>
      <c r="C10185" s="233" t="s">
        <v>341</v>
      </c>
      <c r="D10185" s="233">
        <v>8</v>
      </c>
      <c r="E10185" s="233" t="s">
        <v>262</v>
      </c>
      <c r="F10185" s="234" t="s">
        <v>342</v>
      </c>
      <c r="G10185" s="235">
        <v>174</v>
      </c>
      <c r="H10185" s="234">
        <v>53154</v>
      </c>
      <c r="I10185" s="28"/>
    </row>
    <row r="10186" spans="1:9" x14ac:dyDescent="0.25">
      <c r="A10186" s="231" t="s">
        <v>335</v>
      </c>
      <c r="B10186" s="232" t="s">
        <v>350</v>
      </c>
      <c r="C10186" s="233" t="s">
        <v>347</v>
      </c>
      <c r="D10186" s="233">
        <v>8</v>
      </c>
      <c r="E10186" s="233" t="s">
        <v>271</v>
      </c>
      <c r="F10186" s="234" t="s">
        <v>338</v>
      </c>
      <c r="G10186" s="235">
        <v>57</v>
      </c>
      <c r="H10186" s="234">
        <v>53156</v>
      </c>
      <c r="I10186" s="28"/>
    </row>
    <row r="10187" spans="1:9" x14ac:dyDescent="0.25">
      <c r="A10187" s="231" t="s">
        <v>345</v>
      </c>
      <c r="B10187" s="232" t="s">
        <v>391</v>
      </c>
      <c r="C10187" s="233" t="s">
        <v>337</v>
      </c>
      <c r="D10187" s="233">
        <v>16</v>
      </c>
      <c r="E10187" s="233" t="s">
        <v>334</v>
      </c>
      <c r="F10187" s="234" t="s">
        <v>276</v>
      </c>
      <c r="G10187" s="235">
        <v>167</v>
      </c>
      <c r="H10187" s="234">
        <v>53158</v>
      </c>
      <c r="I10187" s="28"/>
    </row>
    <row r="10188" spans="1:9" x14ac:dyDescent="0.25">
      <c r="A10188" s="231" t="s">
        <v>335</v>
      </c>
      <c r="B10188" s="232" t="s">
        <v>382</v>
      </c>
      <c r="C10188" s="233" t="s">
        <v>337</v>
      </c>
      <c r="D10188" s="233">
        <v>16</v>
      </c>
      <c r="E10188" s="233" t="s">
        <v>264</v>
      </c>
      <c r="F10188" s="234" t="s">
        <v>365</v>
      </c>
      <c r="G10188" s="235">
        <v>43</v>
      </c>
      <c r="H10188" s="234">
        <v>53164</v>
      </c>
      <c r="I10188" s="28"/>
    </row>
    <row r="10189" spans="1:9" x14ac:dyDescent="0.25">
      <c r="A10189" s="231" t="s">
        <v>335</v>
      </c>
      <c r="B10189" s="232" t="s">
        <v>387</v>
      </c>
      <c r="C10189" s="233" t="s">
        <v>347</v>
      </c>
      <c r="D10189" s="233">
        <v>8</v>
      </c>
      <c r="E10189" s="233" t="s">
        <v>264</v>
      </c>
      <c r="F10189" s="234" t="s">
        <v>365</v>
      </c>
      <c r="G10189" s="235">
        <v>146</v>
      </c>
      <c r="H10189" s="234">
        <v>53168</v>
      </c>
      <c r="I10189" s="28"/>
    </row>
    <row r="10190" spans="1:9" x14ac:dyDescent="0.25">
      <c r="A10190" s="231" t="s">
        <v>345</v>
      </c>
      <c r="B10190" s="232" t="s">
        <v>379</v>
      </c>
      <c r="C10190" s="233" t="s">
        <v>380</v>
      </c>
      <c r="D10190" s="233">
        <v>16</v>
      </c>
      <c r="E10190" s="233" t="s">
        <v>271</v>
      </c>
      <c r="F10190" s="234" t="s">
        <v>338</v>
      </c>
      <c r="G10190" s="235">
        <v>83</v>
      </c>
      <c r="H10190" s="234">
        <v>53169</v>
      </c>
      <c r="I10190" s="28"/>
    </row>
    <row r="10191" spans="1:9" x14ac:dyDescent="0.25">
      <c r="A10191" s="231" t="s">
        <v>385</v>
      </c>
      <c r="B10191" s="232" t="s">
        <v>386</v>
      </c>
      <c r="C10191" s="233" t="s">
        <v>358</v>
      </c>
      <c r="D10191" s="233">
        <v>16</v>
      </c>
      <c r="E10191" s="233" t="s">
        <v>334</v>
      </c>
      <c r="F10191" s="234" t="s">
        <v>276</v>
      </c>
      <c r="G10191" s="235">
        <v>183</v>
      </c>
      <c r="H10191" s="234">
        <v>53171</v>
      </c>
      <c r="I10191" s="28"/>
    </row>
    <row r="10192" spans="1:9" x14ac:dyDescent="0.25">
      <c r="A10192" s="231" t="s">
        <v>345</v>
      </c>
      <c r="B10192" s="232" t="s">
        <v>406</v>
      </c>
      <c r="C10192" s="233" t="s">
        <v>337</v>
      </c>
      <c r="D10192" s="233">
        <v>16</v>
      </c>
      <c r="E10192" s="233" t="s">
        <v>271</v>
      </c>
      <c r="F10192" s="234" t="s">
        <v>359</v>
      </c>
      <c r="G10192" s="235">
        <v>166</v>
      </c>
      <c r="H10192" s="234">
        <v>53173</v>
      </c>
      <c r="I10192" s="28"/>
    </row>
    <row r="10193" spans="1:9" x14ac:dyDescent="0.25">
      <c r="A10193" s="231" t="s">
        <v>376</v>
      </c>
      <c r="B10193" s="232" t="s">
        <v>377</v>
      </c>
      <c r="C10193" s="233" t="s">
        <v>378</v>
      </c>
      <c r="D10193" s="233">
        <v>10</v>
      </c>
      <c r="E10193" s="233" t="s">
        <v>262</v>
      </c>
      <c r="F10193" s="234" t="s">
        <v>342</v>
      </c>
      <c r="G10193" s="235">
        <v>131</v>
      </c>
      <c r="H10193" s="234">
        <v>53175</v>
      </c>
      <c r="I10193" s="28"/>
    </row>
    <row r="10194" spans="1:9" x14ac:dyDescent="0.25">
      <c r="A10194" s="231" t="s">
        <v>385</v>
      </c>
      <c r="B10194" s="232" t="s">
        <v>386</v>
      </c>
      <c r="C10194" s="233" t="s">
        <v>358</v>
      </c>
      <c r="D10194" s="233">
        <v>16</v>
      </c>
      <c r="E10194" s="233" t="s">
        <v>334</v>
      </c>
      <c r="F10194" s="234" t="s">
        <v>405</v>
      </c>
      <c r="G10194" s="235">
        <v>104</v>
      </c>
      <c r="H10194" s="234">
        <v>53176</v>
      </c>
      <c r="I10194" s="28"/>
    </row>
    <row r="10195" spans="1:9" x14ac:dyDescent="0.25">
      <c r="A10195" s="231" t="s">
        <v>331</v>
      </c>
      <c r="B10195" s="232" t="s">
        <v>403</v>
      </c>
      <c r="C10195" s="233" t="s">
        <v>380</v>
      </c>
      <c r="D10195" s="233">
        <v>32</v>
      </c>
      <c r="E10195" s="233" t="s">
        <v>262</v>
      </c>
      <c r="F10195" s="234" t="s">
        <v>356</v>
      </c>
      <c r="G10195" s="235">
        <v>154</v>
      </c>
      <c r="H10195" s="234">
        <v>53177</v>
      </c>
      <c r="I10195" s="28"/>
    </row>
    <row r="10196" spans="1:9" x14ac:dyDescent="0.25">
      <c r="A10196" s="231" t="s">
        <v>345</v>
      </c>
      <c r="B10196" s="232" t="s">
        <v>379</v>
      </c>
      <c r="C10196" s="233" t="s">
        <v>380</v>
      </c>
      <c r="D10196" s="233">
        <v>16</v>
      </c>
      <c r="E10196" s="233" t="s">
        <v>271</v>
      </c>
      <c r="F10196" s="234" t="s">
        <v>338</v>
      </c>
      <c r="G10196" s="235">
        <v>62</v>
      </c>
      <c r="H10196" s="234">
        <v>53179</v>
      </c>
      <c r="I10196" s="28"/>
    </row>
    <row r="10197" spans="1:9" x14ac:dyDescent="0.25">
      <c r="A10197" s="231" t="s">
        <v>335</v>
      </c>
      <c r="B10197" s="232" t="s">
        <v>367</v>
      </c>
      <c r="C10197" s="233" t="s">
        <v>337</v>
      </c>
      <c r="D10197" s="233">
        <v>8</v>
      </c>
      <c r="E10197" s="233" t="s">
        <v>262</v>
      </c>
      <c r="F10197" s="234" t="s">
        <v>342</v>
      </c>
      <c r="G10197" s="235">
        <v>200</v>
      </c>
      <c r="H10197" s="234">
        <v>53185</v>
      </c>
      <c r="I10197" s="28"/>
    </row>
    <row r="10198" spans="1:9" x14ac:dyDescent="0.25">
      <c r="A10198" s="231" t="s">
        <v>362</v>
      </c>
      <c r="B10198" s="232" t="s">
        <v>366</v>
      </c>
      <c r="C10198" s="233" t="s">
        <v>337</v>
      </c>
      <c r="D10198" s="233">
        <v>8</v>
      </c>
      <c r="E10198" s="233" t="s">
        <v>262</v>
      </c>
      <c r="F10198" s="234" t="s">
        <v>50</v>
      </c>
      <c r="G10198" s="235">
        <v>100</v>
      </c>
      <c r="H10198" s="234">
        <v>53186</v>
      </c>
      <c r="I10198" s="28"/>
    </row>
    <row r="10199" spans="1:9" x14ac:dyDescent="0.25">
      <c r="A10199" s="231" t="s">
        <v>335</v>
      </c>
      <c r="B10199" s="232" t="s">
        <v>384</v>
      </c>
      <c r="C10199" s="233" t="s">
        <v>364</v>
      </c>
      <c r="D10199" s="233">
        <v>8</v>
      </c>
      <c r="E10199" s="233" t="s">
        <v>262</v>
      </c>
      <c r="F10199" s="234" t="s">
        <v>356</v>
      </c>
      <c r="G10199" s="235">
        <v>191</v>
      </c>
      <c r="H10199" s="234">
        <v>53187</v>
      </c>
      <c r="I10199" s="28"/>
    </row>
    <row r="10200" spans="1:9" x14ac:dyDescent="0.25">
      <c r="A10200" s="231" t="s">
        <v>331</v>
      </c>
      <c r="B10200" s="232" t="s">
        <v>332</v>
      </c>
      <c r="C10200" s="233" t="s">
        <v>333</v>
      </c>
      <c r="D10200" s="233">
        <v>16</v>
      </c>
      <c r="E10200" s="233" t="s">
        <v>334</v>
      </c>
      <c r="F10200" s="234" t="s">
        <v>405</v>
      </c>
      <c r="G10200" s="235">
        <v>96</v>
      </c>
      <c r="H10200" s="234">
        <v>53187</v>
      </c>
      <c r="I10200" s="28"/>
    </row>
    <row r="10201" spans="1:9" x14ac:dyDescent="0.25">
      <c r="A10201" s="231" t="s">
        <v>345</v>
      </c>
      <c r="B10201" s="232" t="s">
        <v>346</v>
      </c>
      <c r="C10201" s="233" t="s">
        <v>347</v>
      </c>
      <c r="D10201" s="233">
        <v>16</v>
      </c>
      <c r="E10201" s="233" t="s">
        <v>271</v>
      </c>
      <c r="F10201" s="234" t="s">
        <v>338</v>
      </c>
      <c r="G10201" s="235">
        <v>156</v>
      </c>
      <c r="H10201" s="234">
        <v>53190</v>
      </c>
      <c r="I10201" s="28"/>
    </row>
    <row r="10202" spans="1:9" x14ac:dyDescent="0.25">
      <c r="A10202" s="231" t="s">
        <v>345</v>
      </c>
      <c r="B10202" s="232" t="s">
        <v>406</v>
      </c>
      <c r="C10202" s="233" t="s">
        <v>337</v>
      </c>
      <c r="D10202" s="233">
        <v>16</v>
      </c>
      <c r="E10202" s="233" t="s">
        <v>271</v>
      </c>
      <c r="F10202" s="234" t="s">
        <v>338</v>
      </c>
      <c r="G10202" s="235">
        <v>36</v>
      </c>
      <c r="H10202" s="234">
        <v>53192</v>
      </c>
      <c r="I10202" s="28"/>
    </row>
    <row r="10203" spans="1:9" x14ac:dyDescent="0.25">
      <c r="A10203" s="231" t="s">
        <v>331</v>
      </c>
      <c r="B10203" s="232" t="s">
        <v>404</v>
      </c>
      <c r="C10203" s="233" t="s">
        <v>333</v>
      </c>
      <c r="D10203" s="233">
        <v>16</v>
      </c>
      <c r="E10203" s="233" t="s">
        <v>334</v>
      </c>
      <c r="F10203" s="234" t="s">
        <v>405</v>
      </c>
      <c r="G10203" s="235">
        <v>29</v>
      </c>
      <c r="H10203" s="234">
        <v>53194</v>
      </c>
      <c r="I10203" s="28"/>
    </row>
    <row r="10204" spans="1:9" x14ac:dyDescent="0.25">
      <c r="A10204" s="231" t="s">
        <v>335</v>
      </c>
      <c r="B10204" s="232" t="s">
        <v>367</v>
      </c>
      <c r="C10204" s="233" t="s">
        <v>337</v>
      </c>
      <c r="D10204" s="233">
        <v>8</v>
      </c>
      <c r="E10204" s="233" t="s">
        <v>262</v>
      </c>
      <c r="F10204" s="234" t="s">
        <v>342</v>
      </c>
      <c r="G10204" s="235">
        <v>92</v>
      </c>
      <c r="H10204" s="234">
        <v>53201</v>
      </c>
      <c r="I10204" s="28"/>
    </row>
    <row r="10205" spans="1:9" x14ac:dyDescent="0.25">
      <c r="A10205" s="231" t="s">
        <v>397</v>
      </c>
      <c r="B10205" s="232" t="s">
        <v>398</v>
      </c>
      <c r="C10205" s="233" t="s">
        <v>399</v>
      </c>
      <c r="D10205" s="233">
        <v>8</v>
      </c>
      <c r="E10205" s="233" t="s">
        <v>334</v>
      </c>
      <c r="F10205" s="234" t="s">
        <v>276</v>
      </c>
      <c r="G10205" s="235">
        <v>147</v>
      </c>
      <c r="H10205" s="234">
        <v>53201</v>
      </c>
      <c r="I10205" s="28"/>
    </row>
    <row r="10206" spans="1:9" x14ac:dyDescent="0.25">
      <c r="A10206" s="231" t="s">
        <v>371</v>
      </c>
      <c r="B10206" s="232" t="s">
        <v>388</v>
      </c>
      <c r="C10206" s="233" t="s">
        <v>364</v>
      </c>
      <c r="D10206" s="233">
        <v>12</v>
      </c>
      <c r="E10206" s="233" t="s">
        <v>271</v>
      </c>
      <c r="F10206" s="234" t="s">
        <v>338</v>
      </c>
      <c r="G10206" s="235">
        <v>189</v>
      </c>
      <c r="H10206" s="234">
        <v>53205</v>
      </c>
      <c r="I10206" s="28"/>
    </row>
    <row r="10207" spans="1:9" x14ac:dyDescent="0.25">
      <c r="A10207" s="231" t="s">
        <v>335</v>
      </c>
      <c r="B10207" s="232" t="s">
        <v>384</v>
      </c>
      <c r="C10207" s="233" t="s">
        <v>364</v>
      </c>
      <c r="D10207" s="233">
        <v>8</v>
      </c>
      <c r="E10207" s="233" t="s">
        <v>262</v>
      </c>
      <c r="F10207" s="234" t="s">
        <v>356</v>
      </c>
      <c r="G10207" s="235">
        <v>155</v>
      </c>
      <c r="H10207" s="234">
        <v>53207</v>
      </c>
      <c r="I10207" s="28"/>
    </row>
    <row r="10208" spans="1:9" x14ac:dyDescent="0.25">
      <c r="A10208" s="231" t="s">
        <v>345</v>
      </c>
      <c r="B10208" s="232" t="s">
        <v>379</v>
      </c>
      <c r="C10208" s="233" t="s">
        <v>380</v>
      </c>
      <c r="D10208" s="233">
        <v>16</v>
      </c>
      <c r="E10208" s="233" t="s">
        <v>271</v>
      </c>
      <c r="F10208" s="234" t="s">
        <v>338</v>
      </c>
      <c r="G10208" s="235">
        <v>140</v>
      </c>
      <c r="H10208" s="234">
        <v>53208</v>
      </c>
      <c r="I10208" s="28"/>
    </row>
    <row r="10209" spans="1:9" x14ac:dyDescent="0.25">
      <c r="A10209" s="231" t="s">
        <v>345</v>
      </c>
      <c r="B10209" s="232" t="s">
        <v>401</v>
      </c>
      <c r="C10209" s="233" t="s">
        <v>380</v>
      </c>
      <c r="D10209" s="233">
        <v>16</v>
      </c>
      <c r="E10209" s="233" t="s">
        <v>271</v>
      </c>
      <c r="F10209" s="234" t="s">
        <v>338</v>
      </c>
      <c r="G10209" s="235">
        <v>141</v>
      </c>
      <c r="H10209" s="234">
        <v>53210</v>
      </c>
      <c r="I10209" s="28"/>
    </row>
    <row r="10210" spans="1:9" x14ac:dyDescent="0.25">
      <c r="A10210" s="231" t="s">
        <v>335</v>
      </c>
      <c r="B10210" s="232" t="s">
        <v>382</v>
      </c>
      <c r="C10210" s="233" t="s">
        <v>337</v>
      </c>
      <c r="D10210" s="233">
        <v>16</v>
      </c>
      <c r="E10210" s="233" t="s">
        <v>264</v>
      </c>
      <c r="F10210" s="234" t="s">
        <v>365</v>
      </c>
      <c r="G10210" s="235">
        <v>151</v>
      </c>
      <c r="H10210" s="234">
        <v>53210</v>
      </c>
      <c r="I10210" s="28"/>
    </row>
    <row r="10211" spans="1:9" x14ac:dyDescent="0.25">
      <c r="A10211" s="231" t="s">
        <v>392</v>
      </c>
      <c r="B10211" s="232" t="s">
        <v>393</v>
      </c>
      <c r="C10211" s="233" t="s">
        <v>337</v>
      </c>
      <c r="D10211" s="233">
        <v>16</v>
      </c>
      <c r="E10211" s="233" t="s">
        <v>271</v>
      </c>
      <c r="F10211" s="234" t="s">
        <v>359</v>
      </c>
      <c r="G10211" s="235">
        <v>104</v>
      </c>
      <c r="H10211" s="234">
        <v>53211</v>
      </c>
      <c r="I10211" s="28"/>
    </row>
    <row r="10212" spans="1:9" x14ac:dyDescent="0.25">
      <c r="A10212" s="231" t="s">
        <v>362</v>
      </c>
      <c r="B10212" s="232" t="s">
        <v>407</v>
      </c>
      <c r="C10212" s="233" t="s">
        <v>380</v>
      </c>
      <c r="D10212" s="233">
        <v>16</v>
      </c>
      <c r="E10212" s="233" t="s">
        <v>264</v>
      </c>
      <c r="F10212" s="234" t="s">
        <v>396</v>
      </c>
      <c r="G10212" s="235">
        <v>123</v>
      </c>
      <c r="H10212" s="234">
        <v>53215</v>
      </c>
      <c r="I10212" s="28"/>
    </row>
    <row r="10213" spans="1:9" x14ac:dyDescent="0.25">
      <c r="A10213" s="231" t="s">
        <v>362</v>
      </c>
      <c r="B10213" s="232" t="s">
        <v>366</v>
      </c>
      <c r="C10213" s="233" t="s">
        <v>337</v>
      </c>
      <c r="D10213" s="233">
        <v>8</v>
      </c>
      <c r="E10213" s="233" t="s">
        <v>262</v>
      </c>
      <c r="F10213" s="234" t="s">
        <v>342</v>
      </c>
      <c r="G10213" s="235">
        <v>109</v>
      </c>
      <c r="H10213" s="234">
        <v>53218</v>
      </c>
      <c r="I10213" s="28"/>
    </row>
    <row r="10214" spans="1:9" x14ac:dyDescent="0.25">
      <c r="A10214" s="231" t="s">
        <v>354</v>
      </c>
      <c r="B10214" s="232" t="s">
        <v>355</v>
      </c>
      <c r="C10214" s="233" t="s">
        <v>347</v>
      </c>
      <c r="D10214" s="233">
        <v>16</v>
      </c>
      <c r="E10214" s="233" t="s">
        <v>262</v>
      </c>
      <c r="F10214" s="234" t="s">
        <v>356</v>
      </c>
      <c r="G10214" s="235">
        <v>86</v>
      </c>
      <c r="H10214" s="234">
        <v>53220</v>
      </c>
      <c r="I10214" s="28"/>
    </row>
    <row r="10215" spans="1:9" x14ac:dyDescent="0.25">
      <c r="A10215" s="231" t="s">
        <v>335</v>
      </c>
      <c r="B10215" s="232" t="s">
        <v>367</v>
      </c>
      <c r="C10215" s="233" t="s">
        <v>337</v>
      </c>
      <c r="D10215" s="233">
        <v>8</v>
      </c>
      <c r="E10215" s="233" t="s">
        <v>262</v>
      </c>
      <c r="F10215" s="234" t="s">
        <v>356</v>
      </c>
      <c r="G10215" s="235">
        <v>177</v>
      </c>
      <c r="H10215" s="234">
        <v>53221</v>
      </c>
      <c r="I10215" s="28"/>
    </row>
    <row r="10216" spans="1:9" x14ac:dyDescent="0.25">
      <c r="A10216" s="231" t="s">
        <v>335</v>
      </c>
      <c r="B10216" s="232" t="s">
        <v>350</v>
      </c>
      <c r="C10216" s="233" t="s">
        <v>347</v>
      </c>
      <c r="D10216" s="233">
        <v>8</v>
      </c>
      <c r="E10216" s="233" t="s">
        <v>271</v>
      </c>
      <c r="F10216" s="234" t="s">
        <v>338</v>
      </c>
      <c r="G10216" s="235">
        <v>71</v>
      </c>
      <c r="H10216" s="234">
        <v>53221</v>
      </c>
      <c r="I10216" s="28"/>
    </row>
    <row r="10217" spans="1:9" x14ac:dyDescent="0.25">
      <c r="A10217" s="231" t="s">
        <v>362</v>
      </c>
      <c r="B10217" s="232" t="s">
        <v>366</v>
      </c>
      <c r="C10217" s="233" t="s">
        <v>337</v>
      </c>
      <c r="D10217" s="233">
        <v>8</v>
      </c>
      <c r="E10217" s="233" t="s">
        <v>262</v>
      </c>
      <c r="F10217" s="234" t="s">
        <v>342</v>
      </c>
      <c r="G10217" s="235">
        <v>66</v>
      </c>
      <c r="H10217" s="234">
        <v>53224</v>
      </c>
      <c r="I10217" s="28"/>
    </row>
    <row r="10218" spans="1:9" x14ac:dyDescent="0.25">
      <c r="A10218" s="231" t="s">
        <v>335</v>
      </c>
      <c r="B10218" s="232" t="s">
        <v>400</v>
      </c>
      <c r="C10218" s="233" t="s">
        <v>364</v>
      </c>
      <c r="D10218" s="233">
        <v>8</v>
      </c>
      <c r="E10218" s="233" t="s">
        <v>264</v>
      </c>
      <c r="F10218" s="234" t="s">
        <v>365</v>
      </c>
      <c r="G10218" s="235">
        <v>42</v>
      </c>
      <c r="H10218" s="234">
        <v>53224</v>
      </c>
      <c r="I10218" s="28"/>
    </row>
    <row r="10219" spans="1:9" x14ac:dyDescent="0.25">
      <c r="A10219" s="231" t="s">
        <v>335</v>
      </c>
      <c r="B10219" s="232" t="s">
        <v>336</v>
      </c>
      <c r="C10219" s="233" t="s">
        <v>337</v>
      </c>
      <c r="D10219" s="233">
        <v>16</v>
      </c>
      <c r="E10219" s="233" t="s">
        <v>271</v>
      </c>
      <c r="F10219" s="234" t="s">
        <v>338</v>
      </c>
      <c r="G10219" s="235">
        <v>127</v>
      </c>
      <c r="H10219" s="234">
        <v>53234</v>
      </c>
      <c r="I10219" s="28"/>
    </row>
    <row r="10220" spans="1:9" x14ac:dyDescent="0.25">
      <c r="A10220" s="231" t="s">
        <v>345</v>
      </c>
      <c r="B10220" s="232" t="s">
        <v>346</v>
      </c>
      <c r="C10220" s="233" t="s">
        <v>347</v>
      </c>
      <c r="D10220" s="233">
        <v>16</v>
      </c>
      <c r="E10220" s="233" t="s">
        <v>271</v>
      </c>
      <c r="F10220" s="234" t="s">
        <v>338</v>
      </c>
      <c r="G10220" s="235">
        <v>93</v>
      </c>
      <c r="H10220" s="234">
        <v>53234</v>
      </c>
      <c r="I10220" s="28"/>
    </row>
    <row r="10221" spans="1:9" x14ac:dyDescent="0.25">
      <c r="A10221" s="231" t="s">
        <v>339</v>
      </c>
      <c r="B10221" s="232" t="s">
        <v>340</v>
      </c>
      <c r="C10221" s="233" t="s">
        <v>341</v>
      </c>
      <c r="D10221" s="233">
        <v>8</v>
      </c>
      <c r="E10221" s="233" t="s">
        <v>262</v>
      </c>
      <c r="F10221" s="234" t="s">
        <v>342</v>
      </c>
      <c r="G10221" s="235">
        <v>193</v>
      </c>
      <c r="H10221" s="234">
        <v>53235</v>
      </c>
      <c r="I10221" s="28"/>
    </row>
    <row r="10222" spans="1:9" x14ac:dyDescent="0.25">
      <c r="A10222" s="231" t="s">
        <v>339</v>
      </c>
      <c r="B10222" s="232" t="s">
        <v>340</v>
      </c>
      <c r="C10222" s="233" t="s">
        <v>341</v>
      </c>
      <c r="D10222" s="233">
        <v>8</v>
      </c>
      <c r="E10222" s="233" t="s">
        <v>262</v>
      </c>
      <c r="F10222" s="234" t="s">
        <v>342</v>
      </c>
      <c r="G10222" s="235">
        <v>126</v>
      </c>
      <c r="H10222" s="234">
        <v>53240</v>
      </c>
      <c r="I10222" s="28"/>
    </row>
    <row r="10223" spans="1:9" x14ac:dyDescent="0.25">
      <c r="A10223" s="231" t="s">
        <v>335</v>
      </c>
      <c r="B10223" s="232" t="s">
        <v>395</v>
      </c>
      <c r="C10223" s="233" t="s">
        <v>337</v>
      </c>
      <c r="D10223" s="233">
        <v>16</v>
      </c>
      <c r="E10223" s="233" t="s">
        <v>264</v>
      </c>
      <c r="F10223" s="234" t="s">
        <v>396</v>
      </c>
      <c r="G10223" s="235">
        <v>146</v>
      </c>
      <c r="H10223" s="234">
        <v>53241</v>
      </c>
      <c r="I10223" s="28"/>
    </row>
    <row r="10224" spans="1:9" x14ac:dyDescent="0.25">
      <c r="A10224" s="231" t="s">
        <v>331</v>
      </c>
      <c r="B10224" s="232" t="s">
        <v>403</v>
      </c>
      <c r="C10224" s="233" t="s">
        <v>380</v>
      </c>
      <c r="D10224" s="233">
        <v>32</v>
      </c>
      <c r="E10224" s="233" t="s">
        <v>262</v>
      </c>
      <c r="F10224" s="234" t="s">
        <v>356</v>
      </c>
      <c r="G10224" s="235">
        <v>177</v>
      </c>
      <c r="H10224" s="234">
        <v>53241</v>
      </c>
      <c r="I10224" s="28"/>
    </row>
    <row r="10225" spans="1:9" x14ac:dyDescent="0.25">
      <c r="A10225" s="231" t="s">
        <v>345</v>
      </c>
      <c r="B10225" s="232" t="s">
        <v>406</v>
      </c>
      <c r="C10225" s="233" t="s">
        <v>337</v>
      </c>
      <c r="D10225" s="233">
        <v>16</v>
      </c>
      <c r="E10225" s="233" t="s">
        <v>271</v>
      </c>
      <c r="F10225" s="234" t="s">
        <v>359</v>
      </c>
      <c r="G10225" s="235">
        <v>123</v>
      </c>
      <c r="H10225" s="234">
        <v>53242</v>
      </c>
      <c r="I10225" s="28"/>
    </row>
    <row r="10226" spans="1:9" x14ac:dyDescent="0.25">
      <c r="A10226" s="231" t="s">
        <v>345</v>
      </c>
      <c r="B10226" s="232" t="s">
        <v>379</v>
      </c>
      <c r="C10226" s="233" t="s">
        <v>380</v>
      </c>
      <c r="D10226" s="233">
        <v>16</v>
      </c>
      <c r="E10226" s="233" t="s">
        <v>271</v>
      </c>
      <c r="F10226" s="234" t="s">
        <v>338</v>
      </c>
      <c r="G10226" s="235">
        <v>79</v>
      </c>
      <c r="H10226" s="234">
        <v>53244</v>
      </c>
      <c r="I10226" s="28"/>
    </row>
    <row r="10227" spans="1:9" x14ac:dyDescent="0.25">
      <c r="A10227" s="231" t="s">
        <v>362</v>
      </c>
      <c r="B10227" s="232" t="s">
        <v>366</v>
      </c>
      <c r="C10227" s="233" t="s">
        <v>337</v>
      </c>
      <c r="D10227" s="233">
        <v>8</v>
      </c>
      <c r="E10227" s="233" t="s">
        <v>262</v>
      </c>
      <c r="F10227" s="234" t="s">
        <v>342</v>
      </c>
      <c r="G10227" s="235">
        <v>163</v>
      </c>
      <c r="H10227" s="234">
        <v>53245</v>
      </c>
      <c r="I10227" s="28"/>
    </row>
    <row r="10228" spans="1:9" x14ac:dyDescent="0.25">
      <c r="A10228" s="231" t="s">
        <v>362</v>
      </c>
      <c r="B10228" s="232" t="s">
        <v>366</v>
      </c>
      <c r="C10228" s="233" t="s">
        <v>337</v>
      </c>
      <c r="D10228" s="233">
        <v>8</v>
      </c>
      <c r="E10228" s="233" t="s">
        <v>262</v>
      </c>
      <c r="F10228" s="234" t="s">
        <v>342</v>
      </c>
      <c r="G10228" s="235">
        <v>20</v>
      </c>
      <c r="H10228" s="234">
        <v>53251</v>
      </c>
      <c r="I10228" s="28"/>
    </row>
    <row r="10229" spans="1:9" x14ac:dyDescent="0.25">
      <c r="A10229" s="231" t="s">
        <v>335</v>
      </c>
      <c r="B10229" s="232" t="s">
        <v>384</v>
      </c>
      <c r="C10229" s="233" t="s">
        <v>364</v>
      </c>
      <c r="D10229" s="233">
        <v>8</v>
      </c>
      <c r="E10229" s="233" t="s">
        <v>262</v>
      </c>
      <c r="F10229" s="234" t="s">
        <v>356</v>
      </c>
      <c r="G10229" s="235">
        <v>81</v>
      </c>
      <c r="H10229" s="234">
        <v>53253</v>
      </c>
      <c r="I10229" s="28"/>
    </row>
    <row r="10230" spans="1:9" x14ac:dyDescent="0.25">
      <c r="A10230" s="231" t="s">
        <v>335</v>
      </c>
      <c r="B10230" s="232" t="s">
        <v>350</v>
      </c>
      <c r="C10230" s="233" t="s">
        <v>347</v>
      </c>
      <c r="D10230" s="233">
        <v>8</v>
      </c>
      <c r="E10230" s="233" t="s">
        <v>271</v>
      </c>
      <c r="F10230" s="234" t="s">
        <v>338</v>
      </c>
      <c r="G10230" s="235">
        <v>38</v>
      </c>
      <c r="H10230" s="234">
        <v>53253</v>
      </c>
      <c r="I10230" s="28"/>
    </row>
    <row r="10231" spans="1:9" x14ac:dyDescent="0.25">
      <c r="A10231" s="231" t="s">
        <v>335</v>
      </c>
      <c r="B10231" s="232" t="s">
        <v>387</v>
      </c>
      <c r="C10231" s="233" t="s">
        <v>347</v>
      </c>
      <c r="D10231" s="233">
        <v>8</v>
      </c>
      <c r="E10231" s="233" t="s">
        <v>264</v>
      </c>
      <c r="F10231" s="234" t="s">
        <v>365</v>
      </c>
      <c r="G10231" s="235">
        <v>181</v>
      </c>
      <c r="H10231" s="234">
        <v>53257</v>
      </c>
      <c r="I10231" s="28"/>
    </row>
    <row r="10232" spans="1:9" x14ac:dyDescent="0.25">
      <c r="A10232" s="231" t="s">
        <v>354</v>
      </c>
      <c r="B10232" s="232" t="s">
        <v>355</v>
      </c>
      <c r="C10232" s="233" t="s">
        <v>347</v>
      </c>
      <c r="D10232" s="233">
        <v>16</v>
      </c>
      <c r="E10232" s="233" t="s">
        <v>262</v>
      </c>
      <c r="F10232" s="234" t="s">
        <v>356</v>
      </c>
      <c r="G10232" s="235">
        <v>197</v>
      </c>
      <c r="H10232" s="234">
        <v>53258</v>
      </c>
      <c r="I10232" s="28"/>
    </row>
    <row r="10233" spans="1:9" x14ac:dyDescent="0.25">
      <c r="A10233" s="231" t="s">
        <v>335</v>
      </c>
      <c r="B10233" s="232" t="s">
        <v>336</v>
      </c>
      <c r="C10233" s="233" t="s">
        <v>337</v>
      </c>
      <c r="D10233" s="233">
        <v>16</v>
      </c>
      <c r="E10233" s="233" t="s">
        <v>271</v>
      </c>
      <c r="F10233" s="234" t="s">
        <v>338</v>
      </c>
      <c r="G10233" s="235">
        <v>91</v>
      </c>
      <c r="H10233" s="234">
        <v>53259</v>
      </c>
      <c r="I10233" s="28"/>
    </row>
    <row r="10234" spans="1:9" x14ac:dyDescent="0.25">
      <c r="A10234" s="231" t="s">
        <v>335</v>
      </c>
      <c r="B10234" s="232" t="s">
        <v>394</v>
      </c>
      <c r="C10234" s="233" t="s">
        <v>364</v>
      </c>
      <c r="D10234" s="233">
        <v>8</v>
      </c>
      <c r="E10234" s="233" t="s">
        <v>264</v>
      </c>
      <c r="F10234" s="234" t="s">
        <v>365</v>
      </c>
      <c r="G10234" s="235">
        <v>157</v>
      </c>
      <c r="H10234" s="234">
        <v>53261</v>
      </c>
      <c r="I10234" s="28"/>
    </row>
    <row r="10235" spans="1:9" x14ac:dyDescent="0.25">
      <c r="A10235" s="231" t="s">
        <v>345</v>
      </c>
      <c r="B10235" s="232" t="s">
        <v>401</v>
      </c>
      <c r="C10235" s="233" t="s">
        <v>380</v>
      </c>
      <c r="D10235" s="233">
        <v>16</v>
      </c>
      <c r="E10235" s="233" t="s">
        <v>271</v>
      </c>
      <c r="F10235" s="234" t="s">
        <v>338</v>
      </c>
      <c r="G10235" s="235">
        <v>87</v>
      </c>
      <c r="H10235" s="234">
        <v>53262</v>
      </c>
      <c r="I10235" s="28"/>
    </row>
    <row r="10236" spans="1:9" x14ac:dyDescent="0.25">
      <c r="A10236" s="231" t="s">
        <v>331</v>
      </c>
      <c r="B10236" s="232" t="s">
        <v>381</v>
      </c>
      <c r="C10236" s="233" t="s">
        <v>380</v>
      </c>
      <c r="D10236" s="233">
        <v>16</v>
      </c>
      <c r="E10236" s="233" t="s">
        <v>262</v>
      </c>
      <c r="F10236" s="234" t="s">
        <v>342</v>
      </c>
      <c r="G10236" s="235">
        <v>21</v>
      </c>
      <c r="H10236" s="234">
        <v>53270</v>
      </c>
      <c r="I10236" s="28"/>
    </row>
    <row r="10237" spans="1:9" x14ac:dyDescent="0.25">
      <c r="A10237" s="231" t="s">
        <v>335</v>
      </c>
      <c r="B10237" s="232" t="s">
        <v>383</v>
      </c>
      <c r="C10237" s="233" t="s">
        <v>347</v>
      </c>
      <c r="D10237" s="233">
        <v>8</v>
      </c>
      <c r="E10237" s="233" t="s">
        <v>271</v>
      </c>
      <c r="F10237" s="234" t="s">
        <v>359</v>
      </c>
      <c r="G10237" s="235">
        <v>128</v>
      </c>
      <c r="H10237" s="234">
        <v>53271</v>
      </c>
      <c r="I10237" s="28"/>
    </row>
    <row r="10238" spans="1:9" x14ac:dyDescent="0.25">
      <c r="A10238" s="231" t="s">
        <v>345</v>
      </c>
      <c r="B10238" s="232" t="s">
        <v>406</v>
      </c>
      <c r="C10238" s="233" t="s">
        <v>337</v>
      </c>
      <c r="D10238" s="233">
        <v>16</v>
      </c>
      <c r="E10238" s="233" t="s">
        <v>271</v>
      </c>
      <c r="F10238" s="234" t="s">
        <v>338</v>
      </c>
      <c r="G10238" s="235">
        <v>99</v>
      </c>
      <c r="H10238" s="234">
        <v>53274</v>
      </c>
      <c r="I10238" s="28"/>
    </row>
    <row r="10239" spans="1:9" x14ac:dyDescent="0.25">
      <c r="A10239" s="231" t="s">
        <v>335</v>
      </c>
      <c r="B10239" s="232" t="s">
        <v>367</v>
      </c>
      <c r="C10239" s="233" t="s">
        <v>337</v>
      </c>
      <c r="D10239" s="233">
        <v>8</v>
      </c>
      <c r="E10239" s="233" t="s">
        <v>262</v>
      </c>
      <c r="F10239" s="234" t="s">
        <v>356</v>
      </c>
      <c r="G10239" s="235">
        <v>192</v>
      </c>
      <c r="H10239" s="234">
        <v>53275</v>
      </c>
      <c r="I10239" s="28"/>
    </row>
    <row r="10240" spans="1:9" x14ac:dyDescent="0.25">
      <c r="A10240" s="231" t="s">
        <v>331</v>
      </c>
      <c r="B10240" s="232" t="s">
        <v>353</v>
      </c>
      <c r="C10240" s="233" t="s">
        <v>337</v>
      </c>
      <c r="D10240" s="233">
        <v>16</v>
      </c>
      <c r="E10240" s="233" t="s">
        <v>262</v>
      </c>
      <c r="F10240" s="234" t="s">
        <v>342</v>
      </c>
      <c r="G10240" s="235">
        <v>35</v>
      </c>
      <c r="H10240" s="234">
        <v>53276</v>
      </c>
      <c r="I10240" s="28"/>
    </row>
    <row r="10241" spans="1:9" x14ac:dyDescent="0.25">
      <c r="A10241" s="231" t="s">
        <v>385</v>
      </c>
      <c r="B10241" s="232" t="s">
        <v>389</v>
      </c>
      <c r="C10241" s="233" t="s">
        <v>375</v>
      </c>
      <c r="D10241" s="233">
        <v>16</v>
      </c>
      <c r="E10241" s="233" t="s">
        <v>334</v>
      </c>
      <c r="F10241" s="234" t="s">
        <v>276</v>
      </c>
      <c r="G10241" s="235">
        <v>7</v>
      </c>
      <c r="H10241" s="234">
        <v>53278</v>
      </c>
      <c r="I10241" s="28"/>
    </row>
    <row r="10242" spans="1:9" x14ac:dyDescent="0.25">
      <c r="A10242" s="231" t="s">
        <v>385</v>
      </c>
      <c r="B10242" s="232" t="s">
        <v>386</v>
      </c>
      <c r="C10242" s="233" t="s">
        <v>358</v>
      </c>
      <c r="D10242" s="233">
        <v>16</v>
      </c>
      <c r="E10242" s="233" t="s">
        <v>334</v>
      </c>
      <c r="F10242" s="234" t="s">
        <v>405</v>
      </c>
      <c r="G10242" s="235">
        <v>17</v>
      </c>
      <c r="H10242" s="234">
        <v>53280</v>
      </c>
      <c r="I10242" s="28"/>
    </row>
    <row r="10243" spans="1:9" x14ac:dyDescent="0.25">
      <c r="A10243" s="231" t="s">
        <v>335</v>
      </c>
      <c r="B10243" s="232" t="s">
        <v>395</v>
      </c>
      <c r="C10243" s="233" t="s">
        <v>337</v>
      </c>
      <c r="D10243" s="233">
        <v>16</v>
      </c>
      <c r="E10243" s="233" t="s">
        <v>264</v>
      </c>
      <c r="F10243" s="234" t="s">
        <v>365</v>
      </c>
      <c r="G10243" s="235">
        <v>90</v>
      </c>
      <c r="H10243" s="234">
        <v>53284</v>
      </c>
      <c r="I10243" s="28"/>
    </row>
    <row r="10244" spans="1:9" x14ac:dyDescent="0.25">
      <c r="A10244" s="231" t="s">
        <v>331</v>
      </c>
      <c r="B10244" s="232" t="s">
        <v>404</v>
      </c>
      <c r="C10244" s="233" t="s">
        <v>333</v>
      </c>
      <c r="D10244" s="233">
        <v>16</v>
      </c>
      <c r="E10244" s="233" t="s">
        <v>334</v>
      </c>
      <c r="F10244" s="234" t="s">
        <v>405</v>
      </c>
      <c r="G10244" s="235">
        <v>112</v>
      </c>
      <c r="H10244" s="234">
        <v>53284</v>
      </c>
      <c r="I10244" s="28"/>
    </row>
    <row r="10245" spans="1:9" x14ac:dyDescent="0.25">
      <c r="A10245" s="231" t="s">
        <v>335</v>
      </c>
      <c r="B10245" s="232" t="s">
        <v>387</v>
      </c>
      <c r="C10245" s="233" t="s">
        <v>347</v>
      </c>
      <c r="D10245" s="233">
        <v>8</v>
      </c>
      <c r="E10245" s="233" t="s">
        <v>264</v>
      </c>
      <c r="F10245" s="234" t="s">
        <v>365</v>
      </c>
      <c r="G10245" s="235">
        <v>129</v>
      </c>
      <c r="H10245" s="234">
        <v>53286</v>
      </c>
      <c r="I10245" s="28"/>
    </row>
    <row r="10246" spans="1:9" x14ac:dyDescent="0.25">
      <c r="A10246" s="231" t="s">
        <v>335</v>
      </c>
      <c r="B10246" s="232" t="s">
        <v>384</v>
      </c>
      <c r="C10246" s="233" t="s">
        <v>364</v>
      </c>
      <c r="D10246" s="233">
        <v>8</v>
      </c>
      <c r="E10246" s="233" t="s">
        <v>262</v>
      </c>
      <c r="F10246" s="234" t="s">
        <v>356</v>
      </c>
      <c r="G10246" s="235">
        <v>180</v>
      </c>
      <c r="H10246" s="234">
        <v>53287</v>
      </c>
      <c r="I10246" s="28"/>
    </row>
    <row r="10247" spans="1:9" x14ac:dyDescent="0.25">
      <c r="A10247" s="231" t="s">
        <v>335</v>
      </c>
      <c r="B10247" s="232" t="s">
        <v>336</v>
      </c>
      <c r="C10247" s="233" t="s">
        <v>337</v>
      </c>
      <c r="D10247" s="233">
        <v>16</v>
      </c>
      <c r="E10247" s="233" t="s">
        <v>271</v>
      </c>
      <c r="F10247" s="234" t="s">
        <v>338</v>
      </c>
      <c r="G10247" s="235">
        <v>62</v>
      </c>
      <c r="H10247" s="234">
        <v>53292</v>
      </c>
      <c r="I10247" s="28"/>
    </row>
    <row r="10248" spans="1:9" x14ac:dyDescent="0.25">
      <c r="A10248" s="231" t="s">
        <v>362</v>
      </c>
      <c r="B10248" s="232" t="s">
        <v>374</v>
      </c>
      <c r="C10248" s="233" t="s">
        <v>375</v>
      </c>
      <c r="D10248" s="233">
        <v>16</v>
      </c>
      <c r="E10248" s="233" t="s">
        <v>271</v>
      </c>
      <c r="F10248" s="234" t="s">
        <v>338</v>
      </c>
      <c r="G10248" s="235">
        <v>147</v>
      </c>
      <c r="H10248" s="234">
        <v>53298</v>
      </c>
      <c r="I10248" s="28"/>
    </row>
    <row r="10249" spans="1:9" x14ac:dyDescent="0.25">
      <c r="A10249" s="231" t="s">
        <v>331</v>
      </c>
      <c r="B10249" s="232" t="s">
        <v>404</v>
      </c>
      <c r="C10249" s="233" t="s">
        <v>333</v>
      </c>
      <c r="D10249" s="233">
        <v>16</v>
      </c>
      <c r="E10249" s="233" t="s">
        <v>334</v>
      </c>
      <c r="F10249" s="234" t="s">
        <v>405</v>
      </c>
      <c r="G10249" s="235">
        <v>151</v>
      </c>
      <c r="H10249" s="234">
        <v>53300</v>
      </c>
      <c r="I10249" s="28"/>
    </row>
    <row r="10250" spans="1:9" x14ac:dyDescent="0.25">
      <c r="A10250" s="231" t="s">
        <v>335</v>
      </c>
      <c r="B10250" s="232" t="s">
        <v>357</v>
      </c>
      <c r="C10250" s="233" t="s">
        <v>358</v>
      </c>
      <c r="D10250" s="233">
        <v>16</v>
      </c>
      <c r="E10250" s="233" t="s">
        <v>271</v>
      </c>
      <c r="F10250" s="234" t="s">
        <v>359</v>
      </c>
      <c r="G10250" s="235">
        <v>174</v>
      </c>
      <c r="H10250" s="234">
        <v>53301</v>
      </c>
      <c r="I10250" s="28"/>
    </row>
    <row r="10251" spans="1:9" x14ac:dyDescent="0.25">
      <c r="A10251" s="231" t="s">
        <v>335</v>
      </c>
      <c r="B10251" s="232" t="s">
        <v>395</v>
      </c>
      <c r="C10251" s="233" t="s">
        <v>337</v>
      </c>
      <c r="D10251" s="233">
        <v>16</v>
      </c>
      <c r="E10251" s="233" t="s">
        <v>264</v>
      </c>
      <c r="F10251" s="234" t="s">
        <v>396</v>
      </c>
      <c r="G10251" s="235">
        <v>190</v>
      </c>
      <c r="H10251" s="234">
        <v>53301</v>
      </c>
      <c r="I10251" s="28"/>
    </row>
    <row r="10252" spans="1:9" x14ac:dyDescent="0.25">
      <c r="A10252" s="231" t="s">
        <v>331</v>
      </c>
      <c r="B10252" s="232" t="s">
        <v>353</v>
      </c>
      <c r="C10252" s="233" t="s">
        <v>337</v>
      </c>
      <c r="D10252" s="233">
        <v>16</v>
      </c>
      <c r="E10252" s="233" t="s">
        <v>262</v>
      </c>
      <c r="F10252" s="234" t="s">
        <v>356</v>
      </c>
      <c r="G10252" s="235">
        <v>126</v>
      </c>
      <c r="H10252" s="234">
        <v>53303</v>
      </c>
      <c r="I10252" s="28"/>
    </row>
    <row r="10253" spans="1:9" x14ac:dyDescent="0.25">
      <c r="A10253" s="231" t="s">
        <v>345</v>
      </c>
      <c r="B10253" s="232" t="s">
        <v>379</v>
      </c>
      <c r="C10253" s="233" t="s">
        <v>380</v>
      </c>
      <c r="D10253" s="233">
        <v>16</v>
      </c>
      <c r="E10253" s="233" t="s">
        <v>271</v>
      </c>
      <c r="F10253" s="234" t="s">
        <v>373</v>
      </c>
      <c r="G10253" s="235">
        <v>118</v>
      </c>
      <c r="H10253" s="234">
        <v>53314</v>
      </c>
      <c r="I10253" s="28"/>
    </row>
    <row r="10254" spans="1:9" x14ac:dyDescent="0.25">
      <c r="A10254" s="231" t="s">
        <v>335</v>
      </c>
      <c r="B10254" s="232" t="s">
        <v>382</v>
      </c>
      <c r="C10254" s="233" t="s">
        <v>337</v>
      </c>
      <c r="D10254" s="233">
        <v>16</v>
      </c>
      <c r="E10254" s="233" t="s">
        <v>264</v>
      </c>
      <c r="F10254" s="234" t="s">
        <v>365</v>
      </c>
      <c r="G10254" s="235">
        <v>128</v>
      </c>
      <c r="H10254" s="234">
        <v>53315</v>
      </c>
      <c r="I10254" s="28"/>
    </row>
    <row r="10255" spans="1:9" x14ac:dyDescent="0.25">
      <c r="A10255" s="231" t="s">
        <v>335</v>
      </c>
      <c r="B10255" s="232" t="s">
        <v>400</v>
      </c>
      <c r="C10255" s="233" t="s">
        <v>364</v>
      </c>
      <c r="D10255" s="233">
        <v>8</v>
      </c>
      <c r="E10255" s="233" t="s">
        <v>264</v>
      </c>
      <c r="F10255" s="234" t="s">
        <v>365</v>
      </c>
      <c r="G10255" s="235">
        <v>156</v>
      </c>
      <c r="H10255" s="234">
        <v>53315</v>
      </c>
      <c r="I10255" s="28"/>
    </row>
    <row r="10256" spans="1:9" x14ac:dyDescent="0.25">
      <c r="A10256" s="231" t="s">
        <v>335</v>
      </c>
      <c r="B10256" s="232" t="s">
        <v>336</v>
      </c>
      <c r="C10256" s="233" t="s">
        <v>337</v>
      </c>
      <c r="D10256" s="233">
        <v>16</v>
      </c>
      <c r="E10256" s="233" t="s">
        <v>271</v>
      </c>
      <c r="F10256" s="234" t="s">
        <v>338</v>
      </c>
      <c r="G10256" s="235">
        <v>177</v>
      </c>
      <c r="H10256" s="234">
        <v>53316</v>
      </c>
      <c r="I10256" s="28"/>
    </row>
    <row r="10257" spans="1:9" x14ac:dyDescent="0.25">
      <c r="A10257" s="231" t="s">
        <v>331</v>
      </c>
      <c r="B10257" s="232" t="s">
        <v>381</v>
      </c>
      <c r="C10257" s="233" t="s">
        <v>380</v>
      </c>
      <c r="D10257" s="233">
        <v>16</v>
      </c>
      <c r="E10257" s="233" t="s">
        <v>262</v>
      </c>
      <c r="F10257" s="234" t="s">
        <v>342</v>
      </c>
      <c r="G10257" s="235">
        <v>76</v>
      </c>
      <c r="H10257" s="234">
        <v>53317</v>
      </c>
      <c r="I10257" s="28"/>
    </row>
    <row r="10258" spans="1:9" x14ac:dyDescent="0.25">
      <c r="A10258" s="231" t="s">
        <v>335</v>
      </c>
      <c r="B10258" s="232" t="s">
        <v>395</v>
      </c>
      <c r="C10258" s="233" t="s">
        <v>337</v>
      </c>
      <c r="D10258" s="233">
        <v>16</v>
      </c>
      <c r="E10258" s="233" t="s">
        <v>264</v>
      </c>
      <c r="F10258" s="234" t="s">
        <v>396</v>
      </c>
      <c r="G10258" s="235">
        <v>85</v>
      </c>
      <c r="H10258" s="234">
        <v>53324</v>
      </c>
      <c r="I10258" s="28"/>
    </row>
    <row r="10259" spans="1:9" x14ac:dyDescent="0.25">
      <c r="A10259" s="231" t="s">
        <v>331</v>
      </c>
      <c r="B10259" s="232" t="s">
        <v>332</v>
      </c>
      <c r="C10259" s="233" t="s">
        <v>333</v>
      </c>
      <c r="D10259" s="233">
        <v>16</v>
      </c>
      <c r="E10259" s="233" t="s">
        <v>334</v>
      </c>
      <c r="F10259" s="234" t="s">
        <v>278</v>
      </c>
      <c r="G10259" s="235">
        <v>73</v>
      </c>
      <c r="H10259" s="234">
        <v>53324</v>
      </c>
      <c r="I10259" s="28"/>
    </row>
    <row r="10260" spans="1:9" x14ac:dyDescent="0.25">
      <c r="A10260" s="231" t="s">
        <v>385</v>
      </c>
      <c r="B10260" s="232" t="s">
        <v>386</v>
      </c>
      <c r="C10260" s="233" t="s">
        <v>358</v>
      </c>
      <c r="D10260" s="233">
        <v>16</v>
      </c>
      <c r="E10260" s="233" t="s">
        <v>334</v>
      </c>
      <c r="F10260" s="234" t="s">
        <v>405</v>
      </c>
      <c r="G10260" s="235">
        <v>70</v>
      </c>
      <c r="H10260" s="234">
        <v>53325</v>
      </c>
      <c r="I10260" s="28"/>
    </row>
    <row r="10261" spans="1:9" x14ac:dyDescent="0.25">
      <c r="A10261" s="231" t="s">
        <v>335</v>
      </c>
      <c r="B10261" s="232" t="s">
        <v>350</v>
      </c>
      <c r="C10261" s="233" t="s">
        <v>347</v>
      </c>
      <c r="D10261" s="233">
        <v>8</v>
      </c>
      <c r="E10261" s="233" t="s">
        <v>271</v>
      </c>
      <c r="F10261" s="234" t="s">
        <v>338</v>
      </c>
      <c r="G10261" s="235">
        <v>143</v>
      </c>
      <c r="H10261" s="234">
        <v>53330</v>
      </c>
      <c r="I10261" s="28"/>
    </row>
    <row r="10262" spans="1:9" x14ac:dyDescent="0.25">
      <c r="A10262" s="231" t="s">
        <v>385</v>
      </c>
      <c r="B10262" s="232" t="s">
        <v>389</v>
      </c>
      <c r="C10262" s="233" t="s">
        <v>375</v>
      </c>
      <c r="D10262" s="233">
        <v>16</v>
      </c>
      <c r="E10262" s="233" t="s">
        <v>334</v>
      </c>
      <c r="F10262" s="234" t="s">
        <v>278</v>
      </c>
      <c r="G10262" s="235">
        <v>80</v>
      </c>
      <c r="H10262" s="234">
        <v>53330</v>
      </c>
      <c r="I10262" s="28"/>
    </row>
    <row r="10263" spans="1:9" x14ac:dyDescent="0.25">
      <c r="A10263" s="231" t="s">
        <v>397</v>
      </c>
      <c r="B10263" s="232" t="s">
        <v>398</v>
      </c>
      <c r="C10263" s="233" t="s">
        <v>399</v>
      </c>
      <c r="D10263" s="233">
        <v>8</v>
      </c>
      <c r="E10263" s="233" t="s">
        <v>334</v>
      </c>
      <c r="F10263" s="234" t="s">
        <v>276</v>
      </c>
      <c r="G10263" s="235">
        <v>72</v>
      </c>
      <c r="H10263" s="234">
        <v>53330</v>
      </c>
      <c r="I10263" s="28"/>
    </row>
    <row r="10264" spans="1:9" x14ac:dyDescent="0.25">
      <c r="A10264" s="231" t="s">
        <v>392</v>
      </c>
      <c r="B10264" s="232" t="s">
        <v>393</v>
      </c>
      <c r="C10264" s="233" t="s">
        <v>337</v>
      </c>
      <c r="D10264" s="233">
        <v>16</v>
      </c>
      <c r="E10264" s="233" t="s">
        <v>271</v>
      </c>
      <c r="F10264" s="234" t="s">
        <v>359</v>
      </c>
      <c r="G10264" s="235">
        <v>53</v>
      </c>
      <c r="H10264" s="234">
        <v>53331</v>
      </c>
      <c r="I10264" s="28"/>
    </row>
    <row r="10265" spans="1:9" x14ac:dyDescent="0.25">
      <c r="A10265" s="231" t="s">
        <v>331</v>
      </c>
      <c r="B10265" s="232" t="s">
        <v>332</v>
      </c>
      <c r="C10265" s="233" t="s">
        <v>333</v>
      </c>
      <c r="D10265" s="233">
        <v>16</v>
      </c>
      <c r="E10265" s="233" t="s">
        <v>334</v>
      </c>
      <c r="F10265" s="234" t="s">
        <v>278</v>
      </c>
      <c r="G10265" s="235">
        <v>141</v>
      </c>
      <c r="H10265" s="234">
        <v>53332</v>
      </c>
      <c r="I10265" s="28"/>
    </row>
    <row r="10266" spans="1:9" x14ac:dyDescent="0.25">
      <c r="A10266" s="231" t="s">
        <v>392</v>
      </c>
      <c r="B10266" s="232" t="s">
        <v>393</v>
      </c>
      <c r="C10266" s="233" t="s">
        <v>337</v>
      </c>
      <c r="D10266" s="233">
        <v>16</v>
      </c>
      <c r="E10266" s="233" t="s">
        <v>271</v>
      </c>
      <c r="F10266" s="234" t="s">
        <v>338</v>
      </c>
      <c r="G10266" s="235">
        <v>80</v>
      </c>
      <c r="H10266" s="234">
        <v>53332</v>
      </c>
      <c r="I10266" s="28"/>
    </row>
    <row r="10267" spans="1:9" x14ac:dyDescent="0.25">
      <c r="A10267" s="231" t="s">
        <v>335</v>
      </c>
      <c r="B10267" s="232" t="s">
        <v>394</v>
      </c>
      <c r="C10267" s="233" t="s">
        <v>364</v>
      </c>
      <c r="D10267" s="233">
        <v>8</v>
      </c>
      <c r="E10267" s="233" t="s">
        <v>264</v>
      </c>
      <c r="F10267" s="234" t="s">
        <v>365</v>
      </c>
      <c r="G10267" s="235">
        <v>195</v>
      </c>
      <c r="H10267" s="234">
        <v>53335</v>
      </c>
      <c r="I10267" s="28"/>
    </row>
    <row r="10268" spans="1:9" x14ac:dyDescent="0.25">
      <c r="A10268" s="231" t="s">
        <v>362</v>
      </c>
      <c r="B10268" s="232" t="s">
        <v>374</v>
      </c>
      <c r="C10268" s="233" t="s">
        <v>375</v>
      </c>
      <c r="D10268" s="233">
        <v>16</v>
      </c>
      <c r="E10268" s="233" t="s">
        <v>271</v>
      </c>
      <c r="F10268" s="234" t="s">
        <v>338</v>
      </c>
      <c r="G10268" s="235">
        <v>91</v>
      </c>
      <c r="H10268" s="234">
        <v>53337</v>
      </c>
      <c r="I10268" s="28"/>
    </row>
    <row r="10269" spans="1:9" x14ac:dyDescent="0.25">
      <c r="A10269" s="231" t="s">
        <v>331</v>
      </c>
      <c r="B10269" s="232" t="s">
        <v>332</v>
      </c>
      <c r="C10269" s="233" t="s">
        <v>333</v>
      </c>
      <c r="D10269" s="233">
        <v>16</v>
      </c>
      <c r="E10269" s="233" t="s">
        <v>334</v>
      </c>
      <c r="F10269" s="234" t="s">
        <v>405</v>
      </c>
      <c r="G10269" s="235">
        <v>120</v>
      </c>
      <c r="H10269" s="234">
        <v>53338</v>
      </c>
      <c r="I10269" s="28"/>
    </row>
    <row r="10270" spans="1:9" x14ac:dyDescent="0.25">
      <c r="A10270" s="231" t="s">
        <v>354</v>
      </c>
      <c r="B10270" s="232" t="s">
        <v>355</v>
      </c>
      <c r="C10270" s="233" t="s">
        <v>347</v>
      </c>
      <c r="D10270" s="233">
        <v>16</v>
      </c>
      <c r="E10270" s="233" t="s">
        <v>262</v>
      </c>
      <c r="F10270" s="234" t="s">
        <v>356</v>
      </c>
      <c r="G10270" s="235">
        <v>104</v>
      </c>
      <c r="H10270" s="234">
        <v>53340</v>
      </c>
      <c r="I10270" s="28"/>
    </row>
    <row r="10271" spans="1:9" x14ac:dyDescent="0.25">
      <c r="A10271" s="231" t="s">
        <v>335</v>
      </c>
      <c r="B10271" s="232" t="s">
        <v>395</v>
      </c>
      <c r="C10271" s="233" t="s">
        <v>337</v>
      </c>
      <c r="D10271" s="233">
        <v>16</v>
      </c>
      <c r="E10271" s="233" t="s">
        <v>264</v>
      </c>
      <c r="F10271" s="234" t="s">
        <v>365</v>
      </c>
      <c r="G10271" s="235">
        <v>124</v>
      </c>
      <c r="H10271" s="234">
        <v>53343</v>
      </c>
      <c r="I10271" s="28"/>
    </row>
    <row r="10272" spans="1:9" x14ac:dyDescent="0.25">
      <c r="A10272" s="231" t="s">
        <v>335</v>
      </c>
      <c r="B10272" s="232" t="s">
        <v>400</v>
      </c>
      <c r="C10272" s="233" t="s">
        <v>364</v>
      </c>
      <c r="D10272" s="233">
        <v>8</v>
      </c>
      <c r="E10272" s="233" t="s">
        <v>264</v>
      </c>
      <c r="F10272" s="234" t="s">
        <v>365</v>
      </c>
      <c r="G10272" s="235">
        <v>200</v>
      </c>
      <c r="H10272" s="234">
        <v>53345</v>
      </c>
      <c r="I10272" s="28"/>
    </row>
    <row r="10273" spans="1:9" x14ac:dyDescent="0.25">
      <c r="A10273" s="231" t="s">
        <v>354</v>
      </c>
      <c r="B10273" s="232" t="s">
        <v>355</v>
      </c>
      <c r="C10273" s="233" t="s">
        <v>347</v>
      </c>
      <c r="D10273" s="233">
        <v>16</v>
      </c>
      <c r="E10273" s="233" t="s">
        <v>262</v>
      </c>
      <c r="F10273" s="234" t="s">
        <v>356</v>
      </c>
      <c r="G10273" s="235">
        <v>32</v>
      </c>
      <c r="H10273" s="234">
        <v>53349</v>
      </c>
      <c r="I10273" s="28"/>
    </row>
    <row r="10274" spans="1:9" x14ac:dyDescent="0.25">
      <c r="A10274" s="231" t="s">
        <v>371</v>
      </c>
      <c r="B10274" s="232" t="s">
        <v>372</v>
      </c>
      <c r="C10274" s="233" t="s">
        <v>364</v>
      </c>
      <c r="D10274" s="233">
        <v>8</v>
      </c>
      <c r="E10274" s="233" t="s">
        <v>271</v>
      </c>
      <c r="F10274" s="234" t="s">
        <v>373</v>
      </c>
      <c r="G10274" s="235">
        <v>130</v>
      </c>
      <c r="H10274" s="234">
        <v>53352</v>
      </c>
      <c r="I10274" s="28"/>
    </row>
    <row r="10275" spans="1:9" x14ac:dyDescent="0.25">
      <c r="A10275" s="231" t="s">
        <v>345</v>
      </c>
      <c r="B10275" s="232" t="s">
        <v>379</v>
      </c>
      <c r="C10275" s="233" t="s">
        <v>380</v>
      </c>
      <c r="D10275" s="233">
        <v>16</v>
      </c>
      <c r="E10275" s="233" t="s">
        <v>271</v>
      </c>
      <c r="F10275" s="234" t="s">
        <v>338</v>
      </c>
      <c r="G10275" s="235">
        <v>8</v>
      </c>
      <c r="H10275" s="234">
        <v>53363</v>
      </c>
      <c r="I10275" s="28"/>
    </row>
    <row r="10276" spans="1:9" x14ac:dyDescent="0.25">
      <c r="A10276" s="231" t="s">
        <v>331</v>
      </c>
      <c r="B10276" s="232" t="s">
        <v>381</v>
      </c>
      <c r="C10276" s="233" t="s">
        <v>380</v>
      </c>
      <c r="D10276" s="233">
        <v>16</v>
      </c>
      <c r="E10276" s="233" t="s">
        <v>262</v>
      </c>
      <c r="F10276" s="234" t="s">
        <v>342</v>
      </c>
      <c r="G10276" s="235">
        <v>184</v>
      </c>
      <c r="H10276" s="234">
        <v>53363</v>
      </c>
      <c r="I10276" s="28"/>
    </row>
    <row r="10277" spans="1:9" x14ac:dyDescent="0.25">
      <c r="A10277" s="231" t="s">
        <v>335</v>
      </c>
      <c r="B10277" s="232" t="s">
        <v>336</v>
      </c>
      <c r="C10277" s="233" t="s">
        <v>337</v>
      </c>
      <c r="D10277" s="233">
        <v>16</v>
      </c>
      <c r="E10277" s="233" t="s">
        <v>271</v>
      </c>
      <c r="F10277" s="234" t="s">
        <v>338</v>
      </c>
      <c r="G10277" s="235">
        <v>117</v>
      </c>
      <c r="H10277" s="234">
        <v>53368</v>
      </c>
      <c r="I10277" s="28"/>
    </row>
    <row r="10278" spans="1:9" x14ac:dyDescent="0.25">
      <c r="A10278" s="231" t="s">
        <v>331</v>
      </c>
      <c r="B10278" s="232" t="s">
        <v>403</v>
      </c>
      <c r="C10278" s="233" t="s">
        <v>380</v>
      </c>
      <c r="D10278" s="233">
        <v>32</v>
      </c>
      <c r="E10278" s="233" t="s">
        <v>262</v>
      </c>
      <c r="F10278" s="234" t="s">
        <v>356</v>
      </c>
      <c r="G10278" s="235">
        <v>196</v>
      </c>
      <c r="H10278" s="234">
        <v>53369</v>
      </c>
      <c r="I10278" s="28"/>
    </row>
    <row r="10279" spans="1:9" x14ac:dyDescent="0.25">
      <c r="A10279" s="231" t="s">
        <v>345</v>
      </c>
      <c r="B10279" s="232" t="s">
        <v>401</v>
      </c>
      <c r="C10279" s="233" t="s">
        <v>380</v>
      </c>
      <c r="D10279" s="233">
        <v>16</v>
      </c>
      <c r="E10279" s="233" t="s">
        <v>271</v>
      </c>
      <c r="F10279" s="234" t="s">
        <v>338</v>
      </c>
      <c r="G10279" s="235">
        <v>82</v>
      </c>
      <c r="H10279" s="234">
        <v>53370</v>
      </c>
      <c r="I10279" s="28"/>
    </row>
    <row r="10280" spans="1:9" x14ac:dyDescent="0.25">
      <c r="A10280" s="231" t="s">
        <v>335</v>
      </c>
      <c r="B10280" s="232" t="s">
        <v>368</v>
      </c>
      <c r="C10280" s="233" t="s">
        <v>364</v>
      </c>
      <c r="D10280" s="233">
        <v>8</v>
      </c>
      <c r="E10280" s="233" t="s">
        <v>262</v>
      </c>
      <c r="F10280" s="234" t="s">
        <v>356</v>
      </c>
      <c r="G10280" s="235">
        <v>64</v>
      </c>
      <c r="H10280" s="234">
        <v>53371</v>
      </c>
      <c r="I10280" s="28"/>
    </row>
    <row r="10281" spans="1:9" x14ac:dyDescent="0.25">
      <c r="A10281" s="231" t="s">
        <v>345</v>
      </c>
      <c r="B10281" s="232" t="s">
        <v>346</v>
      </c>
      <c r="C10281" s="233" t="s">
        <v>347</v>
      </c>
      <c r="D10281" s="233">
        <v>16</v>
      </c>
      <c r="E10281" s="233" t="s">
        <v>271</v>
      </c>
      <c r="F10281" s="234" t="s">
        <v>338</v>
      </c>
      <c r="G10281" s="235">
        <v>14</v>
      </c>
      <c r="H10281" s="234">
        <v>53372</v>
      </c>
      <c r="I10281" s="28"/>
    </row>
    <row r="10282" spans="1:9" x14ac:dyDescent="0.25">
      <c r="A10282" s="231" t="s">
        <v>345</v>
      </c>
      <c r="B10282" s="232" t="s">
        <v>346</v>
      </c>
      <c r="C10282" s="233" t="s">
        <v>347</v>
      </c>
      <c r="D10282" s="233">
        <v>16</v>
      </c>
      <c r="E10282" s="233" t="s">
        <v>271</v>
      </c>
      <c r="F10282" s="234" t="s">
        <v>338</v>
      </c>
      <c r="G10282" s="235">
        <v>31</v>
      </c>
      <c r="H10282" s="234">
        <v>53372</v>
      </c>
      <c r="I10282" s="28"/>
    </row>
    <row r="10283" spans="1:9" x14ac:dyDescent="0.25">
      <c r="A10283" s="231" t="s">
        <v>331</v>
      </c>
      <c r="B10283" s="232" t="s">
        <v>403</v>
      </c>
      <c r="C10283" s="233" t="s">
        <v>380</v>
      </c>
      <c r="D10283" s="233">
        <v>32</v>
      </c>
      <c r="E10283" s="233" t="s">
        <v>262</v>
      </c>
      <c r="F10283" s="234" t="s">
        <v>356</v>
      </c>
      <c r="G10283" s="235">
        <v>10</v>
      </c>
      <c r="H10283" s="234">
        <v>53372</v>
      </c>
      <c r="I10283" s="28"/>
    </row>
    <row r="10284" spans="1:9" x14ac:dyDescent="0.25">
      <c r="A10284" s="231" t="s">
        <v>335</v>
      </c>
      <c r="B10284" s="232" t="s">
        <v>383</v>
      </c>
      <c r="C10284" s="233" t="s">
        <v>347</v>
      </c>
      <c r="D10284" s="233">
        <v>8</v>
      </c>
      <c r="E10284" s="233" t="s">
        <v>271</v>
      </c>
      <c r="F10284" s="234" t="s">
        <v>373</v>
      </c>
      <c r="G10284" s="235">
        <v>129</v>
      </c>
      <c r="H10284" s="234">
        <v>53374</v>
      </c>
      <c r="I10284" s="28"/>
    </row>
    <row r="10285" spans="1:9" x14ac:dyDescent="0.25">
      <c r="A10285" s="231" t="s">
        <v>371</v>
      </c>
      <c r="B10285" s="232" t="s">
        <v>388</v>
      </c>
      <c r="C10285" s="233" t="s">
        <v>364</v>
      </c>
      <c r="D10285" s="233">
        <v>12</v>
      </c>
      <c r="E10285" s="233" t="s">
        <v>271</v>
      </c>
      <c r="F10285" s="234" t="s">
        <v>338</v>
      </c>
      <c r="G10285" s="235">
        <v>46</v>
      </c>
      <c r="H10285" s="234">
        <v>53376</v>
      </c>
      <c r="I10285" s="28"/>
    </row>
    <row r="10286" spans="1:9" x14ac:dyDescent="0.25">
      <c r="A10286" s="231" t="s">
        <v>376</v>
      </c>
      <c r="B10286" s="232" t="s">
        <v>390</v>
      </c>
      <c r="C10286" s="233" t="s">
        <v>370</v>
      </c>
      <c r="D10286" s="233">
        <v>8</v>
      </c>
      <c r="E10286" s="233" t="s">
        <v>334</v>
      </c>
      <c r="F10286" s="234" t="s">
        <v>278</v>
      </c>
      <c r="G10286" s="235">
        <v>136</v>
      </c>
      <c r="H10286" s="234">
        <v>53379</v>
      </c>
      <c r="I10286" s="28"/>
    </row>
    <row r="10287" spans="1:9" x14ac:dyDescent="0.25">
      <c r="A10287" s="231" t="s">
        <v>362</v>
      </c>
      <c r="B10287" s="232" t="s">
        <v>374</v>
      </c>
      <c r="C10287" s="233" t="s">
        <v>375</v>
      </c>
      <c r="D10287" s="233">
        <v>16</v>
      </c>
      <c r="E10287" s="233" t="s">
        <v>271</v>
      </c>
      <c r="F10287" s="234" t="s">
        <v>338</v>
      </c>
      <c r="G10287" s="235">
        <v>168</v>
      </c>
      <c r="H10287" s="234">
        <v>53381</v>
      </c>
      <c r="I10287" s="28"/>
    </row>
    <row r="10288" spans="1:9" x14ac:dyDescent="0.25">
      <c r="A10288" s="231" t="s">
        <v>335</v>
      </c>
      <c r="B10288" s="232" t="s">
        <v>368</v>
      </c>
      <c r="C10288" s="233" t="s">
        <v>364</v>
      </c>
      <c r="D10288" s="233">
        <v>8</v>
      </c>
      <c r="E10288" s="233" t="s">
        <v>262</v>
      </c>
      <c r="F10288" s="234" t="s">
        <v>356</v>
      </c>
      <c r="G10288" s="235">
        <v>7</v>
      </c>
      <c r="H10288" s="234">
        <v>53383</v>
      </c>
      <c r="I10288" s="28"/>
    </row>
    <row r="10289" spans="1:9" x14ac:dyDescent="0.25">
      <c r="A10289" s="231" t="s">
        <v>376</v>
      </c>
      <c r="B10289" s="232" t="s">
        <v>377</v>
      </c>
      <c r="C10289" s="233" t="s">
        <v>378</v>
      </c>
      <c r="D10289" s="233">
        <v>10</v>
      </c>
      <c r="E10289" s="233" t="s">
        <v>262</v>
      </c>
      <c r="F10289" s="234" t="s">
        <v>50</v>
      </c>
      <c r="G10289" s="235">
        <v>11</v>
      </c>
      <c r="H10289" s="234">
        <v>53386</v>
      </c>
      <c r="I10289" s="28"/>
    </row>
    <row r="10290" spans="1:9" x14ac:dyDescent="0.25">
      <c r="A10290" s="231" t="s">
        <v>335</v>
      </c>
      <c r="B10290" s="232" t="s">
        <v>384</v>
      </c>
      <c r="C10290" s="233" t="s">
        <v>364</v>
      </c>
      <c r="D10290" s="233">
        <v>8</v>
      </c>
      <c r="E10290" s="233" t="s">
        <v>262</v>
      </c>
      <c r="F10290" s="234" t="s">
        <v>356</v>
      </c>
      <c r="G10290" s="235">
        <v>108</v>
      </c>
      <c r="H10290" s="234">
        <v>53391</v>
      </c>
      <c r="I10290" s="28"/>
    </row>
    <row r="10291" spans="1:9" x14ac:dyDescent="0.25">
      <c r="A10291" s="231" t="s">
        <v>371</v>
      </c>
      <c r="B10291" s="232" t="s">
        <v>372</v>
      </c>
      <c r="C10291" s="233" t="s">
        <v>364</v>
      </c>
      <c r="D10291" s="233">
        <v>8</v>
      </c>
      <c r="E10291" s="233" t="s">
        <v>271</v>
      </c>
      <c r="F10291" s="234" t="s">
        <v>373</v>
      </c>
      <c r="G10291" s="235">
        <v>31</v>
      </c>
      <c r="H10291" s="234">
        <v>53394</v>
      </c>
      <c r="I10291" s="28"/>
    </row>
    <row r="10292" spans="1:9" x14ac:dyDescent="0.25">
      <c r="A10292" s="231" t="s">
        <v>335</v>
      </c>
      <c r="B10292" s="232" t="s">
        <v>368</v>
      </c>
      <c r="C10292" s="233" t="s">
        <v>364</v>
      </c>
      <c r="D10292" s="233">
        <v>8</v>
      </c>
      <c r="E10292" s="233" t="s">
        <v>262</v>
      </c>
      <c r="F10292" s="234" t="s">
        <v>356</v>
      </c>
      <c r="G10292" s="235">
        <v>71</v>
      </c>
      <c r="H10292" s="234">
        <v>53398</v>
      </c>
      <c r="I10292" s="28"/>
    </row>
    <row r="10293" spans="1:9" x14ac:dyDescent="0.25">
      <c r="A10293" s="231" t="s">
        <v>345</v>
      </c>
      <c r="B10293" s="232" t="s">
        <v>406</v>
      </c>
      <c r="C10293" s="233" t="s">
        <v>337</v>
      </c>
      <c r="D10293" s="233">
        <v>16</v>
      </c>
      <c r="E10293" s="233" t="s">
        <v>271</v>
      </c>
      <c r="F10293" s="234" t="s">
        <v>338</v>
      </c>
      <c r="G10293" s="235">
        <v>116</v>
      </c>
      <c r="H10293" s="234">
        <v>53402</v>
      </c>
      <c r="I10293" s="28"/>
    </row>
    <row r="10294" spans="1:9" x14ac:dyDescent="0.25">
      <c r="A10294" s="231" t="s">
        <v>335</v>
      </c>
      <c r="B10294" s="232" t="s">
        <v>395</v>
      </c>
      <c r="C10294" s="233" t="s">
        <v>337</v>
      </c>
      <c r="D10294" s="233">
        <v>16</v>
      </c>
      <c r="E10294" s="233" t="s">
        <v>264</v>
      </c>
      <c r="F10294" s="234" t="s">
        <v>365</v>
      </c>
      <c r="G10294" s="235">
        <v>54</v>
      </c>
      <c r="H10294" s="234">
        <v>53403</v>
      </c>
      <c r="I10294" s="28"/>
    </row>
    <row r="10295" spans="1:9" x14ac:dyDescent="0.25">
      <c r="A10295" s="231" t="s">
        <v>408</v>
      </c>
      <c r="B10295" s="232" t="s">
        <v>409</v>
      </c>
      <c r="C10295" s="233" t="s">
        <v>380</v>
      </c>
      <c r="D10295" s="233">
        <v>16</v>
      </c>
      <c r="E10295" s="233" t="s">
        <v>334</v>
      </c>
      <c r="F10295" s="234" t="s">
        <v>278</v>
      </c>
      <c r="G10295" s="235">
        <v>105</v>
      </c>
      <c r="H10295" s="234">
        <v>53404</v>
      </c>
      <c r="I10295" s="28"/>
    </row>
    <row r="10296" spans="1:9" x14ac:dyDescent="0.25">
      <c r="A10296" s="231" t="s">
        <v>362</v>
      </c>
      <c r="B10296" s="232" t="s">
        <v>366</v>
      </c>
      <c r="C10296" s="233" t="s">
        <v>337</v>
      </c>
      <c r="D10296" s="233">
        <v>8</v>
      </c>
      <c r="E10296" s="233" t="s">
        <v>262</v>
      </c>
      <c r="F10296" s="234" t="s">
        <v>342</v>
      </c>
      <c r="G10296" s="235">
        <v>73</v>
      </c>
      <c r="H10296" s="234">
        <v>53405</v>
      </c>
      <c r="I10296" s="28"/>
    </row>
    <row r="10297" spans="1:9" x14ac:dyDescent="0.25">
      <c r="A10297" s="231" t="s">
        <v>362</v>
      </c>
      <c r="B10297" s="232" t="s">
        <v>366</v>
      </c>
      <c r="C10297" s="233" t="s">
        <v>337</v>
      </c>
      <c r="D10297" s="233">
        <v>8</v>
      </c>
      <c r="E10297" s="233" t="s">
        <v>262</v>
      </c>
      <c r="F10297" s="234" t="s">
        <v>50</v>
      </c>
      <c r="G10297" s="235">
        <v>145</v>
      </c>
      <c r="H10297" s="234">
        <v>53408</v>
      </c>
      <c r="I10297" s="28"/>
    </row>
    <row r="10298" spans="1:9" x14ac:dyDescent="0.25">
      <c r="A10298" s="231" t="s">
        <v>335</v>
      </c>
      <c r="B10298" s="232" t="s">
        <v>395</v>
      </c>
      <c r="C10298" s="233" t="s">
        <v>337</v>
      </c>
      <c r="D10298" s="233">
        <v>16</v>
      </c>
      <c r="E10298" s="233" t="s">
        <v>264</v>
      </c>
      <c r="F10298" s="234" t="s">
        <v>396</v>
      </c>
      <c r="G10298" s="235">
        <v>71</v>
      </c>
      <c r="H10298" s="234">
        <v>53409</v>
      </c>
      <c r="I10298" s="28"/>
    </row>
    <row r="10299" spans="1:9" x14ac:dyDescent="0.25">
      <c r="A10299" s="231" t="s">
        <v>362</v>
      </c>
      <c r="B10299" s="232" t="s">
        <v>407</v>
      </c>
      <c r="C10299" s="233" t="s">
        <v>380</v>
      </c>
      <c r="D10299" s="233">
        <v>16</v>
      </c>
      <c r="E10299" s="233" t="s">
        <v>264</v>
      </c>
      <c r="F10299" s="234" t="s">
        <v>396</v>
      </c>
      <c r="G10299" s="235">
        <v>136</v>
      </c>
      <c r="H10299" s="234">
        <v>53409</v>
      </c>
      <c r="I10299" s="28"/>
    </row>
    <row r="10300" spans="1:9" x14ac:dyDescent="0.25">
      <c r="A10300" s="231" t="s">
        <v>335</v>
      </c>
      <c r="B10300" s="232" t="s">
        <v>383</v>
      </c>
      <c r="C10300" s="233" t="s">
        <v>347</v>
      </c>
      <c r="D10300" s="233">
        <v>8</v>
      </c>
      <c r="E10300" s="233" t="s">
        <v>271</v>
      </c>
      <c r="F10300" s="234" t="s">
        <v>359</v>
      </c>
      <c r="G10300" s="235">
        <v>136</v>
      </c>
      <c r="H10300" s="234">
        <v>53409</v>
      </c>
      <c r="I10300" s="28"/>
    </row>
    <row r="10301" spans="1:9" x14ac:dyDescent="0.25">
      <c r="A10301" s="231" t="s">
        <v>335</v>
      </c>
      <c r="B10301" s="232" t="s">
        <v>400</v>
      </c>
      <c r="C10301" s="233" t="s">
        <v>364</v>
      </c>
      <c r="D10301" s="233">
        <v>8</v>
      </c>
      <c r="E10301" s="233" t="s">
        <v>264</v>
      </c>
      <c r="F10301" s="234" t="s">
        <v>365</v>
      </c>
      <c r="G10301" s="235">
        <v>137</v>
      </c>
      <c r="H10301" s="234">
        <v>53410</v>
      </c>
      <c r="I10301" s="28"/>
    </row>
    <row r="10302" spans="1:9" x14ac:dyDescent="0.25">
      <c r="A10302" s="231" t="s">
        <v>385</v>
      </c>
      <c r="B10302" s="232" t="s">
        <v>386</v>
      </c>
      <c r="C10302" s="233" t="s">
        <v>358</v>
      </c>
      <c r="D10302" s="233">
        <v>16</v>
      </c>
      <c r="E10302" s="233" t="s">
        <v>334</v>
      </c>
      <c r="F10302" s="234" t="s">
        <v>405</v>
      </c>
      <c r="G10302" s="235">
        <v>135</v>
      </c>
      <c r="H10302" s="234">
        <v>53410</v>
      </c>
      <c r="I10302" s="28"/>
    </row>
    <row r="10303" spans="1:9" x14ac:dyDescent="0.25">
      <c r="A10303" s="231" t="s">
        <v>371</v>
      </c>
      <c r="B10303" s="232" t="s">
        <v>388</v>
      </c>
      <c r="C10303" s="233" t="s">
        <v>364</v>
      </c>
      <c r="D10303" s="233">
        <v>12</v>
      </c>
      <c r="E10303" s="233" t="s">
        <v>271</v>
      </c>
      <c r="F10303" s="234" t="s">
        <v>338</v>
      </c>
      <c r="G10303" s="235">
        <v>11</v>
      </c>
      <c r="H10303" s="234">
        <v>53411</v>
      </c>
      <c r="I10303" s="28"/>
    </row>
    <row r="10304" spans="1:9" x14ac:dyDescent="0.25">
      <c r="A10304" s="231" t="s">
        <v>385</v>
      </c>
      <c r="B10304" s="232" t="s">
        <v>389</v>
      </c>
      <c r="C10304" s="233" t="s">
        <v>375</v>
      </c>
      <c r="D10304" s="233">
        <v>16</v>
      </c>
      <c r="E10304" s="233" t="s">
        <v>334</v>
      </c>
      <c r="F10304" s="234" t="s">
        <v>278</v>
      </c>
      <c r="G10304" s="235">
        <v>168</v>
      </c>
      <c r="H10304" s="234">
        <v>53415</v>
      </c>
      <c r="I10304" s="28"/>
    </row>
    <row r="10305" spans="1:9" x14ac:dyDescent="0.25">
      <c r="A10305" s="231" t="s">
        <v>331</v>
      </c>
      <c r="B10305" s="232" t="s">
        <v>381</v>
      </c>
      <c r="C10305" s="233" t="s">
        <v>380</v>
      </c>
      <c r="D10305" s="233">
        <v>16</v>
      </c>
      <c r="E10305" s="233" t="s">
        <v>262</v>
      </c>
      <c r="F10305" s="234" t="s">
        <v>342</v>
      </c>
      <c r="G10305" s="235">
        <v>57</v>
      </c>
      <c r="H10305" s="234">
        <v>53415</v>
      </c>
      <c r="I10305" s="28"/>
    </row>
    <row r="10306" spans="1:9" x14ac:dyDescent="0.25">
      <c r="A10306" s="231" t="s">
        <v>408</v>
      </c>
      <c r="B10306" s="232" t="s">
        <v>409</v>
      </c>
      <c r="C10306" s="233" t="s">
        <v>380</v>
      </c>
      <c r="D10306" s="233">
        <v>16</v>
      </c>
      <c r="E10306" s="233" t="s">
        <v>334</v>
      </c>
      <c r="F10306" s="234" t="s">
        <v>278</v>
      </c>
      <c r="G10306" s="235">
        <v>186</v>
      </c>
      <c r="H10306" s="234">
        <v>53417</v>
      </c>
      <c r="I10306" s="28"/>
    </row>
    <row r="10307" spans="1:9" x14ac:dyDescent="0.25">
      <c r="A10307" s="231" t="s">
        <v>335</v>
      </c>
      <c r="B10307" s="232" t="s">
        <v>350</v>
      </c>
      <c r="C10307" s="233" t="s">
        <v>347</v>
      </c>
      <c r="D10307" s="233">
        <v>8</v>
      </c>
      <c r="E10307" s="233" t="s">
        <v>271</v>
      </c>
      <c r="F10307" s="234" t="s">
        <v>338</v>
      </c>
      <c r="G10307" s="235">
        <v>29</v>
      </c>
      <c r="H10307" s="234">
        <v>53422</v>
      </c>
      <c r="I10307" s="28"/>
    </row>
    <row r="10308" spans="1:9" x14ac:dyDescent="0.25">
      <c r="A10308" s="231" t="s">
        <v>371</v>
      </c>
      <c r="B10308" s="232" t="s">
        <v>372</v>
      </c>
      <c r="C10308" s="233" t="s">
        <v>364</v>
      </c>
      <c r="D10308" s="233">
        <v>8</v>
      </c>
      <c r="E10308" s="233" t="s">
        <v>271</v>
      </c>
      <c r="F10308" s="234" t="s">
        <v>338</v>
      </c>
      <c r="G10308" s="235">
        <v>169</v>
      </c>
      <c r="H10308" s="234">
        <v>53424</v>
      </c>
      <c r="I10308" s="28"/>
    </row>
    <row r="10309" spans="1:9" x14ac:dyDescent="0.25">
      <c r="A10309" s="231" t="s">
        <v>331</v>
      </c>
      <c r="B10309" s="232" t="s">
        <v>403</v>
      </c>
      <c r="C10309" s="233" t="s">
        <v>380</v>
      </c>
      <c r="D10309" s="233">
        <v>32</v>
      </c>
      <c r="E10309" s="233" t="s">
        <v>262</v>
      </c>
      <c r="F10309" s="234" t="s">
        <v>356</v>
      </c>
      <c r="G10309" s="235">
        <v>55</v>
      </c>
      <c r="H10309" s="234">
        <v>53430</v>
      </c>
      <c r="I10309" s="28"/>
    </row>
    <row r="10310" spans="1:9" x14ac:dyDescent="0.25">
      <c r="A10310" s="231" t="s">
        <v>354</v>
      </c>
      <c r="B10310" s="232" t="s">
        <v>355</v>
      </c>
      <c r="C10310" s="233" t="s">
        <v>347</v>
      </c>
      <c r="D10310" s="233">
        <v>16</v>
      </c>
      <c r="E10310" s="233" t="s">
        <v>262</v>
      </c>
      <c r="F10310" s="234" t="s">
        <v>356</v>
      </c>
      <c r="G10310" s="235">
        <v>106</v>
      </c>
      <c r="H10310" s="234">
        <v>53435</v>
      </c>
      <c r="I10310" s="28"/>
    </row>
    <row r="10311" spans="1:9" x14ac:dyDescent="0.25">
      <c r="A10311" s="231" t="s">
        <v>362</v>
      </c>
      <c r="B10311" s="232" t="s">
        <v>363</v>
      </c>
      <c r="C10311" s="233" t="s">
        <v>364</v>
      </c>
      <c r="D10311" s="233">
        <v>8</v>
      </c>
      <c r="E10311" s="233" t="s">
        <v>264</v>
      </c>
      <c r="F10311" s="234" t="s">
        <v>365</v>
      </c>
      <c r="G10311" s="235">
        <v>56</v>
      </c>
      <c r="H10311" s="234">
        <v>53436</v>
      </c>
      <c r="I10311" s="28"/>
    </row>
    <row r="10312" spans="1:9" x14ac:dyDescent="0.25">
      <c r="A10312" s="231" t="s">
        <v>371</v>
      </c>
      <c r="B10312" s="232" t="s">
        <v>372</v>
      </c>
      <c r="C10312" s="233" t="s">
        <v>364</v>
      </c>
      <c r="D10312" s="233">
        <v>8</v>
      </c>
      <c r="E10312" s="233" t="s">
        <v>271</v>
      </c>
      <c r="F10312" s="234" t="s">
        <v>338</v>
      </c>
      <c r="G10312" s="235">
        <v>39</v>
      </c>
      <c r="H10312" s="234">
        <v>53438</v>
      </c>
      <c r="I10312" s="28"/>
    </row>
    <row r="10313" spans="1:9" x14ac:dyDescent="0.25">
      <c r="A10313" s="231" t="s">
        <v>362</v>
      </c>
      <c r="B10313" s="232" t="s">
        <v>366</v>
      </c>
      <c r="C10313" s="233" t="s">
        <v>337</v>
      </c>
      <c r="D10313" s="233">
        <v>8</v>
      </c>
      <c r="E10313" s="233" t="s">
        <v>262</v>
      </c>
      <c r="F10313" s="234" t="s">
        <v>50</v>
      </c>
      <c r="G10313" s="235">
        <v>196</v>
      </c>
      <c r="H10313" s="234">
        <v>53439</v>
      </c>
      <c r="I10313" s="28"/>
    </row>
    <row r="10314" spans="1:9" x14ac:dyDescent="0.25">
      <c r="A10314" s="231" t="s">
        <v>385</v>
      </c>
      <c r="B10314" s="232" t="s">
        <v>386</v>
      </c>
      <c r="C10314" s="233" t="s">
        <v>358</v>
      </c>
      <c r="D10314" s="233">
        <v>16</v>
      </c>
      <c r="E10314" s="233" t="s">
        <v>334</v>
      </c>
      <c r="F10314" s="234" t="s">
        <v>405</v>
      </c>
      <c r="G10314" s="235">
        <v>167</v>
      </c>
      <c r="H10314" s="234">
        <v>53439</v>
      </c>
      <c r="I10314" s="28"/>
    </row>
    <row r="10315" spans="1:9" x14ac:dyDescent="0.25">
      <c r="A10315" s="231" t="s">
        <v>345</v>
      </c>
      <c r="B10315" s="232" t="s">
        <v>406</v>
      </c>
      <c r="C10315" s="233" t="s">
        <v>337</v>
      </c>
      <c r="D10315" s="233">
        <v>16</v>
      </c>
      <c r="E10315" s="233" t="s">
        <v>271</v>
      </c>
      <c r="F10315" s="234" t="s">
        <v>338</v>
      </c>
      <c r="G10315" s="235">
        <v>181</v>
      </c>
      <c r="H10315" s="234">
        <v>53441</v>
      </c>
      <c r="I10315" s="28"/>
    </row>
    <row r="10316" spans="1:9" x14ac:dyDescent="0.25">
      <c r="A10316" s="231" t="s">
        <v>335</v>
      </c>
      <c r="B10316" s="232" t="s">
        <v>357</v>
      </c>
      <c r="C10316" s="233" t="s">
        <v>358</v>
      </c>
      <c r="D10316" s="233">
        <v>16</v>
      </c>
      <c r="E10316" s="233" t="s">
        <v>271</v>
      </c>
      <c r="F10316" s="234" t="s">
        <v>359</v>
      </c>
      <c r="G10316" s="235">
        <v>26</v>
      </c>
      <c r="H10316" s="234">
        <v>53443</v>
      </c>
      <c r="I10316" s="28"/>
    </row>
    <row r="10317" spans="1:9" x14ac:dyDescent="0.25">
      <c r="A10317" s="231" t="s">
        <v>385</v>
      </c>
      <c r="B10317" s="232" t="s">
        <v>389</v>
      </c>
      <c r="C10317" s="233" t="s">
        <v>375</v>
      </c>
      <c r="D10317" s="233">
        <v>16</v>
      </c>
      <c r="E10317" s="233" t="s">
        <v>334</v>
      </c>
      <c r="F10317" s="234" t="s">
        <v>278</v>
      </c>
      <c r="G10317" s="235">
        <v>130</v>
      </c>
      <c r="H10317" s="234">
        <v>53444</v>
      </c>
      <c r="I10317" s="28"/>
    </row>
    <row r="10318" spans="1:9" x14ac:dyDescent="0.25">
      <c r="A10318" s="231" t="s">
        <v>376</v>
      </c>
      <c r="B10318" s="232" t="s">
        <v>390</v>
      </c>
      <c r="C10318" s="233" t="s">
        <v>370</v>
      </c>
      <c r="D10318" s="233">
        <v>8</v>
      </c>
      <c r="E10318" s="233" t="s">
        <v>334</v>
      </c>
      <c r="F10318" s="234" t="s">
        <v>278</v>
      </c>
      <c r="G10318" s="235">
        <v>12</v>
      </c>
      <c r="H10318" s="234">
        <v>53445</v>
      </c>
      <c r="I10318" s="28"/>
    </row>
    <row r="10319" spans="1:9" x14ac:dyDescent="0.25">
      <c r="A10319" s="231" t="s">
        <v>335</v>
      </c>
      <c r="B10319" s="232" t="s">
        <v>395</v>
      </c>
      <c r="C10319" s="233" t="s">
        <v>337</v>
      </c>
      <c r="D10319" s="233">
        <v>16</v>
      </c>
      <c r="E10319" s="233" t="s">
        <v>264</v>
      </c>
      <c r="F10319" s="234" t="s">
        <v>396</v>
      </c>
      <c r="G10319" s="235">
        <v>62</v>
      </c>
      <c r="H10319" s="234">
        <v>53446</v>
      </c>
      <c r="I10319" s="28"/>
    </row>
    <row r="10320" spans="1:9" x14ac:dyDescent="0.25">
      <c r="A10320" s="231" t="s">
        <v>335</v>
      </c>
      <c r="B10320" s="232" t="s">
        <v>383</v>
      </c>
      <c r="C10320" s="233" t="s">
        <v>347</v>
      </c>
      <c r="D10320" s="233">
        <v>8</v>
      </c>
      <c r="E10320" s="233" t="s">
        <v>271</v>
      </c>
      <c r="F10320" s="234" t="s">
        <v>373</v>
      </c>
      <c r="G10320" s="235">
        <v>194</v>
      </c>
      <c r="H10320" s="234">
        <v>53447</v>
      </c>
      <c r="I10320" s="28"/>
    </row>
    <row r="10321" spans="1:9" x14ac:dyDescent="0.25">
      <c r="A10321" s="231" t="s">
        <v>362</v>
      </c>
      <c r="B10321" s="232" t="s">
        <v>369</v>
      </c>
      <c r="C10321" s="233" t="s">
        <v>370</v>
      </c>
      <c r="D10321" s="233">
        <v>16</v>
      </c>
      <c r="E10321" s="233" t="s">
        <v>264</v>
      </c>
      <c r="F10321" s="234" t="s">
        <v>365</v>
      </c>
      <c r="G10321" s="235">
        <v>96</v>
      </c>
      <c r="H10321" s="234">
        <v>53449</v>
      </c>
      <c r="I10321" s="28"/>
    </row>
    <row r="10322" spans="1:9" x14ac:dyDescent="0.25">
      <c r="A10322" s="231" t="s">
        <v>335</v>
      </c>
      <c r="B10322" s="232" t="s">
        <v>336</v>
      </c>
      <c r="C10322" s="233" t="s">
        <v>337</v>
      </c>
      <c r="D10322" s="233">
        <v>16</v>
      </c>
      <c r="E10322" s="233" t="s">
        <v>271</v>
      </c>
      <c r="F10322" s="234" t="s">
        <v>338</v>
      </c>
      <c r="G10322" s="235">
        <v>191</v>
      </c>
      <c r="H10322" s="234">
        <v>53450</v>
      </c>
      <c r="I10322" s="28"/>
    </row>
    <row r="10323" spans="1:9" x14ac:dyDescent="0.25">
      <c r="A10323" s="231" t="s">
        <v>335</v>
      </c>
      <c r="B10323" s="232" t="s">
        <v>336</v>
      </c>
      <c r="C10323" s="233" t="s">
        <v>337</v>
      </c>
      <c r="D10323" s="233">
        <v>16</v>
      </c>
      <c r="E10323" s="233" t="s">
        <v>271</v>
      </c>
      <c r="F10323" s="234" t="s">
        <v>338</v>
      </c>
      <c r="G10323" s="235">
        <v>74</v>
      </c>
      <c r="H10323" s="234">
        <v>53452</v>
      </c>
      <c r="I10323" s="28"/>
    </row>
    <row r="10324" spans="1:9" x14ac:dyDescent="0.25">
      <c r="A10324" s="231" t="s">
        <v>362</v>
      </c>
      <c r="B10324" s="232" t="s">
        <v>366</v>
      </c>
      <c r="C10324" s="233" t="s">
        <v>337</v>
      </c>
      <c r="D10324" s="233">
        <v>8</v>
      </c>
      <c r="E10324" s="233" t="s">
        <v>262</v>
      </c>
      <c r="F10324" s="234" t="s">
        <v>342</v>
      </c>
      <c r="G10324" s="235">
        <v>135</v>
      </c>
      <c r="H10324" s="234">
        <v>53455</v>
      </c>
      <c r="I10324" s="28"/>
    </row>
    <row r="10325" spans="1:9" x14ac:dyDescent="0.25">
      <c r="A10325" s="231" t="s">
        <v>335</v>
      </c>
      <c r="B10325" s="232" t="s">
        <v>387</v>
      </c>
      <c r="C10325" s="233" t="s">
        <v>347</v>
      </c>
      <c r="D10325" s="233">
        <v>8</v>
      </c>
      <c r="E10325" s="233" t="s">
        <v>264</v>
      </c>
      <c r="F10325" s="234" t="s">
        <v>365</v>
      </c>
      <c r="G10325" s="235">
        <v>137</v>
      </c>
      <c r="H10325" s="234">
        <v>53456</v>
      </c>
      <c r="I10325" s="28"/>
    </row>
    <row r="10326" spans="1:9" x14ac:dyDescent="0.25">
      <c r="A10326" s="231" t="s">
        <v>345</v>
      </c>
      <c r="B10326" s="232" t="s">
        <v>391</v>
      </c>
      <c r="C10326" s="233" t="s">
        <v>337</v>
      </c>
      <c r="D10326" s="233">
        <v>16</v>
      </c>
      <c r="E10326" s="233" t="s">
        <v>334</v>
      </c>
      <c r="F10326" s="234" t="s">
        <v>405</v>
      </c>
      <c r="G10326" s="235">
        <v>200</v>
      </c>
      <c r="H10326" s="234">
        <v>53457</v>
      </c>
      <c r="I10326" s="28"/>
    </row>
    <row r="10327" spans="1:9" x14ac:dyDescent="0.25">
      <c r="A10327" s="231" t="s">
        <v>335</v>
      </c>
      <c r="B10327" s="232" t="s">
        <v>383</v>
      </c>
      <c r="C10327" s="233" t="s">
        <v>347</v>
      </c>
      <c r="D10327" s="233">
        <v>8</v>
      </c>
      <c r="E10327" s="233" t="s">
        <v>271</v>
      </c>
      <c r="F10327" s="234" t="s">
        <v>373</v>
      </c>
      <c r="G10327" s="235">
        <v>89</v>
      </c>
      <c r="H10327" s="234">
        <v>53459</v>
      </c>
      <c r="I10327" s="28"/>
    </row>
    <row r="10328" spans="1:9" x14ac:dyDescent="0.25">
      <c r="A10328" s="231" t="s">
        <v>362</v>
      </c>
      <c r="B10328" s="232" t="s">
        <v>363</v>
      </c>
      <c r="C10328" s="233" t="s">
        <v>364</v>
      </c>
      <c r="D10328" s="233">
        <v>8</v>
      </c>
      <c r="E10328" s="233" t="s">
        <v>264</v>
      </c>
      <c r="F10328" s="234" t="s">
        <v>396</v>
      </c>
      <c r="G10328" s="235">
        <v>79</v>
      </c>
      <c r="H10328" s="234">
        <v>53466</v>
      </c>
      <c r="I10328" s="28"/>
    </row>
    <row r="10329" spans="1:9" x14ac:dyDescent="0.25">
      <c r="A10329" s="231" t="s">
        <v>335</v>
      </c>
      <c r="B10329" s="232" t="s">
        <v>350</v>
      </c>
      <c r="C10329" s="233" t="s">
        <v>347</v>
      </c>
      <c r="D10329" s="233">
        <v>8</v>
      </c>
      <c r="E10329" s="233" t="s">
        <v>271</v>
      </c>
      <c r="F10329" s="234" t="s">
        <v>338</v>
      </c>
      <c r="G10329" s="235">
        <v>62</v>
      </c>
      <c r="H10329" s="234">
        <v>53468</v>
      </c>
      <c r="I10329" s="28"/>
    </row>
    <row r="10330" spans="1:9" x14ac:dyDescent="0.25">
      <c r="A10330" s="231" t="s">
        <v>376</v>
      </c>
      <c r="B10330" s="232" t="s">
        <v>390</v>
      </c>
      <c r="C10330" s="233" t="s">
        <v>370</v>
      </c>
      <c r="D10330" s="233">
        <v>8</v>
      </c>
      <c r="E10330" s="233" t="s">
        <v>334</v>
      </c>
      <c r="F10330" s="234" t="s">
        <v>278</v>
      </c>
      <c r="G10330" s="235">
        <v>151</v>
      </c>
      <c r="H10330" s="234">
        <v>53469</v>
      </c>
      <c r="I10330" s="28"/>
    </row>
    <row r="10331" spans="1:9" x14ac:dyDescent="0.25">
      <c r="A10331" s="231" t="s">
        <v>335</v>
      </c>
      <c r="B10331" s="232" t="s">
        <v>367</v>
      </c>
      <c r="C10331" s="233" t="s">
        <v>337</v>
      </c>
      <c r="D10331" s="233">
        <v>8</v>
      </c>
      <c r="E10331" s="233" t="s">
        <v>262</v>
      </c>
      <c r="F10331" s="234" t="s">
        <v>356</v>
      </c>
      <c r="G10331" s="235">
        <v>19</v>
      </c>
      <c r="H10331" s="234">
        <v>53473</v>
      </c>
      <c r="I10331" s="28"/>
    </row>
    <row r="10332" spans="1:9" x14ac:dyDescent="0.25">
      <c r="A10332" s="231" t="s">
        <v>345</v>
      </c>
      <c r="B10332" s="232" t="s">
        <v>346</v>
      </c>
      <c r="C10332" s="233" t="s">
        <v>347</v>
      </c>
      <c r="D10332" s="233">
        <v>16</v>
      </c>
      <c r="E10332" s="233" t="s">
        <v>271</v>
      </c>
      <c r="F10332" s="234" t="s">
        <v>338</v>
      </c>
      <c r="G10332" s="235">
        <v>89</v>
      </c>
      <c r="H10332" s="234">
        <v>53473</v>
      </c>
      <c r="I10332" s="28"/>
    </row>
    <row r="10333" spans="1:9" x14ac:dyDescent="0.25">
      <c r="A10333" s="231" t="s">
        <v>345</v>
      </c>
      <c r="B10333" s="232" t="s">
        <v>401</v>
      </c>
      <c r="C10333" s="233" t="s">
        <v>380</v>
      </c>
      <c r="D10333" s="233">
        <v>16</v>
      </c>
      <c r="E10333" s="233" t="s">
        <v>271</v>
      </c>
      <c r="F10333" s="234" t="s">
        <v>338</v>
      </c>
      <c r="G10333" s="235">
        <v>111</v>
      </c>
      <c r="H10333" s="234">
        <v>53474</v>
      </c>
      <c r="I10333" s="28"/>
    </row>
    <row r="10334" spans="1:9" x14ac:dyDescent="0.25">
      <c r="A10334" s="231" t="s">
        <v>397</v>
      </c>
      <c r="B10334" s="232" t="s">
        <v>398</v>
      </c>
      <c r="C10334" s="233" t="s">
        <v>399</v>
      </c>
      <c r="D10334" s="233">
        <v>8</v>
      </c>
      <c r="E10334" s="233" t="s">
        <v>334</v>
      </c>
      <c r="F10334" s="234" t="s">
        <v>276</v>
      </c>
      <c r="G10334" s="235">
        <v>13</v>
      </c>
      <c r="H10334" s="234">
        <v>53475</v>
      </c>
      <c r="I10334" s="28"/>
    </row>
    <row r="10335" spans="1:9" x14ac:dyDescent="0.25">
      <c r="A10335" s="231" t="s">
        <v>362</v>
      </c>
      <c r="B10335" s="232" t="s">
        <v>366</v>
      </c>
      <c r="C10335" s="233" t="s">
        <v>337</v>
      </c>
      <c r="D10335" s="233">
        <v>8</v>
      </c>
      <c r="E10335" s="233" t="s">
        <v>262</v>
      </c>
      <c r="F10335" s="234" t="s">
        <v>342</v>
      </c>
      <c r="G10335" s="235">
        <v>66</v>
      </c>
      <c r="H10335" s="234">
        <v>53478</v>
      </c>
      <c r="I10335" s="28"/>
    </row>
    <row r="10336" spans="1:9" x14ac:dyDescent="0.25">
      <c r="A10336" s="231" t="s">
        <v>335</v>
      </c>
      <c r="B10336" s="232" t="s">
        <v>400</v>
      </c>
      <c r="C10336" s="233" t="s">
        <v>364</v>
      </c>
      <c r="D10336" s="233">
        <v>8</v>
      </c>
      <c r="E10336" s="233" t="s">
        <v>264</v>
      </c>
      <c r="F10336" s="234" t="s">
        <v>365</v>
      </c>
      <c r="G10336" s="235">
        <v>151</v>
      </c>
      <c r="H10336" s="234">
        <v>53481</v>
      </c>
      <c r="I10336" s="28"/>
    </row>
    <row r="10337" spans="1:9" x14ac:dyDescent="0.25">
      <c r="A10337" s="231" t="s">
        <v>335</v>
      </c>
      <c r="B10337" s="232" t="s">
        <v>384</v>
      </c>
      <c r="C10337" s="233" t="s">
        <v>364</v>
      </c>
      <c r="D10337" s="233">
        <v>8</v>
      </c>
      <c r="E10337" s="233" t="s">
        <v>262</v>
      </c>
      <c r="F10337" s="234" t="s">
        <v>356</v>
      </c>
      <c r="G10337" s="235">
        <v>194</v>
      </c>
      <c r="H10337" s="234">
        <v>53482</v>
      </c>
      <c r="I10337" s="28"/>
    </row>
    <row r="10338" spans="1:9" x14ac:dyDescent="0.25">
      <c r="A10338" s="231" t="s">
        <v>335</v>
      </c>
      <c r="B10338" s="232" t="s">
        <v>357</v>
      </c>
      <c r="C10338" s="233" t="s">
        <v>358</v>
      </c>
      <c r="D10338" s="233">
        <v>16</v>
      </c>
      <c r="E10338" s="233" t="s">
        <v>271</v>
      </c>
      <c r="F10338" s="234" t="s">
        <v>359</v>
      </c>
      <c r="G10338" s="235">
        <v>73</v>
      </c>
      <c r="H10338" s="234">
        <v>53482</v>
      </c>
      <c r="I10338" s="28"/>
    </row>
    <row r="10339" spans="1:9" x14ac:dyDescent="0.25">
      <c r="A10339" s="231" t="s">
        <v>354</v>
      </c>
      <c r="B10339" s="232" t="s">
        <v>355</v>
      </c>
      <c r="C10339" s="233" t="s">
        <v>347</v>
      </c>
      <c r="D10339" s="233">
        <v>16</v>
      </c>
      <c r="E10339" s="233" t="s">
        <v>262</v>
      </c>
      <c r="F10339" s="234" t="s">
        <v>356</v>
      </c>
      <c r="G10339" s="235">
        <v>30</v>
      </c>
      <c r="H10339" s="234">
        <v>53482</v>
      </c>
      <c r="I10339" s="28"/>
    </row>
    <row r="10340" spans="1:9" x14ac:dyDescent="0.25">
      <c r="A10340" s="231" t="s">
        <v>331</v>
      </c>
      <c r="B10340" s="232" t="s">
        <v>404</v>
      </c>
      <c r="C10340" s="233" t="s">
        <v>333</v>
      </c>
      <c r="D10340" s="233">
        <v>16</v>
      </c>
      <c r="E10340" s="233" t="s">
        <v>334</v>
      </c>
      <c r="F10340" s="234" t="s">
        <v>405</v>
      </c>
      <c r="G10340" s="235">
        <v>119</v>
      </c>
      <c r="H10340" s="234">
        <v>53483</v>
      </c>
      <c r="I10340" s="28"/>
    </row>
    <row r="10341" spans="1:9" x14ac:dyDescent="0.25">
      <c r="A10341" s="231" t="s">
        <v>335</v>
      </c>
      <c r="B10341" s="232" t="s">
        <v>394</v>
      </c>
      <c r="C10341" s="233" t="s">
        <v>364</v>
      </c>
      <c r="D10341" s="233">
        <v>8</v>
      </c>
      <c r="E10341" s="233" t="s">
        <v>264</v>
      </c>
      <c r="F10341" s="234" t="s">
        <v>365</v>
      </c>
      <c r="G10341" s="235">
        <v>183</v>
      </c>
      <c r="H10341" s="234">
        <v>53486</v>
      </c>
      <c r="I10341" s="28"/>
    </row>
    <row r="10342" spans="1:9" x14ac:dyDescent="0.25">
      <c r="A10342" s="231" t="s">
        <v>362</v>
      </c>
      <c r="B10342" s="232" t="s">
        <v>374</v>
      </c>
      <c r="C10342" s="233" t="s">
        <v>375</v>
      </c>
      <c r="D10342" s="233">
        <v>16</v>
      </c>
      <c r="E10342" s="233" t="s">
        <v>271</v>
      </c>
      <c r="F10342" s="234" t="s">
        <v>338</v>
      </c>
      <c r="G10342" s="235">
        <v>49</v>
      </c>
      <c r="H10342" s="234">
        <v>53486</v>
      </c>
      <c r="I10342" s="28"/>
    </row>
    <row r="10343" spans="1:9" x14ac:dyDescent="0.25">
      <c r="A10343" s="231" t="s">
        <v>335</v>
      </c>
      <c r="B10343" s="232" t="s">
        <v>350</v>
      </c>
      <c r="C10343" s="233" t="s">
        <v>347</v>
      </c>
      <c r="D10343" s="233">
        <v>8</v>
      </c>
      <c r="E10343" s="233" t="s">
        <v>271</v>
      </c>
      <c r="F10343" s="234" t="s">
        <v>338</v>
      </c>
      <c r="G10343" s="235">
        <v>131</v>
      </c>
      <c r="H10343" s="234">
        <v>53487</v>
      </c>
      <c r="I10343" s="28"/>
    </row>
    <row r="10344" spans="1:9" x14ac:dyDescent="0.25">
      <c r="A10344" s="231" t="s">
        <v>335</v>
      </c>
      <c r="B10344" s="232" t="s">
        <v>350</v>
      </c>
      <c r="C10344" s="233" t="s">
        <v>347</v>
      </c>
      <c r="D10344" s="233">
        <v>8</v>
      </c>
      <c r="E10344" s="233" t="s">
        <v>271</v>
      </c>
      <c r="F10344" s="234" t="s">
        <v>338</v>
      </c>
      <c r="G10344" s="235">
        <v>197</v>
      </c>
      <c r="H10344" s="234">
        <v>53488</v>
      </c>
      <c r="I10344" s="28"/>
    </row>
    <row r="10345" spans="1:9" x14ac:dyDescent="0.25">
      <c r="A10345" s="231" t="s">
        <v>362</v>
      </c>
      <c r="B10345" s="232" t="s">
        <v>407</v>
      </c>
      <c r="C10345" s="233" t="s">
        <v>380</v>
      </c>
      <c r="D10345" s="233">
        <v>16</v>
      </c>
      <c r="E10345" s="233" t="s">
        <v>264</v>
      </c>
      <c r="F10345" s="234" t="s">
        <v>396</v>
      </c>
      <c r="G10345" s="235">
        <v>161</v>
      </c>
      <c r="H10345" s="234">
        <v>53488</v>
      </c>
      <c r="I10345" s="28"/>
    </row>
    <row r="10346" spans="1:9" x14ac:dyDescent="0.25">
      <c r="A10346" s="231" t="s">
        <v>392</v>
      </c>
      <c r="B10346" s="232" t="s">
        <v>393</v>
      </c>
      <c r="C10346" s="233" t="s">
        <v>337</v>
      </c>
      <c r="D10346" s="233">
        <v>16</v>
      </c>
      <c r="E10346" s="233" t="s">
        <v>271</v>
      </c>
      <c r="F10346" s="234" t="s">
        <v>359</v>
      </c>
      <c r="G10346" s="235">
        <v>187</v>
      </c>
      <c r="H10346" s="234">
        <v>53489</v>
      </c>
      <c r="I10346" s="28"/>
    </row>
    <row r="10347" spans="1:9" x14ac:dyDescent="0.25">
      <c r="A10347" s="231" t="s">
        <v>335</v>
      </c>
      <c r="B10347" s="232" t="s">
        <v>336</v>
      </c>
      <c r="C10347" s="233" t="s">
        <v>337</v>
      </c>
      <c r="D10347" s="233">
        <v>16</v>
      </c>
      <c r="E10347" s="233" t="s">
        <v>271</v>
      </c>
      <c r="F10347" s="234" t="s">
        <v>338</v>
      </c>
      <c r="G10347" s="235">
        <v>108</v>
      </c>
      <c r="H10347" s="234">
        <v>53490</v>
      </c>
      <c r="I10347" s="28"/>
    </row>
    <row r="10348" spans="1:9" x14ac:dyDescent="0.25">
      <c r="A10348" s="231" t="s">
        <v>335</v>
      </c>
      <c r="B10348" s="232" t="s">
        <v>395</v>
      </c>
      <c r="C10348" s="233" t="s">
        <v>337</v>
      </c>
      <c r="D10348" s="233">
        <v>16</v>
      </c>
      <c r="E10348" s="233" t="s">
        <v>264</v>
      </c>
      <c r="F10348" s="234" t="s">
        <v>365</v>
      </c>
      <c r="G10348" s="235">
        <v>71</v>
      </c>
      <c r="H10348" s="234">
        <v>53491</v>
      </c>
      <c r="I10348" s="28"/>
    </row>
    <row r="10349" spans="1:9" x14ac:dyDescent="0.25">
      <c r="A10349" s="231" t="s">
        <v>331</v>
      </c>
      <c r="B10349" s="232" t="s">
        <v>403</v>
      </c>
      <c r="C10349" s="233" t="s">
        <v>380</v>
      </c>
      <c r="D10349" s="233">
        <v>32</v>
      </c>
      <c r="E10349" s="233" t="s">
        <v>262</v>
      </c>
      <c r="F10349" s="234" t="s">
        <v>356</v>
      </c>
      <c r="G10349" s="235">
        <v>22</v>
      </c>
      <c r="H10349" s="234">
        <v>53492</v>
      </c>
      <c r="I10349" s="28"/>
    </row>
    <row r="10350" spans="1:9" x14ac:dyDescent="0.25">
      <c r="A10350" s="231" t="s">
        <v>408</v>
      </c>
      <c r="B10350" s="232" t="s">
        <v>409</v>
      </c>
      <c r="C10350" s="233" t="s">
        <v>380</v>
      </c>
      <c r="D10350" s="233">
        <v>16</v>
      </c>
      <c r="E10350" s="233" t="s">
        <v>334</v>
      </c>
      <c r="F10350" s="234" t="s">
        <v>276</v>
      </c>
      <c r="G10350" s="235">
        <v>73</v>
      </c>
      <c r="H10350" s="234">
        <v>53493</v>
      </c>
      <c r="I10350" s="28"/>
    </row>
    <row r="10351" spans="1:9" x14ac:dyDescent="0.25">
      <c r="A10351" s="231" t="s">
        <v>335</v>
      </c>
      <c r="B10351" s="232" t="s">
        <v>400</v>
      </c>
      <c r="C10351" s="233" t="s">
        <v>364</v>
      </c>
      <c r="D10351" s="233">
        <v>8</v>
      </c>
      <c r="E10351" s="233" t="s">
        <v>264</v>
      </c>
      <c r="F10351" s="234" t="s">
        <v>365</v>
      </c>
      <c r="G10351" s="235">
        <v>46</v>
      </c>
      <c r="H10351" s="234">
        <v>53493</v>
      </c>
      <c r="I10351" s="28"/>
    </row>
    <row r="10352" spans="1:9" x14ac:dyDescent="0.25">
      <c r="A10352" s="231" t="s">
        <v>385</v>
      </c>
      <c r="B10352" s="232" t="s">
        <v>389</v>
      </c>
      <c r="C10352" s="233" t="s">
        <v>375</v>
      </c>
      <c r="D10352" s="233">
        <v>16</v>
      </c>
      <c r="E10352" s="233" t="s">
        <v>334</v>
      </c>
      <c r="F10352" s="234" t="s">
        <v>278</v>
      </c>
      <c r="G10352" s="235">
        <v>151</v>
      </c>
      <c r="H10352" s="234">
        <v>53496</v>
      </c>
      <c r="I10352" s="28"/>
    </row>
    <row r="10353" spans="1:9" x14ac:dyDescent="0.25">
      <c r="A10353" s="231" t="s">
        <v>376</v>
      </c>
      <c r="B10353" s="232" t="s">
        <v>377</v>
      </c>
      <c r="C10353" s="233" t="s">
        <v>378</v>
      </c>
      <c r="D10353" s="233">
        <v>10</v>
      </c>
      <c r="E10353" s="233" t="s">
        <v>262</v>
      </c>
      <c r="F10353" s="234" t="s">
        <v>50</v>
      </c>
      <c r="G10353" s="235">
        <v>95</v>
      </c>
      <c r="H10353" s="234">
        <v>53496</v>
      </c>
      <c r="I10353" s="28"/>
    </row>
    <row r="10354" spans="1:9" x14ac:dyDescent="0.25">
      <c r="A10354" s="231" t="s">
        <v>335</v>
      </c>
      <c r="B10354" s="232" t="s">
        <v>400</v>
      </c>
      <c r="C10354" s="233" t="s">
        <v>364</v>
      </c>
      <c r="D10354" s="233">
        <v>8</v>
      </c>
      <c r="E10354" s="233" t="s">
        <v>264</v>
      </c>
      <c r="F10354" s="234" t="s">
        <v>365</v>
      </c>
      <c r="G10354" s="235">
        <v>110</v>
      </c>
      <c r="H10354" s="234">
        <v>53497</v>
      </c>
      <c r="I10354" s="28"/>
    </row>
    <row r="10355" spans="1:9" x14ac:dyDescent="0.25">
      <c r="A10355" s="231" t="s">
        <v>331</v>
      </c>
      <c r="B10355" s="232" t="s">
        <v>404</v>
      </c>
      <c r="C10355" s="233" t="s">
        <v>333</v>
      </c>
      <c r="D10355" s="233">
        <v>16</v>
      </c>
      <c r="E10355" s="233" t="s">
        <v>334</v>
      </c>
      <c r="F10355" s="234" t="s">
        <v>405</v>
      </c>
      <c r="G10355" s="235">
        <v>83</v>
      </c>
      <c r="H10355" s="234">
        <v>53497</v>
      </c>
      <c r="I10355" s="28"/>
    </row>
    <row r="10356" spans="1:9" x14ac:dyDescent="0.25">
      <c r="A10356" s="231" t="s">
        <v>331</v>
      </c>
      <c r="B10356" s="232" t="s">
        <v>332</v>
      </c>
      <c r="C10356" s="233" t="s">
        <v>333</v>
      </c>
      <c r="D10356" s="233">
        <v>16</v>
      </c>
      <c r="E10356" s="233" t="s">
        <v>334</v>
      </c>
      <c r="F10356" s="234" t="s">
        <v>278</v>
      </c>
      <c r="G10356" s="235">
        <v>169</v>
      </c>
      <c r="H10356" s="234">
        <v>53502</v>
      </c>
      <c r="I10356" s="28"/>
    </row>
    <row r="10357" spans="1:9" x14ac:dyDescent="0.25">
      <c r="A10357" s="231" t="s">
        <v>385</v>
      </c>
      <c r="B10357" s="232" t="s">
        <v>389</v>
      </c>
      <c r="C10357" s="233" t="s">
        <v>375</v>
      </c>
      <c r="D10357" s="233">
        <v>16</v>
      </c>
      <c r="E10357" s="233" t="s">
        <v>334</v>
      </c>
      <c r="F10357" s="234" t="s">
        <v>278</v>
      </c>
      <c r="G10357" s="235">
        <v>141</v>
      </c>
      <c r="H10357" s="234">
        <v>53503</v>
      </c>
      <c r="I10357" s="28"/>
    </row>
    <row r="10358" spans="1:9" x14ac:dyDescent="0.25">
      <c r="A10358" s="231" t="s">
        <v>397</v>
      </c>
      <c r="B10358" s="232" t="s">
        <v>398</v>
      </c>
      <c r="C10358" s="233" t="s">
        <v>399</v>
      </c>
      <c r="D10358" s="233">
        <v>8</v>
      </c>
      <c r="E10358" s="233" t="s">
        <v>334</v>
      </c>
      <c r="F10358" s="234" t="s">
        <v>276</v>
      </c>
      <c r="G10358" s="235">
        <v>128</v>
      </c>
      <c r="H10358" s="234">
        <v>53504</v>
      </c>
      <c r="I10358" s="28"/>
    </row>
    <row r="10359" spans="1:9" x14ac:dyDescent="0.25">
      <c r="A10359" s="231" t="s">
        <v>331</v>
      </c>
      <c r="B10359" s="232" t="s">
        <v>404</v>
      </c>
      <c r="C10359" s="233" t="s">
        <v>333</v>
      </c>
      <c r="D10359" s="233">
        <v>16</v>
      </c>
      <c r="E10359" s="233" t="s">
        <v>334</v>
      </c>
      <c r="F10359" s="234" t="s">
        <v>405</v>
      </c>
      <c r="G10359" s="235">
        <v>76</v>
      </c>
      <c r="H10359" s="234">
        <v>53506</v>
      </c>
      <c r="I10359" s="28"/>
    </row>
    <row r="10360" spans="1:9" x14ac:dyDescent="0.25">
      <c r="A10360" s="231" t="s">
        <v>362</v>
      </c>
      <c r="B10360" s="232" t="s">
        <v>366</v>
      </c>
      <c r="C10360" s="233" t="s">
        <v>337</v>
      </c>
      <c r="D10360" s="233">
        <v>8</v>
      </c>
      <c r="E10360" s="233" t="s">
        <v>262</v>
      </c>
      <c r="F10360" s="234" t="s">
        <v>50</v>
      </c>
      <c r="G10360" s="235">
        <v>190</v>
      </c>
      <c r="H10360" s="234">
        <v>53518</v>
      </c>
      <c r="I10360" s="28"/>
    </row>
    <row r="10361" spans="1:9" x14ac:dyDescent="0.25">
      <c r="A10361" s="231" t="s">
        <v>345</v>
      </c>
      <c r="B10361" s="232" t="s">
        <v>379</v>
      </c>
      <c r="C10361" s="233" t="s">
        <v>380</v>
      </c>
      <c r="D10361" s="233">
        <v>16</v>
      </c>
      <c r="E10361" s="233" t="s">
        <v>271</v>
      </c>
      <c r="F10361" s="234" t="s">
        <v>338</v>
      </c>
      <c r="G10361" s="235">
        <v>11</v>
      </c>
      <c r="H10361" s="234">
        <v>53524</v>
      </c>
      <c r="I10361" s="28"/>
    </row>
    <row r="10362" spans="1:9" x14ac:dyDescent="0.25">
      <c r="A10362" s="231" t="s">
        <v>335</v>
      </c>
      <c r="B10362" s="232" t="s">
        <v>395</v>
      </c>
      <c r="C10362" s="233" t="s">
        <v>337</v>
      </c>
      <c r="D10362" s="233">
        <v>16</v>
      </c>
      <c r="E10362" s="233" t="s">
        <v>264</v>
      </c>
      <c r="F10362" s="234" t="s">
        <v>396</v>
      </c>
      <c r="G10362" s="235">
        <v>181</v>
      </c>
      <c r="H10362" s="234">
        <v>53528</v>
      </c>
      <c r="I10362" s="28"/>
    </row>
    <row r="10363" spans="1:9" x14ac:dyDescent="0.25">
      <c r="A10363" s="231" t="s">
        <v>335</v>
      </c>
      <c r="B10363" s="232" t="s">
        <v>383</v>
      </c>
      <c r="C10363" s="233" t="s">
        <v>347</v>
      </c>
      <c r="D10363" s="233">
        <v>8</v>
      </c>
      <c r="E10363" s="233" t="s">
        <v>271</v>
      </c>
      <c r="F10363" s="234" t="s">
        <v>373</v>
      </c>
      <c r="G10363" s="235">
        <v>65</v>
      </c>
      <c r="H10363" s="234">
        <v>53528</v>
      </c>
      <c r="I10363" s="28"/>
    </row>
    <row r="10364" spans="1:9" x14ac:dyDescent="0.25">
      <c r="A10364" s="231" t="s">
        <v>335</v>
      </c>
      <c r="B10364" s="232" t="s">
        <v>357</v>
      </c>
      <c r="C10364" s="233" t="s">
        <v>358</v>
      </c>
      <c r="D10364" s="233">
        <v>16</v>
      </c>
      <c r="E10364" s="233" t="s">
        <v>271</v>
      </c>
      <c r="F10364" s="234" t="s">
        <v>359</v>
      </c>
      <c r="G10364" s="235">
        <v>31</v>
      </c>
      <c r="H10364" s="234">
        <v>53534</v>
      </c>
      <c r="I10364" s="28"/>
    </row>
    <row r="10365" spans="1:9" x14ac:dyDescent="0.25">
      <c r="A10365" s="231" t="s">
        <v>362</v>
      </c>
      <c r="B10365" s="232" t="s">
        <v>369</v>
      </c>
      <c r="C10365" s="233" t="s">
        <v>370</v>
      </c>
      <c r="D10365" s="233">
        <v>16</v>
      </c>
      <c r="E10365" s="233" t="s">
        <v>264</v>
      </c>
      <c r="F10365" s="234" t="s">
        <v>365</v>
      </c>
      <c r="G10365" s="235">
        <v>58</v>
      </c>
      <c r="H10365" s="234">
        <v>53536</v>
      </c>
      <c r="I10365" s="28"/>
    </row>
    <row r="10366" spans="1:9" x14ac:dyDescent="0.25">
      <c r="A10366" s="231" t="s">
        <v>335</v>
      </c>
      <c r="B10366" s="232" t="s">
        <v>394</v>
      </c>
      <c r="C10366" s="233" t="s">
        <v>364</v>
      </c>
      <c r="D10366" s="233">
        <v>8</v>
      </c>
      <c r="E10366" s="233" t="s">
        <v>264</v>
      </c>
      <c r="F10366" s="234" t="s">
        <v>396</v>
      </c>
      <c r="G10366" s="235">
        <v>11</v>
      </c>
      <c r="H10366" s="234">
        <v>53536</v>
      </c>
      <c r="I10366" s="28"/>
    </row>
    <row r="10367" spans="1:9" x14ac:dyDescent="0.25">
      <c r="A10367" s="231" t="s">
        <v>376</v>
      </c>
      <c r="B10367" s="232" t="s">
        <v>390</v>
      </c>
      <c r="C10367" s="233" t="s">
        <v>370</v>
      </c>
      <c r="D10367" s="233">
        <v>8</v>
      </c>
      <c r="E10367" s="233" t="s">
        <v>334</v>
      </c>
      <c r="F10367" s="234" t="s">
        <v>278</v>
      </c>
      <c r="G10367" s="235">
        <v>22</v>
      </c>
      <c r="H10367" s="234">
        <v>53540</v>
      </c>
      <c r="I10367" s="28"/>
    </row>
    <row r="10368" spans="1:9" x14ac:dyDescent="0.25">
      <c r="A10368" s="231" t="s">
        <v>335</v>
      </c>
      <c r="B10368" s="232" t="s">
        <v>383</v>
      </c>
      <c r="C10368" s="233" t="s">
        <v>347</v>
      </c>
      <c r="D10368" s="233">
        <v>8</v>
      </c>
      <c r="E10368" s="233" t="s">
        <v>271</v>
      </c>
      <c r="F10368" s="234" t="s">
        <v>373</v>
      </c>
      <c r="G10368" s="235">
        <v>161</v>
      </c>
      <c r="H10368" s="234">
        <v>53546</v>
      </c>
      <c r="I10368" s="28"/>
    </row>
    <row r="10369" spans="1:9" x14ac:dyDescent="0.25">
      <c r="A10369" s="231" t="s">
        <v>335</v>
      </c>
      <c r="B10369" s="232" t="s">
        <v>394</v>
      </c>
      <c r="C10369" s="233" t="s">
        <v>364</v>
      </c>
      <c r="D10369" s="233">
        <v>8</v>
      </c>
      <c r="E10369" s="233" t="s">
        <v>264</v>
      </c>
      <c r="F10369" s="234" t="s">
        <v>365</v>
      </c>
      <c r="G10369" s="235">
        <v>12</v>
      </c>
      <c r="H10369" s="234">
        <v>53548</v>
      </c>
      <c r="I10369" s="28"/>
    </row>
    <row r="10370" spans="1:9" x14ac:dyDescent="0.25">
      <c r="A10370" s="231" t="s">
        <v>397</v>
      </c>
      <c r="B10370" s="232" t="s">
        <v>402</v>
      </c>
      <c r="C10370" s="233" t="s">
        <v>380</v>
      </c>
      <c r="D10370" s="233">
        <v>8</v>
      </c>
      <c r="E10370" s="233" t="s">
        <v>262</v>
      </c>
      <c r="F10370" s="234" t="s">
        <v>50</v>
      </c>
      <c r="G10370" s="235">
        <v>88</v>
      </c>
      <c r="H10370" s="234">
        <v>53548</v>
      </c>
      <c r="I10370" s="28"/>
    </row>
    <row r="10371" spans="1:9" x14ac:dyDescent="0.25">
      <c r="A10371" s="231" t="s">
        <v>362</v>
      </c>
      <c r="B10371" s="232" t="s">
        <v>374</v>
      </c>
      <c r="C10371" s="233" t="s">
        <v>375</v>
      </c>
      <c r="D10371" s="233">
        <v>16</v>
      </c>
      <c r="E10371" s="233" t="s">
        <v>271</v>
      </c>
      <c r="F10371" s="234" t="s">
        <v>338</v>
      </c>
      <c r="G10371" s="235">
        <v>129</v>
      </c>
      <c r="H10371" s="234">
        <v>53553</v>
      </c>
      <c r="I10371" s="28"/>
    </row>
    <row r="10372" spans="1:9" x14ac:dyDescent="0.25">
      <c r="A10372" s="231" t="s">
        <v>335</v>
      </c>
      <c r="B10372" s="232" t="s">
        <v>357</v>
      </c>
      <c r="C10372" s="233" t="s">
        <v>358</v>
      </c>
      <c r="D10372" s="233">
        <v>16</v>
      </c>
      <c r="E10372" s="233" t="s">
        <v>271</v>
      </c>
      <c r="F10372" s="234" t="s">
        <v>359</v>
      </c>
      <c r="G10372" s="235">
        <v>151</v>
      </c>
      <c r="H10372" s="234">
        <v>53554</v>
      </c>
      <c r="I10372" s="28"/>
    </row>
    <row r="10373" spans="1:9" x14ac:dyDescent="0.25">
      <c r="A10373" s="231" t="s">
        <v>385</v>
      </c>
      <c r="B10373" s="232" t="s">
        <v>386</v>
      </c>
      <c r="C10373" s="233" t="s">
        <v>358</v>
      </c>
      <c r="D10373" s="233">
        <v>16</v>
      </c>
      <c r="E10373" s="233" t="s">
        <v>334</v>
      </c>
      <c r="F10373" s="234" t="s">
        <v>276</v>
      </c>
      <c r="G10373" s="235">
        <v>112</v>
      </c>
      <c r="H10373" s="234">
        <v>53554</v>
      </c>
      <c r="I10373" s="28"/>
    </row>
    <row r="10374" spans="1:9" x14ac:dyDescent="0.25">
      <c r="A10374" s="231" t="s">
        <v>354</v>
      </c>
      <c r="B10374" s="232" t="s">
        <v>355</v>
      </c>
      <c r="C10374" s="233" t="s">
        <v>347</v>
      </c>
      <c r="D10374" s="233">
        <v>16</v>
      </c>
      <c r="E10374" s="233" t="s">
        <v>262</v>
      </c>
      <c r="F10374" s="234" t="s">
        <v>356</v>
      </c>
      <c r="G10374" s="235">
        <v>194</v>
      </c>
      <c r="H10374" s="234">
        <v>53561</v>
      </c>
      <c r="I10374" s="28"/>
    </row>
    <row r="10375" spans="1:9" x14ac:dyDescent="0.25">
      <c r="A10375" s="231" t="s">
        <v>339</v>
      </c>
      <c r="B10375" s="232" t="s">
        <v>340</v>
      </c>
      <c r="C10375" s="233" t="s">
        <v>341</v>
      </c>
      <c r="D10375" s="233">
        <v>8</v>
      </c>
      <c r="E10375" s="233" t="s">
        <v>262</v>
      </c>
      <c r="F10375" s="234" t="s">
        <v>342</v>
      </c>
      <c r="G10375" s="235">
        <v>132</v>
      </c>
      <c r="H10375" s="234">
        <v>53562</v>
      </c>
      <c r="I10375" s="28"/>
    </row>
    <row r="10376" spans="1:9" x14ac:dyDescent="0.25">
      <c r="A10376" s="231" t="s">
        <v>376</v>
      </c>
      <c r="B10376" s="232" t="s">
        <v>390</v>
      </c>
      <c r="C10376" s="233" t="s">
        <v>370</v>
      </c>
      <c r="D10376" s="233">
        <v>8</v>
      </c>
      <c r="E10376" s="233" t="s">
        <v>334</v>
      </c>
      <c r="F10376" s="234" t="s">
        <v>278</v>
      </c>
      <c r="G10376" s="235">
        <v>100</v>
      </c>
      <c r="H10376" s="234">
        <v>53562</v>
      </c>
      <c r="I10376" s="28"/>
    </row>
    <row r="10377" spans="1:9" x14ac:dyDescent="0.25">
      <c r="A10377" s="231" t="s">
        <v>331</v>
      </c>
      <c r="B10377" s="232" t="s">
        <v>404</v>
      </c>
      <c r="C10377" s="233" t="s">
        <v>333</v>
      </c>
      <c r="D10377" s="233">
        <v>16</v>
      </c>
      <c r="E10377" s="233" t="s">
        <v>334</v>
      </c>
      <c r="F10377" s="234" t="s">
        <v>405</v>
      </c>
      <c r="G10377" s="235">
        <v>135</v>
      </c>
      <c r="H10377" s="234">
        <v>53563</v>
      </c>
      <c r="I10377" s="28"/>
    </row>
    <row r="10378" spans="1:9" x14ac:dyDescent="0.25">
      <c r="A10378" s="231" t="s">
        <v>339</v>
      </c>
      <c r="B10378" s="232" t="s">
        <v>340</v>
      </c>
      <c r="C10378" s="233" t="s">
        <v>341</v>
      </c>
      <c r="D10378" s="233">
        <v>8</v>
      </c>
      <c r="E10378" s="233" t="s">
        <v>262</v>
      </c>
      <c r="F10378" s="234" t="s">
        <v>342</v>
      </c>
      <c r="G10378" s="235">
        <v>114</v>
      </c>
      <c r="H10378" s="234">
        <v>53566</v>
      </c>
      <c r="I10378" s="28"/>
    </row>
    <row r="10379" spans="1:9" x14ac:dyDescent="0.25">
      <c r="A10379" s="231" t="s">
        <v>331</v>
      </c>
      <c r="B10379" s="232" t="s">
        <v>332</v>
      </c>
      <c r="C10379" s="233" t="s">
        <v>333</v>
      </c>
      <c r="D10379" s="233">
        <v>16</v>
      </c>
      <c r="E10379" s="233" t="s">
        <v>334</v>
      </c>
      <c r="F10379" s="234" t="s">
        <v>278</v>
      </c>
      <c r="G10379" s="235">
        <v>86</v>
      </c>
      <c r="H10379" s="234">
        <v>53570</v>
      </c>
      <c r="I10379" s="28"/>
    </row>
    <row r="10380" spans="1:9" x14ac:dyDescent="0.25">
      <c r="A10380" s="231" t="s">
        <v>371</v>
      </c>
      <c r="B10380" s="232" t="s">
        <v>388</v>
      </c>
      <c r="C10380" s="233" t="s">
        <v>364</v>
      </c>
      <c r="D10380" s="233">
        <v>12</v>
      </c>
      <c r="E10380" s="233" t="s">
        <v>271</v>
      </c>
      <c r="F10380" s="234" t="s">
        <v>338</v>
      </c>
      <c r="G10380" s="235">
        <v>196</v>
      </c>
      <c r="H10380" s="234">
        <v>53575</v>
      </c>
      <c r="I10380" s="28"/>
    </row>
    <row r="10381" spans="1:9" x14ac:dyDescent="0.25">
      <c r="A10381" s="231" t="s">
        <v>345</v>
      </c>
      <c r="B10381" s="232" t="s">
        <v>391</v>
      </c>
      <c r="C10381" s="233" t="s">
        <v>337</v>
      </c>
      <c r="D10381" s="233">
        <v>16</v>
      </c>
      <c r="E10381" s="233" t="s">
        <v>334</v>
      </c>
      <c r="F10381" s="234" t="s">
        <v>405</v>
      </c>
      <c r="G10381" s="235">
        <v>74</v>
      </c>
      <c r="H10381" s="234">
        <v>53576</v>
      </c>
      <c r="I10381" s="28"/>
    </row>
    <row r="10382" spans="1:9" x14ac:dyDescent="0.25">
      <c r="A10382" s="231" t="s">
        <v>345</v>
      </c>
      <c r="B10382" s="232" t="s">
        <v>391</v>
      </c>
      <c r="C10382" s="233" t="s">
        <v>337</v>
      </c>
      <c r="D10382" s="233">
        <v>16</v>
      </c>
      <c r="E10382" s="233" t="s">
        <v>334</v>
      </c>
      <c r="F10382" s="234" t="s">
        <v>405</v>
      </c>
      <c r="G10382" s="235">
        <v>30</v>
      </c>
      <c r="H10382" s="234">
        <v>53577</v>
      </c>
      <c r="I10382" s="28"/>
    </row>
    <row r="10383" spans="1:9" x14ac:dyDescent="0.25">
      <c r="A10383" s="231" t="s">
        <v>335</v>
      </c>
      <c r="B10383" s="232" t="s">
        <v>384</v>
      </c>
      <c r="C10383" s="233" t="s">
        <v>364</v>
      </c>
      <c r="D10383" s="233">
        <v>8</v>
      </c>
      <c r="E10383" s="233" t="s">
        <v>262</v>
      </c>
      <c r="F10383" s="234" t="s">
        <v>356</v>
      </c>
      <c r="G10383" s="235">
        <v>169</v>
      </c>
      <c r="H10383" s="234">
        <v>53583</v>
      </c>
      <c r="I10383" s="28"/>
    </row>
    <row r="10384" spans="1:9" x14ac:dyDescent="0.25">
      <c r="A10384" s="231" t="s">
        <v>408</v>
      </c>
      <c r="B10384" s="232" t="s">
        <v>409</v>
      </c>
      <c r="C10384" s="233" t="s">
        <v>380</v>
      </c>
      <c r="D10384" s="233">
        <v>16</v>
      </c>
      <c r="E10384" s="233" t="s">
        <v>334</v>
      </c>
      <c r="F10384" s="234" t="s">
        <v>276</v>
      </c>
      <c r="G10384" s="235">
        <v>158</v>
      </c>
      <c r="H10384" s="234">
        <v>53583</v>
      </c>
      <c r="I10384" s="28"/>
    </row>
    <row r="10385" spans="1:9" x14ac:dyDescent="0.25">
      <c r="A10385" s="231" t="s">
        <v>331</v>
      </c>
      <c r="B10385" s="232" t="s">
        <v>403</v>
      </c>
      <c r="C10385" s="233" t="s">
        <v>380</v>
      </c>
      <c r="D10385" s="233">
        <v>32</v>
      </c>
      <c r="E10385" s="233" t="s">
        <v>262</v>
      </c>
      <c r="F10385" s="234" t="s">
        <v>356</v>
      </c>
      <c r="G10385" s="235">
        <v>28</v>
      </c>
      <c r="H10385" s="234">
        <v>53583</v>
      </c>
      <c r="I10385" s="28"/>
    </row>
    <row r="10386" spans="1:9" x14ac:dyDescent="0.25">
      <c r="A10386" s="231" t="s">
        <v>397</v>
      </c>
      <c r="B10386" s="232" t="s">
        <v>398</v>
      </c>
      <c r="C10386" s="233" t="s">
        <v>399</v>
      </c>
      <c r="D10386" s="233">
        <v>8</v>
      </c>
      <c r="E10386" s="233" t="s">
        <v>334</v>
      </c>
      <c r="F10386" s="234" t="s">
        <v>276</v>
      </c>
      <c r="G10386" s="235">
        <v>191</v>
      </c>
      <c r="H10386" s="234">
        <v>53585</v>
      </c>
      <c r="I10386" s="28"/>
    </row>
    <row r="10387" spans="1:9" x14ac:dyDescent="0.25">
      <c r="A10387" s="231" t="s">
        <v>335</v>
      </c>
      <c r="B10387" s="232" t="s">
        <v>357</v>
      </c>
      <c r="C10387" s="233" t="s">
        <v>358</v>
      </c>
      <c r="D10387" s="233">
        <v>16</v>
      </c>
      <c r="E10387" s="233" t="s">
        <v>271</v>
      </c>
      <c r="F10387" s="234" t="s">
        <v>359</v>
      </c>
      <c r="G10387" s="235">
        <v>55</v>
      </c>
      <c r="H10387" s="234">
        <v>53586</v>
      </c>
      <c r="I10387" s="28"/>
    </row>
    <row r="10388" spans="1:9" x14ac:dyDescent="0.25">
      <c r="A10388" s="231" t="s">
        <v>345</v>
      </c>
      <c r="B10388" s="232" t="s">
        <v>406</v>
      </c>
      <c r="C10388" s="233" t="s">
        <v>337</v>
      </c>
      <c r="D10388" s="233">
        <v>16</v>
      </c>
      <c r="E10388" s="233" t="s">
        <v>271</v>
      </c>
      <c r="F10388" s="234" t="s">
        <v>338</v>
      </c>
      <c r="G10388" s="235">
        <v>133</v>
      </c>
      <c r="H10388" s="234">
        <v>53586</v>
      </c>
      <c r="I10388" s="28"/>
    </row>
    <row r="10389" spans="1:9" x14ac:dyDescent="0.25">
      <c r="A10389" s="231" t="s">
        <v>331</v>
      </c>
      <c r="B10389" s="232" t="s">
        <v>403</v>
      </c>
      <c r="C10389" s="233" t="s">
        <v>380</v>
      </c>
      <c r="D10389" s="233">
        <v>32</v>
      </c>
      <c r="E10389" s="233" t="s">
        <v>262</v>
      </c>
      <c r="F10389" s="234" t="s">
        <v>356</v>
      </c>
      <c r="G10389" s="235">
        <v>9</v>
      </c>
      <c r="H10389" s="234">
        <v>53587</v>
      </c>
      <c r="I10389" s="28"/>
    </row>
    <row r="10390" spans="1:9" x14ac:dyDescent="0.25">
      <c r="A10390" s="231" t="s">
        <v>392</v>
      </c>
      <c r="B10390" s="232" t="s">
        <v>393</v>
      </c>
      <c r="C10390" s="233" t="s">
        <v>337</v>
      </c>
      <c r="D10390" s="233">
        <v>16</v>
      </c>
      <c r="E10390" s="233" t="s">
        <v>271</v>
      </c>
      <c r="F10390" s="234" t="s">
        <v>359</v>
      </c>
      <c r="G10390" s="235">
        <v>43</v>
      </c>
      <c r="H10390" s="234">
        <v>53593</v>
      </c>
      <c r="I10390" s="28"/>
    </row>
    <row r="10391" spans="1:9" x14ac:dyDescent="0.25">
      <c r="A10391" s="231" t="s">
        <v>331</v>
      </c>
      <c r="B10391" s="232" t="s">
        <v>332</v>
      </c>
      <c r="C10391" s="233" t="s">
        <v>333</v>
      </c>
      <c r="D10391" s="233">
        <v>16</v>
      </c>
      <c r="E10391" s="233" t="s">
        <v>334</v>
      </c>
      <c r="F10391" s="234" t="s">
        <v>278</v>
      </c>
      <c r="G10391" s="235">
        <v>19</v>
      </c>
      <c r="H10391" s="234">
        <v>53594</v>
      </c>
      <c r="I10391" s="28"/>
    </row>
    <row r="10392" spans="1:9" x14ac:dyDescent="0.25">
      <c r="A10392" s="231" t="s">
        <v>376</v>
      </c>
      <c r="B10392" s="232" t="s">
        <v>377</v>
      </c>
      <c r="C10392" s="233" t="s">
        <v>378</v>
      </c>
      <c r="D10392" s="233">
        <v>10</v>
      </c>
      <c r="E10392" s="233" t="s">
        <v>262</v>
      </c>
      <c r="F10392" s="234" t="s">
        <v>342</v>
      </c>
      <c r="G10392" s="235">
        <v>77</v>
      </c>
      <c r="H10392" s="234">
        <v>53598</v>
      </c>
      <c r="I10392" s="28"/>
    </row>
    <row r="10393" spans="1:9" x14ac:dyDescent="0.25">
      <c r="A10393" s="231" t="s">
        <v>335</v>
      </c>
      <c r="B10393" s="232" t="s">
        <v>382</v>
      </c>
      <c r="C10393" s="233" t="s">
        <v>337</v>
      </c>
      <c r="D10393" s="233">
        <v>16</v>
      </c>
      <c r="E10393" s="233" t="s">
        <v>264</v>
      </c>
      <c r="F10393" s="234" t="s">
        <v>365</v>
      </c>
      <c r="G10393" s="235">
        <v>116</v>
      </c>
      <c r="H10393" s="234">
        <v>53602</v>
      </c>
      <c r="I10393" s="28"/>
    </row>
    <row r="10394" spans="1:9" x14ac:dyDescent="0.25">
      <c r="A10394" s="231" t="s">
        <v>385</v>
      </c>
      <c r="B10394" s="232" t="s">
        <v>389</v>
      </c>
      <c r="C10394" s="233" t="s">
        <v>375</v>
      </c>
      <c r="D10394" s="233">
        <v>16</v>
      </c>
      <c r="E10394" s="233" t="s">
        <v>334</v>
      </c>
      <c r="F10394" s="234" t="s">
        <v>278</v>
      </c>
      <c r="G10394" s="235">
        <v>69</v>
      </c>
      <c r="H10394" s="234">
        <v>53606</v>
      </c>
      <c r="I10394" s="28"/>
    </row>
    <row r="10395" spans="1:9" x14ac:dyDescent="0.25">
      <c r="A10395" s="231" t="s">
        <v>385</v>
      </c>
      <c r="B10395" s="232" t="s">
        <v>389</v>
      </c>
      <c r="C10395" s="233" t="s">
        <v>375</v>
      </c>
      <c r="D10395" s="233">
        <v>16</v>
      </c>
      <c r="E10395" s="233" t="s">
        <v>334</v>
      </c>
      <c r="F10395" s="234" t="s">
        <v>276</v>
      </c>
      <c r="G10395" s="235">
        <v>95</v>
      </c>
      <c r="H10395" s="234">
        <v>53608</v>
      </c>
      <c r="I10395" s="28"/>
    </row>
    <row r="10396" spans="1:9" x14ac:dyDescent="0.25">
      <c r="A10396" s="231" t="s">
        <v>385</v>
      </c>
      <c r="B10396" s="232" t="s">
        <v>389</v>
      </c>
      <c r="C10396" s="233" t="s">
        <v>375</v>
      </c>
      <c r="D10396" s="233">
        <v>16</v>
      </c>
      <c r="E10396" s="233" t="s">
        <v>334</v>
      </c>
      <c r="F10396" s="234" t="s">
        <v>278</v>
      </c>
      <c r="G10396" s="235">
        <v>179</v>
      </c>
      <c r="H10396" s="234">
        <v>53608</v>
      </c>
      <c r="I10396" s="28"/>
    </row>
    <row r="10397" spans="1:9" x14ac:dyDescent="0.25">
      <c r="A10397" s="231" t="s">
        <v>385</v>
      </c>
      <c r="B10397" s="232" t="s">
        <v>386</v>
      </c>
      <c r="C10397" s="233" t="s">
        <v>358</v>
      </c>
      <c r="D10397" s="233">
        <v>16</v>
      </c>
      <c r="E10397" s="233" t="s">
        <v>334</v>
      </c>
      <c r="F10397" s="234" t="s">
        <v>276</v>
      </c>
      <c r="G10397" s="235">
        <v>188</v>
      </c>
      <c r="H10397" s="234">
        <v>53610</v>
      </c>
      <c r="I10397" s="28"/>
    </row>
    <row r="10398" spans="1:9" x14ac:dyDescent="0.25">
      <c r="A10398" s="231" t="s">
        <v>397</v>
      </c>
      <c r="B10398" s="232" t="s">
        <v>398</v>
      </c>
      <c r="C10398" s="233" t="s">
        <v>399</v>
      </c>
      <c r="D10398" s="233">
        <v>8</v>
      </c>
      <c r="E10398" s="233" t="s">
        <v>334</v>
      </c>
      <c r="F10398" s="234" t="s">
        <v>276</v>
      </c>
      <c r="G10398" s="235">
        <v>102</v>
      </c>
      <c r="H10398" s="234">
        <v>53612</v>
      </c>
      <c r="I10398" s="28"/>
    </row>
    <row r="10399" spans="1:9" x14ac:dyDescent="0.25">
      <c r="A10399" s="231" t="s">
        <v>331</v>
      </c>
      <c r="B10399" s="232" t="s">
        <v>332</v>
      </c>
      <c r="C10399" s="233" t="s">
        <v>333</v>
      </c>
      <c r="D10399" s="233">
        <v>16</v>
      </c>
      <c r="E10399" s="233" t="s">
        <v>334</v>
      </c>
      <c r="F10399" s="234" t="s">
        <v>278</v>
      </c>
      <c r="G10399" s="235">
        <v>35</v>
      </c>
      <c r="H10399" s="234">
        <v>53613</v>
      </c>
      <c r="I10399" s="28"/>
    </row>
    <row r="10400" spans="1:9" x14ac:dyDescent="0.25">
      <c r="A10400" s="231" t="s">
        <v>345</v>
      </c>
      <c r="B10400" s="232" t="s">
        <v>379</v>
      </c>
      <c r="C10400" s="233" t="s">
        <v>380</v>
      </c>
      <c r="D10400" s="233">
        <v>16</v>
      </c>
      <c r="E10400" s="233" t="s">
        <v>271</v>
      </c>
      <c r="F10400" s="234" t="s">
        <v>338</v>
      </c>
      <c r="G10400" s="235">
        <v>196</v>
      </c>
      <c r="H10400" s="234">
        <v>53615</v>
      </c>
      <c r="I10400" s="28"/>
    </row>
    <row r="10401" spans="1:9" x14ac:dyDescent="0.25">
      <c r="A10401" s="231" t="s">
        <v>345</v>
      </c>
      <c r="B10401" s="232" t="s">
        <v>401</v>
      </c>
      <c r="C10401" s="233" t="s">
        <v>380</v>
      </c>
      <c r="D10401" s="233">
        <v>16</v>
      </c>
      <c r="E10401" s="233" t="s">
        <v>271</v>
      </c>
      <c r="F10401" s="234" t="s">
        <v>338</v>
      </c>
      <c r="G10401" s="235">
        <v>138</v>
      </c>
      <c r="H10401" s="234">
        <v>53617</v>
      </c>
      <c r="I10401" s="28"/>
    </row>
    <row r="10402" spans="1:9" x14ac:dyDescent="0.25">
      <c r="A10402" s="231" t="s">
        <v>335</v>
      </c>
      <c r="B10402" s="232" t="s">
        <v>394</v>
      </c>
      <c r="C10402" s="233" t="s">
        <v>364</v>
      </c>
      <c r="D10402" s="233">
        <v>8</v>
      </c>
      <c r="E10402" s="233" t="s">
        <v>264</v>
      </c>
      <c r="F10402" s="234" t="s">
        <v>365</v>
      </c>
      <c r="G10402" s="235">
        <v>81</v>
      </c>
      <c r="H10402" s="234">
        <v>53621</v>
      </c>
      <c r="I10402" s="28"/>
    </row>
    <row r="10403" spans="1:9" x14ac:dyDescent="0.25">
      <c r="A10403" s="231" t="s">
        <v>348</v>
      </c>
      <c r="B10403" s="232" t="s">
        <v>349</v>
      </c>
      <c r="C10403" s="233" t="s">
        <v>347</v>
      </c>
      <c r="D10403" s="233">
        <v>8</v>
      </c>
      <c r="E10403" s="233" t="s">
        <v>262</v>
      </c>
      <c r="F10403" s="234" t="s">
        <v>342</v>
      </c>
      <c r="G10403" s="235">
        <v>139</v>
      </c>
      <c r="H10403" s="234">
        <v>53621</v>
      </c>
      <c r="I10403" s="28"/>
    </row>
    <row r="10404" spans="1:9" x14ac:dyDescent="0.25">
      <c r="A10404" s="231" t="s">
        <v>362</v>
      </c>
      <c r="B10404" s="232" t="s">
        <v>363</v>
      </c>
      <c r="C10404" s="233" t="s">
        <v>364</v>
      </c>
      <c r="D10404" s="233">
        <v>8</v>
      </c>
      <c r="E10404" s="233" t="s">
        <v>264</v>
      </c>
      <c r="F10404" s="234" t="s">
        <v>396</v>
      </c>
      <c r="G10404" s="235">
        <v>160</v>
      </c>
      <c r="H10404" s="234">
        <v>53623</v>
      </c>
      <c r="I10404" s="28"/>
    </row>
    <row r="10405" spans="1:9" x14ac:dyDescent="0.25">
      <c r="A10405" s="231" t="s">
        <v>345</v>
      </c>
      <c r="B10405" s="232" t="s">
        <v>346</v>
      </c>
      <c r="C10405" s="233" t="s">
        <v>347</v>
      </c>
      <c r="D10405" s="233">
        <v>16</v>
      </c>
      <c r="E10405" s="233" t="s">
        <v>271</v>
      </c>
      <c r="F10405" s="234" t="s">
        <v>338</v>
      </c>
      <c r="G10405" s="235">
        <v>87</v>
      </c>
      <c r="H10405" s="234">
        <v>53634</v>
      </c>
      <c r="I10405" s="28"/>
    </row>
    <row r="10406" spans="1:9" x14ac:dyDescent="0.25">
      <c r="A10406" s="231" t="s">
        <v>335</v>
      </c>
      <c r="B10406" s="232" t="s">
        <v>395</v>
      </c>
      <c r="C10406" s="233" t="s">
        <v>337</v>
      </c>
      <c r="D10406" s="233">
        <v>16</v>
      </c>
      <c r="E10406" s="233" t="s">
        <v>264</v>
      </c>
      <c r="F10406" s="234" t="s">
        <v>365</v>
      </c>
      <c r="G10406" s="235">
        <v>26</v>
      </c>
      <c r="H10406" s="234">
        <v>53638</v>
      </c>
      <c r="I10406" s="28"/>
    </row>
    <row r="10407" spans="1:9" x14ac:dyDescent="0.25">
      <c r="A10407" s="231" t="s">
        <v>371</v>
      </c>
      <c r="B10407" s="232" t="s">
        <v>372</v>
      </c>
      <c r="C10407" s="233" t="s">
        <v>364</v>
      </c>
      <c r="D10407" s="233">
        <v>8</v>
      </c>
      <c r="E10407" s="233" t="s">
        <v>271</v>
      </c>
      <c r="F10407" s="234" t="s">
        <v>338</v>
      </c>
      <c r="G10407" s="235">
        <v>140</v>
      </c>
      <c r="H10407" s="234">
        <v>53638</v>
      </c>
      <c r="I10407" s="28"/>
    </row>
    <row r="10408" spans="1:9" x14ac:dyDescent="0.25">
      <c r="A10408" s="231" t="s">
        <v>345</v>
      </c>
      <c r="B10408" s="232" t="s">
        <v>379</v>
      </c>
      <c r="C10408" s="233" t="s">
        <v>380</v>
      </c>
      <c r="D10408" s="233">
        <v>16</v>
      </c>
      <c r="E10408" s="233" t="s">
        <v>271</v>
      </c>
      <c r="F10408" s="234" t="s">
        <v>373</v>
      </c>
      <c r="G10408" s="235">
        <v>15</v>
      </c>
      <c r="H10408" s="234">
        <v>53639</v>
      </c>
      <c r="I10408" s="28"/>
    </row>
    <row r="10409" spans="1:9" x14ac:dyDescent="0.25">
      <c r="A10409" s="231" t="s">
        <v>345</v>
      </c>
      <c r="B10409" s="232" t="s">
        <v>346</v>
      </c>
      <c r="C10409" s="233" t="s">
        <v>347</v>
      </c>
      <c r="D10409" s="233">
        <v>16</v>
      </c>
      <c r="E10409" s="233" t="s">
        <v>271</v>
      </c>
      <c r="F10409" s="234" t="s">
        <v>338</v>
      </c>
      <c r="G10409" s="235">
        <v>124</v>
      </c>
      <c r="H10409" s="234">
        <v>53644</v>
      </c>
      <c r="I10409" s="28"/>
    </row>
    <row r="10410" spans="1:9" x14ac:dyDescent="0.25">
      <c r="A10410" s="231" t="s">
        <v>335</v>
      </c>
      <c r="B10410" s="232" t="s">
        <v>367</v>
      </c>
      <c r="C10410" s="233" t="s">
        <v>337</v>
      </c>
      <c r="D10410" s="233">
        <v>8</v>
      </c>
      <c r="E10410" s="233" t="s">
        <v>262</v>
      </c>
      <c r="F10410" s="234" t="s">
        <v>356</v>
      </c>
      <c r="G10410" s="235">
        <v>103</v>
      </c>
      <c r="H10410" s="234">
        <v>53645</v>
      </c>
      <c r="I10410" s="28"/>
    </row>
    <row r="10411" spans="1:9" x14ac:dyDescent="0.25">
      <c r="A10411" s="231" t="s">
        <v>335</v>
      </c>
      <c r="B10411" s="232" t="s">
        <v>350</v>
      </c>
      <c r="C10411" s="233" t="s">
        <v>347</v>
      </c>
      <c r="D10411" s="233">
        <v>8</v>
      </c>
      <c r="E10411" s="233" t="s">
        <v>271</v>
      </c>
      <c r="F10411" s="234" t="s">
        <v>338</v>
      </c>
      <c r="G10411" s="235">
        <v>125</v>
      </c>
      <c r="H10411" s="234">
        <v>53645</v>
      </c>
      <c r="I10411" s="28"/>
    </row>
    <row r="10412" spans="1:9" x14ac:dyDescent="0.25">
      <c r="A10412" s="231" t="s">
        <v>345</v>
      </c>
      <c r="B10412" s="232" t="s">
        <v>346</v>
      </c>
      <c r="C10412" s="233" t="s">
        <v>347</v>
      </c>
      <c r="D10412" s="233">
        <v>16</v>
      </c>
      <c r="E10412" s="233" t="s">
        <v>271</v>
      </c>
      <c r="F10412" s="234" t="s">
        <v>338</v>
      </c>
      <c r="G10412" s="235">
        <v>146</v>
      </c>
      <c r="H10412" s="234">
        <v>53646</v>
      </c>
      <c r="I10412" s="28"/>
    </row>
    <row r="10413" spans="1:9" x14ac:dyDescent="0.25">
      <c r="A10413" s="231" t="s">
        <v>362</v>
      </c>
      <c r="B10413" s="232" t="s">
        <v>369</v>
      </c>
      <c r="C10413" s="233" t="s">
        <v>370</v>
      </c>
      <c r="D10413" s="233">
        <v>16</v>
      </c>
      <c r="E10413" s="233" t="s">
        <v>264</v>
      </c>
      <c r="F10413" s="234" t="s">
        <v>365</v>
      </c>
      <c r="G10413" s="235">
        <v>162</v>
      </c>
      <c r="H10413" s="234">
        <v>53650</v>
      </c>
      <c r="I10413" s="28"/>
    </row>
    <row r="10414" spans="1:9" x14ac:dyDescent="0.25">
      <c r="A10414" s="231" t="s">
        <v>376</v>
      </c>
      <c r="B10414" s="232" t="s">
        <v>390</v>
      </c>
      <c r="C10414" s="233" t="s">
        <v>370</v>
      </c>
      <c r="D10414" s="233">
        <v>8</v>
      </c>
      <c r="E10414" s="233" t="s">
        <v>334</v>
      </c>
      <c r="F10414" s="234" t="s">
        <v>278</v>
      </c>
      <c r="G10414" s="235">
        <v>9</v>
      </c>
      <c r="H10414" s="234">
        <v>53652</v>
      </c>
      <c r="I10414" s="28"/>
    </row>
    <row r="10415" spans="1:9" x14ac:dyDescent="0.25">
      <c r="A10415" s="231" t="s">
        <v>345</v>
      </c>
      <c r="B10415" s="232" t="s">
        <v>391</v>
      </c>
      <c r="C10415" s="233" t="s">
        <v>337</v>
      </c>
      <c r="D10415" s="233">
        <v>16</v>
      </c>
      <c r="E10415" s="233" t="s">
        <v>334</v>
      </c>
      <c r="F10415" s="234" t="s">
        <v>405</v>
      </c>
      <c r="G10415" s="235">
        <v>139</v>
      </c>
      <c r="H10415" s="234">
        <v>53659</v>
      </c>
      <c r="I10415" s="28"/>
    </row>
    <row r="10416" spans="1:9" x14ac:dyDescent="0.25">
      <c r="A10416" s="231" t="s">
        <v>335</v>
      </c>
      <c r="B10416" s="232" t="s">
        <v>350</v>
      </c>
      <c r="C10416" s="233" t="s">
        <v>347</v>
      </c>
      <c r="D10416" s="233">
        <v>8</v>
      </c>
      <c r="E10416" s="233" t="s">
        <v>271</v>
      </c>
      <c r="F10416" s="234" t="s">
        <v>338</v>
      </c>
      <c r="G10416" s="235">
        <v>143</v>
      </c>
      <c r="H10416" s="234">
        <v>53659</v>
      </c>
      <c r="I10416" s="28"/>
    </row>
    <row r="10417" spans="1:9" x14ac:dyDescent="0.25">
      <c r="A10417" s="231" t="s">
        <v>397</v>
      </c>
      <c r="B10417" s="232" t="s">
        <v>398</v>
      </c>
      <c r="C10417" s="233" t="s">
        <v>399</v>
      </c>
      <c r="D10417" s="233">
        <v>8</v>
      </c>
      <c r="E10417" s="233" t="s">
        <v>334</v>
      </c>
      <c r="F10417" s="234" t="s">
        <v>276</v>
      </c>
      <c r="G10417" s="235">
        <v>48</v>
      </c>
      <c r="H10417" s="234">
        <v>53669</v>
      </c>
      <c r="I10417" s="28"/>
    </row>
    <row r="10418" spans="1:9" x14ac:dyDescent="0.25">
      <c r="A10418" s="231" t="s">
        <v>348</v>
      </c>
      <c r="B10418" s="232" t="s">
        <v>349</v>
      </c>
      <c r="C10418" s="233" t="s">
        <v>347</v>
      </c>
      <c r="D10418" s="233">
        <v>8</v>
      </c>
      <c r="E10418" s="233" t="s">
        <v>262</v>
      </c>
      <c r="F10418" s="234" t="s">
        <v>342</v>
      </c>
      <c r="G10418" s="235">
        <v>52</v>
      </c>
      <c r="H10418" s="234">
        <v>53670</v>
      </c>
      <c r="I10418" s="28"/>
    </row>
    <row r="10419" spans="1:9" x14ac:dyDescent="0.25">
      <c r="A10419" s="231" t="s">
        <v>376</v>
      </c>
      <c r="B10419" s="232" t="s">
        <v>377</v>
      </c>
      <c r="C10419" s="233" t="s">
        <v>378</v>
      </c>
      <c r="D10419" s="233">
        <v>10</v>
      </c>
      <c r="E10419" s="233" t="s">
        <v>262</v>
      </c>
      <c r="F10419" s="234" t="s">
        <v>342</v>
      </c>
      <c r="G10419" s="235">
        <v>83</v>
      </c>
      <c r="H10419" s="234">
        <v>53670</v>
      </c>
      <c r="I10419" s="28"/>
    </row>
    <row r="10420" spans="1:9" x14ac:dyDescent="0.25">
      <c r="A10420" s="231" t="s">
        <v>345</v>
      </c>
      <c r="B10420" s="232" t="s">
        <v>391</v>
      </c>
      <c r="C10420" s="233" t="s">
        <v>337</v>
      </c>
      <c r="D10420" s="233">
        <v>16</v>
      </c>
      <c r="E10420" s="233" t="s">
        <v>334</v>
      </c>
      <c r="F10420" s="234" t="s">
        <v>405</v>
      </c>
      <c r="G10420" s="235">
        <v>110</v>
      </c>
      <c r="H10420" s="234">
        <v>53671</v>
      </c>
      <c r="I10420" s="28"/>
    </row>
    <row r="10421" spans="1:9" x14ac:dyDescent="0.25">
      <c r="A10421" s="231" t="s">
        <v>331</v>
      </c>
      <c r="B10421" s="232" t="s">
        <v>404</v>
      </c>
      <c r="C10421" s="233" t="s">
        <v>333</v>
      </c>
      <c r="D10421" s="233">
        <v>16</v>
      </c>
      <c r="E10421" s="233" t="s">
        <v>334</v>
      </c>
      <c r="F10421" s="234" t="s">
        <v>405</v>
      </c>
      <c r="G10421" s="235">
        <v>70</v>
      </c>
      <c r="H10421" s="234">
        <v>53671</v>
      </c>
      <c r="I10421" s="28"/>
    </row>
    <row r="10422" spans="1:9" x14ac:dyDescent="0.25">
      <c r="A10422" s="231" t="s">
        <v>331</v>
      </c>
      <c r="B10422" s="232" t="s">
        <v>353</v>
      </c>
      <c r="C10422" s="233" t="s">
        <v>337</v>
      </c>
      <c r="D10422" s="233">
        <v>16</v>
      </c>
      <c r="E10422" s="233" t="s">
        <v>262</v>
      </c>
      <c r="F10422" s="234" t="s">
        <v>356</v>
      </c>
      <c r="G10422" s="235">
        <v>192</v>
      </c>
      <c r="H10422" s="234">
        <v>53673</v>
      </c>
      <c r="I10422" s="28"/>
    </row>
    <row r="10423" spans="1:9" x14ac:dyDescent="0.25">
      <c r="A10423" s="231" t="s">
        <v>345</v>
      </c>
      <c r="B10423" s="232" t="s">
        <v>379</v>
      </c>
      <c r="C10423" s="233" t="s">
        <v>380</v>
      </c>
      <c r="D10423" s="233">
        <v>16</v>
      </c>
      <c r="E10423" s="233" t="s">
        <v>271</v>
      </c>
      <c r="F10423" s="234" t="s">
        <v>373</v>
      </c>
      <c r="G10423" s="235">
        <v>96</v>
      </c>
      <c r="H10423" s="234">
        <v>53676</v>
      </c>
      <c r="I10423" s="28"/>
    </row>
    <row r="10424" spans="1:9" x14ac:dyDescent="0.25">
      <c r="A10424" s="231" t="s">
        <v>348</v>
      </c>
      <c r="B10424" s="232" t="s">
        <v>349</v>
      </c>
      <c r="C10424" s="233" t="s">
        <v>347</v>
      </c>
      <c r="D10424" s="233">
        <v>8</v>
      </c>
      <c r="E10424" s="233" t="s">
        <v>262</v>
      </c>
      <c r="F10424" s="234" t="s">
        <v>356</v>
      </c>
      <c r="G10424" s="235">
        <v>16</v>
      </c>
      <c r="H10424" s="234">
        <v>53677</v>
      </c>
      <c r="I10424" s="28"/>
    </row>
    <row r="10425" spans="1:9" x14ac:dyDescent="0.25">
      <c r="A10425" s="231" t="s">
        <v>385</v>
      </c>
      <c r="B10425" s="232" t="s">
        <v>389</v>
      </c>
      <c r="C10425" s="233" t="s">
        <v>375</v>
      </c>
      <c r="D10425" s="233">
        <v>16</v>
      </c>
      <c r="E10425" s="233" t="s">
        <v>334</v>
      </c>
      <c r="F10425" s="234" t="s">
        <v>278</v>
      </c>
      <c r="G10425" s="235">
        <v>11</v>
      </c>
      <c r="H10425" s="234">
        <v>53678</v>
      </c>
      <c r="I10425" s="28"/>
    </row>
    <row r="10426" spans="1:9" x14ac:dyDescent="0.25">
      <c r="A10426" s="231" t="s">
        <v>339</v>
      </c>
      <c r="B10426" s="232" t="s">
        <v>340</v>
      </c>
      <c r="C10426" s="233" t="s">
        <v>341</v>
      </c>
      <c r="D10426" s="233">
        <v>8</v>
      </c>
      <c r="E10426" s="233" t="s">
        <v>262</v>
      </c>
      <c r="F10426" s="234" t="s">
        <v>342</v>
      </c>
      <c r="G10426" s="235">
        <v>177</v>
      </c>
      <c r="H10426" s="234">
        <v>53679</v>
      </c>
      <c r="I10426" s="28"/>
    </row>
    <row r="10427" spans="1:9" x14ac:dyDescent="0.25">
      <c r="A10427" s="231" t="s">
        <v>335</v>
      </c>
      <c r="B10427" s="232" t="s">
        <v>350</v>
      </c>
      <c r="C10427" s="233" t="s">
        <v>347</v>
      </c>
      <c r="D10427" s="233">
        <v>8</v>
      </c>
      <c r="E10427" s="233" t="s">
        <v>271</v>
      </c>
      <c r="F10427" s="234" t="s">
        <v>338</v>
      </c>
      <c r="G10427" s="235">
        <v>70</v>
      </c>
      <c r="H10427" s="234">
        <v>53680</v>
      </c>
      <c r="I10427" s="28"/>
    </row>
    <row r="10428" spans="1:9" x14ac:dyDescent="0.25">
      <c r="A10428" s="231" t="s">
        <v>335</v>
      </c>
      <c r="B10428" s="232" t="s">
        <v>350</v>
      </c>
      <c r="C10428" s="233" t="s">
        <v>347</v>
      </c>
      <c r="D10428" s="233">
        <v>8</v>
      </c>
      <c r="E10428" s="233" t="s">
        <v>271</v>
      </c>
      <c r="F10428" s="234" t="s">
        <v>338</v>
      </c>
      <c r="G10428" s="235">
        <v>160</v>
      </c>
      <c r="H10428" s="234">
        <v>53681</v>
      </c>
      <c r="I10428" s="28"/>
    </row>
    <row r="10429" spans="1:9" x14ac:dyDescent="0.25">
      <c r="A10429" s="231" t="s">
        <v>335</v>
      </c>
      <c r="B10429" s="232" t="s">
        <v>400</v>
      </c>
      <c r="C10429" s="233" t="s">
        <v>364</v>
      </c>
      <c r="D10429" s="233">
        <v>8</v>
      </c>
      <c r="E10429" s="233" t="s">
        <v>264</v>
      </c>
      <c r="F10429" s="234" t="s">
        <v>365</v>
      </c>
      <c r="G10429" s="235">
        <v>138</v>
      </c>
      <c r="H10429" s="234">
        <v>53685</v>
      </c>
      <c r="I10429" s="28"/>
    </row>
    <row r="10430" spans="1:9" x14ac:dyDescent="0.25">
      <c r="A10430" s="231" t="s">
        <v>335</v>
      </c>
      <c r="B10430" s="232" t="s">
        <v>394</v>
      </c>
      <c r="C10430" s="233" t="s">
        <v>364</v>
      </c>
      <c r="D10430" s="233">
        <v>8</v>
      </c>
      <c r="E10430" s="233" t="s">
        <v>264</v>
      </c>
      <c r="F10430" s="234" t="s">
        <v>365</v>
      </c>
      <c r="G10430" s="235">
        <v>86</v>
      </c>
      <c r="H10430" s="234">
        <v>53687</v>
      </c>
      <c r="I10430" s="28"/>
    </row>
    <row r="10431" spans="1:9" x14ac:dyDescent="0.25">
      <c r="A10431" s="231" t="s">
        <v>397</v>
      </c>
      <c r="B10431" s="232" t="s">
        <v>398</v>
      </c>
      <c r="C10431" s="233" t="s">
        <v>399</v>
      </c>
      <c r="D10431" s="233">
        <v>8</v>
      </c>
      <c r="E10431" s="233" t="s">
        <v>334</v>
      </c>
      <c r="F10431" s="234" t="s">
        <v>276</v>
      </c>
      <c r="G10431" s="235">
        <v>195</v>
      </c>
      <c r="H10431" s="234">
        <v>53689</v>
      </c>
      <c r="I10431" s="28"/>
    </row>
    <row r="10432" spans="1:9" x14ac:dyDescent="0.25">
      <c r="A10432" s="231" t="s">
        <v>362</v>
      </c>
      <c r="B10432" s="232" t="s">
        <v>366</v>
      </c>
      <c r="C10432" s="233" t="s">
        <v>337</v>
      </c>
      <c r="D10432" s="233">
        <v>8</v>
      </c>
      <c r="E10432" s="233" t="s">
        <v>262</v>
      </c>
      <c r="F10432" s="234" t="s">
        <v>342</v>
      </c>
      <c r="G10432" s="235">
        <v>79</v>
      </c>
      <c r="H10432" s="234">
        <v>53691</v>
      </c>
      <c r="I10432" s="28"/>
    </row>
    <row r="10433" spans="1:9" x14ac:dyDescent="0.25">
      <c r="A10433" s="231" t="s">
        <v>331</v>
      </c>
      <c r="B10433" s="232" t="s">
        <v>404</v>
      </c>
      <c r="C10433" s="233" t="s">
        <v>333</v>
      </c>
      <c r="D10433" s="233">
        <v>16</v>
      </c>
      <c r="E10433" s="233" t="s">
        <v>334</v>
      </c>
      <c r="F10433" s="234" t="s">
        <v>405</v>
      </c>
      <c r="G10433" s="235">
        <v>22</v>
      </c>
      <c r="H10433" s="234">
        <v>53693</v>
      </c>
      <c r="I10433" s="28"/>
    </row>
    <row r="10434" spans="1:9" x14ac:dyDescent="0.25">
      <c r="A10434" s="231" t="s">
        <v>385</v>
      </c>
      <c r="B10434" s="232" t="s">
        <v>389</v>
      </c>
      <c r="C10434" s="233" t="s">
        <v>375</v>
      </c>
      <c r="D10434" s="233">
        <v>16</v>
      </c>
      <c r="E10434" s="233" t="s">
        <v>334</v>
      </c>
      <c r="F10434" s="234" t="s">
        <v>276</v>
      </c>
      <c r="G10434" s="235">
        <v>152</v>
      </c>
      <c r="H10434" s="234">
        <v>53694</v>
      </c>
      <c r="I10434" s="28"/>
    </row>
    <row r="10435" spans="1:9" x14ac:dyDescent="0.25">
      <c r="A10435" s="231" t="s">
        <v>335</v>
      </c>
      <c r="B10435" s="232" t="s">
        <v>382</v>
      </c>
      <c r="C10435" s="233" t="s">
        <v>337</v>
      </c>
      <c r="D10435" s="233">
        <v>16</v>
      </c>
      <c r="E10435" s="233" t="s">
        <v>264</v>
      </c>
      <c r="F10435" s="234" t="s">
        <v>365</v>
      </c>
      <c r="G10435" s="235">
        <v>159</v>
      </c>
      <c r="H10435" s="234">
        <v>53696</v>
      </c>
      <c r="I10435" s="28"/>
    </row>
    <row r="10436" spans="1:9" x14ac:dyDescent="0.25">
      <c r="A10436" s="231" t="s">
        <v>362</v>
      </c>
      <c r="B10436" s="232" t="s">
        <v>407</v>
      </c>
      <c r="C10436" s="233" t="s">
        <v>380</v>
      </c>
      <c r="D10436" s="233">
        <v>16</v>
      </c>
      <c r="E10436" s="233" t="s">
        <v>264</v>
      </c>
      <c r="F10436" s="234" t="s">
        <v>365</v>
      </c>
      <c r="G10436" s="235">
        <v>42</v>
      </c>
      <c r="H10436" s="234">
        <v>53697</v>
      </c>
      <c r="I10436" s="28"/>
    </row>
    <row r="10437" spans="1:9" x14ac:dyDescent="0.25">
      <c r="A10437" s="231" t="s">
        <v>371</v>
      </c>
      <c r="B10437" s="232" t="s">
        <v>388</v>
      </c>
      <c r="C10437" s="233" t="s">
        <v>364</v>
      </c>
      <c r="D10437" s="233">
        <v>12</v>
      </c>
      <c r="E10437" s="233" t="s">
        <v>271</v>
      </c>
      <c r="F10437" s="234" t="s">
        <v>359</v>
      </c>
      <c r="G10437" s="235">
        <v>51</v>
      </c>
      <c r="H10437" s="234">
        <v>53699</v>
      </c>
      <c r="I10437" s="28"/>
    </row>
    <row r="10438" spans="1:9" x14ac:dyDescent="0.25">
      <c r="A10438" s="231" t="s">
        <v>331</v>
      </c>
      <c r="B10438" s="232" t="s">
        <v>404</v>
      </c>
      <c r="C10438" s="233" t="s">
        <v>333</v>
      </c>
      <c r="D10438" s="233">
        <v>16</v>
      </c>
      <c r="E10438" s="233" t="s">
        <v>334</v>
      </c>
      <c r="F10438" s="234" t="s">
        <v>405</v>
      </c>
      <c r="G10438" s="235">
        <v>23</v>
      </c>
      <c r="H10438" s="234">
        <v>53700</v>
      </c>
      <c r="I10438" s="28"/>
    </row>
    <row r="10439" spans="1:9" x14ac:dyDescent="0.25">
      <c r="A10439" s="231" t="s">
        <v>335</v>
      </c>
      <c r="B10439" s="232" t="s">
        <v>367</v>
      </c>
      <c r="C10439" s="233" t="s">
        <v>337</v>
      </c>
      <c r="D10439" s="233">
        <v>8</v>
      </c>
      <c r="E10439" s="233" t="s">
        <v>262</v>
      </c>
      <c r="F10439" s="234" t="s">
        <v>342</v>
      </c>
      <c r="G10439" s="235">
        <v>186</v>
      </c>
      <c r="H10439" s="234">
        <v>53703</v>
      </c>
      <c r="I10439" s="28"/>
    </row>
    <row r="10440" spans="1:9" x14ac:dyDescent="0.25">
      <c r="A10440" s="231" t="s">
        <v>408</v>
      </c>
      <c r="B10440" s="232" t="s">
        <v>409</v>
      </c>
      <c r="C10440" s="233" t="s">
        <v>380</v>
      </c>
      <c r="D10440" s="233">
        <v>16</v>
      </c>
      <c r="E10440" s="233" t="s">
        <v>334</v>
      </c>
      <c r="F10440" s="234" t="s">
        <v>278</v>
      </c>
      <c r="G10440" s="235">
        <v>12</v>
      </c>
      <c r="H10440" s="234">
        <v>53704</v>
      </c>
      <c r="I10440" s="28"/>
    </row>
    <row r="10441" spans="1:9" x14ac:dyDescent="0.25">
      <c r="A10441" s="231" t="s">
        <v>408</v>
      </c>
      <c r="B10441" s="232" t="s">
        <v>409</v>
      </c>
      <c r="C10441" s="233" t="s">
        <v>380</v>
      </c>
      <c r="D10441" s="233">
        <v>16</v>
      </c>
      <c r="E10441" s="233" t="s">
        <v>334</v>
      </c>
      <c r="F10441" s="234" t="s">
        <v>276</v>
      </c>
      <c r="G10441" s="235">
        <v>176</v>
      </c>
      <c r="H10441" s="234">
        <v>53704</v>
      </c>
      <c r="I10441" s="28"/>
    </row>
    <row r="10442" spans="1:9" x14ac:dyDescent="0.25">
      <c r="A10442" s="231" t="s">
        <v>345</v>
      </c>
      <c r="B10442" s="232" t="s">
        <v>346</v>
      </c>
      <c r="C10442" s="233" t="s">
        <v>347</v>
      </c>
      <c r="D10442" s="233">
        <v>16</v>
      </c>
      <c r="E10442" s="233" t="s">
        <v>271</v>
      </c>
      <c r="F10442" s="234" t="s">
        <v>338</v>
      </c>
      <c r="G10442" s="235">
        <v>179</v>
      </c>
      <c r="H10442" s="234">
        <v>53705</v>
      </c>
      <c r="I10442" s="28"/>
    </row>
    <row r="10443" spans="1:9" x14ac:dyDescent="0.25">
      <c r="A10443" s="231" t="s">
        <v>331</v>
      </c>
      <c r="B10443" s="232" t="s">
        <v>404</v>
      </c>
      <c r="C10443" s="233" t="s">
        <v>333</v>
      </c>
      <c r="D10443" s="233">
        <v>16</v>
      </c>
      <c r="E10443" s="233" t="s">
        <v>334</v>
      </c>
      <c r="F10443" s="234" t="s">
        <v>405</v>
      </c>
      <c r="G10443" s="235">
        <v>23</v>
      </c>
      <c r="H10443" s="234">
        <v>53705</v>
      </c>
      <c r="I10443" s="28"/>
    </row>
    <row r="10444" spans="1:9" x14ac:dyDescent="0.25">
      <c r="A10444" s="231" t="s">
        <v>335</v>
      </c>
      <c r="B10444" s="232" t="s">
        <v>382</v>
      </c>
      <c r="C10444" s="233" t="s">
        <v>337</v>
      </c>
      <c r="D10444" s="233">
        <v>16</v>
      </c>
      <c r="E10444" s="233" t="s">
        <v>264</v>
      </c>
      <c r="F10444" s="234" t="s">
        <v>365</v>
      </c>
      <c r="G10444" s="235">
        <v>123</v>
      </c>
      <c r="H10444" s="234">
        <v>53708</v>
      </c>
      <c r="I10444" s="28"/>
    </row>
    <row r="10445" spans="1:9" x14ac:dyDescent="0.25">
      <c r="A10445" s="231" t="s">
        <v>335</v>
      </c>
      <c r="B10445" s="232" t="s">
        <v>394</v>
      </c>
      <c r="C10445" s="233" t="s">
        <v>364</v>
      </c>
      <c r="D10445" s="233">
        <v>8</v>
      </c>
      <c r="E10445" s="233" t="s">
        <v>264</v>
      </c>
      <c r="F10445" s="234" t="s">
        <v>396</v>
      </c>
      <c r="G10445" s="235">
        <v>57</v>
      </c>
      <c r="H10445" s="234">
        <v>53709</v>
      </c>
      <c r="I10445" s="28"/>
    </row>
    <row r="10446" spans="1:9" x14ac:dyDescent="0.25">
      <c r="A10446" s="231" t="s">
        <v>345</v>
      </c>
      <c r="B10446" s="232" t="s">
        <v>379</v>
      </c>
      <c r="C10446" s="233" t="s">
        <v>380</v>
      </c>
      <c r="D10446" s="233">
        <v>16</v>
      </c>
      <c r="E10446" s="233" t="s">
        <v>271</v>
      </c>
      <c r="F10446" s="234" t="s">
        <v>373</v>
      </c>
      <c r="G10446" s="235">
        <v>5</v>
      </c>
      <c r="H10446" s="234">
        <v>53710</v>
      </c>
      <c r="I10446" s="28"/>
    </row>
    <row r="10447" spans="1:9" x14ac:dyDescent="0.25">
      <c r="A10447" s="231" t="s">
        <v>331</v>
      </c>
      <c r="B10447" s="232" t="s">
        <v>381</v>
      </c>
      <c r="C10447" s="233" t="s">
        <v>380</v>
      </c>
      <c r="D10447" s="233">
        <v>16</v>
      </c>
      <c r="E10447" s="233" t="s">
        <v>262</v>
      </c>
      <c r="F10447" s="234" t="s">
        <v>342</v>
      </c>
      <c r="G10447" s="235">
        <v>74</v>
      </c>
      <c r="H10447" s="234">
        <v>53711</v>
      </c>
      <c r="I10447" s="28"/>
    </row>
    <row r="10448" spans="1:9" x14ac:dyDescent="0.25">
      <c r="A10448" s="231" t="s">
        <v>376</v>
      </c>
      <c r="B10448" s="232" t="s">
        <v>377</v>
      </c>
      <c r="C10448" s="233" t="s">
        <v>378</v>
      </c>
      <c r="D10448" s="233">
        <v>10</v>
      </c>
      <c r="E10448" s="233" t="s">
        <v>262</v>
      </c>
      <c r="F10448" s="234" t="s">
        <v>342</v>
      </c>
      <c r="G10448" s="235">
        <v>171</v>
      </c>
      <c r="H10448" s="234">
        <v>53712</v>
      </c>
      <c r="I10448" s="28"/>
    </row>
    <row r="10449" spans="1:9" x14ac:dyDescent="0.25">
      <c r="A10449" s="231" t="s">
        <v>335</v>
      </c>
      <c r="B10449" s="232" t="s">
        <v>350</v>
      </c>
      <c r="C10449" s="233" t="s">
        <v>347</v>
      </c>
      <c r="D10449" s="233">
        <v>8</v>
      </c>
      <c r="E10449" s="233" t="s">
        <v>271</v>
      </c>
      <c r="F10449" s="234" t="s">
        <v>338</v>
      </c>
      <c r="G10449" s="235">
        <v>193</v>
      </c>
      <c r="H10449" s="234">
        <v>53713</v>
      </c>
      <c r="I10449" s="28"/>
    </row>
    <row r="10450" spans="1:9" x14ac:dyDescent="0.25">
      <c r="A10450" s="231" t="s">
        <v>376</v>
      </c>
      <c r="B10450" s="232" t="s">
        <v>377</v>
      </c>
      <c r="C10450" s="233" t="s">
        <v>378</v>
      </c>
      <c r="D10450" s="233">
        <v>10</v>
      </c>
      <c r="E10450" s="233" t="s">
        <v>262</v>
      </c>
      <c r="F10450" s="234" t="s">
        <v>50</v>
      </c>
      <c r="G10450" s="235">
        <v>176</v>
      </c>
      <c r="H10450" s="234">
        <v>53716</v>
      </c>
      <c r="I10450" s="28"/>
    </row>
    <row r="10451" spans="1:9" x14ac:dyDescent="0.25">
      <c r="A10451" s="231" t="s">
        <v>348</v>
      </c>
      <c r="B10451" s="232" t="s">
        <v>349</v>
      </c>
      <c r="C10451" s="233" t="s">
        <v>347</v>
      </c>
      <c r="D10451" s="233">
        <v>8</v>
      </c>
      <c r="E10451" s="233" t="s">
        <v>262</v>
      </c>
      <c r="F10451" s="234" t="s">
        <v>342</v>
      </c>
      <c r="G10451" s="235">
        <v>163</v>
      </c>
      <c r="H10451" s="234">
        <v>53717</v>
      </c>
      <c r="I10451" s="28"/>
    </row>
    <row r="10452" spans="1:9" x14ac:dyDescent="0.25">
      <c r="A10452" s="231" t="s">
        <v>345</v>
      </c>
      <c r="B10452" s="232" t="s">
        <v>379</v>
      </c>
      <c r="C10452" s="233" t="s">
        <v>380</v>
      </c>
      <c r="D10452" s="233">
        <v>16</v>
      </c>
      <c r="E10452" s="233" t="s">
        <v>271</v>
      </c>
      <c r="F10452" s="234" t="s">
        <v>338</v>
      </c>
      <c r="G10452" s="235">
        <v>111</v>
      </c>
      <c r="H10452" s="234">
        <v>53720</v>
      </c>
      <c r="I10452" s="28"/>
    </row>
    <row r="10453" spans="1:9" x14ac:dyDescent="0.25">
      <c r="A10453" s="231" t="s">
        <v>335</v>
      </c>
      <c r="B10453" s="232" t="s">
        <v>383</v>
      </c>
      <c r="C10453" s="233" t="s">
        <v>347</v>
      </c>
      <c r="D10453" s="233">
        <v>8</v>
      </c>
      <c r="E10453" s="233" t="s">
        <v>271</v>
      </c>
      <c r="F10453" s="234" t="s">
        <v>373</v>
      </c>
      <c r="G10453" s="235">
        <v>36</v>
      </c>
      <c r="H10453" s="234">
        <v>53724</v>
      </c>
      <c r="I10453" s="28"/>
    </row>
    <row r="10454" spans="1:9" x14ac:dyDescent="0.25">
      <c r="A10454" s="231" t="s">
        <v>335</v>
      </c>
      <c r="B10454" s="232" t="s">
        <v>336</v>
      </c>
      <c r="C10454" s="233" t="s">
        <v>337</v>
      </c>
      <c r="D10454" s="233">
        <v>16</v>
      </c>
      <c r="E10454" s="233" t="s">
        <v>271</v>
      </c>
      <c r="F10454" s="234" t="s">
        <v>338</v>
      </c>
      <c r="G10454" s="235">
        <v>60</v>
      </c>
      <c r="H10454" s="234">
        <v>53732</v>
      </c>
      <c r="I10454" s="28"/>
    </row>
    <row r="10455" spans="1:9" x14ac:dyDescent="0.25">
      <c r="A10455" s="231" t="s">
        <v>362</v>
      </c>
      <c r="B10455" s="232" t="s">
        <v>407</v>
      </c>
      <c r="C10455" s="233" t="s">
        <v>380</v>
      </c>
      <c r="D10455" s="233">
        <v>16</v>
      </c>
      <c r="E10455" s="233" t="s">
        <v>264</v>
      </c>
      <c r="F10455" s="234" t="s">
        <v>396</v>
      </c>
      <c r="G10455" s="235">
        <v>42</v>
      </c>
      <c r="H10455" s="234">
        <v>53732</v>
      </c>
      <c r="I10455" s="28"/>
    </row>
    <row r="10456" spans="1:9" x14ac:dyDescent="0.25">
      <c r="A10456" s="231" t="s">
        <v>345</v>
      </c>
      <c r="B10456" s="232" t="s">
        <v>391</v>
      </c>
      <c r="C10456" s="233" t="s">
        <v>337</v>
      </c>
      <c r="D10456" s="233">
        <v>16</v>
      </c>
      <c r="E10456" s="233" t="s">
        <v>334</v>
      </c>
      <c r="F10456" s="234" t="s">
        <v>276</v>
      </c>
      <c r="G10456" s="235">
        <v>62</v>
      </c>
      <c r="H10456" s="234">
        <v>53735</v>
      </c>
      <c r="I10456" s="28"/>
    </row>
    <row r="10457" spans="1:9" x14ac:dyDescent="0.25">
      <c r="A10457" s="231" t="s">
        <v>339</v>
      </c>
      <c r="B10457" s="232" t="s">
        <v>340</v>
      </c>
      <c r="C10457" s="233" t="s">
        <v>341</v>
      </c>
      <c r="D10457" s="233">
        <v>8</v>
      </c>
      <c r="E10457" s="233" t="s">
        <v>262</v>
      </c>
      <c r="F10457" s="234" t="s">
        <v>342</v>
      </c>
      <c r="G10457" s="235">
        <v>112</v>
      </c>
      <c r="H10457" s="234">
        <v>53739</v>
      </c>
      <c r="I10457" s="28"/>
    </row>
    <row r="10458" spans="1:9" x14ac:dyDescent="0.25">
      <c r="A10458" s="231" t="s">
        <v>335</v>
      </c>
      <c r="B10458" s="232" t="s">
        <v>384</v>
      </c>
      <c r="C10458" s="233" t="s">
        <v>364</v>
      </c>
      <c r="D10458" s="233">
        <v>8</v>
      </c>
      <c r="E10458" s="233" t="s">
        <v>262</v>
      </c>
      <c r="F10458" s="234" t="s">
        <v>356</v>
      </c>
      <c r="G10458" s="235">
        <v>136</v>
      </c>
      <c r="H10458" s="234">
        <v>53745</v>
      </c>
      <c r="I10458" s="28"/>
    </row>
    <row r="10459" spans="1:9" x14ac:dyDescent="0.25">
      <c r="A10459" s="231" t="s">
        <v>335</v>
      </c>
      <c r="B10459" s="232" t="s">
        <v>394</v>
      </c>
      <c r="C10459" s="233" t="s">
        <v>364</v>
      </c>
      <c r="D10459" s="233">
        <v>8</v>
      </c>
      <c r="E10459" s="233" t="s">
        <v>264</v>
      </c>
      <c r="F10459" s="234" t="s">
        <v>365</v>
      </c>
      <c r="G10459" s="235">
        <v>81</v>
      </c>
      <c r="H10459" s="234">
        <v>53746</v>
      </c>
      <c r="I10459" s="28"/>
    </row>
    <row r="10460" spans="1:9" x14ac:dyDescent="0.25">
      <c r="A10460" s="231" t="s">
        <v>354</v>
      </c>
      <c r="B10460" s="232" t="s">
        <v>355</v>
      </c>
      <c r="C10460" s="233" t="s">
        <v>347</v>
      </c>
      <c r="D10460" s="233">
        <v>16</v>
      </c>
      <c r="E10460" s="233" t="s">
        <v>262</v>
      </c>
      <c r="F10460" s="234" t="s">
        <v>356</v>
      </c>
      <c r="G10460" s="235">
        <v>122</v>
      </c>
      <c r="H10460" s="234">
        <v>53748</v>
      </c>
      <c r="I10460" s="28"/>
    </row>
    <row r="10461" spans="1:9" x14ac:dyDescent="0.25">
      <c r="A10461" s="231" t="s">
        <v>335</v>
      </c>
      <c r="B10461" s="232" t="s">
        <v>368</v>
      </c>
      <c r="C10461" s="233" t="s">
        <v>364</v>
      </c>
      <c r="D10461" s="233">
        <v>8</v>
      </c>
      <c r="E10461" s="233" t="s">
        <v>262</v>
      </c>
      <c r="F10461" s="234" t="s">
        <v>356</v>
      </c>
      <c r="G10461" s="235">
        <v>140</v>
      </c>
      <c r="H10461" s="234">
        <v>53755</v>
      </c>
      <c r="I10461" s="28"/>
    </row>
    <row r="10462" spans="1:9" x14ac:dyDescent="0.25">
      <c r="A10462" s="231" t="s">
        <v>335</v>
      </c>
      <c r="B10462" s="232" t="s">
        <v>387</v>
      </c>
      <c r="C10462" s="233" t="s">
        <v>347</v>
      </c>
      <c r="D10462" s="233">
        <v>8</v>
      </c>
      <c r="E10462" s="233" t="s">
        <v>264</v>
      </c>
      <c r="F10462" s="234" t="s">
        <v>365</v>
      </c>
      <c r="G10462" s="235">
        <v>141</v>
      </c>
      <c r="H10462" s="234">
        <v>53756</v>
      </c>
      <c r="I10462" s="28"/>
    </row>
    <row r="10463" spans="1:9" x14ac:dyDescent="0.25">
      <c r="A10463" s="231" t="s">
        <v>385</v>
      </c>
      <c r="B10463" s="232" t="s">
        <v>386</v>
      </c>
      <c r="C10463" s="233" t="s">
        <v>358</v>
      </c>
      <c r="D10463" s="233">
        <v>16</v>
      </c>
      <c r="E10463" s="233" t="s">
        <v>334</v>
      </c>
      <c r="F10463" s="234" t="s">
        <v>276</v>
      </c>
      <c r="G10463" s="235">
        <v>116</v>
      </c>
      <c r="H10463" s="234">
        <v>53758</v>
      </c>
      <c r="I10463" s="28"/>
    </row>
    <row r="10464" spans="1:9" x14ac:dyDescent="0.25">
      <c r="A10464" s="231" t="s">
        <v>331</v>
      </c>
      <c r="B10464" s="232" t="s">
        <v>353</v>
      </c>
      <c r="C10464" s="233" t="s">
        <v>337</v>
      </c>
      <c r="D10464" s="233">
        <v>16</v>
      </c>
      <c r="E10464" s="233" t="s">
        <v>262</v>
      </c>
      <c r="F10464" s="234" t="s">
        <v>356</v>
      </c>
      <c r="G10464" s="235">
        <v>196</v>
      </c>
      <c r="H10464" s="234">
        <v>53762</v>
      </c>
      <c r="I10464" s="28"/>
    </row>
    <row r="10465" spans="1:9" x14ac:dyDescent="0.25">
      <c r="A10465" s="231" t="s">
        <v>335</v>
      </c>
      <c r="B10465" s="232" t="s">
        <v>350</v>
      </c>
      <c r="C10465" s="233" t="s">
        <v>347</v>
      </c>
      <c r="D10465" s="233">
        <v>8</v>
      </c>
      <c r="E10465" s="233" t="s">
        <v>271</v>
      </c>
      <c r="F10465" s="234" t="s">
        <v>338</v>
      </c>
      <c r="G10465" s="235">
        <v>182</v>
      </c>
      <c r="H10465" s="234">
        <v>53764</v>
      </c>
      <c r="I10465" s="28"/>
    </row>
    <row r="10466" spans="1:9" x14ac:dyDescent="0.25">
      <c r="A10466" s="231" t="s">
        <v>331</v>
      </c>
      <c r="B10466" s="232" t="s">
        <v>381</v>
      </c>
      <c r="C10466" s="233" t="s">
        <v>380</v>
      </c>
      <c r="D10466" s="233">
        <v>16</v>
      </c>
      <c r="E10466" s="233" t="s">
        <v>262</v>
      </c>
      <c r="F10466" s="234" t="s">
        <v>342</v>
      </c>
      <c r="G10466" s="235">
        <v>188</v>
      </c>
      <c r="H10466" s="234">
        <v>53767</v>
      </c>
      <c r="I10466" s="28"/>
    </row>
    <row r="10467" spans="1:9" x14ac:dyDescent="0.25">
      <c r="A10467" s="231" t="s">
        <v>362</v>
      </c>
      <c r="B10467" s="232" t="s">
        <v>366</v>
      </c>
      <c r="C10467" s="233" t="s">
        <v>337</v>
      </c>
      <c r="D10467" s="233">
        <v>8</v>
      </c>
      <c r="E10467" s="233" t="s">
        <v>262</v>
      </c>
      <c r="F10467" s="234" t="s">
        <v>50</v>
      </c>
      <c r="G10467" s="235">
        <v>120</v>
      </c>
      <c r="H10467" s="234">
        <v>53768</v>
      </c>
      <c r="I10467" s="28"/>
    </row>
    <row r="10468" spans="1:9" x14ac:dyDescent="0.25">
      <c r="A10468" s="231" t="s">
        <v>335</v>
      </c>
      <c r="B10468" s="232" t="s">
        <v>400</v>
      </c>
      <c r="C10468" s="233" t="s">
        <v>364</v>
      </c>
      <c r="D10468" s="233">
        <v>8</v>
      </c>
      <c r="E10468" s="233" t="s">
        <v>264</v>
      </c>
      <c r="F10468" s="234" t="s">
        <v>365</v>
      </c>
      <c r="G10468" s="235">
        <v>137</v>
      </c>
      <c r="H10468" s="234">
        <v>53768</v>
      </c>
      <c r="I10468" s="28"/>
    </row>
    <row r="10469" spans="1:9" x14ac:dyDescent="0.25">
      <c r="A10469" s="231" t="s">
        <v>371</v>
      </c>
      <c r="B10469" s="232" t="s">
        <v>388</v>
      </c>
      <c r="C10469" s="233" t="s">
        <v>364</v>
      </c>
      <c r="D10469" s="233">
        <v>12</v>
      </c>
      <c r="E10469" s="233" t="s">
        <v>271</v>
      </c>
      <c r="F10469" s="234" t="s">
        <v>338</v>
      </c>
      <c r="G10469" s="235">
        <v>47</v>
      </c>
      <c r="H10469" s="234">
        <v>53768</v>
      </c>
      <c r="I10469" s="28"/>
    </row>
    <row r="10470" spans="1:9" x14ac:dyDescent="0.25">
      <c r="A10470" s="231" t="s">
        <v>331</v>
      </c>
      <c r="B10470" s="232" t="s">
        <v>353</v>
      </c>
      <c r="C10470" s="233" t="s">
        <v>337</v>
      </c>
      <c r="D10470" s="233">
        <v>16</v>
      </c>
      <c r="E10470" s="233" t="s">
        <v>262</v>
      </c>
      <c r="F10470" s="234" t="s">
        <v>356</v>
      </c>
      <c r="G10470" s="235">
        <v>35</v>
      </c>
      <c r="H10470" s="234">
        <v>53768</v>
      </c>
      <c r="I10470" s="28"/>
    </row>
    <row r="10471" spans="1:9" x14ac:dyDescent="0.25">
      <c r="A10471" s="231" t="s">
        <v>345</v>
      </c>
      <c r="B10471" s="232" t="s">
        <v>391</v>
      </c>
      <c r="C10471" s="233" t="s">
        <v>337</v>
      </c>
      <c r="D10471" s="233">
        <v>16</v>
      </c>
      <c r="E10471" s="233" t="s">
        <v>334</v>
      </c>
      <c r="F10471" s="234" t="s">
        <v>405</v>
      </c>
      <c r="G10471" s="235">
        <v>191</v>
      </c>
      <c r="H10471" s="234">
        <v>53773</v>
      </c>
      <c r="I10471" s="28"/>
    </row>
    <row r="10472" spans="1:9" x14ac:dyDescent="0.25">
      <c r="A10472" s="231" t="s">
        <v>376</v>
      </c>
      <c r="B10472" s="232" t="s">
        <v>390</v>
      </c>
      <c r="C10472" s="233" t="s">
        <v>370</v>
      </c>
      <c r="D10472" s="233">
        <v>8</v>
      </c>
      <c r="E10472" s="233" t="s">
        <v>334</v>
      </c>
      <c r="F10472" s="234" t="s">
        <v>278</v>
      </c>
      <c r="G10472" s="235">
        <v>174</v>
      </c>
      <c r="H10472" s="234">
        <v>53776</v>
      </c>
      <c r="I10472" s="28"/>
    </row>
    <row r="10473" spans="1:9" x14ac:dyDescent="0.25">
      <c r="A10473" s="231" t="s">
        <v>354</v>
      </c>
      <c r="B10473" s="232" t="s">
        <v>355</v>
      </c>
      <c r="C10473" s="233" t="s">
        <v>347</v>
      </c>
      <c r="D10473" s="233">
        <v>16</v>
      </c>
      <c r="E10473" s="233" t="s">
        <v>262</v>
      </c>
      <c r="F10473" s="234" t="s">
        <v>356</v>
      </c>
      <c r="G10473" s="235">
        <v>186</v>
      </c>
      <c r="H10473" s="234">
        <v>53777</v>
      </c>
      <c r="I10473" s="28"/>
    </row>
    <row r="10474" spans="1:9" x14ac:dyDescent="0.25">
      <c r="A10474" s="231" t="s">
        <v>362</v>
      </c>
      <c r="B10474" s="232" t="s">
        <v>369</v>
      </c>
      <c r="C10474" s="233" t="s">
        <v>370</v>
      </c>
      <c r="D10474" s="233">
        <v>16</v>
      </c>
      <c r="E10474" s="233" t="s">
        <v>264</v>
      </c>
      <c r="F10474" s="234" t="s">
        <v>365</v>
      </c>
      <c r="G10474" s="235">
        <v>87</v>
      </c>
      <c r="H10474" s="234">
        <v>53780</v>
      </c>
      <c r="I10474" s="28"/>
    </row>
    <row r="10475" spans="1:9" x14ac:dyDescent="0.25">
      <c r="A10475" s="231" t="s">
        <v>362</v>
      </c>
      <c r="B10475" s="232" t="s">
        <v>366</v>
      </c>
      <c r="C10475" s="233" t="s">
        <v>337</v>
      </c>
      <c r="D10475" s="233">
        <v>8</v>
      </c>
      <c r="E10475" s="233" t="s">
        <v>262</v>
      </c>
      <c r="F10475" s="234" t="s">
        <v>342</v>
      </c>
      <c r="G10475" s="235">
        <v>91</v>
      </c>
      <c r="H10475" s="234">
        <v>53781</v>
      </c>
      <c r="I10475" s="28"/>
    </row>
    <row r="10476" spans="1:9" x14ac:dyDescent="0.25">
      <c r="A10476" s="231" t="s">
        <v>408</v>
      </c>
      <c r="B10476" s="232" t="s">
        <v>409</v>
      </c>
      <c r="C10476" s="233" t="s">
        <v>380</v>
      </c>
      <c r="D10476" s="233">
        <v>16</v>
      </c>
      <c r="E10476" s="233" t="s">
        <v>334</v>
      </c>
      <c r="F10476" s="234" t="s">
        <v>278</v>
      </c>
      <c r="G10476" s="235">
        <v>170</v>
      </c>
      <c r="H10476" s="234">
        <v>53781</v>
      </c>
      <c r="I10476" s="28"/>
    </row>
    <row r="10477" spans="1:9" x14ac:dyDescent="0.25">
      <c r="A10477" s="231" t="s">
        <v>339</v>
      </c>
      <c r="B10477" s="232" t="s">
        <v>340</v>
      </c>
      <c r="C10477" s="233" t="s">
        <v>341</v>
      </c>
      <c r="D10477" s="233">
        <v>8</v>
      </c>
      <c r="E10477" s="233" t="s">
        <v>262</v>
      </c>
      <c r="F10477" s="234" t="s">
        <v>342</v>
      </c>
      <c r="G10477" s="235">
        <v>101</v>
      </c>
      <c r="H10477" s="234">
        <v>53786</v>
      </c>
      <c r="I10477" s="28"/>
    </row>
    <row r="10478" spans="1:9" x14ac:dyDescent="0.25">
      <c r="A10478" s="231" t="s">
        <v>335</v>
      </c>
      <c r="B10478" s="232" t="s">
        <v>383</v>
      </c>
      <c r="C10478" s="233" t="s">
        <v>347</v>
      </c>
      <c r="D10478" s="233">
        <v>8</v>
      </c>
      <c r="E10478" s="233" t="s">
        <v>271</v>
      </c>
      <c r="F10478" s="234" t="s">
        <v>373</v>
      </c>
      <c r="G10478" s="235">
        <v>42</v>
      </c>
      <c r="H10478" s="234">
        <v>53789</v>
      </c>
      <c r="I10478" s="28"/>
    </row>
    <row r="10479" spans="1:9" x14ac:dyDescent="0.25">
      <c r="A10479" s="231" t="s">
        <v>331</v>
      </c>
      <c r="B10479" s="232" t="s">
        <v>404</v>
      </c>
      <c r="C10479" s="233" t="s">
        <v>333</v>
      </c>
      <c r="D10479" s="233">
        <v>16</v>
      </c>
      <c r="E10479" s="233" t="s">
        <v>334</v>
      </c>
      <c r="F10479" s="234" t="s">
        <v>405</v>
      </c>
      <c r="G10479" s="235">
        <v>169</v>
      </c>
      <c r="H10479" s="234">
        <v>53796</v>
      </c>
      <c r="I10479" s="28"/>
    </row>
    <row r="10480" spans="1:9" x14ac:dyDescent="0.25">
      <c r="A10480" s="231" t="s">
        <v>376</v>
      </c>
      <c r="B10480" s="232" t="s">
        <v>390</v>
      </c>
      <c r="C10480" s="233" t="s">
        <v>370</v>
      </c>
      <c r="D10480" s="233">
        <v>8</v>
      </c>
      <c r="E10480" s="233" t="s">
        <v>334</v>
      </c>
      <c r="F10480" s="234" t="s">
        <v>278</v>
      </c>
      <c r="G10480" s="235">
        <v>184</v>
      </c>
      <c r="H10480" s="234">
        <v>53797</v>
      </c>
      <c r="I10480" s="28"/>
    </row>
    <row r="10481" spans="1:9" x14ac:dyDescent="0.25">
      <c r="A10481" s="231" t="s">
        <v>339</v>
      </c>
      <c r="B10481" s="232" t="s">
        <v>340</v>
      </c>
      <c r="C10481" s="233" t="s">
        <v>341</v>
      </c>
      <c r="D10481" s="233">
        <v>8</v>
      </c>
      <c r="E10481" s="233" t="s">
        <v>262</v>
      </c>
      <c r="F10481" s="234" t="s">
        <v>342</v>
      </c>
      <c r="G10481" s="235">
        <v>16</v>
      </c>
      <c r="H10481" s="234">
        <v>53802</v>
      </c>
      <c r="I10481" s="28"/>
    </row>
    <row r="10482" spans="1:9" x14ac:dyDescent="0.25">
      <c r="A10482" s="231" t="s">
        <v>335</v>
      </c>
      <c r="B10482" s="232" t="s">
        <v>382</v>
      </c>
      <c r="C10482" s="233" t="s">
        <v>337</v>
      </c>
      <c r="D10482" s="233">
        <v>16</v>
      </c>
      <c r="E10482" s="233" t="s">
        <v>264</v>
      </c>
      <c r="F10482" s="234" t="s">
        <v>365</v>
      </c>
      <c r="G10482" s="235">
        <v>74</v>
      </c>
      <c r="H10482" s="234">
        <v>53804</v>
      </c>
      <c r="I10482" s="28"/>
    </row>
    <row r="10483" spans="1:9" x14ac:dyDescent="0.25">
      <c r="A10483" s="231" t="s">
        <v>385</v>
      </c>
      <c r="B10483" s="232" t="s">
        <v>386</v>
      </c>
      <c r="C10483" s="233" t="s">
        <v>358</v>
      </c>
      <c r="D10483" s="233">
        <v>16</v>
      </c>
      <c r="E10483" s="233" t="s">
        <v>334</v>
      </c>
      <c r="F10483" s="234" t="s">
        <v>405</v>
      </c>
      <c r="G10483" s="235">
        <v>33</v>
      </c>
      <c r="H10483" s="234">
        <v>53805</v>
      </c>
      <c r="I10483" s="28"/>
    </row>
    <row r="10484" spans="1:9" x14ac:dyDescent="0.25">
      <c r="A10484" s="231" t="s">
        <v>335</v>
      </c>
      <c r="B10484" s="232" t="s">
        <v>350</v>
      </c>
      <c r="C10484" s="233" t="s">
        <v>347</v>
      </c>
      <c r="D10484" s="233">
        <v>8</v>
      </c>
      <c r="E10484" s="233" t="s">
        <v>271</v>
      </c>
      <c r="F10484" s="234" t="s">
        <v>338</v>
      </c>
      <c r="G10484" s="235">
        <v>49</v>
      </c>
      <c r="H10484" s="234">
        <v>53811</v>
      </c>
      <c r="I10484" s="28"/>
    </row>
    <row r="10485" spans="1:9" x14ac:dyDescent="0.25">
      <c r="A10485" s="231" t="s">
        <v>362</v>
      </c>
      <c r="B10485" s="232" t="s">
        <v>369</v>
      </c>
      <c r="C10485" s="233" t="s">
        <v>370</v>
      </c>
      <c r="D10485" s="233">
        <v>16</v>
      </c>
      <c r="E10485" s="233" t="s">
        <v>264</v>
      </c>
      <c r="F10485" s="234" t="s">
        <v>365</v>
      </c>
      <c r="G10485" s="235">
        <v>13</v>
      </c>
      <c r="H10485" s="234">
        <v>53822</v>
      </c>
      <c r="I10485" s="28"/>
    </row>
    <row r="10486" spans="1:9" x14ac:dyDescent="0.25">
      <c r="A10486" s="231" t="s">
        <v>397</v>
      </c>
      <c r="B10486" s="232" t="s">
        <v>398</v>
      </c>
      <c r="C10486" s="233" t="s">
        <v>399</v>
      </c>
      <c r="D10486" s="233">
        <v>8</v>
      </c>
      <c r="E10486" s="233" t="s">
        <v>334</v>
      </c>
      <c r="F10486" s="234" t="s">
        <v>276</v>
      </c>
      <c r="G10486" s="235">
        <v>16</v>
      </c>
      <c r="H10486" s="234">
        <v>53828</v>
      </c>
      <c r="I10486" s="28"/>
    </row>
    <row r="10487" spans="1:9" x14ac:dyDescent="0.25">
      <c r="A10487" s="231" t="s">
        <v>335</v>
      </c>
      <c r="B10487" s="232" t="s">
        <v>383</v>
      </c>
      <c r="C10487" s="233" t="s">
        <v>347</v>
      </c>
      <c r="D10487" s="233">
        <v>8</v>
      </c>
      <c r="E10487" s="233" t="s">
        <v>271</v>
      </c>
      <c r="F10487" s="234" t="s">
        <v>373</v>
      </c>
      <c r="G10487" s="235">
        <v>67</v>
      </c>
      <c r="H10487" s="234">
        <v>53831</v>
      </c>
      <c r="I10487" s="28"/>
    </row>
    <row r="10488" spans="1:9" x14ac:dyDescent="0.25">
      <c r="A10488" s="231" t="s">
        <v>335</v>
      </c>
      <c r="B10488" s="232" t="s">
        <v>384</v>
      </c>
      <c r="C10488" s="233" t="s">
        <v>364</v>
      </c>
      <c r="D10488" s="233">
        <v>8</v>
      </c>
      <c r="E10488" s="233" t="s">
        <v>262</v>
      </c>
      <c r="F10488" s="234" t="s">
        <v>356</v>
      </c>
      <c r="G10488" s="235">
        <v>192</v>
      </c>
      <c r="H10488" s="234">
        <v>53832</v>
      </c>
      <c r="I10488" s="28"/>
    </row>
    <row r="10489" spans="1:9" x14ac:dyDescent="0.25">
      <c r="A10489" s="231" t="s">
        <v>345</v>
      </c>
      <c r="B10489" s="232" t="s">
        <v>401</v>
      </c>
      <c r="C10489" s="233" t="s">
        <v>380</v>
      </c>
      <c r="D10489" s="233">
        <v>16</v>
      </c>
      <c r="E10489" s="233" t="s">
        <v>271</v>
      </c>
      <c r="F10489" s="234" t="s">
        <v>338</v>
      </c>
      <c r="G10489" s="235">
        <v>40</v>
      </c>
      <c r="H10489" s="234">
        <v>53832</v>
      </c>
      <c r="I10489" s="28"/>
    </row>
    <row r="10490" spans="1:9" x14ac:dyDescent="0.25">
      <c r="A10490" s="231" t="s">
        <v>335</v>
      </c>
      <c r="B10490" s="232" t="s">
        <v>395</v>
      </c>
      <c r="C10490" s="233" t="s">
        <v>337</v>
      </c>
      <c r="D10490" s="233">
        <v>16</v>
      </c>
      <c r="E10490" s="233" t="s">
        <v>264</v>
      </c>
      <c r="F10490" s="234" t="s">
        <v>365</v>
      </c>
      <c r="G10490" s="235">
        <v>103</v>
      </c>
      <c r="H10490" s="234">
        <v>53834</v>
      </c>
      <c r="I10490" s="28"/>
    </row>
    <row r="10491" spans="1:9" x14ac:dyDescent="0.25">
      <c r="A10491" s="231" t="s">
        <v>335</v>
      </c>
      <c r="B10491" s="232" t="s">
        <v>383</v>
      </c>
      <c r="C10491" s="233" t="s">
        <v>347</v>
      </c>
      <c r="D10491" s="233">
        <v>8</v>
      </c>
      <c r="E10491" s="233" t="s">
        <v>271</v>
      </c>
      <c r="F10491" s="234" t="s">
        <v>373</v>
      </c>
      <c r="G10491" s="235">
        <v>68</v>
      </c>
      <c r="H10491" s="234">
        <v>53835</v>
      </c>
      <c r="I10491" s="28"/>
    </row>
    <row r="10492" spans="1:9" x14ac:dyDescent="0.25">
      <c r="A10492" s="231" t="s">
        <v>362</v>
      </c>
      <c r="B10492" s="232" t="s">
        <v>374</v>
      </c>
      <c r="C10492" s="233" t="s">
        <v>375</v>
      </c>
      <c r="D10492" s="233">
        <v>16</v>
      </c>
      <c r="E10492" s="233" t="s">
        <v>271</v>
      </c>
      <c r="F10492" s="234" t="s">
        <v>338</v>
      </c>
      <c r="G10492" s="235">
        <v>140</v>
      </c>
      <c r="H10492" s="234">
        <v>53835</v>
      </c>
      <c r="I10492" s="28"/>
    </row>
    <row r="10493" spans="1:9" x14ac:dyDescent="0.25">
      <c r="A10493" s="231" t="s">
        <v>371</v>
      </c>
      <c r="B10493" s="232" t="s">
        <v>372</v>
      </c>
      <c r="C10493" s="233" t="s">
        <v>364</v>
      </c>
      <c r="D10493" s="233">
        <v>8</v>
      </c>
      <c r="E10493" s="233" t="s">
        <v>271</v>
      </c>
      <c r="F10493" s="234" t="s">
        <v>373</v>
      </c>
      <c r="G10493" s="235">
        <v>184</v>
      </c>
      <c r="H10493" s="234">
        <v>53840</v>
      </c>
      <c r="I10493" s="28"/>
    </row>
    <row r="10494" spans="1:9" x14ac:dyDescent="0.25">
      <c r="A10494" s="231" t="s">
        <v>345</v>
      </c>
      <c r="B10494" s="232" t="s">
        <v>391</v>
      </c>
      <c r="C10494" s="233" t="s">
        <v>337</v>
      </c>
      <c r="D10494" s="233">
        <v>16</v>
      </c>
      <c r="E10494" s="233" t="s">
        <v>334</v>
      </c>
      <c r="F10494" s="234" t="s">
        <v>276</v>
      </c>
      <c r="G10494" s="235">
        <v>158</v>
      </c>
      <c r="H10494" s="234">
        <v>53847</v>
      </c>
      <c r="I10494" s="28"/>
    </row>
    <row r="10495" spans="1:9" x14ac:dyDescent="0.25">
      <c r="A10495" s="231" t="s">
        <v>385</v>
      </c>
      <c r="B10495" s="232" t="s">
        <v>386</v>
      </c>
      <c r="C10495" s="233" t="s">
        <v>358</v>
      </c>
      <c r="D10495" s="233">
        <v>16</v>
      </c>
      <c r="E10495" s="233" t="s">
        <v>334</v>
      </c>
      <c r="F10495" s="234" t="s">
        <v>405</v>
      </c>
      <c r="G10495" s="235">
        <v>163</v>
      </c>
      <c r="H10495" s="234">
        <v>53847</v>
      </c>
      <c r="I10495" s="28"/>
    </row>
    <row r="10496" spans="1:9" x14ac:dyDescent="0.25">
      <c r="A10496" s="231" t="s">
        <v>362</v>
      </c>
      <c r="B10496" s="232" t="s">
        <v>407</v>
      </c>
      <c r="C10496" s="233" t="s">
        <v>380</v>
      </c>
      <c r="D10496" s="233">
        <v>16</v>
      </c>
      <c r="E10496" s="233" t="s">
        <v>264</v>
      </c>
      <c r="F10496" s="234" t="s">
        <v>365</v>
      </c>
      <c r="G10496" s="235">
        <v>194</v>
      </c>
      <c r="H10496" s="234">
        <v>53851</v>
      </c>
      <c r="I10496" s="28"/>
    </row>
    <row r="10497" spans="1:9" x14ac:dyDescent="0.25">
      <c r="A10497" s="231" t="s">
        <v>335</v>
      </c>
      <c r="B10497" s="232" t="s">
        <v>400</v>
      </c>
      <c r="C10497" s="233" t="s">
        <v>364</v>
      </c>
      <c r="D10497" s="233">
        <v>8</v>
      </c>
      <c r="E10497" s="233" t="s">
        <v>264</v>
      </c>
      <c r="F10497" s="234" t="s">
        <v>365</v>
      </c>
      <c r="G10497" s="235">
        <v>59</v>
      </c>
      <c r="H10497" s="234">
        <v>53852</v>
      </c>
      <c r="I10497" s="28"/>
    </row>
    <row r="10498" spans="1:9" x14ac:dyDescent="0.25">
      <c r="A10498" s="231" t="s">
        <v>331</v>
      </c>
      <c r="B10498" s="232" t="s">
        <v>404</v>
      </c>
      <c r="C10498" s="233" t="s">
        <v>333</v>
      </c>
      <c r="D10498" s="233">
        <v>16</v>
      </c>
      <c r="E10498" s="233" t="s">
        <v>334</v>
      </c>
      <c r="F10498" s="234" t="s">
        <v>405</v>
      </c>
      <c r="G10498" s="235">
        <v>98</v>
      </c>
      <c r="H10498" s="234">
        <v>53853</v>
      </c>
      <c r="I10498" s="28"/>
    </row>
    <row r="10499" spans="1:9" x14ac:dyDescent="0.25">
      <c r="A10499" s="231" t="s">
        <v>335</v>
      </c>
      <c r="B10499" s="232" t="s">
        <v>387</v>
      </c>
      <c r="C10499" s="233" t="s">
        <v>347</v>
      </c>
      <c r="D10499" s="233">
        <v>8</v>
      </c>
      <c r="E10499" s="233" t="s">
        <v>264</v>
      </c>
      <c r="F10499" s="234" t="s">
        <v>365</v>
      </c>
      <c r="G10499" s="235">
        <v>107</v>
      </c>
      <c r="H10499" s="234">
        <v>53855</v>
      </c>
      <c r="I10499" s="28"/>
    </row>
    <row r="10500" spans="1:9" x14ac:dyDescent="0.25">
      <c r="A10500" s="231" t="s">
        <v>348</v>
      </c>
      <c r="B10500" s="232" t="s">
        <v>349</v>
      </c>
      <c r="C10500" s="233" t="s">
        <v>347</v>
      </c>
      <c r="D10500" s="233">
        <v>8</v>
      </c>
      <c r="E10500" s="233" t="s">
        <v>262</v>
      </c>
      <c r="F10500" s="234" t="s">
        <v>356</v>
      </c>
      <c r="G10500" s="235">
        <v>147</v>
      </c>
      <c r="H10500" s="234">
        <v>53857</v>
      </c>
      <c r="I10500" s="28"/>
    </row>
    <row r="10501" spans="1:9" x14ac:dyDescent="0.25">
      <c r="A10501" s="231" t="s">
        <v>335</v>
      </c>
      <c r="B10501" s="232" t="s">
        <v>368</v>
      </c>
      <c r="C10501" s="233" t="s">
        <v>364</v>
      </c>
      <c r="D10501" s="233">
        <v>8</v>
      </c>
      <c r="E10501" s="233" t="s">
        <v>262</v>
      </c>
      <c r="F10501" s="234" t="s">
        <v>356</v>
      </c>
      <c r="G10501" s="235">
        <v>72</v>
      </c>
      <c r="H10501" s="234">
        <v>53867</v>
      </c>
      <c r="I10501" s="28"/>
    </row>
    <row r="10502" spans="1:9" x14ac:dyDescent="0.25">
      <c r="A10502" s="231" t="s">
        <v>331</v>
      </c>
      <c r="B10502" s="232" t="s">
        <v>353</v>
      </c>
      <c r="C10502" s="233" t="s">
        <v>337</v>
      </c>
      <c r="D10502" s="233">
        <v>16</v>
      </c>
      <c r="E10502" s="233" t="s">
        <v>262</v>
      </c>
      <c r="F10502" s="234" t="s">
        <v>356</v>
      </c>
      <c r="G10502" s="235">
        <v>11</v>
      </c>
      <c r="H10502" s="234">
        <v>53869</v>
      </c>
      <c r="I10502" s="28"/>
    </row>
    <row r="10503" spans="1:9" x14ac:dyDescent="0.25">
      <c r="A10503" s="231" t="s">
        <v>362</v>
      </c>
      <c r="B10503" s="232" t="s">
        <v>366</v>
      </c>
      <c r="C10503" s="233" t="s">
        <v>337</v>
      </c>
      <c r="D10503" s="233">
        <v>8</v>
      </c>
      <c r="E10503" s="233" t="s">
        <v>262</v>
      </c>
      <c r="F10503" s="234" t="s">
        <v>50</v>
      </c>
      <c r="G10503" s="235">
        <v>113</v>
      </c>
      <c r="H10503" s="234">
        <v>53873</v>
      </c>
      <c r="I10503" s="28"/>
    </row>
    <row r="10504" spans="1:9" x14ac:dyDescent="0.25">
      <c r="A10504" s="231" t="s">
        <v>331</v>
      </c>
      <c r="B10504" s="232" t="s">
        <v>404</v>
      </c>
      <c r="C10504" s="233" t="s">
        <v>333</v>
      </c>
      <c r="D10504" s="233">
        <v>16</v>
      </c>
      <c r="E10504" s="233" t="s">
        <v>334</v>
      </c>
      <c r="F10504" s="234" t="s">
        <v>405</v>
      </c>
      <c r="G10504" s="235">
        <v>76</v>
      </c>
      <c r="H10504" s="234">
        <v>53876</v>
      </c>
      <c r="I10504" s="28"/>
    </row>
    <row r="10505" spans="1:9" x14ac:dyDescent="0.25">
      <c r="A10505" s="231" t="s">
        <v>371</v>
      </c>
      <c r="B10505" s="232" t="s">
        <v>372</v>
      </c>
      <c r="C10505" s="233" t="s">
        <v>364</v>
      </c>
      <c r="D10505" s="233">
        <v>8</v>
      </c>
      <c r="E10505" s="233" t="s">
        <v>271</v>
      </c>
      <c r="F10505" s="234" t="s">
        <v>373</v>
      </c>
      <c r="G10505" s="235">
        <v>186</v>
      </c>
      <c r="H10505" s="234">
        <v>53882</v>
      </c>
      <c r="I10505" s="28"/>
    </row>
    <row r="10506" spans="1:9" x14ac:dyDescent="0.25">
      <c r="A10506" s="231" t="s">
        <v>345</v>
      </c>
      <c r="B10506" s="232" t="s">
        <v>346</v>
      </c>
      <c r="C10506" s="233" t="s">
        <v>347</v>
      </c>
      <c r="D10506" s="233">
        <v>16</v>
      </c>
      <c r="E10506" s="233" t="s">
        <v>271</v>
      </c>
      <c r="F10506" s="234" t="s">
        <v>338</v>
      </c>
      <c r="G10506" s="235">
        <v>27</v>
      </c>
      <c r="H10506" s="234">
        <v>53882</v>
      </c>
      <c r="I10506" s="28"/>
    </row>
    <row r="10507" spans="1:9" x14ac:dyDescent="0.25">
      <c r="A10507" s="231" t="s">
        <v>397</v>
      </c>
      <c r="B10507" s="232" t="s">
        <v>398</v>
      </c>
      <c r="C10507" s="233" t="s">
        <v>399</v>
      </c>
      <c r="D10507" s="233">
        <v>8</v>
      </c>
      <c r="E10507" s="233" t="s">
        <v>334</v>
      </c>
      <c r="F10507" s="234" t="s">
        <v>276</v>
      </c>
      <c r="G10507" s="235">
        <v>118</v>
      </c>
      <c r="H10507" s="234">
        <v>53884</v>
      </c>
      <c r="I10507" s="28"/>
    </row>
    <row r="10508" spans="1:9" x14ac:dyDescent="0.25">
      <c r="A10508" s="231" t="s">
        <v>335</v>
      </c>
      <c r="B10508" s="232" t="s">
        <v>395</v>
      </c>
      <c r="C10508" s="233" t="s">
        <v>337</v>
      </c>
      <c r="D10508" s="233">
        <v>16</v>
      </c>
      <c r="E10508" s="233" t="s">
        <v>264</v>
      </c>
      <c r="F10508" s="234" t="s">
        <v>396</v>
      </c>
      <c r="G10508" s="235">
        <v>174</v>
      </c>
      <c r="H10508" s="234">
        <v>53891</v>
      </c>
      <c r="I10508" s="28"/>
    </row>
    <row r="10509" spans="1:9" x14ac:dyDescent="0.25">
      <c r="A10509" s="231" t="s">
        <v>345</v>
      </c>
      <c r="B10509" s="232" t="s">
        <v>406</v>
      </c>
      <c r="C10509" s="233" t="s">
        <v>337</v>
      </c>
      <c r="D10509" s="233">
        <v>16</v>
      </c>
      <c r="E10509" s="233" t="s">
        <v>271</v>
      </c>
      <c r="F10509" s="234" t="s">
        <v>338</v>
      </c>
      <c r="G10509" s="235">
        <v>18</v>
      </c>
      <c r="H10509" s="234">
        <v>53894</v>
      </c>
      <c r="I10509" s="28"/>
    </row>
    <row r="10510" spans="1:9" x14ac:dyDescent="0.25">
      <c r="A10510" s="231" t="s">
        <v>335</v>
      </c>
      <c r="B10510" s="232" t="s">
        <v>368</v>
      </c>
      <c r="C10510" s="233" t="s">
        <v>364</v>
      </c>
      <c r="D10510" s="233">
        <v>8</v>
      </c>
      <c r="E10510" s="233" t="s">
        <v>262</v>
      </c>
      <c r="F10510" s="234" t="s">
        <v>356</v>
      </c>
      <c r="G10510" s="235">
        <v>162</v>
      </c>
      <c r="H10510" s="234">
        <v>53896</v>
      </c>
      <c r="I10510" s="28"/>
    </row>
    <row r="10511" spans="1:9" x14ac:dyDescent="0.25">
      <c r="A10511" s="231" t="s">
        <v>362</v>
      </c>
      <c r="B10511" s="232" t="s">
        <v>407</v>
      </c>
      <c r="C10511" s="233" t="s">
        <v>380</v>
      </c>
      <c r="D10511" s="233">
        <v>16</v>
      </c>
      <c r="E10511" s="233" t="s">
        <v>264</v>
      </c>
      <c r="F10511" s="234" t="s">
        <v>396</v>
      </c>
      <c r="G10511" s="235">
        <v>38</v>
      </c>
      <c r="H10511" s="234">
        <v>53897</v>
      </c>
      <c r="I10511" s="28"/>
    </row>
    <row r="10512" spans="1:9" x14ac:dyDescent="0.25">
      <c r="A10512" s="231" t="s">
        <v>345</v>
      </c>
      <c r="B10512" s="232" t="s">
        <v>406</v>
      </c>
      <c r="C10512" s="233" t="s">
        <v>337</v>
      </c>
      <c r="D10512" s="233">
        <v>16</v>
      </c>
      <c r="E10512" s="233" t="s">
        <v>271</v>
      </c>
      <c r="F10512" s="234" t="s">
        <v>338</v>
      </c>
      <c r="G10512" s="235">
        <v>77</v>
      </c>
      <c r="H10512" s="234">
        <v>53900</v>
      </c>
      <c r="I10512" s="28"/>
    </row>
    <row r="10513" spans="1:9" x14ac:dyDescent="0.25">
      <c r="A10513" s="231" t="s">
        <v>408</v>
      </c>
      <c r="B10513" s="232" t="s">
        <v>409</v>
      </c>
      <c r="C10513" s="233" t="s">
        <v>380</v>
      </c>
      <c r="D10513" s="233">
        <v>16</v>
      </c>
      <c r="E10513" s="233" t="s">
        <v>334</v>
      </c>
      <c r="F10513" s="234" t="s">
        <v>276</v>
      </c>
      <c r="G10513" s="235">
        <v>129</v>
      </c>
      <c r="H10513" s="234">
        <v>53901</v>
      </c>
      <c r="I10513" s="28"/>
    </row>
    <row r="10514" spans="1:9" x14ac:dyDescent="0.25">
      <c r="A10514" s="231" t="s">
        <v>371</v>
      </c>
      <c r="B10514" s="232" t="s">
        <v>372</v>
      </c>
      <c r="C10514" s="233" t="s">
        <v>364</v>
      </c>
      <c r="D10514" s="233">
        <v>8</v>
      </c>
      <c r="E10514" s="233" t="s">
        <v>271</v>
      </c>
      <c r="F10514" s="234" t="s">
        <v>338</v>
      </c>
      <c r="G10514" s="235">
        <v>9</v>
      </c>
      <c r="H10514" s="234">
        <v>53901</v>
      </c>
      <c r="I10514" s="28"/>
    </row>
    <row r="10515" spans="1:9" x14ac:dyDescent="0.25">
      <c r="A10515" s="231" t="s">
        <v>345</v>
      </c>
      <c r="B10515" s="232" t="s">
        <v>391</v>
      </c>
      <c r="C10515" s="233" t="s">
        <v>337</v>
      </c>
      <c r="D10515" s="233">
        <v>16</v>
      </c>
      <c r="E10515" s="233" t="s">
        <v>334</v>
      </c>
      <c r="F10515" s="234" t="s">
        <v>405</v>
      </c>
      <c r="G10515" s="235">
        <v>144</v>
      </c>
      <c r="H10515" s="234">
        <v>53902</v>
      </c>
      <c r="I10515" s="28"/>
    </row>
    <row r="10516" spans="1:9" x14ac:dyDescent="0.25">
      <c r="A10516" s="231" t="s">
        <v>335</v>
      </c>
      <c r="B10516" s="232" t="s">
        <v>383</v>
      </c>
      <c r="C10516" s="233" t="s">
        <v>347</v>
      </c>
      <c r="D10516" s="233">
        <v>8</v>
      </c>
      <c r="E10516" s="233" t="s">
        <v>271</v>
      </c>
      <c r="F10516" s="234" t="s">
        <v>373</v>
      </c>
      <c r="G10516" s="235">
        <v>113</v>
      </c>
      <c r="H10516" s="234">
        <v>53905</v>
      </c>
      <c r="I10516" s="28"/>
    </row>
    <row r="10517" spans="1:9" x14ac:dyDescent="0.25">
      <c r="A10517" s="231" t="s">
        <v>331</v>
      </c>
      <c r="B10517" s="232" t="s">
        <v>381</v>
      </c>
      <c r="C10517" s="233" t="s">
        <v>380</v>
      </c>
      <c r="D10517" s="233">
        <v>16</v>
      </c>
      <c r="E10517" s="233" t="s">
        <v>262</v>
      </c>
      <c r="F10517" s="234" t="s">
        <v>342</v>
      </c>
      <c r="G10517" s="235">
        <v>77</v>
      </c>
      <c r="H10517" s="234">
        <v>53906</v>
      </c>
      <c r="I10517" s="28"/>
    </row>
    <row r="10518" spans="1:9" x14ac:dyDescent="0.25">
      <c r="A10518" s="231" t="s">
        <v>335</v>
      </c>
      <c r="B10518" s="232" t="s">
        <v>336</v>
      </c>
      <c r="C10518" s="233" t="s">
        <v>337</v>
      </c>
      <c r="D10518" s="233">
        <v>16</v>
      </c>
      <c r="E10518" s="233" t="s">
        <v>271</v>
      </c>
      <c r="F10518" s="234" t="s">
        <v>338</v>
      </c>
      <c r="G10518" s="235">
        <v>102</v>
      </c>
      <c r="H10518" s="234">
        <v>53909</v>
      </c>
      <c r="I10518" s="28"/>
    </row>
    <row r="10519" spans="1:9" x14ac:dyDescent="0.25">
      <c r="A10519" s="231" t="s">
        <v>371</v>
      </c>
      <c r="B10519" s="232" t="s">
        <v>372</v>
      </c>
      <c r="C10519" s="233" t="s">
        <v>364</v>
      </c>
      <c r="D10519" s="233">
        <v>8</v>
      </c>
      <c r="E10519" s="233" t="s">
        <v>271</v>
      </c>
      <c r="F10519" s="234" t="s">
        <v>338</v>
      </c>
      <c r="G10519" s="235">
        <v>28</v>
      </c>
      <c r="H10519" s="234">
        <v>53911</v>
      </c>
      <c r="I10519" s="28"/>
    </row>
    <row r="10520" spans="1:9" x14ac:dyDescent="0.25">
      <c r="A10520" s="231" t="s">
        <v>385</v>
      </c>
      <c r="B10520" s="232" t="s">
        <v>389</v>
      </c>
      <c r="C10520" s="233" t="s">
        <v>375</v>
      </c>
      <c r="D10520" s="233">
        <v>16</v>
      </c>
      <c r="E10520" s="233" t="s">
        <v>334</v>
      </c>
      <c r="F10520" s="234" t="s">
        <v>278</v>
      </c>
      <c r="G10520" s="235">
        <v>157</v>
      </c>
      <c r="H10520" s="234">
        <v>53913</v>
      </c>
      <c r="I10520" s="28"/>
    </row>
    <row r="10521" spans="1:9" x14ac:dyDescent="0.25">
      <c r="A10521" s="231" t="s">
        <v>348</v>
      </c>
      <c r="B10521" s="232" t="s">
        <v>349</v>
      </c>
      <c r="C10521" s="233" t="s">
        <v>347</v>
      </c>
      <c r="D10521" s="233">
        <v>8</v>
      </c>
      <c r="E10521" s="233" t="s">
        <v>262</v>
      </c>
      <c r="F10521" s="234" t="s">
        <v>342</v>
      </c>
      <c r="G10521" s="235">
        <v>38</v>
      </c>
      <c r="H10521" s="234">
        <v>53914</v>
      </c>
      <c r="I10521" s="28"/>
    </row>
    <row r="10522" spans="1:9" x14ac:dyDescent="0.25">
      <c r="A10522" s="231" t="s">
        <v>331</v>
      </c>
      <c r="B10522" s="232" t="s">
        <v>353</v>
      </c>
      <c r="C10522" s="233" t="s">
        <v>337</v>
      </c>
      <c r="D10522" s="233">
        <v>16</v>
      </c>
      <c r="E10522" s="233" t="s">
        <v>262</v>
      </c>
      <c r="F10522" s="234" t="s">
        <v>342</v>
      </c>
      <c r="G10522" s="235">
        <v>81</v>
      </c>
      <c r="H10522" s="234">
        <v>53918</v>
      </c>
      <c r="I10522" s="28"/>
    </row>
    <row r="10523" spans="1:9" x14ac:dyDescent="0.25">
      <c r="A10523" s="231" t="s">
        <v>408</v>
      </c>
      <c r="B10523" s="232" t="s">
        <v>409</v>
      </c>
      <c r="C10523" s="233" t="s">
        <v>380</v>
      </c>
      <c r="D10523" s="233">
        <v>16</v>
      </c>
      <c r="E10523" s="233" t="s">
        <v>334</v>
      </c>
      <c r="F10523" s="234" t="s">
        <v>278</v>
      </c>
      <c r="G10523" s="235">
        <v>30</v>
      </c>
      <c r="H10523" s="234">
        <v>53920</v>
      </c>
      <c r="I10523" s="28"/>
    </row>
    <row r="10524" spans="1:9" x14ac:dyDescent="0.25">
      <c r="A10524" s="231" t="s">
        <v>331</v>
      </c>
      <c r="B10524" s="232" t="s">
        <v>353</v>
      </c>
      <c r="C10524" s="233" t="s">
        <v>337</v>
      </c>
      <c r="D10524" s="233">
        <v>16</v>
      </c>
      <c r="E10524" s="233" t="s">
        <v>262</v>
      </c>
      <c r="F10524" s="234" t="s">
        <v>342</v>
      </c>
      <c r="G10524" s="235">
        <v>141</v>
      </c>
      <c r="H10524" s="234">
        <v>53920</v>
      </c>
      <c r="I10524" s="28"/>
    </row>
    <row r="10525" spans="1:9" x14ac:dyDescent="0.25">
      <c r="A10525" s="231" t="s">
        <v>385</v>
      </c>
      <c r="B10525" s="232" t="s">
        <v>386</v>
      </c>
      <c r="C10525" s="233" t="s">
        <v>358</v>
      </c>
      <c r="D10525" s="233">
        <v>16</v>
      </c>
      <c r="E10525" s="233" t="s">
        <v>334</v>
      </c>
      <c r="F10525" s="234" t="s">
        <v>405</v>
      </c>
      <c r="G10525" s="235">
        <v>68</v>
      </c>
      <c r="H10525" s="234">
        <v>53920</v>
      </c>
      <c r="I10525" s="28"/>
    </row>
    <row r="10526" spans="1:9" x14ac:dyDescent="0.25">
      <c r="A10526" s="231" t="s">
        <v>335</v>
      </c>
      <c r="B10526" s="232" t="s">
        <v>367</v>
      </c>
      <c r="C10526" s="233" t="s">
        <v>337</v>
      </c>
      <c r="D10526" s="233">
        <v>8</v>
      </c>
      <c r="E10526" s="233" t="s">
        <v>262</v>
      </c>
      <c r="F10526" s="234" t="s">
        <v>356</v>
      </c>
      <c r="G10526" s="235">
        <v>178</v>
      </c>
      <c r="H10526" s="234">
        <v>53924</v>
      </c>
      <c r="I10526" s="28"/>
    </row>
    <row r="10527" spans="1:9" x14ac:dyDescent="0.25">
      <c r="A10527" s="231" t="s">
        <v>335</v>
      </c>
      <c r="B10527" s="232" t="s">
        <v>394</v>
      </c>
      <c r="C10527" s="233" t="s">
        <v>364</v>
      </c>
      <c r="D10527" s="233">
        <v>8</v>
      </c>
      <c r="E10527" s="233" t="s">
        <v>264</v>
      </c>
      <c r="F10527" s="234" t="s">
        <v>365</v>
      </c>
      <c r="G10527" s="235">
        <v>94</v>
      </c>
      <c r="H10527" s="234">
        <v>53925</v>
      </c>
      <c r="I10527" s="28"/>
    </row>
    <row r="10528" spans="1:9" x14ac:dyDescent="0.25">
      <c r="A10528" s="231" t="s">
        <v>335</v>
      </c>
      <c r="B10528" s="232" t="s">
        <v>357</v>
      </c>
      <c r="C10528" s="233" t="s">
        <v>358</v>
      </c>
      <c r="D10528" s="233">
        <v>16</v>
      </c>
      <c r="E10528" s="233" t="s">
        <v>271</v>
      </c>
      <c r="F10528" s="234" t="s">
        <v>359</v>
      </c>
      <c r="G10528" s="235">
        <v>129</v>
      </c>
      <c r="H10528" s="234">
        <v>53929</v>
      </c>
      <c r="I10528" s="28"/>
    </row>
    <row r="10529" spans="1:9" x14ac:dyDescent="0.25">
      <c r="A10529" s="231" t="s">
        <v>345</v>
      </c>
      <c r="B10529" s="232" t="s">
        <v>346</v>
      </c>
      <c r="C10529" s="233" t="s">
        <v>347</v>
      </c>
      <c r="D10529" s="233">
        <v>16</v>
      </c>
      <c r="E10529" s="233" t="s">
        <v>271</v>
      </c>
      <c r="F10529" s="234" t="s">
        <v>338</v>
      </c>
      <c r="G10529" s="235">
        <v>151</v>
      </c>
      <c r="H10529" s="234">
        <v>53930</v>
      </c>
      <c r="I10529" s="28"/>
    </row>
    <row r="10530" spans="1:9" x14ac:dyDescent="0.25">
      <c r="A10530" s="231" t="s">
        <v>345</v>
      </c>
      <c r="B10530" s="232" t="s">
        <v>391</v>
      </c>
      <c r="C10530" s="233" t="s">
        <v>337</v>
      </c>
      <c r="D10530" s="233">
        <v>16</v>
      </c>
      <c r="E10530" s="233" t="s">
        <v>334</v>
      </c>
      <c r="F10530" s="234" t="s">
        <v>405</v>
      </c>
      <c r="G10530" s="235">
        <v>146</v>
      </c>
      <c r="H10530" s="234">
        <v>53932</v>
      </c>
      <c r="I10530" s="28"/>
    </row>
    <row r="10531" spans="1:9" x14ac:dyDescent="0.25">
      <c r="A10531" s="231" t="s">
        <v>331</v>
      </c>
      <c r="B10531" s="232" t="s">
        <v>403</v>
      </c>
      <c r="C10531" s="233" t="s">
        <v>380</v>
      </c>
      <c r="D10531" s="233">
        <v>32</v>
      </c>
      <c r="E10531" s="233" t="s">
        <v>262</v>
      </c>
      <c r="F10531" s="234" t="s">
        <v>356</v>
      </c>
      <c r="G10531" s="235">
        <v>146</v>
      </c>
      <c r="H10531" s="234">
        <v>53932</v>
      </c>
      <c r="I10531" s="28"/>
    </row>
    <row r="10532" spans="1:9" x14ac:dyDescent="0.25">
      <c r="A10532" s="231" t="s">
        <v>354</v>
      </c>
      <c r="B10532" s="232" t="s">
        <v>355</v>
      </c>
      <c r="C10532" s="233" t="s">
        <v>347</v>
      </c>
      <c r="D10532" s="233">
        <v>16</v>
      </c>
      <c r="E10532" s="233" t="s">
        <v>262</v>
      </c>
      <c r="F10532" s="234" t="s">
        <v>356</v>
      </c>
      <c r="G10532" s="235">
        <v>75</v>
      </c>
      <c r="H10532" s="234">
        <v>53933</v>
      </c>
      <c r="I10532" s="28"/>
    </row>
    <row r="10533" spans="1:9" x14ac:dyDescent="0.25">
      <c r="A10533" s="231" t="s">
        <v>335</v>
      </c>
      <c r="B10533" s="232" t="s">
        <v>368</v>
      </c>
      <c r="C10533" s="233" t="s">
        <v>364</v>
      </c>
      <c r="D10533" s="233">
        <v>8</v>
      </c>
      <c r="E10533" s="233" t="s">
        <v>262</v>
      </c>
      <c r="F10533" s="234" t="s">
        <v>356</v>
      </c>
      <c r="G10533" s="235">
        <v>190</v>
      </c>
      <c r="H10533" s="234">
        <v>53934</v>
      </c>
      <c r="I10533" s="28"/>
    </row>
    <row r="10534" spans="1:9" x14ac:dyDescent="0.25">
      <c r="A10534" s="231" t="s">
        <v>345</v>
      </c>
      <c r="B10534" s="232" t="s">
        <v>391</v>
      </c>
      <c r="C10534" s="233" t="s">
        <v>337</v>
      </c>
      <c r="D10534" s="233">
        <v>16</v>
      </c>
      <c r="E10534" s="233" t="s">
        <v>334</v>
      </c>
      <c r="F10534" s="234" t="s">
        <v>405</v>
      </c>
      <c r="G10534" s="235">
        <v>54</v>
      </c>
      <c r="H10534" s="234">
        <v>53936</v>
      </c>
      <c r="I10534" s="28"/>
    </row>
    <row r="10535" spans="1:9" x14ac:dyDescent="0.25">
      <c r="A10535" s="231" t="s">
        <v>371</v>
      </c>
      <c r="B10535" s="232" t="s">
        <v>388</v>
      </c>
      <c r="C10535" s="233" t="s">
        <v>364</v>
      </c>
      <c r="D10535" s="233">
        <v>12</v>
      </c>
      <c r="E10535" s="233" t="s">
        <v>271</v>
      </c>
      <c r="F10535" s="234" t="s">
        <v>338</v>
      </c>
      <c r="G10535" s="235">
        <v>66</v>
      </c>
      <c r="H10535" s="234">
        <v>53938</v>
      </c>
      <c r="I10535" s="28"/>
    </row>
    <row r="10536" spans="1:9" x14ac:dyDescent="0.25">
      <c r="A10536" s="231" t="s">
        <v>354</v>
      </c>
      <c r="B10536" s="232" t="s">
        <v>355</v>
      </c>
      <c r="C10536" s="233" t="s">
        <v>347</v>
      </c>
      <c r="D10536" s="233">
        <v>16</v>
      </c>
      <c r="E10536" s="233" t="s">
        <v>262</v>
      </c>
      <c r="F10536" s="234" t="s">
        <v>356</v>
      </c>
      <c r="G10536" s="235">
        <v>58</v>
      </c>
      <c r="H10536" s="234">
        <v>53938</v>
      </c>
      <c r="I10536" s="28"/>
    </row>
    <row r="10537" spans="1:9" x14ac:dyDescent="0.25">
      <c r="A10537" s="231" t="s">
        <v>335</v>
      </c>
      <c r="B10537" s="232" t="s">
        <v>400</v>
      </c>
      <c r="C10537" s="233" t="s">
        <v>364</v>
      </c>
      <c r="D10537" s="233">
        <v>8</v>
      </c>
      <c r="E10537" s="233" t="s">
        <v>264</v>
      </c>
      <c r="F10537" s="234" t="s">
        <v>365</v>
      </c>
      <c r="G10537" s="235">
        <v>34</v>
      </c>
      <c r="H10537" s="234">
        <v>53939</v>
      </c>
      <c r="I10537" s="28"/>
    </row>
    <row r="10538" spans="1:9" x14ac:dyDescent="0.25">
      <c r="A10538" s="231" t="s">
        <v>385</v>
      </c>
      <c r="B10538" s="232" t="s">
        <v>389</v>
      </c>
      <c r="C10538" s="233" t="s">
        <v>375</v>
      </c>
      <c r="D10538" s="233">
        <v>16</v>
      </c>
      <c r="E10538" s="233" t="s">
        <v>334</v>
      </c>
      <c r="F10538" s="234" t="s">
        <v>276</v>
      </c>
      <c r="G10538" s="235">
        <v>83</v>
      </c>
      <c r="H10538" s="234">
        <v>53941</v>
      </c>
      <c r="I10538" s="28"/>
    </row>
    <row r="10539" spans="1:9" x14ac:dyDescent="0.25">
      <c r="A10539" s="231" t="s">
        <v>362</v>
      </c>
      <c r="B10539" s="232" t="s">
        <v>407</v>
      </c>
      <c r="C10539" s="233" t="s">
        <v>380</v>
      </c>
      <c r="D10539" s="233">
        <v>16</v>
      </c>
      <c r="E10539" s="233" t="s">
        <v>264</v>
      </c>
      <c r="F10539" s="234" t="s">
        <v>396</v>
      </c>
      <c r="G10539" s="235">
        <v>75</v>
      </c>
      <c r="H10539" s="234">
        <v>53945</v>
      </c>
      <c r="I10539" s="28"/>
    </row>
    <row r="10540" spans="1:9" x14ac:dyDescent="0.25">
      <c r="A10540" s="231" t="s">
        <v>397</v>
      </c>
      <c r="B10540" s="232" t="s">
        <v>398</v>
      </c>
      <c r="C10540" s="233" t="s">
        <v>399</v>
      </c>
      <c r="D10540" s="233">
        <v>8</v>
      </c>
      <c r="E10540" s="233" t="s">
        <v>334</v>
      </c>
      <c r="F10540" s="234" t="s">
        <v>276</v>
      </c>
      <c r="G10540" s="235">
        <v>128</v>
      </c>
      <c r="H10540" s="234">
        <v>53953</v>
      </c>
      <c r="I10540" s="28"/>
    </row>
    <row r="10541" spans="1:9" x14ac:dyDescent="0.25">
      <c r="A10541" s="231" t="s">
        <v>392</v>
      </c>
      <c r="B10541" s="232" t="s">
        <v>393</v>
      </c>
      <c r="C10541" s="233" t="s">
        <v>337</v>
      </c>
      <c r="D10541" s="233">
        <v>16</v>
      </c>
      <c r="E10541" s="233" t="s">
        <v>271</v>
      </c>
      <c r="F10541" s="234" t="s">
        <v>359</v>
      </c>
      <c r="G10541" s="235">
        <v>123</v>
      </c>
      <c r="H10541" s="234">
        <v>53954</v>
      </c>
      <c r="I10541" s="28"/>
    </row>
    <row r="10542" spans="1:9" x14ac:dyDescent="0.25">
      <c r="A10542" s="231" t="s">
        <v>345</v>
      </c>
      <c r="B10542" s="232" t="s">
        <v>401</v>
      </c>
      <c r="C10542" s="233" t="s">
        <v>380</v>
      </c>
      <c r="D10542" s="233">
        <v>16</v>
      </c>
      <c r="E10542" s="233" t="s">
        <v>271</v>
      </c>
      <c r="F10542" s="234" t="s">
        <v>338</v>
      </c>
      <c r="G10542" s="235">
        <v>143</v>
      </c>
      <c r="H10542" s="234">
        <v>53955</v>
      </c>
      <c r="I10542" s="28"/>
    </row>
    <row r="10543" spans="1:9" x14ac:dyDescent="0.25">
      <c r="A10543" s="231" t="s">
        <v>362</v>
      </c>
      <c r="B10543" s="232" t="s">
        <v>369</v>
      </c>
      <c r="C10543" s="233" t="s">
        <v>370</v>
      </c>
      <c r="D10543" s="233">
        <v>16</v>
      </c>
      <c r="E10543" s="233" t="s">
        <v>264</v>
      </c>
      <c r="F10543" s="234" t="s">
        <v>365</v>
      </c>
      <c r="G10543" s="235">
        <v>7</v>
      </c>
      <c r="H10543" s="234">
        <v>53956</v>
      </c>
      <c r="I10543" s="28"/>
    </row>
    <row r="10544" spans="1:9" x14ac:dyDescent="0.25">
      <c r="A10544" s="231" t="s">
        <v>339</v>
      </c>
      <c r="B10544" s="232" t="s">
        <v>340</v>
      </c>
      <c r="C10544" s="233" t="s">
        <v>341</v>
      </c>
      <c r="D10544" s="233">
        <v>8</v>
      </c>
      <c r="E10544" s="233" t="s">
        <v>262</v>
      </c>
      <c r="F10544" s="234" t="s">
        <v>342</v>
      </c>
      <c r="G10544" s="235">
        <v>117</v>
      </c>
      <c r="H10544" s="234">
        <v>53958</v>
      </c>
      <c r="I10544" s="28"/>
    </row>
    <row r="10545" spans="1:9" x14ac:dyDescent="0.25">
      <c r="A10545" s="231" t="s">
        <v>335</v>
      </c>
      <c r="B10545" s="232" t="s">
        <v>394</v>
      </c>
      <c r="C10545" s="233" t="s">
        <v>364</v>
      </c>
      <c r="D10545" s="233">
        <v>8</v>
      </c>
      <c r="E10545" s="233" t="s">
        <v>264</v>
      </c>
      <c r="F10545" s="234" t="s">
        <v>365</v>
      </c>
      <c r="G10545" s="235">
        <v>25</v>
      </c>
      <c r="H10545" s="234">
        <v>53959</v>
      </c>
      <c r="I10545" s="28"/>
    </row>
    <row r="10546" spans="1:9" x14ac:dyDescent="0.25">
      <c r="A10546" s="231" t="s">
        <v>335</v>
      </c>
      <c r="B10546" s="232" t="s">
        <v>350</v>
      </c>
      <c r="C10546" s="233" t="s">
        <v>347</v>
      </c>
      <c r="D10546" s="233">
        <v>8</v>
      </c>
      <c r="E10546" s="233" t="s">
        <v>271</v>
      </c>
      <c r="F10546" s="234" t="s">
        <v>338</v>
      </c>
      <c r="G10546" s="235">
        <v>138</v>
      </c>
      <c r="H10546" s="234">
        <v>53964</v>
      </c>
      <c r="I10546" s="28"/>
    </row>
    <row r="10547" spans="1:9" x14ac:dyDescent="0.25">
      <c r="A10547" s="231" t="s">
        <v>331</v>
      </c>
      <c r="B10547" s="232" t="s">
        <v>332</v>
      </c>
      <c r="C10547" s="233" t="s">
        <v>333</v>
      </c>
      <c r="D10547" s="233">
        <v>16</v>
      </c>
      <c r="E10547" s="233" t="s">
        <v>334</v>
      </c>
      <c r="F10547" s="234" t="s">
        <v>278</v>
      </c>
      <c r="G10547" s="235">
        <v>19</v>
      </c>
      <c r="H10547" s="234">
        <v>53964</v>
      </c>
      <c r="I10547" s="28"/>
    </row>
    <row r="10548" spans="1:9" x14ac:dyDescent="0.25">
      <c r="A10548" s="231" t="s">
        <v>331</v>
      </c>
      <c r="B10548" s="232" t="s">
        <v>332</v>
      </c>
      <c r="C10548" s="233" t="s">
        <v>333</v>
      </c>
      <c r="D10548" s="233">
        <v>16</v>
      </c>
      <c r="E10548" s="233" t="s">
        <v>334</v>
      </c>
      <c r="F10548" s="234" t="s">
        <v>278</v>
      </c>
      <c r="G10548" s="235">
        <v>108</v>
      </c>
      <c r="H10548" s="234">
        <v>53967</v>
      </c>
      <c r="I10548" s="28"/>
    </row>
    <row r="10549" spans="1:9" x14ac:dyDescent="0.25">
      <c r="A10549" s="231" t="s">
        <v>362</v>
      </c>
      <c r="B10549" s="232" t="s">
        <v>407</v>
      </c>
      <c r="C10549" s="233" t="s">
        <v>380</v>
      </c>
      <c r="D10549" s="233">
        <v>16</v>
      </c>
      <c r="E10549" s="233" t="s">
        <v>264</v>
      </c>
      <c r="F10549" s="234" t="s">
        <v>396</v>
      </c>
      <c r="G10549" s="235">
        <v>48</v>
      </c>
      <c r="H10549" s="234">
        <v>53968</v>
      </c>
      <c r="I10549" s="28"/>
    </row>
    <row r="10550" spans="1:9" x14ac:dyDescent="0.25">
      <c r="A10550" s="231" t="s">
        <v>362</v>
      </c>
      <c r="B10550" s="232" t="s">
        <v>407</v>
      </c>
      <c r="C10550" s="233" t="s">
        <v>380</v>
      </c>
      <c r="D10550" s="233">
        <v>16</v>
      </c>
      <c r="E10550" s="233" t="s">
        <v>264</v>
      </c>
      <c r="F10550" s="234" t="s">
        <v>396</v>
      </c>
      <c r="G10550" s="235">
        <v>21</v>
      </c>
      <c r="H10550" s="234">
        <v>53972</v>
      </c>
      <c r="I10550" s="28"/>
    </row>
    <row r="10551" spans="1:9" x14ac:dyDescent="0.25">
      <c r="A10551" s="231" t="s">
        <v>335</v>
      </c>
      <c r="B10551" s="232" t="s">
        <v>384</v>
      </c>
      <c r="C10551" s="233" t="s">
        <v>364</v>
      </c>
      <c r="D10551" s="233">
        <v>8</v>
      </c>
      <c r="E10551" s="233" t="s">
        <v>262</v>
      </c>
      <c r="F10551" s="234" t="s">
        <v>356</v>
      </c>
      <c r="G10551" s="235">
        <v>85</v>
      </c>
      <c r="H10551" s="234">
        <v>53977</v>
      </c>
      <c r="I10551" s="28"/>
    </row>
    <row r="10552" spans="1:9" x14ac:dyDescent="0.25">
      <c r="A10552" s="231" t="s">
        <v>376</v>
      </c>
      <c r="B10552" s="232" t="s">
        <v>390</v>
      </c>
      <c r="C10552" s="233" t="s">
        <v>370</v>
      </c>
      <c r="D10552" s="233">
        <v>8</v>
      </c>
      <c r="E10552" s="233" t="s">
        <v>334</v>
      </c>
      <c r="F10552" s="234" t="s">
        <v>278</v>
      </c>
      <c r="G10552" s="235">
        <v>98</v>
      </c>
      <c r="H10552" s="234">
        <v>53980</v>
      </c>
      <c r="I10552" s="28"/>
    </row>
    <row r="10553" spans="1:9" x14ac:dyDescent="0.25">
      <c r="A10553" s="231" t="s">
        <v>335</v>
      </c>
      <c r="B10553" s="232" t="s">
        <v>384</v>
      </c>
      <c r="C10553" s="233" t="s">
        <v>364</v>
      </c>
      <c r="D10553" s="233">
        <v>8</v>
      </c>
      <c r="E10553" s="233" t="s">
        <v>262</v>
      </c>
      <c r="F10553" s="234" t="s">
        <v>356</v>
      </c>
      <c r="G10553" s="235">
        <v>31</v>
      </c>
      <c r="H10553" s="234">
        <v>53982</v>
      </c>
      <c r="I10553" s="28"/>
    </row>
    <row r="10554" spans="1:9" x14ac:dyDescent="0.25">
      <c r="A10554" s="231" t="s">
        <v>339</v>
      </c>
      <c r="B10554" s="232" t="s">
        <v>340</v>
      </c>
      <c r="C10554" s="233" t="s">
        <v>341</v>
      </c>
      <c r="D10554" s="233">
        <v>8</v>
      </c>
      <c r="E10554" s="233" t="s">
        <v>262</v>
      </c>
      <c r="F10554" s="234" t="s">
        <v>342</v>
      </c>
      <c r="G10554" s="235">
        <v>10</v>
      </c>
      <c r="H10554" s="234">
        <v>53982</v>
      </c>
      <c r="I10554" s="28"/>
    </row>
    <row r="10555" spans="1:9" x14ac:dyDescent="0.25">
      <c r="A10555" s="231" t="s">
        <v>335</v>
      </c>
      <c r="B10555" s="232" t="s">
        <v>394</v>
      </c>
      <c r="C10555" s="233" t="s">
        <v>364</v>
      </c>
      <c r="D10555" s="233">
        <v>8</v>
      </c>
      <c r="E10555" s="233" t="s">
        <v>264</v>
      </c>
      <c r="F10555" s="234" t="s">
        <v>365</v>
      </c>
      <c r="G10555" s="235">
        <v>149</v>
      </c>
      <c r="H10555" s="234">
        <v>53988</v>
      </c>
      <c r="I10555" s="28"/>
    </row>
    <row r="10556" spans="1:9" x14ac:dyDescent="0.25">
      <c r="A10556" s="231" t="s">
        <v>408</v>
      </c>
      <c r="B10556" s="232" t="s">
        <v>409</v>
      </c>
      <c r="C10556" s="233" t="s">
        <v>380</v>
      </c>
      <c r="D10556" s="233">
        <v>16</v>
      </c>
      <c r="E10556" s="233" t="s">
        <v>334</v>
      </c>
      <c r="F10556" s="234" t="s">
        <v>276</v>
      </c>
      <c r="G10556" s="235">
        <v>159</v>
      </c>
      <c r="H10556" s="234">
        <v>53989</v>
      </c>
      <c r="I10556" s="28"/>
    </row>
    <row r="10557" spans="1:9" x14ac:dyDescent="0.25">
      <c r="A10557" s="231" t="s">
        <v>345</v>
      </c>
      <c r="B10557" s="232" t="s">
        <v>391</v>
      </c>
      <c r="C10557" s="233" t="s">
        <v>337</v>
      </c>
      <c r="D10557" s="233">
        <v>16</v>
      </c>
      <c r="E10557" s="233" t="s">
        <v>334</v>
      </c>
      <c r="F10557" s="234" t="s">
        <v>276</v>
      </c>
      <c r="G10557" s="235">
        <v>27</v>
      </c>
      <c r="H10557" s="234">
        <v>53989</v>
      </c>
      <c r="I10557" s="28"/>
    </row>
    <row r="10558" spans="1:9" x14ac:dyDescent="0.25">
      <c r="A10558" s="231" t="s">
        <v>331</v>
      </c>
      <c r="B10558" s="232" t="s">
        <v>381</v>
      </c>
      <c r="C10558" s="233" t="s">
        <v>380</v>
      </c>
      <c r="D10558" s="233">
        <v>16</v>
      </c>
      <c r="E10558" s="233" t="s">
        <v>262</v>
      </c>
      <c r="F10558" s="234" t="s">
        <v>342</v>
      </c>
      <c r="G10558" s="235">
        <v>172</v>
      </c>
      <c r="H10558" s="234">
        <v>54000</v>
      </c>
      <c r="I10558" s="28"/>
    </row>
    <row r="10559" spans="1:9" x14ac:dyDescent="0.25">
      <c r="A10559" s="231" t="s">
        <v>345</v>
      </c>
      <c r="B10559" s="232" t="s">
        <v>406</v>
      </c>
      <c r="C10559" s="233" t="s">
        <v>337</v>
      </c>
      <c r="D10559" s="233">
        <v>16</v>
      </c>
      <c r="E10559" s="233" t="s">
        <v>271</v>
      </c>
      <c r="F10559" s="234" t="s">
        <v>359</v>
      </c>
      <c r="G10559" s="235">
        <v>69</v>
      </c>
      <c r="H10559" s="234">
        <v>54001</v>
      </c>
      <c r="I10559" s="28"/>
    </row>
    <row r="10560" spans="1:9" x14ac:dyDescent="0.25">
      <c r="A10560" s="231" t="s">
        <v>376</v>
      </c>
      <c r="B10560" s="232" t="s">
        <v>377</v>
      </c>
      <c r="C10560" s="233" t="s">
        <v>378</v>
      </c>
      <c r="D10560" s="233">
        <v>10</v>
      </c>
      <c r="E10560" s="233" t="s">
        <v>262</v>
      </c>
      <c r="F10560" s="234" t="s">
        <v>50</v>
      </c>
      <c r="G10560" s="235">
        <v>165</v>
      </c>
      <c r="H10560" s="234">
        <v>54004</v>
      </c>
      <c r="I10560" s="28"/>
    </row>
    <row r="10561" spans="1:9" x14ac:dyDescent="0.25">
      <c r="A10561" s="231" t="s">
        <v>362</v>
      </c>
      <c r="B10561" s="232" t="s">
        <v>369</v>
      </c>
      <c r="C10561" s="233" t="s">
        <v>370</v>
      </c>
      <c r="D10561" s="233">
        <v>16</v>
      </c>
      <c r="E10561" s="233" t="s">
        <v>264</v>
      </c>
      <c r="F10561" s="234" t="s">
        <v>365</v>
      </c>
      <c r="G10561" s="235">
        <v>113</v>
      </c>
      <c r="H10561" s="234">
        <v>54007</v>
      </c>
      <c r="I10561" s="28"/>
    </row>
    <row r="10562" spans="1:9" x14ac:dyDescent="0.25">
      <c r="A10562" s="231" t="s">
        <v>335</v>
      </c>
      <c r="B10562" s="232" t="s">
        <v>382</v>
      </c>
      <c r="C10562" s="233" t="s">
        <v>337</v>
      </c>
      <c r="D10562" s="233">
        <v>16</v>
      </c>
      <c r="E10562" s="233" t="s">
        <v>264</v>
      </c>
      <c r="F10562" s="234" t="s">
        <v>365</v>
      </c>
      <c r="G10562" s="235">
        <v>13</v>
      </c>
      <c r="H10562" s="234">
        <v>54007</v>
      </c>
      <c r="I10562" s="28"/>
    </row>
    <row r="10563" spans="1:9" x14ac:dyDescent="0.25">
      <c r="A10563" s="231" t="s">
        <v>331</v>
      </c>
      <c r="B10563" s="232" t="s">
        <v>404</v>
      </c>
      <c r="C10563" s="233" t="s">
        <v>333</v>
      </c>
      <c r="D10563" s="233">
        <v>16</v>
      </c>
      <c r="E10563" s="233" t="s">
        <v>334</v>
      </c>
      <c r="F10563" s="234" t="s">
        <v>405</v>
      </c>
      <c r="G10563" s="235">
        <v>141</v>
      </c>
      <c r="H10563" s="234">
        <v>54007</v>
      </c>
      <c r="I10563" s="28"/>
    </row>
    <row r="10564" spans="1:9" x14ac:dyDescent="0.25">
      <c r="A10564" s="231" t="s">
        <v>331</v>
      </c>
      <c r="B10564" s="232" t="s">
        <v>353</v>
      </c>
      <c r="C10564" s="233" t="s">
        <v>337</v>
      </c>
      <c r="D10564" s="233">
        <v>16</v>
      </c>
      <c r="E10564" s="233" t="s">
        <v>262</v>
      </c>
      <c r="F10564" s="234" t="s">
        <v>356</v>
      </c>
      <c r="G10564" s="235">
        <v>144</v>
      </c>
      <c r="H10564" s="234">
        <v>54008</v>
      </c>
      <c r="I10564" s="28"/>
    </row>
    <row r="10565" spans="1:9" x14ac:dyDescent="0.25">
      <c r="A10565" s="231" t="s">
        <v>335</v>
      </c>
      <c r="B10565" s="232" t="s">
        <v>394</v>
      </c>
      <c r="C10565" s="233" t="s">
        <v>364</v>
      </c>
      <c r="D10565" s="233">
        <v>8</v>
      </c>
      <c r="E10565" s="233" t="s">
        <v>264</v>
      </c>
      <c r="F10565" s="234" t="s">
        <v>365</v>
      </c>
      <c r="G10565" s="235">
        <v>78</v>
      </c>
      <c r="H10565" s="234">
        <v>54010</v>
      </c>
      <c r="I10565" s="28"/>
    </row>
    <row r="10566" spans="1:9" x14ac:dyDescent="0.25">
      <c r="A10566" s="231" t="s">
        <v>362</v>
      </c>
      <c r="B10566" s="232" t="s">
        <v>374</v>
      </c>
      <c r="C10566" s="233" t="s">
        <v>375</v>
      </c>
      <c r="D10566" s="233">
        <v>16</v>
      </c>
      <c r="E10566" s="233" t="s">
        <v>271</v>
      </c>
      <c r="F10566" s="234" t="s">
        <v>338</v>
      </c>
      <c r="G10566" s="235">
        <v>134</v>
      </c>
      <c r="H10566" s="234">
        <v>54013</v>
      </c>
      <c r="I10566" s="28"/>
    </row>
    <row r="10567" spans="1:9" x14ac:dyDescent="0.25">
      <c r="A10567" s="231" t="s">
        <v>348</v>
      </c>
      <c r="B10567" s="232" t="s">
        <v>349</v>
      </c>
      <c r="C10567" s="233" t="s">
        <v>347</v>
      </c>
      <c r="D10567" s="233">
        <v>8</v>
      </c>
      <c r="E10567" s="233" t="s">
        <v>262</v>
      </c>
      <c r="F10567" s="234" t="s">
        <v>356</v>
      </c>
      <c r="G10567" s="235">
        <v>155</v>
      </c>
      <c r="H10567" s="234">
        <v>54014</v>
      </c>
      <c r="I10567" s="28"/>
    </row>
    <row r="10568" spans="1:9" x14ac:dyDescent="0.25">
      <c r="A10568" s="231" t="s">
        <v>371</v>
      </c>
      <c r="B10568" s="232" t="s">
        <v>372</v>
      </c>
      <c r="C10568" s="233" t="s">
        <v>364</v>
      </c>
      <c r="D10568" s="233">
        <v>8</v>
      </c>
      <c r="E10568" s="233" t="s">
        <v>271</v>
      </c>
      <c r="F10568" s="234" t="s">
        <v>338</v>
      </c>
      <c r="G10568" s="235">
        <v>74</v>
      </c>
      <c r="H10568" s="234">
        <v>54017</v>
      </c>
      <c r="I10568" s="28"/>
    </row>
    <row r="10569" spans="1:9" x14ac:dyDescent="0.25">
      <c r="A10569" s="231" t="s">
        <v>335</v>
      </c>
      <c r="B10569" s="232" t="s">
        <v>382</v>
      </c>
      <c r="C10569" s="233" t="s">
        <v>337</v>
      </c>
      <c r="D10569" s="233">
        <v>16</v>
      </c>
      <c r="E10569" s="233" t="s">
        <v>264</v>
      </c>
      <c r="F10569" s="234" t="s">
        <v>365</v>
      </c>
      <c r="G10569" s="235">
        <v>194</v>
      </c>
      <c r="H10569" s="234">
        <v>54017</v>
      </c>
      <c r="I10569" s="28"/>
    </row>
    <row r="10570" spans="1:9" x14ac:dyDescent="0.25">
      <c r="A10570" s="231" t="s">
        <v>331</v>
      </c>
      <c r="B10570" s="232" t="s">
        <v>381</v>
      </c>
      <c r="C10570" s="233" t="s">
        <v>380</v>
      </c>
      <c r="D10570" s="233">
        <v>16</v>
      </c>
      <c r="E10570" s="233" t="s">
        <v>262</v>
      </c>
      <c r="F10570" s="234" t="s">
        <v>342</v>
      </c>
      <c r="G10570" s="235">
        <v>147</v>
      </c>
      <c r="H10570" s="234">
        <v>54025</v>
      </c>
      <c r="I10570" s="28"/>
    </row>
    <row r="10571" spans="1:9" x14ac:dyDescent="0.25">
      <c r="A10571" s="231" t="s">
        <v>345</v>
      </c>
      <c r="B10571" s="232" t="s">
        <v>391</v>
      </c>
      <c r="C10571" s="233" t="s">
        <v>337</v>
      </c>
      <c r="D10571" s="233">
        <v>16</v>
      </c>
      <c r="E10571" s="233" t="s">
        <v>334</v>
      </c>
      <c r="F10571" s="234" t="s">
        <v>276</v>
      </c>
      <c r="G10571" s="235">
        <v>65</v>
      </c>
      <c r="H10571" s="234">
        <v>54027</v>
      </c>
      <c r="I10571" s="28"/>
    </row>
    <row r="10572" spans="1:9" x14ac:dyDescent="0.25">
      <c r="A10572" s="231" t="s">
        <v>331</v>
      </c>
      <c r="B10572" s="232" t="s">
        <v>353</v>
      </c>
      <c r="C10572" s="233" t="s">
        <v>337</v>
      </c>
      <c r="D10572" s="233">
        <v>16</v>
      </c>
      <c r="E10572" s="233" t="s">
        <v>262</v>
      </c>
      <c r="F10572" s="234" t="s">
        <v>342</v>
      </c>
      <c r="G10572" s="235">
        <v>117</v>
      </c>
      <c r="H10572" s="234">
        <v>54029</v>
      </c>
      <c r="I10572" s="28"/>
    </row>
    <row r="10573" spans="1:9" x14ac:dyDescent="0.25">
      <c r="A10573" s="231" t="s">
        <v>335</v>
      </c>
      <c r="B10573" s="232" t="s">
        <v>368</v>
      </c>
      <c r="C10573" s="233" t="s">
        <v>364</v>
      </c>
      <c r="D10573" s="233">
        <v>8</v>
      </c>
      <c r="E10573" s="233" t="s">
        <v>262</v>
      </c>
      <c r="F10573" s="234" t="s">
        <v>356</v>
      </c>
      <c r="G10573" s="235">
        <v>57</v>
      </c>
      <c r="H10573" s="234">
        <v>54031</v>
      </c>
      <c r="I10573" s="28"/>
    </row>
    <row r="10574" spans="1:9" x14ac:dyDescent="0.25">
      <c r="A10574" s="231" t="s">
        <v>392</v>
      </c>
      <c r="B10574" s="232" t="s">
        <v>393</v>
      </c>
      <c r="C10574" s="233" t="s">
        <v>337</v>
      </c>
      <c r="D10574" s="233">
        <v>16</v>
      </c>
      <c r="E10574" s="233" t="s">
        <v>271</v>
      </c>
      <c r="F10574" s="234" t="s">
        <v>338</v>
      </c>
      <c r="G10574" s="235">
        <v>171</v>
      </c>
      <c r="H10574" s="234">
        <v>54031</v>
      </c>
      <c r="I10574" s="28"/>
    </row>
    <row r="10575" spans="1:9" x14ac:dyDescent="0.25">
      <c r="A10575" s="231" t="s">
        <v>335</v>
      </c>
      <c r="B10575" s="232" t="s">
        <v>368</v>
      </c>
      <c r="C10575" s="233" t="s">
        <v>364</v>
      </c>
      <c r="D10575" s="233">
        <v>8</v>
      </c>
      <c r="E10575" s="233" t="s">
        <v>262</v>
      </c>
      <c r="F10575" s="234" t="s">
        <v>356</v>
      </c>
      <c r="G10575" s="235">
        <v>197</v>
      </c>
      <c r="H10575" s="234">
        <v>54036</v>
      </c>
      <c r="I10575" s="28"/>
    </row>
    <row r="10576" spans="1:9" x14ac:dyDescent="0.25">
      <c r="A10576" s="231" t="s">
        <v>335</v>
      </c>
      <c r="B10576" s="232" t="s">
        <v>400</v>
      </c>
      <c r="C10576" s="233" t="s">
        <v>364</v>
      </c>
      <c r="D10576" s="233">
        <v>8</v>
      </c>
      <c r="E10576" s="233" t="s">
        <v>264</v>
      </c>
      <c r="F10576" s="234" t="s">
        <v>365</v>
      </c>
      <c r="G10576" s="235">
        <v>44</v>
      </c>
      <c r="H10576" s="234">
        <v>54037</v>
      </c>
      <c r="I10576" s="28"/>
    </row>
    <row r="10577" spans="1:9" x14ac:dyDescent="0.25">
      <c r="A10577" s="231" t="s">
        <v>397</v>
      </c>
      <c r="B10577" s="232" t="s">
        <v>402</v>
      </c>
      <c r="C10577" s="233" t="s">
        <v>380</v>
      </c>
      <c r="D10577" s="233">
        <v>8</v>
      </c>
      <c r="E10577" s="233" t="s">
        <v>262</v>
      </c>
      <c r="F10577" s="234" t="s">
        <v>50</v>
      </c>
      <c r="G10577" s="235">
        <v>90</v>
      </c>
      <c r="H10577" s="234">
        <v>54047</v>
      </c>
      <c r="I10577" s="28"/>
    </row>
    <row r="10578" spans="1:9" x14ac:dyDescent="0.25">
      <c r="A10578" s="231" t="s">
        <v>408</v>
      </c>
      <c r="B10578" s="232" t="s">
        <v>409</v>
      </c>
      <c r="C10578" s="233" t="s">
        <v>380</v>
      </c>
      <c r="D10578" s="233">
        <v>16</v>
      </c>
      <c r="E10578" s="233" t="s">
        <v>334</v>
      </c>
      <c r="F10578" s="234" t="s">
        <v>276</v>
      </c>
      <c r="G10578" s="235">
        <v>133</v>
      </c>
      <c r="H10578" s="234">
        <v>54048</v>
      </c>
      <c r="I10578" s="28"/>
    </row>
    <row r="10579" spans="1:9" x14ac:dyDescent="0.25">
      <c r="A10579" s="231" t="s">
        <v>331</v>
      </c>
      <c r="B10579" s="232" t="s">
        <v>332</v>
      </c>
      <c r="C10579" s="233" t="s">
        <v>333</v>
      </c>
      <c r="D10579" s="233">
        <v>16</v>
      </c>
      <c r="E10579" s="233" t="s">
        <v>334</v>
      </c>
      <c r="F10579" s="234" t="s">
        <v>405</v>
      </c>
      <c r="G10579" s="235">
        <v>119</v>
      </c>
      <c r="H10579" s="234">
        <v>54048</v>
      </c>
      <c r="I10579" s="28"/>
    </row>
    <row r="10580" spans="1:9" x14ac:dyDescent="0.25">
      <c r="A10580" s="231" t="s">
        <v>335</v>
      </c>
      <c r="B10580" s="232" t="s">
        <v>383</v>
      </c>
      <c r="C10580" s="233" t="s">
        <v>347</v>
      </c>
      <c r="D10580" s="233">
        <v>8</v>
      </c>
      <c r="E10580" s="233" t="s">
        <v>271</v>
      </c>
      <c r="F10580" s="234" t="s">
        <v>359</v>
      </c>
      <c r="G10580" s="235">
        <v>16</v>
      </c>
      <c r="H10580" s="234">
        <v>54050</v>
      </c>
      <c r="I10580" s="28"/>
    </row>
    <row r="10581" spans="1:9" x14ac:dyDescent="0.25">
      <c r="A10581" s="231" t="s">
        <v>408</v>
      </c>
      <c r="B10581" s="232" t="s">
        <v>409</v>
      </c>
      <c r="C10581" s="233" t="s">
        <v>380</v>
      </c>
      <c r="D10581" s="233">
        <v>16</v>
      </c>
      <c r="E10581" s="233" t="s">
        <v>334</v>
      </c>
      <c r="F10581" s="234" t="s">
        <v>276</v>
      </c>
      <c r="G10581" s="235">
        <v>92</v>
      </c>
      <c r="H10581" s="234">
        <v>54052</v>
      </c>
      <c r="I10581" s="28"/>
    </row>
    <row r="10582" spans="1:9" x14ac:dyDescent="0.25">
      <c r="A10582" s="231" t="s">
        <v>335</v>
      </c>
      <c r="B10582" s="232" t="s">
        <v>383</v>
      </c>
      <c r="C10582" s="233" t="s">
        <v>347</v>
      </c>
      <c r="D10582" s="233">
        <v>8</v>
      </c>
      <c r="E10582" s="233" t="s">
        <v>271</v>
      </c>
      <c r="F10582" s="234" t="s">
        <v>359</v>
      </c>
      <c r="G10582" s="235">
        <v>24</v>
      </c>
      <c r="H10582" s="234">
        <v>54056</v>
      </c>
      <c r="I10582" s="28"/>
    </row>
    <row r="10583" spans="1:9" x14ac:dyDescent="0.25">
      <c r="A10583" s="231" t="s">
        <v>335</v>
      </c>
      <c r="B10583" s="232" t="s">
        <v>395</v>
      </c>
      <c r="C10583" s="233" t="s">
        <v>337</v>
      </c>
      <c r="D10583" s="233">
        <v>16</v>
      </c>
      <c r="E10583" s="233" t="s">
        <v>264</v>
      </c>
      <c r="F10583" s="234" t="s">
        <v>396</v>
      </c>
      <c r="G10583" s="235">
        <v>13</v>
      </c>
      <c r="H10583" s="234">
        <v>54061</v>
      </c>
      <c r="I10583" s="28"/>
    </row>
    <row r="10584" spans="1:9" x14ac:dyDescent="0.25">
      <c r="A10584" s="231" t="s">
        <v>371</v>
      </c>
      <c r="B10584" s="232" t="s">
        <v>388</v>
      </c>
      <c r="C10584" s="233" t="s">
        <v>364</v>
      </c>
      <c r="D10584" s="233">
        <v>12</v>
      </c>
      <c r="E10584" s="233" t="s">
        <v>271</v>
      </c>
      <c r="F10584" s="234" t="s">
        <v>338</v>
      </c>
      <c r="G10584" s="235">
        <v>129</v>
      </c>
      <c r="H10584" s="234">
        <v>54065</v>
      </c>
      <c r="I10584" s="28"/>
    </row>
    <row r="10585" spans="1:9" x14ac:dyDescent="0.25">
      <c r="A10585" s="231" t="s">
        <v>348</v>
      </c>
      <c r="B10585" s="232" t="s">
        <v>349</v>
      </c>
      <c r="C10585" s="233" t="s">
        <v>347</v>
      </c>
      <c r="D10585" s="233">
        <v>8</v>
      </c>
      <c r="E10585" s="233" t="s">
        <v>262</v>
      </c>
      <c r="F10585" s="234" t="s">
        <v>342</v>
      </c>
      <c r="G10585" s="235">
        <v>128</v>
      </c>
      <c r="H10585" s="234">
        <v>54065</v>
      </c>
      <c r="I10585" s="28"/>
    </row>
    <row r="10586" spans="1:9" x14ac:dyDescent="0.25">
      <c r="A10586" s="231" t="s">
        <v>408</v>
      </c>
      <c r="B10586" s="232" t="s">
        <v>409</v>
      </c>
      <c r="C10586" s="233" t="s">
        <v>380</v>
      </c>
      <c r="D10586" s="233">
        <v>16</v>
      </c>
      <c r="E10586" s="233" t="s">
        <v>334</v>
      </c>
      <c r="F10586" s="234" t="s">
        <v>278</v>
      </c>
      <c r="G10586" s="235">
        <v>19</v>
      </c>
      <c r="H10586" s="234">
        <v>54066</v>
      </c>
      <c r="I10586" s="28"/>
    </row>
    <row r="10587" spans="1:9" x14ac:dyDescent="0.25">
      <c r="A10587" s="231" t="s">
        <v>331</v>
      </c>
      <c r="B10587" s="232" t="s">
        <v>403</v>
      </c>
      <c r="C10587" s="233" t="s">
        <v>380</v>
      </c>
      <c r="D10587" s="233">
        <v>32</v>
      </c>
      <c r="E10587" s="233" t="s">
        <v>262</v>
      </c>
      <c r="F10587" s="234" t="s">
        <v>356</v>
      </c>
      <c r="G10587" s="235">
        <v>114</v>
      </c>
      <c r="H10587" s="234">
        <v>54072</v>
      </c>
      <c r="I10587" s="28"/>
    </row>
    <row r="10588" spans="1:9" x14ac:dyDescent="0.25">
      <c r="A10588" s="231" t="s">
        <v>339</v>
      </c>
      <c r="B10588" s="232" t="s">
        <v>340</v>
      </c>
      <c r="C10588" s="233" t="s">
        <v>341</v>
      </c>
      <c r="D10588" s="233">
        <v>8</v>
      </c>
      <c r="E10588" s="233" t="s">
        <v>262</v>
      </c>
      <c r="F10588" s="234" t="s">
        <v>342</v>
      </c>
      <c r="G10588" s="235">
        <v>111</v>
      </c>
      <c r="H10588" s="234">
        <v>54073</v>
      </c>
      <c r="I10588" s="28"/>
    </row>
    <row r="10589" spans="1:9" x14ac:dyDescent="0.25">
      <c r="A10589" s="231" t="s">
        <v>397</v>
      </c>
      <c r="B10589" s="232" t="s">
        <v>402</v>
      </c>
      <c r="C10589" s="233" t="s">
        <v>380</v>
      </c>
      <c r="D10589" s="233">
        <v>8</v>
      </c>
      <c r="E10589" s="233" t="s">
        <v>262</v>
      </c>
      <c r="F10589" s="234" t="s">
        <v>342</v>
      </c>
      <c r="G10589" s="235">
        <v>129</v>
      </c>
      <c r="H10589" s="234">
        <v>54073</v>
      </c>
      <c r="I10589" s="28"/>
    </row>
    <row r="10590" spans="1:9" x14ac:dyDescent="0.25">
      <c r="A10590" s="231" t="s">
        <v>371</v>
      </c>
      <c r="B10590" s="232" t="s">
        <v>372</v>
      </c>
      <c r="C10590" s="233" t="s">
        <v>364</v>
      </c>
      <c r="D10590" s="233">
        <v>8</v>
      </c>
      <c r="E10590" s="233" t="s">
        <v>271</v>
      </c>
      <c r="F10590" s="234" t="s">
        <v>373</v>
      </c>
      <c r="G10590" s="235">
        <v>127</v>
      </c>
      <c r="H10590" s="234">
        <v>54074</v>
      </c>
      <c r="I10590" s="28"/>
    </row>
    <row r="10591" spans="1:9" x14ac:dyDescent="0.25">
      <c r="A10591" s="231" t="s">
        <v>354</v>
      </c>
      <c r="B10591" s="232" t="s">
        <v>355</v>
      </c>
      <c r="C10591" s="233" t="s">
        <v>347</v>
      </c>
      <c r="D10591" s="233">
        <v>16</v>
      </c>
      <c r="E10591" s="233" t="s">
        <v>262</v>
      </c>
      <c r="F10591" s="234" t="s">
        <v>356</v>
      </c>
      <c r="G10591" s="235">
        <v>117</v>
      </c>
      <c r="H10591" s="234">
        <v>54074</v>
      </c>
      <c r="I10591" s="28"/>
    </row>
    <row r="10592" spans="1:9" x14ac:dyDescent="0.25">
      <c r="A10592" s="231" t="s">
        <v>362</v>
      </c>
      <c r="B10592" s="232" t="s">
        <v>366</v>
      </c>
      <c r="C10592" s="233" t="s">
        <v>337</v>
      </c>
      <c r="D10592" s="233">
        <v>8</v>
      </c>
      <c r="E10592" s="233" t="s">
        <v>262</v>
      </c>
      <c r="F10592" s="234" t="s">
        <v>50</v>
      </c>
      <c r="G10592" s="235">
        <v>102</v>
      </c>
      <c r="H10592" s="234">
        <v>54076</v>
      </c>
      <c r="I10592" s="28"/>
    </row>
    <row r="10593" spans="1:9" x14ac:dyDescent="0.25">
      <c r="A10593" s="231" t="s">
        <v>331</v>
      </c>
      <c r="B10593" s="232" t="s">
        <v>353</v>
      </c>
      <c r="C10593" s="233" t="s">
        <v>337</v>
      </c>
      <c r="D10593" s="233">
        <v>16</v>
      </c>
      <c r="E10593" s="233" t="s">
        <v>262</v>
      </c>
      <c r="F10593" s="234" t="s">
        <v>342</v>
      </c>
      <c r="G10593" s="235">
        <v>46</v>
      </c>
      <c r="H10593" s="234">
        <v>54076</v>
      </c>
      <c r="I10593" s="28"/>
    </row>
    <row r="10594" spans="1:9" x14ac:dyDescent="0.25">
      <c r="A10594" s="231" t="s">
        <v>335</v>
      </c>
      <c r="B10594" s="232" t="s">
        <v>367</v>
      </c>
      <c r="C10594" s="233" t="s">
        <v>337</v>
      </c>
      <c r="D10594" s="233">
        <v>8</v>
      </c>
      <c r="E10594" s="233" t="s">
        <v>262</v>
      </c>
      <c r="F10594" s="234" t="s">
        <v>356</v>
      </c>
      <c r="G10594" s="235">
        <v>145</v>
      </c>
      <c r="H10594" s="234">
        <v>54078</v>
      </c>
      <c r="I10594" s="28"/>
    </row>
    <row r="10595" spans="1:9" x14ac:dyDescent="0.25">
      <c r="A10595" s="231" t="s">
        <v>335</v>
      </c>
      <c r="B10595" s="232" t="s">
        <v>336</v>
      </c>
      <c r="C10595" s="233" t="s">
        <v>337</v>
      </c>
      <c r="D10595" s="233">
        <v>16</v>
      </c>
      <c r="E10595" s="233" t="s">
        <v>271</v>
      </c>
      <c r="F10595" s="234" t="s">
        <v>338</v>
      </c>
      <c r="G10595" s="235">
        <v>10</v>
      </c>
      <c r="H10595" s="234">
        <v>54098</v>
      </c>
      <c r="I10595" s="28"/>
    </row>
    <row r="10596" spans="1:9" x14ac:dyDescent="0.25">
      <c r="A10596" s="231" t="s">
        <v>345</v>
      </c>
      <c r="B10596" s="232" t="s">
        <v>391</v>
      </c>
      <c r="C10596" s="233" t="s">
        <v>337</v>
      </c>
      <c r="D10596" s="233">
        <v>16</v>
      </c>
      <c r="E10596" s="233" t="s">
        <v>334</v>
      </c>
      <c r="F10596" s="234" t="s">
        <v>405</v>
      </c>
      <c r="G10596" s="235">
        <v>115</v>
      </c>
      <c r="H10596" s="234">
        <v>54102</v>
      </c>
      <c r="I10596" s="28"/>
    </row>
    <row r="10597" spans="1:9" x14ac:dyDescent="0.25">
      <c r="A10597" s="231" t="s">
        <v>335</v>
      </c>
      <c r="B10597" s="232" t="s">
        <v>384</v>
      </c>
      <c r="C10597" s="233" t="s">
        <v>364</v>
      </c>
      <c r="D10597" s="233">
        <v>8</v>
      </c>
      <c r="E10597" s="233" t="s">
        <v>262</v>
      </c>
      <c r="F10597" s="234" t="s">
        <v>356</v>
      </c>
      <c r="G10597" s="235">
        <v>90</v>
      </c>
      <c r="H10597" s="234">
        <v>54103</v>
      </c>
      <c r="I10597" s="28"/>
    </row>
    <row r="10598" spans="1:9" x14ac:dyDescent="0.25">
      <c r="A10598" s="231" t="s">
        <v>362</v>
      </c>
      <c r="B10598" s="232" t="s">
        <v>369</v>
      </c>
      <c r="C10598" s="233" t="s">
        <v>370</v>
      </c>
      <c r="D10598" s="233">
        <v>16</v>
      </c>
      <c r="E10598" s="233" t="s">
        <v>264</v>
      </c>
      <c r="F10598" s="234" t="s">
        <v>365</v>
      </c>
      <c r="G10598" s="235">
        <v>26</v>
      </c>
      <c r="H10598" s="234">
        <v>54104</v>
      </c>
      <c r="I10598" s="28"/>
    </row>
    <row r="10599" spans="1:9" x14ac:dyDescent="0.25">
      <c r="A10599" s="231" t="s">
        <v>362</v>
      </c>
      <c r="B10599" s="232" t="s">
        <v>407</v>
      </c>
      <c r="C10599" s="233" t="s">
        <v>380</v>
      </c>
      <c r="D10599" s="233">
        <v>16</v>
      </c>
      <c r="E10599" s="233" t="s">
        <v>264</v>
      </c>
      <c r="F10599" s="234" t="s">
        <v>396</v>
      </c>
      <c r="G10599" s="235">
        <v>102</v>
      </c>
      <c r="H10599" s="234">
        <v>54104</v>
      </c>
      <c r="I10599" s="28"/>
    </row>
    <row r="10600" spans="1:9" x14ac:dyDescent="0.25">
      <c r="A10600" s="231" t="s">
        <v>335</v>
      </c>
      <c r="B10600" s="232" t="s">
        <v>400</v>
      </c>
      <c r="C10600" s="233" t="s">
        <v>364</v>
      </c>
      <c r="D10600" s="233">
        <v>8</v>
      </c>
      <c r="E10600" s="233" t="s">
        <v>264</v>
      </c>
      <c r="F10600" s="234" t="s">
        <v>365</v>
      </c>
      <c r="G10600" s="235">
        <v>39</v>
      </c>
      <c r="H10600" s="234">
        <v>54108</v>
      </c>
      <c r="I10600" s="28"/>
    </row>
    <row r="10601" spans="1:9" x14ac:dyDescent="0.25">
      <c r="A10601" s="231" t="s">
        <v>335</v>
      </c>
      <c r="B10601" s="232" t="s">
        <v>336</v>
      </c>
      <c r="C10601" s="233" t="s">
        <v>337</v>
      </c>
      <c r="D10601" s="233">
        <v>16</v>
      </c>
      <c r="E10601" s="233" t="s">
        <v>271</v>
      </c>
      <c r="F10601" s="234" t="s">
        <v>338</v>
      </c>
      <c r="G10601" s="235">
        <v>146</v>
      </c>
      <c r="H10601" s="234">
        <v>54115</v>
      </c>
      <c r="I10601" s="28"/>
    </row>
    <row r="10602" spans="1:9" x14ac:dyDescent="0.25">
      <c r="A10602" s="231" t="s">
        <v>345</v>
      </c>
      <c r="B10602" s="232" t="s">
        <v>406</v>
      </c>
      <c r="C10602" s="233" t="s">
        <v>337</v>
      </c>
      <c r="D10602" s="233">
        <v>16</v>
      </c>
      <c r="E10602" s="233" t="s">
        <v>271</v>
      </c>
      <c r="F10602" s="234" t="s">
        <v>338</v>
      </c>
      <c r="G10602" s="235">
        <v>78</v>
      </c>
      <c r="H10602" s="234">
        <v>54115</v>
      </c>
      <c r="I10602" s="28"/>
    </row>
    <row r="10603" spans="1:9" x14ac:dyDescent="0.25">
      <c r="A10603" s="231" t="s">
        <v>335</v>
      </c>
      <c r="B10603" s="232" t="s">
        <v>400</v>
      </c>
      <c r="C10603" s="233" t="s">
        <v>364</v>
      </c>
      <c r="D10603" s="233">
        <v>8</v>
      </c>
      <c r="E10603" s="233" t="s">
        <v>264</v>
      </c>
      <c r="F10603" s="234" t="s">
        <v>365</v>
      </c>
      <c r="G10603" s="235">
        <v>173</v>
      </c>
      <c r="H10603" s="234">
        <v>54116</v>
      </c>
      <c r="I10603" s="28"/>
    </row>
    <row r="10604" spans="1:9" x14ac:dyDescent="0.25">
      <c r="A10604" s="231" t="s">
        <v>331</v>
      </c>
      <c r="B10604" s="232" t="s">
        <v>403</v>
      </c>
      <c r="C10604" s="233" t="s">
        <v>380</v>
      </c>
      <c r="D10604" s="233">
        <v>32</v>
      </c>
      <c r="E10604" s="233" t="s">
        <v>262</v>
      </c>
      <c r="F10604" s="234" t="s">
        <v>356</v>
      </c>
      <c r="G10604" s="235">
        <v>162</v>
      </c>
      <c r="H10604" s="234">
        <v>54121</v>
      </c>
      <c r="I10604" s="28"/>
    </row>
    <row r="10605" spans="1:9" x14ac:dyDescent="0.25">
      <c r="A10605" s="231" t="s">
        <v>345</v>
      </c>
      <c r="B10605" s="232" t="s">
        <v>406</v>
      </c>
      <c r="C10605" s="233" t="s">
        <v>337</v>
      </c>
      <c r="D10605" s="233">
        <v>16</v>
      </c>
      <c r="E10605" s="233" t="s">
        <v>271</v>
      </c>
      <c r="F10605" s="234" t="s">
        <v>338</v>
      </c>
      <c r="G10605" s="235">
        <v>101</v>
      </c>
      <c r="H10605" s="234">
        <v>54121</v>
      </c>
      <c r="I10605" s="28"/>
    </row>
    <row r="10606" spans="1:9" x14ac:dyDescent="0.25">
      <c r="A10606" s="231" t="s">
        <v>335</v>
      </c>
      <c r="B10606" s="232" t="s">
        <v>357</v>
      </c>
      <c r="C10606" s="233" t="s">
        <v>358</v>
      </c>
      <c r="D10606" s="233">
        <v>16</v>
      </c>
      <c r="E10606" s="233" t="s">
        <v>271</v>
      </c>
      <c r="F10606" s="234" t="s">
        <v>359</v>
      </c>
      <c r="G10606" s="235">
        <v>108</v>
      </c>
      <c r="H10606" s="234">
        <v>54124</v>
      </c>
      <c r="I10606" s="28"/>
    </row>
    <row r="10607" spans="1:9" x14ac:dyDescent="0.25">
      <c r="A10607" s="231" t="s">
        <v>371</v>
      </c>
      <c r="B10607" s="232" t="s">
        <v>388</v>
      </c>
      <c r="C10607" s="233" t="s">
        <v>364</v>
      </c>
      <c r="D10607" s="233">
        <v>12</v>
      </c>
      <c r="E10607" s="233" t="s">
        <v>271</v>
      </c>
      <c r="F10607" s="234" t="s">
        <v>359</v>
      </c>
      <c r="G10607" s="235">
        <v>177</v>
      </c>
      <c r="H10607" s="234">
        <v>54128</v>
      </c>
      <c r="I10607" s="28"/>
    </row>
    <row r="10608" spans="1:9" x14ac:dyDescent="0.25">
      <c r="A10608" s="231" t="s">
        <v>362</v>
      </c>
      <c r="B10608" s="232" t="s">
        <v>369</v>
      </c>
      <c r="C10608" s="233" t="s">
        <v>370</v>
      </c>
      <c r="D10608" s="233">
        <v>16</v>
      </c>
      <c r="E10608" s="233" t="s">
        <v>264</v>
      </c>
      <c r="F10608" s="234" t="s">
        <v>365</v>
      </c>
      <c r="G10608" s="235">
        <v>188</v>
      </c>
      <c r="H10608" s="234">
        <v>54129</v>
      </c>
      <c r="I10608" s="28"/>
    </row>
    <row r="10609" spans="1:9" x14ac:dyDescent="0.25">
      <c r="A10609" s="231" t="s">
        <v>335</v>
      </c>
      <c r="B10609" s="232" t="s">
        <v>357</v>
      </c>
      <c r="C10609" s="233" t="s">
        <v>358</v>
      </c>
      <c r="D10609" s="233">
        <v>16</v>
      </c>
      <c r="E10609" s="233" t="s">
        <v>271</v>
      </c>
      <c r="F10609" s="234" t="s">
        <v>359</v>
      </c>
      <c r="G10609" s="235">
        <v>147</v>
      </c>
      <c r="H10609" s="234">
        <v>54130</v>
      </c>
      <c r="I10609" s="28"/>
    </row>
    <row r="10610" spans="1:9" x14ac:dyDescent="0.25">
      <c r="A10610" s="231" t="s">
        <v>335</v>
      </c>
      <c r="B10610" s="232" t="s">
        <v>350</v>
      </c>
      <c r="C10610" s="233" t="s">
        <v>347</v>
      </c>
      <c r="D10610" s="233">
        <v>8</v>
      </c>
      <c r="E10610" s="233" t="s">
        <v>271</v>
      </c>
      <c r="F10610" s="234" t="s">
        <v>338</v>
      </c>
      <c r="G10610" s="235">
        <v>12</v>
      </c>
      <c r="H10610" s="234">
        <v>54130</v>
      </c>
      <c r="I10610" s="28"/>
    </row>
    <row r="10611" spans="1:9" x14ac:dyDescent="0.25">
      <c r="A10611" s="231" t="s">
        <v>335</v>
      </c>
      <c r="B10611" s="232" t="s">
        <v>383</v>
      </c>
      <c r="C10611" s="233" t="s">
        <v>347</v>
      </c>
      <c r="D10611" s="233">
        <v>8</v>
      </c>
      <c r="E10611" s="233" t="s">
        <v>271</v>
      </c>
      <c r="F10611" s="234" t="s">
        <v>359</v>
      </c>
      <c r="G10611" s="235">
        <v>100</v>
      </c>
      <c r="H10611" s="234">
        <v>54130</v>
      </c>
      <c r="I10611" s="28"/>
    </row>
    <row r="10612" spans="1:9" x14ac:dyDescent="0.25">
      <c r="A10612" s="231" t="s">
        <v>335</v>
      </c>
      <c r="B10612" s="232" t="s">
        <v>387</v>
      </c>
      <c r="C10612" s="233" t="s">
        <v>347</v>
      </c>
      <c r="D10612" s="233">
        <v>8</v>
      </c>
      <c r="E10612" s="233" t="s">
        <v>264</v>
      </c>
      <c r="F10612" s="234" t="s">
        <v>365</v>
      </c>
      <c r="G10612" s="235">
        <v>149</v>
      </c>
      <c r="H10612" s="234">
        <v>54133</v>
      </c>
      <c r="I10612" s="28"/>
    </row>
    <row r="10613" spans="1:9" x14ac:dyDescent="0.25">
      <c r="A10613" s="231" t="s">
        <v>345</v>
      </c>
      <c r="B10613" s="232" t="s">
        <v>401</v>
      </c>
      <c r="C10613" s="233" t="s">
        <v>380</v>
      </c>
      <c r="D10613" s="233">
        <v>16</v>
      </c>
      <c r="E10613" s="233" t="s">
        <v>271</v>
      </c>
      <c r="F10613" s="234" t="s">
        <v>338</v>
      </c>
      <c r="G10613" s="235">
        <v>59</v>
      </c>
      <c r="H10613" s="234">
        <v>54144</v>
      </c>
      <c r="I10613" s="28"/>
    </row>
    <row r="10614" spans="1:9" x14ac:dyDescent="0.25">
      <c r="A10614" s="231" t="s">
        <v>397</v>
      </c>
      <c r="B10614" s="232" t="s">
        <v>398</v>
      </c>
      <c r="C10614" s="233" t="s">
        <v>399</v>
      </c>
      <c r="D10614" s="233">
        <v>8</v>
      </c>
      <c r="E10614" s="233" t="s">
        <v>334</v>
      </c>
      <c r="F10614" s="234" t="s">
        <v>276</v>
      </c>
      <c r="G10614" s="235">
        <v>98</v>
      </c>
      <c r="H10614" s="234">
        <v>54144</v>
      </c>
      <c r="I10614" s="28"/>
    </row>
    <row r="10615" spans="1:9" x14ac:dyDescent="0.25">
      <c r="A10615" s="231" t="s">
        <v>362</v>
      </c>
      <c r="B10615" s="232" t="s">
        <v>366</v>
      </c>
      <c r="C10615" s="233" t="s">
        <v>337</v>
      </c>
      <c r="D10615" s="233">
        <v>8</v>
      </c>
      <c r="E10615" s="233" t="s">
        <v>262</v>
      </c>
      <c r="F10615" s="234" t="s">
        <v>50</v>
      </c>
      <c r="G10615" s="235">
        <v>39</v>
      </c>
      <c r="H10615" s="234">
        <v>54153</v>
      </c>
      <c r="I10615" s="28"/>
    </row>
    <row r="10616" spans="1:9" x14ac:dyDescent="0.25">
      <c r="A10616" s="231" t="s">
        <v>345</v>
      </c>
      <c r="B10616" s="232" t="s">
        <v>401</v>
      </c>
      <c r="C10616" s="233" t="s">
        <v>380</v>
      </c>
      <c r="D10616" s="233">
        <v>16</v>
      </c>
      <c r="E10616" s="233" t="s">
        <v>271</v>
      </c>
      <c r="F10616" s="234" t="s">
        <v>338</v>
      </c>
      <c r="G10616" s="235">
        <v>92</v>
      </c>
      <c r="H10616" s="234">
        <v>54154</v>
      </c>
      <c r="I10616" s="28"/>
    </row>
    <row r="10617" spans="1:9" x14ac:dyDescent="0.25">
      <c r="A10617" s="231" t="s">
        <v>335</v>
      </c>
      <c r="B10617" s="232" t="s">
        <v>357</v>
      </c>
      <c r="C10617" s="233" t="s">
        <v>358</v>
      </c>
      <c r="D10617" s="233">
        <v>16</v>
      </c>
      <c r="E10617" s="233" t="s">
        <v>271</v>
      </c>
      <c r="F10617" s="234" t="s">
        <v>359</v>
      </c>
      <c r="G10617" s="235">
        <v>5</v>
      </c>
      <c r="H10617" s="234">
        <v>54157</v>
      </c>
      <c r="I10617" s="28"/>
    </row>
    <row r="10618" spans="1:9" x14ac:dyDescent="0.25">
      <c r="A10618" s="231" t="s">
        <v>335</v>
      </c>
      <c r="B10618" s="232" t="s">
        <v>382</v>
      </c>
      <c r="C10618" s="233" t="s">
        <v>337</v>
      </c>
      <c r="D10618" s="233">
        <v>16</v>
      </c>
      <c r="E10618" s="233" t="s">
        <v>264</v>
      </c>
      <c r="F10618" s="234" t="s">
        <v>365</v>
      </c>
      <c r="G10618" s="235">
        <v>22</v>
      </c>
      <c r="H10618" s="234">
        <v>54158</v>
      </c>
      <c r="I10618" s="28"/>
    </row>
    <row r="10619" spans="1:9" x14ac:dyDescent="0.25">
      <c r="A10619" s="231" t="s">
        <v>376</v>
      </c>
      <c r="B10619" s="232" t="s">
        <v>390</v>
      </c>
      <c r="C10619" s="233" t="s">
        <v>370</v>
      </c>
      <c r="D10619" s="233">
        <v>8</v>
      </c>
      <c r="E10619" s="233" t="s">
        <v>334</v>
      </c>
      <c r="F10619" s="234" t="s">
        <v>278</v>
      </c>
      <c r="G10619" s="235">
        <v>54</v>
      </c>
      <c r="H10619" s="234">
        <v>54163</v>
      </c>
      <c r="I10619" s="28"/>
    </row>
    <row r="10620" spans="1:9" x14ac:dyDescent="0.25">
      <c r="A10620" s="231" t="s">
        <v>335</v>
      </c>
      <c r="B10620" s="232" t="s">
        <v>395</v>
      </c>
      <c r="C10620" s="233" t="s">
        <v>337</v>
      </c>
      <c r="D10620" s="233">
        <v>16</v>
      </c>
      <c r="E10620" s="233" t="s">
        <v>264</v>
      </c>
      <c r="F10620" s="234" t="s">
        <v>396</v>
      </c>
      <c r="G10620" s="235">
        <v>146</v>
      </c>
      <c r="H10620" s="234">
        <v>54165</v>
      </c>
      <c r="I10620" s="28"/>
    </row>
    <row r="10621" spans="1:9" x14ac:dyDescent="0.25">
      <c r="A10621" s="231" t="s">
        <v>345</v>
      </c>
      <c r="B10621" s="232" t="s">
        <v>346</v>
      </c>
      <c r="C10621" s="233" t="s">
        <v>347</v>
      </c>
      <c r="D10621" s="233">
        <v>16</v>
      </c>
      <c r="E10621" s="233" t="s">
        <v>271</v>
      </c>
      <c r="F10621" s="234" t="s">
        <v>338</v>
      </c>
      <c r="G10621" s="235">
        <v>161</v>
      </c>
      <c r="H10621" s="234">
        <v>54167</v>
      </c>
      <c r="I10621" s="28"/>
    </row>
    <row r="10622" spans="1:9" x14ac:dyDescent="0.25">
      <c r="A10622" s="231" t="s">
        <v>408</v>
      </c>
      <c r="B10622" s="232" t="s">
        <v>409</v>
      </c>
      <c r="C10622" s="233" t="s">
        <v>380</v>
      </c>
      <c r="D10622" s="233">
        <v>16</v>
      </c>
      <c r="E10622" s="233" t="s">
        <v>334</v>
      </c>
      <c r="F10622" s="234" t="s">
        <v>276</v>
      </c>
      <c r="G10622" s="235">
        <v>94</v>
      </c>
      <c r="H10622" s="234">
        <v>54168</v>
      </c>
      <c r="I10622" s="28"/>
    </row>
    <row r="10623" spans="1:9" x14ac:dyDescent="0.25">
      <c r="A10623" s="231" t="s">
        <v>345</v>
      </c>
      <c r="B10623" s="232" t="s">
        <v>401</v>
      </c>
      <c r="C10623" s="233" t="s">
        <v>380</v>
      </c>
      <c r="D10623" s="233">
        <v>16</v>
      </c>
      <c r="E10623" s="233" t="s">
        <v>271</v>
      </c>
      <c r="F10623" s="234" t="s">
        <v>338</v>
      </c>
      <c r="G10623" s="235">
        <v>115</v>
      </c>
      <c r="H10623" s="234">
        <v>54168</v>
      </c>
      <c r="I10623" s="28"/>
    </row>
    <row r="10624" spans="1:9" x14ac:dyDescent="0.25">
      <c r="A10624" s="231" t="s">
        <v>397</v>
      </c>
      <c r="B10624" s="232" t="s">
        <v>402</v>
      </c>
      <c r="C10624" s="233" t="s">
        <v>380</v>
      </c>
      <c r="D10624" s="233">
        <v>8</v>
      </c>
      <c r="E10624" s="233" t="s">
        <v>262</v>
      </c>
      <c r="F10624" s="234" t="s">
        <v>50</v>
      </c>
      <c r="G10624" s="235">
        <v>148</v>
      </c>
      <c r="H10624" s="234">
        <v>54168</v>
      </c>
      <c r="I10624" s="28"/>
    </row>
    <row r="10625" spans="1:9" x14ac:dyDescent="0.25">
      <c r="A10625" s="231" t="s">
        <v>397</v>
      </c>
      <c r="B10625" s="232" t="s">
        <v>398</v>
      </c>
      <c r="C10625" s="233" t="s">
        <v>399</v>
      </c>
      <c r="D10625" s="233">
        <v>8</v>
      </c>
      <c r="E10625" s="233" t="s">
        <v>334</v>
      </c>
      <c r="F10625" s="234" t="s">
        <v>276</v>
      </c>
      <c r="G10625" s="235">
        <v>5</v>
      </c>
      <c r="H10625" s="234">
        <v>54169</v>
      </c>
      <c r="I10625" s="28"/>
    </row>
    <row r="10626" spans="1:9" x14ac:dyDescent="0.25">
      <c r="A10626" s="231" t="s">
        <v>335</v>
      </c>
      <c r="B10626" s="232" t="s">
        <v>368</v>
      </c>
      <c r="C10626" s="233" t="s">
        <v>364</v>
      </c>
      <c r="D10626" s="233">
        <v>8</v>
      </c>
      <c r="E10626" s="233" t="s">
        <v>262</v>
      </c>
      <c r="F10626" s="234" t="s">
        <v>356</v>
      </c>
      <c r="G10626" s="235">
        <v>148</v>
      </c>
      <c r="H10626" s="234">
        <v>54172</v>
      </c>
      <c r="I10626" s="28"/>
    </row>
    <row r="10627" spans="1:9" x14ac:dyDescent="0.25">
      <c r="A10627" s="231" t="s">
        <v>348</v>
      </c>
      <c r="B10627" s="232" t="s">
        <v>349</v>
      </c>
      <c r="C10627" s="233" t="s">
        <v>347</v>
      </c>
      <c r="D10627" s="233">
        <v>8</v>
      </c>
      <c r="E10627" s="233" t="s">
        <v>262</v>
      </c>
      <c r="F10627" s="234" t="s">
        <v>356</v>
      </c>
      <c r="G10627" s="235">
        <v>131</v>
      </c>
      <c r="H10627" s="234">
        <v>54172</v>
      </c>
      <c r="I10627" s="28"/>
    </row>
    <row r="10628" spans="1:9" x14ac:dyDescent="0.25">
      <c r="A10628" s="231" t="s">
        <v>371</v>
      </c>
      <c r="B10628" s="232" t="s">
        <v>388</v>
      </c>
      <c r="C10628" s="233" t="s">
        <v>364</v>
      </c>
      <c r="D10628" s="233">
        <v>12</v>
      </c>
      <c r="E10628" s="233" t="s">
        <v>271</v>
      </c>
      <c r="F10628" s="234" t="s">
        <v>338</v>
      </c>
      <c r="G10628" s="235">
        <v>121</v>
      </c>
      <c r="H10628" s="234">
        <v>54173</v>
      </c>
      <c r="I10628" s="28"/>
    </row>
    <row r="10629" spans="1:9" x14ac:dyDescent="0.25">
      <c r="A10629" s="231" t="s">
        <v>362</v>
      </c>
      <c r="B10629" s="232" t="s">
        <v>407</v>
      </c>
      <c r="C10629" s="233" t="s">
        <v>380</v>
      </c>
      <c r="D10629" s="233">
        <v>16</v>
      </c>
      <c r="E10629" s="233" t="s">
        <v>264</v>
      </c>
      <c r="F10629" s="234" t="s">
        <v>396</v>
      </c>
      <c r="G10629" s="235">
        <v>156</v>
      </c>
      <c r="H10629" s="234">
        <v>54176</v>
      </c>
      <c r="I10629" s="28"/>
    </row>
    <row r="10630" spans="1:9" x14ac:dyDescent="0.25">
      <c r="A10630" s="231" t="s">
        <v>362</v>
      </c>
      <c r="B10630" s="232" t="s">
        <v>363</v>
      </c>
      <c r="C10630" s="233" t="s">
        <v>364</v>
      </c>
      <c r="D10630" s="233">
        <v>8</v>
      </c>
      <c r="E10630" s="233" t="s">
        <v>264</v>
      </c>
      <c r="F10630" s="234" t="s">
        <v>365</v>
      </c>
      <c r="G10630" s="235">
        <v>183</v>
      </c>
      <c r="H10630" s="234">
        <v>54176</v>
      </c>
      <c r="I10630" s="28"/>
    </row>
    <row r="10631" spans="1:9" x14ac:dyDescent="0.25">
      <c r="A10631" s="231" t="s">
        <v>335</v>
      </c>
      <c r="B10631" s="232" t="s">
        <v>387</v>
      </c>
      <c r="C10631" s="233" t="s">
        <v>347</v>
      </c>
      <c r="D10631" s="233">
        <v>8</v>
      </c>
      <c r="E10631" s="233" t="s">
        <v>264</v>
      </c>
      <c r="F10631" s="234" t="s">
        <v>365</v>
      </c>
      <c r="G10631" s="235">
        <v>199</v>
      </c>
      <c r="H10631" s="234">
        <v>54177</v>
      </c>
      <c r="I10631" s="28"/>
    </row>
    <row r="10632" spans="1:9" x14ac:dyDescent="0.25">
      <c r="A10632" s="231" t="s">
        <v>345</v>
      </c>
      <c r="B10632" s="232" t="s">
        <v>379</v>
      </c>
      <c r="C10632" s="233" t="s">
        <v>380</v>
      </c>
      <c r="D10632" s="233">
        <v>16</v>
      </c>
      <c r="E10632" s="233" t="s">
        <v>271</v>
      </c>
      <c r="F10632" s="234" t="s">
        <v>338</v>
      </c>
      <c r="G10632" s="235">
        <v>187</v>
      </c>
      <c r="H10632" s="234">
        <v>54177</v>
      </c>
      <c r="I10632" s="28"/>
    </row>
    <row r="10633" spans="1:9" x14ac:dyDescent="0.25">
      <c r="A10633" s="231" t="s">
        <v>348</v>
      </c>
      <c r="B10633" s="232" t="s">
        <v>349</v>
      </c>
      <c r="C10633" s="233" t="s">
        <v>347</v>
      </c>
      <c r="D10633" s="233">
        <v>8</v>
      </c>
      <c r="E10633" s="233" t="s">
        <v>262</v>
      </c>
      <c r="F10633" s="234" t="s">
        <v>356</v>
      </c>
      <c r="G10633" s="235">
        <v>83</v>
      </c>
      <c r="H10633" s="234">
        <v>54179</v>
      </c>
      <c r="I10633" s="28"/>
    </row>
    <row r="10634" spans="1:9" x14ac:dyDescent="0.25">
      <c r="A10634" s="231" t="s">
        <v>362</v>
      </c>
      <c r="B10634" s="232" t="s">
        <v>363</v>
      </c>
      <c r="C10634" s="233" t="s">
        <v>364</v>
      </c>
      <c r="D10634" s="233">
        <v>8</v>
      </c>
      <c r="E10634" s="233" t="s">
        <v>264</v>
      </c>
      <c r="F10634" s="234" t="s">
        <v>365</v>
      </c>
      <c r="G10634" s="235">
        <v>192</v>
      </c>
      <c r="H10634" s="234">
        <v>54182</v>
      </c>
      <c r="I10634" s="28"/>
    </row>
    <row r="10635" spans="1:9" x14ac:dyDescent="0.25">
      <c r="A10635" s="231" t="s">
        <v>362</v>
      </c>
      <c r="B10635" s="232" t="s">
        <v>407</v>
      </c>
      <c r="C10635" s="233" t="s">
        <v>380</v>
      </c>
      <c r="D10635" s="233">
        <v>16</v>
      </c>
      <c r="E10635" s="233" t="s">
        <v>264</v>
      </c>
      <c r="F10635" s="234" t="s">
        <v>365</v>
      </c>
      <c r="G10635" s="235">
        <v>124</v>
      </c>
      <c r="H10635" s="234">
        <v>54183</v>
      </c>
      <c r="I10635" s="28"/>
    </row>
    <row r="10636" spans="1:9" x14ac:dyDescent="0.25">
      <c r="A10636" s="231" t="s">
        <v>397</v>
      </c>
      <c r="B10636" s="232" t="s">
        <v>398</v>
      </c>
      <c r="C10636" s="233" t="s">
        <v>399</v>
      </c>
      <c r="D10636" s="233">
        <v>8</v>
      </c>
      <c r="E10636" s="233" t="s">
        <v>334</v>
      </c>
      <c r="F10636" s="234" t="s">
        <v>276</v>
      </c>
      <c r="G10636" s="235">
        <v>111</v>
      </c>
      <c r="H10636" s="234">
        <v>54186</v>
      </c>
      <c r="I10636" s="28"/>
    </row>
    <row r="10637" spans="1:9" x14ac:dyDescent="0.25">
      <c r="A10637" s="231" t="s">
        <v>385</v>
      </c>
      <c r="B10637" s="232" t="s">
        <v>386</v>
      </c>
      <c r="C10637" s="233" t="s">
        <v>358</v>
      </c>
      <c r="D10637" s="233">
        <v>16</v>
      </c>
      <c r="E10637" s="233" t="s">
        <v>334</v>
      </c>
      <c r="F10637" s="234" t="s">
        <v>276</v>
      </c>
      <c r="G10637" s="235">
        <v>69</v>
      </c>
      <c r="H10637" s="234">
        <v>54188</v>
      </c>
      <c r="I10637" s="28"/>
    </row>
    <row r="10638" spans="1:9" x14ac:dyDescent="0.25">
      <c r="A10638" s="231" t="s">
        <v>335</v>
      </c>
      <c r="B10638" s="232" t="s">
        <v>400</v>
      </c>
      <c r="C10638" s="233" t="s">
        <v>364</v>
      </c>
      <c r="D10638" s="233">
        <v>8</v>
      </c>
      <c r="E10638" s="233" t="s">
        <v>264</v>
      </c>
      <c r="F10638" s="234" t="s">
        <v>365</v>
      </c>
      <c r="G10638" s="235">
        <v>26</v>
      </c>
      <c r="H10638" s="234">
        <v>54191</v>
      </c>
      <c r="I10638" s="28"/>
    </row>
    <row r="10639" spans="1:9" x14ac:dyDescent="0.25">
      <c r="A10639" s="231" t="s">
        <v>385</v>
      </c>
      <c r="B10639" s="232" t="s">
        <v>386</v>
      </c>
      <c r="C10639" s="233" t="s">
        <v>358</v>
      </c>
      <c r="D10639" s="233">
        <v>16</v>
      </c>
      <c r="E10639" s="233" t="s">
        <v>334</v>
      </c>
      <c r="F10639" s="234" t="s">
        <v>276</v>
      </c>
      <c r="G10639" s="235">
        <v>152</v>
      </c>
      <c r="H10639" s="234">
        <v>54193</v>
      </c>
      <c r="I10639" s="28"/>
    </row>
    <row r="10640" spans="1:9" x14ac:dyDescent="0.25">
      <c r="A10640" s="231" t="s">
        <v>362</v>
      </c>
      <c r="B10640" s="232" t="s">
        <v>407</v>
      </c>
      <c r="C10640" s="233" t="s">
        <v>380</v>
      </c>
      <c r="D10640" s="233">
        <v>16</v>
      </c>
      <c r="E10640" s="233" t="s">
        <v>264</v>
      </c>
      <c r="F10640" s="234" t="s">
        <v>365</v>
      </c>
      <c r="G10640" s="235">
        <v>113</v>
      </c>
      <c r="H10640" s="234">
        <v>54196</v>
      </c>
      <c r="I10640" s="28"/>
    </row>
    <row r="10641" spans="1:9" x14ac:dyDescent="0.25">
      <c r="A10641" s="231" t="s">
        <v>376</v>
      </c>
      <c r="B10641" s="232" t="s">
        <v>390</v>
      </c>
      <c r="C10641" s="233" t="s">
        <v>370</v>
      </c>
      <c r="D10641" s="233">
        <v>8</v>
      </c>
      <c r="E10641" s="233" t="s">
        <v>334</v>
      </c>
      <c r="F10641" s="234" t="s">
        <v>278</v>
      </c>
      <c r="G10641" s="235">
        <v>11</v>
      </c>
      <c r="H10641" s="234">
        <v>54197</v>
      </c>
      <c r="I10641" s="28"/>
    </row>
    <row r="10642" spans="1:9" x14ac:dyDescent="0.25">
      <c r="A10642" s="231" t="s">
        <v>335</v>
      </c>
      <c r="B10642" s="232" t="s">
        <v>383</v>
      </c>
      <c r="C10642" s="233" t="s">
        <v>347</v>
      </c>
      <c r="D10642" s="233">
        <v>8</v>
      </c>
      <c r="E10642" s="233" t="s">
        <v>271</v>
      </c>
      <c r="F10642" s="234" t="s">
        <v>373</v>
      </c>
      <c r="G10642" s="235">
        <v>197</v>
      </c>
      <c r="H10642" s="234">
        <v>54200</v>
      </c>
      <c r="I10642" s="28"/>
    </row>
    <row r="10643" spans="1:9" x14ac:dyDescent="0.25">
      <c r="A10643" s="231" t="s">
        <v>348</v>
      </c>
      <c r="B10643" s="232" t="s">
        <v>349</v>
      </c>
      <c r="C10643" s="233" t="s">
        <v>347</v>
      </c>
      <c r="D10643" s="233">
        <v>8</v>
      </c>
      <c r="E10643" s="233" t="s">
        <v>262</v>
      </c>
      <c r="F10643" s="234" t="s">
        <v>356</v>
      </c>
      <c r="G10643" s="235">
        <v>85</v>
      </c>
      <c r="H10643" s="234">
        <v>54200</v>
      </c>
      <c r="I10643" s="28"/>
    </row>
    <row r="10644" spans="1:9" x14ac:dyDescent="0.25">
      <c r="A10644" s="231" t="s">
        <v>335</v>
      </c>
      <c r="B10644" s="232" t="s">
        <v>384</v>
      </c>
      <c r="C10644" s="233" t="s">
        <v>364</v>
      </c>
      <c r="D10644" s="233">
        <v>8</v>
      </c>
      <c r="E10644" s="233" t="s">
        <v>262</v>
      </c>
      <c r="F10644" s="234" t="s">
        <v>356</v>
      </c>
      <c r="G10644" s="235">
        <v>154</v>
      </c>
      <c r="H10644" s="234">
        <v>54201</v>
      </c>
      <c r="I10644" s="28"/>
    </row>
    <row r="10645" spans="1:9" x14ac:dyDescent="0.25">
      <c r="A10645" s="231" t="s">
        <v>371</v>
      </c>
      <c r="B10645" s="232" t="s">
        <v>372</v>
      </c>
      <c r="C10645" s="233" t="s">
        <v>364</v>
      </c>
      <c r="D10645" s="233">
        <v>8</v>
      </c>
      <c r="E10645" s="233" t="s">
        <v>271</v>
      </c>
      <c r="F10645" s="234" t="s">
        <v>373</v>
      </c>
      <c r="G10645" s="235">
        <v>31</v>
      </c>
      <c r="H10645" s="234">
        <v>54201</v>
      </c>
      <c r="I10645" s="28"/>
    </row>
    <row r="10646" spans="1:9" x14ac:dyDescent="0.25">
      <c r="A10646" s="231" t="s">
        <v>348</v>
      </c>
      <c r="B10646" s="232" t="s">
        <v>349</v>
      </c>
      <c r="C10646" s="233" t="s">
        <v>347</v>
      </c>
      <c r="D10646" s="233">
        <v>8</v>
      </c>
      <c r="E10646" s="233" t="s">
        <v>262</v>
      </c>
      <c r="F10646" s="234" t="s">
        <v>342</v>
      </c>
      <c r="G10646" s="235">
        <v>181</v>
      </c>
      <c r="H10646" s="234">
        <v>54202</v>
      </c>
      <c r="I10646" s="28"/>
    </row>
    <row r="10647" spans="1:9" x14ac:dyDescent="0.25">
      <c r="A10647" s="231" t="s">
        <v>354</v>
      </c>
      <c r="B10647" s="232" t="s">
        <v>355</v>
      </c>
      <c r="C10647" s="233" t="s">
        <v>347</v>
      </c>
      <c r="D10647" s="233">
        <v>16</v>
      </c>
      <c r="E10647" s="233" t="s">
        <v>262</v>
      </c>
      <c r="F10647" s="234" t="s">
        <v>356</v>
      </c>
      <c r="G10647" s="235">
        <v>59</v>
      </c>
      <c r="H10647" s="234">
        <v>54206</v>
      </c>
      <c r="I10647" s="28"/>
    </row>
    <row r="10648" spans="1:9" x14ac:dyDescent="0.25">
      <c r="A10648" s="231" t="s">
        <v>331</v>
      </c>
      <c r="B10648" s="232" t="s">
        <v>403</v>
      </c>
      <c r="C10648" s="233" t="s">
        <v>380</v>
      </c>
      <c r="D10648" s="233">
        <v>32</v>
      </c>
      <c r="E10648" s="233" t="s">
        <v>262</v>
      </c>
      <c r="F10648" s="234" t="s">
        <v>356</v>
      </c>
      <c r="G10648" s="235">
        <v>137</v>
      </c>
      <c r="H10648" s="234">
        <v>54207</v>
      </c>
      <c r="I10648" s="28"/>
    </row>
    <row r="10649" spans="1:9" x14ac:dyDescent="0.25">
      <c r="A10649" s="231" t="s">
        <v>335</v>
      </c>
      <c r="B10649" s="232" t="s">
        <v>382</v>
      </c>
      <c r="C10649" s="233" t="s">
        <v>337</v>
      </c>
      <c r="D10649" s="233">
        <v>16</v>
      </c>
      <c r="E10649" s="233" t="s">
        <v>264</v>
      </c>
      <c r="F10649" s="234" t="s">
        <v>365</v>
      </c>
      <c r="G10649" s="235">
        <v>88</v>
      </c>
      <c r="H10649" s="234">
        <v>54210</v>
      </c>
      <c r="I10649" s="28"/>
    </row>
    <row r="10650" spans="1:9" x14ac:dyDescent="0.25">
      <c r="A10650" s="231" t="s">
        <v>348</v>
      </c>
      <c r="B10650" s="232" t="s">
        <v>349</v>
      </c>
      <c r="C10650" s="233" t="s">
        <v>347</v>
      </c>
      <c r="D10650" s="233">
        <v>8</v>
      </c>
      <c r="E10650" s="233" t="s">
        <v>262</v>
      </c>
      <c r="F10650" s="234" t="s">
        <v>342</v>
      </c>
      <c r="G10650" s="235">
        <v>48</v>
      </c>
      <c r="H10650" s="234">
        <v>54211</v>
      </c>
      <c r="I10650" s="28"/>
    </row>
    <row r="10651" spans="1:9" x14ac:dyDescent="0.25">
      <c r="A10651" s="231" t="s">
        <v>331</v>
      </c>
      <c r="B10651" s="232" t="s">
        <v>404</v>
      </c>
      <c r="C10651" s="233" t="s">
        <v>333</v>
      </c>
      <c r="D10651" s="233">
        <v>16</v>
      </c>
      <c r="E10651" s="233" t="s">
        <v>334</v>
      </c>
      <c r="F10651" s="234" t="s">
        <v>405</v>
      </c>
      <c r="G10651" s="235">
        <v>89</v>
      </c>
      <c r="H10651" s="234">
        <v>54212</v>
      </c>
      <c r="I10651" s="28"/>
    </row>
    <row r="10652" spans="1:9" x14ac:dyDescent="0.25">
      <c r="A10652" s="231" t="s">
        <v>335</v>
      </c>
      <c r="B10652" s="232" t="s">
        <v>367</v>
      </c>
      <c r="C10652" s="233" t="s">
        <v>337</v>
      </c>
      <c r="D10652" s="233">
        <v>8</v>
      </c>
      <c r="E10652" s="233" t="s">
        <v>262</v>
      </c>
      <c r="F10652" s="234" t="s">
        <v>342</v>
      </c>
      <c r="G10652" s="235">
        <v>34</v>
      </c>
      <c r="H10652" s="234">
        <v>54217</v>
      </c>
      <c r="I10652" s="28"/>
    </row>
    <row r="10653" spans="1:9" x14ac:dyDescent="0.25">
      <c r="A10653" s="231" t="s">
        <v>362</v>
      </c>
      <c r="B10653" s="232" t="s">
        <v>407</v>
      </c>
      <c r="C10653" s="233" t="s">
        <v>380</v>
      </c>
      <c r="D10653" s="233">
        <v>16</v>
      </c>
      <c r="E10653" s="233" t="s">
        <v>264</v>
      </c>
      <c r="F10653" s="234" t="s">
        <v>365</v>
      </c>
      <c r="G10653" s="235">
        <v>85</v>
      </c>
      <c r="H10653" s="234">
        <v>54217</v>
      </c>
      <c r="I10653" s="28"/>
    </row>
    <row r="10654" spans="1:9" x14ac:dyDescent="0.25">
      <c r="A10654" s="231" t="s">
        <v>345</v>
      </c>
      <c r="B10654" s="232" t="s">
        <v>346</v>
      </c>
      <c r="C10654" s="233" t="s">
        <v>347</v>
      </c>
      <c r="D10654" s="233">
        <v>16</v>
      </c>
      <c r="E10654" s="233" t="s">
        <v>271</v>
      </c>
      <c r="F10654" s="234" t="s">
        <v>338</v>
      </c>
      <c r="G10654" s="235">
        <v>130</v>
      </c>
      <c r="H10654" s="234">
        <v>54217</v>
      </c>
      <c r="I10654" s="28"/>
    </row>
    <row r="10655" spans="1:9" x14ac:dyDescent="0.25">
      <c r="A10655" s="231" t="s">
        <v>392</v>
      </c>
      <c r="B10655" s="232" t="s">
        <v>393</v>
      </c>
      <c r="C10655" s="233" t="s">
        <v>337</v>
      </c>
      <c r="D10655" s="233">
        <v>16</v>
      </c>
      <c r="E10655" s="233" t="s">
        <v>271</v>
      </c>
      <c r="F10655" s="234" t="s">
        <v>338</v>
      </c>
      <c r="G10655" s="235">
        <v>100</v>
      </c>
      <c r="H10655" s="234">
        <v>54217</v>
      </c>
      <c r="I10655" s="28"/>
    </row>
    <row r="10656" spans="1:9" x14ac:dyDescent="0.25">
      <c r="A10656" s="231" t="s">
        <v>376</v>
      </c>
      <c r="B10656" s="232" t="s">
        <v>377</v>
      </c>
      <c r="C10656" s="233" t="s">
        <v>378</v>
      </c>
      <c r="D10656" s="233">
        <v>10</v>
      </c>
      <c r="E10656" s="233" t="s">
        <v>262</v>
      </c>
      <c r="F10656" s="234" t="s">
        <v>50</v>
      </c>
      <c r="G10656" s="235">
        <v>54</v>
      </c>
      <c r="H10656" s="234">
        <v>54220</v>
      </c>
      <c r="I10656" s="28"/>
    </row>
    <row r="10657" spans="1:9" x14ac:dyDescent="0.25">
      <c r="A10657" s="231" t="s">
        <v>335</v>
      </c>
      <c r="B10657" s="232" t="s">
        <v>357</v>
      </c>
      <c r="C10657" s="233" t="s">
        <v>358</v>
      </c>
      <c r="D10657" s="233">
        <v>16</v>
      </c>
      <c r="E10657" s="233" t="s">
        <v>271</v>
      </c>
      <c r="F10657" s="234" t="s">
        <v>359</v>
      </c>
      <c r="G10657" s="235">
        <v>41</v>
      </c>
      <c r="H10657" s="234">
        <v>54221</v>
      </c>
      <c r="I10657" s="28"/>
    </row>
    <row r="10658" spans="1:9" x14ac:dyDescent="0.25">
      <c r="A10658" s="231" t="s">
        <v>345</v>
      </c>
      <c r="B10658" s="232" t="s">
        <v>379</v>
      </c>
      <c r="C10658" s="233" t="s">
        <v>380</v>
      </c>
      <c r="D10658" s="233">
        <v>16</v>
      </c>
      <c r="E10658" s="233" t="s">
        <v>271</v>
      </c>
      <c r="F10658" s="234" t="s">
        <v>373</v>
      </c>
      <c r="G10658" s="235">
        <v>83</v>
      </c>
      <c r="H10658" s="234">
        <v>54228</v>
      </c>
      <c r="I10658" s="28"/>
    </row>
    <row r="10659" spans="1:9" x14ac:dyDescent="0.25">
      <c r="A10659" s="231" t="s">
        <v>335</v>
      </c>
      <c r="B10659" s="232" t="s">
        <v>384</v>
      </c>
      <c r="C10659" s="233" t="s">
        <v>364</v>
      </c>
      <c r="D10659" s="233">
        <v>8</v>
      </c>
      <c r="E10659" s="233" t="s">
        <v>262</v>
      </c>
      <c r="F10659" s="234" t="s">
        <v>356</v>
      </c>
      <c r="G10659" s="235">
        <v>177</v>
      </c>
      <c r="H10659" s="234">
        <v>54229</v>
      </c>
      <c r="I10659" s="28"/>
    </row>
    <row r="10660" spans="1:9" x14ac:dyDescent="0.25">
      <c r="A10660" s="231" t="s">
        <v>345</v>
      </c>
      <c r="B10660" s="232" t="s">
        <v>346</v>
      </c>
      <c r="C10660" s="233" t="s">
        <v>347</v>
      </c>
      <c r="D10660" s="233">
        <v>16</v>
      </c>
      <c r="E10660" s="233" t="s">
        <v>271</v>
      </c>
      <c r="F10660" s="234" t="s">
        <v>338</v>
      </c>
      <c r="G10660" s="235">
        <v>138</v>
      </c>
      <c r="H10660" s="234">
        <v>54230</v>
      </c>
      <c r="I10660" s="28"/>
    </row>
    <row r="10661" spans="1:9" x14ac:dyDescent="0.25">
      <c r="A10661" s="231" t="s">
        <v>335</v>
      </c>
      <c r="B10661" s="232" t="s">
        <v>383</v>
      </c>
      <c r="C10661" s="233" t="s">
        <v>347</v>
      </c>
      <c r="D10661" s="233">
        <v>8</v>
      </c>
      <c r="E10661" s="233" t="s">
        <v>271</v>
      </c>
      <c r="F10661" s="234" t="s">
        <v>359</v>
      </c>
      <c r="G10661" s="235">
        <v>22</v>
      </c>
      <c r="H10661" s="234">
        <v>54230</v>
      </c>
      <c r="I10661" s="28"/>
    </row>
    <row r="10662" spans="1:9" x14ac:dyDescent="0.25">
      <c r="A10662" s="231" t="s">
        <v>335</v>
      </c>
      <c r="B10662" s="232" t="s">
        <v>395</v>
      </c>
      <c r="C10662" s="233" t="s">
        <v>337</v>
      </c>
      <c r="D10662" s="233">
        <v>16</v>
      </c>
      <c r="E10662" s="233" t="s">
        <v>264</v>
      </c>
      <c r="F10662" s="234" t="s">
        <v>396</v>
      </c>
      <c r="G10662" s="235">
        <v>7</v>
      </c>
      <c r="H10662" s="234">
        <v>54240</v>
      </c>
      <c r="I10662" s="28"/>
    </row>
    <row r="10663" spans="1:9" x14ac:dyDescent="0.25">
      <c r="A10663" s="231" t="s">
        <v>376</v>
      </c>
      <c r="B10663" s="232" t="s">
        <v>390</v>
      </c>
      <c r="C10663" s="233" t="s">
        <v>370</v>
      </c>
      <c r="D10663" s="233">
        <v>8</v>
      </c>
      <c r="E10663" s="233" t="s">
        <v>334</v>
      </c>
      <c r="F10663" s="234" t="s">
        <v>278</v>
      </c>
      <c r="G10663" s="235">
        <v>143</v>
      </c>
      <c r="H10663" s="234">
        <v>54241</v>
      </c>
      <c r="I10663" s="28"/>
    </row>
    <row r="10664" spans="1:9" x14ac:dyDescent="0.25">
      <c r="A10664" s="231" t="s">
        <v>335</v>
      </c>
      <c r="B10664" s="232" t="s">
        <v>368</v>
      </c>
      <c r="C10664" s="233" t="s">
        <v>364</v>
      </c>
      <c r="D10664" s="233">
        <v>8</v>
      </c>
      <c r="E10664" s="233" t="s">
        <v>262</v>
      </c>
      <c r="F10664" s="234" t="s">
        <v>356</v>
      </c>
      <c r="G10664" s="235">
        <v>120</v>
      </c>
      <c r="H10664" s="234">
        <v>54243</v>
      </c>
      <c r="I10664" s="28"/>
    </row>
    <row r="10665" spans="1:9" x14ac:dyDescent="0.25">
      <c r="A10665" s="231" t="s">
        <v>345</v>
      </c>
      <c r="B10665" s="232" t="s">
        <v>346</v>
      </c>
      <c r="C10665" s="233" t="s">
        <v>347</v>
      </c>
      <c r="D10665" s="233">
        <v>16</v>
      </c>
      <c r="E10665" s="233" t="s">
        <v>271</v>
      </c>
      <c r="F10665" s="234" t="s">
        <v>338</v>
      </c>
      <c r="G10665" s="235">
        <v>87</v>
      </c>
      <c r="H10665" s="234">
        <v>54249</v>
      </c>
      <c r="I10665" s="28"/>
    </row>
    <row r="10666" spans="1:9" x14ac:dyDescent="0.25">
      <c r="A10666" s="231" t="s">
        <v>345</v>
      </c>
      <c r="B10666" s="232" t="s">
        <v>406</v>
      </c>
      <c r="C10666" s="233" t="s">
        <v>337</v>
      </c>
      <c r="D10666" s="233">
        <v>16</v>
      </c>
      <c r="E10666" s="233" t="s">
        <v>271</v>
      </c>
      <c r="F10666" s="234" t="s">
        <v>359</v>
      </c>
      <c r="G10666" s="235">
        <v>62</v>
      </c>
      <c r="H10666" s="234">
        <v>54258</v>
      </c>
      <c r="I10666" s="28"/>
    </row>
    <row r="10667" spans="1:9" x14ac:dyDescent="0.25">
      <c r="A10667" s="231" t="s">
        <v>362</v>
      </c>
      <c r="B10667" s="232" t="s">
        <v>369</v>
      </c>
      <c r="C10667" s="233" t="s">
        <v>370</v>
      </c>
      <c r="D10667" s="233">
        <v>16</v>
      </c>
      <c r="E10667" s="233" t="s">
        <v>264</v>
      </c>
      <c r="F10667" s="234" t="s">
        <v>365</v>
      </c>
      <c r="G10667" s="235">
        <v>44</v>
      </c>
      <c r="H10667" s="234">
        <v>54260</v>
      </c>
      <c r="I10667" s="28"/>
    </row>
    <row r="10668" spans="1:9" x14ac:dyDescent="0.25">
      <c r="A10668" s="231" t="s">
        <v>362</v>
      </c>
      <c r="B10668" s="232" t="s">
        <v>366</v>
      </c>
      <c r="C10668" s="233" t="s">
        <v>337</v>
      </c>
      <c r="D10668" s="233">
        <v>8</v>
      </c>
      <c r="E10668" s="233" t="s">
        <v>262</v>
      </c>
      <c r="F10668" s="234" t="s">
        <v>50</v>
      </c>
      <c r="G10668" s="235">
        <v>147</v>
      </c>
      <c r="H10668" s="234">
        <v>54263</v>
      </c>
      <c r="I10668" s="28"/>
    </row>
    <row r="10669" spans="1:9" x14ac:dyDescent="0.25">
      <c r="A10669" s="231" t="s">
        <v>331</v>
      </c>
      <c r="B10669" s="232" t="s">
        <v>353</v>
      </c>
      <c r="C10669" s="233" t="s">
        <v>337</v>
      </c>
      <c r="D10669" s="233">
        <v>16</v>
      </c>
      <c r="E10669" s="233" t="s">
        <v>262</v>
      </c>
      <c r="F10669" s="234" t="s">
        <v>342</v>
      </c>
      <c r="G10669" s="235">
        <v>86</v>
      </c>
      <c r="H10669" s="234">
        <v>54264</v>
      </c>
      <c r="I10669" s="28"/>
    </row>
    <row r="10670" spans="1:9" x14ac:dyDescent="0.25">
      <c r="A10670" s="231" t="s">
        <v>345</v>
      </c>
      <c r="B10670" s="232" t="s">
        <v>346</v>
      </c>
      <c r="C10670" s="233" t="s">
        <v>347</v>
      </c>
      <c r="D10670" s="233">
        <v>16</v>
      </c>
      <c r="E10670" s="233" t="s">
        <v>271</v>
      </c>
      <c r="F10670" s="234" t="s">
        <v>338</v>
      </c>
      <c r="G10670" s="235">
        <v>65</v>
      </c>
      <c r="H10670" s="234">
        <v>54266</v>
      </c>
      <c r="I10670" s="28"/>
    </row>
    <row r="10671" spans="1:9" x14ac:dyDescent="0.25">
      <c r="A10671" s="231" t="s">
        <v>345</v>
      </c>
      <c r="B10671" s="232" t="s">
        <v>379</v>
      </c>
      <c r="C10671" s="233" t="s">
        <v>380</v>
      </c>
      <c r="D10671" s="233">
        <v>16</v>
      </c>
      <c r="E10671" s="233" t="s">
        <v>271</v>
      </c>
      <c r="F10671" s="234" t="s">
        <v>338</v>
      </c>
      <c r="G10671" s="235">
        <v>73</v>
      </c>
      <c r="H10671" s="234">
        <v>54267</v>
      </c>
      <c r="I10671" s="28"/>
    </row>
    <row r="10672" spans="1:9" x14ac:dyDescent="0.25">
      <c r="A10672" s="231" t="s">
        <v>348</v>
      </c>
      <c r="B10672" s="232" t="s">
        <v>349</v>
      </c>
      <c r="C10672" s="233" t="s">
        <v>347</v>
      </c>
      <c r="D10672" s="233">
        <v>8</v>
      </c>
      <c r="E10672" s="233" t="s">
        <v>262</v>
      </c>
      <c r="F10672" s="234" t="s">
        <v>342</v>
      </c>
      <c r="G10672" s="235">
        <v>134</v>
      </c>
      <c r="H10672" s="234">
        <v>54272</v>
      </c>
      <c r="I10672" s="28"/>
    </row>
    <row r="10673" spans="1:9" x14ac:dyDescent="0.25">
      <c r="A10673" s="231" t="s">
        <v>335</v>
      </c>
      <c r="B10673" s="232" t="s">
        <v>367</v>
      </c>
      <c r="C10673" s="233" t="s">
        <v>337</v>
      </c>
      <c r="D10673" s="233">
        <v>8</v>
      </c>
      <c r="E10673" s="233" t="s">
        <v>262</v>
      </c>
      <c r="F10673" s="234" t="s">
        <v>356</v>
      </c>
      <c r="G10673" s="235">
        <v>113</v>
      </c>
      <c r="H10673" s="234">
        <v>54273</v>
      </c>
      <c r="I10673" s="28"/>
    </row>
    <row r="10674" spans="1:9" x14ac:dyDescent="0.25">
      <c r="A10674" s="231" t="s">
        <v>335</v>
      </c>
      <c r="B10674" s="232" t="s">
        <v>367</v>
      </c>
      <c r="C10674" s="233" t="s">
        <v>337</v>
      </c>
      <c r="D10674" s="233">
        <v>8</v>
      </c>
      <c r="E10674" s="233" t="s">
        <v>262</v>
      </c>
      <c r="F10674" s="234" t="s">
        <v>342</v>
      </c>
      <c r="G10674" s="235">
        <v>97</v>
      </c>
      <c r="H10674" s="234">
        <v>54273</v>
      </c>
      <c r="I10674" s="28"/>
    </row>
    <row r="10675" spans="1:9" x14ac:dyDescent="0.25">
      <c r="A10675" s="231" t="s">
        <v>335</v>
      </c>
      <c r="B10675" s="232" t="s">
        <v>367</v>
      </c>
      <c r="C10675" s="233" t="s">
        <v>337</v>
      </c>
      <c r="D10675" s="233">
        <v>8</v>
      </c>
      <c r="E10675" s="233" t="s">
        <v>262</v>
      </c>
      <c r="F10675" s="234" t="s">
        <v>342</v>
      </c>
      <c r="G10675" s="235">
        <v>26</v>
      </c>
      <c r="H10675" s="234">
        <v>54277</v>
      </c>
      <c r="I10675" s="28"/>
    </row>
    <row r="10676" spans="1:9" x14ac:dyDescent="0.25">
      <c r="A10676" s="231" t="s">
        <v>345</v>
      </c>
      <c r="B10676" s="232" t="s">
        <v>346</v>
      </c>
      <c r="C10676" s="233" t="s">
        <v>347</v>
      </c>
      <c r="D10676" s="233">
        <v>16</v>
      </c>
      <c r="E10676" s="233" t="s">
        <v>271</v>
      </c>
      <c r="F10676" s="234" t="s">
        <v>338</v>
      </c>
      <c r="G10676" s="235">
        <v>99</v>
      </c>
      <c r="H10676" s="234">
        <v>54277</v>
      </c>
      <c r="I10676" s="28"/>
    </row>
    <row r="10677" spans="1:9" x14ac:dyDescent="0.25">
      <c r="A10677" s="231" t="s">
        <v>371</v>
      </c>
      <c r="B10677" s="232" t="s">
        <v>388</v>
      </c>
      <c r="C10677" s="233" t="s">
        <v>364</v>
      </c>
      <c r="D10677" s="233">
        <v>12</v>
      </c>
      <c r="E10677" s="233" t="s">
        <v>271</v>
      </c>
      <c r="F10677" s="234" t="s">
        <v>359</v>
      </c>
      <c r="G10677" s="235">
        <v>33</v>
      </c>
      <c r="H10677" s="234">
        <v>54279</v>
      </c>
      <c r="I10677" s="28"/>
    </row>
    <row r="10678" spans="1:9" x14ac:dyDescent="0.25">
      <c r="A10678" s="231" t="s">
        <v>345</v>
      </c>
      <c r="B10678" s="232" t="s">
        <v>406</v>
      </c>
      <c r="C10678" s="233" t="s">
        <v>337</v>
      </c>
      <c r="D10678" s="233">
        <v>16</v>
      </c>
      <c r="E10678" s="233" t="s">
        <v>271</v>
      </c>
      <c r="F10678" s="234" t="s">
        <v>338</v>
      </c>
      <c r="G10678" s="235">
        <v>132</v>
      </c>
      <c r="H10678" s="234">
        <v>54280</v>
      </c>
      <c r="I10678" s="28"/>
    </row>
    <row r="10679" spans="1:9" x14ac:dyDescent="0.25">
      <c r="A10679" s="231" t="s">
        <v>371</v>
      </c>
      <c r="B10679" s="232" t="s">
        <v>388</v>
      </c>
      <c r="C10679" s="233" t="s">
        <v>364</v>
      </c>
      <c r="D10679" s="233">
        <v>12</v>
      </c>
      <c r="E10679" s="233" t="s">
        <v>271</v>
      </c>
      <c r="F10679" s="234" t="s">
        <v>338</v>
      </c>
      <c r="G10679" s="235">
        <v>170</v>
      </c>
      <c r="H10679" s="234">
        <v>54282</v>
      </c>
      <c r="I10679" s="28"/>
    </row>
    <row r="10680" spans="1:9" x14ac:dyDescent="0.25">
      <c r="A10680" s="231" t="s">
        <v>335</v>
      </c>
      <c r="B10680" s="232" t="s">
        <v>387</v>
      </c>
      <c r="C10680" s="233" t="s">
        <v>347</v>
      </c>
      <c r="D10680" s="233">
        <v>8</v>
      </c>
      <c r="E10680" s="233" t="s">
        <v>264</v>
      </c>
      <c r="F10680" s="234" t="s">
        <v>365</v>
      </c>
      <c r="G10680" s="235">
        <v>5</v>
      </c>
      <c r="H10680" s="234">
        <v>54283</v>
      </c>
      <c r="I10680" s="28"/>
    </row>
    <row r="10681" spans="1:9" x14ac:dyDescent="0.25">
      <c r="A10681" s="231" t="s">
        <v>376</v>
      </c>
      <c r="B10681" s="232" t="s">
        <v>390</v>
      </c>
      <c r="C10681" s="233" t="s">
        <v>370</v>
      </c>
      <c r="D10681" s="233">
        <v>8</v>
      </c>
      <c r="E10681" s="233" t="s">
        <v>334</v>
      </c>
      <c r="F10681" s="234" t="s">
        <v>278</v>
      </c>
      <c r="G10681" s="235">
        <v>155</v>
      </c>
      <c r="H10681" s="234">
        <v>54286</v>
      </c>
      <c r="I10681" s="28"/>
    </row>
    <row r="10682" spans="1:9" x14ac:dyDescent="0.25">
      <c r="A10682" s="231" t="s">
        <v>345</v>
      </c>
      <c r="B10682" s="232" t="s">
        <v>346</v>
      </c>
      <c r="C10682" s="233" t="s">
        <v>347</v>
      </c>
      <c r="D10682" s="233">
        <v>16</v>
      </c>
      <c r="E10682" s="233" t="s">
        <v>271</v>
      </c>
      <c r="F10682" s="234" t="s">
        <v>338</v>
      </c>
      <c r="G10682" s="235">
        <v>65</v>
      </c>
      <c r="H10682" s="234">
        <v>54287</v>
      </c>
      <c r="I10682" s="28"/>
    </row>
    <row r="10683" spans="1:9" x14ac:dyDescent="0.25">
      <c r="A10683" s="231" t="s">
        <v>339</v>
      </c>
      <c r="B10683" s="232" t="s">
        <v>340</v>
      </c>
      <c r="C10683" s="233" t="s">
        <v>341</v>
      </c>
      <c r="D10683" s="233">
        <v>8</v>
      </c>
      <c r="E10683" s="233" t="s">
        <v>262</v>
      </c>
      <c r="F10683" s="234" t="s">
        <v>342</v>
      </c>
      <c r="G10683" s="235">
        <v>56</v>
      </c>
      <c r="H10683" s="234">
        <v>54288</v>
      </c>
      <c r="I10683" s="28"/>
    </row>
    <row r="10684" spans="1:9" x14ac:dyDescent="0.25">
      <c r="A10684" s="231" t="s">
        <v>339</v>
      </c>
      <c r="B10684" s="232" t="s">
        <v>340</v>
      </c>
      <c r="C10684" s="233" t="s">
        <v>341</v>
      </c>
      <c r="D10684" s="233">
        <v>8</v>
      </c>
      <c r="E10684" s="233" t="s">
        <v>262</v>
      </c>
      <c r="F10684" s="234" t="s">
        <v>342</v>
      </c>
      <c r="G10684" s="235">
        <v>92</v>
      </c>
      <c r="H10684" s="234">
        <v>54290</v>
      </c>
      <c r="I10684" s="28"/>
    </row>
    <row r="10685" spans="1:9" x14ac:dyDescent="0.25">
      <c r="A10685" s="231" t="s">
        <v>376</v>
      </c>
      <c r="B10685" s="232" t="s">
        <v>377</v>
      </c>
      <c r="C10685" s="233" t="s">
        <v>378</v>
      </c>
      <c r="D10685" s="233">
        <v>10</v>
      </c>
      <c r="E10685" s="233" t="s">
        <v>262</v>
      </c>
      <c r="F10685" s="234" t="s">
        <v>50</v>
      </c>
      <c r="G10685" s="235">
        <v>117</v>
      </c>
      <c r="H10685" s="234">
        <v>54290</v>
      </c>
      <c r="I10685" s="28"/>
    </row>
    <row r="10686" spans="1:9" x14ac:dyDescent="0.25">
      <c r="A10686" s="231" t="s">
        <v>331</v>
      </c>
      <c r="B10686" s="232" t="s">
        <v>381</v>
      </c>
      <c r="C10686" s="233" t="s">
        <v>380</v>
      </c>
      <c r="D10686" s="233">
        <v>16</v>
      </c>
      <c r="E10686" s="233" t="s">
        <v>262</v>
      </c>
      <c r="F10686" s="234" t="s">
        <v>342</v>
      </c>
      <c r="G10686" s="235">
        <v>15</v>
      </c>
      <c r="H10686" s="234">
        <v>54291</v>
      </c>
      <c r="I10686" s="28"/>
    </row>
    <row r="10687" spans="1:9" x14ac:dyDescent="0.25">
      <c r="A10687" s="231" t="s">
        <v>331</v>
      </c>
      <c r="B10687" s="232" t="s">
        <v>332</v>
      </c>
      <c r="C10687" s="233" t="s">
        <v>333</v>
      </c>
      <c r="D10687" s="233">
        <v>16</v>
      </c>
      <c r="E10687" s="233" t="s">
        <v>334</v>
      </c>
      <c r="F10687" s="234" t="s">
        <v>405</v>
      </c>
      <c r="G10687" s="235">
        <v>105</v>
      </c>
      <c r="H10687" s="234">
        <v>54291</v>
      </c>
      <c r="I10687" s="28"/>
    </row>
    <row r="10688" spans="1:9" x14ac:dyDescent="0.25">
      <c r="A10688" s="231" t="s">
        <v>376</v>
      </c>
      <c r="B10688" s="232" t="s">
        <v>377</v>
      </c>
      <c r="C10688" s="233" t="s">
        <v>378</v>
      </c>
      <c r="D10688" s="233">
        <v>10</v>
      </c>
      <c r="E10688" s="233" t="s">
        <v>262</v>
      </c>
      <c r="F10688" s="234" t="s">
        <v>342</v>
      </c>
      <c r="G10688" s="235">
        <v>7</v>
      </c>
      <c r="H10688" s="234">
        <v>54291</v>
      </c>
      <c r="I10688" s="28"/>
    </row>
    <row r="10689" spans="1:9" x14ac:dyDescent="0.25">
      <c r="A10689" s="231" t="s">
        <v>331</v>
      </c>
      <c r="B10689" s="232" t="s">
        <v>353</v>
      </c>
      <c r="C10689" s="233" t="s">
        <v>337</v>
      </c>
      <c r="D10689" s="233">
        <v>16</v>
      </c>
      <c r="E10689" s="233" t="s">
        <v>262</v>
      </c>
      <c r="F10689" s="234" t="s">
        <v>356</v>
      </c>
      <c r="G10689" s="235">
        <v>124</v>
      </c>
      <c r="H10689" s="234">
        <v>54293</v>
      </c>
      <c r="I10689" s="28"/>
    </row>
    <row r="10690" spans="1:9" x14ac:dyDescent="0.25">
      <c r="A10690" s="231" t="s">
        <v>339</v>
      </c>
      <c r="B10690" s="232" t="s">
        <v>340</v>
      </c>
      <c r="C10690" s="233" t="s">
        <v>341</v>
      </c>
      <c r="D10690" s="233">
        <v>8</v>
      </c>
      <c r="E10690" s="233" t="s">
        <v>262</v>
      </c>
      <c r="F10690" s="234" t="s">
        <v>342</v>
      </c>
      <c r="G10690" s="235">
        <v>62</v>
      </c>
      <c r="H10690" s="234">
        <v>54293</v>
      </c>
      <c r="I10690" s="28"/>
    </row>
    <row r="10691" spans="1:9" x14ac:dyDescent="0.25">
      <c r="A10691" s="231" t="s">
        <v>408</v>
      </c>
      <c r="B10691" s="232" t="s">
        <v>409</v>
      </c>
      <c r="C10691" s="233" t="s">
        <v>380</v>
      </c>
      <c r="D10691" s="233">
        <v>16</v>
      </c>
      <c r="E10691" s="233" t="s">
        <v>334</v>
      </c>
      <c r="F10691" s="234" t="s">
        <v>278</v>
      </c>
      <c r="G10691" s="235">
        <v>65</v>
      </c>
      <c r="H10691" s="234">
        <v>54294</v>
      </c>
      <c r="I10691" s="28"/>
    </row>
    <row r="10692" spans="1:9" x14ac:dyDescent="0.25">
      <c r="A10692" s="231" t="s">
        <v>371</v>
      </c>
      <c r="B10692" s="232" t="s">
        <v>388</v>
      </c>
      <c r="C10692" s="233" t="s">
        <v>364</v>
      </c>
      <c r="D10692" s="233">
        <v>12</v>
      </c>
      <c r="E10692" s="233" t="s">
        <v>271</v>
      </c>
      <c r="F10692" s="234" t="s">
        <v>359</v>
      </c>
      <c r="G10692" s="235">
        <v>154</v>
      </c>
      <c r="H10692" s="234">
        <v>54295</v>
      </c>
      <c r="I10692" s="28"/>
    </row>
    <row r="10693" spans="1:9" x14ac:dyDescent="0.25">
      <c r="A10693" s="231" t="s">
        <v>335</v>
      </c>
      <c r="B10693" s="232" t="s">
        <v>368</v>
      </c>
      <c r="C10693" s="233" t="s">
        <v>364</v>
      </c>
      <c r="D10693" s="233">
        <v>8</v>
      </c>
      <c r="E10693" s="233" t="s">
        <v>262</v>
      </c>
      <c r="F10693" s="234" t="s">
        <v>356</v>
      </c>
      <c r="G10693" s="235">
        <v>179</v>
      </c>
      <c r="H10693" s="234">
        <v>54296</v>
      </c>
      <c r="I10693" s="28"/>
    </row>
    <row r="10694" spans="1:9" x14ac:dyDescent="0.25">
      <c r="A10694" s="231" t="s">
        <v>362</v>
      </c>
      <c r="B10694" s="232" t="s">
        <v>363</v>
      </c>
      <c r="C10694" s="233" t="s">
        <v>364</v>
      </c>
      <c r="D10694" s="233">
        <v>8</v>
      </c>
      <c r="E10694" s="233" t="s">
        <v>264</v>
      </c>
      <c r="F10694" s="234" t="s">
        <v>365</v>
      </c>
      <c r="G10694" s="235">
        <v>165</v>
      </c>
      <c r="H10694" s="234">
        <v>54296</v>
      </c>
      <c r="I10694" s="28"/>
    </row>
    <row r="10695" spans="1:9" x14ac:dyDescent="0.25">
      <c r="A10695" s="231" t="s">
        <v>335</v>
      </c>
      <c r="B10695" s="232" t="s">
        <v>387</v>
      </c>
      <c r="C10695" s="233" t="s">
        <v>347</v>
      </c>
      <c r="D10695" s="233">
        <v>8</v>
      </c>
      <c r="E10695" s="233" t="s">
        <v>264</v>
      </c>
      <c r="F10695" s="234" t="s">
        <v>365</v>
      </c>
      <c r="G10695" s="235">
        <v>49</v>
      </c>
      <c r="H10695" s="234">
        <v>54299</v>
      </c>
      <c r="I10695" s="28"/>
    </row>
    <row r="10696" spans="1:9" x14ac:dyDescent="0.25">
      <c r="A10696" s="231" t="s">
        <v>362</v>
      </c>
      <c r="B10696" s="232" t="s">
        <v>369</v>
      </c>
      <c r="C10696" s="233" t="s">
        <v>370</v>
      </c>
      <c r="D10696" s="233">
        <v>16</v>
      </c>
      <c r="E10696" s="233" t="s">
        <v>264</v>
      </c>
      <c r="F10696" s="234" t="s">
        <v>365</v>
      </c>
      <c r="G10696" s="235">
        <v>40</v>
      </c>
      <c r="H10696" s="234">
        <v>54301</v>
      </c>
      <c r="I10696" s="28"/>
    </row>
    <row r="10697" spans="1:9" x14ac:dyDescent="0.25">
      <c r="A10697" s="231" t="s">
        <v>335</v>
      </c>
      <c r="B10697" s="232" t="s">
        <v>357</v>
      </c>
      <c r="C10697" s="233" t="s">
        <v>358</v>
      </c>
      <c r="D10697" s="233">
        <v>16</v>
      </c>
      <c r="E10697" s="233" t="s">
        <v>271</v>
      </c>
      <c r="F10697" s="234" t="s">
        <v>359</v>
      </c>
      <c r="G10697" s="235">
        <v>167</v>
      </c>
      <c r="H10697" s="234">
        <v>54301</v>
      </c>
      <c r="I10697" s="28"/>
    </row>
    <row r="10698" spans="1:9" x14ac:dyDescent="0.25">
      <c r="A10698" s="231" t="s">
        <v>335</v>
      </c>
      <c r="B10698" s="232" t="s">
        <v>382</v>
      </c>
      <c r="C10698" s="233" t="s">
        <v>337</v>
      </c>
      <c r="D10698" s="233">
        <v>16</v>
      </c>
      <c r="E10698" s="233" t="s">
        <v>264</v>
      </c>
      <c r="F10698" s="234" t="s">
        <v>365</v>
      </c>
      <c r="G10698" s="235">
        <v>115</v>
      </c>
      <c r="H10698" s="234">
        <v>54303</v>
      </c>
      <c r="I10698" s="28"/>
    </row>
    <row r="10699" spans="1:9" x14ac:dyDescent="0.25">
      <c r="A10699" s="231" t="s">
        <v>348</v>
      </c>
      <c r="B10699" s="232" t="s">
        <v>349</v>
      </c>
      <c r="C10699" s="233" t="s">
        <v>347</v>
      </c>
      <c r="D10699" s="233">
        <v>8</v>
      </c>
      <c r="E10699" s="233" t="s">
        <v>262</v>
      </c>
      <c r="F10699" s="234" t="s">
        <v>342</v>
      </c>
      <c r="G10699" s="235">
        <v>71</v>
      </c>
      <c r="H10699" s="234">
        <v>54306</v>
      </c>
      <c r="I10699" s="28"/>
    </row>
    <row r="10700" spans="1:9" x14ac:dyDescent="0.25">
      <c r="A10700" s="231" t="s">
        <v>376</v>
      </c>
      <c r="B10700" s="232" t="s">
        <v>390</v>
      </c>
      <c r="C10700" s="233" t="s">
        <v>370</v>
      </c>
      <c r="D10700" s="233">
        <v>8</v>
      </c>
      <c r="E10700" s="233" t="s">
        <v>334</v>
      </c>
      <c r="F10700" s="234" t="s">
        <v>278</v>
      </c>
      <c r="G10700" s="235">
        <v>121</v>
      </c>
      <c r="H10700" s="234">
        <v>54307</v>
      </c>
      <c r="I10700" s="28"/>
    </row>
    <row r="10701" spans="1:9" x14ac:dyDescent="0.25">
      <c r="A10701" s="231" t="s">
        <v>362</v>
      </c>
      <c r="B10701" s="232" t="s">
        <v>363</v>
      </c>
      <c r="C10701" s="233" t="s">
        <v>364</v>
      </c>
      <c r="D10701" s="233">
        <v>8</v>
      </c>
      <c r="E10701" s="233" t="s">
        <v>264</v>
      </c>
      <c r="F10701" s="234" t="s">
        <v>365</v>
      </c>
      <c r="G10701" s="235">
        <v>58</v>
      </c>
      <c r="H10701" s="234">
        <v>54308</v>
      </c>
      <c r="I10701" s="28"/>
    </row>
    <row r="10702" spans="1:9" x14ac:dyDescent="0.25">
      <c r="A10702" s="231" t="s">
        <v>335</v>
      </c>
      <c r="B10702" s="232" t="s">
        <v>368</v>
      </c>
      <c r="C10702" s="233" t="s">
        <v>364</v>
      </c>
      <c r="D10702" s="233">
        <v>8</v>
      </c>
      <c r="E10702" s="233" t="s">
        <v>262</v>
      </c>
      <c r="F10702" s="234" t="s">
        <v>356</v>
      </c>
      <c r="G10702" s="235">
        <v>71</v>
      </c>
      <c r="H10702" s="234">
        <v>54310</v>
      </c>
      <c r="I10702" s="28"/>
    </row>
    <row r="10703" spans="1:9" x14ac:dyDescent="0.25">
      <c r="A10703" s="231" t="s">
        <v>335</v>
      </c>
      <c r="B10703" s="232" t="s">
        <v>394</v>
      </c>
      <c r="C10703" s="233" t="s">
        <v>364</v>
      </c>
      <c r="D10703" s="233">
        <v>8</v>
      </c>
      <c r="E10703" s="233" t="s">
        <v>264</v>
      </c>
      <c r="F10703" s="234" t="s">
        <v>396</v>
      </c>
      <c r="G10703" s="235">
        <v>23</v>
      </c>
      <c r="H10703" s="234">
        <v>54312</v>
      </c>
      <c r="I10703" s="28"/>
    </row>
    <row r="10704" spans="1:9" x14ac:dyDescent="0.25">
      <c r="A10704" s="231" t="s">
        <v>335</v>
      </c>
      <c r="B10704" s="232" t="s">
        <v>384</v>
      </c>
      <c r="C10704" s="233" t="s">
        <v>364</v>
      </c>
      <c r="D10704" s="233">
        <v>8</v>
      </c>
      <c r="E10704" s="233" t="s">
        <v>262</v>
      </c>
      <c r="F10704" s="234" t="s">
        <v>356</v>
      </c>
      <c r="G10704" s="235">
        <v>140</v>
      </c>
      <c r="H10704" s="234">
        <v>54313</v>
      </c>
      <c r="I10704" s="28"/>
    </row>
    <row r="10705" spans="1:9" x14ac:dyDescent="0.25">
      <c r="A10705" s="231" t="s">
        <v>331</v>
      </c>
      <c r="B10705" s="232" t="s">
        <v>403</v>
      </c>
      <c r="C10705" s="233" t="s">
        <v>380</v>
      </c>
      <c r="D10705" s="233">
        <v>32</v>
      </c>
      <c r="E10705" s="233" t="s">
        <v>262</v>
      </c>
      <c r="F10705" s="234" t="s">
        <v>356</v>
      </c>
      <c r="G10705" s="235">
        <v>11</v>
      </c>
      <c r="H10705" s="234">
        <v>54314</v>
      </c>
      <c r="I10705" s="28"/>
    </row>
    <row r="10706" spans="1:9" x14ac:dyDescent="0.25">
      <c r="A10706" s="231" t="s">
        <v>345</v>
      </c>
      <c r="B10706" s="232" t="s">
        <v>391</v>
      </c>
      <c r="C10706" s="233" t="s">
        <v>337</v>
      </c>
      <c r="D10706" s="233">
        <v>16</v>
      </c>
      <c r="E10706" s="233" t="s">
        <v>334</v>
      </c>
      <c r="F10706" s="234" t="s">
        <v>276</v>
      </c>
      <c r="G10706" s="235">
        <v>38</v>
      </c>
      <c r="H10706" s="234">
        <v>54316</v>
      </c>
      <c r="I10706" s="28"/>
    </row>
    <row r="10707" spans="1:9" x14ac:dyDescent="0.25">
      <c r="A10707" s="231" t="s">
        <v>371</v>
      </c>
      <c r="B10707" s="232" t="s">
        <v>388</v>
      </c>
      <c r="C10707" s="233" t="s">
        <v>364</v>
      </c>
      <c r="D10707" s="233">
        <v>12</v>
      </c>
      <c r="E10707" s="233" t="s">
        <v>271</v>
      </c>
      <c r="F10707" s="234" t="s">
        <v>338</v>
      </c>
      <c r="G10707" s="235">
        <v>181</v>
      </c>
      <c r="H10707" s="234">
        <v>54316</v>
      </c>
      <c r="I10707" s="28"/>
    </row>
    <row r="10708" spans="1:9" x14ac:dyDescent="0.25">
      <c r="A10708" s="231" t="s">
        <v>345</v>
      </c>
      <c r="B10708" s="232" t="s">
        <v>379</v>
      </c>
      <c r="C10708" s="233" t="s">
        <v>380</v>
      </c>
      <c r="D10708" s="233">
        <v>16</v>
      </c>
      <c r="E10708" s="233" t="s">
        <v>271</v>
      </c>
      <c r="F10708" s="234" t="s">
        <v>338</v>
      </c>
      <c r="G10708" s="235">
        <v>191</v>
      </c>
      <c r="H10708" s="234">
        <v>54317</v>
      </c>
      <c r="I10708" s="28"/>
    </row>
    <row r="10709" spans="1:9" x14ac:dyDescent="0.25">
      <c r="A10709" s="231" t="s">
        <v>331</v>
      </c>
      <c r="B10709" s="232" t="s">
        <v>332</v>
      </c>
      <c r="C10709" s="233" t="s">
        <v>333</v>
      </c>
      <c r="D10709" s="233">
        <v>16</v>
      </c>
      <c r="E10709" s="233" t="s">
        <v>334</v>
      </c>
      <c r="F10709" s="234" t="s">
        <v>405</v>
      </c>
      <c r="G10709" s="235">
        <v>10</v>
      </c>
      <c r="H10709" s="234">
        <v>54322</v>
      </c>
      <c r="I10709" s="28"/>
    </row>
    <row r="10710" spans="1:9" x14ac:dyDescent="0.25">
      <c r="A10710" s="231" t="s">
        <v>362</v>
      </c>
      <c r="B10710" s="232" t="s">
        <v>407</v>
      </c>
      <c r="C10710" s="233" t="s">
        <v>380</v>
      </c>
      <c r="D10710" s="233">
        <v>16</v>
      </c>
      <c r="E10710" s="233" t="s">
        <v>264</v>
      </c>
      <c r="F10710" s="234" t="s">
        <v>396</v>
      </c>
      <c r="G10710" s="235">
        <v>115</v>
      </c>
      <c r="H10710" s="234">
        <v>54328</v>
      </c>
      <c r="I10710" s="28"/>
    </row>
    <row r="10711" spans="1:9" x14ac:dyDescent="0.25">
      <c r="A10711" s="231" t="s">
        <v>362</v>
      </c>
      <c r="B10711" s="232" t="s">
        <v>407</v>
      </c>
      <c r="C10711" s="233" t="s">
        <v>380</v>
      </c>
      <c r="D10711" s="233">
        <v>16</v>
      </c>
      <c r="E10711" s="233" t="s">
        <v>264</v>
      </c>
      <c r="F10711" s="234" t="s">
        <v>396</v>
      </c>
      <c r="G10711" s="235">
        <v>188</v>
      </c>
      <c r="H10711" s="234">
        <v>54329</v>
      </c>
      <c r="I10711" s="28"/>
    </row>
    <row r="10712" spans="1:9" x14ac:dyDescent="0.25">
      <c r="A10712" s="231" t="s">
        <v>345</v>
      </c>
      <c r="B10712" s="232" t="s">
        <v>406</v>
      </c>
      <c r="C10712" s="233" t="s">
        <v>337</v>
      </c>
      <c r="D10712" s="233">
        <v>16</v>
      </c>
      <c r="E10712" s="233" t="s">
        <v>271</v>
      </c>
      <c r="F10712" s="234" t="s">
        <v>359</v>
      </c>
      <c r="G10712" s="235">
        <v>62</v>
      </c>
      <c r="H10712" s="234">
        <v>54332</v>
      </c>
      <c r="I10712" s="28"/>
    </row>
    <row r="10713" spans="1:9" x14ac:dyDescent="0.25">
      <c r="A10713" s="231" t="s">
        <v>335</v>
      </c>
      <c r="B10713" s="232" t="s">
        <v>394</v>
      </c>
      <c r="C10713" s="233" t="s">
        <v>364</v>
      </c>
      <c r="D10713" s="233">
        <v>8</v>
      </c>
      <c r="E10713" s="233" t="s">
        <v>264</v>
      </c>
      <c r="F10713" s="234" t="s">
        <v>365</v>
      </c>
      <c r="G10713" s="235">
        <v>121</v>
      </c>
      <c r="H10713" s="234">
        <v>54335</v>
      </c>
      <c r="I10713" s="28"/>
    </row>
    <row r="10714" spans="1:9" x14ac:dyDescent="0.25">
      <c r="A10714" s="231" t="s">
        <v>362</v>
      </c>
      <c r="B10714" s="232" t="s">
        <v>407</v>
      </c>
      <c r="C10714" s="233" t="s">
        <v>380</v>
      </c>
      <c r="D10714" s="233">
        <v>16</v>
      </c>
      <c r="E10714" s="233" t="s">
        <v>264</v>
      </c>
      <c r="F10714" s="234" t="s">
        <v>365</v>
      </c>
      <c r="G10714" s="235">
        <v>55</v>
      </c>
      <c r="H10714" s="234">
        <v>54340</v>
      </c>
      <c r="I10714" s="28"/>
    </row>
    <row r="10715" spans="1:9" x14ac:dyDescent="0.25">
      <c r="A10715" s="231" t="s">
        <v>345</v>
      </c>
      <c r="B10715" s="232" t="s">
        <v>401</v>
      </c>
      <c r="C10715" s="233" t="s">
        <v>380</v>
      </c>
      <c r="D10715" s="233">
        <v>16</v>
      </c>
      <c r="E10715" s="233" t="s">
        <v>271</v>
      </c>
      <c r="F10715" s="234" t="s">
        <v>338</v>
      </c>
      <c r="G10715" s="235">
        <v>58</v>
      </c>
      <c r="H10715" s="234">
        <v>54341</v>
      </c>
      <c r="I10715" s="28"/>
    </row>
    <row r="10716" spans="1:9" x14ac:dyDescent="0.25">
      <c r="A10716" s="231" t="s">
        <v>345</v>
      </c>
      <c r="B10716" s="232" t="s">
        <v>391</v>
      </c>
      <c r="C10716" s="233" t="s">
        <v>337</v>
      </c>
      <c r="D10716" s="233">
        <v>16</v>
      </c>
      <c r="E10716" s="233" t="s">
        <v>334</v>
      </c>
      <c r="F10716" s="234" t="s">
        <v>276</v>
      </c>
      <c r="G10716" s="235">
        <v>142</v>
      </c>
      <c r="H10716" s="234">
        <v>54342</v>
      </c>
      <c r="I10716" s="28"/>
    </row>
    <row r="10717" spans="1:9" x14ac:dyDescent="0.25">
      <c r="A10717" s="231" t="s">
        <v>331</v>
      </c>
      <c r="B10717" s="232" t="s">
        <v>381</v>
      </c>
      <c r="C10717" s="233" t="s">
        <v>380</v>
      </c>
      <c r="D10717" s="233">
        <v>16</v>
      </c>
      <c r="E10717" s="233" t="s">
        <v>262</v>
      </c>
      <c r="F10717" s="234" t="s">
        <v>342</v>
      </c>
      <c r="G10717" s="235">
        <v>181</v>
      </c>
      <c r="H10717" s="234">
        <v>54343</v>
      </c>
      <c r="I10717" s="28"/>
    </row>
    <row r="10718" spans="1:9" x14ac:dyDescent="0.25">
      <c r="A10718" s="231" t="s">
        <v>397</v>
      </c>
      <c r="B10718" s="232" t="s">
        <v>402</v>
      </c>
      <c r="C10718" s="233" t="s">
        <v>380</v>
      </c>
      <c r="D10718" s="233">
        <v>8</v>
      </c>
      <c r="E10718" s="233" t="s">
        <v>262</v>
      </c>
      <c r="F10718" s="234" t="s">
        <v>50</v>
      </c>
      <c r="G10718" s="235">
        <v>22</v>
      </c>
      <c r="H10718" s="234">
        <v>54349</v>
      </c>
      <c r="I10718" s="28"/>
    </row>
    <row r="10719" spans="1:9" x14ac:dyDescent="0.25">
      <c r="A10719" s="231" t="s">
        <v>335</v>
      </c>
      <c r="B10719" s="232" t="s">
        <v>336</v>
      </c>
      <c r="C10719" s="233" t="s">
        <v>337</v>
      </c>
      <c r="D10719" s="233">
        <v>16</v>
      </c>
      <c r="E10719" s="233" t="s">
        <v>271</v>
      </c>
      <c r="F10719" s="234" t="s">
        <v>338</v>
      </c>
      <c r="G10719" s="235">
        <v>114</v>
      </c>
      <c r="H10719" s="234">
        <v>54351</v>
      </c>
      <c r="I10719" s="28"/>
    </row>
    <row r="10720" spans="1:9" x14ac:dyDescent="0.25">
      <c r="A10720" s="231" t="s">
        <v>335</v>
      </c>
      <c r="B10720" s="232" t="s">
        <v>367</v>
      </c>
      <c r="C10720" s="233" t="s">
        <v>337</v>
      </c>
      <c r="D10720" s="233">
        <v>8</v>
      </c>
      <c r="E10720" s="233" t="s">
        <v>262</v>
      </c>
      <c r="F10720" s="234" t="s">
        <v>342</v>
      </c>
      <c r="G10720" s="235">
        <v>109</v>
      </c>
      <c r="H10720" s="234">
        <v>54354</v>
      </c>
      <c r="I10720" s="28"/>
    </row>
    <row r="10721" spans="1:9" x14ac:dyDescent="0.25">
      <c r="A10721" s="231" t="s">
        <v>335</v>
      </c>
      <c r="B10721" s="232" t="s">
        <v>400</v>
      </c>
      <c r="C10721" s="233" t="s">
        <v>364</v>
      </c>
      <c r="D10721" s="233">
        <v>8</v>
      </c>
      <c r="E10721" s="233" t="s">
        <v>264</v>
      </c>
      <c r="F10721" s="234" t="s">
        <v>365</v>
      </c>
      <c r="G10721" s="235">
        <v>94</v>
      </c>
      <c r="H10721" s="234">
        <v>54355</v>
      </c>
      <c r="I10721" s="28"/>
    </row>
    <row r="10722" spans="1:9" x14ac:dyDescent="0.25">
      <c r="A10722" s="231" t="s">
        <v>376</v>
      </c>
      <c r="B10722" s="232" t="s">
        <v>390</v>
      </c>
      <c r="C10722" s="233" t="s">
        <v>370</v>
      </c>
      <c r="D10722" s="233">
        <v>8</v>
      </c>
      <c r="E10722" s="233" t="s">
        <v>334</v>
      </c>
      <c r="F10722" s="234" t="s">
        <v>278</v>
      </c>
      <c r="G10722" s="235">
        <v>158</v>
      </c>
      <c r="H10722" s="234">
        <v>54355</v>
      </c>
      <c r="I10722" s="28"/>
    </row>
    <row r="10723" spans="1:9" x14ac:dyDescent="0.25">
      <c r="A10723" s="231" t="s">
        <v>385</v>
      </c>
      <c r="B10723" s="232" t="s">
        <v>389</v>
      </c>
      <c r="C10723" s="233" t="s">
        <v>375</v>
      </c>
      <c r="D10723" s="233">
        <v>16</v>
      </c>
      <c r="E10723" s="233" t="s">
        <v>334</v>
      </c>
      <c r="F10723" s="234" t="s">
        <v>276</v>
      </c>
      <c r="G10723" s="235">
        <v>169</v>
      </c>
      <c r="H10723" s="234">
        <v>54357</v>
      </c>
      <c r="I10723" s="28"/>
    </row>
    <row r="10724" spans="1:9" x14ac:dyDescent="0.25">
      <c r="A10724" s="231" t="s">
        <v>335</v>
      </c>
      <c r="B10724" s="232" t="s">
        <v>395</v>
      </c>
      <c r="C10724" s="233" t="s">
        <v>337</v>
      </c>
      <c r="D10724" s="233">
        <v>16</v>
      </c>
      <c r="E10724" s="233" t="s">
        <v>264</v>
      </c>
      <c r="F10724" s="234" t="s">
        <v>396</v>
      </c>
      <c r="G10724" s="235">
        <v>26</v>
      </c>
      <c r="H10724" s="234">
        <v>54358</v>
      </c>
      <c r="I10724" s="28"/>
    </row>
    <row r="10725" spans="1:9" x14ac:dyDescent="0.25">
      <c r="A10725" s="231" t="s">
        <v>376</v>
      </c>
      <c r="B10725" s="232" t="s">
        <v>390</v>
      </c>
      <c r="C10725" s="233" t="s">
        <v>370</v>
      </c>
      <c r="D10725" s="233">
        <v>8</v>
      </c>
      <c r="E10725" s="233" t="s">
        <v>334</v>
      </c>
      <c r="F10725" s="234" t="s">
        <v>278</v>
      </c>
      <c r="G10725" s="235">
        <v>161</v>
      </c>
      <c r="H10725" s="234">
        <v>54358</v>
      </c>
      <c r="I10725" s="28"/>
    </row>
    <row r="10726" spans="1:9" x14ac:dyDescent="0.25">
      <c r="A10726" s="231" t="s">
        <v>362</v>
      </c>
      <c r="B10726" s="232" t="s">
        <v>374</v>
      </c>
      <c r="C10726" s="233" t="s">
        <v>375</v>
      </c>
      <c r="D10726" s="233">
        <v>16</v>
      </c>
      <c r="E10726" s="233" t="s">
        <v>271</v>
      </c>
      <c r="F10726" s="234" t="s">
        <v>338</v>
      </c>
      <c r="G10726" s="235">
        <v>52</v>
      </c>
      <c r="H10726" s="234">
        <v>54360</v>
      </c>
      <c r="I10726" s="28"/>
    </row>
    <row r="10727" spans="1:9" x14ac:dyDescent="0.25">
      <c r="A10727" s="231" t="s">
        <v>335</v>
      </c>
      <c r="B10727" s="232" t="s">
        <v>395</v>
      </c>
      <c r="C10727" s="233" t="s">
        <v>337</v>
      </c>
      <c r="D10727" s="233">
        <v>16</v>
      </c>
      <c r="E10727" s="233" t="s">
        <v>264</v>
      </c>
      <c r="F10727" s="234" t="s">
        <v>365</v>
      </c>
      <c r="G10727" s="235">
        <v>162</v>
      </c>
      <c r="H10727" s="234">
        <v>54361</v>
      </c>
      <c r="I10727" s="28"/>
    </row>
    <row r="10728" spans="1:9" x14ac:dyDescent="0.25">
      <c r="A10728" s="231" t="s">
        <v>371</v>
      </c>
      <c r="B10728" s="232" t="s">
        <v>372</v>
      </c>
      <c r="C10728" s="233" t="s">
        <v>364</v>
      </c>
      <c r="D10728" s="233">
        <v>8</v>
      </c>
      <c r="E10728" s="233" t="s">
        <v>271</v>
      </c>
      <c r="F10728" s="234" t="s">
        <v>338</v>
      </c>
      <c r="G10728" s="235">
        <v>124</v>
      </c>
      <c r="H10728" s="234">
        <v>54361</v>
      </c>
      <c r="I10728" s="28"/>
    </row>
    <row r="10729" spans="1:9" x14ac:dyDescent="0.25">
      <c r="A10729" s="231" t="s">
        <v>408</v>
      </c>
      <c r="B10729" s="232" t="s">
        <v>409</v>
      </c>
      <c r="C10729" s="233" t="s">
        <v>380</v>
      </c>
      <c r="D10729" s="233">
        <v>16</v>
      </c>
      <c r="E10729" s="233" t="s">
        <v>334</v>
      </c>
      <c r="F10729" s="234" t="s">
        <v>278</v>
      </c>
      <c r="G10729" s="235">
        <v>148</v>
      </c>
      <c r="H10729" s="234">
        <v>54362</v>
      </c>
      <c r="I10729" s="28"/>
    </row>
    <row r="10730" spans="1:9" x14ac:dyDescent="0.25">
      <c r="A10730" s="231" t="s">
        <v>339</v>
      </c>
      <c r="B10730" s="232" t="s">
        <v>340</v>
      </c>
      <c r="C10730" s="233" t="s">
        <v>341</v>
      </c>
      <c r="D10730" s="233">
        <v>8</v>
      </c>
      <c r="E10730" s="233" t="s">
        <v>262</v>
      </c>
      <c r="F10730" s="234" t="s">
        <v>342</v>
      </c>
      <c r="G10730" s="235">
        <v>114</v>
      </c>
      <c r="H10730" s="234">
        <v>54364</v>
      </c>
      <c r="I10730" s="28"/>
    </row>
    <row r="10731" spans="1:9" x14ac:dyDescent="0.25">
      <c r="A10731" s="231" t="s">
        <v>335</v>
      </c>
      <c r="B10731" s="232" t="s">
        <v>400</v>
      </c>
      <c r="C10731" s="233" t="s">
        <v>364</v>
      </c>
      <c r="D10731" s="233">
        <v>8</v>
      </c>
      <c r="E10731" s="233" t="s">
        <v>264</v>
      </c>
      <c r="F10731" s="234" t="s">
        <v>365</v>
      </c>
      <c r="G10731" s="235">
        <v>29</v>
      </c>
      <c r="H10731" s="234">
        <v>54365</v>
      </c>
      <c r="I10731" s="28"/>
    </row>
    <row r="10732" spans="1:9" x14ac:dyDescent="0.25">
      <c r="A10732" s="231" t="s">
        <v>397</v>
      </c>
      <c r="B10732" s="232" t="s">
        <v>398</v>
      </c>
      <c r="C10732" s="233" t="s">
        <v>399</v>
      </c>
      <c r="D10732" s="233">
        <v>8</v>
      </c>
      <c r="E10732" s="233" t="s">
        <v>334</v>
      </c>
      <c r="F10732" s="234" t="s">
        <v>276</v>
      </c>
      <c r="G10732" s="235">
        <v>39</v>
      </c>
      <c r="H10732" s="234">
        <v>54366</v>
      </c>
      <c r="I10732" s="28"/>
    </row>
    <row r="10733" spans="1:9" x14ac:dyDescent="0.25">
      <c r="A10733" s="231" t="s">
        <v>354</v>
      </c>
      <c r="B10733" s="232" t="s">
        <v>355</v>
      </c>
      <c r="C10733" s="233" t="s">
        <v>347</v>
      </c>
      <c r="D10733" s="233">
        <v>16</v>
      </c>
      <c r="E10733" s="233" t="s">
        <v>262</v>
      </c>
      <c r="F10733" s="234" t="s">
        <v>356</v>
      </c>
      <c r="G10733" s="235">
        <v>89</v>
      </c>
      <c r="H10733" s="234">
        <v>54370</v>
      </c>
      <c r="I10733" s="28"/>
    </row>
    <row r="10734" spans="1:9" x14ac:dyDescent="0.25">
      <c r="A10734" s="231" t="s">
        <v>335</v>
      </c>
      <c r="B10734" s="232" t="s">
        <v>384</v>
      </c>
      <c r="C10734" s="233" t="s">
        <v>364</v>
      </c>
      <c r="D10734" s="233">
        <v>8</v>
      </c>
      <c r="E10734" s="233" t="s">
        <v>262</v>
      </c>
      <c r="F10734" s="234" t="s">
        <v>356</v>
      </c>
      <c r="G10734" s="235">
        <v>193</v>
      </c>
      <c r="H10734" s="234">
        <v>54371</v>
      </c>
      <c r="I10734" s="28"/>
    </row>
    <row r="10735" spans="1:9" x14ac:dyDescent="0.25">
      <c r="A10735" s="231" t="s">
        <v>362</v>
      </c>
      <c r="B10735" s="232" t="s">
        <v>407</v>
      </c>
      <c r="C10735" s="233" t="s">
        <v>380</v>
      </c>
      <c r="D10735" s="233">
        <v>16</v>
      </c>
      <c r="E10735" s="233" t="s">
        <v>264</v>
      </c>
      <c r="F10735" s="234" t="s">
        <v>396</v>
      </c>
      <c r="G10735" s="235">
        <v>158</v>
      </c>
      <c r="H10735" s="234">
        <v>54371</v>
      </c>
      <c r="I10735" s="28"/>
    </row>
    <row r="10736" spans="1:9" x14ac:dyDescent="0.25">
      <c r="A10736" s="231" t="s">
        <v>376</v>
      </c>
      <c r="B10736" s="232" t="s">
        <v>390</v>
      </c>
      <c r="C10736" s="233" t="s">
        <v>370</v>
      </c>
      <c r="D10736" s="233">
        <v>8</v>
      </c>
      <c r="E10736" s="233" t="s">
        <v>334</v>
      </c>
      <c r="F10736" s="234" t="s">
        <v>278</v>
      </c>
      <c r="G10736" s="235">
        <v>118</v>
      </c>
      <c r="H10736" s="234">
        <v>54371</v>
      </c>
      <c r="I10736" s="28"/>
    </row>
    <row r="10737" spans="1:9" x14ac:dyDescent="0.25">
      <c r="A10737" s="231" t="s">
        <v>345</v>
      </c>
      <c r="B10737" s="232" t="s">
        <v>401</v>
      </c>
      <c r="C10737" s="233" t="s">
        <v>380</v>
      </c>
      <c r="D10737" s="233">
        <v>16</v>
      </c>
      <c r="E10737" s="233" t="s">
        <v>271</v>
      </c>
      <c r="F10737" s="234" t="s">
        <v>338</v>
      </c>
      <c r="G10737" s="235">
        <v>180</v>
      </c>
      <c r="H10737" s="234">
        <v>54375</v>
      </c>
      <c r="I10737" s="28"/>
    </row>
    <row r="10738" spans="1:9" x14ac:dyDescent="0.25">
      <c r="A10738" s="231" t="s">
        <v>362</v>
      </c>
      <c r="B10738" s="232" t="s">
        <v>369</v>
      </c>
      <c r="C10738" s="233" t="s">
        <v>370</v>
      </c>
      <c r="D10738" s="233">
        <v>16</v>
      </c>
      <c r="E10738" s="233" t="s">
        <v>264</v>
      </c>
      <c r="F10738" s="234" t="s">
        <v>365</v>
      </c>
      <c r="G10738" s="235">
        <v>38</v>
      </c>
      <c r="H10738" s="234">
        <v>54385</v>
      </c>
      <c r="I10738" s="28"/>
    </row>
    <row r="10739" spans="1:9" x14ac:dyDescent="0.25">
      <c r="A10739" s="231" t="s">
        <v>371</v>
      </c>
      <c r="B10739" s="232" t="s">
        <v>388</v>
      </c>
      <c r="C10739" s="233" t="s">
        <v>364</v>
      </c>
      <c r="D10739" s="233">
        <v>12</v>
      </c>
      <c r="E10739" s="233" t="s">
        <v>271</v>
      </c>
      <c r="F10739" s="234" t="s">
        <v>359</v>
      </c>
      <c r="G10739" s="235">
        <v>136</v>
      </c>
      <c r="H10739" s="234">
        <v>54387</v>
      </c>
      <c r="I10739" s="28"/>
    </row>
    <row r="10740" spans="1:9" x14ac:dyDescent="0.25">
      <c r="A10740" s="231" t="s">
        <v>345</v>
      </c>
      <c r="B10740" s="232" t="s">
        <v>391</v>
      </c>
      <c r="C10740" s="233" t="s">
        <v>337</v>
      </c>
      <c r="D10740" s="233">
        <v>16</v>
      </c>
      <c r="E10740" s="233" t="s">
        <v>334</v>
      </c>
      <c r="F10740" s="234" t="s">
        <v>276</v>
      </c>
      <c r="G10740" s="235">
        <v>91</v>
      </c>
      <c r="H10740" s="234">
        <v>54389</v>
      </c>
      <c r="I10740" s="28"/>
    </row>
    <row r="10741" spans="1:9" x14ac:dyDescent="0.25">
      <c r="A10741" s="231" t="s">
        <v>331</v>
      </c>
      <c r="B10741" s="232" t="s">
        <v>404</v>
      </c>
      <c r="C10741" s="233" t="s">
        <v>333</v>
      </c>
      <c r="D10741" s="233">
        <v>16</v>
      </c>
      <c r="E10741" s="233" t="s">
        <v>334</v>
      </c>
      <c r="F10741" s="234" t="s">
        <v>405</v>
      </c>
      <c r="G10741" s="235">
        <v>73</v>
      </c>
      <c r="H10741" s="234">
        <v>54391</v>
      </c>
      <c r="I10741" s="28"/>
    </row>
    <row r="10742" spans="1:9" x14ac:dyDescent="0.25">
      <c r="A10742" s="231" t="s">
        <v>371</v>
      </c>
      <c r="B10742" s="232" t="s">
        <v>388</v>
      </c>
      <c r="C10742" s="233" t="s">
        <v>364</v>
      </c>
      <c r="D10742" s="233">
        <v>12</v>
      </c>
      <c r="E10742" s="233" t="s">
        <v>271</v>
      </c>
      <c r="F10742" s="234" t="s">
        <v>338</v>
      </c>
      <c r="G10742" s="235">
        <v>161</v>
      </c>
      <c r="H10742" s="234">
        <v>54395</v>
      </c>
      <c r="I10742" s="28"/>
    </row>
    <row r="10743" spans="1:9" x14ac:dyDescent="0.25">
      <c r="A10743" s="231" t="s">
        <v>354</v>
      </c>
      <c r="B10743" s="232" t="s">
        <v>355</v>
      </c>
      <c r="C10743" s="233" t="s">
        <v>347</v>
      </c>
      <c r="D10743" s="233">
        <v>16</v>
      </c>
      <c r="E10743" s="233" t="s">
        <v>262</v>
      </c>
      <c r="F10743" s="234" t="s">
        <v>356</v>
      </c>
      <c r="G10743" s="235">
        <v>102</v>
      </c>
      <c r="H10743" s="234">
        <v>54398</v>
      </c>
      <c r="I10743" s="28"/>
    </row>
    <row r="10744" spans="1:9" x14ac:dyDescent="0.25">
      <c r="A10744" s="231" t="s">
        <v>335</v>
      </c>
      <c r="B10744" s="232" t="s">
        <v>357</v>
      </c>
      <c r="C10744" s="233" t="s">
        <v>358</v>
      </c>
      <c r="D10744" s="233">
        <v>16</v>
      </c>
      <c r="E10744" s="233" t="s">
        <v>271</v>
      </c>
      <c r="F10744" s="234" t="s">
        <v>359</v>
      </c>
      <c r="G10744" s="235">
        <v>12</v>
      </c>
      <c r="H10744" s="234">
        <v>54402</v>
      </c>
      <c r="I10744" s="28"/>
    </row>
    <row r="10745" spans="1:9" x14ac:dyDescent="0.25">
      <c r="A10745" s="231" t="s">
        <v>335</v>
      </c>
      <c r="B10745" s="232" t="s">
        <v>382</v>
      </c>
      <c r="C10745" s="233" t="s">
        <v>337</v>
      </c>
      <c r="D10745" s="233">
        <v>16</v>
      </c>
      <c r="E10745" s="233" t="s">
        <v>264</v>
      </c>
      <c r="F10745" s="234" t="s">
        <v>365</v>
      </c>
      <c r="G10745" s="235">
        <v>22</v>
      </c>
      <c r="H10745" s="234">
        <v>54403</v>
      </c>
      <c r="I10745" s="28"/>
    </row>
    <row r="10746" spans="1:9" x14ac:dyDescent="0.25">
      <c r="A10746" s="231" t="s">
        <v>385</v>
      </c>
      <c r="B10746" s="232" t="s">
        <v>389</v>
      </c>
      <c r="C10746" s="233" t="s">
        <v>375</v>
      </c>
      <c r="D10746" s="233">
        <v>16</v>
      </c>
      <c r="E10746" s="233" t="s">
        <v>334</v>
      </c>
      <c r="F10746" s="234" t="s">
        <v>278</v>
      </c>
      <c r="G10746" s="235">
        <v>68</v>
      </c>
      <c r="H10746" s="234">
        <v>54403</v>
      </c>
      <c r="I10746" s="28"/>
    </row>
    <row r="10747" spans="1:9" x14ac:dyDescent="0.25">
      <c r="A10747" s="231" t="s">
        <v>345</v>
      </c>
      <c r="B10747" s="232" t="s">
        <v>346</v>
      </c>
      <c r="C10747" s="233" t="s">
        <v>347</v>
      </c>
      <c r="D10747" s="233">
        <v>16</v>
      </c>
      <c r="E10747" s="233" t="s">
        <v>271</v>
      </c>
      <c r="F10747" s="234" t="s">
        <v>338</v>
      </c>
      <c r="G10747" s="235">
        <v>109</v>
      </c>
      <c r="H10747" s="234">
        <v>54405</v>
      </c>
      <c r="I10747" s="28"/>
    </row>
    <row r="10748" spans="1:9" x14ac:dyDescent="0.25">
      <c r="A10748" s="231" t="s">
        <v>335</v>
      </c>
      <c r="B10748" s="232" t="s">
        <v>336</v>
      </c>
      <c r="C10748" s="233" t="s">
        <v>337</v>
      </c>
      <c r="D10748" s="233">
        <v>16</v>
      </c>
      <c r="E10748" s="233" t="s">
        <v>271</v>
      </c>
      <c r="F10748" s="234" t="s">
        <v>338</v>
      </c>
      <c r="G10748" s="235">
        <v>51</v>
      </c>
      <c r="H10748" s="234">
        <v>54407</v>
      </c>
      <c r="I10748" s="28"/>
    </row>
    <row r="10749" spans="1:9" x14ac:dyDescent="0.25">
      <c r="A10749" s="231" t="s">
        <v>397</v>
      </c>
      <c r="B10749" s="232" t="s">
        <v>402</v>
      </c>
      <c r="C10749" s="233" t="s">
        <v>380</v>
      </c>
      <c r="D10749" s="233">
        <v>8</v>
      </c>
      <c r="E10749" s="233" t="s">
        <v>262</v>
      </c>
      <c r="F10749" s="234" t="s">
        <v>50</v>
      </c>
      <c r="G10749" s="235">
        <v>86</v>
      </c>
      <c r="H10749" s="234">
        <v>54409</v>
      </c>
      <c r="I10749" s="28"/>
    </row>
    <row r="10750" spans="1:9" x14ac:dyDescent="0.25">
      <c r="A10750" s="231" t="s">
        <v>385</v>
      </c>
      <c r="B10750" s="232" t="s">
        <v>389</v>
      </c>
      <c r="C10750" s="233" t="s">
        <v>375</v>
      </c>
      <c r="D10750" s="233">
        <v>16</v>
      </c>
      <c r="E10750" s="233" t="s">
        <v>334</v>
      </c>
      <c r="F10750" s="234" t="s">
        <v>276</v>
      </c>
      <c r="G10750" s="235">
        <v>101</v>
      </c>
      <c r="H10750" s="234">
        <v>54413</v>
      </c>
      <c r="I10750" s="28"/>
    </row>
    <row r="10751" spans="1:9" x14ac:dyDescent="0.25">
      <c r="A10751" s="231" t="s">
        <v>397</v>
      </c>
      <c r="B10751" s="232" t="s">
        <v>398</v>
      </c>
      <c r="C10751" s="233" t="s">
        <v>399</v>
      </c>
      <c r="D10751" s="233">
        <v>8</v>
      </c>
      <c r="E10751" s="233" t="s">
        <v>334</v>
      </c>
      <c r="F10751" s="234" t="s">
        <v>276</v>
      </c>
      <c r="G10751" s="235">
        <v>101</v>
      </c>
      <c r="H10751" s="234">
        <v>54413</v>
      </c>
      <c r="I10751" s="28"/>
    </row>
    <row r="10752" spans="1:9" x14ac:dyDescent="0.25">
      <c r="A10752" s="231" t="s">
        <v>345</v>
      </c>
      <c r="B10752" s="232" t="s">
        <v>379</v>
      </c>
      <c r="C10752" s="233" t="s">
        <v>380</v>
      </c>
      <c r="D10752" s="233">
        <v>16</v>
      </c>
      <c r="E10752" s="233" t="s">
        <v>271</v>
      </c>
      <c r="F10752" s="234" t="s">
        <v>373</v>
      </c>
      <c r="G10752" s="235">
        <v>78</v>
      </c>
      <c r="H10752" s="234">
        <v>54415</v>
      </c>
      <c r="I10752" s="28"/>
    </row>
    <row r="10753" spans="1:9" x14ac:dyDescent="0.25">
      <c r="A10753" s="231" t="s">
        <v>362</v>
      </c>
      <c r="B10753" s="232" t="s">
        <v>369</v>
      </c>
      <c r="C10753" s="233" t="s">
        <v>370</v>
      </c>
      <c r="D10753" s="233">
        <v>16</v>
      </c>
      <c r="E10753" s="233" t="s">
        <v>264</v>
      </c>
      <c r="F10753" s="234" t="s">
        <v>365</v>
      </c>
      <c r="G10753" s="235">
        <v>185</v>
      </c>
      <c r="H10753" s="234">
        <v>54418</v>
      </c>
      <c r="I10753" s="28"/>
    </row>
    <row r="10754" spans="1:9" x14ac:dyDescent="0.25">
      <c r="A10754" s="231" t="s">
        <v>362</v>
      </c>
      <c r="B10754" s="232" t="s">
        <v>366</v>
      </c>
      <c r="C10754" s="233" t="s">
        <v>337</v>
      </c>
      <c r="D10754" s="233">
        <v>8</v>
      </c>
      <c r="E10754" s="233" t="s">
        <v>262</v>
      </c>
      <c r="F10754" s="234" t="s">
        <v>342</v>
      </c>
      <c r="G10754" s="235">
        <v>11</v>
      </c>
      <c r="H10754" s="234">
        <v>54422</v>
      </c>
      <c r="I10754" s="28"/>
    </row>
    <row r="10755" spans="1:9" x14ac:dyDescent="0.25">
      <c r="A10755" s="231" t="s">
        <v>335</v>
      </c>
      <c r="B10755" s="232" t="s">
        <v>350</v>
      </c>
      <c r="C10755" s="233" t="s">
        <v>347</v>
      </c>
      <c r="D10755" s="233">
        <v>8</v>
      </c>
      <c r="E10755" s="233" t="s">
        <v>271</v>
      </c>
      <c r="F10755" s="234" t="s">
        <v>338</v>
      </c>
      <c r="G10755" s="235">
        <v>86</v>
      </c>
      <c r="H10755" s="234">
        <v>54422</v>
      </c>
      <c r="I10755" s="28"/>
    </row>
    <row r="10756" spans="1:9" x14ac:dyDescent="0.25">
      <c r="A10756" s="231" t="s">
        <v>339</v>
      </c>
      <c r="B10756" s="232" t="s">
        <v>340</v>
      </c>
      <c r="C10756" s="233" t="s">
        <v>341</v>
      </c>
      <c r="D10756" s="233">
        <v>8</v>
      </c>
      <c r="E10756" s="233" t="s">
        <v>262</v>
      </c>
      <c r="F10756" s="234" t="s">
        <v>342</v>
      </c>
      <c r="G10756" s="235">
        <v>59</v>
      </c>
      <c r="H10756" s="234">
        <v>54422</v>
      </c>
      <c r="I10756" s="28"/>
    </row>
    <row r="10757" spans="1:9" x14ac:dyDescent="0.25">
      <c r="A10757" s="231" t="s">
        <v>362</v>
      </c>
      <c r="B10757" s="232" t="s">
        <v>407</v>
      </c>
      <c r="C10757" s="233" t="s">
        <v>380</v>
      </c>
      <c r="D10757" s="233">
        <v>16</v>
      </c>
      <c r="E10757" s="233" t="s">
        <v>264</v>
      </c>
      <c r="F10757" s="234" t="s">
        <v>396</v>
      </c>
      <c r="G10757" s="235">
        <v>52</v>
      </c>
      <c r="H10757" s="234">
        <v>54424</v>
      </c>
      <c r="I10757" s="28"/>
    </row>
    <row r="10758" spans="1:9" x14ac:dyDescent="0.25">
      <c r="A10758" s="231" t="s">
        <v>335</v>
      </c>
      <c r="B10758" s="232" t="s">
        <v>383</v>
      </c>
      <c r="C10758" s="233" t="s">
        <v>347</v>
      </c>
      <c r="D10758" s="233">
        <v>8</v>
      </c>
      <c r="E10758" s="233" t="s">
        <v>271</v>
      </c>
      <c r="F10758" s="234" t="s">
        <v>373</v>
      </c>
      <c r="G10758" s="235">
        <v>195</v>
      </c>
      <c r="H10758" s="234">
        <v>54426</v>
      </c>
      <c r="I10758" s="28"/>
    </row>
    <row r="10759" spans="1:9" x14ac:dyDescent="0.25">
      <c r="A10759" s="231" t="s">
        <v>331</v>
      </c>
      <c r="B10759" s="232" t="s">
        <v>353</v>
      </c>
      <c r="C10759" s="233" t="s">
        <v>337</v>
      </c>
      <c r="D10759" s="233">
        <v>16</v>
      </c>
      <c r="E10759" s="233" t="s">
        <v>262</v>
      </c>
      <c r="F10759" s="234" t="s">
        <v>356</v>
      </c>
      <c r="G10759" s="235">
        <v>12</v>
      </c>
      <c r="H10759" s="234">
        <v>54426</v>
      </c>
      <c r="I10759" s="28"/>
    </row>
    <row r="10760" spans="1:9" x14ac:dyDescent="0.25">
      <c r="A10760" s="231" t="s">
        <v>331</v>
      </c>
      <c r="B10760" s="232" t="s">
        <v>404</v>
      </c>
      <c r="C10760" s="233" t="s">
        <v>333</v>
      </c>
      <c r="D10760" s="233">
        <v>16</v>
      </c>
      <c r="E10760" s="233" t="s">
        <v>334</v>
      </c>
      <c r="F10760" s="234" t="s">
        <v>405</v>
      </c>
      <c r="G10760" s="235">
        <v>68</v>
      </c>
      <c r="H10760" s="234">
        <v>54427</v>
      </c>
      <c r="I10760" s="28"/>
    </row>
    <row r="10761" spans="1:9" x14ac:dyDescent="0.25">
      <c r="A10761" s="231" t="s">
        <v>335</v>
      </c>
      <c r="B10761" s="232" t="s">
        <v>400</v>
      </c>
      <c r="C10761" s="233" t="s">
        <v>364</v>
      </c>
      <c r="D10761" s="233">
        <v>8</v>
      </c>
      <c r="E10761" s="233" t="s">
        <v>264</v>
      </c>
      <c r="F10761" s="234" t="s">
        <v>365</v>
      </c>
      <c r="G10761" s="235">
        <v>156</v>
      </c>
      <c r="H10761" s="234">
        <v>54428</v>
      </c>
      <c r="I10761" s="28"/>
    </row>
    <row r="10762" spans="1:9" x14ac:dyDescent="0.25">
      <c r="A10762" s="231" t="s">
        <v>335</v>
      </c>
      <c r="B10762" s="232" t="s">
        <v>382</v>
      </c>
      <c r="C10762" s="233" t="s">
        <v>337</v>
      </c>
      <c r="D10762" s="233">
        <v>16</v>
      </c>
      <c r="E10762" s="233" t="s">
        <v>264</v>
      </c>
      <c r="F10762" s="234" t="s">
        <v>365</v>
      </c>
      <c r="G10762" s="235">
        <v>174</v>
      </c>
      <c r="H10762" s="234">
        <v>54432</v>
      </c>
      <c r="I10762" s="28"/>
    </row>
    <row r="10763" spans="1:9" x14ac:dyDescent="0.25">
      <c r="A10763" s="231" t="s">
        <v>345</v>
      </c>
      <c r="B10763" s="232" t="s">
        <v>346</v>
      </c>
      <c r="C10763" s="233" t="s">
        <v>347</v>
      </c>
      <c r="D10763" s="233">
        <v>16</v>
      </c>
      <c r="E10763" s="233" t="s">
        <v>271</v>
      </c>
      <c r="F10763" s="234" t="s">
        <v>338</v>
      </c>
      <c r="G10763" s="235">
        <v>68</v>
      </c>
      <c r="H10763" s="234">
        <v>54432</v>
      </c>
      <c r="I10763" s="28"/>
    </row>
    <row r="10764" spans="1:9" x14ac:dyDescent="0.25">
      <c r="A10764" s="231" t="s">
        <v>345</v>
      </c>
      <c r="B10764" s="232" t="s">
        <v>346</v>
      </c>
      <c r="C10764" s="233" t="s">
        <v>347</v>
      </c>
      <c r="D10764" s="233">
        <v>16</v>
      </c>
      <c r="E10764" s="233" t="s">
        <v>271</v>
      </c>
      <c r="F10764" s="234" t="s">
        <v>338</v>
      </c>
      <c r="G10764" s="235">
        <v>132</v>
      </c>
      <c r="H10764" s="234">
        <v>54435</v>
      </c>
      <c r="I10764" s="28"/>
    </row>
    <row r="10765" spans="1:9" x14ac:dyDescent="0.25">
      <c r="A10765" s="231" t="s">
        <v>331</v>
      </c>
      <c r="B10765" s="232" t="s">
        <v>403</v>
      </c>
      <c r="C10765" s="233" t="s">
        <v>380</v>
      </c>
      <c r="D10765" s="233">
        <v>32</v>
      </c>
      <c r="E10765" s="233" t="s">
        <v>262</v>
      </c>
      <c r="F10765" s="234" t="s">
        <v>356</v>
      </c>
      <c r="G10765" s="235">
        <v>167</v>
      </c>
      <c r="H10765" s="234">
        <v>54435</v>
      </c>
      <c r="I10765" s="28"/>
    </row>
    <row r="10766" spans="1:9" x14ac:dyDescent="0.25">
      <c r="A10766" s="231" t="s">
        <v>345</v>
      </c>
      <c r="B10766" s="232" t="s">
        <v>406</v>
      </c>
      <c r="C10766" s="233" t="s">
        <v>337</v>
      </c>
      <c r="D10766" s="233">
        <v>16</v>
      </c>
      <c r="E10766" s="233" t="s">
        <v>271</v>
      </c>
      <c r="F10766" s="234" t="s">
        <v>338</v>
      </c>
      <c r="G10766" s="235">
        <v>49</v>
      </c>
      <c r="H10766" s="234">
        <v>54436</v>
      </c>
      <c r="I10766" s="28"/>
    </row>
    <row r="10767" spans="1:9" x14ac:dyDescent="0.25">
      <c r="A10767" s="231" t="s">
        <v>362</v>
      </c>
      <c r="B10767" s="232" t="s">
        <v>363</v>
      </c>
      <c r="C10767" s="233" t="s">
        <v>364</v>
      </c>
      <c r="D10767" s="233">
        <v>8</v>
      </c>
      <c r="E10767" s="233" t="s">
        <v>264</v>
      </c>
      <c r="F10767" s="234" t="s">
        <v>365</v>
      </c>
      <c r="G10767" s="235">
        <v>112</v>
      </c>
      <c r="H10767" s="234">
        <v>54440</v>
      </c>
      <c r="I10767" s="28"/>
    </row>
    <row r="10768" spans="1:9" x14ac:dyDescent="0.25">
      <c r="A10768" s="231" t="s">
        <v>376</v>
      </c>
      <c r="B10768" s="232" t="s">
        <v>390</v>
      </c>
      <c r="C10768" s="233" t="s">
        <v>370</v>
      </c>
      <c r="D10768" s="233">
        <v>8</v>
      </c>
      <c r="E10768" s="233" t="s">
        <v>334</v>
      </c>
      <c r="F10768" s="234" t="s">
        <v>278</v>
      </c>
      <c r="G10768" s="235">
        <v>154</v>
      </c>
      <c r="H10768" s="234">
        <v>54442</v>
      </c>
      <c r="I10768" s="28"/>
    </row>
    <row r="10769" spans="1:9" x14ac:dyDescent="0.25">
      <c r="A10769" s="231" t="s">
        <v>385</v>
      </c>
      <c r="B10769" s="232" t="s">
        <v>389</v>
      </c>
      <c r="C10769" s="233" t="s">
        <v>375</v>
      </c>
      <c r="D10769" s="233">
        <v>16</v>
      </c>
      <c r="E10769" s="233" t="s">
        <v>334</v>
      </c>
      <c r="F10769" s="234" t="s">
        <v>276</v>
      </c>
      <c r="G10769" s="235">
        <v>120</v>
      </c>
      <c r="H10769" s="234">
        <v>54444</v>
      </c>
      <c r="I10769" s="28"/>
    </row>
    <row r="10770" spans="1:9" x14ac:dyDescent="0.25">
      <c r="A10770" s="231" t="s">
        <v>331</v>
      </c>
      <c r="B10770" s="232" t="s">
        <v>332</v>
      </c>
      <c r="C10770" s="233" t="s">
        <v>333</v>
      </c>
      <c r="D10770" s="233">
        <v>16</v>
      </c>
      <c r="E10770" s="233" t="s">
        <v>334</v>
      </c>
      <c r="F10770" s="234" t="s">
        <v>278</v>
      </c>
      <c r="G10770" s="235">
        <v>27</v>
      </c>
      <c r="H10770" s="234">
        <v>54444</v>
      </c>
      <c r="I10770" s="28"/>
    </row>
    <row r="10771" spans="1:9" x14ac:dyDescent="0.25">
      <c r="A10771" s="231" t="s">
        <v>397</v>
      </c>
      <c r="B10771" s="232" t="s">
        <v>398</v>
      </c>
      <c r="C10771" s="233" t="s">
        <v>399</v>
      </c>
      <c r="D10771" s="233">
        <v>8</v>
      </c>
      <c r="E10771" s="233" t="s">
        <v>334</v>
      </c>
      <c r="F10771" s="234" t="s">
        <v>276</v>
      </c>
      <c r="G10771" s="235">
        <v>66</v>
      </c>
      <c r="H10771" s="234">
        <v>54444</v>
      </c>
      <c r="I10771" s="28"/>
    </row>
    <row r="10772" spans="1:9" x14ac:dyDescent="0.25">
      <c r="A10772" s="231" t="s">
        <v>376</v>
      </c>
      <c r="B10772" s="232" t="s">
        <v>390</v>
      </c>
      <c r="C10772" s="233" t="s">
        <v>370</v>
      </c>
      <c r="D10772" s="233">
        <v>8</v>
      </c>
      <c r="E10772" s="233" t="s">
        <v>334</v>
      </c>
      <c r="F10772" s="234" t="s">
        <v>278</v>
      </c>
      <c r="G10772" s="235">
        <v>79</v>
      </c>
      <c r="H10772" s="234">
        <v>54448</v>
      </c>
      <c r="I10772" s="28"/>
    </row>
    <row r="10773" spans="1:9" x14ac:dyDescent="0.25">
      <c r="A10773" s="231" t="s">
        <v>385</v>
      </c>
      <c r="B10773" s="232" t="s">
        <v>386</v>
      </c>
      <c r="C10773" s="233" t="s">
        <v>358</v>
      </c>
      <c r="D10773" s="233">
        <v>16</v>
      </c>
      <c r="E10773" s="233" t="s">
        <v>334</v>
      </c>
      <c r="F10773" s="234" t="s">
        <v>405</v>
      </c>
      <c r="G10773" s="235">
        <v>48</v>
      </c>
      <c r="H10773" s="234">
        <v>54454</v>
      </c>
      <c r="I10773" s="28"/>
    </row>
    <row r="10774" spans="1:9" x14ac:dyDescent="0.25">
      <c r="A10774" s="231" t="s">
        <v>335</v>
      </c>
      <c r="B10774" s="232" t="s">
        <v>367</v>
      </c>
      <c r="C10774" s="233" t="s">
        <v>337</v>
      </c>
      <c r="D10774" s="233">
        <v>8</v>
      </c>
      <c r="E10774" s="233" t="s">
        <v>262</v>
      </c>
      <c r="F10774" s="234" t="s">
        <v>356</v>
      </c>
      <c r="G10774" s="235">
        <v>13</v>
      </c>
      <c r="H10774" s="234">
        <v>54457</v>
      </c>
      <c r="I10774" s="28"/>
    </row>
    <row r="10775" spans="1:9" x14ac:dyDescent="0.25">
      <c r="A10775" s="231" t="s">
        <v>371</v>
      </c>
      <c r="B10775" s="232" t="s">
        <v>372</v>
      </c>
      <c r="C10775" s="233" t="s">
        <v>364</v>
      </c>
      <c r="D10775" s="233">
        <v>8</v>
      </c>
      <c r="E10775" s="233" t="s">
        <v>271</v>
      </c>
      <c r="F10775" s="234" t="s">
        <v>373</v>
      </c>
      <c r="G10775" s="235">
        <v>172</v>
      </c>
      <c r="H10775" s="234">
        <v>54457</v>
      </c>
      <c r="I10775" s="28"/>
    </row>
    <row r="10776" spans="1:9" x14ac:dyDescent="0.25">
      <c r="A10776" s="231" t="s">
        <v>362</v>
      </c>
      <c r="B10776" s="232" t="s">
        <v>363</v>
      </c>
      <c r="C10776" s="233" t="s">
        <v>364</v>
      </c>
      <c r="D10776" s="233">
        <v>8</v>
      </c>
      <c r="E10776" s="233" t="s">
        <v>264</v>
      </c>
      <c r="F10776" s="234" t="s">
        <v>365</v>
      </c>
      <c r="G10776" s="235">
        <v>71</v>
      </c>
      <c r="H10776" s="234">
        <v>54459</v>
      </c>
      <c r="I10776" s="28"/>
    </row>
    <row r="10777" spans="1:9" x14ac:dyDescent="0.25">
      <c r="A10777" s="231" t="s">
        <v>362</v>
      </c>
      <c r="B10777" s="232" t="s">
        <v>366</v>
      </c>
      <c r="C10777" s="233" t="s">
        <v>337</v>
      </c>
      <c r="D10777" s="233">
        <v>8</v>
      </c>
      <c r="E10777" s="233" t="s">
        <v>262</v>
      </c>
      <c r="F10777" s="234" t="s">
        <v>50</v>
      </c>
      <c r="G10777" s="235">
        <v>165</v>
      </c>
      <c r="H10777" s="234">
        <v>54462</v>
      </c>
      <c r="I10777" s="28"/>
    </row>
    <row r="10778" spans="1:9" x14ac:dyDescent="0.25">
      <c r="A10778" s="231" t="s">
        <v>345</v>
      </c>
      <c r="B10778" s="232" t="s">
        <v>379</v>
      </c>
      <c r="C10778" s="233" t="s">
        <v>380</v>
      </c>
      <c r="D10778" s="233">
        <v>16</v>
      </c>
      <c r="E10778" s="233" t="s">
        <v>271</v>
      </c>
      <c r="F10778" s="234" t="s">
        <v>373</v>
      </c>
      <c r="G10778" s="235">
        <v>70</v>
      </c>
      <c r="H10778" s="234">
        <v>54463</v>
      </c>
      <c r="I10778" s="28"/>
    </row>
    <row r="10779" spans="1:9" x14ac:dyDescent="0.25">
      <c r="A10779" s="231" t="s">
        <v>345</v>
      </c>
      <c r="B10779" s="232" t="s">
        <v>379</v>
      </c>
      <c r="C10779" s="233" t="s">
        <v>380</v>
      </c>
      <c r="D10779" s="233">
        <v>16</v>
      </c>
      <c r="E10779" s="233" t="s">
        <v>271</v>
      </c>
      <c r="F10779" s="234" t="s">
        <v>338</v>
      </c>
      <c r="G10779" s="235">
        <v>120</v>
      </c>
      <c r="H10779" s="234">
        <v>54463</v>
      </c>
      <c r="I10779" s="28"/>
    </row>
    <row r="10780" spans="1:9" x14ac:dyDescent="0.25">
      <c r="A10780" s="231" t="s">
        <v>331</v>
      </c>
      <c r="B10780" s="232" t="s">
        <v>353</v>
      </c>
      <c r="C10780" s="233" t="s">
        <v>337</v>
      </c>
      <c r="D10780" s="233">
        <v>16</v>
      </c>
      <c r="E10780" s="233" t="s">
        <v>262</v>
      </c>
      <c r="F10780" s="234" t="s">
        <v>342</v>
      </c>
      <c r="G10780" s="235">
        <v>27</v>
      </c>
      <c r="H10780" s="234">
        <v>54464</v>
      </c>
      <c r="I10780" s="28"/>
    </row>
    <row r="10781" spans="1:9" x14ac:dyDescent="0.25">
      <c r="A10781" s="231" t="s">
        <v>331</v>
      </c>
      <c r="B10781" s="232" t="s">
        <v>403</v>
      </c>
      <c r="C10781" s="233" t="s">
        <v>380</v>
      </c>
      <c r="D10781" s="233">
        <v>32</v>
      </c>
      <c r="E10781" s="233" t="s">
        <v>262</v>
      </c>
      <c r="F10781" s="234" t="s">
        <v>356</v>
      </c>
      <c r="G10781" s="235">
        <v>197</v>
      </c>
      <c r="H10781" s="234">
        <v>54465</v>
      </c>
      <c r="I10781" s="28"/>
    </row>
    <row r="10782" spans="1:9" x14ac:dyDescent="0.25">
      <c r="A10782" s="231" t="s">
        <v>345</v>
      </c>
      <c r="B10782" s="232" t="s">
        <v>406</v>
      </c>
      <c r="C10782" s="233" t="s">
        <v>337</v>
      </c>
      <c r="D10782" s="233">
        <v>16</v>
      </c>
      <c r="E10782" s="233" t="s">
        <v>271</v>
      </c>
      <c r="F10782" s="234" t="s">
        <v>359</v>
      </c>
      <c r="G10782" s="235">
        <v>183</v>
      </c>
      <c r="H10782" s="234">
        <v>54471</v>
      </c>
      <c r="I10782" s="28"/>
    </row>
    <row r="10783" spans="1:9" x14ac:dyDescent="0.25">
      <c r="A10783" s="231" t="s">
        <v>376</v>
      </c>
      <c r="B10783" s="232" t="s">
        <v>390</v>
      </c>
      <c r="C10783" s="233" t="s">
        <v>370</v>
      </c>
      <c r="D10783" s="233">
        <v>8</v>
      </c>
      <c r="E10783" s="233" t="s">
        <v>334</v>
      </c>
      <c r="F10783" s="234" t="s">
        <v>278</v>
      </c>
      <c r="G10783" s="235">
        <v>28</v>
      </c>
      <c r="H10783" s="234">
        <v>54474</v>
      </c>
      <c r="I10783" s="28"/>
    </row>
    <row r="10784" spans="1:9" x14ac:dyDescent="0.25">
      <c r="A10784" s="231" t="s">
        <v>335</v>
      </c>
      <c r="B10784" s="232" t="s">
        <v>395</v>
      </c>
      <c r="C10784" s="233" t="s">
        <v>337</v>
      </c>
      <c r="D10784" s="233">
        <v>16</v>
      </c>
      <c r="E10784" s="233" t="s">
        <v>264</v>
      </c>
      <c r="F10784" s="234" t="s">
        <v>365</v>
      </c>
      <c r="G10784" s="235">
        <v>17</v>
      </c>
      <c r="H10784" s="234">
        <v>54477</v>
      </c>
      <c r="I10784" s="28"/>
    </row>
    <row r="10785" spans="1:9" x14ac:dyDescent="0.25">
      <c r="A10785" s="231" t="s">
        <v>362</v>
      </c>
      <c r="B10785" s="232" t="s">
        <v>374</v>
      </c>
      <c r="C10785" s="233" t="s">
        <v>375</v>
      </c>
      <c r="D10785" s="233">
        <v>16</v>
      </c>
      <c r="E10785" s="233" t="s">
        <v>271</v>
      </c>
      <c r="F10785" s="234" t="s">
        <v>338</v>
      </c>
      <c r="G10785" s="235">
        <v>161</v>
      </c>
      <c r="H10785" s="234">
        <v>54482</v>
      </c>
      <c r="I10785" s="28"/>
    </row>
    <row r="10786" spans="1:9" x14ac:dyDescent="0.25">
      <c r="A10786" s="231" t="s">
        <v>331</v>
      </c>
      <c r="B10786" s="232" t="s">
        <v>332</v>
      </c>
      <c r="C10786" s="233" t="s">
        <v>333</v>
      </c>
      <c r="D10786" s="233">
        <v>16</v>
      </c>
      <c r="E10786" s="233" t="s">
        <v>334</v>
      </c>
      <c r="F10786" s="234" t="s">
        <v>405</v>
      </c>
      <c r="G10786" s="235">
        <v>199</v>
      </c>
      <c r="H10786" s="234">
        <v>54485</v>
      </c>
      <c r="I10786" s="28"/>
    </row>
    <row r="10787" spans="1:9" x14ac:dyDescent="0.25">
      <c r="A10787" s="231" t="s">
        <v>354</v>
      </c>
      <c r="B10787" s="232" t="s">
        <v>355</v>
      </c>
      <c r="C10787" s="233" t="s">
        <v>347</v>
      </c>
      <c r="D10787" s="233">
        <v>16</v>
      </c>
      <c r="E10787" s="233" t="s">
        <v>262</v>
      </c>
      <c r="F10787" s="234" t="s">
        <v>356</v>
      </c>
      <c r="G10787" s="235">
        <v>22</v>
      </c>
      <c r="H10787" s="234">
        <v>54485</v>
      </c>
      <c r="I10787" s="28"/>
    </row>
    <row r="10788" spans="1:9" x14ac:dyDescent="0.25">
      <c r="A10788" s="231" t="s">
        <v>335</v>
      </c>
      <c r="B10788" s="232" t="s">
        <v>395</v>
      </c>
      <c r="C10788" s="233" t="s">
        <v>337</v>
      </c>
      <c r="D10788" s="233">
        <v>16</v>
      </c>
      <c r="E10788" s="233" t="s">
        <v>264</v>
      </c>
      <c r="F10788" s="234" t="s">
        <v>365</v>
      </c>
      <c r="G10788" s="235">
        <v>95</v>
      </c>
      <c r="H10788" s="234">
        <v>54493</v>
      </c>
      <c r="I10788" s="28"/>
    </row>
    <row r="10789" spans="1:9" x14ac:dyDescent="0.25">
      <c r="A10789" s="231" t="s">
        <v>345</v>
      </c>
      <c r="B10789" s="232" t="s">
        <v>346</v>
      </c>
      <c r="C10789" s="233" t="s">
        <v>347</v>
      </c>
      <c r="D10789" s="233">
        <v>16</v>
      </c>
      <c r="E10789" s="233" t="s">
        <v>271</v>
      </c>
      <c r="F10789" s="234" t="s">
        <v>338</v>
      </c>
      <c r="G10789" s="235">
        <v>170</v>
      </c>
      <c r="H10789" s="234">
        <v>54494</v>
      </c>
      <c r="I10789" s="28"/>
    </row>
    <row r="10790" spans="1:9" x14ac:dyDescent="0.25">
      <c r="A10790" s="231" t="s">
        <v>339</v>
      </c>
      <c r="B10790" s="232" t="s">
        <v>340</v>
      </c>
      <c r="C10790" s="233" t="s">
        <v>341</v>
      </c>
      <c r="D10790" s="233">
        <v>8</v>
      </c>
      <c r="E10790" s="233" t="s">
        <v>262</v>
      </c>
      <c r="F10790" s="234" t="s">
        <v>342</v>
      </c>
      <c r="G10790" s="235">
        <v>160</v>
      </c>
      <c r="H10790" s="234">
        <v>54495</v>
      </c>
      <c r="I10790" s="28"/>
    </row>
    <row r="10791" spans="1:9" x14ac:dyDescent="0.25">
      <c r="A10791" s="231" t="s">
        <v>371</v>
      </c>
      <c r="B10791" s="232" t="s">
        <v>372</v>
      </c>
      <c r="C10791" s="233" t="s">
        <v>364</v>
      </c>
      <c r="D10791" s="233">
        <v>8</v>
      </c>
      <c r="E10791" s="233" t="s">
        <v>271</v>
      </c>
      <c r="F10791" s="234" t="s">
        <v>338</v>
      </c>
      <c r="G10791" s="235">
        <v>78</v>
      </c>
      <c r="H10791" s="234">
        <v>54498</v>
      </c>
      <c r="I10791" s="28"/>
    </row>
    <row r="10792" spans="1:9" x14ac:dyDescent="0.25">
      <c r="A10792" s="231" t="s">
        <v>362</v>
      </c>
      <c r="B10792" s="232" t="s">
        <v>369</v>
      </c>
      <c r="C10792" s="233" t="s">
        <v>370</v>
      </c>
      <c r="D10792" s="233">
        <v>16</v>
      </c>
      <c r="E10792" s="233" t="s">
        <v>264</v>
      </c>
      <c r="F10792" s="234" t="s">
        <v>365</v>
      </c>
      <c r="G10792" s="235">
        <v>100</v>
      </c>
      <c r="H10792" s="234">
        <v>54499</v>
      </c>
      <c r="I10792" s="28"/>
    </row>
    <row r="10793" spans="1:9" x14ac:dyDescent="0.25">
      <c r="A10793" s="231" t="s">
        <v>362</v>
      </c>
      <c r="B10793" s="232" t="s">
        <v>366</v>
      </c>
      <c r="C10793" s="233" t="s">
        <v>337</v>
      </c>
      <c r="D10793" s="233">
        <v>8</v>
      </c>
      <c r="E10793" s="233" t="s">
        <v>262</v>
      </c>
      <c r="F10793" s="234" t="s">
        <v>50</v>
      </c>
      <c r="G10793" s="235">
        <v>72</v>
      </c>
      <c r="H10793" s="234">
        <v>54502</v>
      </c>
      <c r="I10793" s="28"/>
    </row>
    <row r="10794" spans="1:9" x14ac:dyDescent="0.25">
      <c r="A10794" s="231" t="s">
        <v>335</v>
      </c>
      <c r="B10794" s="232" t="s">
        <v>395</v>
      </c>
      <c r="C10794" s="233" t="s">
        <v>337</v>
      </c>
      <c r="D10794" s="233">
        <v>16</v>
      </c>
      <c r="E10794" s="233" t="s">
        <v>264</v>
      </c>
      <c r="F10794" s="234" t="s">
        <v>365</v>
      </c>
      <c r="G10794" s="235">
        <v>71</v>
      </c>
      <c r="H10794" s="234">
        <v>54505</v>
      </c>
      <c r="I10794" s="28"/>
    </row>
    <row r="10795" spans="1:9" x14ac:dyDescent="0.25">
      <c r="A10795" s="231" t="s">
        <v>397</v>
      </c>
      <c r="B10795" s="232" t="s">
        <v>398</v>
      </c>
      <c r="C10795" s="233" t="s">
        <v>399</v>
      </c>
      <c r="D10795" s="233">
        <v>8</v>
      </c>
      <c r="E10795" s="233" t="s">
        <v>334</v>
      </c>
      <c r="F10795" s="234" t="s">
        <v>276</v>
      </c>
      <c r="G10795" s="235">
        <v>121</v>
      </c>
      <c r="H10795" s="234">
        <v>54505</v>
      </c>
      <c r="I10795" s="28"/>
    </row>
    <row r="10796" spans="1:9" x14ac:dyDescent="0.25">
      <c r="A10796" s="231" t="s">
        <v>331</v>
      </c>
      <c r="B10796" s="232" t="s">
        <v>353</v>
      </c>
      <c r="C10796" s="233" t="s">
        <v>337</v>
      </c>
      <c r="D10796" s="233">
        <v>16</v>
      </c>
      <c r="E10796" s="233" t="s">
        <v>262</v>
      </c>
      <c r="F10796" s="234" t="s">
        <v>356</v>
      </c>
      <c r="G10796" s="235">
        <v>101</v>
      </c>
      <c r="H10796" s="234">
        <v>54508</v>
      </c>
      <c r="I10796" s="28"/>
    </row>
    <row r="10797" spans="1:9" x14ac:dyDescent="0.25">
      <c r="A10797" s="231" t="s">
        <v>362</v>
      </c>
      <c r="B10797" s="232" t="s">
        <v>369</v>
      </c>
      <c r="C10797" s="233" t="s">
        <v>370</v>
      </c>
      <c r="D10797" s="233">
        <v>16</v>
      </c>
      <c r="E10797" s="233" t="s">
        <v>264</v>
      </c>
      <c r="F10797" s="234" t="s">
        <v>365</v>
      </c>
      <c r="G10797" s="235">
        <v>117</v>
      </c>
      <c r="H10797" s="234">
        <v>54512</v>
      </c>
      <c r="I10797" s="28"/>
    </row>
    <row r="10798" spans="1:9" x14ac:dyDescent="0.25">
      <c r="A10798" s="231" t="s">
        <v>385</v>
      </c>
      <c r="B10798" s="232" t="s">
        <v>389</v>
      </c>
      <c r="C10798" s="233" t="s">
        <v>375</v>
      </c>
      <c r="D10798" s="233">
        <v>16</v>
      </c>
      <c r="E10798" s="233" t="s">
        <v>334</v>
      </c>
      <c r="F10798" s="234" t="s">
        <v>278</v>
      </c>
      <c r="G10798" s="235">
        <v>9</v>
      </c>
      <c r="H10798" s="234">
        <v>54514</v>
      </c>
      <c r="I10798" s="28"/>
    </row>
    <row r="10799" spans="1:9" x14ac:dyDescent="0.25">
      <c r="A10799" s="231" t="s">
        <v>376</v>
      </c>
      <c r="B10799" s="232" t="s">
        <v>390</v>
      </c>
      <c r="C10799" s="233" t="s">
        <v>370</v>
      </c>
      <c r="D10799" s="233">
        <v>8</v>
      </c>
      <c r="E10799" s="233" t="s">
        <v>334</v>
      </c>
      <c r="F10799" s="234" t="s">
        <v>278</v>
      </c>
      <c r="G10799" s="235">
        <v>16</v>
      </c>
      <c r="H10799" s="234">
        <v>54517</v>
      </c>
      <c r="I10799" s="28"/>
    </row>
    <row r="10800" spans="1:9" x14ac:dyDescent="0.25">
      <c r="A10800" s="231" t="s">
        <v>345</v>
      </c>
      <c r="B10800" s="232" t="s">
        <v>346</v>
      </c>
      <c r="C10800" s="233" t="s">
        <v>347</v>
      </c>
      <c r="D10800" s="233">
        <v>16</v>
      </c>
      <c r="E10800" s="233" t="s">
        <v>271</v>
      </c>
      <c r="F10800" s="234" t="s">
        <v>338</v>
      </c>
      <c r="G10800" s="235">
        <v>40</v>
      </c>
      <c r="H10800" s="234">
        <v>54518</v>
      </c>
      <c r="I10800" s="28"/>
    </row>
    <row r="10801" spans="1:9" x14ac:dyDescent="0.25">
      <c r="A10801" s="231" t="s">
        <v>335</v>
      </c>
      <c r="B10801" s="232" t="s">
        <v>400</v>
      </c>
      <c r="C10801" s="233" t="s">
        <v>364</v>
      </c>
      <c r="D10801" s="233">
        <v>8</v>
      </c>
      <c r="E10801" s="233" t="s">
        <v>264</v>
      </c>
      <c r="F10801" s="234" t="s">
        <v>365</v>
      </c>
      <c r="G10801" s="235">
        <v>139</v>
      </c>
      <c r="H10801" s="234">
        <v>54529</v>
      </c>
      <c r="I10801" s="28"/>
    </row>
    <row r="10802" spans="1:9" x14ac:dyDescent="0.25">
      <c r="A10802" s="231" t="s">
        <v>376</v>
      </c>
      <c r="B10802" s="232" t="s">
        <v>377</v>
      </c>
      <c r="C10802" s="233" t="s">
        <v>378</v>
      </c>
      <c r="D10802" s="233">
        <v>10</v>
      </c>
      <c r="E10802" s="233" t="s">
        <v>262</v>
      </c>
      <c r="F10802" s="234" t="s">
        <v>50</v>
      </c>
      <c r="G10802" s="235">
        <v>197</v>
      </c>
      <c r="H10802" s="234">
        <v>54531</v>
      </c>
      <c r="I10802" s="28"/>
    </row>
    <row r="10803" spans="1:9" x14ac:dyDescent="0.25">
      <c r="A10803" s="231" t="s">
        <v>371</v>
      </c>
      <c r="B10803" s="232" t="s">
        <v>388</v>
      </c>
      <c r="C10803" s="233" t="s">
        <v>364</v>
      </c>
      <c r="D10803" s="233">
        <v>12</v>
      </c>
      <c r="E10803" s="233" t="s">
        <v>271</v>
      </c>
      <c r="F10803" s="234" t="s">
        <v>359</v>
      </c>
      <c r="G10803" s="235">
        <v>47</v>
      </c>
      <c r="H10803" s="234">
        <v>54534</v>
      </c>
      <c r="I10803" s="28"/>
    </row>
    <row r="10804" spans="1:9" x14ac:dyDescent="0.25">
      <c r="A10804" s="231" t="s">
        <v>335</v>
      </c>
      <c r="B10804" s="232" t="s">
        <v>367</v>
      </c>
      <c r="C10804" s="233" t="s">
        <v>337</v>
      </c>
      <c r="D10804" s="233">
        <v>8</v>
      </c>
      <c r="E10804" s="233" t="s">
        <v>262</v>
      </c>
      <c r="F10804" s="234" t="s">
        <v>356</v>
      </c>
      <c r="G10804" s="235">
        <v>14</v>
      </c>
      <c r="H10804" s="234">
        <v>54536</v>
      </c>
      <c r="I10804" s="28"/>
    </row>
    <row r="10805" spans="1:9" x14ac:dyDescent="0.25">
      <c r="A10805" s="231" t="s">
        <v>335</v>
      </c>
      <c r="B10805" s="232" t="s">
        <v>394</v>
      </c>
      <c r="C10805" s="233" t="s">
        <v>364</v>
      </c>
      <c r="D10805" s="233">
        <v>8</v>
      </c>
      <c r="E10805" s="233" t="s">
        <v>264</v>
      </c>
      <c r="F10805" s="234" t="s">
        <v>396</v>
      </c>
      <c r="G10805" s="235">
        <v>158</v>
      </c>
      <c r="H10805" s="234">
        <v>54539</v>
      </c>
      <c r="I10805" s="28"/>
    </row>
    <row r="10806" spans="1:9" x14ac:dyDescent="0.25">
      <c r="A10806" s="231" t="s">
        <v>335</v>
      </c>
      <c r="B10806" s="232" t="s">
        <v>350</v>
      </c>
      <c r="C10806" s="233" t="s">
        <v>347</v>
      </c>
      <c r="D10806" s="233">
        <v>8</v>
      </c>
      <c r="E10806" s="233" t="s">
        <v>271</v>
      </c>
      <c r="F10806" s="234" t="s">
        <v>338</v>
      </c>
      <c r="G10806" s="235">
        <v>154</v>
      </c>
      <c r="H10806" s="234">
        <v>54540</v>
      </c>
      <c r="I10806" s="28"/>
    </row>
    <row r="10807" spans="1:9" x14ac:dyDescent="0.25">
      <c r="A10807" s="231" t="s">
        <v>335</v>
      </c>
      <c r="B10807" s="232" t="s">
        <v>394</v>
      </c>
      <c r="C10807" s="233" t="s">
        <v>364</v>
      </c>
      <c r="D10807" s="233">
        <v>8</v>
      </c>
      <c r="E10807" s="233" t="s">
        <v>264</v>
      </c>
      <c r="F10807" s="234" t="s">
        <v>365</v>
      </c>
      <c r="G10807" s="235">
        <v>167</v>
      </c>
      <c r="H10807" s="234">
        <v>54541</v>
      </c>
      <c r="I10807" s="28"/>
    </row>
    <row r="10808" spans="1:9" x14ac:dyDescent="0.25">
      <c r="A10808" s="231" t="s">
        <v>331</v>
      </c>
      <c r="B10808" s="232" t="s">
        <v>404</v>
      </c>
      <c r="C10808" s="233" t="s">
        <v>333</v>
      </c>
      <c r="D10808" s="233">
        <v>16</v>
      </c>
      <c r="E10808" s="233" t="s">
        <v>334</v>
      </c>
      <c r="F10808" s="234" t="s">
        <v>405</v>
      </c>
      <c r="G10808" s="235">
        <v>13</v>
      </c>
      <c r="H10808" s="234">
        <v>54545</v>
      </c>
      <c r="I10808" s="28"/>
    </row>
    <row r="10809" spans="1:9" x14ac:dyDescent="0.25">
      <c r="A10809" s="231" t="s">
        <v>335</v>
      </c>
      <c r="B10809" s="232" t="s">
        <v>336</v>
      </c>
      <c r="C10809" s="233" t="s">
        <v>337</v>
      </c>
      <c r="D10809" s="233">
        <v>16</v>
      </c>
      <c r="E10809" s="233" t="s">
        <v>271</v>
      </c>
      <c r="F10809" s="234" t="s">
        <v>338</v>
      </c>
      <c r="G10809" s="235">
        <v>94</v>
      </c>
      <c r="H10809" s="234">
        <v>54549</v>
      </c>
      <c r="I10809" s="28"/>
    </row>
    <row r="10810" spans="1:9" x14ac:dyDescent="0.25">
      <c r="A10810" s="231" t="s">
        <v>397</v>
      </c>
      <c r="B10810" s="232" t="s">
        <v>402</v>
      </c>
      <c r="C10810" s="233" t="s">
        <v>380</v>
      </c>
      <c r="D10810" s="233">
        <v>8</v>
      </c>
      <c r="E10810" s="233" t="s">
        <v>262</v>
      </c>
      <c r="F10810" s="234" t="s">
        <v>342</v>
      </c>
      <c r="G10810" s="235">
        <v>195</v>
      </c>
      <c r="H10810" s="234">
        <v>54553</v>
      </c>
      <c r="I10810" s="28"/>
    </row>
    <row r="10811" spans="1:9" x14ac:dyDescent="0.25">
      <c r="A10811" s="231" t="s">
        <v>335</v>
      </c>
      <c r="B10811" s="232" t="s">
        <v>394</v>
      </c>
      <c r="C10811" s="233" t="s">
        <v>364</v>
      </c>
      <c r="D10811" s="233">
        <v>8</v>
      </c>
      <c r="E10811" s="233" t="s">
        <v>264</v>
      </c>
      <c r="F10811" s="234" t="s">
        <v>365</v>
      </c>
      <c r="G10811" s="235">
        <v>158</v>
      </c>
      <c r="H10811" s="234">
        <v>54556</v>
      </c>
      <c r="I10811" s="28"/>
    </row>
    <row r="10812" spans="1:9" x14ac:dyDescent="0.25">
      <c r="A10812" s="231" t="s">
        <v>354</v>
      </c>
      <c r="B10812" s="232" t="s">
        <v>355</v>
      </c>
      <c r="C10812" s="233" t="s">
        <v>347</v>
      </c>
      <c r="D10812" s="233">
        <v>16</v>
      </c>
      <c r="E10812" s="233" t="s">
        <v>262</v>
      </c>
      <c r="F10812" s="234" t="s">
        <v>356</v>
      </c>
      <c r="G10812" s="235">
        <v>125</v>
      </c>
      <c r="H10812" s="234">
        <v>54556</v>
      </c>
      <c r="I10812" s="28"/>
    </row>
    <row r="10813" spans="1:9" x14ac:dyDescent="0.25">
      <c r="A10813" s="231" t="s">
        <v>331</v>
      </c>
      <c r="B10813" s="232" t="s">
        <v>381</v>
      </c>
      <c r="C10813" s="233" t="s">
        <v>380</v>
      </c>
      <c r="D10813" s="233">
        <v>16</v>
      </c>
      <c r="E10813" s="233" t="s">
        <v>262</v>
      </c>
      <c r="F10813" s="234" t="s">
        <v>342</v>
      </c>
      <c r="G10813" s="235">
        <v>149</v>
      </c>
      <c r="H10813" s="234">
        <v>54558</v>
      </c>
      <c r="I10813" s="28"/>
    </row>
    <row r="10814" spans="1:9" x14ac:dyDescent="0.25">
      <c r="A10814" s="231" t="s">
        <v>345</v>
      </c>
      <c r="B10814" s="232" t="s">
        <v>401</v>
      </c>
      <c r="C10814" s="233" t="s">
        <v>380</v>
      </c>
      <c r="D10814" s="233">
        <v>16</v>
      </c>
      <c r="E10814" s="233" t="s">
        <v>271</v>
      </c>
      <c r="F10814" s="234" t="s">
        <v>338</v>
      </c>
      <c r="G10814" s="235">
        <v>48</v>
      </c>
      <c r="H10814" s="234">
        <v>54565</v>
      </c>
      <c r="I10814" s="28"/>
    </row>
    <row r="10815" spans="1:9" x14ac:dyDescent="0.25">
      <c r="A10815" s="231" t="s">
        <v>397</v>
      </c>
      <c r="B10815" s="232" t="s">
        <v>398</v>
      </c>
      <c r="C10815" s="233" t="s">
        <v>399</v>
      </c>
      <c r="D10815" s="233">
        <v>8</v>
      </c>
      <c r="E10815" s="233" t="s">
        <v>334</v>
      </c>
      <c r="F10815" s="234" t="s">
        <v>276</v>
      </c>
      <c r="G10815" s="235">
        <v>160</v>
      </c>
      <c r="H10815" s="234">
        <v>54565</v>
      </c>
      <c r="I10815" s="28"/>
    </row>
    <row r="10816" spans="1:9" x14ac:dyDescent="0.25">
      <c r="A10816" s="231" t="s">
        <v>345</v>
      </c>
      <c r="B10816" s="232" t="s">
        <v>391</v>
      </c>
      <c r="C10816" s="233" t="s">
        <v>337</v>
      </c>
      <c r="D10816" s="233">
        <v>16</v>
      </c>
      <c r="E10816" s="233" t="s">
        <v>334</v>
      </c>
      <c r="F10816" s="234" t="s">
        <v>276</v>
      </c>
      <c r="G10816" s="235">
        <v>6</v>
      </c>
      <c r="H10816" s="234">
        <v>54569</v>
      </c>
      <c r="I10816" s="28"/>
    </row>
    <row r="10817" spans="1:9" x14ac:dyDescent="0.25">
      <c r="A10817" s="231" t="s">
        <v>335</v>
      </c>
      <c r="B10817" s="232" t="s">
        <v>367</v>
      </c>
      <c r="C10817" s="233" t="s">
        <v>337</v>
      </c>
      <c r="D10817" s="233">
        <v>8</v>
      </c>
      <c r="E10817" s="233" t="s">
        <v>262</v>
      </c>
      <c r="F10817" s="234" t="s">
        <v>356</v>
      </c>
      <c r="G10817" s="235">
        <v>143</v>
      </c>
      <c r="H10817" s="234">
        <v>54570</v>
      </c>
      <c r="I10817" s="28"/>
    </row>
    <row r="10818" spans="1:9" x14ac:dyDescent="0.25">
      <c r="A10818" s="231" t="s">
        <v>397</v>
      </c>
      <c r="B10818" s="232" t="s">
        <v>398</v>
      </c>
      <c r="C10818" s="233" t="s">
        <v>399</v>
      </c>
      <c r="D10818" s="233">
        <v>8</v>
      </c>
      <c r="E10818" s="233" t="s">
        <v>334</v>
      </c>
      <c r="F10818" s="234" t="s">
        <v>276</v>
      </c>
      <c r="G10818" s="235">
        <v>82</v>
      </c>
      <c r="H10818" s="234">
        <v>54571</v>
      </c>
      <c r="I10818" s="28"/>
    </row>
    <row r="10819" spans="1:9" x14ac:dyDescent="0.25">
      <c r="A10819" s="231" t="s">
        <v>362</v>
      </c>
      <c r="B10819" s="232" t="s">
        <v>366</v>
      </c>
      <c r="C10819" s="233" t="s">
        <v>337</v>
      </c>
      <c r="D10819" s="233">
        <v>8</v>
      </c>
      <c r="E10819" s="233" t="s">
        <v>262</v>
      </c>
      <c r="F10819" s="234" t="s">
        <v>50</v>
      </c>
      <c r="G10819" s="235">
        <v>176</v>
      </c>
      <c r="H10819" s="234">
        <v>54572</v>
      </c>
      <c r="I10819" s="28"/>
    </row>
    <row r="10820" spans="1:9" x14ac:dyDescent="0.25">
      <c r="A10820" s="231" t="s">
        <v>345</v>
      </c>
      <c r="B10820" s="232" t="s">
        <v>391</v>
      </c>
      <c r="C10820" s="233" t="s">
        <v>337</v>
      </c>
      <c r="D10820" s="233">
        <v>16</v>
      </c>
      <c r="E10820" s="233" t="s">
        <v>334</v>
      </c>
      <c r="F10820" s="234" t="s">
        <v>276</v>
      </c>
      <c r="G10820" s="235">
        <v>141</v>
      </c>
      <c r="H10820" s="234">
        <v>54572</v>
      </c>
      <c r="I10820" s="28"/>
    </row>
    <row r="10821" spans="1:9" x14ac:dyDescent="0.25">
      <c r="A10821" s="231" t="s">
        <v>362</v>
      </c>
      <c r="B10821" s="232" t="s">
        <v>407</v>
      </c>
      <c r="C10821" s="233" t="s">
        <v>380</v>
      </c>
      <c r="D10821" s="233">
        <v>16</v>
      </c>
      <c r="E10821" s="233" t="s">
        <v>264</v>
      </c>
      <c r="F10821" s="234" t="s">
        <v>396</v>
      </c>
      <c r="G10821" s="235">
        <v>62</v>
      </c>
      <c r="H10821" s="234">
        <v>54575</v>
      </c>
      <c r="I10821" s="28"/>
    </row>
    <row r="10822" spans="1:9" x14ac:dyDescent="0.25">
      <c r="A10822" s="231" t="s">
        <v>335</v>
      </c>
      <c r="B10822" s="232" t="s">
        <v>387</v>
      </c>
      <c r="C10822" s="233" t="s">
        <v>347</v>
      </c>
      <c r="D10822" s="233">
        <v>8</v>
      </c>
      <c r="E10822" s="233" t="s">
        <v>264</v>
      </c>
      <c r="F10822" s="234" t="s">
        <v>365</v>
      </c>
      <c r="G10822" s="235">
        <v>47</v>
      </c>
      <c r="H10822" s="234">
        <v>54576</v>
      </c>
      <c r="I10822" s="28"/>
    </row>
    <row r="10823" spans="1:9" x14ac:dyDescent="0.25">
      <c r="A10823" s="231" t="s">
        <v>331</v>
      </c>
      <c r="B10823" s="232" t="s">
        <v>404</v>
      </c>
      <c r="C10823" s="233" t="s">
        <v>333</v>
      </c>
      <c r="D10823" s="233">
        <v>16</v>
      </c>
      <c r="E10823" s="233" t="s">
        <v>334</v>
      </c>
      <c r="F10823" s="234" t="s">
        <v>405</v>
      </c>
      <c r="G10823" s="235">
        <v>72</v>
      </c>
      <c r="H10823" s="234">
        <v>54576</v>
      </c>
      <c r="I10823" s="28"/>
    </row>
    <row r="10824" spans="1:9" x14ac:dyDescent="0.25">
      <c r="A10824" s="231" t="s">
        <v>345</v>
      </c>
      <c r="B10824" s="232" t="s">
        <v>406</v>
      </c>
      <c r="C10824" s="233" t="s">
        <v>337</v>
      </c>
      <c r="D10824" s="233">
        <v>16</v>
      </c>
      <c r="E10824" s="233" t="s">
        <v>271</v>
      </c>
      <c r="F10824" s="234" t="s">
        <v>338</v>
      </c>
      <c r="G10824" s="235">
        <v>82</v>
      </c>
      <c r="H10824" s="234">
        <v>54580</v>
      </c>
      <c r="I10824" s="28"/>
    </row>
    <row r="10825" spans="1:9" x14ac:dyDescent="0.25">
      <c r="A10825" s="231" t="s">
        <v>362</v>
      </c>
      <c r="B10825" s="232" t="s">
        <v>363</v>
      </c>
      <c r="C10825" s="233" t="s">
        <v>364</v>
      </c>
      <c r="D10825" s="233">
        <v>8</v>
      </c>
      <c r="E10825" s="233" t="s">
        <v>264</v>
      </c>
      <c r="F10825" s="234" t="s">
        <v>396</v>
      </c>
      <c r="G10825" s="235">
        <v>200</v>
      </c>
      <c r="H10825" s="234">
        <v>54582</v>
      </c>
      <c r="I10825" s="28"/>
    </row>
    <row r="10826" spans="1:9" x14ac:dyDescent="0.25">
      <c r="A10826" s="231" t="s">
        <v>335</v>
      </c>
      <c r="B10826" s="232" t="s">
        <v>383</v>
      </c>
      <c r="C10826" s="233" t="s">
        <v>347</v>
      </c>
      <c r="D10826" s="233">
        <v>8</v>
      </c>
      <c r="E10826" s="233" t="s">
        <v>271</v>
      </c>
      <c r="F10826" s="234" t="s">
        <v>359</v>
      </c>
      <c r="G10826" s="235">
        <v>155</v>
      </c>
      <c r="H10826" s="234">
        <v>54583</v>
      </c>
      <c r="I10826" s="28"/>
    </row>
    <row r="10827" spans="1:9" x14ac:dyDescent="0.25">
      <c r="A10827" s="231" t="s">
        <v>371</v>
      </c>
      <c r="B10827" s="232" t="s">
        <v>372</v>
      </c>
      <c r="C10827" s="233" t="s">
        <v>364</v>
      </c>
      <c r="D10827" s="233">
        <v>8</v>
      </c>
      <c r="E10827" s="233" t="s">
        <v>271</v>
      </c>
      <c r="F10827" s="234" t="s">
        <v>373</v>
      </c>
      <c r="G10827" s="235">
        <v>16</v>
      </c>
      <c r="H10827" s="234">
        <v>54589</v>
      </c>
      <c r="I10827" s="28"/>
    </row>
    <row r="10828" spans="1:9" x14ac:dyDescent="0.25">
      <c r="A10828" s="231" t="s">
        <v>331</v>
      </c>
      <c r="B10828" s="232" t="s">
        <v>404</v>
      </c>
      <c r="C10828" s="233" t="s">
        <v>333</v>
      </c>
      <c r="D10828" s="233">
        <v>16</v>
      </c>
      <c r="E10828" s="233" t="s">
        <v>334</v>
      </c>
      <c r="F10828" s="234" t="s">
        <v>405</v>
      </c>
      <c r="G10828" s="235">
        <v>100</v>
      </c>
      <c r="H10828" s="234">
        <v>54594</v>
      </c>
      <c r="I10828" s="28"/>
    </row>
    <row r="10829" spans="1:9" x14ac:dyDescent="0.25">
      <c r="A10829" s="231" t="s">
        <v>335</v>
      </c>
      <c r="B10829" s="232" t="s">
        <v>382</v>
      </c>
      <c r="C10829" s="233" t="s">
        <v>337</v>
      </c>
      <c r="D10829" s="233">
        <v>16</v>
      </c>
      <c r="E10829" s="233" t="s">
        <v>264</v>
      </c>
      <c r="F10829" s="234" t="s">
        <v>365</v>
      </c>
      <c r="G10829" s="235">
        <v>169</v>
      </c>
      <c r="H10829" s="234">
        <v>54596</v>
      </c>
      <c r="I10829" s="28"/>
    </row>
    <row r="10830" spans="1:9" x14ac:dyDescent="0.25">
      <c r="A10830" s="231" t="s">
        <v>331</v>
      </c>
      <c r="B10830" s="232" t="s">
        <v>403</v>
      </c>
      <c r="C10830" s="233" t="s">
        <v>380</v>
      </c>
      <c r="D10830" s="233">
        <v>32</v>
      </c>
      <c r="E10830" s="233" t="s">
        <v>262</v>
      </c>
      <c r="F10830" s="234" t="s">
        <v>356</v>
      </c>
      <c r="G10830" s="235">
        <v>141</v>
      </c>
      <c r="H10830" s="234">
        <v>54601</v>
      </c>
      <c r="I10830" s="28"/>
    </row>
    <row r="10831" spans="1:9" x14ac:dyDescent="0.25">
      <c r="A10831" s="231" t="s">
        <v>376</v>
      </c>
      <c r="B10831" s="232" t="s">
        <v>390</v>
      </c>
      <c r="C10831" s="233" t="s">
        <v>370</v>
      </c>
      <c r="D10831" s="233">
        <v>8</v>
      </c>
      <c r="E10831" s="233" t="s">
        <v>334</v>
      </c>
      <c r="F10831" s="234" t="s">
        <v>278</v>
      </c>
      <c r="G10831" s="235">
        <v>126</v>
      </c>
      <c r="H10831" s="234">
        <v>54601</v>
      </c>
      <c r="I10831" s="28"/>
    </row>
    <row r="10832" spans="1:9" x14ac:dyDescent="0.25">
      <c r="A10832" s="231" t="s">
        <v>371</v>
      </c>
      <c r="B10832" s="232" t="s">
        <v>388</v>
      </c>
      <c r="C10832" s="233" t="s">
        <v>364</v>
      </c>
      <c r="D10832" s="233">
        <v>12</v>
      </c>
      <c r="E10832" s="233" t="s">
        <v>271</v>
      </c>
      <c r="F10832" s="234" t="s">
        <v>338</v>
      </c>
      <c r="G10832" s="235">
        <v>126</v>
      </c>
      <c r="H10832" s="234">
        <v>54602</v>
      </c>
      <c r="I10832" s="28"/>
    </row>
    <row r="10833" spans="1:9" x14ac:dyDescent="0.25">
      <c r="A10833" s="231" t="s">
        <v>331</v>
      </c>
      <c r="B10833" s="232" t="s">
        <v>404</v>
      </c>
      <c r="C10833" s="233" t="s">
        <v>333</v>
      </c>
      <c r="D10833" s="233">
        <v>16</v>
      </c>
      <c r="E10833" s="233" t="s">
        <v>334</v>
      </c>
      <c r="F10833" s="234" t="s">
        <v>405</v>
      </c>
      <c r="G10833" s="235">
        <v>166</v>
      </c>
      <c r="H10833" s="234">
        <v>54602</v>
      </c>
      <c r="I10833" s="28"/>
    </row>
    <row r="10834" spans="1:9" x14ac:dyDescent="0.25">
      <c r="A10834" s="231" t="s">
        <v>345</v>
      </c>
      <c r="B10834" s="232" t="s">
        <v>406</v>
      </c>
      <c r="C10834" s="233" t="s">
        <v>337</v>
      </c>
      <c r="D10834" s="233">
        <v>16</v>
      </c>
      <c r="E10834" s="233" t="s">
        <v>271</v>
      </c>
      <c r="F10834" s="234" t="s">
        <v>359</v>
      </c>
      <c r="G10834" s="235">
        <v>105</v>
      </c>
      <c r="H10834" s="234">
        <v>54603</v>
      </c>
      <c r="I10834" s="28"/>
    </row>
    <row r="10835" spans="1:9" x14ac:dyDescent="0.25">
      <c r="A10835" s="231" t="s">
        <v>335</v>
      </c>
      <c r="B10835" s="232" t="s">
        <v>367</v>
      </c>
      <c r="C10835" s="233" t="s">
        <v>337</v>
      </c>
      <c r="D10835" s="233">
        <v>8</v>
      </c>
      <c r="E10835" s="233" t="s">
        <v>262</v>
      </c>
      <c r="F10835" s="234" t="s">
        <v>356</v>
      </c>
      <c r="G10835" s="235">
        <v>128</v>
      </c>
      <c r="H10835" s="234">
        <v>54605</v>
      </c>
      <c r="I10835" s="28"/>
    </row>
    <row r="10836" spans="1:9" x14ac:dyDescent="0.25">
      <c r="A10836" s="231" t="s">
        <v>345</v>
      </c>
      <c r="B10836" s="232" t="s">
        <v>346</v>
      </c>
      <c r="C10836" s="233" t="s">
        <v>347</v>
      </c>
      <c r="D10836" s="233">
        <v>16</v>
      </c>
      <c r="E10836" s="233" t="s">
        <v>271</v>
      </c>
      <c r="F10836" s="234" t="s">
        <v>338</v>
      </c>
      <c r="G10836" s="235">
        <v>16</v>
      </c>
      <c r="H10836" s="234">
        <v>54608</v>
      </c>
      <c r="I10836" s="28"/>
    </row>
    <row r="10837" spans="1:9" x14ac:dyDescent="0.25">
      <c r="A10837" s="231" t="s">
        <v>335</v>
      </c>
      <c r="B10837" s="232" t="s">
        <v>394</v>
      </c>
      <c r="C10837" s="233" t="s">
        <v>364</v>
      </c>
      <c r="D10837" s="233">
        <v>8</v>
      </c>
      <c r="E10837" s="233" t="s">
        <v>264</v>
      </c>
      <c r="F10837" s="234" t="s">
        <v>365</v>
      </c>
      <c r="G10837" s="235">
        <v>25</v>
      </c>
      <c r="H10837" s="234">
        <v>54609</v>
      </c>
      <c r="I10837" s="28"/>
    </row>
    <row r="10838" spans="1:9" x14ac:dyDescent="0.25">
      <c r="A10838" s="231" t="s">
        <v>339</v>
      </c>
      <c r="B10838" s="232" t="s">
        <v>340</v>
      </c>
      <c r="C10838" s="233" t="s">
        <v>341</v>
      </c>
      <c r="D10838" s="233">
        <v>8</v>
      </c>
      <c r="E10838" s="233" t="s">
        <v>262</v>
      </c>
      <c r="F10838" s="234" t="s">
        <v>342</v>
      </c>
      <c r="G10838" s="235">
        <v>141</v>
      </c>
      <c r="H10838" s="234">
        <v>54609</v>
      </c>
      <c r="I10838" s="28"/>
    </row>
    <row r="10839" spans="1:9" x14ac:dyDescent="0.25">
      <c r="A10839" s="231" t="s">
        <v>397</v>
      </c>
      <c r="B10839" s="232" t="s">
        <v>398</v>
      </c>
      <c r="C10839" s="233" t="s">
        <v>399</v>
      </c>
      <c r="D10839" s="233">
        <v>8</v>
      </c>
      <c r="E10839" s="233" t="s">
        <v>334</v>
      </c>
      <c r="F10839" s="234" t="s">
        <v>276</v>
      </c>
      <c r="G10839" s="235">
        <v>106</v>
      </c>
      <c r="H10839" s="234">
        <v>54610</v>
      </c>
      <c r="I10839" s="28"/>
    </row>
    <row r="10840" spans="1:9" x14ac:dyDescent="0.25">
      <c r="A10840" s="231" t="s">
        <v>335</v>
      </c>
      <c r="B10840" s="232" t="s">
        <v>368</v>
      </c>
      <c r="C10840" s="233" t="s">
        <v>364</v>
      </c>
      <c r="D10840" s="233">
        <v>8</v>
      </c>
      <c r="E10840" s="233" t="s">
        <v>262</v>
      </c>
      <c r="F10840" s="234" t="s">
        <v>356</v>
      </c>
      <c r="G10840" s="235">
        <v>14</v>
      </c>
      <c r="H10840" s="234">
        <v>54612</v>
      </c>
      <c r="I10840" s="28"/>
    </row>
    <row r="10841" spans="1:9" x14ac:dyDescent="0.25">
      <c r="A10841" s="231" t="s">
        <v>345</v>
      </c>
      <c r="B10841" s="232" t="s">
        <v>406</v>
      </c>
      <c r="C10841" s="233" t="s">
        <v>337</v>
      </c>
      <c r="D10841" s="233">
        <v>16</v>
      </c>
      <c r="E10841" s="233" t="s">
        <v>271</v>
      </c>
      <c r="F10841" s="234" t="s">
        <v>338</v>
      </c>
      <c r="G10841" s="235">
        <v>147</v>
      </c>
      <c r="H10841" s="234">
        <v>54614</v>
      </c>
      <c r="I10841" s="28"/>
    </row>
    <row r="10842" spans="1:9" x14ac:dyDescent="0.25">
      <c r="A10842" s="231" t="s">
        <v>331</v>
      </c>
      <c r="B10842" s="232" t="s">
        <v>332</v>
      </c>
      <c r="C10842" s="233" t="s">
        <v>333</v>
      </c>
      <c r="D10842" s="233">
        <v>16</v>
      </c>
      <c r="E10842" s="233" t="s">
        <v>334</v>
      </c>
      <c r="F10842" s="234" t="s">
        <v>278</v>
      </c>
      <c r="G10842" s="235">
        <v>42</v>
      </c>
      <c r="H10842" s="234">
        <v>54616</v>
      </c>
      <c r="I10842" s="28"/>
    </row>
    <row r="10843" spans="1:9" x14ac:dyDescent="0.25">
      <c r="A10843" s="231" t="s">
        <v>335</v>
      </c>
      <c r="B10843" s="232" t="s">
        <v>387</v>
      </c>
      <c r="C10843" s="233" t="s">
        <v>347</v>
      </c>
      <c r="D10843" s="233">
        <v>8</v>
      </c>
      <c r="E10843" s="233" t="s">
        <v>264</v>
      </c>
      <c r="F10843" s="234" t="s">
        <v>365</v>
      </c>
      <c r="G10843" s="235">
        <v>175</v>
      </c>
      <c r="H10843" s="234">
        <v>54622</v>
      </c>
      <c r="I10843" s="28"/>
    </row>
    <row r="10844" spans="1:9" x14ac:dyDescent="0.25">
      <c r="A10844" s="231" t="s">
        <v>362</v>
      </c>
      <c r="B10844" s="232" t="s">
        <v>363</v>
      </c>
      <c r="C10844" s="233" t="s">
        <v>364</v>
      </c>
      <c r="D10844" s="233">
        <v>8</v>
      </c>
      <c r="E10844" s="233" t="s">
        <v>264</v>
      </c>
      <c r="F10844" s="234" t="s">
        <v>396</v>
      </c>
      <c r="G10844" s="235">
        <v>148</v>
      </c>
      <c r="H10844" s="234">
        <v>54625</v>
      </c>
      <c r="I10844" s="28"/>
    </row>
    <row r="10845" spans="1:9" x14ac:dyDescent="0.25">
      <c r="A10845" s="231" t="s">
        <v>335</v>
      </c>
      <c r="B10845" s="232" t="s">
        <v>357</v>
      </c>
      <c r="C10845" s="233" t="s">
        <v>358</v>
      </c>
      <c r="D10845" s="233">
        <v>16</v>
      </c>
      <c r="E10845" s="233" t="s">
        <v>271</v>
      </c>
      <c r="F10845" s="234" t="s">
        <v>359</v>
      </c>
      <c r="G10845" s="235">
        <v>44</v>
      </c>
      <c r="H10845" s="234">
        <v>54627</v>
      </c>
      <c r="I10845" s="28"/>
    </row>
    <row r="10846" spans="1:9" x14ac:dyDescent="0.25">
      <c r="A10846" s="231" t="s">
        <v>335</v>
      </c>
      <c r="B10846" s="232" t="s">
        <v>395</v>
      </c>
      <c r="C10846" s="233" t="s">
        <v>337</v>
      </c>
      <c r="D10846" s="233">
        <v>16</v>
      </c>
      <c r="E10846" s="233" t="s">
        <v>264</v>
      </c>
      <c r="F10846" s="234" t="s">
        <v>396</v>
      </c>
      <c r="G10846" s="235">
        <v>14</v>
      </c>
      <c r="H10846" s="234">
        <v>54627</v>
      </c>
      <c r="I10846" s="28"/>
    </row>
    <row r="10847" spans="1:9" x14ac:dyDescent="0.25">
      <c r="A10847" s="231" t="s">
        <v>335</v>
      </c>
      <c r="B10847" s="232" t="s">
        <v>387</v>
      </c>
      <c r="C10847" s="233" t="s">
        <v>347</v>
      </c>
      <c r="D10847" s="233">
        <v>8</v>
      </c>
      <c r="E10847" s="233" t="s">
        <v>264</v>
      </c>
      <c r="F10847" s="234" t="s">
        <v>365</v>
      </c>
      <c r="G10847" s="235">
        <v>31</v>
      </c>
      <c r="H10847" s="234">
        <v>54631</v>
      </c>
      <c r="I10847" s="28"/>
    </row>
    <row r="10848" spans="1:9" x14ac:dyDescent="0.25">
      <c r="A10848" s="231" t="s">
        <v>397</v>
      </c>
      <c r="B10848" s="232" t="s">
        <v>402</v>
      </c>
      <c r="C10848" s="233" t="s">
        <v>380</v>
      </c>
      <c r="D10848" s="233">
        <v>8</v>
      </c>
      <c r="E10848" s="233" t="s">
        <v>262</v>
      </c>
      <c r="F10848" s="234" t="s">
        <v>50</v>
      </c>
      <c r="G10848" s="235">
        <v>91</v>
      </c>
      <c r="H10848" s="234">
        <v>54636</v>
      </c>
      <c r="I10848" s="28"/>
    </row>
    <row r="10849" spans="1:9" x14ac:dyDescent="0.25">
      <c r="A10849" s="231" t="s">
        <v>335</v>
      </c>
      <c r="B10849" s="232" t="s">
        <v>383</v>
      </c>
      <c r="C10849" s="233" t="s">
        <v>347</v>
      </c>
      <c r="D10849" s="233">
        <v>8</v>
      </c>
      <c r="E10849" s="233" t="s">
        <v>271</v>
      </c>
      <c r="F10849" s="234" t="s">
        <v>359</v>
      </c>
      <c r="G10849" s="235">
        <v>156</v>
      </c>
      <c r="H10849" s="234">
        <v>54645</v>
      </c>
      <c r="I10849" s="28"/>
    </row>
    <row r="10850" spans="1:9" x14ac:dyDescent="0.25">
      <c r="A10850" s="231" t="s">
        <v>348</v>
      </c>
      <c r="B10850" s="232" t="s">
        <v>349</v>
      </c>
      <c r="C10850" s="233" t="s">
        <v>347</v>
      </c>
      <c r="D10850" s="233">
        <v>8</v>
      </c>
      <c r="E10850" s="233" t="s">
        <v>262</v>
      </c>
      <c r="F10850" s="234" t="s">
        <v>356</v>
      </c>
      <c r="G10850" s="235">
        <v>47</v>
      </c>
      <c r="H10850" s="234">
        <v>54647</v>
      </c>
      <c r="I10850" s="28"/>
    </row>
    <row r="10851" spans="1:9" x14ac:dyDescent="0.25">
      <c r="A10851" s="231" t="s">
        <v>345</v>
      </c>
      <c r="B10851" s="232" t="s">
        <v>391</v>
      </c>
      <c r="C10851" s="233" t="s">
        <v>337</v>
      </c>
      <c r="D10851" s="233">
        <v>16</v>
      </c>
      <c r="E10851" s="233" t="s">
        <v>334</v>
      </c>
      <c r="F10851" s="234" t="s">
        <v>276</v>
      </c>
      <c r="G10851" s="235">
        <v>192</v>
      </c>
      <c r="H10851" s="234">
        <v>54650</v>
      </c>
      <c r="I10851" s="28"/>
    </row>
    <row r="10852" spans="1:9" x14ac:dyDescent="0.25">
      <c r="A10852" s="231" t="s">
        <v>331</v>
      </c>
      <c r="B10852" s="232" t="s">
        <v>381</v>
      </c>
      <c r="C10852" s="233" t="s">
        <v>380</v>
      </c>
      <c r="D10852" s="233">
        <v>16</v>
      </c>
      <c r="E10852" s="233" t="s">
        <v>262</v>
      </c>
      <c r="F10852" s="234" t="s">
        <v>342</v>
      </c>
      <c r="G10852" s="235">
        <v>20</v>
      </c>
      <c r="H10852" s="234">
        <v>54652</v>
      </c>
      <c r="I10852" s="28"/>
    </row>
    <row r="10853" spans="1:9" x14ac:dyDescent="0.25">
      <c r="A10853" s="231" t="s">
        <v>397</v>
      </c>
      <c r="B10853" s="232" t="s">
        <v>402</v>
      </c>
      <c r="C10853" s="233" t="s">
        <v>380</v>
      </c>
      <c r="D10853" s="233">
        <v>8</v>
      </c>
      <c r="E10853" s="233" t="s">
        <v>262</v>
      </c>
      <c r="F10853" s="234" t="s">
        <v>342</v>
      </c>
      <c r="G10853" s="235">
        <v>196</v>
      </c>
      <c r="H10853" s="234">
        <v>54652</v>
      </c>
      <c r="I10853" s="28"/>
    </row>
    <row r="10854" spans="1:9" x14ac:dyDescent="0.25">
      <c r="A10854" s="231" t="s">
        <v>335</v>
      </c>
      <c r="B10854" s="232" t="s">
        <v>384</v>
      </c>
      <c r="C10854" s="233" t="s">
        <v>364</v>
      </c>
      <c r="D10854" s="233">
        <v>8</v>
      </c>
      <c r="E10854" s="233" t="s">
        <v>262</v>
      </c>
      <c r="F10854" s="234" t="s">
        <v>356</v>
      </c>
      <c r="G10854" s="235">
        <v>56</v>
      </c>
      <c r="H10854" s="234">
        <v>54653</v>
      </c>
      <c r="I10854" s="28"/>
    </row>
    <row r="10855" spans="1:9" x14ac:dyDescent="0.25">
      <c r="A10855" s="231" t="s">
        <v>335</v>
      </c>
      <c r="B10855" s="232" t="s">
        <v>382</v>
      </c>
      <c r="C10855" s="233" t="s">
        <v>337</v>
      </c>
      <c r="D10855" s="233">
        <v>16</v>
      </c>
      <c r="E10855" s="233" t="s">
        <v>264</v>
      </c>
      <c r="F10855" s="234" t="s">
        <v>365</v>
      </c>
      <c r="G10855" s="235">
        <v>13</v>
      </c>
      <c r="H10855" s="234">
        <v>54655</v>
      </c>
      <c r="I10855" s="28"/>
    </row>
    <row r="10856" spans="1:9" x14ac:dyDescent="0.25">
      <c r="A10856" s="231" t="s">
        <v>392</v>
      </c>
      <c r="B10856" s="232" t="s">
        <v>393</v>
      </c>
      <c r="C10856" s="233" t="s">
        <v>337</v>
      </c>
      <c r="D10856" s="233">
        <v>16</v>
      </c>
      <c r="E10856" s="233" t="s">
        <v>271</v>
      </c>
      <c r="F10856" s="234" t="s">
        <v>338</v>
      </c>
      <c r="G10856" s="235">
        <v>189</v>
      </c>
      <c r="H10856" s="234">
        <v>54655</v>
      </c>
      <c r="I10856" s="28"/>
    </row>
    <row r="10857" spans="1:9" x14ac:dyDescent="0.25">
      <c r="A10857" s="231" t="s">
        <v>335</v>
      </c>
      <c r="B10857" s="232" t="s">
        <v>384</v>
      </c>
      <c r="C10857" s="233" t="s">
        <v>364</v>
      </c>
      <c r="D10857" s="233">
        <v>8</v>
      </c>
      <c r="E10857" s="233" t="s">
        <v>262</v>
      </c>
      <c r="F10857" s="234" t="s">
        <v>356</v>
      </c>
      <c r="G10857" s="235">
        <v>9</v>
      </c>
      <c r="H10857" s="234">
        <v>54656</v>
      </c>
      <c r="I10857" s="28"/>
    </row>
    <row r="10858" spans="1:9" x14ac:dyDescent="0.25">
      <c r="A10858" s="231" t="s">
        <v>335</v>
      </c>
      <c r="B10858" s="232" t="s">
        <v>395</v>
      </c>
      <c r="C10858" s="233" t="s">
        <v>337</v>
      </c>
      <c r="D10858" s="233">
        <v>16</v>
      </c>
      <c r="E10858" s="233" t="s">
        <v>264</v>
      </c>
      <c r="F10858" s="234" t="s">
        <v>365</v>
      </c>
      <c r="G10858" s="235">
        <v>61</v>
      </c>
      <c r="H10858" s="234">
        <v>54658</v>
      </c>
      <c r="I10858" s="28"/>
    </row>
    <row r="10859" spans="1:9" x14ac:dyDescent="0.25">
      <c r="A10859" s="231" t="s">
        <v>345</v>
      </c>
      <c r="B10859" s="232" t="s">
        <v>406</v>
      </c>
      <c r="C10859" s="233" t="s">
        <v>337</v>
      </c>
      <c r="D10859" s="233">
        <v>16</v>
      </c>
      <c r="E10859" s="233" t="s">
        <v>271</v>
      </c>
      <c r="F10859" s="234" t="s">
        <v>359</v>
      </c>
      <c r="G10859" s="235">
        <v>199</v>
      </c>
      <c r="H10859" s="234">
        <v>54660</v>
      </c>
      <c r="I10859" s="28"/>
    </row>
    <row r="10860" spans="1:9" x14ac:dyDescent="0.25">
      <c r="A10860" s="231" t="s">
        <v>331</v>
      </c>
      <c r="B10860" s="232" t="s">
        <v>404</v>
      </c>
      <c r="C10860" s="233" t="s">
        <v>333</v>
      </c>
      <c r="D10860" s="233">
        <v>16</v>
      </c>
      <c r="E10860" s="233" t="s">
        <v>334</v>
      </c>
      <c r="F10860" s="234" t="s">
        <v>405</v>
      </c>
      <c r="G10860" s="235">
        <v>152</v>
      </c>
      <c r="H10860" s="234">
        <v>54663</v>
      </c>
      <c r="I10860" s="28"/>
    </row>
    <row r="10861" spans="1:9" x14ac:dyDescent="0.25">
      <c r="A10861" s="231" t="s">
        <v>362</v>
      </c>
      <c r="B10861" s="232" t="s">
        <v>366</v>
      </c>
      <c r="C10861" s="233" t="s">
        <v>337</v>
      </c>
      <c r="D10861" s="233">
        <v>8</v>
      </c>
      <c r="E10861" s="233" t="s">
        <v>262</v>
      </c>
      <c r="F10861" s="234" t="s">
        <v>50</v>
      </c>
      <c r="G10861" s="235">
        <v>22</v>
      </c>
      <c r="H10861" s="234">
        <v>54665</v>
      </c>
      <c r="I10861" s="28"/>
    </row>
    <row r="10862" spans="1:9" x14ac:dyDescent="0.25">
      <c r="A10862" s="231" t="s">
        <v>331</v>
      </c>
      <c r="B10862" s="232" t="s">
        <v>381</v>
      </c>
      <c r="C10862" s="233" t="s">
        <v>380</v>
      </c>
      <c r="D10862" s="233">
        <v>16</v>
      </c>
      <c r="E10862" s="233" t="s">
        <v>262</v>
      </c>
      <c r="F10862" s="234" t="s">
        <v>342</v>
      </c>
      <c r="G10862" s="235">
        <v>115</v>
      </c>
      <c r="H10862" s="234">
        <v>54667</v>
      </c>
      <c r="I10862" s="28"/>
    </row>
    <row r="10863" spans="1:9" x14ac:dyDescent="0.25">
      <c r="A10863" s="231" t="s">
        <v>397</v>
      </c>
      <c r="B10863" s="232" t="s">
        <v>402</v>
      </c>
      <c r="C10863" s="233" t="s">
        <v>380</v>
      </c>
      <c r="D10863" s="233">
        <v>8</v>
      </c>
      <c r="E10863" s="233" t="s">
        <v>262</v>
      </c>
      <c r="F10863" s="234" t="s">
        <v>342</v>
      </c>
      <c r="G10863" s="235">
        <v>100</v>
      </c>
      <c r="H10863" s="234">
        <v>54671</v>
      </c>
      <c r="I10863" s="28"/>
    </row>
    <row r="10864" spans="1:9" x14ac:dyDescent="0.25">
      <c r="A10864" s="231" t="s">
        <v>362</v>
      </c>
      <c r="B10864" s="232" t="s">
        <v>374</v>
      </c>
      <c r="C10864" s="233" t="s">
        <v>375</v>
      </c>
      <c r="D10864" s="233">
        <v>16</v>
      </c>
      <c r="E10864" s="233" t="s">
        <v>271</v>
      </c>
      <c r="F10864" s="234" t="s">
        <v>338</v>
      </c>
      <c r="G10864" s="235">
        <v>14</v>
      </c>
      <c r="H10864" s="234">
        <v>54672</v>
      </c>
      <c r="I10864" s="28"/>
    </row>
    <row r="10865" spans="1:9" x14ac:dyDescent="0.25">
      <c r="A10865" s="231" t="s">
        <v>331</v>
      </c>
      <c r="B10865" s="232" t="s">
        <v>404</v>
      </c>
      <c r="C10865" s="233" t="s">
        <v>333</v>
      </c>
      <c r="D10865" s="233">
        <v>16</v>
      </c>
      <c r="E10865" s="233" t="s">
        <v>334</v>
      </c>
      <c r="F10865" s="234" t="s">
        <v>405</v>
      </c>
      <c r="G10865" s="235">
        <v>186</v>
      </c>
      <c r="H10865" s="234">
        <v>54672</v>
      </c>
      <c r="I10865" s="28"/>
    </row>
    <row r="10866" spans="1:9" x14ac:dyDescent="0.25">
      <c r="A10866" s="231" t="s">
        <v>345</v>
      </c>
      <c r="B10866" s="232" t="s">
        <v>346</v>
      </c>
      <c r="C10866" s="233" t="s">
        <v>347</v>
      </c>
      <c r="D10866" s="233">
        <v>16</v>
      </c>
      <c r="E10866" s="233" t="s">
        <v>271</v>
      </c>
      <c r="F10866" s="234" t="s">
        <v>338</v>
      </c>
      <c r="G10866" s="235">
        <v>69</v>
      </c>
      <c r="H10866" s="234">
        <v>54677</v>
      </c>
      <c r="I10866" s="28"/>
    </row>
    <row r="10867" spans="1:9" x14ac:dyDescent="0.25">
      <c r="A10867" s="231" t="s">
        <v>345</v>
      </c>
      <c r="B10867" s="232" t="s">
        <v>401</v>
      </c>
      <c r="C10867" s="233" t="s">
        <v>380</v>
      </c>
      <c r="D10867" s="233">
        <v>16</v>
      </c>
      <c r="E10867" s="233" t="s">
        <v>271</v>
      </c>
      <c r="F10867" s="234" t="s">
        <v>338</v>
      </c>
      <c r="G10867" s="235">
        <v>130</v>
      </c>
      <c r="H10867" s="234">
        <v>54679</v>
      </c>
      <c r="I10867" s="28"/>
    </row>
    <row r="10868" spans="1:9" x14ac:dyDescent="0.25">
      <c r="A10868" s="231" t="s">
        <v>362</v>
      </c>
      <c r="B10868" s="232" t="s">
        <v>407</v>
      </c>
      <c r="C10868" s="233" t="s">
        <v>380</v>
      </c>
      <c r="D10868" s="233">
        <v>16</v>
      </c>
      <c r="E10868" s="233" t="s">
        <v>264</v>
      </c>
      <c r="F10868" s="234" t="s">
        <v>365</v>
      </c>
      <c r="G10868" s="235">
        <v>81</v>
      </c>
      <c r="H10868" s="234">
        <v>54680</v>
      </c>
      <c r="I10868" s="28"/>
    </row>
    <row r="10869" spans="1:9" x14ac:dyDescent="0.25">
      <c r="A10869" s="231" t="s">
        <v>345</v>
      </c>
      <c r="B10869" s="232" t="s">
        <v>379</v>
      </c>
      <c r="C10869" s="233" t="s">
        <v>380</v>
      </c>
      <c r="D10869" s="233">
        <v>16</v>
      </c>
      <c r="E10869" s="233" t="s">
        <v>271</v>
      </c>
      <c r="F10869" s="234" t="s">
        <v>373</v>
      </c>
      <c r="G10869" s="235">
        <v>104</v>
      </c>
      <c r="H10869" s="234">
        <v>54680</v>
      </c>
      <c r="I10869" s="28"/>
    </row>
    <row r="10870" spans="1:9" x14ac:dyDescent="0.25">
      <c r="A10870" s="231" t="s">
        <v>331</v>
      </c>
      <c r="B10870" s="232" t="s">
        <v>381</v>
      </c>
      <c r="C10870" s="233" t="s">
        <v>380</v>
      </c>
      <c r="D10870" s="233">
        <v>16</v>
      </c>
      <c r="E10870" s="233" t="s">
        <v>262</v>
      </c>
      <c r="F10870" s="234" t="s">
        <v>342</v>
      </c>
      <c r="G10870" s="235">
        <v>137</v>
      </c>
      <c r="H10870" s="234">
        <v>54680</v>
      </c>
      <c r="I10870" s="28"/>
    </row>
    <row r="10871" spans="1:9" x14ac:dyDescent="0.25">
      <c r="A10871" s="231" t="s">
        <v>392</v>
      </c>
      <c r="B10871" s="232" t="s">
        <v>393</v>
      </c>
      <c r="C10871" s="233" t="s">
        <v>337</v>
      </c>
      <c r="D10871" s="233">
        <v>16</v>
      </c>
      <c r="E10871" s="233" t="s">
        <v>271</v>
      </c>
      <c r="F10871" s="234" t="s">
        <v>338</v>
      </c>
      <c r="G10871" s="235">
        <v>57</v>
      </c>
      <c r="H10871" s="234">
        <v>54683</v>
      </c>
      <c r="I10871" s="28"/>
    </row>
    <row r="10872" spans="1:9" x14ac:dyDescent="0.25">
      <c r="A10872" s="231" t="s">
        <v>408</v>
      </c>
      <c r="B10872" s="232" t="s">
        <v>409</v>
      </c>
      <c r="C10872" s="233" t="s">
        <v>380</v>
      </c>
      <c r="D10872" s="233">
        <v>16</v>
      </c>
      <c r="E10872" s="233" t="s">
        <v>334</v>
      </c>
      <c r="F10872" s="234" t="s">
        <v>276</v>
      </c>
      <c r="G10872" s="235">
        <v>164</v>
      </c>
      <c r="H10872" s="234">
        <v>54687</v>
      </c>
      <c r="I10872" s="28"/>
    </row>
    <row r="10873" spans="1:9" x14ac:dyDescent="0.25">
      <c r="A10873" s="231" t="s">
        <v>331</v>
      </c>
      <c r="B10873" s="232" t="s">
        <v>353</v>
      </c>
      <c r="C10873" s="233" t="s">
        <v>337</v>
      </c>
      <c r="D10873" s="233">
        <v>16</v>
      </c>
      <c r="E10873" s="233" t="s">
        <v>262</v>
      </c>
      <c r="F10873" s="234" t="s">
        <v>342</v>
      </c>
      <c r="G10873" s="235">
        <v>78</v>
      </c>
      <c r="H10873" s="234">
        <v>54688</v>
      </c>
      <c r="I10873" s="28"/>
    </row>
    <row r="10874" spans="1:9" x14ac:dyDescent="0.25">
      <c r="A10874" s="231" t="s">
        <v>335</v>
      </c>
      <c r="B10874" s="232" t="s">
        <v>395</v>
      </c>
      <c r="C10874" s="233" t="s">
        <v>337</v>
      </c>
      <c r="D10874" s="233">
        <v>16</v>
      </c>
      <c r="E10874" s="233" t="s">
        <v>264</v>
      </c>
      <c r="F10874" s="234" t="s">
        <v>396</v>
      </c>
      <c r="G10874" s="235">
        <v>81</v>
      </c>
      <c r="H10874" s="234">
        <v>54689</v>
      </c>
      <c r="I10874" s="28"/>
    </row>
    <row r="10875" spans="1:9" x14ac:dyDescent="0.25">
      <c r="A10875" s="231" t="s">
        <v>397</v>
      </c>
      <c r="B10875" s="232" t="s">
        <v>402</v>
      </c>
      <c r="C10875" s="233" t="s">
        <v>380</v>
      </c>
      <c r="D10875" s="233">
        <v>8</v>
      </c>
      <c r="E10875" s="233" t="s">
        <v>262</v>
      </c>
      <c r="F10875" s="234" t="s">
        <v>342</v>
      </c>
      <c r="G10875" s="235">
        <v>53</v>
      </c>
      <c r="H10875" s="234">
        <v>54689</v>
      </c>
      <c r="I10875" s="28"/>
    </row>
    <row r="10876" spans="1:9" x14ac:dyDescent="0.25">
      <c r="A10876" s="231" t="s">
        <v>335</v>
      </c>
      <c r="B10876" s="232" t="s">
        <v>357</v>
      </c>
      <c r="C10876" s="233" t="s">
        <v>358</v>
      </c>
      <c r="D10876" s="233">
        <v>16</v>
      </c>
      <c r="E10876" s="233" t="s">
        <v>271</v>
      </c>
      <c r="F10876" s="234" t="s">
        <v>359</v>
      </c>
      <c r="G10876" s="235">
        <v>50</v>
      </c>
      <c r="H10876" s="234">
        <v>54692</v>
      </c>
      <c r="I10876" s="28"/>
    </row>
    <row r="10877" spans="1:9" x14ac:dyDescent="0.25">
      <c r="A10877" s="231" t="s">
        <v>385</v>
      </c>
      <c r="B10877" s="232" t="s">
        <v>386</v>
      </c>
      <c r="C10877" s="233" t="s">
        <v>358</v>
      </c>
      <c r="D10877" s="233">
        <v>16</v>
      </c>
      <c r="E10877" s="233" t="s">
        <v>334</v>
      </c>
      <c r="F10877" s="234" t="s">
        <v>276</v>
      </c>
      <c r="G10877" s="235">
        <v>73</v>
      </c>
      <c r="H10877" s="234">
        <v>54697</v>
      </c>
      <c r="I10877" s="28"/>
    </row>
    <row r="10878" spans="1:9" x14ac:dyDescent="0.25">
      <c r="A10878" s="231" t="s">
        <v>331</v>
      </c>
      <c r="B10878" s="232" t="s">
        <v>404</v>
      </c>
      <c r="C10878" s="233" t="s">
        <v>333</v>
      </c>
      <c r="D10878" s="233">
        <v>16</v>
      </c>
      <c r="E10878" s="233" t="s">
        <v>334</v>
      </c>
      <c r="F10878" s="234" t="s">
        <v>405</v>
      </c>
      <c r="G10878" s="235">
        <v>195</v>
      </c>
      <c r="H10878" s="234">
        <v>54699</v>
      </c>
      <c r="I10878" s="28"/>
    </row>
    <row r="10879" spans="1:9" x14ac:dyDescent="0.25">
      <c r="A10879" s="231" t="s">
        <v>392</v>
      </c>
      <c r="B10879" s="232" t="s">
        <v>393</v>
      </c>
      <c r="C10879" s="233" t="s">
        <v>337</v>
      </c>
      <c r="D10879" s="233">
        <v>16</v>
      </c>
      <c r="E10879" s="233" t="s">
        <v>271</v>
      </c>
      <c r="F10879" s="234" t="s">
        <v>359</v>
      </c>
      <c r="G10879" s="235">
        <v>69</v>
      </c>
      <c r="H10879" s="234">
        <v>54701</v>
      </c>
      <c r="I10879" s="28"/>
    </row>
    <row r="10880" spans="1:9" x14ac:dyDescent="0.25">
      <c r="A10880" s="231" t="s">
        <v>335</v>
      </c>
      <c r="B10880" s="232" t="s">
        <v>400</v>
      </c>
      <c r="C10880" s="233" t="s">
        <v>364</v>
      </c>
      <c r="D10880" s="233">
        <v>8</v>
      </c>
      <c r="E10880" s="233" t="s">
        <v>264</v>
      </c>
      <c r="F10880" s="234" t="s">
        <v>365</v>
      </c>
      <c r="G10880" s="235">
        <v>126</v>
      </c>
      <c r="H10880" s="234">
        <v>54705</v>
      </c>
      <c r="I10880" s="28"/>
    </row>
    <row r="10881" spans="1:9" x14ac:dyDescent="0.25">
      <c r="A10881" s="231" t="s">
        <v>345</v>
      </c>
      <c r="B10881" s="232" t="s">
        <v>391</v>
      </c>
      <c r="C10881" s="233" t="s">
        <v>337</v>
      </c>
      <c r="D10881" s="233">
        <v>16</v>
      </c>
      <c r="E10881" s="233" t="s">
        <v>334</v>
      </c>
      <c r="F10881" s="234" t="s">
        <v>405</v>
      </c>
      <c r="G10881" s="235">
        <v>85</v>
      </c>
      <c r="H10881" s="234">
        <v>54708</v>
      </c>
      <c r="I10881" s="28"/>
    </row>
    <row r="10882" spans="1:9" x14ac:dyDescent="0.25">
      <c r="A10882" s="231" t="s">
        <v>397</v>
      </c>
      <c r="B10882" s="232" t="s">
        <v>402</v>
      </c>
      <c r="C10882" s="233" t="s">
        <v>380</v>
      </c>
      <c r="D10882" s="233">
        <v>8</v>
      </c>
      <c r="E10882" s="233" t="s">
        <v>262</v>
      </c>
      <c r="F10882" s="234" t="s">
        <v>342</v>
      </c>
      <c r="G10882" s="235">
        <v>151</v>
      </c>
      <c r="H10882" s="234">
        <v>54709</v>
      </c>
      <c r="I10882" s="28"/>
    </row>
    <row r="10883" spans="1:9" x14ac:dyDescent="0.25">
      <c r="A10883" s="231" t="s">
        <v>376</v>
      </c>
      <c r="B10883" s="232" t="s">
        <v>377</v>
      </c>
      <c r="C10883" s="233" t="s">
        <v>378</v>
      </c>
      <c r="D10883" s="233">
        <v>10</v>
      </c>
      <c r="E10883" s="233" t="s">
        <v>262</v>
      </c>
      <c r="F10883" s="234" t="s">
        <v>50</v>
      </c>
      <c r="G10883" s="235">
        <v>163</v>
      </c>
      <c r="H10883" s="234">
        <v>54710</v>
      </c>
      <c r="I10883" s="28"/>
    </row>
    <row r="10884" spans="1:9" x14ac:dyDescent="0.25">
      <c r="A10884" s="231" t="s">
        <v>335</v>
      </c>
      <c r="B10884" s="232" t="s">
        <v>384</v>
      </c>
      <c r="C10884" s="233" t="s">
        <v>364</v>
      </c>
      <c r="D10884" s="233">
        <v>8</v>
      </c>
      <c r="E10884" s="233" t="s">
        <v>262</v>
      </c>
      <c r="F10884" s="234" t="s">
        <v>356</v>
      </c>
      <c r="G10884" s="235">
        <v>32</v>
      </c>
      <c r="H10884" s="234">
        <v>54714</v>
      </c>
      <c r="I10884" s="28"/>
    </row>
    <row r="10885" spans="1:9" x14ac:dyDescent="0.25">
      <c r="A10885" s="231" t="s">
        <v>371</v>
      </c>
      <c r="B10885" s="232" t="s">
        <v>372</v>
      </c>
      <c r="C10885" s="233" t="s">
        <v>364</v>
      </c>
      <c r="D10885" s="233">
        <v>8</v>
      </c>
      <c r="E10885" s="233" t="s">
        <v>271</v>
      </c>
      <c r="F10885" s="234" t="s">
        <v>338</v>
      </c>
      <c r="G10885" s="235">
        <v>110</v>
      </c>
      <c r="H10885" s="234">
        <v>54714</v>
      </c>
      <c r="I10885" s="28"/>
    </row>
    <row r="10886" spans="1:9" x14ac:dyDescent="0.25">
      <c r="A10886" s="231" t="s">
        <v>335</v>
      </c>
      <c r="B10886" s="232" t="s">
        <v>357</v>
      </c>
      <c r="C10886" s="233" t="s">
        <v>358</v>
      </c>
      <c r="D10886" s="233">
        <v>16</v>
      </c>
      <c r="E10886" s="233" t="s">
        <v>271</v>
      </c>
      <c r="F10886" s="234" t="s">
        <v>359</v>
      </c>
      <c r="G10886" s="235">
        <v>182</v>
      </c>
      <c r="H10886" s="234">
        <v>54717</v>
      </c>
      <c r="I10886" s="28"/>
    </row>
    <row r="10887" spans="1:9" x14ac:dyDescent="0.25">
      <c r="A10887" s="231" t="s">
        <v>376</v>
      </c>
      <c r="B10887" s="232" t="s">
        <v>390</v>
      </c>
      <c r="C10887" s="233" t="s">
        <v>370</v>
      </c>
      <c r="D10887" s="233">
        <v>8</v>
      </c>
      <c r="E10887" s="233" t="s">
        <v>334</v>
      </c>
      <c r="F10887" s="234" t="s">
        <v>278</v>
      </c>
      <c r="G10887" s="235">
        <v>36</v>
      </c>
      <c r="H10887" s="234">
        <v>54718</v>
      </c>
      <c r="I10887" s="28"/>
    </row>
    <row r="10888" spans="1:9" x14ac:dyDescent="0.25">
      <c r="A10888" s="231" t="s">
        <v>354</v>
      </c>
      <c r="B10888" s="232" t="s">
        <v>355</v>
      </c>
      <c r="C10888" s="233" t="s">
        <v>347</v>
      </c>
      <c r="D10888" s="233">
        <v>16</v>
      </c>
      <c r="E10888" s="233" t="s">
        <v>262</v>
      </c>
      <c r="F10888" s="234" t="s">
        <v>356</v>
      </c>
      <c r="G10888" s="235">
        <v>41</v>
      </c>
      <c r="H10888" s="234">
        <v>54719</v>
      </c>
      <c r="I10888" s="28"/>
    </row>
    <row r="10889" spans="1:9" x14ac:dyDescent="0.25">
      <c r="A10889" s="231" t="s">
        <v>335</v>
      </c>
      <c r="B10889" s="232" t="s">
        <v>384</v>
      </c>
      <c r="C10889" s="233" t="s">
        <v>364</v>
      </c>
      <c r="D10889" s="233">
        <v>8</v>
      </c>
      <c r="E10889" s="233" t="s">
        <v>262</v>
      </c>
      <c r="F10889" s="234" t="s">
        <v>356</v>
      </c>
      <c r="G10889" s="235">
        <v>192</v>
      </c>
      <c r="H10889" s="234">
        <v>54720</v>
      </c>
      <c r="I10889" s="28"/>
    </row>
    <row r="10890" spans="1:9" x14ac:dyDescent="0.25">
      <c r="A10890" s="231" t="s">
        <v>339</v>
      </c>
      <c r="B10890" s="232" t="s">
        <v>340</v>
      </c>
      <c r="C10890" s="233" t="s">
        <v>341</v>
      </c>
      <c r="D10890" s="233">
        <v>8</v>
      </c>
      <c r="E10890" s="233" t="s">
        <v>262</v>
      </c>
      <c r="F10890" s="234" t="s">
        <v>342</v>
      </c>
      <c r="G10890" s="235">
        <v>39</v>
      </c>
      <c r="H10890" s="234">
        <v>54720</v>
      </c>
      <c r="I10890" s="28"/>
    </row>
    <row r="10891" spans="1:9" x14ac:dyDescent="0.25">
      <c r="A10891" s="231" t="s">
        <v>345</v>
      </c>
      <c r="B10891" s="232" t="s">
        <v>379</v>
      </c>
      <c r="C10891" s="233" t="s">
        <v>380</v>
      </c>
      <c r="D10891" s="233">
        <v>16</v>
      </c>
      <c r="E10891" s="233" t="s">
        <v>271</v>
      </c>
      <c r="F10891" s="234" t="s">
        <v>373</v>
      </c>
      <c r="G10891" s="235">
        <v>142</v>
      </c>
      <c r="H10891" s="234">
        <v>54722</v>
      </c>
      <c r="I10891" s="28"/>
    </row>
    <row r="10892" spans="1:9" x14ac:dyDescent="0.25">
      <c r="A10892" s="231" t="s">
        <v>385</v>
      </c>
      <c r="B10892" s="232" t="s">
        <v>389</v>
      </c>
      <c r="C10892" s="233" t="s">
        <v>375</v>
      </c>
      <c r="D10892" s="233">
        <v>16</v>
      </c>
      <c r="E10892" s="233" t="s">
        <v>334</v>
      </c>
      <c r="F10892" s="234" t="s">
        <v>276</v>
      </c>
      <c r="G10892" s="235">
        <v>152</v>
      </c>
      <c r="H10892" s="234">
        <v>54723</v>
      </c>
      <c r="I10892" s="28"/>
    </row>
    <row r="10893" spans="1:9" x14ac:dyDescent="0.25">
      <c r="A10893" s="231" t="s">
        <v>408</v>
      </c>
      <c r="B10893" s="232" t="s">
        <v>409</v>
      </c>
      <c r="C10893" s="233" t="s">
        <v>380</v>
      </c>
      <c r="D10893" s="233">
        <v>16</v>
      </c>
      <c r="E10893" s="233" t="s">
        <v>334</v>
      </c>
      <c r="F10893" s="234" t="s">
        <v>276</v>
      </c>
      <c r="G10893" s="235">
        <v>40</v>
      </c>
      <c r="H10893" s="234">
        <v>54732</v>
      </c>
      <c r="I10893" s="28"/>
    </row>
    <row r="10894" spans="1:9" x14ac:dyDescent="0.25">
      <c r="A10894" s="231" t="s">
        <v>385</v>
      </c>
      <c r="B10894" s="232" t="s">
        <v>386</v>
      </c>
      <c r="C10894" s="233" t="s">
        <v>358</v>
      </c>
      <c r="D10894" s="233">
        <v>16</v>
      </c>
      <c r="E10894" s="233" t="s">
        <v>334</v>
      </c>
      <c r="F10894" s="234" t="s">
        <v>276</v>
      </c>
      <c r="G10894" s="235">
        <v>146</v>
      </c>
      <c r="H10894" s="234">
        <v>54733</v>
      </c>
      <c r="I10894" s="28"/>
    </row>
    <row r="10895" spans="1:9" x14ac:dyDescent="0.25">
      <c r="A10895" s="231" t="s">
        <v>335</v>
      </c>
      <c r="B10895" s="232" t="s">
        <v>395</v>
      </c>
      <c r="C10895" s="233" t="s">
        <v>337</v>
      </c>
      <c r="D10895" s="233">
        <v>16</v>
      </c>
      <c r="E10895" s="233" t="s">
        <v>264</v>
      </c>
      <c r="F10895" s="234" t="s">
        <v>396</v>
      </c>
      <c r="G10895" s="235">
        <v>94</v>
      </c>
      <c r="H10895" s="234">
        <v>54737</v>
      </c>
      <c r="I10895" s="28"/>
    </row>
    <row r="10896" spans="1:9" x14ac:dyDescent="0.25">
      <c r="A10896" s="231" t="s">
        <v>385</v>
      </c>
      <c r="B10896" s="232" t="s">
        <v>389</v>
      </c>
      <c r="C10896" s="233" t="s">
        <v>375</v>
      </c>
      <c r="D10896" s="233">
        <v>16</v>
      </c>
      <c r="E10896" s="233" t="s">
        <v>334</v>
      </c>
      <c r="F10896" s="234" t="s">
        <v>276</v>
      </c>
      <c r="G10896" s="235">
        <v>165</v>
      </c>
      <c r="H10896" s="234">
        <v>54737</v>
      </c>
      <c r="I10896" s="28"/>
    </row>
    <row r="10897" spans="1:9" x14ac:dyDescent="0.25">
      <c r="A10897" s="231" t="s">
        <v>385</v>
      </c>
      <c r="B10897" s="232" t="s">
        <v>386</v>
      </c>
      <c r="C10897" s="233" t="s">
        <v>358</v>
      </c>
      <c r="D10897" s="233">
        <v>16</v>
      </c>
      <c r="E10897" s="233" t="s">
        <v>334</v>
      </c>
      <c r="F10897" s="234" t="s">
        <v>405</v>
      </c>
      <c r="G10897" s="235">
        <v>187</v>
      </c>
      <c r="H10897" s="234">
        <v>54737</v>
      </c>
      <c r="I10897" s="28"/>
    </row>
    <row r="10898" spans="1:9" x14ac:dyDescent="0.25">
      <c r="A10898" s="231" t="s">
        <v>331</v>
      </c>
      <c r="B10898" s="232" t="s">
        <v>403</v>
      </c>
      <c r="C10898" s="233" t="s">
        <v>380</v>
      </c>
      <c r="D10898" s="233">
        <v>32</v>
      </c>
      <c r="E10898" s="233" t="s">
        <v>262</v>
      </c>
      <c r="F10898" s="234" t="s">
        <v>356</v>
      </c>
      <c r="G10898" s="235">
        <v>79</v>
      </c>
      <c r="H10898" s="234">
        <v>54741</v>
      </c>
      <c r="I10898" s="28"/>
    </row>
    <row r="10899" spans="1:9" x14ac:dyDescent="0.25">
      <c r="A10899" s="231" t="s">
        <v>362</v>
      </c>
      <c r="B10899" s="232" t="s">
        <v>369</v>
      </c>
      <c r="C10899" s="233" t="s">
        <v>370</v>
      </c>
      <c r="D10899" s="233">
        <v>16</v>
      </c>
      <c r="E10899" s="233" t="s">
        <v>264</v>
      </c>
      <c r="F10899" s="234" t="s">
        <v>365</v>
      </c>
      <c r="G10899" s="235">
        <v>194</v>
      </c>
      <c r="H10899" s="234">
        <v>54744</v>
      </c>
      <c r="I10899" s="28"/>
    </row>
    <row r="10900" spans="1:9" x14ac:dyDescent="0.25">
      <c r="A10900" s="231" t="s">
        <v>335</v>
      </c>
      <c r="B10900" s="232" t="s">
        <v>383</v>
      </c>
      <c r="C10900" s="233" t="s">
        <v>347</v>
      </c>
      <c r="D10900" s="233">
        <v>8</v>
      </c>
      <c r="E10900" s="233" t="s">
        <v>271</v>
      </c>
      <c r="F10900" s="234" t="s">
        <v>359</v>
      </c>
      <c r="G10900" s="235">
        <v>10</v>
      </c>
      <c r="H10900" s="234">
        <v>54744</v>
      </c>
      <c r="I10900" s="28"/>
    </row>
    <row r="10901" spans="1:9" x14ac:dyDescent="0.25">
      <c r="A10901" s="231" t="s">
        <v>408</v>
      </c>
      <c r="B10901" s="232" t="s">
        <v>409</v>
      </c>
      <c r="C10901" s="233" t="s">
        <v>380</v>
      </c>
      <c r="D10901" s="233">
        <v>16</v>
      </c>
      <c r="E10901" s="233" t="s">
        <v>334</v>
      </c>
      <c r="F10901" s="234" t="s">
        <v>278</v>
      </c>
      <c r="G10901" s="235">
        <v>100</v>
      </c>
      <c r="H10901" s="234">
        <v>54745</v>
      </c>
      <c r="I10901" s="28"/>
    </row>
    <row r="10902" spans="1:9" x14ac:dyDescent="0.25">
      <c r="A10902" s="231" t="s">
        <v>335</v>
      </c>
      <c r="B10902" s="232" t="s">
        <v>357</v>
      </c>
      <c r="C10902" s="233" t="s">
        <v>358</v>
      </c>
      <c r="D10902" s="233">
        <v>16</v>
      </c>
      <c r="E10902" s="233" t="s">
        <v>271</v>
      </c>
      <c r="F10902" s="234" t="s">
        <v>359</v>
      </c>
      <c r="G10902" s="235">
        <v>109</v>
      </c>
      <c r="H10902" s="234">
        <v>54745</v>
      </c>
      <c r="I10902" s="28"/>
    </row>
    <row r="10903" spans="1:9" x14ac:dyDescent="0.25">
      <c r="A10903" s="231" t="s">
        <v>354</v>
      </c>
      <c r="B10903" s="232" t="s">
        <v>355</v>
      </c>
      <c r="C10903" s="233" t="s">
        <v>347</v>
      </c>
      <c r="D10903" s="233">
        <v>16</v>
      </c>
      <c r="E10903" s="233" t="s">
        <v>262</v>
      </c>
      <c r="F10903" s="234" t="s">
        <v>356</v>
      </c>
      <c r="G10903" s="235">
        <v>127</v>
      </c>
      <c r="H10903" s="234">
        <v>54748</v>
      </c>
      <c r="I10903" s="28"/>
    </row>
    <row r="10904" spans="1:9" x14ac:dyDescent="0.25">
      <c r="A10904" s="231" t="s">
        <v>345</v>
      </c>
      <c r="B10904" s="232" t="s">
        <v>406</v>
      </c>
      <c r="C10904" s="233" t="s">
        <v>337</v>
      </c>
      <c r="D10904" s="233">
        <v>16</v>
      </c>
      <c r="E10904" s="233" t="s">
        <v>271</v>
      </c>
      <c r="F10904" s="234" t="s">
        <v>359</v>
      </c>
      <c r="G10904" s="235">
        <v>121</v>
      </c>
      <c r="H10904" s="234">
        <v>54751</v>
      </c>
      <c r="I10904" s="28"/>
    </row>
    <row r="10905" spans="1:9" x14ac:dyDescent="0.25">
      <c r="A10905" s="231" t="s">
        <v>335</v>
      </c>
      <c r="B10905" s="232" t="s">
        <v>394</v>
      </c>
      <c r="C10905" s="233" t="s">
        <v>364</v>
      </c>
      <c r="D10905" s="233">
        <v>8</v>
      </c>
      <c r="E10905" s="233" t="s">
        <v>264</v>
      </c>
      <c r="F10905" s="234" t="s">
        <v>396</v>
      </c>
      <c r="G10905" s="235">
        <v>15</v>
      </c>
      <c r="H10905" s="234">
        <v>54752</v>
      </c>
      <c r="I10905" s="28"/>
    </row>
    <row r="10906" spans="1:9" x14ac:dyDescent="0.25">
      <c r="A10906" s="231" t="s">
        <v>376</v>
      </c>
      <c r="B10906" s="232" t="s">
        <v>390</v>
      </c>
      <c r="C10906" s="233" t="s">
        <v>370</v>
      </c>
      <c r="D10906" s="233">
        <v>8</v>
      </c>
      <c r="E10906" s="233" t="s">
        <v>334</v>
      </c>
      <c r="F10906" s="234" t="s">
        <v>278</v>
      </c>
      <c r="G10906" s="235">
        <v>169</v>
      </c>
      <c r="H10906" s="234">
        <v>54752</v>
      </c>
      <c r="I10906" s="28"/>
    </row>
    <row r="10907" spans="1:9" x14ac:dyDescent="0.25">
      <c r="A10907" s="231" t="s">
        <v>335</v>
      </c>
      <c r="B10907" s="232" t="s">
        <v>357</v>
      </c>
      <c r="C10907" s="233" t="s">
        <v>358</v>
      </c>
      <c r="D10907" s="233">
        <v>16</v>
      </c>
      <c r="E10907" s="233" t="s">
        <v>271</v>
      </c>
      <c r="F10907" s="234" t="s">
        <v>359</v>
      </c>
      <c r="G10907" s="235">
        <v>75</v>
      </c>
      <c r="H10907" s="234">
        <v>54753</v>
      </c>
      <c r="I10907" s="28"/>
    </row>
    <row r="10908" spans="1:9" x14ac:dyDescent="0.25">
      <c r="A10908" s="231" t="s">
        <v>335</v>
      </c>
      <c r="B10908" s="232" t="s">
        <v>383</v>
      </c>
      <c r="C10908" s="233" t="s">
        <v>347</v>
      </c>
      <c r="D10908" s="233">
        <v>8</v>
      </c>
      <c r="E10908" s="233" t="s">
        <v>271</v>
      </c>
      <c r="F10908" s="234" t="s">
        <v>359</v>
      </c>
      <c r="G10908" s="235">
        <v>167</v>
      </c>
      <c r="H10908" s="234">
        <v>54754</v>
      </c>
      <c r="I10908" s="28"/>
    </row>
    <row r="10909" spans="1:9" x14ac:dyDescent="0.25">
      <c r="A10909" s="231" t="s">
        <v>335</v>
      </c>
      <c r="B10909" s="232" t="s">
        <v>394</v>
      </c>
      <c r="C10909" s="233" t="s">
        <v>364</v>
      </c>
      <c r="D10909" s="233">
        <v>8</v>
      </c>
      <c r="E10909" s="233" t="s">
        <v>264</v>
      </c>
      <c r="F10909" s="234" t="s">
        <v>396</v>
      </c>
      <c r="G10909" s="235">
        <v>140</v>
      </c>
      <c r="H10909" s="234">
        <v>54766</v>
      </c>
      <c r="I10909" s="28"/>
    </row>
    <row r="10910" spans="1:9" x14ac:dyDescent="0.25">
      <c r="A10910" s="231" t="s">
        <v>345</v>
      </c>
      <c r="B10910" s="232" t="s">
        <v>401</v>
      </c>
      <c r="C10910" s="233" t="s">
        <v>380</v>
      </c>
      <c r="D10910" s="233">
        <v>16</v>
      </c>
      <c r="E10910" s="233" t="s">
        <v>271</v>
      </c>
      <c r="F10910" s="234" t="s">
        <v>338</v>
      </c>
      <c r="G10910" s="235">
        <v>178</v>
      </c>
      <c r="H10910" s="234">
        <v>54768</v>
      </c>
      <c r="I10910" s="28"/>
    </row>
    <row r="10911" spans="1:9" x14ac:dyDescent="0.25">
      <c r="A10911" s="231" t="s">
        <v>335</v>
      </c>
      <c r="B10911" s="232" t="s">
        <v>384</v>
      </c>
      <c r="C10911" s="233" t="s">
        <v>364</v>
      </c>
      <c r="D10911" s="233">
        <v>8</v>
      </c>
      <c r="E10911" s="233" t="s">
        <v>262</v>
      </c>
      <c r="F10911" s="234" t="s">
        <v>356</v>
      </c>
      <c r="G10911" s="235">
        <v>189</v>
      </c>
      <c r="H10911" s="234">
        <v>54770</v>
      </c>
      <c r="I10911" s="28"/>
    </row>
    <row r="10912" spans="1:9" x14ac:dyDescent="0.25">
      <c r="A10912" s="231" t="s">
        <v>345</v>
      </c>
      <c r="B10912" s="232" t="s">
        <v>379</v>
      </c>
      <c r="C10912" s="233" t="s">
        <v>380</v>
      </c>
      <c r="D10912" s="233">
        <v>16</v>
      </c>
      <c r="E10912" s="233" t="s">
        <v>271</v>
      </c>
      <c r="F10912" s="234" t="s">
        <v>338</v>
      </c>
      <c r="G10912" s="235">
        <v>63</v>
      </c>
      <c r="H10912" s="234">
        <v>54770</v>
      </c>
      <c r="I10912" s="28"/>
    </row>
    <row r="10913" spans="1:9" x14ac:dyDescent="0.25">
      <c r="A10913" s="231" t="s">
        <v>335</v>
      </c>
      <c r="B10913" s="232" t="s">
        <v>394</v>
      </c>
      <c r="C10913" s="233" t="s">
        <v>364</v>
      </c>
      <c r="D10913" s="233">
        <v>8</v>
      </c>
      <c r="E10913" s="233" t="s">
        <v>264</v>
      </c>
      <c r="F10913" s="234" t="s">
        <v>365</v>
      </c>
      <c r="G10913" s="235">
        <v>91</v>
      </c>
      <c r="H10913" s="234">
        <v>54772</v>
      </c>
      <c r="I10913" s="28"/>
    </row>
    <row r="10914" spans="1:9" x14ac:dyDescent="0.25">
      <c r="A10914" s="231" t="s">
        <v>408</v>
      </c>
      <c r="B10914" s="232" t="s">
        <v>409</v>
      </c>
      <c r="C10914" s="233" t="s">
        <v>380</v>
      </c>
      <c r="D10914" s="233">
        <v>16</v>
      </c>
      <c r="E10914" s="233" t="s">
        <v>334</v>
      </c>
      <c r="F10914" s="234" t="s">
        <v>276</v>
      </c>
      <c r="G10914" s="235">
        <v>93</v>
      </c>
      <c r="H10914" s="234">
        <v>54773</v>
      </c>
      <c r="I10914" s="28"/>
    </row>
    <row r="10915" spans="1:9" x14ac:dyDescent="0.25">
      <c r="A10915" s="231" t="s">
        <v>362</v>
      </c>
      <c r="B10915" s="232" t="s">
        <v>369</v>
      </c>
      <c r="C10915" s="233" t="s">
        <v>370</v>
      </c>
      <c r="D10915" s="233">
        <v>16</v>
      </c>
      <c r="E10915" s="233" t="s">
        <v>264</v>
      </c>
      <c r="F10915" s="234" t="s">
        <v>365</v>
      </c>
      <c r="G10915" s="235">
        <v>195</v>
      </c>
      <c r="H10915" s="234">
        <v>54774</v>
      </c>
      <c r="I10915" s="28"/>
    </row>
    <row r="10916" spans="1:9" x14ac:dyDescent="0.25">
      <c r="A10916" s="231" t="s">
        <v>362</v>
      </c>
      <c r="B10916" s="232" t="s">
        <v>363</v>
      </c>
      <c r="C10916" s="233" t="s">
        <v>364</v>
      </c>
      <c r="D10916" s="233">
        <v>8</v>
      </c>
      <c r="E10916" s="233" t="s">
        <v>264</v>
      </c>
      <c r="F10916" s="234" t="s">
        <v>365</v>
      </c>
      <c r="G10916" s="235">
        <v>17</v>
      </c>
      <c r="H10916" s="234">
        <v>54774</v>
      </c>
      <c r="I10916" s="28"/>
    </row>
    <row r="10917" spans="1:9" x14ac:dyDescent="0.25">
      <c r="A10917" s="231" t="s">
        <v>345</v>
      </c>
      <c r="B10917" s="232" t="s">
        <v>346</v>
      </c>
      <c r="C10917" s="233" t="s">
        <v>347</v>
      </c>
      <c r="D10917" s="233">
        <v>16</v>
      </c>
      <c r="E10917" s="233" t="s">
        <v>271</v>
      </c>
      <c r="F10917" s="234" t="s">
        <v>338</v>
      </c>
      <c r="G10917" s="235">
        <v>156</v>
      </c>
      <c r="H10917" s="234">
        <v>54776</v>
      </c>
      <c r="I10917" s="28"/>
    </row>
    <row r="10918" spans="1:9" x14ac:dyDescent="0.25">
      <c r="A10918" s="231" t="s">
        <v>362</v>
      </c>
      <c r="B10918" s="232" t="s">
        <v>369</v>
      </c>
      <c r="C10918" s="233" t="s">
        <v>370</v>
      </c>
      <c r="D10918" s="233">
        <v>16</v>
      </c>
      <c r="E10918" s="233" t="s">
        <v>264</v>
      </c>
      <c r="F10918" s="234" t="s">
        <v>365</v>
      </c>
      <c r="G10918" s="235">
        <v>10</v>
      </c>
      <c r="H10918" s="234">
        <v>54778</v>
      </c>
      <c r="I10918" s="28"/>
    </row>
    <row r="10919" spans="1:9" x14ac:dyDescent="0.25">
      <c r="A10919" s="231" t="s">
        <v>397</v>
      </c>
      <c r="B10919" s="232" t="s">
        <v>398</v>
      </c>
      <c r="C10919" s="233" t="s">
        <v>399</v>
      </c>
      <c r="D10919" s="233">
        <v>8</v>
      </c>
      <c r="E10919" s="233" t="s">
        <v>334</v>
      </c>
      <c r="F10919" s="234" t="s">
        <v>276</v>
      </c>
      <c r="G10919" s="235">
        <v>32</v>
      </c>
      <c r="H10919" s="234">
        <v>54781</v>
      </c>
      <c r="I10919" s="28"/>
    </row>
    <row r="10920" spans="1:9" x14ac:dyDescent="0.25">
      <c r="A10920" s="231" t="s">
        <v>335</v>
      </c>
      <c r="B10920" s="232" t="s">
        <v>350</v>
      </c>
      <c r="C10920" s="233" t="s">
        <v>347</v>
      </c>
      <c r="D10920" s="233">
        <v>8</v>
      </c>
      <c r="E10920" s="233" t="s">
        <v>271</v>
      </c>
      <c r="F10920" s="234" t="s">
        <v>338</v>
      </c>
      <c r="G10920" s="235">
        <v>33</v>
      </c>
      <c r="H10920" s="234">
        <v>54782</v>
      </c>
      <c r="I10920" s="28"/>
    </row>
    <row r="10921" spans="1:9" x14ac:dyDescent="0.25">
      <c r="A10921" s="231" t="s">
        <v>331</v>
      </c>
      <c r="B10921" s="232" t="s">
        <v>332</v>
      </c>
      <c r="C10921" s="233" t="s">
        <v>333</v>
      </c>
      <c r="D10921" s="233">
        <v>16</v>
      </c>
      <c r="E10921" s="233" t="s">
        <v>334</v>
      </c>
      <c r="F10921" s="234" t="s">
        <v>405</v>
      </c>
      <c r="G10921" s="235">
        <v>61</v>
      </c>
      <c r="H10921" s="234">
        <v>54783</v>
      </c>
      <c r="I10921" s="28"/>
    </row>
    <row r="10922" spans="1:9" x14ac:dyDescent="0.25">
      <c r="A10922" s="231" t="s">
        <v>345</v>
      </c>
      <c r="B10922" s="232" t="s">
        <v>346</v>
      </c>
      <c r="C10922" s="233" t="s">
        <v>347</v>
      </c>
      <c r="D10922" s="233">
        <v>16</v>
      </c>
      <c r="E10922" s="233" t="s">
        <v>271</v>
      </c>
      <c r="F10922" s="234" t="s">
        <v>338</v>
      </c>
      <c r="G10922" s="235">
        <v>153</v>
      </c>
      <c r="H10922" s="234">
        <v>54784</v>
      </c>
      <c r="I10922" s="28"/>
    </row>
    <row r="10923" spans="1:9" x14ac:dyDescent="0.25">
      <c r="A10923" s="231" t="s">
        <v>397</v>
      </c>
      <c r="B10923" s="232" t="s">
        <v>398</v>
      </c>
      <c r="C10923" s="233" t="s">
        <v>399</v>
      </c>
      <c r="D10923" s="233">
        <v>8</v>
      </c>
      <c r="E10923" s="233" t="s">
        <v>334</v>
      </c>
      <c r="F10923" s="234" t="s">
        <v>276</v>
      </c>
      <c r="G10923" s="235">
        <v>16</v>
      </c>
      <c r="H10923" s="234">
        <v>54784</v>
      </c>
      <c r="I10923" s="28"/>
    </row>
    <row r="10924" spans="1:9" x14ac:dyDescent="0.25">
      <c r="A10924" s="231" t="s">
        <v>362</v>
      </c>
      <c r="B10924" s="232" t="s">
        <v>369</v>
      </c>
      <c r="C10924" s="233" t="s">
        <v>370</v>
      </c>
      <c r="D10924" s="233">
        <v>16</v>
      </c>
      <c r="E10924" s="233" t="s">
        <v>264</v>
      </c>
      <c r="F10924" s="234" t="s">
        <v>365</v>
      </c>
      <c r="G10924" s="235">
        <v>87</v>
      </c>
      <c r="H10924" s="234">
        <v>54786</v>
      </c>
      <c r="I10924" s="28"/>
    </row>
    <row r="10925" spans="1:9" x14ac:dyDescent="0.25">
      <c r="A10925" s="231" t="s">
        <v>335</v>
      </c>
      <c r="B10925" s="232" t="s">
        <v>387</v>
      </c>
      <c r="C10925" s="233" t="s">
        <v>347</v>
      </c>
      <c r="D10925" s="233">
        <v>8</v>
      </c>
      <c r="E10925" s="233" t="s">
        <v>264</v>
      </c>
      <c r="F10925" s="234" t="s">
        <v>365</v>
      </c>
      <c r="G10925" s="235">
        <v>5</v>
      </c>
      <c r="H10925" s="234">
        <v>54786</v>
      </c>
      <c r="I10925" s="28"/>
    </row>
    <row r="10926" spans="1:9" x14ac:dyDescent="0.25">
      <c r="A10926" s="231" t="s">
        <v>335</v>
      </c>
      <c r="B10926" s="232" t="s">
        <v>394</v>
      </c>
      <c r="C10926" s="233" t="s">
        <v>364</v>
      </c>
      <c r="D10926" s="233">
        <v>8</v>
      </c>
      <c r="E10926" s="233" t="s">
        <v>264</v>
      </c>
      <c r="F10926" s="234" t="s">
        <v>365</v>
      </c>
      <c r="G10926" s="235">
        <v>170</v>
      </c>
      <c r="H10926" s="234">
        <v>54786</v>
      </c>
      <c r="I10926" s="28"/>
    </row>
    <row r="10927" spans="1:9" x14ac:dyDescent="0.25">
      <c r="A10927" s="231" t="s">
        <v>348</v>
      </c>
      <c r="B10927" s="232" t="s">
        <v>349</v>
      </c>
      <c r="C10927" s="233" t="s">
        <v>347</v>
      </c>
      <c r="D10927" s="233">
        <v>8</v>
      </c>
      <c r="E10927" s="233" t="s">
        <v>262</v>
      </c>
      <c r="F10927" s="234" t="s">
        <v>356</v>
      </c>
      <c r="G10927" s="235">
        <v>132</v>
      </c>
      <c r="H10927" s="234">
        <v>54786</v>
      </c>
      <c r="I10927" s="28"/>
    </row>
    <row r="10928" spans="1:9" x14ac:dyDescent="0.25">
      <c r="A10928" s="231" t="s">
        <v>331</v>
      </c>
      <c r="B10928" s="232" t="s">
        <v>404</v>
      </c>
      <c r="C10928" s="233" t="s">
        <v>333</v>
      </c>
      <c r="D10928" s="233">
        <v>16</v>
      </c>
      <c r="E10928" s="233" t="s">
        <v>334</v>
      </c>
      <c r="F10928" s="234" t="s">
        <v>405</v>
      </c>
      <c r="G10928" s="235">
        <v>68</v>
      </c>
      <c r="H10928" s="234">
        <v>54792</v>
      </c>
      <c r="I10928" s="28"/>
    </row>
    <row r="10929" spans="1:9" x14ac:dyDescent="0.25">
      <c r="A10929" s="231" t="s">
        <v>331</v>
      </c>
      <c r="B10929" s="232" t="s">
        <v>353</v>
      </c>
      <c r="C10929" s="233" t="s">
        <v>337</v>
      </c>
      <c r="D10929" s="233">
        <v>16</v>
      </c>
      <c r="E10929" s="233" t="s">
        <v>262</v>
      </c>
      <c r="F10929" s="234" t="s">
        <v>356</v>
      </c>
      <c r="G10929" s="235">
        <v>106</v>
      </c>
      <c r="H10929" s="234">
        <v>54793</v>
      </c>
      <c r="I10929" s="28"/>
    </row>
    <row r="10930" spans="1:9" x14ac:dyDescent="0.25">
      <c r="A10930" s="231" t="s">
        <v>335</v>
      </c>
      <c r="B10930" s="232" t="s">
        <v>357</v>
      </c>
      <c r="C10930" s="233" t="s">
        <v>358</v>
      </c>
      <c r="D10930" s="233">
        <v>16</v>
      </c>
      <c r="E10930" s="233" t="s">
        <v>271</v>
      </c>
      <c r="F10930" s="234" t="s">
        <v>359</v>
      </c>
      <c r="G10930" s="235">
        <v>44</v>
      </c>
      <c r="H10930" s="234">
        <v>54802</v>
      </c>
      <c r="I10930" s="28"/>
    </row>
    <row r="10931" spans="1:9" x14ac:dyDescent="0.25">
      <c r="A10931" s="231" t="s">
        <v>335</v>
      </c>
      <c r="B10931" s="232" t="s">
        <v>367</v>
      </c>
      <c r="C10931" s="233" t="s">
        <v>337</v>
      </c>
      <c r="D10931" s="233">
        <v>8</v>
      </c>
      <c r="E10931" s="233" t="s">
        <v>262</v>
      </c>
      <c r="F10931" s="234" t="s">
        <v>342</v>
      </c>
      <c r="G10931" s="235">
        <v>156</v>
      </c>
      <c r="H10931" s="234">
        <v>54807</v>
      </c>
      <c r="I10931" s="28"/>
    </row>
    <row r="10932" spans="1:9" x14ac:dyDescent="0.25">
      <c r="A10932" s="231" t="s">
        <v>362</v>
      </c>
      <c r="B10932" s="232" t="s">
        <v>407</v>
      </c>
      <c r="C10932" s="233" t="s">
        <v>380</v>
      </c>
      <c r="D10932" s="233">
        <v>16</v>
      </c>
      <c r="E10932" s="233" t="s">
        <v>264</v>
      </c>
      <c r="F10932" s="234" t="s">
        <v>365</v>
      </c>
      <c r="G10932" s="235">
        <v>81</v>
      </c>
      <c r="H10932" s="234">
        <v>54808</v>
      </c>
      <c r="I10932" s="28"/>
    </row>
    <row r="10933" spans="1:9" x14ac:dyDescent="0.25">
      <c r="A10933" s="231" t="s">
        <v>331</v>
      </c>
      <c r="B10933" s="232" t="s">
        <v>381</v>
      </c>
      <c r="C10933" s="233" t="s">
        <v>380</v>
      </c>
      <c r="D10933" s="233">
        <v>16</v>
      </c>
      <c r="E10933" s="233" t="s">
        <v>262</v>
      </c>
      <c r="F10933" s="234" t="s">
        <v>342</v>
      </c>
      <c r="G10933" s="235">
        <v>151</v>
      </c>
      <c r="H10933" s="234">
        <v>54809</v>
      </c>
      <c r="I10933" s="28"/>
    </row>
    <row r="10934" spans="1:9" x14ac:dyDescent="0.25">
      <c r="A10934" s="231" t="s">
        <v>385</v>
      </c>
      <c r="B10934" s="232" t="s">
        <v>389</v>
      </c>
      <c r="C10934" s="233" t="s">
        <v>375</v>
      </c>
      <c r="D10934" s="233">
        <v>16</v>
      </c>
      <c r="E10934" s="233" t="s">
        <v>334</v>
      </c>
      <c r="F10934" s="234" t="s">
        <v>278</v>
      </c>
      <c r="G10934" s="235">
        <v>44</v>
      </c>
      <c r="H10934" s="234">
        <v>54810</v>
      </c>
      <c r="I10934" s="28"/>
    </row>
    <row r="10935" spans="1:9" x14ac:dyDescent="0.25">
      <c r="A10935" s="231" t="s">
        <v>362</v>
      </c>
      <c r="B10935" s="232" t="s">
        <v>363</v>
      </c>
      <c r="C10935" s="233" t="s">
        <v>364</v>
      </c>
      <c r="D10935" s="233">
        <v>8</v>
      </c>
      <c r="E10935" s="233" t="s">
        <v>264</v>
      </c>
      <c r="F10935" s="234" t="s">
        <v>396</v>
      </c>
      <c r="G10935" s="235">
        <v>181</v>
      </c>
      <c r="H10935" s="234">
        <v>54810</v>
      </c>
      <c r="I10935" s="28"/>
    </row>
    <row r="10936" spans="1:9" x14ac:dyDescent="0.25">
      <c r="A10936" s="231" t="s">
        <v>335</v>
      </c>
      <c r="B10936" s="232" t="s">
        <v>368</v>
      </c>
      <c r="C10936" s="233" t="s">
        <v>364</v>
      </c>
      <c r="D10936" s="233">
        <v>8</v>
      </c>
      <c r="E10936" s="233" t="s">
        <v>262</v>
      </c>
      <c r="F10936" s="234" t="s">
        <v>356</v>
      </c>
      <c r="G10936" s="235">
        <v>146</v>
      </c>
      <c r="H10936" s="234">
        <v>54811</v>
      </c>
      <c r="I10936" s="28"/>
    </row>
    <row r="10937" spans="1:9" x14ac:dyDescent="0.25">
      <c r="A10937" s="231" t="s">
        <v>331</v>
      </c>
      <c r="B10937" s="232" t="s">
        <v>403</v>
      </c>
      <c r="C10937" s="233" t="s">
        <v>380</v>
      </c>
      <c r="D10937" s="233">
        <v>32</v>
      </c>
      <c r="E10937" s="233" t="s">
        <v>262</v>
      </c>
      <c r="F10937" s="234" t="s">
        <v>356</v>
      </c>
      <c r="G10937" s="235">
        <v>157</v>
      </c>
      <c r="H10937" s="234">
        <v>54813</v>
      </c>
      <c r="I10937" s="28"/>
    </row>
    <row r="10938" spans="1:9" x14ac:dyDescent="0.25">
      <c r="A10938" s="231" t="s">
        <v>335</v>
      </c>
      <c r="B10938" s="232" t="s">
        <v>400</v>
      </c>
      <c r="C10938" s="233" t="s">
        <v>364</v>
      </c>
      <c r="D10938" s="233">
        <v>8</v>
      </c>
      <c r="E10938" s="233" t="s">
        <v>264</v>
      </c>
      <c r="F10938" s="234" t="s">
        <v>365</v>
      </c>
      <c r="G10938" s="235">
        <v>73</v>
      </c>
      <c r="H10938" s="234">
        <v>54814</v>
      </c>
      <c r="I10938" s="28"/>
    </row>
    <row r="10939" spans="1:9" x14ac:dyDescent="0.25">
      <c r="A10939" s="231" t="s">
        <v>331</v>
      </c>
      <c r="B10939" s="232" t="s">
        <v>403</v>
      </c>
      <c r="C10939" s="233" t="s">
        <v>380</v>
      </c>
      <c r="D10939" s="233">
        <v>32</v>
      </c>
      <c r="E10939" s="233" t="s">
        <v>262</v>
      </c>
      <c r="F10939" s="234" t="s">
        <v>356</v>
      </c>
      <c r="G10939" s="235">
        <v>52</v>
      </c>
      <c r="H10939" s="234">
        <v>54814</v>
      </c>
      <c r="I10939" s="28"/>
    </row>
    <row r="10940" spans="1:9" x14ac:dyDescent="0.25">
      <c r="A10940" s="231" t="s">
        <v>345</v>
      </c>
      <c r="B10940" s="232" t="s">
        <v>346</v>
      </c>
      <c r="C10940" s="233" t="s">
        <v>347</v>
      </c>
      <c r="D10940" s="233">
        <v>16</v>
      </c>
      <c r="E10940" s="233" t="s">
        <v>271</v>
      </c>
      <c r="F10940" s="234" t="s">
        <v>338</v>
      </c>
      <c r="G10940" s="235">
        <v>168</v>
      </c>
      <c r="H10940" s="234">
        <v>54815</v>
      </c>
      <c r="I10940" s="28"/>
    </row>
    <row r="10941" spans="1:9" x14ac:dyDescent="0.25">
      <c r="A10941" s="231" t="s">
        <v>331</v>
      </c>
      <c r="B10941" s="232" t="s">
        <v>403</v>
      </c>
      <c r="C10941" s="233" t="s">
        <v>380</v>
      </c>
      <c r="D10941" s="233">
        <v>32</v>
      </c>
      <c r="E10941" s="233" t="s">
        <v>262</v>
      </c>
      <c r="F10941" s="234" t="s">
        <v>356</v>
      </c>
      <c r="G10941" s="235">
        <v>46</v>
      </c>
      <c r="H10941" s="234">
        <v>54817</v>
      </c>
      <c r="I10941" s="28"/>
    </row>
    <row r="10942" spans="1:9" x14ac:dyDescent="0.25">
      <c r="A10942" s="231" t="s">
        <v>335</v>
      </c>
      <c r="B10942" s="232" t="s">
        <v>357</v>
      </c>
      <c r="C10942" s="233" t="s">
        <v>358</v>
      </c>
      <c r="D10942" s="233">
        <v>16</v>
      </c>
      <c r="E10942" s="233" t="s">
        <v>271</v>
      </c>
      <c r="F10942" s="234" t="s">
        <v>359</v>
      </c>
      <c r="G10942" s="235">
        <v>169</v>
      </c>
      <c r="H10942" s="234">
        <v>54819</v>
      </c>
      <c r="I10942" s="28"/>
    </row>
    <row r="10943" spans="1:9" x14ac:dyDescent="0.25">
      <c r="A10943" s="231" t="s">
        <v>335</v>
      </c>
      <c r="B10943" s="232" t="s">
        <v>384</v>
      </c>
      <c r="C10943" s="233" t="s">
        <v>364</v>
      </c>
      <c r="D10943" s="233">
        <v>8</v>
      </c>
      <c r="E10943" s="233" t="s">
        <v>262</v>
      </c>
      <c r="F10943" s="234" t="s">
        <v>356</v>
      </c>
      <c r="G10943" s="235">
        <v>180</v>
      </c>
      <c r="H10943" s="234">
        <v>54820</v>
      </c>
      <c r="I10943" s="28"/>
    </row>
    <row r="10944" spans="1:9" x14ac:dyDescent="0.25">
      <c r="A10944" s="231" t="s">
        <v>345</v>
      </c>
      <c r="B10944" s="232" t="s">
        <v>406</v>
      </c>
      <c r="C10944" s="233" t="s">
        <v>337</v>
      </c>
      <c r="D10944" s="233">
        <v>16</v>
      </c>
      <c r="E10944" s="233" t="s">
        <v>271</v>
      </c>
      <c r="F10944" s="234" t="s">
        <v>338</v>
      </c>
      <c r="G10944" s="235">
        <v>154</v>
      </c>
      <c r="H10944" s="234">
        <v>54821</v>
      </c>
      <c r="I10944" s="28"/>
    </row>
    <row r="10945" spans="1:9" x14ac:dyDescent="0.25">
      <c r="A10945" s="231" t="s">
        <v>371</v>
      </c>
      <c r="B10945" s="232" t="s">
        <v>372</v>
      </c>
      <c r="C10945" s="233" t="s">
        <v>364</v>
      </c>
      <c r="D10945" s="233">
        <v>8</v>
      </c>
      <c r="E10945" s="233" t="s">
        <v>271</v>
      </c>
      <c r="F10945" s="234" t="s">
        <v>338</v>
      </c>
      <c r="G10945" s="235">
        <v>20</v>
      </c>
      <c r="H10945" s="234">
        <v>54822</v>
      </c>
      <c r="I10945" s="28"/>
    </row>
    <row r="10946" spans="1:9" x14ac:dyDescent="0.25">
      <c r="A10946" s="231" t="s">
        <v>335</v>
      </c>
      <c r="B10946" s="232" t="s">
        <v>357</v>
      </c>
      <c r="C10946" s="233" t="s">
        <v>358</v>
      </c>
      <c r="D10946" s="233">
        <v>16</v>
      </c>
      <c r="E10946" s="233" t="s">
        <v>271</v>
      </c>
      <c r="F10946" s="234" t="s">
        <v>359</v>
      </c>
      <c r="G10946" s="235">
        <v>10</v>
      </c>
      <c r="H10946" s="234">
        <v>54823</v>
      </c>
      <c r="I10946" s="28"/>
    </row>
    <row r="10947" spans="1:9" x14ac:dyDescent="0.25">
      <c r="A10947" s="231" t="s">
        <v>331</v>
      </c>
      <c r="B10947" s="232" t="s">
        <v>403</v>
      </c>
      <c r="C10947" s="233" t="s">
        <v>380</v>
      </c>
      <c r="D10947" s="233">
        <v>32</v>
      </c>
      <c r="E10947" s="233" t="s">
        <v>262</v>
      </c>
      <c r="F10947" s="234" t="s">
        <v>356</v>
      </c>
      <c r="G10947" s="235">
        <v>24</v>
      </c>
      <c r="H10947" s="234">
        <v>54828</v>
      </c>
      <c r="I10947" s="28"/>
    </row>
    <row r="10948" spans="1:9" x14ac:dyDescent="0.25">
      <c r="A10948" s="231" t="s">
        <v>335</v>
      </c>
      <c r="B10948" s="232" t="s">
        <v>368</v>
      </c>
      <c r="C10948" s="233" t="s">
        <v>364</v>
      </c>
      <c r="D10948" s="233">
        <v>8</v>
      </c>
      <c r="E10948" s="233" t="s">
        <v>262</v>
      </c>
      <c r="F10948" s="234" t="s">
        <v>356</v>
      </c>
      <c r="G10948" s="235">
        <v>20</v>
      </c>
      <c r="H10948" s="234">
        <v>54829</v>
      </c>
      <c r="I10948" s="28"/>
    </row>
    <row r="10949" spans="1:9" x14ac:dyDescent="0.25">
      <c r="A10949" s="231" t="s">
        <v>331</v>
      </c>
      <c r="B10949" s="232" t="s">
        <v>403</v>
      </c>
      <c r="C10949" s="233" t="s">
        <v>380</v>
      </c>
      <c r="D10949" s="233">
        <v>32</v>
      </c>
      <c r="E10949" s="233" t="s">
        <v>262</v>
      </c>
      <c r="F10949" s="234" t="s">
        <v>356</v>
      </c>
      <c r="G10949" s="235">
        <v>199</v>
      </c>
      <c r="H10949" s="234">
        <v>54832</v>
      </c>
      <c r="I10949" s="28"/>
    </row>
    <row r="10950" spans="1:9" x14ac:dyDescent="0.25">
      <c r="A10950" s="231" t="s">
        <v>371</v>
      </c>
      <c r="B10950" s="232" t="s">
        <v>388</v>
      </c>
      <c r="C10950" s="233" t="s">
        <v>364</v>
      </c>
      <c r="D10950" s="233">
        <v>12</v>
      </c>
      <c r="E10950" s="233" t="s">
        <v>271</v>
      </c>
      <c r="F10950" s="234" t="s">
        <v>338</v>
      </c>
      <c r="G10950" s="235">
        <v>7</v>
      </c>
      <c r="H10950" s="234">
        <v>54833</v>
      </c>
      <c r="I10950" s="28"/>
    </row>
    <row r="10951" spans="1:9" x14ac:dyDescent="0.25">
      <c r="A10951" s="231" t="s">
        <v>335</v>
      </c>
      <c r="B10951" s="232" t="s">
        <v>394</v>
      </c>
      <c r="C10951" s="233" t="s">
        <v>364</v>
      </c>
      <c r="D10951" s="233">
        <v>8</v>
      </c>
      <c r="E10951" s="233" t="s">
        <v>264</v>
      </c>
      <c r="F10951" s="234" t="s">
        <v>396</v>
      </c>
      <c r="G10951" s="235">
        <v>151</v>
      </c>
      <c r="H10951" s="234">
        <v>54834</v>
      </c>
      <c r="I10951" s="28"/>
    </row>
    <row r="10952" spans="1:9" x14ac:dyDescent="0.25">
      <c r="A10952" s="231" t="s">
        <v>335</v>
      </c>
      <c r="B10952" s="232" t="s">
        <v>336</v>
      </c>
      <c r="C10952" s="233" t="s">
        <v>337</v>
      </c>
      <c r="D10952" s="233">
        <v>16</v>
      </c>
      <c r="E10952" s="233" t="s">
        <v>271</v>
      </c>
      <c r="F10952" s="234" t="s">
        <v>338</v>
      </c>
      <c r="G10952" s="235">
        <v>138</v>
      </c>
      <c r="H10952" s="234">
        <v>54835</v>
      </c>
      <c r="I10952" s="28"/>
    </row>
    <row r="10953" spans="1:9" x14ac:dyDescent="0.25">
      <c r="A10953" s="231" t="s">
        <v>371</v>
      </c>
      <c r="B10953" s="232" t="s">
        <v>372</v>
      </c>
      <c r="C10953" s="233" t="s">
        <v>364</v>
      </c>
      <c r="D10953" s="233">
        <v>8</v>
      </c>
      <c r="E10953" s="233" t="s">
        <v>271</v>
      </c>
      <c r="F10953" s="234" t="s">
        <v>338</v>
      </c>
      <c r="G10953" s="235">
        <v>100</v>
      </c>
      <c r="H10953" s="234">
        <v>54843</v>
      </c>
      <c r="I10953" s="28"/>
    </row>
    <row r="10954" spans="1:9" x14ac:dyDescent="0.25">
      <c r="A10954" s="231" t="s">
        <v>408</v>
      </c>
      <c r="B10954" s="232" t="s">
        <v>409</v>
      </c>
      <c r="C10954" s="233" t="s">
        <v>380</v>
      </c>
      <c r="D10954" s="233">
        <v>16</v>
      </c>
      <c r="E10954" s="233" t="s">
        <v>334</v>
      </c>
      <c r="F10954" s="234" t="s">
        <v>276</v>
      </c>
      <c r="G10954" s="235">
        <v>15</v>
      </c>
      <c r="H10954" s="234">
        <v>54845</v>
      </c>
      <c r="I10954" s="28"/>
    </row>
    <row r="10955" spans="1:9" x14ac:dyDescent="0.25">
      <c r="A10955" s="231" t="s">
        <v>371</v>
      </c>
      <c r="B10955" s="232" t="s">
        <v>388</v>
      </c>
      <c r="C10955" s="233" t="s">
        <v>364</v>
      </c>
      <c r="D10955" s="233">
        <v>12</v>
      </c>
      <c r="E10955" s="233" t="s">
        <v>271</v>
      </c>
      <c r="F10955" s="234" t="s">
        <v>338</v>
      </c>
      <c r="G10955" s="235">
        <v>81</v>
      </c>
      <c r="H10955" s="234">
        <v>54846</v>
      </c>
      <c r="I10955" s="28"/>
    </row>
    <row r="10956" spans="1:9" x14ac:dyDescent="0.25">
      <c r="A10956" s="231" t="s">
        <v>354</v>
      </c>
      <c r="B10956" s="232" t="s">
        <v>355</v>
      </c>
      <c r="C10956" s="233" t="s">
        <v>347</v>
      </c>
      <c r="D10956" s="233">
        <v>16</v>
      </c>
      <c r="E10956" s="233" t="s">
        <v>262</v>
      </c>
      <c r="F10956" s="234" t="s">
        <v>356</v>
      </c>
      <c r="G10956" s="235">
        <v>49</v>
      </c>
      <c r="H10956" s="234">
        <v>54847</v>
      </c>
      <c r="I10956" s="28"/>
    </row>
    <row r="10957" spans="1:9" x14ac:dyDescent="0.25">
      <c r="A10957" s="231" t="s">
        <v>371</v>
      </c>
      <c r="B10957" s="232" t="s">
        <v>388</v>
      </c>
      <c r="C10957" s="233" t="s">
        <v>364</v>
      </c>
      <c r="D10957" s="233">
        <v>12</v>
      </c>
      <c r="E10957" s="233" t="s">
        <v>271</v>
      </c>
      <c r="F10957" s="234" t="s">
        <v>359</v>
      </c>
      <c r="G10957" s="235">
        <v>76</v>
      </c>
      <c r="H10957" s="234">
        <v>54848</v>
      </c>
      <c r="I10957" s="28"/>
    </row>
    <row r="10958" spans="1:9" x14ac:dyDescent="0.25">
      <c r="A10958" s="231" t="s">
        <v>348</v>
      </c>
      <c r="B10958" s="232" t="s">
        <v>349</v>
      </c>
      <c r="C10958" s="233" t="s">
        <v>347</v>
      </c>
      <c r="D10958" s="233">
        <v>8</v>
      </c>
      <c r="E10958" s="233" t="s">
        <v>262</v>
      </c>
      <c r="F10958" s="234" t="s">
        <v>356</v>
      </c>
      <c r="G10958" s="235">
        <v>61</v>
      </c>
      <c r="H10958" s="234">
        <v>54850</v>
      </c>
      <c r="I10958" s="28"/>
    </row>
    <row r="10959" spans="1:9" x14ac:dyDescent="0.25">
      <c r="A10959" s="231" t="s">
        <v>335</v>
      </c>
      <c r="B10959" s="232" t="s">
        <v>384</v>
      </c>
      <c r="C10959" s="233" t="s">
        <v>364</v>
      </c>
      <c r="D10959" s="233">
        <v>8</v>
      </c>
      <c r="E10959" s="233" t="s">
        <v>262</v>
      </c>
      <c r="F10959" s="234" t="s">
        <v>356</v>
      </c>
      <c r="G10959" s="235">
        <v>199</v>
      </c>
      <c r="H10959" s="234">
        <v>54856</v>
      </c>
      <c r="I10959" s="28"/>
    </row>
    <row r="10960" spans="1:9" x14ac:dyDescent="0.25">
      <c r="A10960" s="231" t="s">
        <v>335</v>
      </c>
      <c r="B10960" s="232" t="s">
        <v>382</v>
      </c>
      <c r="C10960" s="233" t="s">
        <v>337</v>
      </c>
      <c r="D10960" s="233">
        <v>16</v>
      </c>
      <c r="E10960" s="233" t="s">
        <v>264</v>
      </c>
      <c r="F10960" s="234" t="s">
        <v>365</v>
      </c>
      <c r="G10960" s="235">
        <v>11</v>
      </c>
      <c r="H10960" s="234">
        <v>54856</v>
      </c>
      <c r="I10960" s="28"/>
    </row>
    <row r="10961" spans="1:9" x14ac:dyDescent="0.25">
      <c r="A10961" s="231" t="s">
        <v>335</v>
      </c>
      <c r="B10961" s="232" t="s">
        <v>367</v>
      </c>
      <c r="C10961" s="233" t="s">
        <v>337</v>
      </c>
      <c r="D10961" s="233">
        <v>8</v>
      </c>
      <c r="E10961" s="233" t="s">
        <v>262</v>
      </c>
      <c r="F10961" s="234" t="s">
        <v>342</v>
      </c>
      <c r="G10961" s="235">
        <v>42</v>
      </c>
      <c r="H10961" s="234">
        <v>54857</v>
      </c>
      <c r="I10961" s="28"/>
    </row>
    <row r="10962" spans="1:9" x14ac:dyDescent="0.25">
      <c r="A10962" s="231" t="s">
        <v>335</v>
      </c>
      <c r="B10962" s="232" t="s">
        <v>368</v>
      </c>
      <c r="C10962" s="233" t="s">
        <v>364</v>
      </c>
      <c r="D10962" s="233">
        <v>8</v>
      </c>
      <c r="E10962" s="233" t="s">
        <v>262</v>
      </c>
      <c r="F10962" s="234" t="s">
        <v>356</v>
      </c>
      <c r="G10962" s="235">
        <v>127</v>
      </c>
      <c r="H10962" s="234">
        <v>54859</v>
      </c>
      <c r="I10962" s="28"/>
    </row>
    <row r="10963" spans="1:9" x14ac:dyDescent="0.25">
      <c r="A10963" s="231" t="s">
        <v>385</v>
      </c>
      <c r="B10963" s="232" t="s">
        <v>386</v>
      </c>
      <c r="C10963" s="233" t="s">
        <v>358</v>
      </c>
      <c r="D10963" s="233">
        <v>16</v>
      </c>
      <c r="E10963" s="233" t="s">
        <v>334</v>
      </c>
      <c r="F10963" s="234" t="s">
        <v>276</v>
      </c>
      <c r="G10963" s="235">
        <v>145</v>
      </c>
      <c r="H10963" s="234">
        <v>54861</v>
      </c>
      <c r="I10963" s="28"/>
    </row>
    <row r="10964" spans="1:9" x14ac:dyDescent="0.25">
      <c r="A10964" s="231" t="s">
        <v>371</v>
      </c>
      <c r="B10964" s="232" t="s">
        <v>388</v>
      </c>
      <c r="C10964" s="233" t="s">
        <v>364</v>
      </c>
      <c r="D10964" s="233">
        <v>12</v>
      </c>
      <c r="E10964" s="233" t="s">
        <v>271</v>
      </c>
      <c r="F10964" s="234" t="s">
        <v>338</v>
      </c>
      <c r="G10964" s="235">
        <v>128</v>
      </c>
      <c r="H10964" s="234">
        <v>54865</v>
      </c>
      <c r="I10964" s="28"/>
    </row>
    <row r="10965" spans="1:9" x14ac:dyDescent="0.25">
      <c r="A10965" s="231" t="s">
        <v>331</v>
      </c>
      <c r="B10965" s="232" t="s">
        <v>332</v>
      </c>
      <c r="C10965" s="233" t="s">
        <v>333</v>
      </c>
      <c r="D10965" s="233">
        <v>16</v>
      </c>
      <c r="E10965" s="233" t="s">
        <v>334</v>
      </c>
      <c r="F10965" s="234" t="s">
        <v>278</v>
      </c>
      <c r="G10965" s="235">
        <v>14</v>
      </c>
      <c r="H10965" s="234">
        <v>54877</v>
      </c>
      <c r="I10965" s="28"/>
    </row>
    <row r="10966" spans="1:9" x14ac:dyDescent="0.25">
      <c r="A10966" s="231" t="s">
        <v>362</v>
      </c>
      <c r="B10966" s="232" t="s">
        <v>407</v>
      </c>
      <c r="C10966" s="233" t="s">
        <v>380</v>
      </c>
      <c r="D10966" s="233">
        <v>16</v>
      </c>
      <c r="E10966" s="233" t="s">
        <v>264</v>
      </c>
      <c r="F10966" s="234" t="s">
        <v>396</v>
      </c>
      <c r="G10966" s="235">
        <v>169</v>
      </c>
      <c r="H10966" s="234">
        <v>54882</v>
      </c>
      <c r="I10966" s="28"/>
    </row>
    <row r="10967" spans="1:9" x14ac:dyDescent="0.25">
      <c r="A10967" s="231" t="s">
        <v>345</v>
      </c>
      <c r="B10967" s="232" t="s">
        <v>346</v>
      </c>
      <c r="C10967" s="233" t="s">
        <v>347</v>
      </c>
      <c r="D10967" s="233">
        <v>16</v>
      </c>
      <c r="E10967" s="233" t="s">
        <v>271</v>
      </c>
      <c r="F10967" s="234" t="s">
        <v>338</v>
      </c>
      <c r="G10967" s="235">
        <v>64</v>
      </c>
      <c r="H10967" s="234">
        <v>54883</v>
      </c>
      <c r="I10967" s="28"/>
    </row>
    <row r="10968" spans="1:9" x14ac:dyDescent="0.25">
      <c r="A10968" s="231" t="s">
        <v>331</v>
      </c>
      <c r="B10968" s="232" t="s">
        <v>353</v>
      </c>
      <c r="C10968" s="233" t="s">
        <v>337</v>
      </c>
      <c r="D10968" s="233">
        <v>16</v>
      </c>
      <c r="E10968" s="233" t="s">
        <v>262</v>
      </c>
      <c r="F10968" s="234" t="s">
        <v>342</v>
      </c>
      <c r="G10968" s="235">
        <v>6</v>
      </c>
      <c r="H10968" s="234">
        <v>54890</v>
      </c>
      <c r="I10968" s="28"/>
    </row>
    <row r="10969" spans="1:9" x14ac:dyDescent="0.25">
      <c r="A10969" s="231" t="s">
        <v>385</v>
      </c>
      <c r="B10969" s="232" t="s">
        <v>386</v>
      </c>
      <c r="C10969" s="233" t="s">
        <v>358</v>
      </c>
      <c r="D10969" s="233">
        <v>16</v>
      </c>
      <c r="E10969" s="233" t="s">
        <v>334</v>
      </c>
      <c r="F10969" s="234" t="s">
        <v>276</v>
      </c>
      <c r="G10969" s="235">
        <v>61</v>
      </c>
      <c r="H10969" s="234">
        <v>54895</v>
      </c>
      <c r="I10969" s="28"/>
    </row>
    <row r="10970" spans="1:9" x14ac:dyDescent="0.25">
      <c r="A10970" s="231" t="s">
        <v>362</v>
      </c>
      <c r="B10970" s="232" t="s">
        <v>363</v>
      </c>
      <c r="C10970" s="233" t="s">
        <v>364</v>
      </c>
      <c r="D10970" s="233">
        <v>8</v>
      </c>
      <c r="E10970" s="233" t="s">
        <v>264</v>
      </c>
      <c r="F10970" s="234" t="s">
        <v>396</v>
      </c>
      <c r="G10970" s="235">
        <v>159</v>
      </c>
      <c r="H10970" s="234">
        <v>54899</v>
      </c>
      <c r="I10970" s="28"/>
    </row>
    <row r="10971" spans="1:9" x14ac:dyDescent="0.25">
      <c r="A10971" s="231" t="s">
        <v>335</v>
      </c>
      <c r="B10971" s="232" t="s">
        <v>387</v>
      </c>
      <c r="C10971" s="233" t="s">
        <v>347</v>
      </c>
      <c r="D10971" s="233">
        <v>8</v>
      </c>
      <c r="E10971" s="233" t="s">
        <v>264</v>
      </c>
      <c r="F10971" s="234" t="s">
        <v>365</v>
      </c>
      <c r="G10971" s="235">
        <v>183</v>
      </c>
      <c r="H10971" s="234">
        <v>54900</v>
      </c>
      <c r="I10971" s="28"/>
    </row>
    <row r="10972" spans="1:9" x14ac:dyDescent="0.25">
      <c r="A10972" s="231" t="s">
        <v>335</v>
      </c>
      <c r="B10972" s="232" t="s">
        <v>395</v>
      </c>
      <c r="C10972" s="233" t="s">
        <v>337</v>
      </c>
      <c r="D10972" s="233">
        <v>16</v>
      </c>
      <c r="E10972" s="233" t="s">
        <v>264</v>
      </c>
      <c r="F10972" s="234" t="s">
        <v>396</v>
      </c>
      <c r="G10972" s="235">
        <v>73</v>
      </c>
      <c r="H10972" s="234">
        <v>54905</v>
      </c>
      <c r="I10972" s="28"/>
    </row>
    <row r="10973" spans="1:9" x14ac:dyDescent="0.25">
      <c r="A10973" s="231" t="s">
        <v>376</v>
      </c>
      <c r="B10973" s="232" t="s">
        <v>390</v>
      </c>
      <c r="C10973" s="233" t="s">
        <v>370</v>
      </c>
      <c r="D10973" s="233">
        <v>8</v>
      </c>
      <c r="E10973" s="233" t="s">
        <v>334</v>
      </c>
      <c r="F10973" s="234" t="s">
        <v>278</v>
      </c>
      <c r="G10973" s="235">
        <v>77</v>
      </c>
      <c r="H10973" s="234">
        <v>54907</v>
      </c>
      <c r="I10973" s="28"/>
    </row>
    <row r="10974" spans="1:9" x14ac:dyDescent="0.25">
      <c r="A10974" s="231" t="s">
        <v>335</v>
      </c>
      <c r="B10974" s="232" t="s">
        <v>357</v>
      </c>
      <c r="C10974" s="233" t="s">
        <v>358</v>
      </c>
      <c r="D10974" s="233">
        <v>16</v>
      </c>
      <c r="E10974" s="233" t="s">
        <v>271</v>
      </c>
      <c r="F10974" s="234" t="s">
        <v>359</v>
      </c>
      <c r="G10974" s="235">
        <v>78</v>
      </c>
      <c r="H10974" s="234">
        <v>54909</v>
      </c>
      <c r="I10974" s="28"/>
    </row>
    <row r="10975" spans="1:9" x14ac:dyDescent="0.25">
      <c r="A10975" s="231" t="s">
        <v>339</v>
      </c>
      <c r="B10975" s="232" t="s">
        <v>340</v>
      </c>
      <c r="C10975" s="233" t="s">
        <v>341</v>
      </c>
      <c r="D10975" s="233">
        <v>8</v>
      </c>
      <c r="E10975" s="233" t="s">
        <v>262</v>
      </c>
      <c r="F10975" s="234" t="s">
        <v>342</v>
      </c>
      <c r="G10975" s="235">
        <v>31</v>
      </c>
      <c r="H10975" s="234">
        <v>54909</v>
      </c>
      <c r="I10975" s="28"/>
    </row>
    <row r="10976" spans="1:9" x14ac:dyDescent="0.25">
      <c r="A10976" s="231" t="s">
        <v>362</v>
      </c>
      <c r="B10976" s="232" t="s">
        <v>369</v>
      </c>
      <c r="C10976" s="233" t="s">
        <v>370</v>
      </c>
      <c r="D10976" s="233">
        <v>16</v>
      </c>
      <c r="E10976" s="233" t="s">
        <v>264</v>
      </c>
      <c r="F10976" s="234" t="s">
        <v>365</v>
      </c>
      <c r="G10976" s="235">
        <v>163</v>
      </c>
      <c r="H10976" s="234">
        <v>54910</v>
      </c>
      <c r="I10976" s="28"/>
    </row>
    <row r="10977" spans="1:9" x14ac:dyDescent="0.25">
      <c r="A10977" s="231" t="s">
        <v>348</v>
      </c>
      <c r="B10977" s="232" t="s">
        <v>349</v>
      </c>
      <c r="C10977" s="233" t="s">
        <v>347</v>
      </c>
      <c r="D10977" s="233">
        <v>8</v>
      </c>
      <c r="E10977" s="233" t="s">
        <v>262</v>
      </c>
      <c r="F10977" s="234" t="s">
        <v>356</v>
      </c>
      <c r="G10977" s="235">
        <v>13</v>
      </c>
      <c r="H10977" s="234">
        <v>54910</v>
      </c>
      <c r="I10977" s="28"/>
    </row>
    <row r="10978" spans="1:9" x14ac:dyDescent="0.25">
      <c r="A10978" s="231" t="s">
        <v>371</v>
      </c>
      <c r="B10978" s="232" t="s">
        <v>372</v>
      </c>
      <c r="C10978" s="233" t="s">
        <v>364</v>
      </c>
      <c r="D10978" s="233">
        <v>8</v>
      </c>
      <c r="E10978" s="233" t="s">
        <v>271</v>
      </c>
      <c r="F10978" s="234" t="s">
        <v>338</v>
      </c>
      <c r="G10978" s="235">
        <v>63</v>
      </c>
      <c r="H10978" s="234">
        <v>54911</v>
      </c>
      <c r="I10978" s="28"/>
    </row>
    <row r="10979" spans="1:9" x14ac:dyDescent="0.25">
      <c r="A10979" s="231" t="s">
        <v>354</v>
      </c>
      <c r="B10979" s="232" t="s">
        <v>355</v>
      </c>
      <c r="C10979" s="233" t="s">
        <v>347</v>
      </c>
      <c r="D10979" s="233">
        <v>16</v>
      </c>
      <c r="E10979" s="233" t="s">
        <v>262</v>
      </c>
      <c r="F10979" s="234" t="s">
        <v>356</v>
      </c>
      <c r="G10979" s="235">
        <v>118</v>
      </c>
      <c r="H10979" s="234">
        <v>54913</v>
      </c>
      <c r="I10979" s="28"/>
    </row>
    <row r="10980" spans="1:9" x14ac:dyDescent="0.25">
      <c r="A10980" s="231" t="s">
        <v>345</v>
      </c>
      <c r="B10980" s="232" t="s">
        <v>401</v>
      </c>
      <c r="C10980" s="233" t="s">
        <v>380</v>
      </c>
      <c r="D10980" s="233">
        <v>16</v>
      </c>
      <c r="E10980" s="233" t="s">
        <v>271</v>
      </c>
      <c r="F10980" s="234" t="s">
        <v>338</v>
      </c>
      <c r="G10980" s="235">
        <v>17</v>
      </c>
      <c r="H10980" s="234">
        <v>54914</v>
      </c>
      <c r="I10980" s="28"/>
    </row>
    <row r="10981" spans="1:9" x14ac:dyDescent="0.25">
      <c r="A10981" s="231" t="s">
        <v>335</v>
      </c>
      <c r="B10981" s="232" t="s">
        <v>384</v>
      </c>
      <c r="C10981" s="233" t="s">
        <v>364</v>
      </c>
      <c r="D10981" s="233">
        <v>8</v>
      </c>
      <c r="E10981" s="233" t="s">
        <v>262</v>
      </c>
      <c r="F10981" s="234" t="s">
        <v>356</v>
      </c>
      <c r="G10981" s="235">
        <v>63</v>
      </c>
      <c r="H10981" s="234">
        <v>54916</v>
      </c>
      <c r="I10981" s="28"/>
    </row>
    <row r="10982" spans="1:9" x14ac:dyDescent="0.25">
      <c r="A10982" s="231" t="s">
        <v>376</v>
      </c>
      <c r="B10982" s="232" t="s">
        <v>377</v>
      </c>
      <c r="C10982" s="233" t="s">
        <v>378</v>
      </c>
      <c r="D10982" s="233">
        <v>10</v>
      </c>
      <c r="E10982" s="233" t="s">
        <v>262</v>
      </c>
      <c r="F10982" s="234" t="s">
        <v>342</v>
      </c>
      <c r="G10982" s="235">
        <v>112</v>
      </c>
      <c r="H10982" s="234">
        <v>54917</v>
      </c>
      <c r="I10982" s="28"/>
    </row>
    <row r="10983" spans="1:9" x14ac:dyDescent="0.25">
      <c r="A10983" s="231" t="s">
        <v>335</v>
      </c>
      <c r="B10983" s="232" t="s">
        <v>382</v>
      </c>
      <c r="C10983" s="233" t="s">
        <v>337</v>
      </c>
      <c r="D10983" s="233">
        <v>16</v>
      </c>
      <c r="E10983" s="233" t="s">
        <v>264</v>
      </c>
      <c r="F10983" s="234" t="s">
        <v>365</v>
      </c>
      <c r="G10983" s="235">
        <v>83</v>
      </c>
      <c r="H10983" s="234">
        <v>54920</v>
      </c>
      <c r="I10983" s="28"/>
    </row>
    <row r="10984" spans="1:9" x14ac:dyDescent="0.25">
      <c r="A10984" s="231" t="s">
        <v>362</v>
      </c>
      <c r="B10984" s="232" t="s">
        <v>363</v>
      </c>
      <c r="C10984" s="233" t="s">
        <v>364</v>
      </c>
      <c r="D10984" s="233">
        <v>8</v>
      </c>
      <c r="E10984" s="233" t="s">
        <v>264</v>
      </c>
      <c r="F10984" s="234" t="s">
        <v>396</v>
      </c>
      <c r="G10984" s="235">
        <v>154</v>
      </c>
      <c r="H10984" s="234">
        <v>54920</v>
      </c>
      <c r="I10984" s="28"/>
    </row>
    <row r="10985" spans="1:9" x14ac:dyDescent="0.25">
      <c r="A10985" s="231" t="s">
        <v>376</v>
      </c>
      <c r="B10985" s="232" t="s">
        <v>377</v>
      </c>
      <c r="C10985" s="233" t="s">
        <v>378</v>
      </c>
      <c r="D10985" s="233">
        <v>10</v>
      </c>
      <c r="E10985" s="233" t="s">
        <v>262</v>
      </c>
      <c r="F10985" s="234" t="s">
        <v>342</v>
      </c>
      <c r="G10985" s="235">
        <v>129</v>
      </c>
      <c r="H10985" s="234">
        <v>54921</v>
      </c>
      <c r="I10985" s="28"/>
    </row>
    <row r="10986" spans="1:9" x14ac:dyDescent="0.25">
      <c r="A10986" s="231" t="s">
        <v>335</v>
      </c>
      <c r="B10986" s="232" t="s">
        <v>400</v>
      </c>
      <c r="C10986" s="233" t="s">
        <v>364</v>
      </c>
      <c r="D10986" s="233">
        <v>8</v>
      </c>
      <c r="E10986" s="233" t="s">
        <v>264</v>
      </c>
      <c r="F10986" s="234" t="s">
        <v>365</v>
      </c>
      <c r="G10986" s="235">
        <v>134</v>
      </c>
      <c r="H10986" s="234">
        <v>54923</v>
      </c>
      <c r="I10986" s="28"/>
    </row>
    <row r="10987" spans="1:9" x14ac:dyDescent="0.25">
      <c r="A10987" s="231" t="s">
        <v>335</v>
      </c>
      <c r="B10987" s="232" t="s">
        <v>395</v>
      </c>
      <c r="C10987" s="233" t="s">
        <v>337</v>
      </c>
      <c r="D10987" s="233">
        <v>16</v>
      </c>
      <c r="E10987" s="233" t="s">
        <v>264</v>
      </c>
      <c r="F10987" s="234" t="s">
        <v>365</v>
      </c>
      <c r="G10987" s="235">
        <v>130</v>
      </c>
      <c r="H10987" s="234">
        <v>54928</v>
      </c>
      <c r="I10987" s="28"/>
    </row>
    <row r="10988" spans="1:9" x14ac:dyDescent="0.25">
      <c r="A10988" s="231" t="s">
        <v>335</v>
      </c>
      <c r="B10988" s="232" t="s">
        <v>336</v>
      </c>
      <c r="C10988" s="233" t="s">
        <v>337</v>
      </c>
      <c r="D10988" s="233">
        <v>16</v>
      </c>
      <c r="E10988" s="233" t="s">
        <v>271</v>
      </c>
      <c r="F10988" s="234" t="s">
        <v>338</v>
      </c>
      <c r="G10988" s="235">
        <v>196</v>
      </c>
      <c r="H10988" s="234">
        <v>54929</v>
      </c>
      <c r="I10988" s="28"/>
    </row>
    <row r="10989" spans="1:9" x14ac:dyDescent="0.25">
      <c r="A10989" s="231" t="s">
        <v>354</v>
      </c>
      <c r="B10989" s="232" t="s">
        <v>355</v>
      </c>
      <c r="C10989" s="233" t="s">
        <v>347</v>
      </c>
      <c r="D10989" s="233">
        <v>16</v>
      </c>
      <c r="E10989" s="233" t="s">
        <v>262</v>
      </c>
      <c r="F10989" s="234" t="s">
        <v>356</v>
      </c>
      <c r="G10989" s="235">
        <v>171</v>
      </c>
      <c r="H10989" s="234">
        <v>54929</v>
      </c>
      <c r="I10989" s="28"/>
    </row>
    <row r="10990" spans="1:9" x14ac:dyDescent="0.25">
      <c r="A10990" s="231" t="s">
        <v>376</v>
      </c>
      <c r="B10990" s="232" t="s">
        <v>390</v>
      </c>
      <c r="C10990" s="233" t="s">
        <v>370</v>
      </c>
      <c r="D10990" s="233">
        <v>8</v>
      </c>
      <c r="E10990" s="233" t="s">
        <v>334</v>
      </c>
      <c r="F10990" s="234" t="s">
        <v>278</v>
      </c>
      <c r="G10990" s="235">
        <v>36</v>
      </c>
      <c r="H10990" s="234">
        <v>54930</v>
      </c>
      <c r="I10990" s="28"/>
    </row>
    <row r="10991" spans="1:9" x14ac:dyDescent="0.25">
      <c r="A10991" s="231" t="s">
        <v>376</v>
      </c>
      <c r="B10991" s="232" t="s">
        <v>390</v>
      </c>
      <c r="C10991" s="233" t="s">
        <v>370</v>
      </c>
      <c r="D10991" s="233">
        <v>8</v>
      </c>
      <c r="E10991" s="233" t="s">
        <v>334</v>
      </c>
      <c r="F10991" s="234" t="s">
        <v>278</v>
      </c>
      <c r="G10991" s="235">
        <v>120</v>
      </c>
      <c r="H10991" s="234">
        <v>54930</v>
      </c>
      <c r="I10991" s="28"/>
    </row>
    <row r="10992" spans="1:9" x14ac:dyDescent="0.25">
      <c r="A10992" s="231" t="s">
        <v>362</v>
      </c>
      <c r="B10992" s="232" t="s">
        <v>366</v>
      </c>
      <c r="C10992" s="233" t="s">
        <v>337</v>
      </c>
      <c r="D10992" s="233">
        <v>8</v>
      </c>
      <c r="E10992" s="233" t="s">
        <v>262</v>
      </c>
      <c r="F10992" s="234" t="s">
        <v>50</v>
      </c>
      <c r="G10992" s="235">
        <v>149</v>
      </c>
      <c r="H10992" s="234">
        <v>54935</v>
      </c>
      <c r="I10992" s="28"/>
    </row>
    <row r="10993" spans="1:9" x14ac:dyDescent="0.25">
      <c r="A10993" s="231" t="s">
        <v>354</v>
      </c>
      <c r="B10993" s="232" t="s">
        <v>355</v>
      </c>
      <c r="C10993" s="233" t="s">
        <v>347</v>
      </c>
      <c r="D10993" s="233">
        <v>16</v>
      </c>
      <c r="E10993" s="233" t="s">
        <v>262</v>
      </c>
      <c r="F10993" s="234" t="s">
        <v>356</v>
      </c>
      <c r="G10993" s="235">
        <v>126</v>
      </c>
      <c r="H10993" s="234">
        <v>54937</v>
      </c>
      <c r="I10993" s="28"/>
    </row>
    <row r="10994" spans="1:9" x14ac:dyDescent="0.25">
      <c r="A10994" s="231" t="s">
        <v>362</v>
      </c>
      <c r="B10994" s="232" t="s">
        <v>374</v>
      </c>
      <c r="C10994" s="233" t="s">
        <v>375</v>
      </c>
      <c r="D10994" s="233">
        <v>16</v>
      </c>
      <c r="E10994" s="233" t="s">
        <v>271</v>
      </c>
      <c r="F10994" s="234" t="s">
        <v>338</v>
      </c>
      <c r="G10994" s="235">
        <v>155</v>
      </c>
      <c r="H10994" s="234">
        <v>54943</v>
      </c>
      <c r="I10994" s="28"/>
    </row>
    <row r="10995" spans="1:9" x14ac:dyDescent="0.25">
      <c r="A10995" s="231" t="s">
        <v>331</v>
      </c>
      <c r="B10995" s="232" t="s">
        <v>353</v>
      </c>
      <c r="C10995" s="233" t="s">
        <v>337</v>
      </c>
      <c r="D10995" s="233">
        <v>16</v>
      </c>
      <c r="E10995" s="233" t="s">
        <v>262</v>
      </c>
      <c r="F10995" s="234" t="s">
        <v>356</v>
      </c>
      <c r="G10995" s="235">
        <v>89</v>
      </c>
      <c r="H10995" s="234">
        <v>54943</v>
      </c>
      <c r="I10995" s="28"/>
    </row>
    <row r="10996" spans="1:9" x14ac:dyDescent="0.25">
      <c r="A10996" s="231" t="s">
        <v>335</v>
      </c>
      <c r="B10996" s="232" t="s">
        <v>382</v>
      </c>
      <c r="C10996" s="233" t="s">
        <v>337</v>
      </c>
      <c r="D10996" s="233">
        <v>16</v>
      </c>
      <c r="E10996" s="233" t="s">
        <v>264</v>
      </c>
      <c r="F10996" s="234" t="s">
        <v>365</v>
      </c>
      <c r="G10996" s="235">
        <v>47</v>
      </c>
      <c r="H10996" s="234">
        <v>54952</v>
      </c>
      <c r="I10996" s="28"/>
    </row>
    <row r="10997" spans="1:9" x14ac:dyDescent="0.25">
      <c r="A10997" s="231" t="s">
        <v>362</v>
      </c>
      <c r="B10997" s="232" t="s">
        <v>366</v>
      </c>
      <c r="C10997" s="233" t="s">
        <v>337</v>
      </c>
      <c r="D10997" s="233">
        <v>8</v>
      </c>
      <c r="E10997" s="233" t="s">
        <v>262</v>
      </c>
      <c r="F10997" s="234" t="s">
        <v>50</v>
      </c>
      <c r="G10997" s="235">
        <v>76</v>
      </c>
      <c r="H10997" s="234">
        <v>54957</v>
      </c>
      <c r="I10997" s="28"/>
    </row>
    <row r="10998" spans="1:9" x14ac:dyDescent="0.25">
      <c r="A10998" s="231" t="s">
        <v>376</v>
      </c>
      <c r="B10998" s="232" t="s">
        <v>377</v>
      </c>
      <c r="C10998" s="233" t="s">
        <v>378</v>
      </c>
      <c r="D10998" s="233">
        <v>10</v>
      </c>
      <c r="E10998" s="233" t="s">
        <v>262</v>
      </c>
      <c r="F10998" s="234" t="s">
        <v>50</v>
      </c>
      <c r="G10998" s="235">
        <v>73</v>
      </c>
      <c r="H10998" s="234">
        <v>54958</v>
      </c>
      <c r="I10998" s="28"/>
    </row>
    <row r="10999" spans="1:9" x14ac:dyDescent="0.25">
      <c r="A10999" s="231" t="s">
        <v>362</v>
      </c>
      <c r="B10999" s="232" t="s">
        <v>363</v>
      </c>
      <c r="C10999" s="233" t="s">
        <v>364</v>
      </c>
      <c r="D10999" s="233">
        <v>8</v>
      </c>
      <c r="E10999" s="233" t="s">
        <v>264</v>
      </c>
      <c r="F10999" s="234" t="s">
        <v>396</v>
      </c>
      <c r="G10999" s="235">
        <v>176</v>
      </c>
      <c r="H10999" s="234">
        <v>54959</v>
      </c>
      <c r="I10999" s="28"/>
    </row>
    <row r="11000" spans="1:9" x14ac:dyDescent="0.25">
      <c r="A11000" s="231" t="s">
        <v>335</v>
      </c>
      <c r="B11000" s="232" t="s">
        <v>382</v>
      </c>
      <c r="C11000" s="233" t="s">
        <v>337</v>
      </c>
      <c r="D11000" s="233">
        <v>16</v>
      </c>
      <c r="E11000" s="233" t="s">
        <v>264</v>
      </c>
      <c r="F11000" s="234" t="s">
        <v>365</v>
      </c>
      <c r="G11000" s="235">
        <v>127</v>
      </c>
      <c r="H11000" s="234">
        <v>54960</v>
      </c>
      <c r="I11000" s="28"/>
    </row>
    <row r="11001" spans="1:9" x14ac:dyDescent="0.25">
      <c r="A11001" s="231" t="s">
        <v>371</v>
      </c>
      <c r="B11001" s="232" t="s">
        <v>388</v>
      </c>
      <c r="C11001" s="233" t="s">
        <v>364</v>
      </c>
      <c r="D11001" s="233">
        <v>12</v>
      </c>
      <c r="E11001" s="233" t="s">
        <v>271</v>
      </c>
      <c r="F11001" s="234" t="s">
        <v>338</v>
      </c>
      <c r="G11001" s="235">
        <v>141</v>
      </c>
      <c r="H11001" s="234">
        <v>54961</v>
      </c>
      <c r="I11001" s="28"/>
    </row>
    <row r="11002" spans="1:9" x14ac:dyDescent="0.25">
      <c r="A11002" s="231" t="s">
        <v>354</v>
      </c>
      <c r="B11002" s="232" t="s">
        <v>355</v>
      </c>
      <c r="C11002" s="233" t="s">
        <v>347</v>
      </c>
      <c r="D11002" s="233">
        <v>16</v>
      </c>
      <c r="E11002" s="233" t="s">
        <v>262</v>
      </c>
      <c r="F11002" s="234" t="s">
        <v>356</v>
      </c>
      <c r="G11002" s="235">
        <v>122</v>
      </c>
      <c r="H11002" s="234">
        <v>54961</v>
      </c>
      <c r="I11002" s="28"/>
    </row>
    <row r="11003" spans="1:9" x14ac:dyDescent="0.25">
      <c r="A11003" s="231" t="s">
        <v>362</v>
      </c>
      <c r="B11003" s="232" t="s">
        <v>366</v>
      </c>
      <c r="C11003" s="233" t="s">
        <v>337</v>
      </c>
      <c r="D11003" s="233">
        <v>8</v>
      </c>
      <c r="E11003" s="233" t="s">
        <v>262</v>
      </c>
      <c r="F11003" s="234" t="s">
        <v>50</v>
      </c>
      <c r="G11003" s="235">
        <v>69</v>
      </c>
      <c r="H11003" s="234">
        <v>54967</v>
      </c>
      <c r="I11003" s="28"/>
    </row>
    <row r="11004" spans="1:9" x14ac:dyDescent="0.25">
      <c r="A11004" s="231" t="s">
        <v>345</v>
      </c>
      <c r="B11004" s="232" t="s">
        <v>391</v>
      </c>
      <c r="C11004" s="233" t="s">
        <v>337</v>
      </c>
      <c r="D11004" s="233">
        <v>16</v>
      </c>
      <c r="E11004" s="233" t="s">
        <v>334</v>
      </c>
      <c r="F11004" s="234" t="s">
        <v>276</v>
      </c>
      <c r="G11004" s="235">
        <v>103</v>
      </c>
      <c r="H11004" s="234">
        <v>54968</v>
      </c>
      <c r="I11004" s="28"/>
    </row>
    <row r="11005" spans="1:9" x14ac:dyDescent="0.25">
      <c r="A11005" s="231" t="s">
        <v>362</v>
      </c>
      <c r="B11005" s="232" t="s">
        <v>369</v>
      </c>
      <c r="C11005" s="233" t="s">
        <v>370</v>
      </c>
      <c r="D11005" s="233">
        <v>16</v>
      </c>
      <c r="E11005" s="233" t="s">
        <v>264</v>
      </c>
      <c r="F11005" s="234" t="s">
        <v>365</v>
      </c>
      <c r="G11005" s="235">
        <v>169</v>
      </c>
      <c r="H11005" s="234">
        <v>54969</v>
      </c>
      <c r="I11005" s="28"/>
    </row>
    <row r="11006" spans="1:9" x14ac:dyDescent="0.25">
      <c r="A11006" s="231" t="s">
        <v>331</v>
      </c>
      <c r="B11006" s="232" t="s">
        <v>332</v>
      </c>
      <c r="C11006" s="233" t="s">
        <v>333</v>
      </c>
      <c r="D11006" s="233">
        <v>16</v>
      </c>
      <c r="E11006" s="233" t="s">
        <v>334</v>
      </c>
      <c r="F11006" s="234" t="s">
        <v>278</v>
      </c>
      <c r="G11006" s="235">
        <v>94</v>
      </c>
      <c r="H11006" s="234">
        <v>54969</v>
      </c>
      <c r="I11006" s="28"/>
    </row>
    <row r="11007" spans="1:9" x14ac:dyDescent="0.25">
      <c r="A11007" s="231" t="s">
        <v>335</v>
      </c>
      <c r="B11007" s="232" t="s">
        <v>382</v>
      </c>
      <c r="C11007" s="233" t="s">
        <v>337</v>
      </c>
      <c r="D11007" s="233">
        <v>16</v>
      </c>
      <c r="E11007" s="233" t="s">
        <v>264</v>
      </c>
      <c r="F11007" s="234" t="s">
        <v>365</v>
      </c>
      <c r="G11007" s="235">
        <v>78</v>
      </c>
      <c r="H11007" s="234">
        <v>54970</v>
      </c>
      <c r="I11007" s="28"/>
    </row>
    <row r="11008" spans="1:9" x14ac:dyDescent="0.25">
      <c r="A11008" s="231" t="s">
        <v>335</v>
      </c>
      <c r="B11008" s="232" t="s">
        <v>368</v>
      </c>
      <c r="C11008" s="233" t="s">
        <v>364</v>
      </c>
      <c r="D11008" s="233">
        <v>8</v>
      </c>
      <c r="E11008" s="233" t="s">
        <v>262</v>
      </c>
      <c r="F11008" s="234" t="s">
        <v>356</v>
      </c>
      <c r="G11008" s="235">
        <v>22</v>
      </c>
      <c r="H11008" s="234">
        <v>54971</v>
      </c>
      <c r="I11008" s="28"/>
    </row>
    <row r="11009" spans="1:9" x14ac:dyDescent="0.25">
      <c r="A11009" s="231" t="s">
        <v>397</v>
      </c>
      <c r="B11009" s="232" t="s">
        <v>398</v>
      </c>
      <c r="C11009" s="233" t="s">
        <v>399</v>
      </c>
      <c r="D11009" s="233">
        <v>8</v>
      </c>
      <c r="E11009" s="233" t="s">
        <v>334</v>
      </c>
      <c r="F11009" s="234" t="s">
        <v>276</v>
      </c>
      <c r="G11009" s="235">
        <v>124</v>
      </c>
      <c r="H11009" s="234">
        <v>54973</v>
      </c>
      <c r="I11009" s="28"/>
    </row>
    <row r="11010" spans="1:9" x14ac:dyDescent="0.25">
      <c r="A11010" s="231" t="s">
        <v>348</v>
      </c>
      <c r="B11010" s="232" t="s">
        <v>349</v>
      </c>
      <c r="C11010" s="233" t="s">
        <v>347</v>
      </c>
      <c r="D11010" s="233">
        <v>8</v>
      </c>
      <c r="E11010" s="233" t="s">
        <v>262</v>
      </c>
      <c r="F11010" s="234" t="s">
        <v>342</v>
      </c>
      <c r="G11010" s="235">
        <v>5</v>
      </c>
      <c r="H11010" s="234">
        <v>54974</v>
      </c>
      <c r="I11010" s="28"/>
    </row>
    <row r="11011" spans="1:9" x14ac:dyDescent="0.25">
      <c r="A11011" s="231" t="s">
        <v>331</v>
      </c>
      <c r="B11011" s="232" t="s">
        <v>353</v>
      </c>
      <c r="C11011" s="233" t="s">
        <v>337</v>
      </c>
      <c r="D11011" s="233">
        <v>16</v>
      </c>
      <c r="E11011" s="233" t="s">
        <v>262</v>
      </c>
      <c r="F11011" s="234" t="s">
        <v>356</v>
      </c>
      <c r="G11011" s="235">
        <v>114</v>
      </c>
      <c r="H11011" s="234">
        <v>54975</v>
      </c>
      <c r="I11011" s="28"/>
    </row>
    <row r="11012" spans="1:9" x14ac:dyDescent="0.25">
      <c r="A11012" s="231" t="s">
        <v>335</v>
      </c>
      <c r="B11012" s="232" t="s">
        <v>387</v>
      </c>
      <c r="C11012" s="233" t="s">
        <v>347</v>
      </c>
      <c r="D11012" s="233">
        <v>8</v>
      </c>
      <c r="E11012" s="233" t="s">
        <v>264</v>
      </c>
      <c r="F11012" s="234" t="s">
        <v>365</v>
      </c>
      <c r="G11012" s="235">
        <v>182</v>
      </c>
      <c r="H11012" s="234">
        <v>54976</v>
      </c>
      <c r="I11012" s="28"/>
    </row>
    <row r="11013" spans="1:9" x14ac:dyDescent="0.25">
      <c r="A11013" s="231" t="s">
        <v>345</v>
      </c>
      <c r="B11013" s="232" t="s">
        <v>391</v>
      </c>
      <c r="C11013" s="233" t="s">
        <v>337</v>
      </c>
      <c r="D11013" s="233">
        <v>16</v>
      </c>
      <c r="E11013" s="233" t="s">
        <v>334</v>
      </c>
      <c r="F11013" s="234" t="s">
        <v>405</v>
      </c>
      <c r="G11013" s="235">
        <v>137</v>
      </c>
      <c r="H11013" s="234">
        <v>54977</v>
      </c>
      <c r="I11013" s="28"/>
    </row>
    <row r="11014" spans="1:9" x14ac:dyDescent="0.25">
      <c r="A11014" s="231" t="s">
        <v>345</v>
      </c>
      <c r="B11014" s="232" t="s">
        <v>406</v>
      </c>
      <c r="C11014" s="233" t="s">
        <v>337</v>
      </c>
      <c r="D11014" s="233">
        <v>16</v>
      </c>
      <c r="E11014" s="233" t="s">
        <v>271</v>
      </c>
      <c r="F11014" s="234" t="s">
        <v>338</v>
      </c>
      <c r="G11014" s="235">
        <v>149</v>
      </c>
      <c r="H11014" s="234">
        <v>54981</v>
      </c>
      <c r="I11014" s="28"/>
    </row>
    <row r="11015" spans="1:9" x14ac:dyDescent="0.25">
      <c r="A11015" s="231" t="s">
        <v>331</v>
      </c>
      <c r="B11015" s="232" t="s">
        <v>403</v>
      </c>
      <c r="C11015" s="233" t="s">
        <v>380</v>
      </c>
      <c r="D11015" s="233">
        <v>32</v>
      </c>
      <c r="E11015" s="233" t="s">
        <v>262</v>
      </c>
      <c r="F11015" s="234" t="s">
        <v>356</v>
      </c>
      <c r="G11015" s="235">
        <v>37</v>
      </c>
      <c r="H11015" s="234">
        <v>54986</v>
      </c>
      <c r="I11015" s="28"/>
    </row>
    <row r="11016" spans="1:9" x14ac:dyDescent="0.25">
      <c r="A11016" s="231" t="s">
        <v>335</v>
      </c>
      <c r="B11016" s="232" t="s">
        <v>387</v>
      </c>
      <c r="C11016" s="233" t="s">
        <v>347</v>
      </c>
      <c r="D11016" s="233">
        <v>8</v>
      </c>
      <c r="E11016" s="233" t="s">
        <v>264</v>
      </c>
      <c r="F11016" s="234" t="s">
        <v>365</v>
      </c>
      <c r="G11016" s="235">
        <v>132</v>
      </c>
      <c r="H11016" s="234">
        <v>54993</v>
      </c>
      <c r="I11016" s="28"/>
    </row>
    <row r="11017" spans="1:9" x14ac:dyDescent="0.25">
      <c r="A11017" s="231" t="s">
        <v>385</v>
      </c>
      <c r="B11017" s="232" t="s">
        <v>389</v>
      </c>
      <c r="C11017" s="233" t="s">
        <v>375</v>
      </c>
      <c r="D11017" s="233">
        <v>16</v>
      </c>
      <c r="E11017" s="233" t="s">
        <v>334</v>
      </c>
      <c r="F11017" s="234" t="s">
        <v>278</v>
      </c>
      <c r="G11017" s="235">
        <v>29</v>
      </c>
      <c r="H11017" s="234">
        <v>55002</v>
      </c>
      <c r="I11017" s="28"/>
    </row>
    <row r="11018" spans="1:9" x14ac:dyDescent="0.25">
      <c r="A11018" s="231" t="s">
        <v>335</v>
      </c>
      <c r="B11018" s="232" t="s">
        <v>350</v>
      </c>
      <c r="C11018" s="233" t="s">
        <v>347</v>
      </c>
      <c r="D11018" s="233">
        <v>8</v>
      </c>
      <c r="E11018" s="233" t="s">
        <v>271</v>
      </c>
      <c r="F11018" s="234" t="s">
        <v>338</v>
      </c>
      <c r="G11018" s="235">
        <v>199</v>
      </c>
      <c r="H11018" s="234">
        <v>55004</v>
      </c>
      <c r="I11018" s="28"/>
    </row>
    <row r="11019" spans="1:9" x14ac:dyDescent="0.25">
      <c r="A11019" s="231" t="s">
        <v>362</v>
      </c>
      <c r="B11019" s="232" t="s">
        <v>407</v>
      </c>
      <c r="C11019" s="233" t="s">
        <v>380</v>
      </c>
      <c r="D11019" s="233">
        <v>16</v>
      </c>
      <c r="E11019" s="233" t="s">
        <v>264</v>
      </c>
      <c r="F11019" s="234" t="s">
        <v>365</v>
      </c>
      <c r="G11019" s="235">
        <v>110</v>
      </c>
      <c r="H11019" s="234">
        <v>55006</v>
      </c>
      <c r="I11019" s="28"/>
    </row>
    <row r="11020" spans="1:9" x14ac:dyDescent="0.25">
      <c r="A11020" s="231" t="s">
        <v>335</v>
      </c>
      <c r="B11020" s="232" t="s">
        <v>400</v>
      </c>
      <c r="C11020" s="233" t="s">
        <v>364</v>
      </c>
      <c r="D11020" s="233">
        <v>8</v>
      </c>
      <c r="E11020" s="233" t="s">
        <v>264</v>
      </c>
      <c r="F11020" s="234" t="s">
        <v>365</v>
      </c>
      <c r="G11020" s="235">
        <v>68</v>
      </c>
      <c r="H11020" s="234">
        <v>55006</v>
      </c>
      <c r="I11020" s="28"/>
    </row>
    <row r="11021" spans="1:9" x14ac:dyDescent="0.25">
      <c r="A11021" s="231" t="s">
        <v>339</v>
      </c>
      <c r="B11021" s="232" t="s">
        <v>340</v>
      </c>
      <c r="C11021" s="233" t="s">
        <v>341</v>
      </c>
      <c r="D11021" s="233">
        <v>8</v>
      </c>
      <c r="E11021" s="233" t="s">
        <v>262</v>
      </c>
      <c r="F11021" s="234" t="s">
        <v>342</v>
      </c>
      <c r="G11021" s="235">
        <v>70</v>
      </c>
      <c r="H11021" s="234">
        <v>55006</v>
      </c>
      <c r="I11021" s="28"/>
    </row>
    <row r="11022" spans="1:9" x14ac:dyDescent="0.25">
      <c r="A11022" s="231" t="s">
        <v>335</v>
      </c>
      <c r="B11022" s="232" t="s">
        <v>382</v>
      </c>
      <c r="C11022" s="233" t="s">
        <v>337</v>
      </c>
      <c r="D11022" s="233">
        <v>16</v>
      </c>
      <c r="E11022" s="233" t="s">
        <v>264</v>
      </c>
      <c r="F11022" s="234" t="s">
        <v>365</v>
      </c>
      <c r="G11022" s="235">
        <v>98</v>
      </c>
      <c r="H11022" s="234">
        <v>55008</v>
      </c>
      <c r="I11022" s="28"/>
    </row>
    <row r="11023" spans="1:9" x14ac:dyDescent="0.25">
      <c r="A11023" s="231" t="s">
        <v>371</v>
      </c>
      <c r="B11023" s="232" t="s">
        <v>372</v>
      </c>
      <c r="C11023" s="233" t="s">
        <v>364</v>
      </c>
      <c r="D11023" s="233">
        <v>8</v>
      </c>
      <c r="E11023" s="233" t="s">
        <v>271</v>
      </c>
      <c r="F11023" s="234" t="s">
        <v>373</v>
      </c>
      <c r="G11023" s="235">
        <v>200</v>
      </c>
      <c r="H11023" s="234">
        <v>55010</v>
      </c>
      <c r="I11023" s="28"/>
    </row>
    <row r="11024" spans="1:9" x14ac:dyDescent="0.25">
      <c r="A11024" s="231" t="s">
        <v>335</v>
      </c>
      <c r="B11024" s="232" t="s">
        <v>383</v>
      </c>
      <c r="C11024" s="233" t="s">
        <v>347</v>
      </c>
      <c r="D11024" s="233">
        <v>8</v>
      </c>
      <c r="E11024" s="233" t="s">
        <v>271</v>
      </c>
      <c r="F11024" s="234" t="s">
        <v>373</v>
      </c>
      <c r="G11024" s="235">
        <v>186</v>
      </c>
      <c r="H11024" s="234">
        <v>55012</v>
      </c>
      <c r="I11024" s="28"/>
    </row>
    <row r="11025" spans="1:9" x14ac:dyDescent="0.25">
      <c r="A11025" s="231" t="s">
        <v>335</v>
      </c>
      <c r="B11025" s="232" t="s">
        <v>367</v>
      </c>
      <c r="C11025" s="233" t="s">
        <v>337</v>
      </c>
      <c r="D11025" s="233">
        <v>8</v>
      </c>
      <c r="E11025" s="233" t="s">
        <v>262</v>
      </c>
      <c r="F11025" s="234" t="s">
        <v>356</v>
      </c>
      <c r="G11025" s="235">
        <v>166</v>
      </c>
      <c r="H11025" s="234">
        <v>55014</v>
      </c>
      <c r="I11025" s="28"/>
    </row>
    <row r="11026" spans="1:9" x14ac:dyDescent="0.25">
      <c r="A11026" s="231" t="s">
        <v>331</v>
      </c>
      <c r="B11026" s="232" t="s">
        <v>403</v>
      </c>
      <c r="C11026" s="233" t="s">
        <v>380</v>
      </c>
      <c r="D11026" s="233">
        <v>32</v>
      </c>
      <c r="E11026" s="233" t="s">
        <v>262</v>
      </c>
      <c r="F11026" s="234" t="s">
        <v>356</v>
      </c>
      <c r="G11026" s="235">
        <v>154</v>
      </c>
      <c r="H11026" s="234">
        <v>55015</v>
      </c>
      <c r="I11026" s="28"/>
    </row>
    <row r="11027" spans="1:9" x14ac:dyDescent="0.25">
      <c r="A11027" s="231" t="s">
        <v>335</v>
      </c>
      <c r="B11027" s="232" t="s">
        <v>357</v>
      </c>
      <c r="C11027" s="233" t="s">
        <v>358</v>
      </c>
      <c r="D11027" s="233">
        <v>16</v>
      </c>
      <c r="E11027" s="233" t="s">
        <v>271</v>
      </c>
      <c r="F11027" s="234" t="s">
        <v>359</v>
      </c>
      <c r="G11027" s="235">
        <v>94</v>
      </c>
      <c r="H11027" s="234">
        <v>55020</v>
      </c>
      <c r="I11027" s="28"/>
    </row>
    <row r="11028" spans="1:9" x14ac:dyDescent="0.25">
      <c r="A11028" s="231" t="s">
        <v>331</v>
      </c>
      <c r="B11028" s="232" t="s">
        <v>332</v>
      </c>
      <c r="C11028" s="233" t="s">
        <v>333</v>
      </c>
      <c r="D11028" s="233">
        <v>16</v>
      </c>
      <c r="E11028" s="233" t="s">
        <v>334</v>
      </c>
      <c r="F11028" s="234" t="s">
        <v>405</v>
      </c>
      <c r="G11028" s="235">
        <v>146</v>
      </c>
      <c r="H11028" s="234">
        <v>55028</v>
      </c>
      <c r="I11028" s="28"/>
    </row>
    <row r="11029" spans="1:9" x14ac:dyDescent="0.25">
      <c r="A11029" s="231" t="s">
        <v>345</v>
      </c>
      <c r="B11029" s="232" t="s">
        <v>391</v>
      </c>
      <c r="C11029" s="233" t="s">
        <v>337</v>
      </c>
      <c r="D11029" s="233">
        <v>16</v>
      </c>
      <c r="E11029" s="233" t="s">
        <v>334</v>
      </c>
      <c r="F11029" s="234" t="s">
        <v>405</v>
      </c>
      <c r="G11029" s="235">
        <v>69</v>
      </c>
      <c r="H11029" s="234">
        <v>55031</v>
      </c>
      <c r="I11029" s="28"/>
    </row>
    <row r="11030" spans="1:9" x14ac:dyDescent="0.25">
      <c r="A11030" s="231" t="s">
        <v>335</v>
      </c>
      <c r="B11030" s="232" t="s">
        <v>395</v>
      </c>
      <c r="C11030" s="233" t="s">
        <v>337</v>
      </c>
      <c r="D11030" s="233">
        <v>16</v>
      </c>
      <c r="E11030" s="233" t="s">
        <v>264</v>
      </c>
      <c r="F11030" s="234" t="s">
        <v>365</v>
      </c>
      <c r="G11030" s="235">
        <v>155</v>
      </c>
      <c r="H11030" s="234">
        <v>55031</v>
      </c>
      <c r="I11030" s="28"/>
    </row>
    <row r="11031" spans="1:9" x14ac:dyDescent="0.25">
      <c r="A11031" s="231" t="s">
        <v>345</v>
      </c>
      <c r="B11031" s="232" t="s">
        <v>401</v>
      </c>
      <c r="C11031" s="233" t="s">
        <v>380</v>
      </c>
      <c r="D11031" s="233">
        <v>16</v>
      </c>
      <c r="E11031" s="233" t="s">
        <v>271</v>
      </c>
      <c r="F11031" s="234" t="s">
        <v>338</v>
      </c>
      <c r="G11031" s="235">
        <v>77</v>
      </c>
      <c r="H11031" s="234">
        <v>55032</v>
      </c>
      <c r="I11031" s="28"/>
    </row>
    <row r="11032" spans="1:9" x14ac:dyDescent="0.25">
      <c r="A11032" s="231" t="s">
        <v>335</v>
      </c>
      <c r="B11032" s="232" t="s">
        <v>382</v>
      </c>
      <c r="C11032" s="233" t="s">
        <v>337</v>
      </c>
      <c r="D11032" s="233">
        <v>16</v>
      </c>
      <c r="E11032" s="233" t="s">
        <v>264</v>
      </c>
      <c r="F11032" s="234" t="s">
        <v>365</v>
      </c>
      <c r="G11032" s="235">
        <v>23</v>
      </c>
      <c r="H11032" s="234">
        <v>55036</v>
      </c>
      <c r="I11032" s="28"/>
    </row>
    <row r="11033" spans="1:9" x14ac:dyDescent="0.25">
      <c r="A11033" s="231" t="s">
        <v>335</v>
      </c>
      <c r="B11033" s="232" t="s">
        <v>400</v>
      </c>
      <c r="C11033" s="233" t="s">
        <v>364</v>
      </c>
      <c r="D11033" s="233">
        <v>8</v>
      </c>
      <c r="E11033" s="233" t="s">
        <v>264</v>
      </c>
      <c r="F11033" s="234" t="s">
        <v>365</v>
      </c>
      <c r="G11033" s="235">
        <v>175</v>
      </c>
      <c r="H11033" s="234">
        <v>55037</v>
      </c>
      <c r="I11033" s="28"/>
    </row>
    <row r="11034" spans="1:9" x14ac:dyDescent="0.25">
      <c r="A11034" s="231" t="s">
        <v>345</v>
      </c>
      <c r="B11034" s="232" t="s">
        <v>391</v>
      </c>
      <c r="C11034" s="233" t="s">
        <v>337</v>
      </c>
      <c r="D11034" s="233">
        <v>16</v>
      </c>
      <c r="E11034" s="233" t="s">
        <v>334</v>
      </c>
      <c r="F11034" s="234" t="s">
        <v>405</v>
      </c>
      <c r="G11034" s="235">
        <v>132</v>
      </c>
      <c r="H11034" s="234">
        <v>55038</v>
      </c>
      <c r="I11034" s="28"/>
    </row>
    <row r="11035" spans="1:9" x14ac:dyDescent="0.25">
      <c r="A11035" s="231" t="s">
        <v>335</v>
      </c>
      <c r="B11035" s="232" t="s">
        <v>383</v>
      </c>
      <c r="C11035" s="233" t="s">
        <v>347</v>
      </c>
      <c r="D11035" s="233">
        <v>8</v>
      </c>
      <c r="E11035" s="233" t="s">
        <v>271</v>
      </c>
      <c r="F11035" s="234" t="s">
        <v>359</v>
      </c>
      <c r="G11035" s="235">
        <v>16</v>
      </c>
      <c r="H11035" s="234">
        <v>55038</v>
      </c>
      <c r="I11035" s="28"/>
    </row>
    <row r="11036" spans="1:9" x14ac:dyDescent="0.25">
      <c r="A11036" s="231" t="s">
        <v>408</v>
      </c>
      <c r="B11036" s="232" t="s">
        <v>409</v>
      </c>
      <c r="C11036" s="233" t="s">
        <v>380</v>
      </c>
      <c r="D11036" s="233">
        <v>16</v>
      </c>
      <c r="E11036" s="233" t="s">
        <v>334</v>
      </c>
      <c r="F11036" s="234" t="s">
        <v>276</v>
      </c>
      <c r="G11036" s="235">
        <v>64</v>
      </c>
      <c r="H11036" s="234">
        <v>55040</v>
      </c>
      <c r="I11036" s="28"/>
    </row>
    <row r="11037" spans="1:9" x14ac:dyDescent="0.25">
      <c r="A11037" s="231" t="s">
        <v>345</v>
      </c>
      <c r="B11037" s="232" t="s">
        <v>346</v>
      </c>
      <c r="C11037" s="233" t="s">
        <v>347</v>
      </c>
      <c r="D11037" s="233">
        <v>16</v>
      </c>
      <c r="E11037" s="233" t="s">
        <v>271</v>
      </c>
      <c r="F11037" s="234" t="s">
        <v>338</v>
      </c>
      <c r="G11037" s="235">
        <v>70</v>
      </c>
      <c r="H11037" s="234">
        <v>55040</v>
      </c>
      <c r="I11037" s="28"/>
    </row>
    <row r="11038" spans="1:9" x14ac:dyDescent="0.25">
      <c r="A11038" s="231" t="s">
        <v>345</v>
      </c>
      <c r="B11038" s="232" t="s">
        <v>346</v>
      </c>
      <c r="C11038" s="233" t="s">
        <v>347</v>
      </c>
      <c r="D11038" s="233">
        <v>16</v>
      </c>
      <c r="E11038" s="233" t="s">
        <v>271</v>
      </c>
      <c r="F11038" s="234" t="s">
        <v>338</v>
      </c>
      <c r="G11038" s="235">
        <v>123</v>
      </c>
      <c r="H11038" s="234">
        <v>55040</v>
      </c>
      <c r="I11038" s="28"/>
    </row>
    <row r="11039" spans="1:9" x14ac:dyDescent="0.25">
      <c r="A11039" s="231" t="s">
        <v>335</v>
      </c>
      <c r="B11039" s="232" t="s">
        <v>394</v>
      </c>
      <c r="C11039" s="233" t="s">
        <v>364</v>
      </c>
      <c r="D11039" s="233">
        <v>8</v>
      </c>
      <c r="E11039" s="233" t="s">
        <v>264</v>
      </c>
      <c r="F11039" s="234" t="s">
        <v>365</v>
      </c>
      <c r="G11039" s="235">
        <v>10</v>
      </c>
      <c r="H11039" s="234">
        <v>55045</v>
      </c>
      <c r="I11039" s="28"/>
    </row>
    <row r="11040" spans="1:9" x14ac:dyDescent="0.25">
      <c r="A11040" s="231" t="s">
        <v>371</v>
      </c>
      <c r="B11040" s="232" t="s">
        <v>372</v>
      </c>
      <c r="C11040" s="233" t="s">
        <v>364</v>
      </c>
      <c r="D11040" s="233">
        <v>8</v>
      </c>
      <c r="E11040" s="233" t="s">
        <v>271</v>
      </c>
      <c r="F11040" s="234" t="s">
        <v>338</v>
      </c>
      <c r="G11040" s="235">
        <v>6</v>
      </c>
      <c r="H11040" s="234">
        <v>55052</v>
      </c>
      <c r="I11040" s="28"/>
    </row>
    <row r="11041" spans="1:9" x14ac:dyDescent="0.25">
      <c r="A11041" s="231" t="s">
        <v>354</v>
      </c>
      <c r="B11041" s="232" t="s">
        <v>355</v>
      </c>
      <c r="C11041" s="233" t="s">
        <v>347</v>
      </c>
      <c r="D11041" s="233">
        <v>16</v>
      </c>
      <c r="E11041" s="233" t="s">
        <v>262</v>
      </c>
      <c r="F11041" s="234" t="s">
        <v>356</v>
      </c>
      <c r="G11041" s="235">
        <v>159</v>
      </c>
      <c r="H11041" s="234">
        <v>55053</v>
      </c>
      <c r="I11041" s="28"/>
    </row>
    <row r="11042" spans="1:9" x14ac:dyDescent="0.25">
      <c r="A11042" s="231" t="s">
        <v>335</v>
      </c>
      <c r="B11042" s="232" t="s">
        <v>357</v>
      </c>
      <c r="C11042" s="233" t="s">
        <v>358</v>
      </c>
      <c r="D11042" s="233">
        <v>16</v>
      </c>
      <c r="E11042" s="233" t="s">
        <v>271</v>
      </c>
      <c r="F11042" s="234" t="s">
        <v>359</v>
      </c>
      <c r="G11042" s="235">
        <v>180</v>
      </c>
      <c r="H11042" s="234">
        <v>55055</v>
      </c>
      <c r="I11042" s="28"/>
    </row>
    <row r="11043" spans="1:9" x14ac:dyDescent="0.25">
      <c r="A11043" s="231" t="s">
        <v>362</v>
      </c>
      <c r="B11043" s="232" t="s">
        <v>407</v>
      </c>
      <c r="C11043" s="233" t="s">
        <v>380</v>
      </c>
      <c r="D11043" s="233">
        <v>16</v>
      </c>
      <c r="E11043" s="233" t="s">
        <v>264</v>
      </c>
      <c r="F11043" s="234" t="s">
        <v>396</v>
      </c>
      <c r="G11043" s="235">
        <v>13</v>
      </c>
      <c r="H11043" s="234">
        <v>55057</v>
      </c>
      <c r="I11043" s="28"/>
    </row>
    <row r="11044" spans="1:9" x14ac:dyDescent="0.25">
      <c r="A11044" s="231" t="s">
        <v>362</v>
      </c>
      <c r="B11044" s="232" t="s">
        <v>374</v>
      </c>
      <c r="C11044" s="233" t="s">
        <v>375</v>
      </c>
      <c r="D11044" s="233">
        <v>16</v>
      </c>
      <c r="E11044" s="233" t="s">
        <v>271</v>
      </c>
      <c r="F11044" s="234" t="s">
        <v>338</v>
      </c>
      <c r="G11044" s="235">
        <v>193</v>
      </c>
      <c r="H11044" s="234">
        <v>55065</v>
      </c>
      <c r="I11044" s="28"/>
    </row>
    <row r="11045" spans="1:9" x14ac:dyDescent="0.25">
      <c r="A11045" s="231" t="s">
        <v>348</v>
      </c>
      <c r="B11045" s="232" t="s">
        <v>349</v>
      </c>
      <c r="C11045" s="233" t="s">
        <v>347</v>
      </c>
      <c r="D11045" s="233">
        <v>8</v>
      </c>
      <c r="E11045" s="233" t="s">
        <v>262</v>
      </c>
      <c r="F11045" s="234" t="s">
        <v>342</v>
      </c>
      <c r="G11045" s="235">
        <v>55</v>
      </c>
      <c r="H11045" s="234">
        <v>55070</v>
      </c>
      <c r="I11045" s="28"/>
    </row>
    <row r="11046" spans="1:9" x14ac:dyDescent="0.25">
      <c r="A11046" s="231" t="s">
        <v>345</v>
      </c>
      <c r="B11046" s="232" t="s">
        <v>379</v>
      </c>
      <c r="C11046" s="233" t="s">
        <v>380</v>
      </c>
      <c r="D11046" s="233">
        <v>16</v>
      </c>
      <c r="E11046" s="233" t="s">
        <v>271</v>
      </c>
      <c r="F11046" s="234" t="s">
        <v>373</v>
      </c>
      <c r="G11046" s="235">
        <v>198</v>
      </c>
      <c r="H11046" s="234">
        <v>55071</v>
      </c>
      <c r="I11046" s="28"/>
    </row>
    <row r="11047" spans="1:9" x14ac:dyDescent="0.25">
      <c r="A11047" s="231" t="s">
        <v>335</v>
      </c>
      <c r="B11047" s="232" t="s">
        <v>395</v>
      </c>
      <c r="C11047" s="233" t="s">
        <v>337</v>
      </c>
      <c r="D11047" s="233">
        <v>16</v>
      </c>
      <c r="E11047" s="233" t="s">
        <v>264</v>
      </c>
      <c r="F11047" s="234" t="s">
        <v>396</v>
      </c>
      <c r="G11047" s="235">
        <v>77</v>
      </c>
      <c r="H11047" s="234">
        <v>55072</v>
      </c>
      <c r="I11047" s="28"/>
    </row>
    <row r="11048" spans="1:9" x14ac:dyDescent="0.25">
      <c r="A11048" s="231" t="s">
        <v>345</v>
      </c>
      <c r="B11048" s="232" t="s">
        <v>346</v>
      </c>
      <c r="C11048" s="233" t="s">
        <v>347</v>
      </c>
      <c r="D11048" s="233">
        <v>16</v>
      </c>
      <c r="E11048" s="233" t="s">
        <v>271</v>
      </c>
      <c r="F11048" s="234" t="s">
        <v>338</v>
      </c>
      <c r="G11048" s="235">
        <v>170</v>
      </c>
      <c r="H11048" s="234">
        <v>55072</v>
      </c>
      <c r="I11048" s="28"/>
    </row>
    <row r="11049" spans="1:9" x14ac:dyDescent="0.25">
      <c r="A11049" s="231" t="s">
        <v>331</v>
      </c>
      <c r="B11049" s="232" t="s">
        <v>404</v>
      </c>
      <c r="C11049" s="233" t="s">
        <v>333</v>
      </c>
      <c r="D11049" s="233">
        <v>16</v>
      </c>
      <c r="E11049" s="233" t="s">
        <v>334</v>
      </c>
      <c r="F11049" s="234" t="s">
        <v>405</v>
      </c>
      <c r="G11049" s="235">
        <v>91</v>
      </c>
      <c r="H11049" s="234">
        <v>55072</v>
      </c>
      <c r="I11049" s="28"/>
    </row>
    <row r="11050" spans="1:9" x14ac:dyDescent="0.25">
      <c r="A11050" s="231" t="s">
        <v>345</v>
      </c>
      <c r="B11050" s="232" t="s">
        <v>401</v>
      </c>
      <c r="C11050" s="233" t="s">
        <v>380</v>
      </c>
      <c r="D11050" s="233">
        <v>16</v>
      </c>
      <c r="E11050" s="233" t="s">
        <v>271</v>
      </c>
      <c r="F11050" s="234" t="s">
        <v>338</v>
      </c>
      <c r="G11050" s="235">
        <v>110</v>
      </c>
      <c r="H11050" s="234">
        <v>55073</v>
      </c>
      <c r="I11050" s="28"/>
    </row>
    <row r="11051" spans="1:9" x14ac:dyDescent="0.25">
      <c r="A11051" s="231" t="s">
        <v>335</v>
      </c>
      <c r="B11051" s="232" t="s">
        <v>350</v>
      </c>
      <c r="C11051" s="233" t="s">
        <v>347</v>
      </c>
      <c r="D11051" s="233">
        <v>8</v>
      </c>
      <c r="E11051" s="233" t="s">
        <v>271</v>
      </c>
      <c r="F11051" s="234" t="s">
        <v>338</v>
      </c>
      <c r="G11051" s="235">
        <v>16</v>
      </c>
      <c r="H11051" s="234">
        <v>55073</v>
      </c>
      <c r="I11051" s="28"/>
    </row>
    <row r="11052" spans="1:9" x14ac:dyDescent="0.25">
      <c r="A11052" s="231" t="s">
        <v>392</v>
      </c>
      <c r="B11052" s="232" t="s">
        <v>393</v>
      </c>
      <c r="C11052" s="233" t="s">
        <v>337</v>
      </c>
      <c r="D11052" s="233">
        <v>16</v>
      </c>
      <c r="E11052" s="233" t="s">
        <v>271</v>
      </c>
      <c r="F11052" s="234" t="s">
        <v>338</v>
      </c>
      <c r="G11052" s="235">
        <v>91</v>
      </c>
      <c r="H11052" s="234">
        <v>55078</v>
      </c>
      <c r="I11052" s="28"/>
    </row>
    <row r="11053" spans="1:9" x14ac:dyDescent="0.25">
      <c r="A11053" s="231" t="s">
        <v>335</v>
      </c>
      <c r="B11053" s="232" t="s">
        <v>383</v>
      </c>
      <c r="C11053" s="233" t="s">
        <v>347</v>
      </c>
      <c r="D11053" s="233">
        <v>8</v>
      </c>
      <c r="E11053" s="233" t="s">
        <v>271</v>
      </c>
      <c r="F11053" s="234" t="s">
        <v>373</v>
      </c>
      <c r="G11053" s="235">
        <v>16</v>
      </c>
      <c r="H11053" s="234">
        <v>55079</v>
      </c>
      <c r="I11053" s="28"/>
    </row>
    <row r="11054" spans="1:9" x14ac:dyDescent="0.25">
      <c r="A11054" s="231" t="s">
        <v>335</v>
      </c>
      <c r="B11054" s="232" t="s">
        <v>368</v>
      </c>
      <c r="C11054" s="233" t="s">
        <v>364</v>
      </c>
      <c r="D11054" s="233">
        <v>8</v>
      </c>
      <c r="E11054" s="233" t="s">
        <v>262</v>
      </c>
      <c r="F11054" s="234" t="s">
        <v>356</v>
      </c>
      <c r="G11054" s="235">
        <v>43</v>
      </c>
      <c r="H11054" s="234">
        <v>55080</v>
      </c>
      <c r="I11054" s="28"/>
    </row>
    <row r="11055" spans="1:9" x14ac:dyDescent="0.25">
      <c r="A11055" s="231" t="s">
        <v>345</v>
      </c>
      <c r="B11055" s="232" t="s">
        <v>379</v>
      </c>
      <c r="C11055" s="233" t="s">
        <v>380</v>
      </c>
      <c r="D11055" s="233">
        <v>16</v>
      </c>
      <c r="E11055" s="233" t="s">
        <v>271</v>
      </c>
      <c r="F11055" s="234" t="s">
        <v>373</v>
      </c>
      <c r="G11055" s="235">
        <v>7</v>
      </c>
      <c r="H11055" s="234">
        <v>55080</v>
      </c>
      <c r="I11055" s="28"/>
    </row>
    <row r="11056" spans="1:9" x14ac:dyDescent="0.25">
      <c r="A11056" s="231" t="s">
        <v>335</v>
      </c>
      <c r="B11056" s="232" t="s">
        <v>382</v>
      </c>
      <c r="C11056" s="233" t="s">
        <v>337</v>
      </c>
      <c r="D11056" s="233">
        <v>16</v>
      </c>
      <c r="E11056" s="233" t="s">
        <v>264</v>
      </c>
      <c r="F11056" s="234" t="s">
        <v>365</v>
      </c>
      <c r="G11056" s="235">
        <v>99</v>
      </c>
      <c r="H11056" s="234">
        <v>55082</v>
      </c>
      <c r="I11056" s="28"/>
    </row>
    <row r="11057" spans="1:9" x14ac:dyDescent="0.25">
      <c r="A11057" s="231" t="s">
        <v>335</v>
      </c>
      <c r="B11057" s="232" t="s">
        <v>400</v>
      </c>
      <c r="C11057" s="233" t="s">
        <v>364</v>
      </c>
      <c r="D11057" s="233">
        <v>8</v>
      </c>
      <c r="E11057" s="233" t="s">
        <v>264</v>
      </c>
      <c r="F11057" s="234" t="s">
        <v>365</v>
      </c>
      <c r="G11057" s="235">
        <v>152</v>
      </c>
      <c r="H11057" s="234">
        <v>55087</v>
      </c>
      <c r="I11057" s="28"/>
    </row>
    <row r="11058" spans="1:9" x14ac:dyDescent="0.25">
      <c r="A11058" s="231" t="s">
        <v>371</v>
      </c>
      <c r="B11058" s="232" t="s">
        <v>388</v>
      </c>
      <c r="C11058" s="233" t="s">
        <v>364</v>
      </c>
      <c r="D11058" s="233">
        <v>12</v>
      </c>
      <c r="E11058" s="233" t="s">
        <v>271</v>
      </c>
      <c r="F11058" s="234" t="s">
        <v>359</v>
      </c>
      <c r="G11058" s="235">
        <v>90</v>
      </c>
      <c r="H11058" s="234">
        <v>55094</v>
      </c>
      <c r="I11058" s="28"/>
    </row>
    <row r="11059" spans="1:9" x14ac:dyDescent="0.25">
      <c r="A11059" s="231" t="s">
        <v>385</v>
      </c>
      <c r="B11059" s="232" t="s">
        <v>389</v>
      </c>
      <c r="C11059" s="233" t="s">
        <v>375</v>
      </c>
      <c r="D11059" s="233">
        <v>16</v>
      </c>
      <c r="E11059" s="233" t="s">
        <v>334</v>
      </c>
      <c r="F11059" s="234" t="s">
        <v>276</v>
      </c>
      <c r="G11059" s="235">
        <v>19</v>
      </c>
      <c r="H11059" s="234">
        <v>55100</v>
      </c>
      <c r="I11059" s="28"/>
    </row>
    <row r="11060" spans="1:9" x14ac:dyDescent="0.25">
      <c r="A11060" s="231" t="s">
        <v>362</v>
      </c>
      <c r="B11060" s="232" t="s">
        <v>374</v>
      </c>
      <c r="C11060" s="233" t="s">
        <v>375</v>
      </c>
      <c r="D11060" s="233">
        <v>16</v>
      </c>
      <c r="E11060" s="233" t="s">
        <v>271</v>
      </c>
      <c r="F11060" s="234" t="s">
        <v>338</v>
      </c>
      <c r="G11060" s="235">
        <v>69</v>
      </c>
      <c r="H11060" s="234">
        <v>55102</v>
      </c>
      <c r="I11060" s="28"/>
    </row>
    <row r="11061" spans="1:9" x14ac:dyDescent="0.25">
      <c r="A11061" s="231" t="s">
        <v>362</v>
      </c>
      <c r="B11061" s="232" t="s">
        <v>369</v>
      </c>
      <c r="C11061" s="233" t="s">
        <v>370</v>
      </c>
      <c r="D11061" s="233">
        <v>16</v>
      </c>
      <c r="E11061" s="233" t="s">
        <v>264</v>
      </c>
      <c r="F11061" s="234" t="s">
        <v>365</v>
      </c>
      <c r="G11061" s="235">
        <v>8</v>
      </c>
      <c r="H11061" s="234">
        <v>55103</v>
      </c>
      <c r="I11061" s="28"/>
    </row>
    <row r="11062" spans="1:9" x14ac:dyDescent="0.25">
      <c r="A11062" s="231" t="s">
        <v>331</v>
      </c>
      <c r="B11062" s="232" t="s">
        <v>332</v>
      </c>
      <c r="C11062" s="233" t="s">
        <v>333</v>
      </c>
      <c r="D11062" s="233">
        <v>16</v>
      </c>
      <c r="E11062" s="233" t="s">
        <v>334</v>
      </c>
      <c r="F11062" s="234" t="s">
        <v>405</v>
      </c>
      <c r="G11062" s="235">
        <v>79</v>
      </c>
      <c r="H11062" s="234">
        <v>55104</v>
      </c>
      <c r="I11062" s="28"/>
    </row>
    <row r="11063" spans="1:9" x14ac:dyDescent="0.25">
      <c r="A11063" s="231" t="s">
        <v>397</v>
      </c>
      <c r="B11063" s="232" t="s">
        <v>402</v>
      </c>
      <c r="C11063" s="233" t="s">
        <v>380</v>
      </c>
      <c r="D11063" s="233">
        <v>8</v>
      </c>
      <c r="E11063" s="233" t="s">
        <v>262</v>
      </c>
      <c r="F11063" s="234" t="s">
        <v>342</v>
      </c>
      <c r="G11063" s="235">
        <v>57</v>
      </c>
      <c r="H11063" s="234">
        <v>55105</v>
      </c>
      <c r="I11063" s="28"/>
    </row>
    <row r="11064" spans="1:9" x14ac:dyDescent="0.25">
      <c r="A11064" s="231" t="s">
        <v>392</v>
      </c>
      <c r="B11064" s="232" t="s">
        <v>393</v>
      </c>
      <c r="C11064" s="233" t="s">
        <v>337</v>
      </c>
      <c r="D11064" s="233">
        <v>16</v>
      </c>
      <c r="E11064" s="233" t="s">
        <v>271</v>
      </c>
      <c r="F11064" s="234" t="s">
        <v>359</v>
      </c>
      <c r="G11064" s="235">
        <v>24</v>
      </c>
      <c r="H11064" s="234">
        <v>55108</v>
      </c>
      <c r="I11064" s="28"/>
    </row>
    <row r="11065" spans="1:9" x14ac:dyDescent="0.25">
      <c r="A11065" s="231" t="s">
        <v>335</v>
      </c>
      <c r="B11065" s="232" t="s">
        <v>383</v>
      </c>
      <c r="C11065" s="233" t="s">
        <v>347</v>
      </c>
      <c r="D11065" s="233">
        <v>8</v>
      </c>
      <c r="E11065" s="233" t="s">
        <v>271</v>
      </c>
      <c r="F11065" s="234" t="s">
        <v>373</v>
      </c>
      <c r="G11065" s="235">
        <v>107</v>
      </c>
      <c r="H11065" s="234">
        <v>55115</v>
      </c>
      <c r="I11065" s="28"/>
    </row>
    <row r="11066" spans="1:9" x14ac:dyDescent="0.25">
      <c r="A11066" s="231" t="s">
        <v>339</v>
      </c>
      <c r="B11066" s="232" t="s">
        <v>340</v>
      </c>
      <c r="C11066" s="233" t="s">
        <v>341</v>
      </c>
      <c r="D11066" s="233">
        <v>8</v>
      </c>
      <c r="E11066" s="233" t="s">
        <v>262</v>
      </c>
      <c r="F11066" s="234" t="s">
        <v>342</v>
      </c>
      <c r="G11066" s="235">
        <v>102</v>
      </c>
      <c r="H11066" s="234">
        <v>55118</v>
      </c>
      <c r="I11066" s="28"/>
    </row>
    <row r="11067" spans="1:9" x14ac:dyDescent="0.25">
      <c r="A11067" s="231" t="s">
        <v>335</v>
      </c>
      <c r="B11067" s="232" t="s">
        <v>400</v>
      </c>
      <c r="C11067" s="233" t="s">
        <v>364</v>
      </c>
      <c r="D11067" s="233">
        <v>8</v>
      </c>
      <c r="E11067" s="233" t="s">
        <v>264</v>
      </c>
      <c r="F11067" s="234" t="s">
        <v>365</v>
      </c>
      <c r="G11067" s="235">
        <v>196</v>
      </c>
      <c r="H11067" s="234">
        <v>55119</v>
      </c>
      <c r="I11067" s="28"/>
    </row>
    <row r="11068" spans="1:9" x14ac:dyDescent="0.25">
      <c r="A11068" s="231" t="s">
        <v>331</v>
      </c>
      <c r="B11068" s="232" t="s">
        <v>403</v>
      </c>
      <c r="C11068" s="233" t="s">
        <v>380</v>
      </c>
      <c r="D11068" s="233">
        <v>32</v>
      </c>
      <c r="E11068" s="233" t="s">
        <v>262</v>
      </c>
      <c r="F11068" s="234" t="s">
        <v>356</v>
      </c>
      <c r="G11068" s="235">
        <v>195</v>
      </c>
      <c r="H11068" s="234">
        <v>55122</v>
      </c>
      <c r="I11068" s="28"/>
    </row>
    <row r="11069" spans="1:9" x14ac:dyDescent="0.25">
      <c r="A11069" s="231" t="s">
        <v>335</v>
      </c>
      <c r="B11069" s="232" t="s">
        <v>400</v>
      </c>
      <c r="C11069" s="233" t="s">
        <v>364</v>
      </c>
      <c r="D11069" s="233">
        <v>8</v>
      </c>
      <c r="E11069" s="233" t="s">
        <v>264</v>
      </c>
      <c r="F11069" s="234" t="s">
        <v>365</v>
      </c>
      <c r="G11069" s="235">
        <v>186</v>
      </c>
      <c r="H11069" s="234">
        <v>55127</v>
      </c>
      <c r="I11069" s="28"/>
    </row>
    <row r="11070" spans="1:9" x14ac:dyDescent="0.25">
      <c r="A11070" s="231" t="s">
        <v>392</v>
      </c>
      <c r="B11070" s="232" t="s">
        <v>393</v>
      </c>
      <c r="C11070" s="233" t="s">
        <v>337</v>
      </c>
      <c r="D11070" s="233">
        <v>16</v>
      </c>
      <c r="E11070" s="233" t="s">
        <v>271</v>
      </c>
      <c r="F11070" s="234" t="s">
        <v>359</v>
      </c>
      <c r="G11070" s="235">
        <v>22</v>
      </c>
      <c r="H11070" s="234">
        <v>55131</v>
      </c>
      <c r="I11070" s="28"/>
    </row>
    <row r="11071" spans="1:9" x14ac:dyDescent="0.25">
      <c r="A11071" s="231" t="s">
        <v>376</v>
      </c>
      <c r="B11071" s="232" t="s">
        <v>390</v>
      </c>
      <c r="C11071" s="233" t="s">
        <v>370</v>
      </c>
      <c r="D11071" s="233">
        <v>8</v>
      </c>
      <c r="E11071" s="233" t="s">
        <v>334</v>
      </c>
      <c r="F11071" s="234" t="s">
        <v>278</v>
      </c>
      <c r="G11071" s="235">
        <v>23</v>
      </c>
      <c r="H11071" s="234">
        <v>55132</v>
      </c>
      <c r="I11071" s="28"/>
    </row>
    <row r="11072" spans="1:9" x14ac:dyDescent="0.25">
      <c r="A11072" s="231" t="s">
        <v>345</v>
      </c>
      <c r="B11072" s="232" t="s">
        <v>379</v>
      </c>
      <c r="C11072" s="233" t="s">
        <v>380</v>
      </c>
      <c r="D11072" s="233">
        <v>16</v>
      </c>
      <c r="E11072" s="233" t="s">
        <v>271</v>
      </c>
      <c r="F11072" s="234" t="s">
        <v>373</v>
      </c>
      <c r="G11072" s="235">
        <v>76</v>
      </c>
      <c r="H11072" s="234">
        <v>55133</v>
      </c>
      <c r="I11072" s="28"/>
    </row>
    <row r="11073" spans="1:9" x14ac:dyDescent="0.25">
      <c r="A11073" s="231" t="s">
        <v>335</v>
      </c>
      <c r="B11073" s="232" t="s">
        <v>382</v>
      </c>
      <c r="C11073" s="233" t="s">
        <v>337</v>
      </c>
      <c r="D11073" s="233">
        <v>16</v>
      </c>
      <c r="E11073" s="233" t="s">
        <v>264</v>
      </c>
      <c r="F11073" s="234" t="s">
        <v>365</v>
      </c>
      <c r="G11073" s="235">
        <v>89</v>
      </c>
      <c r="H11073" s="234">
        <v>55139</v>
      </c>
      <c r="I11073" s="28"/>
    </row>
    <row r="11074" spans="1:9" x14ac:dyDescent="0.25">
      <c r="A11074" s="231" t="s">
        <v>345</v>
      </c>
      <c r="B11074" s="232" t="s">
        <v>346</v>
      </c>
      <c r="C11074" s="233" t="s">
        <v>347</v>
      </c>
      <c r="D11074" s="233">
        <v>16</v>
      </c>
      <c r="E11074" s="233" t="s">
        <v>271</v>
      </c>
      <c r="F11074" s="234" t="s">
        <v>338</v>
      </c>
      <c r="G11074" s="235">
        <v>96</v>
      </c>
      <c r="H11074" s="234">
        <v>55142</v>
      </c>
      <c r="I11074" s="28"/>
    </row>
    <row r="11075" spans="1:9" x14ac:dyDescent="0.25">
      <c r="A11075" s="231" t="s">
        <v>339</v>
      </c>
      <c r="B11075" s="232" t="s">
        <v>340</v>
      </c>
      <c r="C11075" s="233" t="s">
        <v>341</v>
      </c>
      <c r="D11075" s="233">
        <v>8</v>
      </c>
      <c r="E11075" s="233" t="s">
        <v>262</v>
      </c>
      <c r="F11075" s="234" t="s">
        <v>342</v>
      </c>
      <c r="G11075" s="235">
        <v>151</v>
      </c>
      <c r="H11075" s="234">
        <v>55143</v>
      </c>
      <c r="I11075" s="28"/>
    </row>
    <row r="11076" spans="1:9" x14ac:dyDescent="0.25">
      <c r="A11076" s="231" t="s">
        <v>376</v>
      </c>
      <c r="B11076" s="232" t="s">
        <v>390</v>
      </c>
      <c r="C11076" s="233" t="s">
        <v>370</v>
      </c>
      <c r="D11076" s="233">
        <v>8</v>
      </c>
      <c r="E11076" s="233" t="s">
        <v>334</v>
      </c>
      <c r="F11076" s="234" t="s">
        <v>278</v>
      </c>
      <c r="G11076" s="235">
        <v>98</v>
      </c>
      <c r="H11076" s="234">
        <v>55143</v>
      </c>
      <c r="I11076" s="28"/>
    </row>
    <row r="11077" spans="1:9" x14ac:dyDescent="0.25">
      <c r="A11077" s="231" t="s">
        <v>408</v>
      </c>
      <c r="B11077" s="232" t="s">
        <v>409</v>
      </c>
      <c r="C11077" s="233" t="s">
        <v>380</v>
      </c>
      <c r="D11077" s="233">
        <v>16</v>
      </c>
      <c r="E11077" s="233" t="s">
        <v>334</v>
      </c>
      <c r="F11077" s="234" t="s">
        <v>278</v>
      </c>
      <c r="G11077" s="235">
        <v>200</v>
      </c>
      <c r="H11077" s="234">
        <v>55145</v>
      </c>
      <c r="I11077" s="28"/>
    </row>
    <row r="11078" spans="1:9" x14ac:dyDescent="0.25">
      <c r="A11078" s="231" t="s">
        <v>345</v>
      </c>
      <c r="B11078" s="232" t="s">
        <v>346</v>
      </c>
      <c r="C11078" s="233" t="s">
        <v>347</v>
      </c>
      <c r="D11078" s="233">
        <v>16</v>
      </c>
      <c r="E11078" s="233" t="s">
        <v>271</v>
      </c>
      <c r="F11078" s="234" t="s">
        <v>338</v>
      </c>
      <c r="G11078" s="235">
        <v>95</v>
      </c>
      <c r="H11078" s="234">
        <v>55148</v>
      </c>
      <c r="I11078" s="28"/>
    </row>
    <row r="11079" spans="1:9" x14ac:dyDescent="0.25">
      <c r="A11079" s="231" t="s">
        <v>362</v>
      </c>
      <c r="B11079" s="232" t="s">
        <v>407</v>
      </c>
      <c r="C11079" s="233" t="s">
        <v>380</v>
      </c>
      <c r="D11079" s="233">
        <v>16</v>
      </c>
      <c r="E11079" s="233" t="s">
        <v>264</v>
      </c>
      <c r="F11079" s="234" t="s">
        <v>396</v>
      </c>
      <c r="G11079" s="235">
        <v>178</v>
      </c>
      <c r="H11079" s="234">
        <v>55149</v>
      </c>
      <c r="I11079" s="28"/>
    </row>
    <row r="11080" spans="1:9" x14ac:dyDescent="0.25">
      <c r="A11080" s="231" t="s">
        <v>331</v>
      </c>
      <c r="B11080" s="232" t="s">
        <v>353</v>
      </c>
      <c r="C11080" s="233" t="s">
        <v>337</v>
      </c>
      <c r="D11080" s="233">
        <v>16</v>
      </c>
      <c r="E11080" s="233" t="s">
        <v>262</v>
      </c>
      <c r="F11080" s="234" t="s">
        <v>356</v>
      </c>
      <c r="G11080" s="235">
        <v>24</v>
      </c>
      <c r="H11080" s="234">
        <v>55151</v>
      </c>
      <c r="I11080" s="28"/>
    </row>
    <row r="11081" spans="1:9" x14ac:dyDescent="0.25">
      <c r="A11081" s="231" t="s">
        <v>385</v>
      </c>
      <c r="B11081" s="232" t="s">
        <v>389</v>
      </c>
      <c r="C11081" s="233" t="s">
        <v>375</v>
      </c>
      <c r="D11081" s="233">
        <v>16</v>
      </c>
      <c r="E11081" s="233" t="s">
        <v>334</v>
      </c>
      <c r="F11081" s="234" t="s">
        <v>278</v>
      </c>
      <c r="G11081" s="235">
        <v>109</v>
      </c>
      <c r="H11081" s="234">
        <v>55152</v>
      </c>
      <c r="I11081" s="28"/>
    </row>
    <row r="11082" spans="1:9" x14ac:dyDescent="0.25">
      <c r="A11082" s="231" t="s">
        <v>335</v>
      </c>
      <c r="B11082" s="232" t="s">
        <v>395</v>
      </c>
      <c r="C11082" s="233" t="s">
        <v>337</v>
      </c>
      <c r="D11082" s="233">
        <v>16</v>
      </c>
      <c r="E11082" s="233" t="s">
        <v>264</v>
      </c>
      <c r="F11082" s="234" t="s">
        <v>396</v>
      </c>
      <c r="G11082" s="235">
        <v>106</v>
      </c>
      <c r="H11082" s="234">
        <v>55153</v>
      </c>
      <c r="I11082" s="28"/>
    </row>
    <row r="11083" spans="1:9" x14ac:dyDescent="0.25">
      <c r="A11083" s="231" t="s">
        <v>371</v>
      </c>
      <c r="B11083" s="232" t="s">
        <v>372</v>
      </c>
      <c r="C11083" s="233" t="s">
        <v>364</v>
      </c>
      <c r="D11083" s="233">
        <v>8</v>
      </c>
      <c r="E11083" s="233" t="s">
        <v>271</v>
      </c>
      <c r="F11083" s="234" t="s">
        <v>338</v>
      </c>
      <c r="G11083" s="235">
        <v>152</v>
      </c>
      <c r="H11083" s="234">
        <v>55154</v>
      </c>
      <c r="I11083" s="28"/>
    </row>
    <row r="11084" spans="1:9" x14ac:dyDescent="0.25">
      <c r="A11084" s="231" t="s">
        <v>385</v>
      </c>
      <c r="B11084" s="232" t="s">
        <v>389</v>
      </c>
      <c r="C11084" s="233" t="s">
        <v>375</v>
      </c>
      <c r="D11084" s="233">
        <v>16</v>
      </c>
      <c r="E11084" s="233" t="s">
        <v>334</v>
      </c>
      <c r="F11084" s="234" t="s">
        <v>276</v>
      </c>
      <c r="G11084" s="235">
        <v>28</v>
      </c>
      <c r="H11084" s="234">
        <v>55160</v>
      </c>
      <c r="I11084" s="28"/>
    </row>
    <row r="11085" spans="1:9" x14ac:dyDescent="0.25">
      <c r="A11085" s="231" t="s">
        <v>335</v>
      </c>
      <c r="B11085" s="232" t="s">
        <v>382</v>
      </c>
      <c r="C11085" s="233" t="s">
        <v>337</v>
      </c>
      <c r="D11085" s="233">
        <v>16</v>
      </c>
      <c r="E11085" s="233" t="s">
        <v>264</v>
      </c>
      <c r="F11085" s="234" t="s">
        <v>365</v>
      </c>
      <c r="G11085" s="235">
        <v>23</v>
      </c>
      <c r="H11085" s="234">
        <v>55163</v>
      </c>
      <c r="I11085" s="28"/>
    </row>
    <row r="11086" spans="1:9" x14ac:dyDescent="0.25">
      <c r="A11086" s="231" t="s">
        <v>335</v>
      </c>
      <c r="B11086" s="232" t="s">
        <v>382</v>
      </c>
      <c r="C11086" s="233" t="s">
        <v>337</v>
      </c>
      <c r="D11086" s="233">
        <v>16</v>
      </c>
      <c r="E11086" s="233" t="s">
        <v>264</v>
      </c>
      <c r="F11086" s="234" t="s">
        <v>365</v>
      </c>
      <c r="G11086" s="235">
        <v>63</v>
      </c>
      <c r="H11086" s="234">
        <v>55165</v>
      </c>
      <c r="I11086" s="28"/>
    </row>
    <row r="11087" spans="1:9" x14ac:dyDescent="0.25">
      <c r="A11087" s="231" t="s">
        <v>331</v>
      </c>
      <c r="B11087" s="232" t="s">
        <v>403</v>
      </c>
      <c r="C11087" s="233" t="s">
        <v>380</v>
      </c>
      <c r="D11087" s="233">
        <v>32</v>
      </c>
      <c r="E11087" s="233" t="s">
        <v>262</v>
      </c>
      <c r="F11087" s="234" t="s">
        <v>356</v>
      </c>
      <c r="G11087" s="235">
        <v>129</v>
      </c>
      <c r="H11087" s="234">
        <v>55166</v>
      </c>
      <c r="I11087" s="28"/>
    </row>
    <row r="11088" spans="1:9" x14ac:dyDescent="0.25">
      <c r="A11088" s="231" t="s">
        <v>371</v>
      </c>
      <c r="B11088" s="232" t="s">
        <v>388</v>
      </c>
      <c r="C11088" s="233" t="s">
        <v>364</v>
      </c>
      <c r="D11088" s="233">
        <v>12</v>
      </c>
      <c r="E11088" s="233" t="s">
        <v>271</v>
      </c>
      <c r="F11088" s="234" t="s">
        <v>338</v>
      </c>
      <c r="G11088" s="235">
        <v>111</v>
      </c>
      <c r="H11088" s="234">
        <v>55168</v>
      </c>
      <c r="I11088" s="28"/>
    </row>
    <row r="11089" spans="1:9" x14ac:dyDescent="0.25">
      <c r="A11089" s="231" t="s">
        <v>335</v>
      </c>
      <c r="B11089" s="232" t="s">
        <v>387</v>
      </c>
      <c r="C11089" s="233" t="s">
        <v>347</v>
      </c>
      <c r="D11089" s="233">
        <v>8</v>
      </c>
      <c r="E11089" s="233" t="s">
        <v>264</v>
      </c>
      <c r="F11089" s="234" t="s">
        <v>365</v>
      </c>
      <c r="G11089" s="235">
        <v>56</v>
      </c>
      <c r="H11089" s="234">
        <v>55173</v>
      </c>
      <c r="I11089" s="28"/>
    </row>
    <row r="11090" spans="1:9" x14ac:dyDescent="0.25">
      <c r="A11090" s="231" t="s">
        <v>335</v>
      </c>
      <c r="B11090" s="232" t="s">
        <v>336</v>
      </c>
      <c r="C11090" s="233" t="s">
        <v>337</v>
      </c>
      <c r="D11090" s="233">
        <v>16</v>
      </c>
      <c r="E11090" s="233" t="s">
        <v>271</v>
      </c>
      <c r="F11090" s="234" t="s">
        <v>338</v>
      </c>
      <c r="G11090" s="235">
        <v>96</v>
      </c>
      <c r="H11090" s="234">
        <v>55175</v>
      </c>
      <c r="I11090" s="28"/>
    </row>
    <row r="11091" spans="1:9" x14ac:dyDescent="0.25">
      <c r="A11091" s="231" t="s">
        <v>339</v>
      </c>
      <c r="B11091" s="232" t="s">
        <v>340</v>
      </c>
      <c r="C11091" s="233" t="s">
        <v>341</v>
      </c>
      <c r="D11091" s="233">
        <v>8</v>
      </c>
      <c r="E11091" s="233" t="s">
        <v>262</v>
      </c>
      <c r="F11091" s="234" t="s">
        <v>342</v>
      </c>
      <c r="G11091" s="235">
        <v>196</v>
      </c>
      <c r="H11091" s="234">
        <v>55175</v>
      </c>
      <c r="I11091" s="28"/>
    </row>
    <row r="11092" spans="1:9" x14ac:dyDescent="0.25">
      <c r="A11092" s="231" t="s">
        <v>335</v>
      </c>
      <c r="B11092" s="232" t="s">
        <v>367</v>
      </c>
      <c r="C11092" s="233" t="s">
        <v>337</v>
      </c>
      <c r="D11092" s="233">
        <v>8</v>
      </c>
      <c r="E11092" s="233" t="s">
        <v>262</v>
      </c>
      <c r="F11092" s="234" t="s">
        <v>342</v>
      </c>
      <c r="G11092" s="235">
        <v>94</v>
      </c>
      <c r="H11092" s="234">
        <v>55176</v>
      </c>
      <c r="I11092" s="28"/>
    </row>
    <row r="11093" spans="1:9" x14ac:dyDescent="0.25">
      <c r="A11093" s="231" t="s">
        <v>335</v>
      </c>
      <c r="B11093" s="232" t="s">
        <v>395</v>
      </c>
      <c r="C11093" s="233" t="s">
        <v>337</v>
      </c>
      <c r="D11093" s="233">
        <v>16</v>
      </c>
      <c r="E11093" s="233" t="s">
        <v>264</v>
      </c>
      <c r="F11093" s="234" t="s">
        <v>396</v>
      </c>
      <c r="G11093" s="235">
        <v>70</v>
      </c>
      <c r="H11093" s="234">
        <v>55176</v>
      </c>
      <c r="I11093" s="28"/>
    </row>
    <row r="11094" spans="1:9" x14ac:dyDescent="0.25">
      <c r="A11094" s="231" t="s">
        <v>371</v>
      </c>
      <c r="B11094" s="232" t="s">
        <v>372</v>
      </c>
      <c r="C11094" s="233" t="s">
        <v>364</v>
      </c>
      <c r="D11094" s="233">
        <v>8</v>
      </c>
      <c r="E11094" s="233" t="s">
        <v>271</v>
      </c>
      <c r="F11094" s="234" t="s">
        <v>338</v>
      </c>
      <c r="G11094" s="235">
        <v>138</v>
      </c>
      <c r="H11094" s="234">
        <v>55180</v>
      </c>
      <c r="I11094" s="28"/>
    </row>
    <row r="11095" spans="1:9" x14ac:dyDescent="0.25">
      <c r="A11095" s="231" t="s">
        <v>335</v>
      </c>
      <c r="B11095" s="232" t="s">
        <v>387</v>
      </c>
      <c r="C11095" s="233" t="s">
        <v>347</v>
      </c>
      <c r="D11095" s="233">
        <v>8</v>
      </c>
      <c r="E11095" s="233" t="s">
        <v>264</v>
      </c>
      <c r="F11095" s="234" t="s">
        <v>365</v>
      </c>
      <c r="G11095" s="235">
        <v>46</v>
      </c>
      <c r="H11095" s="234">
        <v>55181</v>
      </c>
      <c r="I11095" s="28"/>
    </row>
    <row r="11096" spans="1:9" x14ac:dyDescent="0.25">
      <c r="A11096" s="231" t="s">
        <v>371</v>
      </c>
      <c r="B11096" s="232" t="s">
        <v>388</v>
      </c>
      <c r="C11096" s="233" t="s">
        <v>364</v>
      </c>
      <c r="D11096" s="233">
        <v>12</v>
      </c>
      <c r="E11096" s="233" t="s">
        <v>271</v>
      </c>
      <c r="F11096" s="234" t="s">
        <v>359</v>
      </c>
      <c r="G11096" s="235">
        <v>130</v>
      </c>
      <c r="H11096" s="234">
        <v>55181</v>
      </c>
      <c r="I11096" s="28"/>
    </row>
    <row r="11097" spans="1:9" x14ac:dyDescent="0.25">
      <c r="A11097" s="231" t="s">
        <v>335</v>
      </c>
      <c r="B11097" s="232" t="s">
        <v>357</v>
      </c>
      <c r="C11097" s="233" t="s">
        <v>358</v>
      </c>
      <c r="D11097" s="233">
        <v>16</v>
      </c>
      <c r="E11097" s="233" t="s">
        <v>271</v>
      </c>
      <c r="F11097" s="234" t="s">
        <v>359</v>
      </c>
      <c r="G11097" s="235">
        <v>178</v>
      </c>
      <c r="H11097" s="234">
        <v>55185</v>
      </c>
      <c r="I11097" s="28"/>
    </row>
    <row r="11098" spans="1:9" x14ac:dyDescent="0.25">
      <c r="A11098" s="231" t="s">
        <v>348</v>
      </c>
      <c r="B11098" s="232" t="s">
        <v>349</v>
      </c>
      <c r="C11098" s="233" t="s">
        <v>347</v>
      </c>
      <c r="D11098" s="233">
        <v>8</v>
      </c>
      <c r="E11098" s="233" t="s">
        <v>262</v>
      </c>
      <c r="F11098" s="234" t="s">
        <v>342</v>
      </c>
      <c r="G11098" s="235">
        <v>86</v>
      </c>
      <c r="H11098" s="234">
        <v>55188</v>
      </c>
      <c r="I11098" s="28"/>
    </row>
    <row r="11099" spans="1:9" x14ac:dyDescent="0.25">
      <c r="A11099" s="231" t="s">
        <v>385</v>
      </c>
      <c r="B11099" s="232" t="s">
        <v>386</v>
      </c>
      <c r="C11099" s="233" t="s">
        <v>358</v>
      </c>
      <c r="D11099" s="233">
        <v>16</v>
      </c>
      <c r="E11099" s="233" t="s">
        <v>334</v>
      </c>
      <c r="F11099" s="234" t="s">
        <v>276</v>
      </c>
      <c r="G11099" s="235">
        <v>34</v>
      </c>
      <c r="H11099" s="234">
        <v>55193</v>
      </c>
      <c r="I11099" s="28"/>
    </row>
    <row r="11100" spans="1:9" x14ac:dyDescent="0.25">
      <c r="A11100" s="231" t="s">
        <v>335</v>
      </c>
      <c r="B11100" s="232" t="s">
        <v>395</v>
      </c>
      <c r="C11100" s="233" t="s">
        <v>337</v>
      </c>
      <c r="D11100" s="233">
        <v>16</v>
      </c>
      <c r="E11100" s="233" t="s">
        <v>264</v>
      </c>
      <c r="F11100" s="234" t="s">
        <v>396</v>
      </c>
      <c r="G11100" s="235">
        <v>137</v>
      </c>
      <c r="H11100" s="234">
        <v>55195</v>
      </c>
      <c r="I11100" s="28"/>
    </row>
    <row r="11101" spans="1:9" x14ac:dyDescent="0.25">
      <c r="A11101" s="231" t="s">
        <v>392</v>
      </c>
      <c r="B11101" s="232" t="s">
        <v>393</v>
      </c>
      <c r="C11101" s="233" t="s">
        <v>337</v>
      </c>
      <c r="D11101" s="233">
        <v>16</v>
      </c>
      <c r="E11101" s="233" t="s">
        <v>271</v>
      </c>
      <c r="F11101" s="234" t="s">
        <v>359</v>
      </c>
      <c r="G11101" s="235">
        <v>29</v>
      </c>
      <c r="H11101" s="234">
        <v>55196</v>
      </c>
      <c r="I11101" s="28"/>
    </row>
    <row r="11102" spans="1:9" x14ac:dyDescent="0.25">
      <c r="A11102" s="231" t="s">
        <v>348</v>
      </c>
      <c r="B11102" s="232" t="s">
        <v>349</v>
      </c>
      <c r="C11102" s="233" t="s">
        <v>347</v>
      </c>
      <c r="D11102" s="233">
        <v>8</v>
      </c>
      <c r="E11102" s="233" t="s">
        <v>262</v>
      </c>
      <c r="F11102" s="234" t="s">
        <v>356</v>
      </c>
      <c r="G11102" s="235">
        <v>63</v>
      </c>
      <c r="H11102" s="234">
        <v>55198</v>
      </c>
      <c r="I11102" s="28"/>
    </row>
    <row r="11103" spans="1:9" x14ac:dyDescent="0.25">
      <c r="A11103" s="231" t="s">
        <v>371</v>
      </c>
      <c r="B11103" s="232" t="s">
        <v>388</v>
      </c>
      <c r="C11103" s="233" t="s">
        <v>364</v>
      </c>
      <c r="D11103" s="233">
        <v>12</v>
      </c>
      <c r="E11103" s="233" t="s">
        <v>271</v>
      </c>
      <c r="F11103" s="234" t="s">
        <v>338</v>
      </c>
      <c r="G11103" s="235">
        <v>77</v>
      </c>
      <c r="H11103" s="234">
        <v>55199</v>
      </c>
      <c r="I11103" s="28"/>
    </row>
    <row r="11104" spans="1:9" x14ac:dyDescent="0.25">
      <c r="A11104" s="231" t="s">
        <v>397</v>
      </c>
      <c r="B11104" s="232" t="s">
        <v>398</v>
      </c>
      <c r="C11104" s="233" t="s">
        <v>399</v>
      </c>
      <c r="D11104" s="233">
        <v>8</v>
      </c>
      <c r="E11104" s="233" t="s">
        <v>334</v>
      </c>
      <c r="F11104" s="234" t="s">
        <v>276</v>
      </c>
      <c r="G11104" s="235">
        <v>192</v>
      </c>
      <c r="H11104" s="234">
        <v>55201</v>
      </c>
      <c r="I11104" s="28"/>
    </row>
    <row r="11105" spans="1:9" x14ac:dyDescent="0.25">
      <c r="A11105" s="231" t="s">
        <v>335</v>
      </c>
      <c r="B11105" s="232" t="s">
        <v>387</v>
      </c>
      <c r="C11105" s="233" t="s">
        <v>347</v>
      </c>
      <c r="D11105" s="233">
        <v>8</v>
      </c>
      <c r="E11105" s="233" t="s">
        <v>264</v>
      </c>
      <c r="F11105" s="234" t="s">
        <v>365</v>
      </c>
      <c r="G11105" s="235">
        <v>15</v>
      </c>
      <c r="H11105" s="234">
        <v>55203</v>
      </c>
      <c r="I11105" s="28"/>
    </row>
    <row r="11106" spans="1:9" x14ac:dyDescent="0.25">
      <c r="A11106" s="231" t="s">
        <v>331</v>
      </c>
      <c r="B11106" s="232" t="s">
        <v>353</v>
      </c>
      <c r="C11106" s="233" t="s">
        <v>337</v>
      </c>
      <c r="D11106" s="233">
        <v>16</v>
      </c>
      <c r="E11106" s="233" t="s">
        <v>262</v>
      </c>
      <c r="F11106" s="234" t="s">
        <v>356</v>
      </c>
      <c r="G11106" s="235">
        <v>72</v>
      </c>
      <c r="H11106" s="234">
        <v>55203</v>
      </c>
      <c r="I11106" s="28"/>
    </row>
    <row r="11107" spans="1:9" x14ac:dyDescent="0.25">
      <c r="A11107" s="231" t="s">
        <v>345</v>
      </c>
      <c r="B11107" s="232" t="s">
        <v>391</v>
      </c>
      <c r="C11107" s="233" t="s">
        <v>337</v>
      </c>
      <c r="D11107" s="233">
        <v>16</v>
      </c>
      <c r="E11107" s="233" t="s">
        <v>334</v>
      </c>
      <c r="F11107" s="234" t="s">
        <v>405</v>
      </c>
      <c r="G11107" s="235">
        <v>7</v>
      </c>
      <c r="H11107" s="234">
        <v>55206</v>
      </c>
      <c r="I11107" s="28"/>
    </row>
    <row r="11108" spans="1:9" x14ac:dyDescent="0.25">
      <c r="A11108" s="231" t="s">
        <v>335</v>
      </c>
      <c r="B11108" s="232" t="s">
        <v>384</v>
      </c>
      <c r="C11108" s="233" t="s">
        <v>364</v>
      </c>
      <c r="D11108" s="233">
        <v>8</v>
      </c>
      <c r="E11108" s="233" t="s">
        <v>262</v>
      </c>
      <c r="F11108" s="234" t="s">
        <v>356</v>
      </c>
      <c r="G11108" s="235">
        <v>126</v>
      </c>
      <c r="H11108" s="234">
        <v>55207</v>
      </c>
      <c r="I11108" s="28"/>
    </row>
    <row r="11109" spans="1:9" x14ac:dyDescent="0.25">
      <c r="A11109" s="231" t="s">
        <v>345</v>
      </c>
      <c r="B11109" s="232" t="s">
        <v>391</v>
      </c>
      <c r="C11109" s="233" t="s">
        <v>337</v>
      </c>
      <c r="D11109" s="233">
        <v>16</v>
      </c>
      <c r="E11109" s="233" t="s">
        <v>334</v>
      </c>
      <c r="F11109" s="234" t="s">
        <v>276</v>
      </c>
      <c r="G11109" s="235">
        <v>20</v>
      </c>
      <c r="H11109" s="234">
        <v>55207</v>
      </c>
      <c r="I11109" s="28"/>
    </row>
    <row r="11110" spans="1:9" x14ac:dyDescent="0.25">
      <c r="A11110" s="231" t="s">
        <v>354</v>
      </c>
      <c r="B11110" s="232" t="s">
        <v>355</v>
      </c>
      <c r="C11110" s="233" t="s">
        <v>347</v>
      </c>
      <c r="D11110" s="233">
        <v>16</v>
      </c>
      <c r="E11110" s="233" t="s">
        <v>262</v>
      </c>
      <c r="F11110" s="234" t="s">
        <v>356</v>
      </c>
      <c r="G11110" s="235">
        <v>161</v>
      </c>
      <c r="H11110" s="234">
        <v>55209</v>
      </c>
      <c r="I11110" s="28"/>
    </row>
    <row r="11111" spans="1:9" x14ac:dyDescent="0.25">
      <c r="A11111" s="231" t="s">
        <v>335</v>
      </c>
      <c r="B11111" s="232" t="s">
        <v>357</v>
      </c>
      <c r="C11111" s="233" t="s">
        <v>358</v>
      </c>
      <c r="D11111" s="233">
        <v>16</v>
      </c>
      <c r="E11111" s="233" t="s">
        <v>271</v>
      </c>
      <c r="F11111" s="234" t="s">
        <v>359</v>
      </c>
      <c r="G11111" s="235">
        <v>138</v>
      </c>
      <c r="H11111" s="234">
        <v>55211</v>
      </c>
      <c r="I11111" s="28"/>
    </row>
    <row r="11112" spans="1:9" x14ac:dyDescent="0.25">
      <c r="A11112" s="231" t="s">
        <v>331</v>
      </c>
      <c r="B11112" s="232" t="s">
        <v>403</v>
      </c>
      <c r="C11112" s="233" t="s">
        <v>380</v>
      </c>
      <c r="D11112" s="233">
        <v>32</v>
      </c>
      <c r="E11112" s="233" t="s">
        <v>262</v>
      </c>
      <c r="F11112" s="234" t="s">
        <v>356</v>
      </c>
      <c r="G11112" s="235">
        <v>59</v>
      </c>
      <c r="H11112" s="234">
        <v>55213</v>
      </c>
      <c r="I11112" s="28"/>
    </row>
    <row r="11113" spans="1:9" x14ac:dyDescent="0.25">
      <c r="A11113" s="231" t="s">
        <v>331</v>
      </c>
      <c r="B11113" s="232" t="s">
        <v>332</v>
      </c>
      <c r="C11113" s="233" t="s">
        <v>333</v>
      </c>
      <c r="D11113" s="233">
        <v>16</v>
      </c>
      <c r="E11113" s="233" t="s">
        <v>334</v>
      </c>
      <c r="F11113" s="234" t="s">
        <v>405</v>
      </c>
      <c r="G11113" s="235">
        <v>124</v>
      </c>
      <c r="H11113" s="234">
        <v>55213</v>
      </c>
      <c r="I11113" s="28"/>
    </row>
    <row r="11114" spans="1:9" x14ac:dyDescent="0.25">
      <c r="A11114" s="231" t="s">
        <v>362</v>
      </c>
      <c r="B11114" s="232" t="s">
        <v>366</v>
      </c>
      <c r="C11114" s="233" t="s">
        <v>337</v>
      </c>
      <c r="D11114" s="233">
        <v>8</v>
      </c>
      <c r="E11114" s="233" t="s">
        <v>262</v>
      </c>
      <c r="F11114" s="234" t="s">
        <v>342</v>
      </c>
      <c r="G11114" s="235">
        <v>26</v>
      </c>
      <c r="H11114" s="234">
        <v>55214</v>
      </c>
      <c r="I11114" s="28"/>
    </row>
    <row r="11115" spans="1:9" x14ac:dyDescent="0.25">
      <c r="A11115" s="231" t="s">
        <v>335</v>
      </c>
      <c r="B11115" s="232" t="s">
        <v>336</v>
      </c>
      <c r="C11115" s="233" t="s">
        <v>337</v>
      </c>
      <c r="D11115" s="233">
        <v>16</v>
      </c>
      <c r="E11115" s="233" t="s">
        <v>271</v>
      </c>
      <c r="F11115" s="234" t="s">
        <v>338</v>
      </c>
      <c r="G11115" s="235">
        <v>6</v>
      </c>
      <c r="H11115" s="234">
        <v>55216</v>
      </c>
      <c r="I11115" s="28"/>
    </row>
    <row r="11116" spans="1:9" x14ac:dyDescent="0.25">
      <c r="A11116" s="231" t="s">
        <v>335</v>
      </c>
      <c r="B11116" s="232" t="s">
        <v>350</v>
      </c>
      <c r="C11116" s="233" t="s">
        <v>347</v>
      </c>
      <c r="D11116" s="233">
        <v>8</v>
      </c>
      <c r="E11116" s="233" t="s">
        <v>271</v>
      </c>
      <c r="F11116" s="234" t="s">
        <v>338</v>
      </c>
      <c r="G11116" s="235">
        <v>14</v>
      </c>
      <c r="H11116" s="234">
        <v>55217</v>
      </c>
      <c r="I11116" s="28"/>
    </row>
    <row r="11117" spans="1:9" x14ac:dyDescent="0.25">
      <c r="A11117" s="231" t="s">
        <v>362</v>
      </c>
      <c r="B11117" s="232" t="s">
        <v>363</v>
      </c>
      <c r="C11117" s="233" t="s">
        <v>364</v>
      </c>
      <c r="D11117" s="233">
        <v>8</v>
      </c>
      <c r="E11117" s="233" t="s">
        <v>264</v>
      </c>
      <c r="F11117" s="234" t="s">
        <v>396</v>
      </c>
      <c r="G11117" s="235">
        <v>76</v>
      </c>
      <c r="H11117" s="234">
        <v>55218</v>
      </c>
      <c r="I11117" s="28"/>
    </row>
    <row r="11118" spans="1:9" x14ac:dyDescent="0.25">
      <c r="A11118" s="231" t="s">
        <v>371</v>
      </c>
      <c r="B11118" s="232" t="s">
        <v>388</v>
      </c>
      <c r="C11118" s="233" t="s">
        <v>364</v>
      </c>
      <c r="D11118" s="233">
        <v>12</v>
      </c>
      <c r="E11118" s="233" t="s">
        <v>271</v>
      </c>
      <c r="F11118" s="234" t="s">
        <v>338</v>
      </c>
      <c r="G11118" s="235">
        <v>13</v>
      </c>
      <c r="H11118" s="234">
        <v>55218</v>
      </c>
      <c r="I11118" s="28"/>
    </row>
    <row r="11119" spans="1:9" x14ac:dyDescent="0.25">
      <c r="A11119" s="231" t="s">
        <v>385</v>
      </c>
      <c r="B11119" s="232" t="s">
        <v>389</v>
      </c>
      <c r="C11119" s="233" t="s">
        <v>375</v>
      </c>
      <c r="D11119" s="233">
        <v>16</v>
      </c>
      <c r="E11119" s="233" t="s">
        <v>334</v>
      </c>
      <c r="F11119" s="234" t="s">
        <v>276</v>
      </c>
      <c r="G11119" s="235">
        <v>50</v>
      </c>
      <c r="H11119" s="234">
        <v>55219</v>
      </c>
      <c r="I11119" s="28"/>
    </row>
    <row r="11120" spans="1:9" x14ac:dyDescent="0.25">
      <c r="A11120" s="231" t="s">
        <v>335</v>
      </c>
      <c r="B11120" s="232" t="s">
        <v>336</v>
      </c>
      <c r="C11120" s="233" t="s">
        <v>337</v>
      </c>
      <c r="D11120" s="233">
        <v>16</v>
      </c>
      <c r="E11120" s="233" t="s">
        <v>271</v>
      </c>
      <c r="F11120" s="234" t="s">
        <v>338</v>
      </c>
      <c r="G11120" s="235">
        <v>52</v>
      </c>
      <c r="H11120" s="234">
        <v>55221</v>
      </c>
      <c r="I11120" s="28"/>
    </row>
    <row r="11121" spans="1:9" x14ac:dyDescent="0.25">
      <c r="A11121" s="231" t="s">
        <v>345</v>
      </c>
      <c r="B11121" s="232" t="s">
        <v>391</v>
      </c>
      <c r="C11121" s="233" t="s">
        <v>337</v>
      </c>
      <c r="D11121" s="233">
        <v>16</v>
      </c>
      <c r="E11121" s="233" t="s">
        <v>334</v>
      </c>
      <c r="F11121" s="234" t="s">
        <v>276</v>
      </c>
      <c r="G11121" s="235">
        <v>180</v>
      </c>
      <c r="H11121" s="234">
        <v>55223</v>
      </c>
      <c r="I11121" s="28"/>
    </row>
    <row r="11122" spans="1:9" x14ac:dyDescent="0.25">
      <c r="A11122" s="231" t="s">
        <v>376</v>
      </c>
      <c r="B11122" s="232" t="s">
        <v>377</v>
      </c>
      <c r="C11122" s="233" t="s">
        <v>378</v>
      </c>
      <c r="D11122" s="233">
        <v>10</v>
      </c>
      <c r="E11122" s="233" t="s">
        <v>262</v>
      </c>
      <c r="F11122" s="234" t="s">
        <v>342</v>
      </c>
      <c r="G11122" s="235">
        <v>171</v>
      </c>
      <c r="H11122" s="234">
        <v>55229</v>
      </c>
      <c r="I11122" s="28"/>
    </row>
    <row r="11123" spans="1:9" x14ac:dyDescent="0.25">
      <c r="A11123" s="231" t="s">
        <v>335</v>
      </c>
      <c r="B11123" s="232" t="s">
        <v>384</v>
      </c>
      <c r="C11123" s="233" t="s">
        <v>364</v>
      </c>
      <c r="D11123" s="233">
        <v>8</v>
      </c>
      <c r="E11123" s="233" t="s">
        <v>262</v>
      </c>
      <c r="F11123" s="234" t="s">
        <v>356</v>
      </c>
      <c r="G11123" s="235">
        <v>73</v>
      </c>
      <c r="H11123" s="234">
        <v>55233</v>
      </c>
      <c r="I11123" s="28"/>
    </row>
    <row r="11124" spans="1:9" x14ac:dyDescent="0.25">
      <c r="A11124" s="231" t="s">
        <v>345</v>
      </c>
      <c r="B11124" s="232" t="s">
        <v>391</v>
      </c>
      <c r="C11124" s="233" t="s">
        <v>337</v>
      </c>
      <c r="D11124" s="233">
        <v>16</v>
      </c>
      <c r="E11124" s="233" t="s">
        <v>334</v>
      </c>
      <c r="F11124" s="234" t="s">
        <v>405</v>
      </c>
      <c r="G11124" s="235">
        <v>150</v>
      </c>
      <c r="H11124" s="234">
        <v>55233</v>
      </c>
      <c r="I11124" s="28"/>
    </row>
    <row r="11125" spans="1:9" x14ac:dyDescent="0.25">
      <c r="A11125" s="231" t="s">
        <v>335</v>
      </c>
      <c r="B11125" s="232" t="s">
        <v>367</v>
      </c>
      <c r="C11125" s="233" t="s">
        <v>337</v>
      </c>
      <c r="D11125" s="233">
        <v>8</v>
      </c>
      <c r="E11125" s="233" t="s">
        <v>262</v>
      </c>
      <c r="F11125" s="234" t="s">
        <v>356</v>
      </c>
      <c r="G11125" s="235">
        <v>97</v>
      </c>
      <c r="H11125" s="234">
        <v>55236</v>
      </c>
      <c r="I11125" s="28"/>
    </row>
    <row r="11126" spans="1:9" x14ac:dyDescent="0.25">
      <c r="A11126" s="231" t="s">
        <v>335</v>
      </c>
      <c r="B11126" s="232" t="s">
        <v>336</v>
      </c>
      <c r="C11126" s="233" t="s">
        <v>337</v>
      </c>
      <c r="D11126" s="233">
        <v>16</v>
      </c>
      <c r="E11126" s="233" t="s">
        <v>271</v>
      </c>
      <c r="F11126" s="234" t="s">
        <v>338</v>
      </c>
      <c r="G11126" s="235">
        <v>23</v>
      </c>
      <c r="H11126" s="234">
        <v>55239</v>
      </c>
      <c r="I11126" s="28"/>
    </row>
    <row r="11127" spans="1:9" x14ac:dyDescent="0.25">
      <c r="A11127" s="231" t="s">
        <v>371</v>
      </c>
      <c r="B11127" s="232" t="s">
        <v>372</v>
      </c>
      <c r="C11127" s="233" t="s">
        <v>364</v>
      </c>
      <c r="D11127" s="233">
        <v>8</v>
      </c>
      <c r="E11127" s="233" t="s">
        <v>271</v>
      </c>
      <c r="F11127" s="234" t="s">
        <v>373</v>
      </c>
      <c r="G11127" s="235">
        <v>107</v>
      </c>
      <c r="H11127" s="234">
        <v>55240</v>
      </c>
      <c r="I11127" s="28"/>
    </row>
    <row r="11128" spans="1:9" x14ac:dyDescent="0.25">
      <c r="A11128" s="231" t="s">
        <v>362</v>
      </c>
      <c r="B11128" s="232" t="s">
        <v>369</v>
      </c>
      <c r="C11128" s="233" t="s">
        <v>370</v>
      </c>
      <c r="D11128" s="233">
        <v>16</v>
      </c>
      <c r="E11128" s="233" t="s">
        <v>264</v>
      </c>
      <c r="F11128" s="234" t="s">
        <v>365</v>
      </c>
      <c r="G11128" s="235">
        <v>166</v>
      </c>
      <c r="H11128" s="234">
        <v>55241</v>
      </c>
      <c r="I11128" s="28"/>
    </row>
    <row r="11129" spans="1:9" x14ac:dyDescent="0.25">
      <c r="A11129" s="231" t="s">
        <v>376</v>
      </c>
      <c r="B11129" s="232" t="s">
        <v>390</v>
      </c>
      <c r="C11129" s="233" t="s">
        <v>370</v>
      </c>
      <c r="D11129" s="233">
        <v>8</v>
      </c>
      <c r="E11129" s="233" t="s">
        <v>334</v>
      </c>
      <c r="F11129" s="234" t="s">
        <v>278</v>
      </c>
      <c r="G11129" s="235">
        <v>41</v>
      </c>
      <c r="H11129" s="234">
        <v>55241</v>
      </c>
      <c r="I11129" s="28"/>
    </row>
    <row r="11130" spans="1:9" x14ac:dyDescent="0.25">
      <c r="A11130" s="231" t="s">
        <v>392</v>
      </c>
      <c r="B11130" s="232" t="s">
        <v>393</v>
      </c>
      <c r="C11130" s="233" t="s">
        <v>337</v>
      </c>
      <c r="D11130" s="233">
        <v>16</v>
      </c>
      <c r="E11130" s="233" t="s">
        <v>271</v>
      </c>
      <c r="F11130" s="234" t="s">
        <v>338</v>
      </c>
      <c r="G11130" s="235">
        <v>36</v>
      </c>
      <c r="H11130" s="234">
        <v>55244</v>
      </c>
      <c r="I11130" s="28"/>
    </row>
    <row r="11131" spans="1:9" x14ac:dyDescent="0.25">
      <c r="A11131" s="231" t="s">
        <v>335</v>
      </c>
      <c r="B11131" s="232" t="s">
        <v>387</v>
      </c>
      <c r="C11131" s="233" t="s">
        <v>347</v>
      </c>
      <c r="D11131" s="233">
        <v>8</v>
      </c>
      <c r="E11131" s="233" t="s">
        <v>264</v>
      </c>
      <c r="F11131" s="234" t="s">
        <v>365</v>
      </c>
      <c r="G11131" s="235">
        <v>93</v>
      </c>
      <c r="H11131" s="234">
        <v>55245</v>
      </c>
      <c r="I11131" s="28"/>
    </row>
    <row r="11132" spans="1:9" x14ac:dyDescent="0.25">
      <c r="A11132" s="231" t="s">
        <v>345</v>
      </c>
      <c r="B11132" s="232" t="s">
        <v>346</v>
      </c>
      <c r="C11132" s="233" t="s">
        <v>347</v>
      </c>
      <c r="D11132" s="233">
        <v>16</v>
      </c>
      <c r="E11132" s="233" t="s">
        <v>271</v>
      </c>
      <c r="F11132" s="234" t="s">
        <v>338</v>
      </c>
      <c r="G11132" s="235">
        <v>71</v>
      </c>
      <c r="H11132" s="234">
        <v>55250</v>
      </c>
      <c r="I11132" s="28"/>
    </row>
    <row r="11133" spans="1:9" x14ac:dyDescent="0.25">
      <c r="A11133" s="231" t="s">
        <v>385</v>
      </c>
      <c r="B11133" s="232" t="s">
        <v>389</v>
      </c>
      <c r="C11133" s="233" t="s">
        <v>375</v>
      </c>
      <c r="D11133" s="233">
        <v>16</v>
      </c>
      <c r="E11133" s="233" t="s">
        <v>334</v>
      </c>
      <c r="F11133" s="234" t="s">
        <v>276</v>
      </c>
      <c r="G11133" s="235">
        <v>74</v>
      </c>
      <c r="H11133" s="234">
        <v>55254</v>
      </c>
      <c r="I11133" s="28"/>
    </row>
    <row r="11134" spans="1:9" x14ac:dyDescent="0.25">
      <c r="A11134" s="231" t="s">
        <v>376</v>
      </c>
      <c r="B11134" s="232" t="s">
        <v>377</v>
      </c>
      <c r="C11134" s="233" t="s">
        <v>378</v>
      </c>
      <c r="D11134" s="233">
        <v>10</v>
      </c>
      <c r="E11134" s="233" t="s">
        <v>262</v>
      </c>
      <c r="F11134" s="234" t="s">
        <v>342</v>
      </c>
      <c r="G11134" s="235">
        <v>52</v>
      </c>
      <c r="H11134" s="234">
        <v>55257</v>
      </c>
      <c r="I11134" s="28"/>
    </row>
    <row r="11135" spans="1:9" x14ac:dyDescent="0.25">
      <c r="A11135" s="231" t="s">
        <v>371</v>
      </c>
      <c r="B11135" s="232" t="s">
        <v>388</v>
      </c>
      <c r="C11135" s="233" t="s">
        <v>364</v>
      </c>
      <c r="D11135" s="233">
        <v>12</v>
      </c>
      <c r="E11135" s="233" t="s">
        <v>271</v>
      </c>
      <c r="F11135" s="234" t="s">
        <v>338</v>
      </c>
      <c r="G11135" s="235">
        <v>10</v>
      </c>
      <c r="H11135" s="234">
        <v>55259</v>
      </c>
      <c r="I11135" s="28"/>
    </row>
    <row r="11136" spans="1:9" x14ac:dyDescent="0.25">
      <c r="A11136" s="231" t="s">
        <v>331</v>
      </c>
      <c r="B11136" s="232" t="s">
        <v>332</v>
      </c>
      <c r="C11136" s="233" t="s">
        <v>333</v>
      </c>
      <c r="D11136" s="233">
        <v>16</v>
      </c>
      <c r="E11136" s="233" t="s">
        <v>334</v>
      </c>
      <c r="F11136" s="234" t="s">
        <v>405</v>
      </c>
      <c r="G11136" s="235">
        <v>160</v>
      </c>
      <c r="H11136" s="234">
        <v>55265</v>
      </c>
      <c r="I11136" s="28"/>
    </row>
    <row r="11137" spans="1:9" x14ac:dyDescent="0.25">
      <c r="A11137" s="231" t="s">
        <v>397</v>
      </c>
      <c r="B11137" s="232" t="s">
        <v>402</v>
      </c>
      <c r="C11137" s="233" t="s">
        <v>380</v>
      </c>
      <c r="D11137" s="233">
        <v>8</v>
      </c>
      <c r="E11137" s="233" t="s">
        <v>262</v>
      </c>
      <c r="F11137" s="234" t="s">
        <v>342</v>
      </c>
      <c r="G11137" s="235">
        <v>63</v>
      </c>
      <c r="H11137" s="234">
        <v>55269</v>
      </c>
      <c r="I11137" s="28"/>
    </row>
    <row r="11138" spans="1:9" x14ac:dyDescent="0.25">
      <c r="A11138" s="231" t="s">
        <v>385</v>
      </c>
      <c r="B11138" s="232" t="s">
        <v>389</v>
      </c>
      <c r="C11138" s="233" t="s">
        <v>375</v>
      </c>
      <c r="D11138" s="233">
        <v>16</v>
      </c>
      <c r="E11138" s="233" t="s">
        <v>334</v>
      </c>
      <c r="F11138" s="234" t="s">
        <v>278</v>
      </c>
      <c r="G11138" s="235">
        <v>29</v>
      </c>
      <c r="H11138" s="234">
        <v>55274</v>
      </c>
      <c r="I11138" s="28"/>
    </row>
    <row r="11139" spans="1:9" x14ac:dyDescent="0.25">
      <c r="A11139" s="231" t="s">
        <v>339</v>
      </c>
      <c r="B11139" s="232" t="s">
        <v>340</v>
      </c>
      <c r="C11139" s="233" t="s">
        <v>341</v>
      </c>
      <c r="D11139" s="233">
        <v>8</v>
      </c>
      <c r="E11139" s="233" t="s">
        <v>262</v>
      </c>
      <c r="F11139" s="234" t="s">
        <v>342</v>
      </c>
      <c r="G11139" s="235">
        <v>13</v>
      </c>
      <c r="H11139" s="234">
        <v>55274</v>
      </c>
      <c r="I11139" s="28"/>
    </row>
    <row r="11140" spans="1:9" x14ac:dyDescent="0.25">
      <c r="A11140" s="231" t="s">
        <v>345</v>
      </c>
      <c r="B11140" s="232" t="s">
        <v>379</v>
      </c>
      <c r="C11140" s="233" t="s">
        <v>380</v>
      </c>
      <c r="D11140" s="233">
        <v>16</v>
      </c>
      <c r="E11140" s="233" t="s">
        <v>271</v>
      </c>
      <c r="F11140" s="234" t="s">
        <v>373</v>
      </c>
      <c r="G11140" s="235">
        <v>59</v>
      </c>
      <c r="H11140" s="234">
        <v>55277</v>
      </c>
      <c r="I11140" s="28"/>
    </row>
    <row r="11141" spans="1:9" x14ac:dyDescent="0.25">
      <c r="A11141" s="231" t="s">
        <v>335</v>
      </c>
      <c r="B11141" s="232" t="s">
        <v>394</v>
      </c>
      <c r="C11141" s="233" t="s">
        <v>364</v>
      </c>
      <c r="D11141" s="233">
        <v>8</v>
      </c>
      <c r="E11141" s="233" t="s">
        <v>264</v>
      </c>
      <c r="F11141" s="234" t="s">
        <v>365</v>
      </c>
      <c r="G11141" s="235">
        <v>70</v>
      </c>
      <c r="H11141" s="234">
        <v>55278</v>
      </c>
      <c r="I11141" s="28"/>
    </row>
    <row r="11142" spans="1:9" x14ac:dyDescent="0.25">
      <c r="A11142" s="231" t="s">
        <v>331</v>
      </c>
      <c r="B11142" s="232" t="s">
        <v>404</v>
      </c>
      <c r="C11142" s="233" t="s">
        <v>333</v>
      </c>
      <c r="D11142" s="233">
        <v>16</v>
      </c>
      <c r="E11142" s="233" t="s">
        <v>334</v>
      </c>
      <c r="F11142" s="234" t="s">
        <v>405</v>
      </c>
      <c r="G11142" s="235">
        <v>200</v>
      </c>
      <c r="H11142" s="234">
        <v>55279</v>
      </c>
      <c r="I11142" s="28"/>
    </row>
    <row r="11143" spans="1:9" x14ac:dyDescent="0.25">
      <c r="A11143" s="231" t="s">
        <v>335</v>
      </c>
      <c r="B11143" s="232" t="s">
        <v>394</v>
      </c>
      <c r="C11143" s="233" t="s">
        <v>364</v>
      </c>
      <c r="D11143" s="233">
        <v>8</v>
      </c>
      <c r="E11143" s="233" t="s">
        <v>264</v>
      </c>
      <c r="F11143" s="234" t="s">
        <v>396</v>
      </c>
      <c r="G11143" s="235">
        <v>175</v>
      </c>
      <c r="H11143" s="234">
        <v>55281</v>
      </c>
      <c r="I11143" s="28"/>
    </row>
    <row r="11144" spans="1:9" x14ac:dyDescent="0.25">
      <c r="A11144" s="231" t="s">
        <v>345</v>
      </c>
      <c r="B11144" s="232" t="s">
        <v>406</v>
      </c>
      <c r="C11144" s="233" t="s">
        <v>337</v>
      </c>
      <c r="D11144" s="233">
        <v>16</v>
      </c>
      <c r="E11144" s="233" t="s">
        <v>271</v>
      </c>
      <c r="F11144" s="234" t="s">
        <v>359</v>
      </c>
      <c r="G11144" s="235">
        <v>126</v>
      </c>
      <c r="H11144" s="234">
        <v>55281</v>
      </c>
      <c r="I11144" s="28"/>
    </row>
    <row r="11145" spans="1:9" x14ac:dyDescent="0.25">
      <c r="A11145" s="231" t="s">
        <v>397</v>
      </c>
      <c r="B11145" s="232" t="s">
        <v>398</v>
      </c>
      <c r="C11145" s="233" t="s">
        <v>399</v>
      </c>
      <c r="D11145" s="233">
        <v>8</v>
      </c>
      <c r="E11145" s="233" t="s">
        <v>334</v>
      </c>
      <c r="F11145" s="234" t="s">
        <v>276</v>
      </c>
      <c r="G11145" s="235">
        <v>197</v>
      </c>
      <c r="H11145" s="234">
        <v>55281</v>
      </c>
      <c r="I11145" s="28"/>
    </row>
    <row r="11146" spans="1:9" x14ac:dyDescent="0.25">
      <c r="A11146" s="231" t="s">
        <v>362</v>
      </c>
      <c r="B11146" s="232" t="s">
        <v>363</v>
      </c>
      <c r="C11146" s="233" t="s">
        <v>364</v>
      </c>
      <c r="D11146" s="233">
        <v>8</v>
      </c>
      <c r="E11146" s="233" t="s">
        <v>264</v>
      </c>
      <c r="F11146" s="234" t="s">
        <v>365</v>
      </c>
      <c r="G11146" s="235">
        <v>144</v>
      </c>
      <c r="H11146" s="234">
        <v>55284</v>
      </c>
      <c r="I11146" s="28"/>
    </row>
    <row r="11147" spans="1:9" x14ac:dyDescent="0.25">
      <c r="A11147" s="231" t="s">
        <v>385</v>
      </c>
      <c r="B11147" s="232" t="s">
        <v>386</v>
      </c>
      <c r="C11147" s="233" t="s">
        <v>358</v>
      </c>
      <c r="D11147" s="233">
        <v>16</v>
      </c>
      <c r="E11147" s="233" t="s">
        <v>334</v>
      </c>
      <c r="F11147" s="234" t="s">
        <v>405</v>
      </c>
      <c r="G11147" s="235">
        <v>6</v>
      </c>
      <c r="H11147" s="234">
        <v>55285</v>
      </c>
      <c r="I11147" s="28"/>
    </row>
    <row r="11148" spans="1:9" x14ac:dyDescent="0.25">
      <c r="A11148" s="231" t="s">
        <v>345</v>
      </c>
      <c r="B11148" s="232" t="s">
        <v>379</v>
      </c>
      <c r="C11148" s="233" t="s">
        <v>380</v>
      </c>
      <c r="D11148" s="233">
        <v>16</v>
      </c>
      <c r="E11148" s="233" t="s">
        <v>271</v>
      </c>
      <c r="F11148" s="234" t="s">
        <v>373</v>
      </c>
      <c r="G11148" s="235">
        <v>138</v>
      </c>
      <c r="H11148" s="234">
        <v>55287</v>
      </c>
      <c r="I11148" s="28"/>
    </row>
    <row r="11149" spans="1:9" x14ac:dyDescent="0.25">
      <c r="A11149" s="231" t="s">
        <v>335</v>
      </c>
      <c r="B11149" s="232" t="s">
        <v>395</v>
      </c>
      <c r="C11149" s="233" t="s">
        <v>337</v>
      </c>
      <c r="D11149" s="233">
        <v>16</v>
      </c>
      <c r="E11149" s="233" t="s">
        <v>264</v>
      </c>
      <c r="F11149" s="234" t="s">
        <v>365</v>
      </c>
      <c r="G11149" s="235">
        <v>105</v>
      </c>
      <c r="H11149" s="234">
        <v>55288</v>
      </c>
      <c r="I11149" s="28"/>
    </row>
    <row r="11150" spans="1:9" x14ac:dyDescent="0.25">
      <c r="A11150" s="231" t="s">
        <v>331</v>
      </c>
      <c r="B11150" s="232" t="s">
        <v>403</v>
      </c>
      <c r="C11150" s="233" t="s">
        <v>380</v>
      </c>
      <c r="D11150" s="233">
        <v>32</v>
      </c>
      <c r="E11150" s="233" t="s">
        <v>262</v>
      </c>
      <c r="F11150" s="234" t="s">
        <v>356</v>
      </c>
      <c r="G11150" s="235">
        <v>184</v>
      </c>
      <c r="H11150" s="234">
        <v>55289</v>
      </c>
      <c r="I11150" s="28"/>
    </row>
    <row r="11151" spans="1:9" x14ac:dyDescent="0.25">
      <c r="A11151" s="231" t="s">
        <v>376</v>
      </c>
      <c r="B11151" s="232" t="s">
        <v>390</v>
      </c>
      <c r="C11151" s="233" t="s">
        <v>370</v>
      </c>
      <c r="D11151" s="233">
        <v>8</v>
      </c>
      <c r="E11151" s="233" t="s">
        <v>334</v>
      </c>
      <c r="F11151" s="234" t="s">
        <v>278</v>
      </c>
      <c r="G11151" s="235">
        <v>152</v>
      </c>
      <c r="H11151" s="234">
        <v>55289</v>
      </c>
      <c r="I11151" s="28"/>
    </row>
    <row r="11152" spans="1:9" x14ac:dyDescent="0.25">
      <c r="A11152" s="231" t="s">
        <v>331</v>
      </c>
      <c r="B11152" s="232" t="s">
        <v>381</v>
      </c>
      <c r="C11152" s="233" t="s">
        <v>380</v>
      </c>
      <c r="D11152" s="233">
        <v>16</v>
      </c>
      <c r="E11152" s="233" t="s">
        <v>262</v>
      </c>
      <c r="F11152" s="234" t="s">
        <v>342</v>
      </c>
      <c r="G11152" s="235">
        <v>44</v>
      </c>
      <c r="H11152" s="234">
        <v>55293</v>
      </c>
      <c r="I11152" s="28"/>
    </row>
    <row r="11153" spans="1:9" x14ac:dyDescent="0.25">
      <c r="A11153" s="231" t="s">
        <v>335</v>
      </c>
      <c r="B11153" s="232" t="s">
        <v>357</v>
      </c>
      <c r="C11153" s="233" t="s">
        <v>358</v>
      </c>
      <c r="D11153" s="233">
        <v>16</v>
      </c>
      <c r="E11153" s="233" t="s">
        <v>271</v>
      </c>
      <c r="F11153" s="234" t="s">
        <v>359</v>
      </c>
      <c r="G11153" s="235">
        <v>157</v>
      </c>
      <c r="H11153" s="234">
        <v>55298</v>
      </c>
      <c r="I11153" s="28"/>
    </row>
    <row r="11154" spans="1:9" x14ac:dyDescent="0.25">
      <c r="A11154" s="231" t="s">
        <v>345</v>
      </c>
      <c r="B11154" s="232" t="s">
        <v>401</v>
      </c>
      <c r="C11154" s="233" t="s">
        <v>380</v>
      </c>
      <c r="D11154" s="233">
        <v>16</v>
      </c>
      <c r="E11154" s="233" t="s">
        <v>271</v>
      </c>
      <c r="F11154" s="234" t="s">
        <v>338</v>
      </c>
      <c r="G11154" s="235">
        <v>86</v>
      </c>
      <c r="H11154" s="234">
        <v>55301</v>
      </c>
      <c r="I11154" s="28"/>
    </row>
    <row r="11155" spans="1:9" x14ac:dyDescent="0.25">
      <c r="A11155" s="231" t="s">
        <v>335</v>
      </c>
      <c r="B11155" s="232" t="s">
        <v>382</v>
      </c>
      <c r="C11155" s="233" t="s">
        <v>337</v>
      </c>
      <c r="D11155" s="233">
        <v>16</v>
      </c>
      <c r="E11155" s="233" t="s">
        <v>264</v>
      </c>
      <c r="F11155" s="234" t="s">
        <v>365</v>
      </c>
      <c r="G11155" s="235">
        <v>91</v>
      </c>
      <c r="H11155" s="234">
        <v>55301</v>
      </c>
      <c r="I11155" s="28"/>
    </row>
    <row r="11156" spans="1:9" x14ac:dyDescent="0.25">
      <c r="A11156" s="231" t="s">
        <v>348</v>
      </c>
      <c r="B11156" s="232" t="s">
        <v>349</v>
      </c>
      <c r="C11156" s="233" t="s">
        <v>347</v>
      </c>
      <c r="D11156" s="233">
        <v>8</v>
      </c>
      <c r="E11156" s="233" t="s">
        <v>262</v>
      </c>
      <c r="F11156" s="234" t="s">
        <v>342</v>
      </c>
      <c r="G11156" s="235">
        <v>93</v>
      </c>
      <c r="H11156" s="234">
        <v>55301</v>
      </c>
      <c r="I11156" s="28"/>
    </row>
    <row r="11157" spans="1:9" x14ac:dyDescent="0.25">
      <c r="A11157" s="231" t="s">
        <v>408</v>
      </c>
      <c r="B11157" s="232" t="s">
        <v>409</v>
      </c>
      <c r="C11157" s="233" t="s">
        <v>380</v>
      </c>
      <c r="D11157" s="233">
        <v>16</v>
      </c>
      <c r="E11157" s="233" t="s">
        <v>334</v>
      </c>
      <c r="F11157" s="234" t="s">
        <v>278</v>
      </c>
      <c r="G11157" s="235">
        <v>112</v>
      </c>
      <c r="H11157" s="234">
        <v>55302</v>
      </c>
      <c r="I11157" s="28"/>
    </row>
    <row r="11158" spans="1:9" x14ac:dyDescent="0.25">
      <c r="A11158" s="231" t="s">
        <v>331</v>
      </c>
      <c r="B11158" s="232" t="s">
        <v>381</v>
      </c>
      <c r="C11158" s="233" t="s">
        <v>380</v>
      </c>
      <c r="D11158" s="233">
        <v>16</v>
      </c>
      <c r="E11158" s="233" t="s">
        <v>262</v>
      </c>
      <c r="F11158" s="234" t="s">
        <v>342</v>
      </c>
      <c r="G11158" s="235">
        <v>187</v>
      </c>
      <c r="H11158" s="234">
        <v>55304</v>
      </c>
      <c r="I11158" s="28"/>
    </row>
    <row r="11159" spans="1:9" x14ac:dyDescent="0.25">
      <c r="A11159" s="231" t="s">
        <v>335</v>
      </c>
      <c r="B11159" s="232" t="s">
        <v>387</v>
      </c>
      <c r="C11159" s="233" t="s">
        <v>347</v>
      </c>
      <c r="D11159" s="233">
        <v>8</v>
      </c>
      <c r="E11159" s="233" t="s">
        <v>264</v>
      </c>
      <c r="F11159" s="234" t="s">
        <v>365</v>
      </c>
      <c r="G11159" s="235">
        <v>129</v>
      </c>
      <c r="H11159" s="234">
        <v>55305</v>
      </c>
      <c r="I11159" s="28"/>
    </row>
    <row r="11160" spans="1:9" x14ac:dyDescent="0.25">
      <c r="A11160" s="231" t="s">
        <v>371</v>
      </c>
      <c r="B11160" s="232" t="s">
        <v>372</v>
      </c>
      <c r="C11160" s="233" t="s">
        <v>364</v>
      </c>
      <c r="D11160" s="233">
        <v>8</v>
      </c>
      <c r="E11160" s="233" t="s">
        <v>271</v>
      </c>
      <c r="F11160" s="234" t="s">
        <v>373</v>
      </c>
      <c r="G11160" s="235">
        <v>189</v>
      </c>
      <c r="H11160" s="234">
        <v>55305</v>
      </c>
      <c r="I11160" s="28"/>
    </row>
    <row r="11161" spans="1:9" x14ac:dyDescent="0.25">
      <c r="A11161" s="231" t="s">
        <v>345</v>
      </c>
      <c r="B11161" s="232" t="s">
        <v>401</v>
      </c>
      <c r="C11161" s="233" t="s">
        <v>380</v>
      </c>
      <c r="D11161" s="233">
        <v>16</v>
      </c>
      <c r="E11161" s="233" t="s">
        <v>271</v>
      </c>
      <c r="F11161" s="234" t="s">
        <v>338</v>
      </c>
      <c r="G11161" s="235">
        <v>12</v>
      </c>
      <c r="H11161" s="234">
        <v>55305</v>
      </c>
      <c r="I11161" s="28"/>
    </row>
    <row r="11162" spans="1:9" x14ac:dyDescent="0.25">
      <c r="A11162" s="231" t="s">
        <v>345</v>
      </c>
      <c r="B11162" s="232" t="s">
        <v>379</v>
      </c>
      <c r="C11162" s="233" t="s">
        <v>380</v>
      </c>
      <c r="D11162" s="233">
        <v>16</v>
      </c>
      <c r="E11162" s="233" t="s">
        <v>271</v>
      </c>
      <c r="F11162" s="234" t="s">
        <v>373</v>
      </c>
      <c r="G11162" s="235">
        <v>117</v>
      </c>
      <c r="H11162" s="234">
        <v>55306</v>
      </c>
      <c r="I11162" s="28"/>
    </row>
    <row r="11163" spans="1:9" x14ac:dyDescent="0.25">
      <c r="A11163" s="231" t="s">
        <v>362</v>
      </c>
      <c r="B11163" s="232" t="s">
        <v>369</v>
      </c>
      <c r="C11163" s="233" t="s">
        <v>370</v>
      </c>
      <c r="D11163" s="233">
        <v>16</v>
      </c>
      <c r="E11163" s="233" t="s">
        <v>264</v>
      </c>
      <c r="F11163" s="234" t="s">
        <v>365</v>
      </c>
      <c r="G11163" s="235">
        <v>111</v>
      </c>
      <c r="H11163" s="234">
        <v>55309</v>
      </c>
      <c r="I11163" s="28"/>
    </row>
    <row r="11164" spans="1:9" x14ac:dyDescent="0.25">
      <c r="A11164" s="231" t="s">
        <v>345</v>
      </c>
      <c r="B11164" s="232" t="s">
        <v>406</v>
      </c>
      <c r="C11164" s="233" t="s">
        <v>337</v>
      </c>
      <c r="D11164" s="233">
        <v>16</v>
      </c>
      <c r="E11164" s="233" t="s">
        <v>271</v>
      </c>
      <c r="F11164" s="234" t="s">
        <v>338</v>
      </c>
      <c r="G11164" s="235">
        <v>128</v>
      </c>
      <c r="H11164" s="234">
        <v>55311</v>
      </c>
      <c r="I11164" s="28"/>
    </row>
    <row r="11165" spans="1:9" x14ac:dyDescent="0.25">
      <c r="A11165" s="231" t="s">
        <v>335</v>
      </c>
      <c r="B11165" s="232" t="s">
        <v>384</v>
      </c>
      <c r="C11165" s="233" t="s">
        <v>364</v>
      </c>
      <c r="D11165" s="233">
        <v>8</v>
      </c>
      <c r="E11165" s="233" t="s">
        <v>262</v>
      </c>
      <c r="F11165" s="234" t="s">
        <v>356</v>
      </c>
      <c r="G11165" s="235">
        <v>87</v>
      </c>
      <c r="H11165" s="234">
        <v>55317</v>
      </c>
      <c r="I11165" s="28"/>
    </row>
    <row r="11166" spans="1:9" x14ac:dyDescent="0.25">
      <c r="A11166" s="231" t="s">
        <v>339</v>
      </c>
      <c r="B11166" s="232" t="s">
        <v>340</v>
      </c>
      <c r="C11166" s="233" t="s">
        <v>341</v>
      </c>
      <c r="D11166" s="233">
        <v>8</v>
      </c>
      <c r="E11166" s="233" t="s">
        <v>262</v>
      </c>
      <c r="F11166" s="234" t="s">
        <v>342</v>
      </c>
      <c r="G11166" s="235">
        <v>180</v>
      </c>
      <c r="H11166" s="234">
        <v>55320</v>
      </c>
      <c r="I11166" s="28"/>
    </row>
    <row r="11167" spans="1:9" x14ac:dyDescent="0.25">
      <c r="A11167" s="231" t="s">
        <v>331</v>
      </c>
      <c r="B11167" s="232" t="s">
        <v>381</v>
      </c>
      <c r="C11167" s="233" t="s">
        <v>380</v>
      </c>
      <c r="D11167" s="233">
        <v>16</v>
      </c>
      <c r="E11167" s="233" t="s">
        <v>262</v>
      </c>
      <c r="F11167" s="234" t="s">
        <v>342</v>
      </c>
      <c r="G11167" s="235">
        <v>117</v>
      </c>
      <c r="H11167" s="234">
        <v>55321</v>
      </c>
      <c r="I11167" s="28"/>
    </row>
    <row r="11168" spans="1:9" x14ac:dyDescent="0.25">
      <c r="A11168" s="231" t="s">
        <v>335</v>
      </c>
      <c r="B11168" s="232" t="s">
        <v>336</v>
      </c>
      <c r="C11168" s="233" t="s">
        <v>337</v>
      </c>
      <c r="D11168" s="233">
        <v>16</v>
      </c>
      <c r="E11168" s="233" t="s">
        <v>271</v>
      </c>
      <c r="F11168" s="234" t="s">
        <v>338</v>
      </c>
      <c r="G11168" s="235">
        <v>68</v>
      </c>
      <c r="H11168" s="234">
        <v>55326</v>
      </c>
      <c r="I11168" s="28"/>
    </row>
    <row r="11169" spans="1:9" x14ac:dyDescent="0.25">
      <c r="A11169" s="231" t="s">
        <v>362</v>
      </c>
      <c r="B11169" s="232" t="s">
        <v>369</v>
      </c>
      <c r="C11169" s="233" t="s">
        <v>370</v>
      </c>
      <c r="D11169" s="233">
        <v>16</v>
      </c>
      <c r="E11169" s="233" t="s">
        <v>264</v>
      </c>
      <c r="F11169" s="234" t="s">
        <v>365</v>
      </c>
      <c r="G11169" s="235">
        <v>70</v>
      </c>
      <c r="H11169" s="234">
        <v>55331</v>
      </c>
      <c r="I11169" s="28"/>
    </row>
    <row r="11170" spans="1:9" x14ac:dyDescent="0.25">
      <c r="A11170" s="231" t="s">
        <v>376</v>
      </c>
      <c r="B11170" s="232" t="s">
        <v>377</v>
      </c>
      <c r="C11170" s="233" t="s">
        <v>378</v>
      </c>
      <c r="D11170" s="233">
        <v>10</v>
      </c>
      <c r="E11170" s="233" t="s">
        <v>262</v>
      </c>
      <c r="F11170" s="234" t="s">
        <v>50</v>
      </c>
      <c r="G11170" s="235">
        <v>22</v>
      </c>
      <c r="H11170" s="234">
        <v>55331</v>
      </c>
      <c r="I11170" s="28"/>
    </row>
    <row r="11171" spans="1:9" x14ac:dyDescent="0.25">
      <c r="A11171" s="231" t="s">
        <v>362</v>
      </c>
      <c r="B11171" s="232" t="s">
        <v>407</v>
      </c>
      <c r="C11171" s="233" t="s">
        <v>380</v>
      </c>
      <c r="D11171" s="233">
        <v>16</v>
      </c>
      <c r="E11171" s="233" t="s">
        <v>264</v>
      </c>
      <c r="F11171" s="234" t="s">
        <v>396</v>
      </c>
      <c r="G11171" s="235">
        <v>65</v>
      </c>
      <c r="H11171" s="234">
        <v>55333</v>
      </c>
      <c r="I11171" s="28"/>
    </row>
    <row r="11172" spans="1:9" x14ac:dyDescent="0.25">
      <c r="A11172" s="231" t="s">
        <v>331</v>
      </c>
      <c r="B11172" s="232" t="s">
        <v>403</v>
      </c>
      <c r="C11172" s="233" t="s">
        <v>380</v>
      </c>
      <c r="D11172" s="233">
        <v>32</v>
      </c>
      <c r="E11172" s="233" t="s">
        <v>262</v>
      </c>
      <c r="F11172" s="234" t="s">
        <v>356</v>
      </c>
      <c r="G11172" s="235">
        <v>66</v>
      </c>
      <c r="H11172" s="234">
        <v>55333</v>
      </c>
      <c r="I11172" s="28"/>
    </row>
    <row r="11173" spans="1:9" x14ac:dyDescent="0.25">
      <c r="A11173" s="231" t="s">
        <v>339</v>
      </c>
      <c r="B11173" s="232" t="s">
        <v>340</v>
      </c>
      <c r="C11173" s="233" t="s">
        <v>341</v>
      </c>
      <c r="D11173" s="233">
        <v>8</v>
      </c>
      <c r="E11173" s="233" t="s">
        <v>262</v>
      </c>
      <c r="F11173" s="234" t="s">
        <v>342</v>
      </c>
      <c r="G11173" s="235">
        <v>156</v>
      </c>
      <c r="H11173" s="234">
        <v>55337</v>
      </c>
      <c r="I11173" s="28"/>
    </row>
    <row r="11174" spans="1:9" x14ac:dyDescent="0.25">
      <c r="A11174" s="231" t="s">
        <v>348</v>
      </c>
      <c r="B11174" s="232" t="s">
        <v>349</v>
      </c>
      <c r="C11174" s="233" t="s">
        <v>347</v>
      </c>
      <c r="D11174" s="233">
        <v>8</v>
      </c>
      <c r="E11174" s="233" t="s">
        <v>262</v>
      </c>
      <c r="F11174" s="234" t="s">
        <v>356</v>
      </c>
      <c r="G11174" s="235">
        <v>16</v>
      </c>
      <c r="H11174" s="234">
        <v>55341</v>
      </c>
      <c r="I11174" s="28"/>
    </row>
    <row r="11175" spans="1:9" x14ac:dyDescent="0.25">
      <c r="A11175" s="231" t="s">
        <v>335</v>
      </c>
      <c r="B11175" s="232" t="s">
        <v>387</v>
      </c>
      <c r="C11175" s="233" t="s">
        <v>347</v>
      </c>
      <c r="D11175" s="233">
        <v>8</v>
      </c>
      <c r="E11175" s="233" t="s">
        <v>264</v>
      </c>
      <c r="F11175" s="234" t="s">
        <v>365</v>
      </c>
      <c r="G11175" s="235">
        <v>129</v>
      </c>
      <c r="H11175" s="234">
        <v>55342</v>
      </c>
      <c r="I11175" s="28"/>
    </row>
    <row r="11176" spans="1:9" x14ac:dyDescent="0.25">
      <c r="A11176" s="231" t="s">
        <v>345</v>
      </c>
      <c r="B11176" s="232" t="s">
        <v>401</v>
      </c>
      <c r="C11176" s="233" t="s">
        <v>380</v>
      </c>
      <c r="D11176" s="233">
        <v>16</v>
      </c>
      <c r="E11176" s="233" t="s">
        <v>271</v>
      </c>
      <c r="F11176" s="234" t="s">
        <v>338</v>
      </c>
      <c r="G11176" s="235">
        <v>133</v>
      </c>
      <c r="H11176" s="234">
        <v>55342</v>
      </c>
      <c r="I11176" s="28"/>
    </row>
    <row r="11177" spans="1:9" x14ac:dyDescent="0.25">
      <c r="A11177" s="231" t="s">
        <v>371</v>
      </c>
      <c r="B11177" s="232" t="s">
        <v>388</v>
      </c>
      <c r="C11177" s="233" t="s">
        <v>364</v>
      </c>
      <c r="D11177" s="233">
        <v>12</v>
      </c>
      <c r="E11177" s="233" t="s">
        <v>271</v>
      </c>
      <c r="F11177" s="234" t="s">
        <v>359</v>
      </c>
      <c r="G11177" s="235">
        <v>145</v>
      </c>
      <c r="H11177" s="234">
        <v>55342</v>
      </c>
      <c r="I11177" s="28"/>
    </row>
    <row r="11178" spans="1:9" x14ac:dyDescent="0.25">
      <c r="A11178" s="231" t="s">
        <v>354</v>
      </c>
      <c r="B11178" s="232" t="s">
        <v>355</v>
      </c>
      <c r="C11178" s="233" t="s">
        <v>347</v>
      </c>
      <c r="D11178" s="233">
        <v>16</v>
      </c>
      <c r="E11178" s="233" t="s">
        <v>262</v>
      </c>
      <c r="F11178" s="234" t="s">
        <v>356</v>
      </c>
      <c r="G11178" s="235">
        <v>14</v>
      </c>
      <c r="H11178" s="234">
        <v>55342</v>
      </c>
      <c r="I11178" s="28"/>
    </row>
    <row r="11179" spans="1:9" x14ac:dyDescent="0.25">
      <c r="A11179" s="231" t="s">
        <v>335</v>
      </c>
      <c r="B11179" s="232" t="s">
        <v>350</v>
      </c>
      <c r="C11179" s="233" t="s">
        <v>347</v>
      </c>
      <c r="D11179" s="233">
        <v>8</v>
      </c>
      <c r="E11179" s="233" t="s">
        <v>271</v>
      </c>
      <c r="F11179" s="234" t="s">
        <v>338</v>
      </c>
      <c r="G11179" s="235">
        <v>73</v>
      </c>
      <c r="H11179" s="234">
        <v>55343</v>
      </c>
      <c r="I11179" s="28"/>
    </row>
    <row r="11180" spans="1:9" x14ac:dyDescent="0.25">
      <c r="A11180" s="231" t="s">
        <v>335</v>
      </c>
      <c r="B11180" s="232" t="s">
        <v>357</v>
      </c>
      <c r="C11180" s="233" t="s">
        <v>358</v>
      </c>
      <c r="D11180" s="233">
        <v>16</v>
      </c>
      <c r="E11180" s="233" t="s">
        <v>271</v>
      </c>
      <c r="F11180" s="234" t="s">
        <v>359</v>
      </c>
      <c r="G11180" s="235">
        <v>47</v>
      </c>
      <c r="H11180" s="234">
        <v>55352</v>
      </c>
      <c r="I11180" s="28"/>
    </row>
    <row r="11181" spans="1:9" x14ac:dyDescent="0.25">
      <c r="A11181" s="231" t="s">
        <v>335</v>
      </c>
      <c r="B11181" s="232" t="s">
        <v>350</v>
      </c>
      <c r="C11181" s="233" t="s">
        <v>347</v>
      </c>
      <c r="D11181" s="233">
        <v>8</v>
      </c>
      <c r="E11181" s="233" t="s">
        <v>271</v>
      </c>
      <c r="F11181" s="234" t="s">
        <v>338</v>
      </c>
      <c r="G11181" s="235">
        <v>154</v>
      </c>
      <c r="H11181" s="234">
        <v>55358</v>
      </c>
      <c r="I11181" s="28"/>
    </row>
    <row r="11182" spans="1:9" x14ac:dyDescent="0.25">
      <c r="A11182" s="231" t="s">
        <v>385</v>
      </c>
      <c r="B11182" s="232" t="s">
        <v>389</v>
      </c>
      <c r="C11182" s="233" t="s">
        <v>375</v>
      </c>
      <c r="D11182" s="233">
        <v>16</v>
      </c>
      <c r="E11182" s="233" t="s">
        <v>334</v>
      </c>
      <c r="F11182" s="234" t="s">
        <v>276</v>
      </c>
      <c r="G11182" s="235">
        <v>8</v>
      </c>
      <c r="H11182" s="234">
        <v>55361</v>
      </c>
      <c r="I11182" s="28"/>
    </row>
    <row r="11183" spans="1:9" x14ac:dyDescent="0.25">
      <c r="A11183" s="231" t="s">
        <v>335</v>
      </c>
      <c r="B11183" s="232" t="s">
        <v>367</v>
      </c>
      <c r="C11183" s="233" t="s">
        <v>337</v>
      </c>
      <c r="D11183" s="233">
        <v>8</v>
      </c>
      <c r="E11183" s="233" t="s">
        <v>262</v>
      </c>
      <c r="F11183" s="234" t="s">
        <v>356</v>
      </c>
      <c r="G11183" s="235">
        <v>113</v>
      </c>
      <c r="H11183" s="234">
        <v>55364</v>
      </c>
      <c r="I11183" s="28"/>
    </row>
    <row r="11184" spans="1:9" x14ac:dyDescent="0.25">
      <c r="A11184" s="231" t="s">
        <v>397</v>
      </c>
      <c r="B11184" s="232" t="s">
        <v>402</v>
      </c>
      <c r="C11184" s="233" t="s">
        <v>380</v>
      </c>
      <c r="D11184" s="233">
        <v>8</v>
      </c>
      <c r="E11184" s="233" t="s">
        <v>262</v>
      </c>
      <c r="F11184" s="234" t="s">
        <v>50</v>
      </c>
      <c r="G11184" s="235">
        <v>150</v>
      </c>
      <c r="H11184" s="234">
        <v>55366</v>
      </c>
      <c r="I11184" s="28"/>
    </row>
    <row r="11185" spans="1:9" x14ac:dyDescent="0.25">
      <c r="A11185" s="231" t="s">
        <v>335</v>
      </c>
      <c r="B11185" s="232" t="s">
        <v>384</v>
      </c>
      <c r="C11185" s="233" t="s">
        <v>364</v>
      </c>
      <c r="D11185" s="233">
        <v>8</v>
      </c>
      <c r="E11185" s="233" t="s">
        <v>262</v>
      </c>
      <c r="F11185" s="234" t="s">
        <v>356</v>
      </c>
      <c r="G11185" s="235">
        <v>28</v>
      </c>
      <c r="H11185" s="234">
        <v>55369</v>
      </c>
      <c r="I11185" s="28"/>
    </row>
    <row r="11186" spans="1:9" x14ac:dyDescent="0.25">
      <c r="A11186" s="231" t="s">
        <v>362</v>
      </c>
      <c r="B11186" s="232" t="s">
        <v>369</v>
      </c>
      <c r="C11186" s="233" t="s">
        <v>370</v>
      </c>
      <c r="D11186" s="233">
        <v>16</v>
      </c>
      <c r="E11186" s="233" t="s">
        <v>264</v>
      </c>
      <c r="F11186" s="234" t="s">
        <v>365</v>
      </c>
      <c r="G11186" s="235">
        <v>144</v>
      </c>
      <c r="H11186" s="234">
        <v>55370</v>
      </c>
      <c r="I11186" s="28"/>
    </row>
    <row r="11187" spans="1:9" x14ac:dyDescent="0.25">
      <c r="A11187" s="231" t="s">
        <v>371</v>
      </c>
      <c r="B11187" s="232" t="s">
        <v>388</v>
      </c>
      <c r="C11187" s="233" t="s">
        <v>364</v>
      </c>
      <c r="D11187" s="233">
        <v>12</v>
      </c>
      <c r="E11187" s="233" t="s">
        <v>271</v>
      </c>
      <c r="F11187" s="234" t="s">
        <v>338</v>
      </c>
      <c r="G11187" s="235">
        <v>78</v>
      </c>
      <c r="H11187" s="234">
        <v>55370</v>
      </c>
      <c r="I11187" s="28"/>
    </row>
    <row r="11188" spans="1:9" x14ac:dyDescent="0.25">
      <c r="A11188" s="231" t="s">
        <v>362</v>
      </c>
      <c r="B11188" s="232" t="s">
        <v>374</v>
      </c>
      <c r="C11188" s="233" t="s">
        <v>375</v>
      </c>
      <c r="D11188" s="233">
        <v>16</v>
      </c>
      <c r="E11188" s="233" t="s">
        <v>271</v>
      </c>
      <c r="F11188" s="234" t="s">
        <v>338</v>
      </c>
      <c r="G11188" s="235">
        <v>164</v>
      </c>
      <c r="H11188" s="234">
        <v>55373</v>
      </c>
      <c r="I11188" s="28"/>
    </row>
    <row r="11189" spans="1:9" x14ac:dyDescent="0.25">
      <c r="A11189" s="231" t="s">
        <v>348</v>
      </c>
      <c r="B11189" s="232" t="s">
        <v>349</v>
      </c>
      <c r="C11189" s="233" t="s">
        <v>347</v>
      </c>
      <c r="D11189" s="233">
        <v>8</v>
      </c>
      <c r="E11189" s="233" t="s">
        <v>262</v>
      </c>
      <c r="F11189" s="234" t="s">
        <v>356</v>
      </c>
      <c r="G11189" s="235">
        <v>132</v>
      </c>
      <c r="H11189" s="234">
        <v>55373</v>
      </c>
      <c r="I11189" s="28"/>
    </row>
    <row r="11190" spans="1:9" x14ac:dyDescent="0.25">
      <c r="A11190" s="231" t="s">
        <v>331</v>
      </c>
      <c r="B11190" s="232" t="s">
        <v>381</v>
      </c>
      <c r="C11190" s="233" t="s">
        <v>380</v>
      </c>
      <c r="D11190" s="233">
        <v>16</v>
      </c>
      <c r="E11190" s="233" t="s">
        <v>262</v>
      </c>
      <c r="F11190" s="234" t="s">
        <v>342</v>
      </c>
      <c r="G11190" s="235">
        <v>122</v>
      </c>
      <c r="H11190" s="234">
        <v>55374</v>
      </c>
      <c r="I11190" s="28"/>
    </row>
    <row r="11191" spans="1:9" x14ac:dyDescent="0.25">
      <c r="A11191" s="231" t="s">
        <v>345</v>
      </c>
      <c r="B11191" s="232" t="s">
        <v>401</v>
      </c>
      <c r="C11191" s="233" t="s">
        <v>380</v>
      </c>
      <c r="D11191" s="233">
        <v>16</v>
      </c>
      <c r="E11191" s="233" t="s">
        <v>271</v>
      </c>
      <c r="F11191" s="234" t="s">
        <v>338</v>
      </c>
      <c r="G11191" s="235">
        <v>108</v>
      </c>
      <c r="H11191" s="234">
        <v>55376</v>
      </c>
      <c r="I11191" s="28"/>
    </row>
    <row r="11192" spans="1:9" x14ac:dyDescent="0.25">
      <c r="A11192" s="231" t="s">
        <v>362</v>
      </c>
      <c r="B11192" s="232" t="s">
        <v>363</v>
      </c>
      <c r="C11192" s="233" t="s">
        <v>364</v>
      </c>
      <c r="D11192" s="233">
        <v>8</v>
      </c>
      <c r="E11192" s="233" t="s">
        <v>264</v>
      </c>
      <c r="F11192" s="234" t="s">
        <v>365</v>
      </c>
      <c r="G11192" s="235">
        <v>119</v>
      </c>
      <c r="H11192" s="234">
        <v>55379</v>
      </c>
      <c r="I11192" s="28"/>
    </row>
    <row r="11193" spans="1:9" x14ac:dyDescent="0.25">
      <c r="A11193" s="231" t="s">
        <v>348</v>
      </c>
      <c r="B11193" s="232" t="s">
        <v>349</v>
      </c>
      <c r="C11193" s="233" t="s">
        <v>347</v>
      </c>
      <c r="D11193" s="233">
        <v>8</v>
      </c>
      <c r="E11193" s="233" t="s">
        <v>262</v>
      </c>
      <c r="F11193" s="234" t="s">
        <v>342</v>
      </c>
      <c r="G11193" s="235">
        <v>195</v>
      </c>
      <c r="H11193" s="234">
        <v>55385</v>
      </c>
      <c r="I11193" s="28"/>
    </row>
    <row r="11194" spans="1:9" x14ac:dyDescent="0.25">
      <c r="A11194" s="231" t="s">
        <v>376</v>
      </c>
      <c r="B11194" s="232" t="s">
        <v>390</v>
      </c>
      <c r="C11194" s="233" t="s">
        <v>370</v>
      </c>
      <c r="D11194" s="233">
        <v>8</v>
      </c>
      <c r="E11194" s="233" t="s">
        <v>334</v>
      </c>
      <c r="F11194" s="234" t="s">
        <v>278</v>
      </c>
      <c r="G11194" s="235">
        <v>200</v>
      </c>
      <c r="H11194" s="234">
        <v>55389</v>
      </c>
      <c r="I11194" s="28"/>
    </row>
    <row r="11195" spans="1:9" x14ac:dyDescent="0.25">
      <c r="A11195" s="231" t="s">
        <v>392</v>
      </c>
      <c r="B11195" s="232" t="s">
        <v>393</v>
      </c>
      <c r="C11195" s="233" t="s">
        <v>337</v>
      </c>
      <c r="D11195" s="233">
        <v>16</v>
      </c>
      <c r="E11195" s="233" t="s">
        <v>271</v>
      </c>
      <c r="F11195" s="234" t="s">
        <v>338</v>
      </c>
      <c r="G11195" s="235">
        <v>24</v>
      </c>
      <c r="H11195" s="234">
        <v>55391</v>
      </c>
      <c r="I11195" s="28"/>
    </row>
    <row r="11196" spans="1:9" x14ac:dyDescent="0.25">
      <c r="A11196" s="231" t="s">
        <v>335</v>
      </c>
      <c r="B11196" s="232" t="s">
        <v>384</v>
      </c>
      <c r="C11196" s="233" t="s">
        <v>364</v>
      </c>
      <c r="D11196" s="233">
        <v>8</v>
      </c>
      <c r="E11196" s="233" t="s">
        <v>262</v>
      </c>
      <c r="F11196" s="234" t="s">
        <v>356</v>
      </c>
      <c r="G11196" s="235">
        <v>148</v>
      </c>
      <c r="H11196" s="234">
        <v>55392</v>
      </c>
      <c r="I11196" s="28"/>
    </row>
    <row r="11197" spans="1:9" x14ac:dyDescent="0.25">
      <c r="A11197" s="231" t="s">
        <v>331</v>
      </c>
      <c r="B11197" s="232" t="s">
        <v>353</v>
      </c>
      <c r="C11197" s="233" t="s">
        <v>337</v>
      </c>
      <c r="D11197" s="233">
        <v>16</v>
      </c>
      <c r="E11197" s="233" t="s">
        <v>262</v>
      </c>
      <c r="F11197" s="234" t="s">
        <v>342</v>
      </c>
      <c r="G11197" s="235">
        <v>161</v>
      </c>
      <c r="H11197" s="234">
        <v>55394</v>
      </c>
      <c r="I11197" s="28"/>
    </row>
    <row r="11198" spans="1:9" x14ac:dyDescent="0.25">
      <c r="A11198" s="231" t="s">
        <v>335</v>
      </c>
      <c r="B11198" s="232" t="s">
        <v>357</v>
      </c>
      <c r="C11198" s="233" t="s">
        <v>358</v>
      </c>
      <c r="D11198" s="233">
        <v>16</v>
      </c>
      <c r="E11198" s="233" t="s">
        <v>271</v>
      </c>
      <c r="F11198" s="234" t="s">
        <v>359</v>
      </c>
      <c r="G11198" s="235">
        <v>29</v>
      </c>
      <c r="H11198" s="234">
        <v>55396</v>
      </c>
      <c r="I11198" s="28"/>
    </row>
    <row r="11199" spans="1:9" x14ac:dyDescent="0.25">
      <c r="A11199" s="231" t="s">
        <v>376</v>
      </c>
      <c r="B11199" s="232" t="s">
        <v>377</v>
      </c>
      <c r="C11199" s="233" t="s">
        <v>378</v>
      </c>
      <c r="D11199" s="233">
        <v>10</v>
      </c>
      <c r="E11199" s="233" t="s">
        <v>262</v>
      </c>
      <c r="F11199" s="234" t="s">
        <v>50</v>
      </c>
      <c r="G11199" s="235">
        <v>51</v>
      </c>
      <c r="H11199" s="234">
        <v>55397</v>
      </c>
      <c r="I11199" s="28"/>
    </row>
    <row r="11200" spans="1:9" x14ac:dyDescent="0.25">
      <c r="A11200" s="231" t="s">
        <v>335</v>
      </c>
      <c r="B11200" s="232" t="s">
        <v>382</v>
      </c>
      <c r="C11200" s="233" t="s">
        <v>337</v>
      </c>
      <c r="D11200" s="233">
        <v>16</v>
      </c>
      <c r="E11200" s="233" t="s">
        <v>264</v>
      </c>
      <c r="F11200" s="234" t="s">
        <v>365</v>
      </c>
      <c r="G11200" s="235">
        <v>172</v>
      </c>
      <c r="H11200" s="234">
        <v>55400</v>
      </c>
      <c r="I11200" s="28"/>
    </row>
    <row r="11201" spans="1:9" x14ac:dyDescent="0.25">
      <c r="A11201" s="231" t="s">
        <v>335</v>
      </c>
      <c r="B11201" s="232" t="s">
        <v>395</v>
      </c>
      <c r="C11201" s="233" t="s">
        <v>337</v>
      </c>
      <c r="D11201" s="233">
        <v>16</v>
      </c>
      <c r="E11201" s="233" t="s">
        <v>264</v>
      </c>
      <c r="F11201" s="234" t="s">
        <v>396</v>
      </c>
      <c r="G11201" s="235">
        <v>151</v>
      </c>
      <c r="H11201" s="234">
        <v>55404</v>
      </c>
      <c r="I11201" s="28"/>
    </row>
    <row r="11202" spans="1:9" x14ac:dyDescent="0.25">
      <c r="A11202" s="231" t="s">
        <v>335</v>
      </c>
      <c r="B11202" s="232" t="s">
        <v>394</v>
      </c>
      <c r="C11202" s="233" t="s">
        <v>364</v>
      </c>
      <c r="D11202" s="233">
        <v>8</v>
      </c>
      <c r="E11202" s="233" t="s">
        <v>264</v>
      </c>
      <c r="F11202" s="234" t="s">
        <v>365</v>
      </c>
      <c r="G11202" s="235">
        <v>144</v>
      </c>
      <c r="H11202" s="234">
        <v>55406</v>
      </c>
      <c r="I11202" s="28"/>
    </row>
    <row r="11203" spans="1:9" x14ac:dyDescent="0.25">
      <c r="A11203" s="231" t="s">
        <v>354</v>
      </c>
      <c r="B11203" s="232" t="s">
        <v>355</v>
      </c>
      <c r="C11203" s="233" t="s">
        <v>347</v>
      </c>
      <c r="D11203" s="233">
        <v>16</v>
      </c>
      <c r="E11203" s="233" t="s">
        <v>262</v>
      </c>
      <c r="F11203" s="234" t="s">
        <v>356</v>
      </c>
      <c r="G11203" s="235">
        <v>176</v>
      </c>
      <c r="H11203" s="234">
        <v>55407</v>
      </c>
      <c r="I11203" s="28"/>
    </row>
    <row r="11204" spans="1:9" x14ac:dyDescent="0.25">
      <c r="A11204" s="231" t="s">
        <v>354</v>
      </c>
      <c r="B11204" s="232" t="s">
        <v>355</v>
      </c>
      <c r="C11204" s="233" t="s">
        <v>347</v>
      </c>
      <c r="D11204" s="233">
        <v>16</v>
      </c>
      <c r="E11204" s="233" t="s">
        <v>262</v>
      </c>
      <c r="F11204" s="234" t="s">
        <v>356</v>
      </c>
      <c r="G11204" s="235">
        <v>98</v>
      </c>
      <c r="H11204" s="234">
        <v>55407</v>
      </c>
      <c r="I11204" s="28"/>
    </row>
    <row r="11205" spans="1:9" x14ac:dyDescent="0.25">
      <c r="A11205" s="231" t="s">
        <v>335</v>
      </c>
      <c r="B11205" s="232" t="s">
        <v>387</v>
      </c>
      <c r="C11205" s="233" t="s">
        <v>347</v>
      </c>
      <c r="D11205" s="233">
        <v>8</v>
      </c>
      <c r="E11205" s="233" t="s">
        <v>264</v>
      </c>
      <c r="F11205" s="234" t="s">
        <v>365</v>
      </c>
      <c r="G11205" s="235">
        <v>30</v>
      </c>
      <c r="H11205" s="234">
        <v>55409</v>
      </c>
      <c r="I11205" s="28"/>
    </row>
    <row r="11206" spans="1:9" x14ac:dyDescent="0.25">
      <c r="A11206" s="231" t="s">
        <v>335</v>
      </c>
      <c r="B11206" s="232" t="s">
        <v>400</v>
      </c>
      <c r="C11206" s="233" t="s">
        <v>364</v>
      </c>
      <c r="D11206" s="233">
        <v>8</v>
      </c>
      <c r="E11206" s="233" t="s">
        <v>264</v>
      </c>
      <c r="F11206" s="234" t="s">
        <v>365</v>
      </c>
      <c r="G11206" s="235">
        <v>13</v>
      </c>
      <c r="H11206" s="234">
        <v>55411</v>
      </c>
      <c r="I11206" s="28"/>
    </row>
    <row r="11207" spans="1:9" x14ac:dyDescent="0.25">
      <c r="A11207" s="231" t="s">
        <v>335</v>
      </c>
      <c r="B11207" s="232" t="s">
        <v>357</v>
      </c>
      <c r="C11207" s="233" t="s">
        <v>358</v>
      </c>
      <c r="D11207" s="233">
        <v>16</v>
      </c>
      <c r="E11207" s="233" t="s">
        <v>271</v>
      </c>
      <c r="F11207" s="234" t="s">
        <v>359</v>
      </c>
      <c r="G11207" s="235">
        <v>32</v>
      </c>
      <c r="H11207" s="234">
        <v>55413</v>
      </c>
      <c r="I11207" s="28"/>
    </row>
    <row r="11208" spans="1:9" x14ac:dyDescent="0.25">
      <c r="A11208" s="231" t="s">
        <v>335</v>
      </c>
      <c r="B11208" s="232" t="s">
        <v>400</v>
      </c>
      <c r="C11208" s="233" t="s">
        <v>364</v>
      </c>
      <c r="D11208" s="233">
        <v>8</v>
      </c>
      <c r="E11208" s="233" t="s">
        <v>264</v>
      </c>
      <c r="F11208" s="234" t="s">
        <v>365</v>
      </c>
      <c r="G11208" s="235">
        <v>195</v>
      </c>
      <c r="H11208" s="234">
        <v>55414</v>
      </c>
      <c r="I11208" s="28"/>
    </row>
    <row r="11209" spans="1:9" x14ac:dyDescent="0.25">
      <c r="A11209" s="231" t="s">
        <v>331</v>
      </c>
      <c r="B11209" s="232" t="s">
        <v>353</v>
      </c>
      <c r="C11209" s="233" t="s">
        <v>337</v>
      </c>
      <c r="D11209" s="233">
        <v>16</v>
      </c>
      <c r="E11209" s="233" t="s">
        <v>262</v>
      </c>
      <c r="F11209" s="234" t="s">
        <v>342</v>
      </c>
      <c r="G11209" s="235">
        <v>64</v>
      </c>
      <c r="H11209" s="234">
        <v>55415</v>
      </c>
      <c r="I11209" s="28"/>
    </row>
    <row r="11210" spans="1:9" x14ac:dyDescent="0.25">
      <c r="A11210" s="231" t="s">
        <v>335</v>
      </c>
      <c r="B11210" s="232" t="s">
        <v>383</v>
      </c>
      <c r="C11210" s="233" t="s">
        <v>347</v>
      </c>
      <c r="D11210" s="233">
        <v>8</v>
      </c>
      <c r="E11210" s="233" t="s">
        <v>271</v>
      </c>
      <c r="F11210" s="234" t="s">
        <v>359</v>
      </c>
      <c r="G11210" s="235">
        <v>88</v>
      </c>
      <c r="H11210" s="234">
        <v>55417</v>
      </c>
      <c r="I11210" s="28"/>
    </row>
    <row r="11211" spans="1:9" x14ac:dyDescent="0.25">
      <c r="A11211" s="231" t="s">
        <v>335</v>
      </c>
      <c r="B11211" s="232" t="s">
        <v>350</v>
      </c>
      <c r="C11211" s="233" t="s">
        <v>347</v>
      </c>
      <c r="D11211" s="233">
        <v>8</v>
      </c>
      <c r="E11211" s="233" t="s">
        <v>271</v>
      </c>
      <c r="F11211" s="234" t="s">
        <v>338</v>
      </c>
      <c r="G11211" s="235">
        <v>178</v>
      </c>
      <c r="H11211" s="234">
        <v>55418</v>
      </c>
      <c r="I11211" s="28"/>
    </row>
    <row r="11212" spans="1:9" x14ac:dyDescent="0.25">
      <c r="A11212" s="231" t="s">
        <v>362</v>
      </c>
      <c r="B11212" s="232" t="s">
        <v>374</v>
      </c>
      <c r="C11212" s="233" t="s">
        <v>375</v>
      </c>
      <c r="D11212" s="233">
        <v>16</v>
      </c>
      <c r="E11212" s="233" t="s">
        <v>271</v>
      </c>
      <c r="F11212" s="234" t="s">
        <v>338</v>
      </c>
      <c r="G11212" s="235">
        <v>196</v>
      </c>
      <c r="H11212" s="234">
        <v>55418</v>
      </c>
      <c r="I11212" s="28"/>
    </row>
    <row r="11213" spans="1:9" x14ac:dyDescent="0.25">
      <c r="A11213" s="231" t="s">
        <v>345</v>
      </c>
      <c r="B11213" s="232" t="s">
        <v>379</v>
      </c>
      <c r="C11213" s="233" t="s">
        <v>380</v>
      </c>
      <c r="D11213" s="233">
        <v>16</v>
      </c>
      <c r="E11213" s="233" t="s">
        <v>271</v>
      </c>
      <c r="F11213" s="234" t="s">
        <v>338</v>
      </c>
      <c r="G11213" s="235">
        <v>200</v>
      </c>
      <c r="H11213" s="234">
        <v>55419</v>
      </c>
      <c r="I11213" s="28"/>
    </row>
    <row r="11214" spans="1:9" x14ac:dyDescent="0.25">
      <c r="A11214" s="231" t="s">
        <v>362</v>
      </c>
      <c r="B11214" s="232" t="s">
        <v>363</v>
      </c>
      <c r="C11214" s="233" t="s">
        <v>364</v>
      </c>
      <c r="D11214" s="233">
        <v>8</v>
      </c>
      <c r="E11214" s="233" t="s">
        <v>264</v>
      </c>
      <c r="F11214" s="234" t="s">
        <v>365</v>
      </c>
      <c r="G11214" s="235">
        <v>5</v>
      </c>
      <c r="H11214" s="234">
        <v>55420</v>
      </c>
      <c r="I11214" s="28"/>
    </row>
    <row r="11215" spans="1:9" x14ac:dyDescent="0.25">
      <c r="A11215" s="231" t="s">
        <v>331</v>
      </c>
      <c r="B11215" s="232" t="s">
        <v>381</v>
      </c>
      <c r="C11215" s="233" t="s">
        <v>380</v>
      </c>
      <c r="D11215" s="233">
        <v>16</v>
      </c>
      <c r="E11215" s="233" t="s">
        <v>262</v>
      </c>
      <c r="F11215" s="234" t="s">
        <v>342</v>
      </c>
      <c r="G11215" s="235">
        <v>181</v>
      </c>
      <c r="H11215" s="234">
        <v>55420</v>
      </c>
      <c r="I11215" s="28"/>
    </row>
    <row r="11216" spans="1:9" x14ac:dyDescent="0.25">
      <c r="A11216" s="231" t="s">
        <v>345</v>
      </c>
      <c r="B11216" s="232" t="s">
        <v>406</v>
      </c>
      <c r="C11216" s="233" t="s">
        <v>337</v>
      </c>
      <c r="D11216" s="233">
        <v>16</v>
      </c>
      <c r="E11216" s="233" t="s">
        <v>271</v>
      </c>
      <c r="F11216" s="234" t="s">
        <v>338</v>
      </c>
      <c r="G11216" s="235">
        <v>175</v>
      </c>
      <c r="H11216" s="234">
        <v>55420</v>
      </c>
      <c r="I11216" s="28"/>
    </row>
    <row r="11217" spans="1:9" x14ac:dyDescent="0.25">
      <c r="A11217" s="231" t="s">
        <v>362</v>
      </c>
      <c r="B11217" s="232" t="s">
        <v>363</v>
      </c>
      <c r="C11217" s="233" t="s">
        <v>364</v>
      </c>
      <c r="D11217" s="233">
        <v>8</v>
      </c>
      <c r="E11217" s="233" t="s">
        <v>264</v>
      </c>
      <c r="F11217" s="234" t="s">
        <v>365</v>
      </c>
      <c r="G11217" s="235">
        <v>59</v>
      </c>
      <c r="H11217" s="234">
        <v>55421</v>
      </c>
      <c r="I11217" s="28"/>
    </row>
    <row r="11218" spans="1:9" x14ac:dyDescent="0.25">
      <c r="A11218" s="231" t="s">
        <v>362</v>
      </c>
      <c r="B11218" s="232" t="s">
        <v>363</v>
      </c>
      <c r="C11218" s="233" t="s">
        <v>364</v>
      </c>
      <c r="D11218" s="233">
        <v>8</v>
      </c>
      <c r="E11218" s="233" t="s">
        <v>264</v>
      </c>
      <c r="F11218" s="234" t="s">
        <v>396</v>
      </c>
      <c r="G11218" s="235">
        <v>50</v>
      </c>
      <c r="H11218" s="234">
        <v>55422</v>
      </c>
      <c r="I11218" s="28"/>
    </row>
    <row r="11219" spans="1:9" x14ac:dyDescent="0.25">
      <c r="A11219" s="231" t="s">
        <v>335</v>
      </c>
      <c r="B11219" s="232" t="s">
        <v>368</v>
      </c>
      <c r="C11219" s="233" t="s">
        <v>364</v>
      </c>
      <c r="D11219" s="233">
        <v>8</v>
      </c>
      <c r="E11219" s="233" t="s">
        <v>262</v>
      </c>
      <c r="F11219" s="234" t="s">
        <v>356</v>
      </c>
      <c r="G11219" s="235">
        <v>137</v>
      </c>
      <c r="H11219" s="234">
        <v>55424</v>
      </c>
      <c r="I11219" s="28"/>
    </row>
    <row r="11220" spans="1:9" x14ac:dyDescent="0.25">
      <c r="A11220" s="231" t="s">
        <v>335</v>
      </c>
      <c r="B11220" s="232" t="s">
        <v>400</v>
      </c>
      <c r="C11220" s="233" t="s">
        <v>364</v>
      </c>
      <c r="D11220" s="233">
        <v>8</v>
      </c>
      <c r="E11220" s="233" t="s">
        <v>264</v>
      </c>
      <c r="F11220" s="234" t="s">
        <v>365</v>
      </c>
      <c r="G11220" s="235">
        <v>178</v>
      </c>
      <c r="H11220" s="234">
        <v>55425</v>
      </c>
      <c r="I11220" s="28"/>
    </row>
    <row r="11221" spans="1:9" x14ac:dyDescent="0.25">
      <c r="A11221" s="231" t="s">
        <v>354</v>
      </c>
      <c r="B11221" s="232" t="s">
        <v>355</v>
      </c>
      <c r="C11221" s="233" t="s">
        <v>347</v>
      </c>
      <c r="D11221" s="233">
        <v>16</v>
      </c>
      <c r="E11221" s="233" t="s">
        <v>262</v>
      </c>
      <c r="F11221" s="234" t="s">
        <v>356</v>
      </c>
      <c r="G11221" s="235">
        <v>43</v>
      </c>
      <c r="H11221" s="234">
        <v>55426</v>
      </c>
      <c r="I11221" s="28"/>
    </row>
    <row r="11222" spans="1:9" x14ac:dyDescent="0.25">
      <c r="A11222" s="231" t="s">
        <v>354</v>
      </c>
      <c r="B11222" s="232" t="s">
        <v>355</v>
      </c>
      <c r="C11222" s="233" t="s">
        <v>347</v>
      </c>
      <c r="D11222" s="233">
        <v>16</v>
      </c>
      <c r="E11222" s="233" t="s">
        <v>262</v>
      </c>
      <c r="F11222" s="234" t="s">
        <v>356</v>
      </c>
      <c r="G11222" s="235">
        <v>187</v>
      </c>
      <c r="H11222" s="234">
        <v>55429</v>
      </c>
      <c r="I11222" s="28"/>
    </row>
    <row r="11223" spans="1:9" x14ac:dyDescent="0.25">
      <c r="A11223" s="231" t="s">
        <v>335</v>
      </c>
      <c r="B11223" s="232" t="s">
        <v>395</v>
      </c>
      <c r="C11223" s="233" t="s">
        <v>337</v>
      </c>
      <c r="D11223" s="233">
        <v>16</v>
      </c>
      <c r="E11223" s="233" t="s">
        <v>264</v>
      </c>
      <c r="F11223" s="234" t="s">
        <v>365</v>
      </c>
      <c r="G11223" s="235">
        <v>85</v>
      </c>
      <c r="H11223" s="234">
        <v>55430</v>
      </c>
      <c r="I11223" s="28"/>
    </row>
    <row r="11224" spans="1:9" x14ac:dyDescent="0.25">
      <c r="A11224" s="231" t="s">
        <v>348</v>
      </c>
      <c r="B11224" s="232" t="s">
        <v>349</v>
      </c>
      <c r="C11224" s="233" t="s">
        <v>347</v>
      </c>
      <c r="D11224" s="233">
        <v>8</v>
      </c>
      <c r="E11224" s="233" t="s">
        <v>262</v>
      </c>
      <c r="F11224" s="234" t="s">
        <v>356</v>
      </c>
      <c r="G11224" s="235">
        <v>56</v>
      </c>
      <c r="H11224" s="234">
        <v>55431</v>
      </c>
      <c r="I11224" s="28"/>
    </row>
    <row r="11225" spans="1:9" x14ac:dyDescent="0.25">
      <c r="A11225" s="231" t="s">
        <v>385</v>
      </c>
      <c r="B11225" s="232" t="s">
        <v>386</v>
      </c>
      <c r="C11225" s="233" t="s">
        <v>358</v>
      </c>
      <c r="D11225" s="233">
        <v>16</v>
      </c>
      <c r="E11225" s="233" t="s">
        <v>334</v>
      </c>
      <c r="F11225" s="234" t="s">
        <v>405</v>
      </c>
      <c r="G11225" s="235">
        <v>52</v>
      </c>
      <c r="H11225" s="234">
        <v>55435</v>
      </c>
      <c r="I11225" s="28"/>
    </row>
    <row r="11226" spans="1:9" x14ac:dyDescent="0.25">
      <c r="A11226" s="231" t="s">
        <v>362</v>
      </c>
      <c r="B11226" s="232" t="s">
        <v>407</v>
      </c>
      <c r="C11226" s="233" t="s">
        <v>380</v>
      </c>
      <c r="D11226" s="233">
        <v>16</v>
      </c>
      <c r="E11226" s="233" t="s">
        <v>264</v>
      </c>
      <c r="F11226" s="234" t="s">
        <v>365</v>
      </c>
      <c r="G11226" s="235">
        <v>183</v>
      </c>
      <c r="H11226" s="234">
        <v>55436</v>
      </c>
      <c r="I11226" s="28"/>
    </row>
    <row r="11227" spans="1:9" x14ac:dyDescent="0.25">
      <c r="A11227" s="231" t="s">
        <v>408</v>
      </c>
      <c r="B11227" s="232" t="s">
        <v>409</v>
      </c>
      <c r="C11227" s="233" t="s">
        <v>380</v>
      </c>
      <c r="D11227" s="233">
        <v>16</v>
      </c>
      <c r="E11227" s="233" t="s">
        <v>334</v>
      </c>
      <c r="F11227" s="234" t="s">
        <v>278</v>
      </c>
      <c r="G11227" s="235">
        <v>135</v>
      </c>
      <c r="H11227" s="234">
        <v>55438</v>
      </c>
      <c r="I11227" s="28"/>
    </row>
    <row r="11228" spans="1:9" x14ac:dyDescent="0.25">
      <c r="A11228" s="231" t="s">
        <v>362</v>
      </c>
      <c r="B11228" s="232" t="s">
        <v>407</v>
      </c>
      <c r="C11228" s="233" t="s">
        <v>380</v>
      </c>
      <c r="D11228" s="233">
        <v>16</v>
      </c>
      <c r="E11228" s="233" t="s">
        <v>264</v>
      </c>
      <c r="F11228" s="234" t="s">
        <v>365</v>
      </c>
      <c r="G11228" s="235">
        <v>69</v>
      </c>
      <c r="H11228" s="234">
        <v>55438</v>
      </c>
      <c r="I11228" s="28"/>
    </row>
    <row r="11229" spans="1:9" x14ac:dyDescent="0.25">
      <c r="A11229" s="231" t="s">
        <v>335</v>
      </c>
      <c r="B11229" s="232" t="s">
        <v>368</v>
      </c>
      <c r="C11229" s="233" t="s">
        <v>364</v>
      </c>
      <c r="D11229" s="233">
        <v>8</v>
      </c>
      <c r="E11229" s="233" t="s">
        <v>262</v>
      </c>
      <c r="F11229" s="234" t="s">
        <v>356</v>
      </c>
      <c r="G11229" s="235">
        <v>31</v>
      </c>
      <c r="H11229" s="234">
        <v>55440</v>
      </c>
      <c r="I11229" s="28"/>
    </row>
    <row r="11230" spans="1:9" x14ac:dyDescent="0.25">
      <c r="A11230" s="231" t="s">
        <v>335</v>
      </c>
      <c r="B11230" s="232" t="s">
        <v>384</v>
      </c>
      <c r="C11230" s="233" t="s">
        <v>364</v>
      </c>
      <c r="D11230" s="233">
        <v>8</v>
      </c>
      <c r="E11230" s="233" t="s">
        <v>262</v>
      </c>
      <c r="F11230" s="234" t="s">
        <v>356</v>
      </c>
      <c r="G11230" s="235">
        <v>57</v>
      </c>
      <c r="H11230" s="234">
        <v>55443</v>
      </c>
      <c r="I11230" s="28"/>
    </row>
    <row r="11231" spans="1:9" x14ac:dyDescent="0.25">
      <c r="A11231" s="231" t="s">
        <v>339</v>
      </c>
      <c r="B11231" s="232" t="s">
        <v>340</v>
      </c>
      <c r="C11231" s="233" t="s">
        <v>341</v>
      </c>
      <c r="D11231" s="233">
        <v>8</v>
      </c>
      <c r="E11231" s="233" t="s">
        <v>262</v>
      </c>
      <c r="F11231" s="234" t="s">
        <v>342</v>
      </c>
      <c r="G11231" s="235">
        <v>124</v>
      </c>
      <c r="H11231" s="234">
        <v>55443</v>
      </c>
      <c r="I11231" s="28"/>
    </row>
    <row r="11232" spans="1:9" x14ac:dyDescent="0.25">
      <c r="A11232" s="231" t="s">
        <v>354</v>
      </c>
      <c r="B11232" s="232" t="s">
        <v>355</v>
      </c>
      <c r="C11232" s="233" t="s">
        <v>347</v>
      </c>
      <c r="D11232" s="233">
        <v>16</v>
      </c>
      <c r="E11232" s="233" t="s">
        <v>262</v>
      </c>
      <c r="F11232" s="234" t="s">
        <v>356</v>
      </c>
      <c r="G11232" s="235">
        <v>80</v>
      </c>
      <c r="H11232" s="234">
        <v>55443</v>
      </c>
      <c r="I11232" s="28"/>
    </row>
    <row r="11233" spans="1:9" x14ac:dyDescent="0.25">
      <c r="A11233" s="231" t="s">
        <v>376</v>
      </c>
      <c r="B11233" s="232" t="s">
        <v>390</v>
      </c>
      <c r="C11233" s="233" t="s">
        <v>370</v>
      </c>
      <c r="D11233" s="233">
        <v>8</v>
      </c>
      <c r="E11233" s="233" t="s">
        <v>334</v>
      </c>
      <c r="F11233" s="234" t="s">
        <v>278</v>
      </c>
      <c r="G11233" s="235">
        <v>143</v>
      </c>
      <c r="H11233" s="234">
        <v>55443</v>
      </c>
      <c r="I11233" s="28"/>
    </row>
    <row r="11234" spans="1:9" x14ac:dyDescent="0.25">
      <c r="A11234" s="231" t="s">
        <v>385</v>
      </c>
      <c r="B11234" s="232" t="s">
        <v>389</v>
      </c>
      <c r="C11234" s="233" t="s">
        <v>375</v>
      </c>
      <c r="D11234" s="233">
        <v>16</v>
      </c>
      <c r="E11234" s="233" t="s">
        <v>334</v>
      </c>
      <c r="F11234" s="234" t="s">
        <v>276</v>
      </c>
      <c r="G11234" s="235">
        <v>67</v>
      </c>
      <c r="H11234" s="234">
        <v>55444</v>
      </c>
      <c r="I11234" s="28"/>
    </row>
    <row r="11235" spans="1:9" x14ac:dyDescent="0.25">
      <c r="A11235" s="231" t="s">
        <v>362</v>
      </c>
      <c r="B11235" s="232" t="s">
        <v>369</v>
      </c>
      <c r="C11235" s="233" t="s">
        <v>370</v>
      </c>
      <c r="D11235" s="233">
        <v>16</v>
      </c>
      <c r="E11235" s="233" t="s">
        <v>264</v>
      </c>
      <c r="F11235" s="234" t="s">
        <v>365</v>
      </c>
      <c r="G11235" s="235">
        <v>23</v>
      </c>
      <c r="H11235" s="234">
        <v>55445</v>
      </c>
      <c r="I11235" s="28"/>
    </row>
    <row r="11236" spans="1:9" x14ac:dyDescent="0.25">
      <c r="A11236" s="231" t="s">
        <v>335</v>
      </c>
      <c r="B11236" s="232" t="s">
        <v>383</v>
      </c>
      <c r="C11236" s="233" t="s">
        <v>347</v>
      </c>
      <c r="D11236" s="233">
        <v>8</v>
      </c>
      <c r="E11236" s="233" t="s">
        <v>271</v>
      </c>
      <c r="F11236" s="234" t="s">
        <v>373</v>
      </c>
      <c r="G11236" s="235">
        <v>26</v>
      </c>
      <c r="H11236" s="234">
        <v>55445</v>
      </c>
      <c r="I11236" s="28"/>
    </row>
    <row r="11237" spans="1:9" x14ac:dyDescent="0.25">
      <c r="A11237" s="231" t="s">
        <v>362</v>
      </c>
      <c r="B11237" s="232" t="s">
        <v>407</v>
      </c>
      <c r="C11237" s="233" t="s">
        <v>380</v>
      </c>
      <c r="D11237" s="233">
        <v>16</v>
      </c>
      <c r="E11237" s="233" t="s">
        <v>264</v>
      </c>
      <c r="F11237" s="234" t="s">
        <v>365</v>
      </c>
      <c r="G11237" s="235">
        <v>177</v>
      </c>
      <c r="H11237" s="234">
        <v>55449</v>
      </c>
      <c r="I11237" s="28"/>
    </row>
    <row r="11238" spans="1:9" x14ac:dyDescent="0.25">
      <c r="A11238" s="231" t="s">
        <v>345</v>
      </c>
      <c r="B11238" s="232" t="s">
        <v>406</v>
      </c>
      <c r="C11238" s="233" t="s">
        <v>337</v>
      </c>
      <c r="D11238" s="233">
        <v>16</v>
      </c>
      <c r="E11238" s="233" t="s">
        <v>271</v>
      </c>
      <c r="F11238" s="234" t="s">
        <v>359</v>
      </c>
      <c r="G11238" s="235">
        <v>78</v>
      </c>
      <c r="H11238" s="234">
        <v>55452</v>
      </c>
      <c r="I11238" s="28"/>
    </row>
    <row r="11239" spans="1:9" x14ac:dyDescent="0.25">
      <c r="A11239" s="231" t="s">
        <v>345</v>
      </c>
      <c r="B11239" s="232" t="s">
        <v>406</v>
      </c>
      <c r="C11239" s="233" t="s">
        <v>337</v>
      </c>
      <c r="D11239" s="233">
        <v>16</v>
      </c>
      <c r="E11239" s="233" t="s">
        <v>271</v>
      </c>
      <c r="F11239" s="234" t="s">
        <v>338</v>
      </c>
      <c r="G11239" s="235">
        <v>172</v>
      </c>
      <c r="H11239" s="234">
        <v>55454</v>
      </c>
      <c r="I11239" s="28"/>
    </row>
    <row r="11240" spans="1:9" x14ac:dyDescent="0.25">
      <c r="A11240" s="231" t="s">
        <v>335</v>
      </c>
      <c r="B11240" s="232" t="s">
        <v>350</v>
      </c>
      <c r="C11240" s="233" t="s">
        <v>347</v>
      </c>
      <c r="D11240" s="233">
        <v>8</v>
      </c>
      <c r="E11240" s="233" t="s">
        <v>271</v>
      </c>
      <c r="F11240" s="234" t="s">
        <v>338</v>
      </c>
      <c r="G11240" s="235">
        <v>49</v>
      </c>
      <c r="H11240" s="234">
        <v>55457</v>
      </c>
      <c r="I11240" s="28"/>
    </row>
    <row r="11241" spans="1:9" x14ac:dyDescent="0.25">
      <c r="A11241" s="231" t="s">
        <v>345</v>
      </c>
      <c r="B11241" s="232" t="s">
        <v>401</v>
      </c>
      <c r="C11241" s="233" t="s">
        <v>380</v>
      </c>
      <c r="D11241" s="233">
        <v>16</v>
      </c>
      <c r="E11241" s="233" t="s">
        <v>271</v>
      </c>
      <c r="F11241" s="234" t="s">
        <v>338</v>
      </c>
      <c r="G11241" s="235">
        <v>189</v>
      </c>
      <c r="H11241" s="234">
        <v>55458</v>
      </c>
      <c r="I11241" s="28"/>
    </row>
    <row r="11242" spans="1:9" x14ac:dyDescent="0.25">
      <c r="A11242" s="231" t="s">
        <v>335</v>
      </c>
      <c r="B11242" s="232" t="s">
        <v>368</v>
      </c>
      <c r="C11242" s="233" t="s">
        <v>364</v>
      </c>
      <c r="D11242" s="233">
        <v>8</v>
      </c>
      <c r="E11242" s="233" t="s">
        <v>262</v>
      </c>
      <c r="F11242" s="234" t="s">
        <v>356</v>
      </c>
      <c r="G11242" s="235">
        <v>12</v>
      </c>
      <c r="H11242" s="234">
        <v>55462</v>
      </c>
      <c r="I11242" s="28"/>
    </row>
    <row r="11243" spans="1:9" x14ac:dyDescent="0.25">
      <c r="A11243" s="231" t="s">
        <v>335</v>
      </c>
      <c r="B11243" s="232" t="s">
        <v>336</v>
      </c>
      <c r="C11243" s="233" t="s">
        <v>337</v>
      </c>
      <c r="D11243" s="233">
        <v>16</v>
      </c>
      <c r="E11243" s="233" t="s">
        <v>271</v>
      </c>
      <c r="F11243" s="234" t="s">
        <v>338</v>
      </c>
      <c r="G11243" s="235">
        <v>192</v>
      </c>
      <c r="H11243" s="234">
        <v>55465</v>
      </c>
      <c r="I11243" s="28"/>
    </row>
    <row r="11244" spans="1:9" x14ac:dyDescent="0.25">
      <c r="A11244" s="231" t="s">
        <v>335</v>
      </c>
      <c r="B11244" s="232" t="s">
        <v>394</v>
      </c>
      <c r="C11244" s="233" t="s">
        <v>364</v>
      </c>
      <c r="D11244" s="233">
        <v>8</v>
      </c>
      <c r="E11244" s="233" t="s">
        <v>264</v>
      </c>
      <c r="F11244" s="234" t="s">
        <v>365</v>
      </c>
      <c r="G11244" s="235">
        <v>74</v>
      </c>
      <c r="H11244" s="234">
        <v>55472</v>
      </c>
      <c r="I11244" s="28"/>
    </row>
    <row r="11245" spans="1:9" x14ac:dyDescent="0.25">
      <c r="A11245" s="231" t="s">
        <v>362</v>
      </c>
      <c r="B11245" s="232" t="s">
        <v>407</v>
      </c>
      <c r="C11245" s="233" t="s">
        <v>380</v>
      </c>
      <c r="D11245" s="233">
        <v>16</v>
      </c>
      <c r="E11245" s="233" t="s">
        <v>264</v>
      </c>
      <c r="F11245" s="234" t="s">
        <v>365</v>
      </c>
      <c r="G11245" s="235">
        <v>196</v>
      </c>
      <c r="H11245" s="234">
        <v>55475</v>
      </c>
      <c r="I11245" s="28"/>
    </row>
    <row r="11246" spans="1:9" x14ac:dyDescent="0.25">
      <c r="A11246" s="231" t="s">
        <v>335</v>
      </c>
      <c r="B11246" s="232" t="s">
        <v>384</v>
      </c>
      <c r="C11246" s="233" t="s">
        <v>364</v>
      </c>
      <c r="D11246" s="233">
        <v>8</v>
      </c>
      <c r="E11246" s="233" t="s">
        <v>262</v>
      </c>
      <c r="F11246" s="234" t="s">
        <v>356</v>
      </c>
      <c r="G11246" s="235">
        <v>186</v>
      </c>
      <c r="H11246" s="234">
        <v>55479</v>
      </c>
      <c r="I11246" s="28"/>
    </row>
    <row r="11247" spans="1:9" x14ac:dyDescent="0.25">
      <c r="A11247" s="231" t="s">
        <v>331</v>
      </c>
      <c r="B11247" s="232" t="s">
        <v>332</v>
      </c>
      <c r="C11247" s="233" t="s">
        <v>333</v>
      </c>
      <c r="D11247" s="233">
        <v>16</v>
      </c>
      <c r="E11247" s="233" t="s">
        <v>334</v>
      </c>
      <c r="F11247" s="234" t="s">
        <v>278</v>
      </c>
      <c r="G11247" s="235">
        <v>162</v>
      </c>
      <c r="H11247" s="234">
        <v>55481</v>
      </c>
      <c r="I11247" s="28"/>
    </row>
    <row r="11248" spans="1:9" x14ac:dyDescent="0.25">
      <c r="A11248" s="231" t="s">
        <v>335</v>
      </c>
      <c r="B11248" s="232" t="s">
        <v>368</v>
      </c>
      <c r="C11248" s="233" t="s">
        <v>364</v>
      </c>
      <c r="D11248" s="233">
        <v>8</v>
      </c>
      <c r="E11248" s="233" t="s">
        <v>262</v>
      </c>
      <c r="F11248" s="234" t="s">
        <v>356</v>
      </c>
      <c r="G11248" s="235">
        <v>89</v>
      </c>
      <c r="H11248" s="234">
        <v>55482</v>
      </c>
      <c r="I11248" s="28"/>
    </row>
    <row r="11249" spans="1:9" x14ac:dyDescent="0.25">
      <c r="A11249" s="231" t="s">
        <v>371</v>
      </c>
      <c r="B11249" s="232" t="s">
        <v>372</v>
      </c>
      <c r="C11249" s="233" t="s">
        <v>364</v>
      </c>
      <c r="D11249" s="233">
        <v>8</v>
      </c>
      <c r="E11249" s="233" t="s">
        <v>271</v>
      </c>
      <c r="F11249" s="234" t="s">
        <v>373</v>
      </c>
      <c r="G11249" s="235">
        <v>128</v>
      </c>
      <c r="H11249" s="234">
        <v>55483</v>
      </c>
      <c r="I11249" s="28"/>
    </row>
    <row r="11250" spans="1:9" x14ac:dyDescent="0.25">
      <c r="A11250" s="231" t="s">
        <v>354</v>
      </c>
      <c r="B11250" s="232" t="s">
        <v>355</v>
      </c>
      <c r="C11250" s="233" t="s">
        <v>347</v>
      </c>
      <c r="D11250" s="233">
        <v>16</v>
      </c>
      <c r="E11250" s="233" t="s">
        <v>262</v>
      </c>
      <c r="F11250" s="234" t="s">
        <v>356</v>
      </c>
      <c r="G11250" s="235">
        <v>128</v>
      </c>
      <c r="H11250" s="234">
        <v>55494</v>
      </c>
      <c r="I11250" s="28"/>
    </row>
    <row r="11251" spans="1:9" x14ac:dyDescent="0.25">
      <c r="A11251" s="231" t="s">
        <v>408</v>
      </c>
      <c r="B11251" s="232" t="s">
        <v>409</v>
      </c>
      <c r="C11251" s="233" t="s">
        <v>380</v>
      </c>
      <c r="D11251" s="233">
        <v>16</v>
      </c>
      <c r="E11251" s="233" t="s">
        <v>334</v>
      </c>
      <c r="F11251" s="234" t="s">
        <v>278</v>
      </c>
      <c r="G11251" s="235">
        <v>75</v>
      </c>
      <c r="H11251" s="234">
        <v>55498</v>
      </c>
      <c r="I11251" s="28"/>
    </row>
    <row r="11252" spans="1:9" x14ac:dyDescent="0.25">
      <c r="A11252" s="231" t="s">
        <v>348</v>
      </c>
      <c r="B11252" s="232" t="s">
        <v>349</v>
      </c>
      <c r="C11252" s="233" t="s">
        <v>347</v>
      </c>
      <c r="D11252" s="233">
        <v>8</v>
      </c>
      <c r="E11252" s="233" t="s">
        <v>262</v>
      </c>
      <c r="F11252" s="234" t="s">
        <v>342</v>
      </c>
      <c r="G11252" s="235">
        <v>71</v>
      </c>
      <c r="H11252" s="234">
        <v>55506</v>
      </c>
      <c r="I11252" s="28"/>
    </row>
    <row r="11253" spans="1:9" x14ac:dyDescent="0.25">
      <c r="A11253" s="231" t="s">
        <v>376</v>
      </c>
      <c r="B11253" s="232" t="s">
        <v>377</v>
      </c>
      <c r="C11253" s="233" t="s">
        <v>378</v>
      </c>
      <c r="D11253" s="233">
        <v>10</v>
      </c>
      <c r="E11253" s="233" t="s">
        <v>262</v>
      </c>
      <c r="F11253" s="234" t="s">
        <v>342</v>
      </c>
      <c r="G11253" s="235">
        <v>88</v>
      </c>
      <c r="H11253" s="234">
        <v>55506</v>
      </c>
      <c r="I11253" s="28"/>
    </row>
    <row r="11254" spans="1:9" x14ac:dyDescent="0.25">
      <c r="A11254" s="231" t="s">
        <v>335</v>
      </c>
      <c r="B11254" s="232" t="s">
        <v>336</v>
      </c>
      <c r="C11254" s="233" t="s">
        <v>337</v>
      </c>
      <c r="D11254" s="233">
        <v>16</v>
      </c>
      <c r="E11254" s="233" t="s">
        <v>271</v>
      </c>
      <c r="F11254" s="234" t="s">
        <v>338</v>
      </c>
      <c r="G11254" s="235">
        <v>197</v>
      </c>
      <c r="H11254" s="234">
        <v>55507</v>
      </c>
      <c r="I11254" s="28"/>
    </row>
    <row r="11255" spans="1:9" x14ac:dyDescent="0.25">
      <c r="A11255" s="231" t="s">
        <v>345</v>
      </c>
      <c r="B11255" s="232" t="s">
        <v>346</v>
      </c>
      <c r="C11255" s="233" t="s">
        <v>347</v>
      </c>
      <c r="D11255" s="233">
        <v>16</v>
      </c>
      <c r="E11255" s="233" t="s">
        <v>271</v>
      </c>
      <c r="F11255" s="234" t="s">
        <v>338</v>
      </c>
      <c r="G11255" s="235">
        <v>22</v>
      </c>
      <c r="H11255" s="234">
        <v>55507</v>
      </c>
      <c r="I11255" s="28"/>
    </row>
    <row r="11256" spans="1:9" x14ac:dyDescent="0.25">
      <c r="A11256" s="231" t="s">
        <v>335</v>
      </c>
      <c r="B11256" s="232" t="s">
        <v>395</v>
      </c>
      <c r="C11256" s="233" t="s">
        <v>337</v>
      </c>
      <c r="D11256" s="233">
        <v>16</v>
      </c>
      <c r="E11256" s="233" t="s">
        <v>264</v>
      </c>
      <c r="F11256" s="234" t="s">
        <v>365</v>
      </c>
      <c r="G11256" s="235">
        <v>187</v>
      </c>
      <c r="H11256" s="234">
        <v>55508</v>
      </c>
      <c r="I11256" s="28"/>
    </row>
    <row r="11257" spans="1:9" x14ac:dyDescent="0.25">
      <c r="A11257" s="231" t="s">
        <v>335</v>
      </c>
      <c r="B11257" s="232" t="s">
        <v>400</v>
      </c>
      <c r="C11257" s="233" t="s">
        <v>364</v>
      </c>
      <c r="D11257" s="233">
        <v>8</v>
      </c>
      <c r="E11257" s="233" t="s">
        <v>264</v>
      </c>
      <c r="F11257" s="234" t="s">
        <v>365</v>
      </c>
      <c r="G11257" s="235">
        <v>185</v>
      </c>
      <c r="H11257" s="234">
        <v>55511</v>
      </c>
      <c r="I11257" s="28"/>
    </row>
    <row r="11258" spans="1:9" x14ac:dyDescent="0.25">
      <c r="A11258" s="231" t="s">
        <v>362</v>
      </c>
      <c r="B11258" s="232" t="s">
        <v>407</v>
      </c>
      <c r="C11258" s="233" t="s">
        <v>380</v>
      </c>
      <c r="D11258" s="233">
        <v>16</v>
      </c>
      <c r="E11258" s="233" t="s">
        <v>264</v>
      </c>
      <c r="F11258" s="234" t="s">
        <v>365</v>
      </c>
      <c r="G11258" s="235">
        <v>112</v>
      </c>
      <c r="H11258" s="234">
        <v>55514</v>
      </c>
      <c r="I11258" s="28"/>
    </row>
    <row r="11259" spans="1:9" x14ac:dyDescent="0.25">
      <c r="A11259" s="231" t="s">
        <v>335</v>
      </c>
      <c r="B11259" s="232" t="s">
        <v>383</v>
      </c>
      <c r="C11259" s="233" t="s">
        <v>347</v>
      </c>
      <c r="D11259" s="233">
        <v>8</v>
      </c>
      <c r="E11259" s="233" t="s">
        <v>271</v>
      </c>
      <c r="F11259" s="234" t="s">
        <v>373</v>
      </c>
      <c r="G11259" s="235">
        <v>139</v>
      </c>
      <c r="H11259" s="234">
        <v>55514</v>
      </c>
      <c r="I11259" s="28"/>
    </row>
    <row r="11260" spans="1:9" x14ac:dyDescent="0.25">
      <c r="A11260" s="231" t="s">
        <v>362</v>
      </c>
      <c r="B11260" s="232" t="s">
        <v>366</v>
      </c>
      <c r="C11260" s="233" t="s">
        <v>337</v>
      </c>
      <c r="D11260" s="233">
        <v>8</v>
      </c>
      <c r="E11260" s="233" t="s">
        <v>262</v>
      </c>
      <c r="F11260" s="234" t="s">
        <v>342</v>
      </c>
      <c r="G11260" s="235">
        <v>46</v>
      </c>
      <c r="H11260" s="234">
        <v>55516</v>
      </c>
      <c r="I11260" s="28"/>
    </row>
    <row r="11261" spans="1:9" x14ac:dyDescent="0.25">
      <c r="A11261" s="231" t="s">
        <v>371</v>
      </c>
      <c r="B11261" s="232" t="s">
        <v>388</v>
      </c>
      <c r="C11261" s="233" t="s">
        <v>364</v>
      </c>
      <c r="D11261" s="233">
        <v>12</v>
      </c>
      <c r="E11261" s="233" t="s">
        <v>271</v>
      </c>
      <c r="F11261" s="234" t="s">
        <v>359</v>
      </c>
      <c r="G11261" s="235">
        <v>194</v>
      </c>
      <c r="H11261" s="234">
        <v>55517</v>
      </c>
      <c r="I11261" s="28"/>
    </row>
    <row r="11262" spans="1:9" x14ac:dyDescent="0.25">
      <c r="A11262" s="231" t="s">
        <v>335</v>
      </c>
      <c r="B11262" s="232" t="s">
        <v>400</v>
      </c>
      <c r="C11262" s="233" t="s">
        <v>364</v>
      </c>
      <c r="D11262" s="233">
        <v>8</v>
      </c>
      <c r="E11262" s="233" t="s">
        <v>264</v>
      </c>
      <c r="F11262" s="234" t="s">
        <v>365</v>
      </c>
      <c r="G11262" s="235">
        <v>194</v>
      </c>
      <c r="H11262" s="234">
        <v>55520</v>
      </c>
      <c r="I11262" s="28"/>
    </row>
    <row r="11263" spans="1:9" x14ac:dyDescent="0.25">
      <c r="A11263" s="231" t="s">
        <v>345</v>
      </c>
      <c r="B11263" s="232" t="s">
        <v>391</v>
      </c>
      <c r="C11263" s="233" t="s">
        <v>337</v>
      </c>
      <c r="D11263" s="233">
        <v>16</v>
      </c>
      <c r="E11263" s="233" t="s">
        <v>334</v>
      </c>
      <c r="F11263" s="234" t="s">
        <v>276</v>
      </c>
      <c r="G11263" s="235">
        <v>89</v>
      </c>
      <c r="H11263" s="234">
        <v>55522</v>
      </c>
      <c r="I11263" s="28"/>
    </row>
    <row r="11264" spans="1:9" x14ac:dyDescent="0.25">
      <c r="A11264" s="231" t="s">
        <v>335</v>
      </c>
      <c r="B11264" s="232" t="s">
        <v>394</v>
      </c>
      <c r="C11264" s="233" t="s">
        <v>364</v>
      </c>
      <c r="D11264" s="233">
        <v>8</v>
      </c>
      <c r="E11264" s="233" t="s">
        <v>264</v>
      </c>
      <c r="F11264" s="234" t="s">
        <v>365</v>
      </c>
      <c r="G11264" s="235">
        <v>21</v>
      </c>
      <c r="H11264" s="234">
        <v>55525</v>
      </c>
      <c r="I11264" s="28"/>
    </row>
    <row r="11265" spans="1:9" x14ac:dyDescent="0.25">
      <c r="A11265" s="231" t="s">
        <v>345</v>
      </c>
      <c r="B11265" s="232" t="s">
        <v>406</v>
      </c>
      <c r="C11265" s="233" t="s">
        <v>337</v>
      </c>
      <c r="D11265" s="233">
        <v>16</v>
      </c>
      <c r="E11265" s="233" t="s">
        <v>271</v>
      </c>
      <c r="F11265" s="234" t="s">
        <v>359</v>
      </c>
      <c r="G11265" s="235">
        <v>41</v>
      </c>
      <c r="H11265" s="234">
        <v>55527</v>
      </c>
      <c r="I11265" s="28"/>
    </row>
    <row r="11266" spans="1:9" x14ac:dyDescent="0.25">
      <c r="A11266" s="231" t="s">
        <v>385</v>
      </c>
      <c r="B11266" s="232" t="s">
        <v>389</v>
      </c>
      <c r="C11266" s="233" t="s">
        <v>375</v>
      </c>
      <c r="D11266" s="233">
        <v>16</v>
      </c>
      <c r="E11266" s="233" t="s">
        <v>334</v>
      </c>
      <c r="F11266" s="234" t="s">
        <v>276</v>
      </c>
      <c r="G11266" s="235">
        <v>17</v>
      </c>
      <c r="H11266" s="234">
        <v>55530</v>
      </c>
      <c r="I11266" s="28"/>
    </row>
    <row r="11267" spans="1:9" x14ac:dyDescent="0.25">
      <c r="A11267" s="231" t="s">
        <v>331</v>
      </c>
      <c r="B11267" s="232" t="s">
        <v>353</v>
      </c>
      <c r="C11267" s="233" t="s">
        <v>337</v>
      </c>
      <c r="D11267" s="233">
        <v>16</v>
      </c>
      <c r="E11267" s="233" t="s">
        <v>262</v>
      </c>
      <c r="F11267" s="234" t="s">
        <v>356</v>
      </c>
      <c r="G11267" s="235">
        <v>32</v>
      </c>
      <c r="H11267" s="234">
        <v>55537</v>
      </c>
      <c r="I11267" s="28"/>
    </row>
    <row r="11268" spans="1:9" x14ac:dyDescent="0.25">
      <c r="A11268" s="231" t="s">
        <v>335</v>
      </c>
      <c r="B11268" s="232" t="s">
        <v>400</v>
      </c>
      <c r="C11268" s="233" t="s">
        <v>364</v>
      </c>
      <c r="D11268" s="233">
        <v>8</v>
      </c>
      <c r="E11268" s="233" t="s">
        <v>264</v>
      </c>
      <c r="F11268" s="234" t="s">
        <v>365</v>
      </c>
      <c r="G11268" s="235">
        <v>144</v>
      </c>
      <c r="H11268" s="234">
        <v>55544</v>
      </c>
      <c r="I11268" s="28"/>
    </row>
    <row r="11269" spans="1:9" x14ac:dyDescent="0.25">
      <c r="A11269" s="231" t="s">
        <v>345</v>
      </c>
      <c r="B11269" s="232" t="s">
        <v>379</v>
      </c>
      <c r="C11269" s="233" t="s">
        <v>380</v>
      </c>
      <c r="D11269" s="233">
        <v>16</v>
      </c>
      <c r="E11269" s="233" t="s">
        <v>271</v>
      </c>
      <c r="F11269" s="234" t="s">
        <v>338</v>
      </c>
      <c r="G11269" s="235">
        <v>158</v>
      </c>
      <c r="H11269" s="234">
        <v>55549</v>
      </c>
      <c r="I11269" s="28"/>
    </row>
    <row r="11270" spans="1:9" x14ac:dyDescent="0.25">
      <c r="A11270" s="231" t="s">
        <v>331</v>
      </c>
      <c r="B11270" s="232" t="s">
        <v>404</v>
      </c>
      <c r="C11270" s="233" t="s">
        <v>333</v>
      </c>
      <c r="D11270" s="233">
        <v>16</v>
      </c>
      <c r="E11270" s="233" t="s">
        <v>334</v>
      </c>
      <c r="F11270" s="234" t="s">
        <v>405</v>
      </c>
      <c r="G11270" s="235">
        <v>41</v>
      </c>
      <c r="H11270" s="234">
        <v>55550</v>
      </c>
      <c r="I11270" s="28"/>
    </row>
    <row r="11271" spans="1:9" x14ac:dyDescent="0.25">
      <c r="A11271" s="231" t="s">
        <v>335</v>
      </c>
      <c r="B11271" s="232" t="s">
        <v>350</v>
      </c>
      <c r="C11271" s="233" t="s">
        <v>347</v>
      </c>
      <c r="D11271" s="233">
        <v>8</v>
      </c>
      <c r="E11271" s="233" t="s">
        <v>271</v>
      </c>
      <c r="F11271" s="234" t="s">
        <v>338</v>
      </c>
      <c r="G11271" s="235">
        <v>137</v>
      </c>
      <c r="H11271" s="234">
        <v>55551</v>
      </c>
      <c r="I11271" s="28"/>
    </row>
    <row r="11272" spans="1:9" x14ac:dyDescent="0.25">
      <c r="A11272" s="231" t="s">
        <v>331</v>
      </c>
      <c r="B11272" s="232" t="s">
        <v>381</v>
      </c>
      <c r="C11272" s="233" t="s">
        <v>380</v>
      </c>
      <c r="D11272" s="233">
        <v>16</v>
      </c>
      <c r="E11272" s="233" t="s">
        <v>262</v>
      </c>
      <c r="F11272" s="234" t="s">
        <v>342</v>
      </c>
      <c r="G11272" s="235">
        <v>184</v>
      </c>
      <c r="H11272" s="234">
        <v>55555</v>
      </c>
      <c r="I11272" s="28"/>
    </row>
    <row r="11273" spans="1:9" x14ac:dyDescent="0.25">
      <c r="A11273" s="231" t="s">
        <v>335</v>
      </c>
      <c r="B11273" s="232" t="s">
        <v>383</v>
      </c>
      <c r="C11273" s="233" t="s">
        <v>347</v>
      </c>
      <c r="D11273" s="233">
        <v>8</v>
      </c>
      <c r="E11273" s="233" t="s">
        <v>271</v>
      </c>
      <c r="F11273" s="234" t="s">
        <v>359</v>
      </c>
      <c r="G11273" s="235">
        <v>174</v>
      </c>
      <c r="H11273" s="234">
        <v>55556</v>
      </c>
      <c r="I11273" s="28"/>
    </row>
    <row r="11274" spans="1:9" x14ac:dyDescent="0.25">
      <c r="A11274" s="231" t="s">
        <v>376</v>
      </c>
      <c r="B11274" s="232" t="s">
        <v>390</v>
      </c>
      <c r="C11274" s="233" t="s">
        <v>370</v>
      </c>
      <c r="D11274" s="233">
        <v>8</v>
      </c>
      <c r="E11274" s="233" t="s">
        <v>334</v>
      </c>
      <c r="F11274" s="234" t="s">
        <v>278</v>
      </c>
      <c r="G11274" s="235">
        <v>156</v>
      </c>
      <c r="H11274" s="234">
        <v>55556</v>
      </c>
      <c r="I11274" s="28"/>
    </row>
    <row r="11275" spans="1:9" x14ac:dyDescent="0.25">
      <c r="A11275" s="231" t="s">
        <v>362</v>
      </c>
      <c r="B11275" s="232" t="s">
        <v>369</v>
      </c>
      <c r="C11275" s="233" t="s">
        <v>370</v>
      </c>
      <c r="D11275" s="233">
        <v>16</v>
      </c>
      <c r="E11275" s="233" t="s">
        <v>264</v>
      </c>
      <c r="F11275" s="234" t="s">
        <v>365</v>
      </c>
      <c r="G11275" s="235">
        <v>166</v>
      </c>
      <c r="H11275" s="234">
        <v>55561</v>
      </c>
      <c r="I11275" s="28"/>
    </row>
    <row r="11276" spans="1:9" x14ac:dyDescent="0.25">
      <c r="A11276" s="231" t="s">
        <v>392</v>
      </c>
      <c r="B11276" s="232" t="s">
        <v>393</v>
      </c>
      <c r="C11276" s="233" t="s">
        <v>337</v>
      </c>
      <c r="D11276" s="233">
        <v>16</v>
      </c>
      <c r="E11276" s="233" t="s">
        <v>271</v>
      </c>
      <c r="F11276" s="234" t="s">
        <v>338</v>
      </c>
      <c r="G11276" s="235">
        <v>20</v>
      </c>
      <c r="H11276" s="234">
        <v>55561</v>
      </c>
      <c r="I11276" s="28"/>
    </row>
    <row r="11277" spans="1:9" x14ac:dyDescent="0.25">
      <c r="A11277" s="231" t="s">
        <v>392</v>
      </c>
      <c r="B11277" s="232" t="s">
        <v>393</v>
      </c>
      <c r="C11277" s="233" t="s">
        <v>337</v>
      </c>
      <c r="D11277" s="233">
        <v>16</v>
      </c>
      <c r="E11277" s="233" t="s">
        <v>271</v>
      </c>
      <c r="F11277" s="234" t="s">
        <v>359</v>
      </c>
      <c r="G11277" s="235">
        <v>72</v>
      </c>
      <c r="H11277" s="234">
        <v>55561</v>
      </c>
      <c r="I11277" s="28"/>
    </row>
    <row r="11278" spans="1:9" x14ac:dyDescent="0.25">
      <c r="A11278" s="231" t="s">
        <v>331</v>
      </c>
      <c r="B11278" s="232" t="s">
        <v>332</v>
      </c>
      <c r="C11278" s="233" t="s">
        <v>333</v>
      </c>
      <c r="D11278" s="233">
        <v>16</v>
      </c>
      <c r="E11278" s="233" t="s">
        <v>334</v>
      </c>
      <c r="F11278" s="234" t="s">
        <v>405</v>
      </c>
      <c r="G11278" s="235">
        <v>16</v>
      </c>
      <c r="H11278" s="234">
        <v>55563</v>
      </c>
      <c r="I11278" s="28"/>
    </row>
    <row r="11279" spans="1:9" x14ac:dyDescent="0.25">
      <c r="A11279" s="231" t="s">
        <v>376</v>
      </c>
      <c r="B11279" s="232" t="s">
        <v>377</v>
      </c>
      <c r="C11279" s="233" t="s">
        <v>378</v>
      </c>
      <c r="D11279" s="233">
        <v>10</v>
      </c>
      <c r="E11279" s="233" t="s">
        <v>262</v>
      </c>
      <c r="F11279" s="234" t="s">
        <v>342</v>
      </c>
      <c r="G11279" s="235">
        <v>114</v>
      </c>
      <c r="H11279" s="234">
        <v>55563</v>
      </c>
      <c r="I11279" s="28"/>
    </row>
    <row r="11280" spans="1:9" x14ac:dyDescent="0.25">
      <c r="A11280" s="231" t="s">
        <v>362</v>
      </c>
      <c r="B11280" s="232" t="s">
        <v>369</v>
      </c>
      <c r="C11280" s="233" t="s">
        <v>370</v>
      </c>
      <c r="D11280" s="233">
        <v>16</v>
      </c>
      <c r="E11280" s="233" t="s">
        <v>264</v>
      </c>
      <c r="F11280" s="234" t="s">
        <v>365</v>
      </c>
      <c r="G11280" s="235">
        <v>129</v>
      </c>
      <c r="H11280" s="234">
        <v>55564</v>
      </c>
      <c r="I11280" s="28"/>
    </row>
    <row r="11281" spans="1:9" x14ac:dyDescent="0.25">
      <c r="A11281" s="231" t="s">
        <v>335</v>
      </c>
      <c r="B11281" s="232" t="s">
        <v>395</v>
      </c>
      <c r="C11281" s="233" t="s">
        <v>337</v>
      </c>
      <c r="D11281" s="233">
        <v>16</v>
      </c>
      <c r="E11281" s="233" t="s">
        <v>264</v>
      </c>
      <c r="F11281" s="234" t="s">
        <v>396</v>
      </c>
      <c r="G11281" s="235">
        <v>178</v>
      </c>
      <c r="H11281" s="234">
        <v>55566</v>
      </c>
      <c r="I11281" s="28"/>
    </row>
    <row r="11282" spans="1:9" x14ac:dyDescent="0.25">
      <c r="A11282" s="231" t="s">
        <v>385</v>
      </c>
      <c r="B11282" s="232" t="s">
        <v>386</v>
      </c>
      <c r="C11282" s="233" t="s">
        <v>358</v>
      </c>
      <c r="D11282" s="233">
        <v>16</v>
      </c>
      <c r="E11282" s="233" t="s">
        <v>334</v>
      </c>
      <c r="F11282" s="234" t="s">
        <v>276</v>
      </c>
      <c r="G11282" s="235">
        <v>165</v>
      </c>
      <c r="H11282" s="234">
        <v>55566</v>
      </c>
      <c r="I11282" s="28"/>
    </row>
    <row r="11283" spans="1:9" x14ac:dyDescent="0.25">
      <c r="A11283" s="231" t="s">
        <v>385</v>
      </c>
      <c r="B11283" s="232" t="s">
        <v>389</v>
      </c>
      <c r="C11283" s="233" t="s">
        <v>375</v>
      </c>
      <c r="D11283" s="233">
        <v>16</v>
      </c>
      <c r="E11283" s="233" t="s">
        <v>334</v>
      </c>
      <c r="F11283" s="234" t="s">
        <v>278</v>
      </c>
      <c r="G11283" s="235">
        <v>184</v>
      </c>
      <c r="H11283" s="234">
        <v>55569</v>
      </c>
      <c r="I11283" s="28"/>
    </row>
    <row r="11284" spans="1:9" x14ac:dyDescent="0.25">
      <c r="A11284" s="231" t="s">
        <v>335</v>
      </c>
      <c r="B11284" s="232" t="s">
        <v>367</v>
      </c>
      <c r="C11284" s="233" t="s">
        <v>337</v>
      </c>
      <c r="D11284" s="233">
        <v>8</v>
      </c>
      <c r="E11284" s="233" t="s">
        <v>262</v>
      </c>
      <c r="F11284" s="234" t="s">
        <v>342</v>
      </c>
      <c r="G11284" s="235">
        <v>89</v>
      </c>
      <c r="H11284" s="234">
        <v>55571</v>
      </c>
      <c r="I11284" s="28"/>
    </row>
    <row r="11285" spans="1:9" x14ac:dyDescent="0.25">
      <c r="A11285" s="231" t="s">
        <v>335</v>
      </c>
      <c r="B11285" s="232" t="s">
        <v>394</v>
      </c>
      <c r="C11285" s="233" t="s">
        <v>364</v>
      </c>
      <c r="D11285" s="233">
        <v>8</v>
      </c>
      <c r="E11285" s="233" t="s">
        <v>264</v>
      </c>
      <c r="F11285" s="234" t="s">
        <v>396</v>
      </c>
      <c r="G11285" s="235">
        <v>32</v>
      </c>
      <c r="H11285" s="234">
        <v>55573</v>
      </c>
      <c r="I11285" s="28"/>
    </row>
    <row r="11286" spans="1:9" x14ac:dyDescent="0.25">
      <c r="A11286" s="231" t="s">
        <v>331</v>
      </c>
      <c r="B11286" s="232" t="s">
        <v>353</v>
      </c>
      <c r="C11286" s="233" t="s">
        <v>337</v>
      </c>
      <c r="D11286" s="233">
        <v>16</v>
      </c>
      <c r="E11286" s="233" t="s">
        <v>262</v>
      </c>
      <c r="F11286" s="234" t="s">
        <v>342</v>
      </c>
      <c r="G11286" s="235">
        <v>178</v>
      </c>
      <c r="H11286" s="234">
        <v>55575</v>
      </c>
      <c r="I11286" s="28"/>
    </row>
    <row r="11287" spans="1:9" x14ac:dyDescent="0.25">
      <c r="A11287" s="231" t="s">
        <v>354</v>
      </c>
      <c r="B11287" s="232" t="s">
        <v>355</v>
      </c>
      <c r="C11287" s="233" t="s">
        <v>347</v>
      </c>
      <c r="D11287" s="233">
        <v>16</v>
      </c>
      <c r="E11287" s="233" t="s">
        <v>262</v>
      </c>
      <c r="F11287" s="234" t="s">
        <v>356</v>
      </c>
      <c r="G11287" s="235">
        <v>108</v>
      </c>
      <c r="H11287" s="234">
        <v>55576</v>
      </c>
      <c r="I11287" s="28"/>
    </row>
    <row r="11288" spans="1:9" x14ac:dyDescent="0.25">
      <c r="A11288" s="231" t="s">
        <v>362</v>
      </c>
      <c r="B11288" s="232" t="s">
        <v>374</v>
      </c>
      <c r="C11288" s="233" t="s">
        <v>375</v>
      </c>
      <c r="D11288" s="233">
        <v>16</v>
      </c>
      <c r="E11288" s="233" t="s">
        <v>271</v>
      </c>
      <c r="F11288" s="234" t="s">
        <v>338</v>
      </c>
      <c r="G11288" s="235">
        <v>70</v>
      </c>
      <c r="H11288" s="234">
        <v>55583</v>
      </c>
      <c r="I11288" s="28"/>
    </row>
    <row r="11289" spans="1:9" x14ac:dyDescent="0.25">
      <c r="A11289" s="231" t="s">
        <v>376</v>
      </c>
      <c r="B11289" s="232" t="s">
        <v>390</v>
      </c>
      <c r="C11289" s="233" t="s">
        <v>370</v>
      </c>
      <c r="D11289" s="233">
        <v>8</v>
      </c>
      <c r="E11289" s="233" t="s">
        <v>334</v>
      </c>
      <c r="F11289" s="234" t="s">
        <v>278</v>
      </c>
      <c r="G11289" s="235">
        <v>120</v>
      </c>
      <c r="H11289" s="234">
        <v>55587</v>
      </c>
      <c r="I11289" s="28"/>
    </row>
    <row r="11290" spans="1:9" x14ac:dyDescent="0.25">
      <c r="A11290" s="231" t="s">
        <v>335</v>
      </c>
      <c r="B11290" s="232" t="s">
        <v>367</v>
      </c>
      <c r="C11290" s="233" t="s">
        <v>337</v>
      </c>
      <c r="D11290" s="233">
        <v>8</v>
      </c>
      <c r="E11290" s="233" t="s">
        <v>262</v>
      </c>
      <c r="F11290" s="234" t="s">
        <v>342</v>
      </c>
      <c r="G11290" s="235">
        <v>48</v>
      </c>
      <c r="H11290" s="234">
        <v>55588</v>
      </c>
      <c r="I11290" s="28"/>
    </row>
    <row r="11291" spans="1:9" x14ac:dyDescent="0.25">
      <c r="A11291" s="231" t="s">
        <v>362</v>
      </c>
      <c r="B11291" s="232" t="s">
        <v>366</v>
      </c>
      <c r="C11291" s="233" t="s">
        <v>337</v>
      </c>
      <c r="D11291" s="233">
        <v>8</v>
      </c>
      <c r="E11291" s="233" t="s">
        <v>262</v>
      </c>
      <c r="F11291" s="234" t="s">
        <v>342</v>
      </c>
      <c r="G11291" s="235">
        <v>83</v>
      </c>
      <c r="H11291" s="234">
        <v>55589</v>
      </c>
      <c r="I11291" s="28"/>
    </row>
    <row r="11292" spans="1:9" x14ac:dyDescent="0.25">
      <c r="A11292" s="231" t="s">
        <v>335</v>
      </c>
      <c r="B11292" s="232" t="s">
        <v>368</v>
      </c>
      <c r="C11292" s="233" t="s">
        <v>364</v>
      </c>
      <c r="D11292" s="233">
        <v>8</v>
      </c>
      <c r="E11292" s="233" t="s">
        <v>262</v>
      </c>
      <c r="F11292" s="234" t="s">
        <v>356</v>
      </c>
      <c r="G11292" s="235">
        <v>6</v>
      </c>
      <c r="H11292" s="234">
        <v>55589</v>
      </c>
      <c r="I11292" s="28"/>
    </row>
    <row r="11293" spans="1:9" x14ac:dyDescent="0.25">
      <c r="A11293" s="231" t="s">
        <v>335</v>
      </c>
      <c r="B11293" s="232" t="s">
        <v>387</v>
      </c>
      <c r="C11293" s="233" t="s">
        <v>347</v>
      </c>
      <c r="D11293" s="233">
        <v>8</v>
      </c>
      <c r="E11293" s="233" t="s">
        <v>264</v>
      </c>
      <c r="F11293" s="234" t="s">
        <v>365</v>
      </c>
      <c r="G11293" s="235">
        <v>123</v>
      </c>
      <c r="H11293" s="234">
        <v>55591</v>
      </c>
      <c r="I11293" s="28"/>
    </row>
    <row r="11294" spans="1:9" x14ac:dyDescent="0.25">
      <c r="A11294" s="231" t="s">
        <v>335</v>
      </c>
      <c r="B11294" s="232" t="s">
        <v>400</v>
      </c>
      <c r="C11294" s="233" t="s">
        <v>364</v>
      </c>
      <c r="D11294" s="233">
        <v>8</v>
      </c>
      <c r="E11294" s="233" t="s">
        <v>264</v>
      </c>
      <c r="F11294" s="234" t="s">
        <v>365</v>
      </c>
      <c r="G11294" s="235">
        <v>45</v>
      </c>
      <c r="H11294" s="234">
        <v>55592</v>
      </c>
      <c r="I11294" s="28"/>
    </row>
    <row r="11295" spans="1:9" x14ac:dyDescent="0.25">
      <c r="A11295" s="231" t="s">
        <v>339</v>
      </c>
      <c r="B11295" s="232" t="s">
        <v>340</v>
      </c>
      <c r="C11295" s="233" t="s">
        <v>341</v>
      </c>
      <c r="D11295" s="233">
        <v>8</v>
      </c>
      <c r="E11295" s="233" t="s">
        <v>262</v>
      </c>
      <c r="F11295" s="234" t="s">
        <v>342</v>
      </c>
      <c r="G11295" s="235">
        <v>188</v>
      </c>
      <c r="H11295" s="234">
        <v>55594</v>
      </c>
      <c r="I11295" s="28"/>
    </row>
    <row r="11296" spans="1:9" x14ac:dyDescent="0.25">
      <c r="A11296" s="231" t="s">
        <v>335</v>
      </c>
      <c r="B11296" s="232" t="s">
        <v>400</v>
      </c>
      <c r="C11296" s="233" t="s">
        <v>364</v>
      </c>
      <c r="D11296" s="233">
        <v>8</v>
      </c>
      <c r="E11296" s="233" t="s">
        <v>264</v>
      </c>
      <c r="F11296" s="234" t="s">
        <v>365</v>
      </c>
      <c r="G11296" s="235">
        <v>95</v>
      </c>
      <c r="H11296" s="234">
        <v>55595</v>
      </c>
      <c r="I11296" s="28"/>
    </row>
    <row r="11297" spans="1:9" x14ac:dyDescent="0.25">
      <c r="A11297" s="231" t="s">
        <v>385</v>
      </c>
      <c r="B11297" s="232" t="s">
        <v>386</v>
      </c>
      <c r="C11297" s="233" t="s">
        <v>358</v>
      </c>
      <c r="D11297" s="233">
        <v>16</v>
      </c>
      <c r="E11297" s="233" t="s">
        <v>334</v>
      </c>
      <c r="F11297" s="234" t="s">
        <v>405</v>
      </c>
      <c r="G11297" s="235">
        <v>114</v>
      </c>
      <c r="H11297" s="234">
        <v>55597</v>
      </c>
      <c r="I11297" s="28"/>
    </row>
    <row r="11298" spans="1:9" x14ac:dyDescent="0.25">
      <c r="A11298" s="231" t="s">
        <v>348</v>
      </c>
      <c r="B11298" s="232" t="s">
        <v>349</v>
      </c>
      <c r="C11298" s="233" t="s">
        <v>347</v>
      </c>
      <c r="D11298" s="233">
        <v>8</v>
      </c>
      <c r="E11298" s="233" t="s">
        <v>262</v>
      </c>
      <c r="F11298" s="234" t="s">
        <v>342</v>
      </c>
      <c r="G11298" s="235">
        <v>91</v>
      </c>
      <c r="H11298" s="234">
        <v>55597</v>
      </c>
      <c r="I11298" s="28"/>
    </row>
    <row r="11299" spans="1:9" x14ac:dyDescent="0.25">
      <c r="A11299" s="231" t="s">
        <v>345</v>
      </c>
      <c r="B11299" s="232" t="s">
        <v>379</v>
      </c>
      <c r="C11299" s="233" t="s">
        <v>380</v>
      </c>
      <c r="D11299" s="233">
        <v>16</v>
      </c>
      <c r="E11299" s="233" t="s">
        <v>271</v>
      </c>
      <c r="F11299" s="234" t="s">
        <v>338</v>
      </c>
      <c r="G11299" s="235">
        <v>30</v>
      </c>
      <c r="H11299" s="234">
        <v>55599</v>
      </c>
      <c r="I11299" s="28"/>
    </row>
    <row r="11300" spans="1:9" x14ac:dyDescent="0.25">
      <c r="A11300" s="231" t="s">
        <v>335</v>
      </c>
      <c r="B11300" s="232" t="s">
        <v>350</v>
      </c>
      <c r="C11300" s="233" t="s">
        <v>347</v>
      </c>
      <c r="D11300" s="233">
        <v>8</v>
      </c>
      <c r="E11300" s="233" t="s">
        <v>271</v>
      </c>
      <c r="F11300" s="234" t="s">
        <v>338</v>
      </c>
      <c r="G11300" s="235">
        <v>153</v>
      </c>
      <c r="H11300" s="234">
        <v>55603</v>
      </c>
      <c r="I11300" s="28"/>
    </row>
    <row r="11301" spans="1:9" x14ac:dyDescent="0.25">
      <c r="A11301" s="231" t="s">
        <v>362</v>
      </c>
      <c r="B11301" s="232" t="s">
        <v>366</v>
      </c>
      <c r="C11301" s="233" t="s">
        <v>337</v>
      </c>
      <c r="D11301" s="233">
        <v>8</v>
      </c>
      <c r="E11301" s="233" t="s">
        <v>262</v>
      </c>
      <c r="F11301" s="234" t="s">
        <v>342</v>
      </c>
      <c r="G11301" s="235">
        <v>32</v>
      </c>
      <c r="H11301" s="234">
        <v>55608</v>
      </c>
      <c r="I11301" s="28"/>
    </row>
    <row r="11302" spans="1:9" x14ac:dyDescent="0.25">
      <c r="A11302" s="231" t="s">
        <v>335</v>
      </c>
      <c r="B11302" s="232" t="s">
        <v>394</v>
      </c>
      <c r="C11302" s="233" t="s">
        <v>364</v>
      </c>
      <c r="D11302" s="233">
        <v>8</v>
      </c>
      <c r="E11302" s="233" t="s">
        <v>264</v>
      </c>
      <c r="F11302" s="234" t="s">
        <v>396</v>
      </c>
      <c r="G11302" s="235">
        <v>16</v>
      </c>
      <c r="H11302" s="234">
        <v>55610</v>
      </c>
      <c r="I11302" s="28"/>
    </row>
    <row r="11303" spans="1:9" x14ac:dyDescent="0.25">
      <c r="A11303" s="231" t="s">
        <v>362</v>
      </c>
      <c r="B11303" s="232" t="s">
        <v>363</v>
      </c>
      <c r="C11303" s="233" t="s">
        <v>364</v>
      </c>
      <c r="D11303" s="233">
        <v>8</v>
      </c>
      <c r="E11303" s="233" t="s">
        <v>264</v>
      </c>
      <c r="F11303" s="234" t="s">
        <v>396</v>
      </c>
      <c r="G11303" s="235">
        <v>183</v>
      </c>
      <c r="H11303" s="234">
        <v>55614</v>
      </c>
      <c r="I11303" s="28"/>
    </row>
    <row r="11304" spans="1:9" x14ac:dyDescent="0.25">
      <c r="A11304" s="231" t="s">
        <v>335</v>
      </c>
      <c r="B11304" s="232" t="s">
        <v>367</v>
      </c>
      <c r="C11304" s="233" t="s">
        <v>337</v>
      </c>
      <c r="D11304" s="233">
        <v>8</v>
      </c>
      <c r="E11304" s="233" t="s">
        <v>262</v>
      </c>
      <c r="F11304" s="234" t="s">
        <v>356</v>
      </c>
      <c r="G11304" s="235">
        <v>7</v>
      </c>
      <c r="H11304" s="234">
        <v>55617</v>
      </c>
      <c r="I11304" s="28"/>
    </row>
    <row r="11305" spans="1:9" x14ac:dyDescent="0.25">
      <c r="A11305" s="231" t="s">
        <v>335</v>
      </c>
      <c r="B11305" s="232" t="s">
        <v>395</v>
      </c>
      <c r="C11305" s="233" t="s">
        <v>337</v>
      </c>
      <c r="D11305" s="233">
        <v>16</v>
      </c>
      <c r="E11305" s="233" t="s">
        <v>264</v>
      </c>
      <c r="F11305" s="234" t="s">
        <v>365</v>
      </c>
      <c r="G11305" s="235">
        <v>188</v>
      </c>
      <c r="H11305" s="234">
        <v>55625</v>
      </c>
      <c r="I11305" s="28"/>
    </row>
    <row r="11306" spans="1:9" x14ac:dyDescent="0.25">
      <c r="A11306" s="231" t="s">
        <v>385</v>
      </c>
      <c r="B11306" s="232" t="s">
        <v>389</v>
      </c>
      <c r="C11306" s="233" t="s">
        <v>375</v>
      </c>
      <c r="D11306" s="233">
        <v>16</v>
      </c>
      <c r="E11306" s="233" t="s">
        <v>334</v>
      </c>
      <c r="F11306" s="234" t="s">
        <v>276</v>
      </c>
      <c r="G11306" s="235">
        <v>51</v>
      </c>
      <c r="H11306" s="234">
        <v>55626</v>
      </c>
      <c r="I11306" s="28"/>
    </row>
    <row r="11307" spans="1:9" x14ac:dyDescent="0.25">
      <c r="A11307" s="231" t="s">
        <v>345</v>
      </c>
      <c r="B11307" s="232" t="s">
        <v>406</v>
      </c>
      <c r="C11307" s="233" t="s">
        <v>337</v>
      </c>
      <c r="D11307" s="233">
        <v>16</v>
      </c>
      <c r="E11307" s="233" t="s">
        <v>271</v>
      </c>
      <c r="F11307" s="234" t="s">
        <v>338</v>
      </c>
      <c r="G11307" s="235">
        <v>95</v>
      </c>
      <c r="H11307" s="234">
        <v>55630</v>
      </c>
      <c r="I11307" s="28"/>
    </row>
    <row r="11308" spans="1:9" x14ac:dyDescent="0.25">
      <c r="A11308" s="231" t="s">
        <v>331</v>
      </c>
      <c r="B11308" s="232" t="s">
        <v>403</v>
      </c>
      <c r="C11308" s="233" t="s">
        <v>380</v>
      </c>
      <c r="D11308" s="233">
        <v>32</v>
      </c>
      <c r="E11308" s="233" t="s">
        <v>262</v>
      </c>
      <c r="F11308" s="234" t="s">
        <v>356</v>
      </c>
      <c r="G11308" s="235">
        <v>164</v>
      </c>
      <c r="H11308" s="234">
        <v>55631</v>
      </c>
      <c r="I11308" s="28"/>
    </row>
    <row r="11309" spans="1:9" x14ac:dyDescent="0.25">
      <c r="A11309" s="231" t="s">
        <v>345</v>
      </c>
      <c r="B11309" s="232" t="s">
        <v>406</v>
      </c>
      <c r="C11309" s="233" t="s">
        <v>337</v>
      </c>
      <c r="D11309" s="233">
        <v>16</v>
      </c>
      <c r="E11309" s="233" t="s">
        <v>271</v>
      </c>
      <c r="F11309" s="234" t="s">
        <v>359</v>
      </c>
      <c r="G11309" s="235">
        <v>76</v>
      </c>
      <c r="H11309" s="234">
        <v>55632</v>
      </c>
      <c r="I11309" s="28"/>
    </row>
    <row r="11310" spans="1:9" x14ac:dyDescent="0.25">
      <c r="A11310" s="231" t="s">
        <v>376</v>
      </c>
      <c r="B11310" s="232" t="s">
        <v>377</v>
      </c>
      <c r="C11310" s="233" t="s">
        <v>378</v>
      </c>
      <c r="D11310" s="233">
        <v>10</v>
      </c>
      <c r="E11310" s="233" t="s">
        <v>262</v>
      </c>
      <c r="F11310" s="234" t="s">
        <v>342</v>
      </c>
      <c r="G11310" s="235">
        <v>60</v>
      </c>
      <c r="H11310" s="234">
        <v>55632</v>
      </c>
      <c r="I11310" s="28"/>
    </row>
    <row r="11311" spans="1:9" x14ac:dyDescent="0.25">
      <c r="A11311" s="231" t="s">
        <v>335</v>
      </c>
      <c r="B11311" s="232" t="s">
        <v>382</v>
      </c>
      <c r="C11311" s="233" t="s">
        <v>337</v>
      </c>
      <c r="D11311" s="233">
        <v>16</v>
      </c>
      <c r="E11311" s="233" t="s">
        <v>264</v>
      </c>
      <c r="F11311" s="234" t="s">
        <v>365</v>
      </c>
      <c r="G11311" s="235">
        <v>140</v>
      </c>
      <c r="H11311" s="234">
        <v>55636</v>
      </c>
      <c r="I11311" s="28"/>
    </row>
    <row r="11312" spans="1:9" x14ac:dyDescent="0.25">
      <c r="A11312" s="231" t="s">
        <v>335</v>
      </c>
      <c r="B11312" s="232" t="s">
        <v>400</v>
      </c>
      <c r="C11312" s="233" t="s">
        <v>364</v>
      </c>
      <c r="D11312" s="233">
        <v>8</v>
      </c>
      <c r="E11312" s="233" t="s">
        <v>264</v>
      </c>
      <c r="F11312" s="234" t="s">
        <v>365</v>
      </c>
      <c r="G11312" s="235">
        <v>173</v>
      </c>
      <c r="H11312" s="234">
        <v>55638</v>
      </c>
      <c r="I11312" s="28"/>
    </row>
    <row r="11313" spans="1:9" x14ac:dyDescent="0.25">
      <c r="A11313" s="231" t="s">
        <v>376</v>
      </c>
      <c r="B11313" s="232" t="s">
        <v>377</v>
      </c>
      <c r="C11313" s="233" t="s">
        <v>378</v>
      </c>
      <c r="D11313" s="233">
        <v>10</v>
      </c>
      <c r="E11313" s="233" t="s">
        <v>262</v>
      </c>
      <c r="F11313" s="234" t="s">
        <v>50</v>
      </c>
      <c r="G11313" s="235">
        <v>162</v>
      </c>
      <c r="H11313" s="234">
        <v>55639</v>
      </c>
      <c r="I11313" s="28"/>
    </row>
    <row r="11314" spans="1:9" x14ac:dyDescent="0.25">
      <c r="A11314" s="231" t="s">
        <v>335</v>
      </c>
      <c r="B11314" s="232" t="s">
        <v>395</v>
      </c>
      <c r="C11314" s="233" t="s">
        <v>337</v>
      </c>
      <c r="D11314" s="233">
        <v>16</v>
      </c>
      <c r="E11314" s="233" t="s">
        <v>264</v>
      </c>
      <c r="F11314" s="234" t="s">
        <v>396</v>
      </c>
      <c r="G11314" s="235">
        <v>41</v>
      </c>
      <c r="H11314" s="234">
        <v>55641</v>
      </c>
      <c r="I11314" s="28"/>
    </row>
    <row r="11315" spans="1:9" x14ac:dyDescent="0.25">
      <c r="A11315" s="231" t="s">
        <v>335</v>
      </c>
      <c r="B11315" s="232" t="s">
        <v>387</v>
      </c>
      <c r="C11315" s="233" t="s">
        <v>347</v>
      </c>
      <c r="D11315" s="233">
        <v>8</v>
      </c>
      <c r="E11315" s="233" t="s">
        <v>264</v>
      </c>
      <c r="F11315" s="234" t="s">
        <v>365</v>
      </c>
      <c r="G11315" s="235">
        <v>138</v>
      </c>
      <c r="H11315" s="234">
        <v>55643</v>
      </c>
      <c r="I11315" s="28"/>
    </row>
    <row r="11316" spans="1:9" x14ac:dyDescent="0.25">
      <c r="A11316" s="231" t="s">
        <v>331</v>
      </c>
      <c r="B11316" s="232" t="s">
        <v>353</v>
      </c>
      <c r="C11316" s="233" t="s">
        <v>337</v>
      </c>
      <c r="D11316" s="233">
        <v>16</v>
      </c>
      <c r="E11316" s="233" t="s">
        <v>262</v>
      </c>
      <c r="F11316" s="234" t="s">
        <v>356</v>
      </c>
      <c r="G11316" s="235">
        <v>95</v>
      </c>
      <c r="H11316" s="234">
        <v>55645</v>
      </c>
      <c r="I11316" s="28"/>
    </row>
    <row r="11317" spans="1:9" x14ac:dyDescent="0.25">
      <c r="A11317" s="231" t="s">
        <v>362</v>
      </c>
      <c r="B11317" s="232" t="s">
        <v>407</v>
      </c>
      <c r="C11317" s="233" t="s">
        <v>380</v>
      </c>
      <c r="D11317" s="233">
        <v>16</v>
      </c>
      <c r="E11317" s="233" t="s">
        <v>264</v>
      </c>
      <c r="F11317" s="234" t="s">
        <v>396</v>
      </c>
      <c r="G11317" s="235">
        <v>37</v>
      </c>
      <c r="H11317" s="234">
        <v>55648</v>
      </c>
      <c r="I11317" s="28"/>
    </row>
    <row r="11318" spans="1:9" x14ac:dyDescent="0.25">
      <c r="A11318" s="231" t="s">
        <v>335</v>
      </c>
      <c r="B11318" s="232" t="s">
        <v>394</v>
      </c>
      <c r="C11318" s="233" t="s">
        <v>364</v>
      </c>
      <c r="D11318" s="233">
        <v>8</v>
      </c>
      <c r="E11318" s="233" t="s">
        <v>264</v>
      </c>
      <c r="F11318" s="234" t="s">
        <v>365</v>
      </c>
      <c r="G11318" s="235">
        <v>164</v>
      </c>
      <c r="H11318" s="234">
        <v>55650</v>
      </c>
      <c r="I11318" s="28"/>
    </row>
    <row r="11319" spans="1:9" x14ac:dyDescent="0.25">
      <c r="A11319" s="231" t="s">
        <v>335</v>
      </c>
      <c r="B11319" s="232" t="s">
        <v>395</v>
      </c>
      <c r="C11319" s="233" t="s">
        <v>337</v>
      </c>
      <c r="D11319" s="233">
        <v>16</v>
      </c>
      <c r="E11319" s="233" t="s">
        <v>264</v>
      </c>
      <c r="F11319" s="234" t="s">
        <v>396</v>
      </c>
      <c r="G11319" s="235">
        <v>57</v>
      </c>
      <c r="H11319" s="234">
        <v>55650</v>
      </c>
      <c r="I11319" s="28"/>
    </row>
    <row r="11320" spans="1:9" x14ac:dyDescent="0.25">
      <c r="A11320" s="231" t="s">
        <v>335</v>
      </c>
      <c r="B11320" s="232" t="s">
        <v>368</v>
      </c>
      <c r="C11320" s="233" t="s">
        <v>364</v>
      </c>
      <c r="D11320" s="233">
        <v>8</v>
      </c>
      <c r="E11320" s="233" t="s">
        <v>262</v>
      </c>
      <c r="F11320" s="234" t="s">
        <v>356</v>
      </c>
      <c r="G11320" s="235">
        <v>15</v>
      </c>
      <c r="H11320" s="234">
        <v>55657</v>
      </c>
      <c r="I11320" s="28"/>
    </row>
    <row r="11321" spans="1:9" x14ac:dyDescent="0.25">
      <c r="A11321" s="231" t="s">
        <v>335</v>
      </c>
      <c r="B11321" s="232" t="s">
        <v>367</v>
      </c>
      <c r="C11321" s="233" t="s">
        <v>337</v>
      </c>
      <c r="D11321" s="233">
        <v>8</v>
      </c>
      <c r="E11321" s="233" t="s">
        <v>262</v>
      </c>
      <c r="F11321" s="234" t="s">
        <v>356</v>
      </c>
      <c r="G11321" s="235">
        <v>87</v>
      </c>
      <c r="H11321" s="234">
        <v>55659</v>
      </c>
      <c r="I11321" s="28"/>
    </row>
    <row r="11322" spans="1:9" x14ac:dyDescent="0.25">
      <c r="A11322" s="231" t="s">
        <v>362</v>
      </c>
      <c r="B11322" s="232" t="s">
        <v>374</v>
      </c>
      <c r="C11322" s="233" t="s">
        <v>375</v>
      </c>
      <c r="D11322" s="233">
        <v>16</v>
      </c>
      <c r="E11322" s="233" t="s">
        <v>271</v>
      </c>
      <c r="F11322" s="234" t="s">
        <v>338</v>
      </c>
      <c r="G11322" s="235">
        <v>42</v>
      </c>
      <c r="H11322" s="234">
        <v>55659</v>
      </c>
      <c r="I11322" s="28"/>
    </row>
    <row r="11323" spans="1:9" x14ac:dyDescent="0.25">
      <c r="A11323" s="231" t="s">
        <v>335</v>
      </c>
      <c r="B11323" s="232" t="s">
        <v>350</v>
      </c>
      <c r="C11323" s="233" t="s">
        <v>347</v>
      </c>
      <c r="D11323" s="233">
        <v>8</v>
      </c>
      <c r="E11323" s="233" t="s">
        <v>271</v>
      </c>
      <c r="F11323" s="234" t="s">
        <v>338</v>
      </c>
      <c r="G11323" s="235">
        <v>7</v>
      </c>
      <c r="H11323" s="234">
        <v>55660</v>
      </c>
      <c r="I11323" s="28"/>
    </row>
    <row r="11324" spans="1:9" x14ac:dyDescent="0.25">
      <c r="A11324" s="231" t="s">
        <v>335</v>
      </c>
      <c r="B11324" s="232" t="s">
        <v>336</v>
      </c>
      <c r="C11324" s="233" t="s">
        <v>337</v>
      </c>
      <c r="D11324" s="233">
        <v>16</v>
      </c>
      <c r="E11324" s="233" t="s">
        <v>271</v>
      </c>
      <c r="F11324" s="234" t="s">
        <v>338</v>
      </c>
      <c r="G11324" s="235">
        <v>63</v>
      </c>
      <c r="H11324" s="234">
        <v>55662</v>
      </c>
      <c r="I11324" s="28"/>
    </row>
    <row r="11325" spans="1:9" x14ac:dyDescent="0.25">
      <c r="A11325" s="231" t="s">
        <v>385</v>
      </c>
      <c r="B11325" s="232" t="s">
        <v>386</v>
      </c>
      <c r="C11325" s="233" t="s">
        <v>358</v>
      </c>
      <c r="D11325" s="233">
        <v>16</v>
      </c>
      <c r="E11325" s="233" t="s">
        <v>334</v>
      </c>
      <c r="F11325" s="234" t="s">
        <v>276</v>
      </c>
      <c r="G11325" s="235">
        <v>194</v>
      </c>
      <c r="H11325" s="234">
        <v>55663</v>
      </c>
      <c r="I11325" s="28"/>
    </row>
    <row r="11326" spans="1:9" x14ac:dyDescent="0.25">
      <c r="A11326" s="231" t="s">
        <v>354</v>
      </c>
      <c r="B11326" s="232" t="s">
        <v>355</v>
      </c>
      <c r="C11326" s="233" t="s">
        <v>347</v>
      </c>
      <c r="D11326" s="233">
        <v>16</v>
      </c>
      <c r="E11326" s="233" t="s">
        <v>262</v>
      </c>
      <c r="F11326" s="234" t="s">
        <v>356</v>
      </c>
      <c r="G11326" s="235">
        <v>23</v>
      </c>
      <c r="H11326" s="234">
        <v>55663</v>
      </c>
      <c r="I11326" s="28"/>
    </row>
    <row r="11327" spans="1:9" x14ac:dyDescent="0.25">
      <c r="A11327" s="231" t="s">
        <v>335</v>
      </c>
      <c r="B11327" s="232" t="s">
        <v>368</v>
      </c>
      <c r="C11327" s="233" t="s">
        <v>364</v>
      </c>
      <c r="D11327" s="233">
        <v>8</v>
      </c>
      <c r="E11327" s="233" t="s">
        <v>262</v>
      </c>
      <c r="F11327" s="234" t="s">
        <v>356</v>
      </c>
      <c r="G11327" s="235">
        <v>54</v>
      </c>
      <c r="H11327" s="234">
        <v>55664</v>
      </c>
      <c r="I11327" s="28"/>
    </row>
    <row r="11328" spans="1:9" x14ac:dyDescent="0.25">
      <c r="A11328" s="231" t="s">
        <v>345</v>
      </c>
      <c r="B11328" s="232" t="s">
        <v>401</v>
      </c>
      <c r="C11328" s="233" t="s">
        <v>380</v>
      </c>
      <c r="D11328" s="233">
        <v>16</v>
      </c>
      <c r="E11328" s="233" t="s">
        <v>271</v>
      </c>
      <c r="F11328" s="234" t="s">
        <v>338</v>
      </c>
      <c r="G11328" s="235">
        <v>24</v>
      </c>
      <c r="H11328" s="234">
        <v>55668</v>
      </c>
      <c r="I11328" s="28"/>
    </row>
    <row r="11329" spans="1:9" x14ac:dyDescent="0.25">
      <c r="A11329" s="231" t="s">
        <v>385</v>
      </c>
      <c r="B11329" s="232" t="s">
        <v>386</v>
      </c>
      <c r="C11329" s="233" t="s">
        <v>358</v>
      </c>
      <c r="D11329" s="233">
        <v>16</v>
      </c>
      <c r="E11329" s="233" t="s">
        <v>334</v>
      </c>
      <c r="F11329" s="234" t="s">
        <v>276</v>
      </c>
      <c r="G11329" s="235">
        <v>138</v>
      </c>
      <c r="H11329" s="234">
        <v>55670</v>
      </c>
      <c r="I11329" s="28"/>
    </row>
    <row r="11330" spans="1:9" x14ac:dyDescent="0.25">
      <c r="A11330" s="231" t="s">
        <v>345</v>
      </c>
      <c r="B11330" s="232" t="s">
        <v>401</v>
      </c>
      <c r="C11330" s="233" t="s">
        <v>380</v>
      </c>
      <c r="D11330" s="233">
        <v>16</v>
      </c>
      <c r="E11330" s="233" t="s">
        <v>271</v>
      </c>
      <c r="F11330" s="234" t="s">
        <v>338</v>
      </c>
      <c r="G11330" s="235">
        <v>63</v>
      </c>
      <c r="H11330" s="234">
        <v>55675</v>
      </c>
      <c r="I11330" s="28"/>
    </row>
    <row r="11331" spans="1:9" x14ac:dyDescent="0.25">
      <c r="A11331" s="231" t="s">
        <v>335</v>
      </c>
      <c r="B11331" s="232" t="s">
        <v>336</v>
      </c>
      <c r="C11331" s="233" t="s">
        <v>337</v>
      </c>
      <c r="D11331" s="233">
        <v>16</v>
      </c>
      <c r="E11331" s="233" t="s">
        <v>271</v>
      </c>
      <c r="F11331" s="234" t="s">
        <v>338</v>
      </c>
      <c r="G11331" s="235">
        <v>142</v>
      </c>
      <c r="H11331" s="234">
        <v>55677</v>
      </c>
      <c r="I11331" s="28"/>
    </row>
    <row r="11332" spans="1:9" x14ac:dyDescent="0.25">
      <c r="A11332" s="231" t="s">
        <v>362</v>
      </c>
      <c r="B11332" s="232" t="s">
        <v>369</v>
      </c>
      <c r="C11332" s="233" t="s">
        <v>370</v>
      </c>
      <c r="D11332" s="233">
        <v>16</v>
      </c>
      <c r="E11332" s="233" t="s">
        <v>264</v>
      </c>
      <c r="F11332" s="234" t="s">
        <v>365</v>
      </c>
      <c r="G11332" s="235">
        <v>170</v>
      </c>
      <c r="H11332" s="234">
        <v>55679</v>
      </c>
      <c r="I11332" s="28"/>
    </row>
    <row r="11333" spans="1:9" x14ac:dyDescent="0.25">
      <c r="A11333" s="231" t="s">
        <v>371</v>
      </c>
      <c r="B11333" s="232" t="s">
        <v>388</v>
      </c>
      <c r="C11333" s="233" t="s">
        <v>364</v>
      </c>
      <c r="D11333" s="233">
        <v>12</v>
      </c>
      <c r="E11333" s="233" t="s">
        <v>271</v>
      </c>
      <c r="F11333" s="234" t="s">
        <v>359</v>
      </c>
      <c r="G11333" s="235">
        <v>158</v>
      </c>
      <c r="H11333" s="234">
        <v>55679</v>
      </c>
      <c r="I11333" s="28"/>
    </row>
    <row r="11334" spans="1:9" x14ac:dyDescent="0.25">
      <c r="A11334" s="231" t="s">
        <v>335</v>
      </c>
      <c r="B11334" s="232" t="s">
        <v>384</v>
      </c>
      <c r="C11334" s="233" t="s">
        <v>364</v>
      </c>
      <c r="D11334" s="233">
        <v>8</v>
      </c>
      <c r="E11334" s="233" t="s">
        <v>262</v>
      </c>
      <c r="F11334" s="234" t="s">
        <v>356</v>
      </c>
      <c r="G11334" s="235">
        <v>67</v>
      </c>
      <c r="H11334" s="234">
        <v>55681</v>
      </c>
      <c r="I11334" s="28"/>
    </row>
    <row r="11335" spans="1:9" x14ac:dyDescent="0.25">
      <c r="A11335" s="231" t="s">
        <v>339</v>
      </c>
      <c r="B11335" s="232" t="s">
        <v>340</v>
      </c>
      <c r="C11335" s="233" t="s">
        <v>341</v>
      </c>
      <c r="D11335" s="233">
        <v>8</v>
      </c>
      <c r="E11335" s="233" t="s">
        <v>262</v>
      </c>
      <c r="F11335" s="234" t="s">
        <v>342</v>
      </c>
      <c r="G11335" s="235">
        <v>78</v>
      </c>
      <c r="H11335" s="234">
        <v>55686</v>
      </c>
      <c r="I11335" s="28"/>
    </row>
    <row r="11336" spans="1:9" x14ac:dyDescent="0.25">
      <c r="A11336" s="231" t="s">
        <v>371</v>
      </c>
      <c r="B11336" s="232" t="s">
        <v>372</v>
      </c>
      <c r="C11336" s="233" t="s">
        <v>364</v>
      </c>
      <c r="D11336" s="233">
        <v>8</v>
      </c>
      <c r="E11336" s="233" t="s">
        <v>271</v>
      </c>
      <c r="F11336" s="234" t="s">
        <v>338</v>
      </c>
      <c r="G11336" s="235">
        <v>85</v>
      </c>
      <c r="H11336" s="234">
        <v>55690</v>
      </c>
      <c r="I11336" s="28"/>
    </row>
    <row r="11337" spans="1:9" x14ac:dyDescent="0.25">
      <c r="A11337" s="231" t="s">
        <v>376</v>
      </c>
      <c r="B11337" s="232" t="s">
        <v>377</v>
      </c>
      <c r="C11337" s="233" t="s">
        <v>378</v>
      </c>
      <c r="D11337" s="233">
        <v>10</v>
      </c>
      <c r="E11337" s="233" t="s">
        <v>262</v>
      </c>
      <c r="F11337" s="234" t="s">
        <v>342</v>
      </c>
      <c r="G11337" s="235">
        <v>159</v>
      </c>
      <c r="H11337" s="234">
        <v>55691</v>
      </c>
      <c r="I11337" s="28"/>
    </row>
    <row r="11338" spans="1:9" x14ac:dyDescent="0.25">
      <c r="A11338" s="231" t="s">
        <v>397</v>
      </c>
      <c r="B11338" s="232" t="s">
        <v>398</v>
      </c>
      <c r="C11338" s="233" t="s">
        <v>399</v>
      </c>
      <c r="D11338" s="233">
        <v>8</v>
      </c>
      <c r="E11338" s="233" t="s">
        <v>334</v>
      </c>
      <c r="F11338" s="234" t="s">
        <v>276</v>
      </c>
      <c r="G11338" s="235">
        <v>57</v>
      </c>
      <c r="H11338" s="234">
        <v>55693</v>
      </c>
      <c r="I11338" s="28"/>
    </row>
    <row r="11339" spans="1:9" x14ac:dyDescent="0.25">
      <c r="A11339" s="231" t="s">
        <v>348</v>
      </c>
      <c r="B11339" s="232" t="s">
        <v>349</v>
      </c>
      <c r="C11339" s="233" t="s">
        <v>347</v>
      </c>
      <c r="D11339" s="233">
        <v>8</v>
      </c>
      <c r="E11339" s="233" t="s">
        <v>262</v>
      </c>
      <c r="F11339" s="234" t="s">
        <v>356</v>
      </c>
      <c r="G11339" s="235">
        <v>44</v>
      </c>
      <c r="H11339" s="234">
        <v>55695</v>
      </c>
      <c r="I11339" s="28"/>
    </row>
    <row r="11340" spans="1:9" x14ac:dyDescent="0.25">
      <c r="A11340" s="231" t="s">
        <v>362</v>
      </c>
      <c r="B11340" s="232" t="s">
        <v>369</v>
      </c>
      <c r="C11340" s="233" t="s">
        <v>370</v>
      </c>
      <c r="D11340" s="233">
        <v>16</v>
      </c>
      <c r="E11340" s="233" t="s">
        <v>264</v>
      </c>
      <c r="F11340" s="234" t="s">
        <v>365</v>
      </c>
      <c r="G11340" s="235">
        <v>39</v>
      </c>
      <c r="H11340" s="234">
        <v>55697</v>
      </c>
      <c r="I11340" s="28"/>
    </row>
    <row r="11341" spans="1:9" x14ac:dyDescent="0.25">
      <c r="A11341" s="231" t="s">
        <v>371</v>
      </c>
      <c r="B11341" s="232" t="s">
        <v>372</v>
      </c>
      <c r="C11341" s="233" t="s">
        <v>364</v>
      </c>
      <c r="D11341" s="233">
        <v>8</v>
      </c>
      <c r="E11341" s="233" t="s">
        <v>271</v>
      </c>
      <c r="F11341" s="234" t="s">
        <v>338</v>
      </c>
      <c r="G11341" s="235">
        <v>17</v>
      </c>
      <c r="H11341" s="234">
        <v>55699</v>
      </c>
      <c r="I11341" s="28"/>
    </row>
    <row r="11342" spans="1:9" x14ac:dyDescent="0.25">
      <c r="A11342" s="231" t="s">
        <v>345</v>
      </c>
      <c r="B11342" s="232" t="s">
        <v>346</v>
      </c>
      <c r="C11342" s="233" t="s">
        <v>347</v>
      </c>
      <c r="D11342" s="233">
        <v>16</v>
      </c>
      <c r="E11342" s="233" t="s">
        <v>271</v>
      </c>
      <c r="F11342" s="234" t="s">
        <v>338</v>
      </c>
      <c r="G11342" s="235">
        <v>34</v>
      </c>
      <c r="H11342" s="234">
        <v>55701</v>
      </c>
      <c r="I11342" s="28"/>
    </row>
    <row r="11343" spans="1:9" x14ac:dyDescent="0.25">
      <c r="A11343" s="231" t="s">
        <v>385</v>
      </c>
      <c r="B11343" s="232" t="s">
        <v>389</v>
      </c>
      <c r="C11343" s="233" t="s">
        <v>375</v>
      </c>
      <c r="D11343" s="233">
        <v>16</v>
      </c>
      <c r="E11343" s="233" t="s">
        <v>334</v>
      </c>
      <c r="F11343" s="234" t="s">
        <v>278</v>
      </c>
      <c r="G11343" s="235">
        <v>66</v>
      </c>
      <c r="H11343" s="234">
        <v>55702</v>
      </c>
      <c r="I11343" s="28"/>
    </row>
    <row r="11344" spans="1:9" x14ac:dyDescent="0.25">
      <c r="A11344" s="231" t="s">
        <v>397</v>
      </c>
      <c r="B11344" s="232" t="s">
        <v>398</v>
      </c>
      <c r="C11344" s="233" t="s">
        <v>399</v>
      </c>
      <c r="D11344" s="233">
        <v>8</v>
      </c>
      <c r="E11344" s="233" t="s">
        <v>334</v>
      </c>
      <c r="F11344" s="234" t="s">
        <v>276</v>
      </c>
      <c r="G11344" s="235">
        <v>121</v>
      </c>
      <c r="H11344" s="234">
        <v>55703</v>
      </c>
      <c r="I11344" s="28"/>
    </row>
    <row r="11345" spans="1:9" x14ac:dyDescent="0.25">
      <c r="A11345" s="231" t="s">
        <v>376</v>
      </c>
      <c r="B11345" s="232" t="s">
        <v>390</v>
      </c>
      <c r="C11345" s="233" t="s">
        <v>370</v>
      </c>
      <c r="D11345" s="233">
        <v>8</v>
      </c>
      <c r="E11345" s="233" t="s">
        <v>334</v>
      </c>
      <c r="F11345" s="234" t="s">
        <v>278</v>
      </c>
      <c r="G11345" s="235">
        <v>12</v>
      </c>
      <c r="H11345" s="234">
        <v>55706</v>
      </c>
      <c r="I11345" s="28"/>
    </row>
    <row r="11346" spans="1:9" x14ac:dyDescent="0.25">
      <c r="A11346" s="231" t="s">
        <v>345</v>
      </c>
      <c r="B11346" s="232" t="s">
        <v>346</v>
      </c>
      <c r="C11346" s="233" t="s">
        <v>347</v>
      </c>
      <c r="D11346" s="233">
        <v>16</v>
      </c>
      <c r="E11346" s="233" t="s">
        <v>271</v>
      </c>
      <c r="F11346" s="234" t="s">
        <v>338</v>
      </c>
      <c r="G11346" s="235">
        <v>190</v>
      </c>
      <c r="H11346" s="234">
        <v>55712</v>
      </c>
      <c r="I11346" s="28"/>
    </row>
    <row r="11347" spans="1:9" x14ac:dyDescent="0.25">
      <c r="A11347" s="231" t="s">
        <v>335</v>
      </c>
      <c r="B11347" s="232" t="s">
        <v>394</v>
      </c>
      <c r="C11347" s="233" t="s">
        <v>364</v>
      </c>
      <c r="D11347" s="233">
        <v>8</v>
      </c>
      <c r="E11347" s="233" t="s">
        <v>264</v>
      </c>
      <c r="F11347" s="234" t="s">
        <v>365</v>
      </c>
      <c r="G11347" s="235">
        <v>158</v>
      </c>
      <c r="H11347" s="234">
        <v>55716</v>
      </c>
      <c r="I11347" s="28"/>
    </row>
    <row r="11348" spans="1:9" x14ac:dyDescent="0.25">
      <c r="A11348" s="231" t="s">
        <v>331</v>
      </c>
      <c r="B11348" s="232" t="s">
        <v>404</v>
      </c>
      <c r="C11348" s="233" t="s">
        <v>333</v>
      </c>
      <c r="D11348" s="233">
        <v>16</v>
      </c>
      <c r="E11348" s="233" t="s">
        <v>334</v>
      </c>
      <c r="F11348" s="234" t="s">
        <v>405</v>
      </c>
      <c r="G11348" s="235">
        <v>65</v>
      </c>
      <c r="H11348" s="234">
        <v>55716</v>
      </c>
      <c r="I11348" s="28"/>
    </row>
    <row r="11349" spans="1:9" x14ac:dyDescent="0.25">
      <c r="A11349" s="231" t="s">
        <v>335</v>
      </c>
      <c r="B11349" s="232" t="s">
        <v>394</v>
      </c>
      <c r="C11349" s="233" t="s">
        <v>364</v>
      </c>
      <c r="D11349" s="233">
        <v>8</v>
      </c>
      <c r="E11349" s="233" t="s">
        <v>264</v>
      </c>
      <c r="F11349" s="234" t="s">
        <v>365</v>
      </c>
      <c r="G11349" s="235">
        <v>146</v>
      </c>
      <c r="H11349" s="234">
        <v>55718</v>
      </c>
      <c r="I11349" s="28"/>
    </row>
    <row r="11350" spans="1:9" x14ac:dyDescent="0.25">
      <c r="A11350" s="231" t="s">
        <v>335</v>
      </c>
      <c r="B11350" s="232" t="s">
        <v>350</v>
      </c>
      <c r="C11350" s="233" t="s">
        <v>347</v>
      </c>
      <c r="D11350" s="233">
        <v>8</v>
      </c>
      <c r="E11350" s="233" t="s">
        <v>271</v>
      </c>
      <c r="F11350" s="234" t="s">
        <v>338</v>
      </c>
      <c r="G11350" s="235">
        <v>57</v>
      </c>
      <c r="H11350" s="234">
        <v>55718</v>
      </c>
      <c r="I11350" s="28"/>
    </row>
    <row r="11351" spans="1:9" x14ac:dyDescent="0.25">
      <c r="A11351" s="231" t="s">
        <v>362</v>
      </c>
      <c r="B11351" s="232" t="s">
        <v>407</v>
      </c>
      <c r="C11351" s="233" t="s">
        <v>380</v>
      </c>
      <c r="D11351" s="233">
        <v>16</v>
      </c>
      <c r="E11351" s="233" t="s">
        <v>264</v>
      </c>
      <c r="F11351" s="234" t="s">
        <v>365</v>
      </c>
      <c r="G11351" s="235">
        <v>27</v>
      </c>
      <c r="H11351" s="234">
        <v>55720</v>
      </c>
      <c r="I11351" s="28"/>
    </row>
    <row r="11352" spans="1:9" x14ac:dyDescent="0.25">
      <c r="A11352" s="231" t="s">
        <v>335</v>
      </c>
      <c r="B11352" s="232" t="s">
        <v>350</v>
      </c>
      <c r="C11352" s="233" t="s">
        <v>347</v>
      </c>
      <c r="D11352" s="233">
        <v>8</v>
      </c>
      <c r="E11352" s="233" t="s">
        <v>271</v>
      </c>
      <c r="F11352" s="234" t="s">
        <v>338</v>
      </c>
      <c r="G11352" s="235">
        <v>155</v>
      </c>
      <c r="H11352" s="234">
        <v>55721</v>
      </c>
      <c r="I11352" s="28"/>
    </row>
    <row r="11353" spans="1:9" x14ac:dyDescent="0.25">
      <c r="A11353" s="231" t="s">
        <v>392</v>
      </c>
      <c r="B11353" s="232" t="s">
        <v>393</v>
      </c>
      <c r="C11353" s="233" t="s">
        <v>337</v>
      </c>
      <c r="D11353" s="233">
        <v>16</v>
      </c>
      <c r="E11353" s="233" t="s">
        <v>271</v>
      </c>
      <c r="F11353" s="234" t="s">
        <v>338</v>
      </c>
      <c r="G11353" s="235">
        <v>186</v>
      </c>
      <c r="H11353" s="234">
        <v>55721</v>
      </c>
      <c r="I11353" s="28"/>
    </row>
    <row r="11354" spans="1:9" x14ac:dyDescent="0.25">
      <c r="A11354" s="231" t="s">
        <v>408</v>
      </c>
      <c r="B11354" s="232" t="s">
        <v>409</v>
      </c>
      <c r="C11354" s="233" t="s">
        <v>380</v>
      </c>
      <c r="D11354" s="233">
        <v>16</v>
      </c>
      <c r="E11354" s="233" t="s">
        <v>334</v>
      </c>
      <c r="F11354" s="234" t="s">
        <v>278</v>
      </c>
      <c r="G11354" s="235">
        <v>37</v>
      </c>
      <c r="H11354" s="234">
        <v>55728</v>
      </c>
      <c r="I11354" s="28"/>
    </row>
    <row r="11355" spans="1:9" x14ac:dyDescent="0.25">
      <c r="A11355" s="231" t="s">
        <v>335</v>
      </c>
      <c r="B11355" s="232" t="s">
        <v>336</v>
      </c>
      <c r="C11355" s="233" t="s">
        <v>337</v>
      </c>
      <c r="D11355" s="233">
        <v>16</v>
      </c>
      <c r="E11355" s="233" t="s">
        <v>271</v>
      </c>
      <c r="F11355" s="234" t="s">
        <v>338</v>
      </c>
      <c r="G11355" s="235">
        <v>14</v>
      </c>
      <c r="H11355" s="234">
        <v>55737</v>
      </c>
      <c r="I11355" s="28"/>
    </row>
    <row r="11356" spans="1:9" x14ac:dyDescent="0.25">
      <c r="A11356" s="231" t="s">
        <v>335</v>
      </c>
      <c r="B11356" s="232" t="s">
        <v>350</v>
      </c>
      <c r="C11356" s="233" t="s">
        <v>347</v>
      </c>
      <c r="D11356" s="233">
        <v>8</v>
      </c>
      <c r="E11356" s="233" t="s">
        <v>271</v>
      </c>
      <c r="F11356" s="234" t="s">
        <v>338</v>
      </c>
      <c r="G11356" s="235">
        <v>92</v>
      </c>
      <c r="H11356" s="234">
        <v>55737</v>
      </c>
      <c r="I11356" s="28"/>
    </row>
    <row r="11357" spans="1:9" x14ac:dyDescent="0.25">
      <c r="A11357" s="231" t="s">
        <v>397</v>
      </c>
      <c r="B11357" s="232" t="s">
        <v>402</v>
      </c>
      <c r="C11357" s="233" t="s">
        <v>380</v>
      </c>
      <c r="D11357" s="233">
        <v>8</v>
      </c>
      <c r="E11357" s="233" t="s">
        <v>262</v>
      </c>
      <c r="F11357" s="234" t="s">
        <v>50</v>
      </c>
      <c r="G11357" s="235">
        <v>103</v>
      </c>
      <c r="H11357" s="234">
        <v>55741</v>
      </c>
      <c r="I11357" s="28"/>
    </row>
    <row r="11358" spans="1:9" x14ac:dyDescent="0.25">
      <c r="A11358" s="231" t="s">
        <v>408</v>
      </c>
      <c r="B11358" s="232" t="s">
        <v>409</v>
      </c>
      <c r="C11358" s="233" t="s">
        <v>380</v>
      </c>
      <c r="D11358" s="233">
        <v>16</v>
      </c>
      <c r="E11358" s="233" t="s">
        <v>334</v>
      </c>
      <c r="F11358" s="234" t="s">
        <v>278</v>
      </c>
      <c r="G11358" s="235">
        <v>32</v>
      </c>
      <c r="H11358" s="234">
        <v>55744</v>
      </c>
      <c r="I11358" s="28"/>
    </row>
    <row r="11359" spans="1:9" x14ac:dyDescent="0.25">
      <c r="A11359" s="231" t="s">
        <v>335</v>
      </c>
      <c r="B11359" s="232" t="s">
        <v>382</v>
      </c>
      <c r="C11359" s="233" t="s">
        <v>337</v>
      </c>
      <c r="D11359" s="233">
        <v>16</v>
      </c>
      <c r="E11359" s="233" t="s">
        <v>264</v>
      </c>
      <c r="F11359" s="234" t="s">
        <v>365</v>
      </c>
      <c r="G11359" s="235">
        <v>151</v>
      </c>
      <c r="H11359" s="234">
        <v>55748</v>
      </c>
      <c r="I11359" s="28"/>
    </row>
    <row r="11360" spans="1:9" x14ac:dyDescent="0.25">
      <c r="A11360" s="231" t="s">
        <v>331</v>
      </c>
      <c r="B11360" s="232" t="s">
        <v>381</v>
      </c>
      <c r="C11360" s="233" t="s">
        <v>380</v>
      </c>
      <c r="D11360" s="233">
        <v>16</v>
      </c>
      <c r="E11360" s="233" t="s">
        <v>262</v>
      </c>
      <c r="F11360" s="234" t="s">
        <v>342</v>
      </c>
      <c r="G11360" s="235">
        <v>135</v>
      </c>
      <c r="H11360" s="234">
        <v>55749</v>
      </c>
      <c r="I11360" s="28"/>
    </row>
    <row r="11361" spans="1:9" x14ac:dyDescent="0.25">
      <c r="A11361" s="231" t="s">
        <v>331</v>
      </c>
      <c r="B11361" s="232" t="s">
        <v>332</v>
      </c>
      <c r="C11361" s="233" t="s">
        <v>333</v>
      </c>
      <c r="D11361" s="233">
        <v>16</v>
      </c>
      <c r="E11361" s="233" t="s">
        <v>334</v>
      </c>
      <c r="F11361" s="234" t="s">
        <v>405</v>
      </c>
      <c r="G11361" s="235">
        <v>178</v>
      </c>
      <c r="H11361" s="234">
        <v>55751</v>
      </c>
      <c r="I11361" s="28"/>
    </row>
    <row r="11362" spans="1:9" x14ac:dyDescent="0.25">
      <c r="A11362" s="231" t="s">
        <v>335</v>
      </c>
      <c r="B11362" s="232" t="s">
        <v>336</v>
      </c>
      <c r="C11362" s="233" t="s">
        <v>337</v>
      </c>
      <c r="D11362" s="233">
        <v>16</v>
      </c>
      <c r="E11362" s="233" t="s">
        <v>271</v>
      </c>
      <c r="F11362" s="234" t="s">
        <v>338</v>
      </c>
      <c r="G11362" s="235">
        <v>188</v>
      </c>
      <c r="H11362" s="234">
        <v>55753</v>
      </c>
      <c r="I11362" s="28"/>
    </row>
    <row r="11363" spans="1:9" x14ac:dyDescent="0.25">
      <c r="A11363" s="231" t="s">
        <v>408</v>
      </c>
      <c r="B11363" s="232" t="s">
        <v>409</v>
      </c>
      <c r="C11363" s="233" t="s">
        <v>380</v>
      </c>
      <c r="D11363" s="233">
        <v>16</v>
      </c>
      <c r="E11363" s="233" t="s">
        <v>334</v>
      </c>
      <c r="F11363" s="234" t="s">
        <v>278</v>
      </c>
      <c r="G11363" s="235">
        <v>52</v>
      </c>
      <c r="H11363" s="234">
        <v>55755</v>
      </c>
      <c r="I11363" s="28"/>
    </row>
    <row r="11364" spans="1:9" x14ac:dyDescent="0.25">
      <c r="A11364" s="231" t="s">
        <v>397</v>
      </c>
      <c r="B11364" s="232" t="s">
        <v>402</v>
      </c>
      <c r="C11364" s="233" t="s">
        <v>380</v>
      </c>
      <c r="D11364" s="233">
        <v>8</v>
      </c>
      <c r="E11364" s="233" t="s">
        <v>262</v>
      </c>
      <c r="F11364" s="234" t="s">
        <v>342</v>
      </c>
      <c r="G11364" s="235">
        <v>174</v>
      </c>
      <c r="H11364" s="234">
        <v>55758</v>
      </c>
      <c r="I11364" s="28"/>
    </row>
    <row r="11365" spans="1:9" x14ac:dyDescent="0.25">
      <c r="A11365" s="231" t="s">
        <v>335</v>
      </c>
      <c r="B11365" s="232" t="s">
        <v>368</v>
      </c>
      <c r="C11365" s="233" t="s">
        <v>364</v>
      </c>
      <c r="D11365" s="233">
        <v>8</v>
      </c>
      <c r="E11365" s="233" t="s">
        <v>262</v>
      </c>
      <c r="F11365" s="234" t="s">
        <v>356</v>
      </c>
      <c r="G11365" s="235">
        <v>190</v>
      </c>
      <c r="H11365" s="234">
        <v>55760</v>
      </c>
      <c r="I11365" s="28"/>
    </row>
    <row r="11366" spans="1:9" x14ac:dyDescent="0.25">
      <c r="A11366" s="231" t="s">
        <v>345</v>
      </c>
      <c r="B11366" s="232" t="s">
        <v>346</v>
      </c>
      <c r="C11366" s="233" t="s">
        <v>347</v>
      </c>
      <c r="D11366" s="233">
        <v>16</v>
      </c>
      <c r="E11366" s="233" t="s">
        <v>271</v>
      </c>
      <c r="F11366" s="234" t="s">
        <v>338</v>
      </c>
      <c r="G11366" s="235">
        <v>110</v>
      </c>
      <c r="H11366" s="234">
        <v>55761</v>
      </c>
      <c r="I11366" s="28"/>
    </row>
    <row r="11367" spans="1:9" x14ac:dyDescent="0.25">
      <c r="A11367" s="231" t="s">
        <v>362</v>
      </c>
      <c r="B11367" s="232" t="s">
        <v>363</v>
      </c>
      <c r="C11367" s="233" t="s">
        <v>364</v>
      </c>
      <c r="D11367" s="233">
        <v>8</v>
      </c>
      <c r="E11367" s="233" t="s">
        <v>264</v>
      </c>
      <c r="F11367" s="234" t="s">
        <v>365</v>
      </c>
      <c r="G11367" s="235">
        <v>131</v>
      </c>
      <c r="H11367" s="234">
        <v>55766</v>
      </c>
      <c r="I11367" s="28"/>
    </row>
    <row r="11368" spans="1:9" x14ac:dyDescent="0.25">
      <c r="A11368" s="231" t="s">
        <v>362</v>
      </c>
      <c r="B11368" s="232" t="s">
        <v>407</v>
      </c>
      <c r="C11368" s="233" t="s">
        <v>380</v>
      </c>
      <c r="D11368" s="233">
        <v>16</v>
      </c>
      <c r="E11368" s="233" t="s">
        <v>264</v>
      </c>
      <c r="F11368" s="234" t="s">
        <v>396</v>
      </c>
      <c r="G11368" s="235">
        <v>186</v>
      </c>
      <c r="H11368" s="234">
        <v>55767</v>
      </c>
      <c r="I11368" s="28"/>
    </row>
    <row r="11369" spans="1:9" x14ac:dyDescent="0.25">
      <c r="A11369" s="231" t="s">
        <v>335</v>
      </c>
      <c r="B11369" s="232" t="s">
        <v>368</v>
      </c>
      <c r="C11369" s="233" t="s">
        <v>364</v>
      </c>
      <c r="D11369" s="233">
        <v>8</v>
      </c>
      <c r="E11369" s="233" t="s">
        <v>262</v>
      </c>
      <c r="F11369" s="234" t="s">
        <v>356</v>
      </c>
      <c r="G11369" s="235">
        <v>76</v>
      </c>
      <c r="H11369" s="234">
        <v>55768</v>
      </c>
      <c r="I11369" s="28"/>
    </row>
    <row r="11370" spans="1:9" x14ac:dyDescent="0.25">
      <c r="A11370" s="231" t="s">
        <v>335</v>
      </c>
      <c r="B11370" s="232" t="s">
        <v>400</v>
      </c>
      <c r="C11370" s="233" t="s">
        <v>364</v>
      </c>
      <c r="D11370" s="233">
        <v>8</v>
      </c>
      <c r="E11370" s="233" t="s">
        <v>264</v>
      </c>
      <c r="F11370" s="234" t="s">
        <v>365</v>
      </c>
      <c r="G11370" s="235">
        <v>133</v>
      </c>
      <c r="H11370" s="234">
        <v>55768</v>
      </c>
      <c r="I11370" s="28"/>
    </row>
    <row r="11371" spans="1:9" x14ac:dyDescent="0.25">
      <c r="A11371" s="231" t="s">
        <v>362</v>
      </c>
      <c r="B11371" s="232" t="s">
        <v>363</v>
      </c>
      <c r="C11371" s="233" t="s">
        <v>364</v>
      </c>
      <c r="D11371" s="233">
        <v>8</v>
      </c>
      <c r="E11371" s="233" t="s">
        <v>264</v>
      </c>
      <c r="F11371" s="234" t="s">
        <v>365</v>
      </c>
      <c r="G11371" s="235">
        <v>48</v>
      </c>
      <c r="H11371" s="234">
        <v>55771</v>
      </c>
      <c r="I11371" s="28"/>
    </row>
    <row r="11372" spans="1:9" x14ac:dyDescent="0.25">
      <c r="A11372" s="231" t="s">
        <v>376</v>
      </c>
      <c r="B11372" s="232" t="s">
        <v>377</v>
      </c>
      <c r="C11372" s="233" t="s">
        <v>378</v>
      </c>
      <c r="D11372" s="233">
        <v>10</v>
      </c>
      <c r="E11372" s="233" t="s">
        <v>262</v>
      </c>
      <c r="F11372" s="234" t="s">
        <v>50</v>
      </c>
      <c r="G11372" s="235">
        <v>81</v>
      </c>
      <c r="H11372" s="234">
        <v>55776</v>
      </c>
      <c r="I11372" s="28"/>
    </row>
    <row r="11373" spans="1:9" x14ac:dyDescent="0.25">
      <c r="A11373" s="231" t="s">
        <v>354</v>
      </c>
      <c r="B11373" s="232" t="s">
        <v>355</v>
      </c>
      <c r="C11373" s="233" t="s">
        <v>347</v>
      </c>
      <c r="D11373" s="233">
        <v>16</v>
      </c>
      <c r="E11373" s="233" t="s">
        <v>262</v>
      </c>
      <c r="F11373" s="234" t="s">
        <v>356</v>
      </c>
      <c r="G11373" s="235">
        <v>178</v>
      </c>
      <c r="H11373" s="234">
        <v>55777</v>
      </c>
      <c r="I11373" s="28"/>
    </row>
    <row r="11374" spans="1:9" x14ac:dyDescent="0.25">
      <c r="A11374" s="231" t="s">
        <v>335</v>
      </c>
      <c r="B11374" s="232" t="s">
        <v>350</v>
      </c>
      <c r="C11374" s="233" t="s">
        <v>347</v>
      </c>
      <c r="D11374" s="233">
        <v>8</v>
      </c>
      <c r="E11374" s="233" t="s">
        <v>271</v>
      </c>
      <c r="F11374" s="234" t="s">
        <v>338</v>
      </c>
      <c r="G11374" s="235">
        <v>153</v>
      </c>
      <c r="H11374" s="234">
        <v>55778</v>
      </c>
      <c r="I11374" s="28"/>
    </row>
    <row r="11375" spans="1:9" x14ac:dyDescent="0.25">
      <c r="A11375" s="231" t="s">
        <v>371</v>
      </c>
      <c r="B11375" s="232" t="s">
        <v>388</v>
      </c>
      <c r="C11375" s="233" t="s">
        <v>364</v>
      </c>
      <c r="D11375" s="233">
        <v>12</v>
      </c>
      <c r="E11375" s="233" t="s">
        <v>271</v>
      </c>
      <c r="F11375" s="234" t="s">
        <v>359</v>
      </c>
      <c r="G11375" s="235">
        <v>123</v>
      </c>
      <c r="H11375" s="234">
        <v>55778</v>
      </c>
      <c r="I11375" s="28"/>
    </row>
    <row r="11376" spans="1:9" x14ac:dyDescent="0.25">
      <c r="A11376" s="231" t="s">
        <v>371</v>
      </c>
      <c r="B11376" s="232" t="s">
        <v>388</v>
      </c>
      <c r="C11376" s="233" t="s">
        <v>364</v>
      </c>
      <c r="D11376" s="233">
        <v>12</v>
      </c>
      <c r="E11376" s="233" t="s">
        <v>271</v>
      </c>
      <c r="F11376" s="234" t="s">
        <v>338</v>
      </c>
      <c r="G11376" s="235">
        <v>36</v>
      </c>
      <c r="H11376" s="234">
        <v>55781</v>
      </c>
      <c r="I11376" s="28"/>
    </row>
    <row r="11377" spans="1:9" x14ac:dyDescent="0.25">
      <c r="A11377" s="231" t="s">
        <v>397</v>
      </c>
      <c r="B11377" s="232" t="s">
        <v>398</v>
      </c>
      <c r="C11377" s="233" t="s">
        <v>399</v>
      </c>
      <c r="D11377" s="233">
        <v>8</v>
      </c>
      <c r="E11377" s="233" t="s">
        <v>334</v>
      </c>
      <c r="F11377" s="234" t="s">
        <v>276</v>
      </c>
      <c r="G11377" s="235">
        <v>194</v>
      </c>
      <c r="H11377" s="234">
        <v>55783</v>
      </c>
      <c r="I11377" s="28"/>
    </row>
    <row r="11378" spans="1:9" x14ac:dyDescent="0.25">
      <c r="A11378" s="231" t="s">
        <v>371</v>
      </c>
      <c r="B11378" s="232" t="s">
        <v>388</v>
      </c>
      <c r="C11378" s="233" t="s">
        <v>364</v>
      </c>
      <c r="D11378" s="233">
        <v>12</v>
      </c>
      <c r="E11378" s="233" t="s">
        <v>271</v>
      </c>
      <c r="F11378" s="234" t="s">
        <v>359</v>
      </c>
      <c r="G11378" s="235">
        <v>32</v>
      </c>
      <c r="H11378" s="234">
        <v>55793</v>
      </c>
      <c r="I11378" s="28"/>
    </row>
    <row r="11379" spans="1:9" x14ac:dyDescent="0.25">
      <c r="A11379" s="231" t="s">
        <v>335</v>
      </c>
      <c r="B11379" s="232" t="s">
        <v>382</v>
      </c>
      <c r="C11379" s="233" t="s">
        <v>337</v>
      </c>
      <c r="D11379" s="233">
        <v>16</v>
      </c>
      <c r="E11379" s="233" t="s">
        <v>264</v>
      </c>
      <c r="F11379" s="234" t="s">
        <v>365</v>
      </c>
      <c r="G11379" s="235">
        <v>37</v>
      </c>
      <c r="H11379" s="234">
        <v>55794</v>
      </c>
      <c r="I11379" s="28"/>
    </row>
    <row r="11380" spans="1:9" x14ac:dyDescent="0.25">
      <c r="A11380" s="231" t="s">
        <v>345</v>
      </c>
      <c r="B11380" s="232" t="s">
        <v>406</v>
      </c>
      <c r="C11380" s="233" t="s">
        <v>337</v>
      </c>
      <c r="D11380" s="233">
        <v>16</v>
      </c>
      <c r="E11380" s="233" t="s">
        <v>271</v>
      </c>
      <c r="F11380" s="234" t="s">
        <v>338</v>
      </c>
      <c r="G11380" s="235">
        <v>181</v>
      </c>
      <c r="H11380" s="234">
        <v>55795</v>
      </c>
      <c r="I11380" s="28"/>
    </row>
    <row r="11381" spans="1:9" x14ac:dyDescent="0.25">
      <c r="A11381" s="231" t="s">
        <v>331</v>
      </c>
      <c r="B11381" s="232" t="s">
        <v>404</v>
      </c>
      <c r="C11381" s="233" t="s">
        <v>333</v>
      </c>
      <c r="D11381" s="233">
        <v>16</v>
      </c>
      <c r="E11381" s="233" t="s">
        <v>334</v>
      </c>
      <c r="F11381" s="234" t="s">
        <v>405</v>
      </c>
      <c r="G11381" s="235">
        <v>46</v>
      </c>
      <c r="H11381" s="234">
        <v>55798</v>
      </c>
      <c r="I11381" s="28"/>
    </row>
    <row r="11382" spans="1:9" x14ac:dyDescent="0.25">
      <c r="A11382" s="231" t="s">
        <v>335</v>
      </c>
      <c r="B11382" s="232" t="s">
        <v>384</v>
      </c>
      <c r="C11382" s="233" t="s">
        <v>364</v>
      </c>
      <c r="D11382" s="233">
        <v>8</v>
      </c>
      <c r="E11382" s="233" t="s">
        <v>262</v>
      </c>
      <c r="F11382" s="234" t="s">
        <v>356</v>
      </c>
      <c r="G11382" s="235">
        <v>61</v>
      </c>
      <c r="H11382" s="234">
        <v>55799</v>
      </c>
      <c r="I11382" s="28"/>
    </row>
    <row r="11383" spans="1:9" x14ac:dyDescent="0.25">
      <c r="A11383" s="231" t="s">
        <v>335</v>
      </c>
      <c r="B11383" s="232" t="s">
        <v>367</v>
      </c>
      <c r="C11383" s="233" t="s">
        <v>337</v>
      </c>
      <c r="D11383" s="233">
        <v>8</v>
      </c>
      <c r="E11383" s="233" t="s">
        <v>262</v>
      </c>
      <c r="F11383" s="234" t="s">
        <v>342</v>
      </c>
      <c r="G11383" s="235">
        <v>42</v>
      </c>
      <c r="H11383" s="234">
        <v>55802</v>
      </c>
      <c r="I11383" s="28"/>
    </row>
    <row r="11384" spans="1:9" x14ac:dyDescent="0.25">
      <c r="A11384" s="231" t="s">
        <v>331</v>
      </c>
      <c r="B11384" s="232" t="s">
        <v>381</v>
      </c>
      <c r="C11384" s="233" t="s">
        <v>380</v>
      </c>
      <c r="D11384" s="233">
        <v>16</v>
      </c>
      <c r="E11384" s="233" t="s">
        <v>262</v>
      </c>
      <c r="F11384" s="234" t="s">
        <v>342</v>
      </c>
      <c r="G11384" s="235">
        <v>48</v>
      </c>
      <c r="H11384" s="234">
        <v>55807</v>
      </c>
      <c r="I11384" s="28"/>
    </row>
    <row r="11385" spans="1:9" x14ac:dyDescent="0.25">
      <c r="A11385" s="231" t="s">
        <v>392</v>
      </c>
      <c r="B11385" s="232" t="s">
        <v>393</v>
      </c>
      <c r="C11385" s="233" t="s">
        <v>337</v>
      </c>
      <c r="D11385" s="233">
        <v>16</v>
      </c>
      <c r="E11385" s="233" t="s">
        <v>271</v>
      </c>
      <c r="F11385" s="234" t="s">
        <v>338</v>
      </c>
      <c r="G11385" s="235">
        <v>155</v>
      </c>
      <c r="H11385" s="234">
        <v>55808</v>
      </c>
      <c r="I11385" s="28"/>
    </row>
    <row r="11386" spans="1:9" x14ac:dyDescent="0.25">
      <c r="A11386" s="231" t="s">
        <v>371</v>
      </c>
      <c r="B11386" s="232" t="s">
        <v>388</v>
      </c>
      <c r="C11386" s="233" t="s">
        <v>364</v>
      </c>
      <c r="D11386" s="233">
        <v>12</v>
      </c>
      <c r="E11386" s="233" t="s">
        <v>271</v>
      </c>
      <c r="F11386" s="234" t="s">
        <v>359</v>
      </c>
      <c r="G11386" s="235">
        <v>77</v>
      </c>
      <c r="H11386" s="234">
        <v>55810</v>
      </c>
      <c r="I11386" s="28"/>
    </row>
    <row r="11387" spans="1:9" x14ac:dyDescent="0.25">
      <c r="A11387" s="231" t="s">
        <v>335</v>
      </c>
      <c r="B11387" s="232" t="s">
        <v>383</v>
      </c>
      <c r="C11387" s="233" t="s">
        <v>347</v>
      </c>
      <c r="D11387" s="233">
        <v>8</v>
      </c>
      <c r="E11387" s="233" t="s">
        <v>271</v>
      </c>
      <c r="F11387" s="234" t="s">
        <v>359</v>
      </c>
      <c r="G11387" s="235">
        <v>86</v>
      </c>
      <c r="H11387" s="234">
        <v>55812</v>
      </c>
      <c r="I11387" s="28"/>
    </row>
    <row r="11388" spans="1:9" x14ac:dyDescent="0.25">
      <c r="A11388" s="231" t="s">
        <v>335</v>
      </c>
      <c r="B11388" s="232" t="s">
        <v>368</v>
      </c>
      <c r="C11388" s="233" t="s">
        <v>364</v>
      </c>
      <c r="D11388" s="233">
        <v>8</v>
      </c>
      <c r="E11388" s="233" t="s">
        <v>262</v>
      </c>
      <c r="F11388" s="234" t="s">
        <v>356</v>
      </c>
      <c r="G11388" s="235">
        <v>82</v>
      </c>
      <c r="H11388" s="234">
        <v>55814</v>
      </c>
      <c r="I11388" s="28"/>
    </row>
    <row r="11389" spans="1:9" x14ac:dyDescent="0.25">
      <c r="A11389" s="231" t="s">
        <v>376</v>
      </c>
      <c r="B11389" s="232" t="s">
        <v>377</v>
      </c>
      <c r="C11389" s="233" t="s">
        <v>378</v>
      </c>
      <c r="D11389" s="233">
        <v>10</v>
      </c>
      <c r="E11389" s="233" t="s">
        <v>262</v>
      </c>
      <c r="F11389" s="234" t="s">
        <v>342</v>
      </c>
      <c r="G11389" s="235">
        <v>31</v>
      </c>
      <c r="H11389" s="234">
        <v>55814</v>
      </c>
      <c r="I11389" s="28"/>
    </row>
    <row r="11390" spans="1:9" x14ac:dyDescent="0.25">
      <c r="A11390" s="231" t="s">
        <v>376</v>
      </c>
      <c r="B11390" s="232" t="s">
        <v>390</v>
      </c>
      <c r="C11390" s="233" t="s">
        <v>370</v>
      </c>
      <c r="D11390" s="233">
        <v>8</v>
      </c>
      <c r="E11390" s="233" t="s">
        <v>334</v>
      </c>
      <c r="F11390" s="234" t="s">
        <v>278</v>
      </c>
      <c r="G11390" s="235">
        <v>72</v>
      </c>
      <c r="H11390" s="234">
        <v>55816</v>
      </c>
      <c r="I11390" s="28"/>
    </row>
    <row r="11391" spans="1:9" x14ac:dyDescent="0.25">
      <c r="A11391" s="231" t="s">
        <v>345</v>
      </c>
      <c r="B11391" s="232" t="s">
        <v>379</v>
      </c>
      <c r="C11391" s="233" t="s">
        <v>380</v>
      </c>
      <c r="D11391" s="233">
        <v>16</v>
      </c>
      <c r="E11391" s="233" t="s">
        <v>271</v>
      </c>
      <c r="F11391" s="234" t="s">
        <v>373</v>
      </c>
      <c r="G11391" s="235">
        <v>21</v>
      </c>
      <c r="H11391" s="234">
        <v>55821</v>
      </c>
      <c r="I11391" s="28"/>
    </row>
    <row r="11392" spans="1:9" x14ac:dyDescent="0.25">
      <c r="A11392" s="231" t="s">
        <v>362</v>
      </c>
      <c r="B11392" s="232" t="s">
        <v>363</v>
      </c>
      <c r="C11392" s="233" t="s">
        <v>364</v>
      </c>
      <c r="D11392" s="233">
        <v>8</v>
      </c>
      <c r="E11392" s="233" t="s">
        <v>264</v>
      </c>
      <c r="F11392" s="234" t="s">
        <v>396</v>
      </c>
      <c r="G11392" s="235">
        <v>118</v>
      </c>
      <c r="H11392" s="234">
        <v>55822</v>
      </c>
      <c r="I11392" s="28"/>
    </row>
    <row r="11393" spans="1:9" x14ac:dyDescent="0.25">
      <c r="A11393" s="231" t="s">
        <v>408</v>
      </c>
      <c r="B11393" s="232" t="s">
        <v>409</v>
      </c>
      <c r="C11393" s="233" t="s">
        <v>380</v>
      </c>
      <c r="D11393" s="233">
        <v>16</v>
      </c>
      <c r="E11393" s="233" t="s">
        <v>334</v>
      </c>
      <c r="F11393" s="234" t="s">
        <v>276</v>
      </c>
      <c r="G11393" s="235">
        <v>162</v>
      </c>
      <c r="H11393" s="234">
        <v>55824</v>
      </c>
      <c r="I11393" s="28"/>
    </row>
    <row r="11394" spans="1:9" x14ac:dyDescent="0.25">
      <c r="A11394" s="231" t="s">
        <v>362</v>
      </c>
      <c r="B11394" s="232" t="s">
        <v>407</v>
      </c>
      <c r="C11394" s="233" t="s">
        <v>380</v>
      </c>
      <c r="D11394" s="233">
        <v>16</v>
      </c>
      <c r="E11394" s="233" t="s">
        <v>264</v>
      </c>
      <c r="F11394" s="234" t="s">
        <v>365</v>
      </c>
      <c r="G11394" s="235">
        <v>23</v>
      </c>
      <c r="H11394" s="234">
        <v>55827</v>
      </c>
      <c r="I11394" s="28"/>
    </row>
    <row r="11395" spans="1:9" x14ac:dyDescent="0.25">
      <c r="A11395" s="231" t="s">
        <v>354</v>
      </c>
      <c r="B11395" s="232" t="s">
        <v>355</v>
      </c>
      <c r="C11395" s="233" t="s">
        <v>347</v>
      </c>
      <c r="D11395" s="233">
        <v>16</v>
      </c>
      <c r="E11395" s="233" t="s">
        <v>262</v>
      </c>
      <c r="F11395" s="234" t="s">
        <v>356</v>
      </c>
      <c r="G11395" s="235">
        <v>9</v>
      </c>
      <c r="H11395" s="234">
        <v>55827</v>
      </c>
      <c r="I11395" s="28"/>
    </row>
    <row r="11396" spans="1:9" x14ac:dyDescent="0.25">
      <c r="A11396" s="231" t="s">
        <v>397</v>
      </c>
      <c r="B11396" s="232" t="s">
        <v>402</v>
      </c>
      <c r="C11396" s="233" t="s">
        <v>380</v>
      </c>
      <c r="D11396" s="233">
        <v>8</v>
      </c>
      <c r="E11396" s="233" t="s">
        <v>262</v>
      </c>
      <c r="F11396" s="234" t="s">
        <v>50</v>
      </c>
      <c r="G11396" s="235">
        <v>153</v>
      </c>
      <c r="H11396" s="234">
        <v>55827</v>
      </c>
      <c r="I11396" s="28"/>
    </row>
    <row r="11397" spans="1:9" x14ac:dyDescent="0.25">
      <c r="A11397" s="231" t="s">
        <v>376</v>
      </c>
      <c r="B11397" s="232" t="s">
        <v>390</v>
      </c>
      <c r="C11397" s="233" t="s">
        <v>370</v>
      </c>
      <c r="D11397" s="233">
        <v>8</v>
      </c>
      <c r="E11397" s="233" t="s">
        <v>334</v>
      </c>
      <c r="F11397" s="234" t="s">
        <v>278</v>
      </c>
      <c r="G11397" s="235">
        <v>63</v>
      </c>
      <c r="H11397" s="234">
        <v>55831</v>
      </c>
      <c r="I11397" s="28"/>
    </row>
    <row r="11398" spans="1:9" x14ac:dyDescent="0.25">
      <c r="A11398" s="231" t="s">
        <v>331</v>
      </c>
      <c r="B11398" s="232" t="s">
        <v>381</v>
      </c>
      <c r="C11398" s="233" t="s">
        <v>380</v>
      </c>
      <c r="D11398" s="233">
        <v>16</v>
      </c>
      <c r="E11398" s="233" t="s">
        <v>262</v>
      </c>
      <c r="F11398" s="234" t="s">
        <v>342</v>
      </c>
      <c r="G11398" s="235">
        <v>156</v>
      </c>
      <c r="H11398" s="234">
        <v>55838</v>
      </c>
      <c r="I11398" s="28"/>
    </row>
    <row r="11399" spans="1:9" x14ac:dyDescent="0.25">
      <c r="A11399" s="231" t="s">
        <v>397</v>
      </c>
      <c r="B11399" s="232" t="s">
        <v>402</v>
      </c>
      <c r="C11399" s="233" t="s">
        <v>380</v>
      </c>
      <c r="D11399" s="233">
        <v>8</v>
      </c>
      <c r="E11399" s="233" t="s">
        <v>262</v>
      </c>
      <c r="F11399" s="234" t="s">
        <v>342</v>
      </c>
      <c r="G11399" s="235">
        <v>79</v>
      </c>
      <c r="H11399" s="234">
        <v>55840</v>
      </c>
      <c r="I11399" s="28"/>
    </row>
    <row r="11400" spans="1:9" x14ac:dyDescent="0.25">
      <c r="A11400" s="231" t="s">
        <v>397</v>
      </c>
      <c r="B11400" s="232" t="s">
        <v>398</v>
      </c>
      <c r="C11400" s="233" t="s">
        <v>399</v>
      </c>
      <c r="D11400" s="233">
        <v>8</v>
      </c>
      <c r="E11400" s="233" t="s">
        <v>334</v>
      </c>
      <c r="F11400" s="234" t="s">
        <v>276</v>
      </c>
      <c r="G11400" s="235">
        <v>27</v>
      </c>
      <c r="H11400" s="234">
        <v>55841</v>
      </c>
      <c r="I11400" s="28"/>
    </row>
    <row r="11401" spans="1:9" x14ac:dyDescent="0.25">
      <c r="A11401" s="231" t="s">
        <v>331</v>
      </c>
      <c r="B11401" s="232" t="s">
        <v>353</v>
      </c>
      <c r="C11401" s="233" t="s">
        <v>337</v>
      </c>
      <c r="D11401" s="233">
        <v>16</v>
      </c>
      <c r="E11401" s="233" t="s">
        <v>262</v>
      </c>
      <c r="F11401" s="234" t="s">
        <v>356</v>
      </c>
      <c r="G11401" s="235">
        <v>48</v>
      </c>
      <c r="H11401" s="234">
        <v>55843</v>
      </c>
      <c r="I11401" s="28"/>
    </row>
    <row r="11402" spans="1:9" x14ac:dyDescent="0.25">
      <c r="A11402" s="231" t="s">
        <v>335</v>
      </c>
      <c r="B11402" s="232" t="s">
        <v>384</v>
      </c>
      <c r="C11402" s="233" t="s">
        <v>364</v>
      </c>
      <c r="D11402" s="233">
        <v>8</v>
      </c>
      <c r="E11402" s="233" t="s">
        <v>262</v>
      </c>
      <c r="F11402" s="234" t="s">
        <v>356</v>
      </c>
      <c r="G11402" s="235">
        <v>172</v>
      </c>
      <c r="H11402" s="234">
        <v>55851</v>
      </c>
      <c r="I11402" s="28"/>
    </row>
    <row r="11403" spans="1:9" x14ac:dyDescent="0.25">
      <c r="A11403" s="231" t="s">
        <v>335</v>
      </c>
      <c r="B11403" s="232" t="s">
        <v>336</v>
      </c>
      <c r="C11403" s="233" t="s">
        <v>337</v>
      </c>
      <c r="D11403" s="233">
        <v>16</v>
      </c>
      <c r="E11403" s="233" t="s">
        <v>271</v>
      </c>
      <c r="F11403" s="234" t="s">
        <v>338</v>
      </c>
      <c r="G11403" s="235">
        <v>133</v>
      </c>
      <c r="H11403" s="234">
        <v>55852</v>
      </c>
      <c r="I11403" s="28"/>
    </row>
    <row r="11404" spans="1:9" x14ac:dyDescent="0.25">
      <c r="A11404" s="231" t="s">
        <v>397</v>
      </c>
      <c r="B11404" s="232" t="s">
        <v>398</v>
      </c>
      <c r="C11404" s="233" t="s">
        <v>399</v>
      </c>
      <c r="D11404" s="233">
        <v>8</v>
      </c>
      <c r="E11404" s="233" t="s">
        <v>334</v>
      </c>
      <c r="F11404" s="234" t="s">
        <v>276</v>
      </c>
      <c r="G11404" s="235">
        <v>191</v>
      </c>
      <c r="H11404" s="234">
        <v>55855</v>
      </c>
      <c r="I11404" s="28"/>
    </row>
    <row r="11405" spans="1:9" x14ac:dyDescent="0.25">
      <c r="A11405" s="231" t="s">
        <v>335</v>
      </c>
      <c r="B11405" s="232" t="s">
        <v>382</v>
      </c>
      <c r="C11405" s="233" t="s">
        <v>337</v>
      </c>
      <c r="D11405" s="233">
        <v>16</v>
      </c>
      <c r="E11405" s="233" t="s">
        <v>264</v>
      </c>
      <c r="F11405" s="234" t="s">
        <v>365</v>
      </c>
      <c r="G11405" s="235">
        <v>40</v>
      </c>
      <c r="H11405" s="234">
        <v>55856</v>
      </c>
      <c r="I11405" s="28"/>
    </row>
    <row r="11406" spans="1:9" x14ac:dyDescent="0.25">
      <c r="A11406" s="231" t="s">
        <v>376</v>
      </c>
      <c r="B11406" s="232" t="s">
        <v>390</v>
      </c>
      <c r="C11406" s="233" t="s">
        <v>370</v>
      </c>
      <c r="D11406" s="233">
        <v>8</v>
      </c>
      <c r="E11406" s="233" t="s">
        <v>334</v>
      </c>
      <c r="F11406" s="234" t="s">
        <v>278</v>
      </c>
      <c r="G11406" s="235">
        <v>22</v>
      </c>
      <c r="H11406" s="234">
        <v>55856</v>
      </c>
      <c r="I11406" s="28"/>
    </row>
    <row r="11407" spans="1:9" x14ac:dyDescent="0.25">
      <c r="A11407" s="231" t="s">
        <v>345</v>
      </c>
      <c r="B11407" s="232" t="s">
        <v>379</v>
      </c>
      <c r="C11407" s="233" t="s">
        <v>380</v>
      </c>
      <c r="D11407" s="233">
        <v>16</v>
      </c>
      <c r="E11407" s="233" t="s">
        <v>271</v>
      </c>
      <c r="F11407" s="234" t="s">
        <v>338</v>
      </c>
      <c r="G11407" s="235">
        <v>68</v>
      </c>
      <c r="H11407" s="234">
        <v>55858</v>
      </c>
      <c r="I11407" s="28"/>
    </row>
    <row r="11408" spans="1:9" x14ac:dyDescent="0.25">
      <c r="A11408" s="231" t="s">
        <v>335</v>
      </c>
      <c r="B11408" s="232" t="s">
        <v>336</v>
      </c>
      <c r="C11408" s="233" t="s">
        <v>337</v>
      </c>
      <c r="D11408" s="233">
        <v>16</v>
      </c>
      <c r="E11408" s="233" t="s">
        <v>271</v>
      </c>
      <c r="F11408" s="234" t="s">
        <v>338</v>
      </c>
      <c r="G11408" s="235">
        <v>154</v>
      </c>
      <c r="H11408" s="234">
        <v>55864</v>
      </c>
      <c r="I11408" s="28"/>
    </row>
    <row r="11409" spans="1:9" x14ac:dyDescent="0.25">
      <c r="A11409" s="231" t="s">
        <v>376</v>
      </c>
      <c r="B11409" s="232" t="s">
        <v>390</v>
      </c>
      <c r="C11409" s="233" t="s">
        <v>370</v>
      </c>
      <c r="D11409" s="233">
        <v>8</v>
      </c>
      <c r="E11409" s="233" t="s">
        <v>334</v>
      </c>
      <c r="F11409" s="234" t="s">
        <v>278</v>
      </c>
      <c r="G11409" s="235">
        <v>95</v>
      </c>
      <c r="H11409" s="234">
        <v>55867</v>
      </c>
      <c r="I11409" s="28"/>
    </row>
    <row r="11410" spans="1:9" x14ac:dyDescent="0.25">
      <c r="A11410" s="231" t="s">
        <v>362</v>
      </c>
      <c r="B11410" s="232" t="s">
        <v>407</v>
      </c>
      <c r="C11410" s="233" t="s">
        <v>380</v>
      </c>
      <c r="D11410" s="233">
        <v>16</v>
      </c>
      <c r="E11410" s="233" t="s">
        <v>264</v>
      </c>
      <c r="F11410" s="234" t="s">
        <v>365</v>
      </c>
      <c r="G11410" s="235">
        <v>138</v>
      </c>
      <c r="H11410" s="234">
        <v>55872</v>
      </c>
      <c r="I11410" s="28"/>
    </row>
    <row r="11411" spans="1:9" x14ac:dyDescent="0.25">
      <c r="A11411" s="231" t="s">
        <v>335</v>
      </c>
      <c r="B11411" s="232" t="s">
        <v>394</v>
      </c>
      <c r="C11411" s="233" t="s">
        <v>364</v>
      </c>
      <c r="D11411" s="233">
        <v>8</v>
      </c>
      <c r="E11411" s="233" t="s">
        <v>264</v>
      </c>
      <c r="F11411" s="234" t="s">
        <v>365</v>
      </c>
      <c r="G11411" s="235">
        <v>44</v>
      </c>
      <c r="H11411" s="234">
        <v>55879</v>
      </c>
      <c r="I11411" s="28"/>
    </row>
    <row r="11412" spans="1:9" x14ac:dyDescent="0.25">
      <c r="A11412" s="231" t="s">
        <v>331</v>
      </c>
      <c r="B11412" s="232" t="s">
        <v>404</v>
      </c>
      <c r="C11412" s="233" t="s">
        <v>333</v>
      </c>
      <c r="D11412" s="233">
        <v>16</v>
      </c>
      <c r="E11412" s="233" t="s">
        <v>334</v>
      </c>
      <c r="F11412" s="234" t="s">
        <v>405</v>
      </c>
      <c r="G11412" s="235">
        <v>156</v>
      </c>
      <c r="H11412" s="234">
        <v>55881</v>
      </c>
      <c r="I11412" s="28"/>
    </row>
    <row r="11413" spans="1:9" x14ac:dyDescent="0.25">
      <c r="A11413" s="231" t="s">
        <v>335</v>
      </c>
      <c r="B11413" s="232" t="s">
        <v>387</v>
      </c>
      <c r="C11413" s="233" t="s">
        <v>347</v>
      </c>
      <c r="D11413" s="233">
        <v>8</v>
      </c>
      <c r="E11413" s="233" t="s">
        <v>264</v>
      </c>
      <c r="F11413" s="234" t="s">
        <v>365</v>
      </c>
      <c r="G11413" s="235">
        <v>111</v>
      </c>
      <c r="H11413" s="234">
        <v>55882</v>
      </c>
      <c r="I11413" s="28"/>
    </row>
    <row r="11414" spans="1:9" x14ac:dyDescent="0.25">
      <c r="A11414" s="231" t="s">
        <v>392</v>
      </c>
      <c r="B11414" s="232" t="s">
        <v>393</v>
      </c>
      <c r="C11414" s="233" t="s">
        <v>337</v>
      </c>
      <c r="D11414" s="233">
        <v>16</v>
      </c>
      <c r="E11414" s="233" t="s">
        <v>271</v>
      </c>
      <c r="F11414" s="234" t="s">
        <v>338</v>
      </c>
      <c r="G11414" s="235">
        <v>128</v>
      </c>
      <c r="H11414" s="234">
        <v>55884</v>
      </c>
      <c r="I11414" s="28"/>
    </row>
    <row r="11415" spans="1:9" x14ac:dyDescent="0.25">
      <c r="A11415" s="231" t="s">
        <v>362</v>
      </c>
      <c r="B11415" s="232" t="s">
        <v>374</v>
      </c>
      <c r="C11415" s="233" t="s">
        <v>375</v>
      </c>
      <c r="D11415" s="233">
        <v>16</v>
      </c>
      <c r="E11415" s="233" t="s">
        <v>271</v>
      </c>
      <c r="F11415" s="234" t="s">
        <v>338</v>
      </c>
      <c r="G11415" s="235">
        <v>193</v>
      </c>
      <c r="H11415" s="234">
        <v>55885</v>
      </c>
      <c r="I11415" s="28"/>
    </row>
    <row r="11416" spans="1:9" x14ac:dyDescent="0.25">
      <c r="A11416" s="231" t="s">
        <v>371</v>
      </c>
      <c r="B11416" s="232" t="s">
        <v>372</v>
      </c>
      <c r="C11416" s="233" t="s">
        <v>364</v>
      </c>
      <c r="D11416" s="233">
        <v>8</v>
      </c>
      <c r="E11416" s="233" t="s">
        <v>271</v>
      </c>
      <c r="F11416" s="234" t="s">
        <v>373</v>
      </c>
      <c r="G11416" s="235">
        <v>157</v>
      </c>
      <c r="H11416" s="234">
        <v>55886</v>
      </c>
      <c r="I11416" s="28"/>
    </row>
    <row r="11417" spans="1:9" x14ac:dyDescent="0.25">
      <c r="A11417" s="231" t="s">
        <v>362</v>
      </c>
      <c r="B11417" s="232" t="s">
        <v>374</v>
      </c>
      <c r="C11417" s="233" t="s">
        <v>375</v>
      </c>
      <c r="D11417" s="233">
        <v>16</v>
      </c>
      <c r="E11417" s="233" t="s">
        <v>271</v>
      </c>
      <c r="F11417" s="234" t="s">
        <v>338</v>
      </c>
      <c r="G11417" s="235">
        <v>109</v>
      </c>
      <c r="H11417" s="234">
        <v>55886</v>
      </c>
      <c r="I11417" s="28"/>
    </row>
    <row r="11418" spans="1:9" x14ac:dyDescent="0.25">
      <c r="A11418" s="231" t="s">
        <v>408</v>
      </c>
      <c r="B11418" s="232" t="s">
        <v>409</v>
      </c>
      <c r="C11418" s="233" t="s">
        <v>380</v>
      </c>
      <c r="D11418" s="233">
        <v>16</v>
      </c>
      <c r="E11418" s="233" t="s">
        <v>334</v>
      </c>
      <c r="F11418" s="234" t="s">
        <v>276</v>
      </c>
      <c r="G11418" s="235">
        <v>67</v>
      </c>
      <c r="H11418" s="234">
        <v>55887</v>
      </c>
      <c r="I11418" s="28"/>
    </row>
    <row r="11419" spans="1:9" x14ac:dyDescent="0.25">
      <c r="A11419" s="231" t="s">
        <v>335</v>
      </c>
      <c r="B11419" s="232" t="s">
        <v>387</v>
      </c>
      <c r="C11419" s="233" t="s">
        <v>347</v>
      </c>
      <c r="D11419" s="233">
        <v>8</v>
      </c>
      <c r="E11419" s="233" t="s">
        <v>264</v>
      </c>
      <c r="F11419" s="234" t="s">
        <v>365</v>
      </c>
      <c r="G11419" s="235">
        <v>118</v>
      </c>
      <c r="H11419" s="234">
        <v>55888</v>
      </c>
      <c r="I11419" s="28"/>
    </row>
    <row r="11420" spans="1:9" x14ac:dyDescent="0.25">
      <c r="A11420" s="231" t="s">
        <v>345</v>
      </c>
      <c r="B11420" s="232" t="s">
        <v>346</v>
      </c>
      <c r="C11420" s="233" t="s">
        <v>347</v>
      </c>
      <c r="D11420" s="233">
        <v>16</v>
      </c>
      <c r="E11420" s="233" t="s">
        <v>271</v>
      </c>
      <c r="F11420" s="234" t="s">
        <v>338</v>
      </c>
      <c r="G11420" s="235">
        <v>23</v>
      </c>
      <c r="H11420" s="234">
        <v>55888</v>
      </c>
      <c r="I11420" s="28"/>
    </row>
    <row r="11421" spans="1:9" x14ac:dyDescent="0.25">
      <c r="A11421" s="231" t="s">
        <v>371</v>
      </c>
      <c r="B11421" s="232" t="s">
        <v>372</v>
      </c>
      <c r="C11421" s="233" t="s">
        <v>364</v>
      </c>
      <c r="D11421" s="233">
        <v>8</v>
      </c>
      <c r="E11421" s="233" t="s">
        <v>271</v>
      </c>
      <c r="F11421" s="234" t="s">
        <v>338</v>
      </c>
      <c r="G11421" s="235">
        <v>101</v>
      </c>
      <c r="H11421" s="234">
        <v>55895</v>
      </c>
      <c r="I11421" s="28"/>
    </row>
    <row r="11422" spans="1:9" x14ac:dyDescent="0.25">
      <c r="A11422" s="231" t="s">
        <v>371</v>
      </c>
      <c r="B11422" s="232" t="s">
        <v>388</v>
      </c>
      <c r="C11422" s="233" t="s">
        <v>364</v>
      </c>
      <c r="D11422" s="233">
        <v>12</v>
      </c>
      <c r="E11422" s="233" t="s">
        <v>271</v>
      </c>
      <c r="F11422" s="234" t="s">
        <v>338</v>
      </c>
      <c r="G11422" s="235">
        <v>80</v>
      </c>
      <c r="H11422" s="234">
        <v>55897</v>
      </c>
      <c r="I11422" s="28"/>
    </row>
    <row r="11423" spans="1:9" x14ac:dyDescent="0.25">
      <c r="A11423" s="231" t="s">
        <v>335</v>
      </c>
      <c r="B11423" s="232" t="s">
        <v>394</v>
      </c>
      <c r="C11423" s="233" t="s">
        <v>364</v>
      </c>
      <c r="D11423" s="233">
        <v>8</v>
      </c>
      <c r="E11423" s="233" t="s">
        <v>264</v>
      </c>
      <c r="F11423" s="234" t="s">
        <v>365</v>
      </c>
      <c r="G11423" s="235">
        <v>85</v>
      </c>
      <c r="H11423" s="234">
        <v>55899</v>
      </c>
      <c r="I11423" s="28"/>
    </row>
    <row r="11424" spans="1:9" x14ac:dyDescent="0.25">
      <c r="A11424" s="231" t="s">
        <v>392</v>
      </c>
      <c r="B11424" s="232" t="s">
        <v>393</v>
      </c>
      <c r="C11424" s="233" t="s">
        <v>337</v>
      </c>
      <c r="D11424" s="233">
        <v>16</v>
      </c>
      <c r="E11424" s="233" t="s">
        <v>271</v>
      </c>
      <c r="F11424" s="234" t="s">
        <v>359</v>
      </c>
      <c r="G11424" s="235">
        <v>45</v>
      </c>
      <c r="H11424" s="234">
        <v>55901</v>
      </c>
      <c r="I11424" s="28"/>
    </row>
    <row r="11425" spans="1:9" x14ac:dyDescent="0.25">
      <c r="A11425" s="231" t="s">
        <v>376</v>
      </c>
      <c r="B11425" s="232" t="s">
        <v>390</v>
      </c>
      <c r="C11425" s="233" t="s">
        <v>370</v>
      </c>
      <c r="D11425" s="233">
        <v>8</v>
      </c>
      <c r="E11425" s="233" t="s">
        <v>334</v>
      </c>
      <c r="F11425" s="234" t="s">
        <v>278</v>
      </c>
      <c r="G11425" s="235">
        <v>57</v>
      </c>
      <c r="H11425" s="234">
        <v>55904</v>
      </c>
      <c r="I11425" s="28"/>
    </row>
    <row r="11426" spans="1:9" x14ac:dyDescent="0.25">
      <c r="A11426" s="231" t="s">
        <v>335</v>
      </c>
      <c r="B11426" s="232" t="s">
        <v>382</v>
      </c>
      <c r="C11426" s="233" t="s">
        <v>337</v>
      </c>
      <c r="D11426" s="233">
        <v>16</v>
      </c>
      <c r="E11426" s="233" t="s">
        <v>264</v>
      </c>
      <c r="F11426" s="234" t="s">
        <v>365</v>
      </c>
      <c r="G11426" s="235">
        <v>48</v>
      </c>
      <c r="H11426" s="234">
        <v>55909</v>
      </c>
      <c r="I11426" s="28"/>
    </row>
    <row r="11427" spans="1:9" x14ac:dyDescent="0.25">
      <c r="A11427" s="231" t="s">
        <v>345</v>
      </c>
      <c r="B11427" s="232" t="s">
        <v>379</v>
      </c>
      <c r="C11427" s="233" t="s">
        <v>380</v>
      </c>
      <c r="D11427" s="233">
        <v>16</v>
      </c>
      <c r="E11427" s="233" t="s">
        <v>271</v>
      </c>
      <c r="F11427" s="234" t="s">
        <v>373</v>
      </c>
      <c r="G11427" s="235">
        <v>167</v>
      </c>
      <c r="H11427" s="234">
        <v>55910</v>
      </c>
      <c r="I11427" s="28"/>
    </row>
    <row r="11428" spans="1:9" x14ac:dyDescent="0.25">
      <c r="A11428" s="231" t="s">
        <v>397</v>
      </c>
      <c r="B11428" s="232" t="s">
        <v>402</v>
      </c>
      <c r="C11428" s="233" t="s">
        <v>380</v>
      </c>
      <c r="D11428" s="233">
        <v>8</v>
      </c>
      <c r="E11428" s="233" t="s">
        <v>262</v>
      </c>
      <c r="F11428" s="234" t="s">
        <v>342</v>
      </c>
      <c r="G11428" s="235">
        <v>92</v>
      </c>
      <c r="H11428" s="234">
        <v>55910</v>
      </c>
      <c r="I11428" s="28"/>
    </row>
    <row r="11429" spans="1:9" x14ac:dyDescent="0.25">
      <c r="A11429" s="231" t="s">
        <v>397</v>
      </c>
      <c r="B11429" s="232" t="s">
        <v>402</v>
      </c>
      <c r="C11429" s="233" t="s">
        <v>380</v>
      </c>
      <c r="D11429" s="233">
        <v>8</v>
      </c>
      <c r="E11429" s="233" t="s">
        <v>262</v>
      </c>
      <c r="F11429" s="234" t="s">
        <v>50</v>
      </c>
      <c r="G11429" s="235">
        <v>116</v>
      </c>
      <c r="H11429" s="234">
        <v>55913</v>
      </c>
      <c r="I11429" s="28"/>
    </row>
    <row r="11430" spans="1:9" x14ac:dyDescent="0.25">
      <c r="A11430" s="231" t="s">
        <v>335</v>
      </c>
      <c r="B11430" s="232" t="s">
        <v>357</v>
      </c>
      <c r="C11430" s="233" t="s">
        <v>358</v>
      </c>
      <c r="D11430" s="233">
        <v>16</v>
      </c>
      <c r="E11430" s="233" t="s">
        <v>271</v>
      </c>
      <c r="F11430" s="234" t="s">
        <v>359</v>
      </c>
      <c r="G11430" s="235">
        <v>99</v>
      </c>
      <c r="H11430" s="234">
        <v>55915</v>
      </c>
      <c r="I11430" s="28"/>
    </row>
    <row r="11431" spans="1:9" x14ac:dyDescent="0.25">
      <c r="A11431" s="231" t="s">
        <v>385</v>
      </c>
      <c r="B11431" s="232" t="s">
        <v>389</v>
      </c>
      <c r="C11431" s="233" t="s">
        <v>375</v>
      </c>
      <c r="D11431" s="233">
        <v>16</v>
      </c>
      <c r="E11431" s="233" t="s">
        <v>334</v>
      </c>
      <c r="F11431" s="234" t="s">
        <v>278</v>
      </c>
      <c r="G11431" s="235">
        <v>5</v>
      </c>
      <c r="H11431" s="234">
        <v>55919</v>
      </c>
      <c r="I11431" s="28"/>
    </row>
    <row r="11432" spans="1:9" x14ac:dyDescent="0.25">
      <c r="A11432" s="231" t="s">
        <v>331</v>
      </c>
      <c r="B11432" s="232" t="s">
        <v>403</v>
      </c>
      <c r="C11432" s="233" t="s">
        <v>380</v>
      </c>
      <c r="D11432" s="233">
        <v>32</v>
      </c>
      <c r="E11432" s="233" t="s">
        <v>262</v>
      </c>
      <c r="F11432" s="234" t="s">
        <v>356</v>
      </c>
      <c r="G11432" s="235">
        <v>123</v>
      </c>
      <c r="H11432" s="234">
        <v>55919</v>
      </c>
      <c r="I11432" s="28"/>
    </row>
    <row r="11433" spans="1:9" x14ac:dyDescent="0.25">
      <c r="A11433" s="231" t="s">
        <v>331</v>
      </c>
      <c r="B11433" s="232" t="s">
        <v>403</v>
      </c>
      <c r="C11433" s="233" t="s">
        <v>380</v>
      </c>
      <c r="D11433" s="233">
        <v>32</v>
      </c>
      <c r="E11433" s="233" t="s">
        <v>262</v>
      </c>
      <c r="F11433" s="234" t="s">
        <v>356</v>
      </c>
      <c r="G11433" s="235">
        <v>24</v>
      </c>
      <c r="H11433" s="234">
        <v>55920</v>
      </c>
      <c r="I11433" s="28"/>
    </row>
    <row r="11434" spans="1:9" x14ac:dyDescent="0.25">
      <c r="A11434" s="231" t="s">
        <v>335</v>
      </c>
      <c r="B11434" s="232" t="s">
        <v>367</v>
      </c>
      <c r="C11434" s="233" t="s">
        <v>337</v>
      </c>
      <c r="D11434" s="233">
        <v>8</v>
      </c>
      <c r="E11434" s="233" t="s">
        <v>262</v>
      </c>
      <c r="F11434" s="234" t="s">
        <v>342</v>
      </c>
      <c r="G11434" s="235">
        <v>172</v>
      </c>
      <c r="H11434" s="234">
        <v>55928</v>
      </c>
      <c r="I11434" s="28"/>
    </row>
    <row r="11435" spans="1:9" x14ac:dyDescent="0.25">
      <c r="A11435" s="231" t="s">
        <v>371</v>
      </c>
      <c r="B11435" s="232" t="s">
        <v>388</v>
      </c>
      <c r="C11435" s="233" t="s">
        <v>364</v>
      </c>
      <c r="D11435" s="233">
        <v>12</v>
      </c>
      <c r="E11435" s="233" t="s">
        <v>271</v>
      </c>
      <c r="F11435" s="234" t="s">
        <v>338</v>
      </c>
      <c r="G11435" s="235">
        <v>115</v>
      </c>
      <c r="H11435" s="234">
        <v>55930</v>
      </c>
      <c r="I11435" s="28"/>
    </row>
    <row r="11436" spans="1:9" x14ac:dyDescent="0.25">
      <c r="A11436" s="231" t="s">
        <v>385</v>
      </c>
      <c r="B11436" s="232" t="s">
        <v>386</v>
      </c>
      <c r="C11436" s="233" t="s">
        <v>358</v>
      </c>
      <c r="D11436" s="233">
        <v>16</v>
      </c>
      <c r="E11436" s="233" t="s">
        <v>334</v>
      </c>
      <c r="F11436" s="234" t="s">
        <v>276</v>
      </c>
      <c r="G11436" s="235">
        <v>131</v>
      </c>
      <c r="H11436" s="234">
        <v>55930</v>
      </c>
      <c r="I11436" s="28"/>
    </row>
    <row r="11437" spans="1:9" x14ac:dyDescent="0.25">
      <c r="A11437" s="231" t="s">
        <v>331</v>
      </c>
      <c r="B11437" s="232" t="s">
        <v>353</v>
      </c>
      <c r="C11437" s="233" t="s">
        <v>337</v>
      </c>
      <c r="D11437" s="233">
        <v>16</v>
      </c>
      <c r="E11437" s="233" t="s">
        <v>262</v>
      </c>
      <c r="F11437" s="234" t="s">
        <v>342</v>
      </c>
      <c r="G11437" s="235">
        <v>158</v>
      </c>
      <c r="H11437" s="234">
        <v>55933</v>
      </c>
      <c r="I11437" s="28"/>
    </row>
    <row r="11438" spans="1:9" x14ac:dyDescent="0.25">
      <c r="A11438" s="231" t="s">
        <v>348</v>
      </c>
      <c r="B11438" s="232" t="s">
        <v>349</v>
      </c>
      <c r="C11438" s="233" t="s">
        <v>347</v>
      </c>
      <c r="D11438" s="233">
        <v>8</v>
      </c>
      <c r="E11438" s="233" t="s">
        <v>262</v>
      </c>
      <c r="F11438" s="234" t="s">
        <v>356</v>
      </c>
      <c r="G11438" s="235">
        <v>182</v>
      </c>
      <c r="H11438" s="234">
        <v>55936</v>
      </c>
      <c r="I11438" s="28"/>
    </row>
    <row r="11439" spans="1:9" x14ac:dyDescent="0.25">
      <c r="A11439" s="231" t="s">
        <v>335</v>
      </c>
      <c r="B11439" s="232" t="s">
        <v>368</v>
      </c>
      <c r="C11439" s="233" t="s">
        <v>364</v>
      </c>
      <c r="D11439" s="233">
        <v>8</v>
      </c>
      <c r="E11439" s="233" t="s">
        <v>262</v>
      </c>
      <c r="F11439" s="234" t="s">
        <v>356</v>
      </c>
      <c r="G11439" s="235">
        <v>112</v>
      </c>
      <c r="H11439" s="234">
        <v>55937</v>
      </c>
      <c r="I11439" s="28"/>
    </row>
    <row r="11440" spans="1:9" x14ac:dyDescent="0.25">
      <c r="A11440" s="231" t="s">
        <v>385</v>
      </c>
      <c r="B11440" s="232" t="s">
        <v>389</v>
      </c>
      <c r="C11440" s="233" t="s">
        <v>375</v>
      </c>
      <c r="D11440" s="233">
        <v>16</v>
      </c>
      <c r="E11440" s="233" t="s">
        <v>334</v>
      </c>
      <c r="F11440" s="234" t="s">
        <v>276</v>
      </c>
      <c r="G11440" s="235">
        <v>97</v>
      </c>
      <c r="H11440" s="234">
        <v>55944</v>
      </c>
      <c r="I11440" s="28"/>
    </row>
    <row r="11441" spans="1:9" x14ac:dyDescent="0.25">
      <c r="A11441" s="231" t="s">
        <v>331</v>
      </c>
      <c r="B11441" s="232" t="s">
        <v>353</v>
      </c>
      <c r="C11441" s="233" t="s">
        <v>337</v>
      </c>
      <c r="D11441" s="233">
        <v>16</v>
      </c>
      <c r="E11441" s="233" t="s">
        <v>262</v>
      </c>
      <c r="F11441" s="234" t="s">
        <v>342</v>
      </c>
      <c r="G11441" s="235">
        <v>23</v>
      </c>
      <c r="H11441" s="234">
        <v>55945</v>
      </c>
      <c r="I11441" s="28"/>
    </row>
    <row r="11442" spans="1:9" x14ac:dyDescent="0.25">
      <c r="A11442" s="231" t="s">
        <v>335</v>
      </c>
      <c r="B11442" s="232" t="s">
        <v>387</v>
      </c>
      <c r="C11442" s="233" t="s">
        <v>347</v>
      </c>
      <c r="D11442" s="233">
        <v>8</v>
      </c>
      <c r="E11442" s="233" t="s">
        <v>264</v>
      </c>
      <c r="F11442" s="234" t="s">
        <v>365</v>
      </c>
      <c r="G11442" s="235">
        <v>147</v>
      </c>
      <c r="H11442" s="234">
        <v>55947</v>
      </c>
      <c r="I11442" s="28"/>
    </row>
    <row r="11443" spans="1:9" x14ac:dyDescent="0.25">
      <c r="A11443" s="231" t="s">
        <v>331</v>
      </c>
      <c r="B11443" s="232" t="s">
        <v>381</v>
      </c>
      <c r="C11443" s="233" t="s">
        <v>380</v>
      </c>
      <c r="D11443" s="233">
        <v>16</v>
      </c>
      <c r="E11443" s="233" t="s">
        <v>262</v>
      </c>
      <c r="F11443" s="234" t="s">
        <v>342</v>
      </c>
      <c r="G11443" s="235">
        <v>157</v>
      </c>
      <c r="H11443" s="234">
        <v>55949</v>
      </c>
      <c r="I11443" s="28"/>
    </row>
    <row r="11444" spans="1:9" x14ac:dyDescent="0.25">
      <c r="A11444" s="231" t="s">
        <v>335</v>
      </c>
      <c r="B11444" s="232" t="s">
        <v>384</v>
      </c>
      <c r="C11444" s="233" t="s">
        <v>364</v>
      </c>
      <c r="D11444" s="233">
        <v>8</v>
      </c>
      <c r="E11444" s="233" t="s">
        <v>262</v>
      </c>
      <c r="F11444" s="234" t="s">
        <v>356</v>
      </c>
      <c r="G11444" s="235">
        <v>54</v>
      </c>
      <c r="H11444" s="234">
        <v>55953</v>
      </c>
      <c r="I11444" s="28"/>
    </row>
    <row r="11445" spans="1:9" x14ac:dyDescent="0.25">
      <c r="A11445" s="231" t="s">
        <v>335</v>
      </c>
      <c r="B11445" s="232" t="s">
        <v>400</v>
      </c>
      <c r="C11445" s="233" t="s">
        <v>364</v>
      </c>
      <c r="D11445" s="233">
        <v>8</v>
      </c>
      <c r="E11445" s="233" t="s">
        <v>264</v>
      </c>
      <c r="F11445" s="234" t="s">
        <v>365</v>
      </c>
      <c r="G11445" s="235">
        <v>194</v>
      </c>
      <c r="H11445" s="234">
        <v>55956</v>
      </c>
      <c r="I11445" s="28"/>
    </row>
    <row r="11446" spans="1:9" x14ac:dyDescent="0.25">
      <c r="A11446" s="231" t="s">
        <v>335</v>
      </c>
      <c r="B11446" s="232" t="s">
        <v>383</v>
      </c>
      <c r="C11446" s="233" t="s">
        <v>347</v>
      </c>
      <c r="D11446" s="233">
        <v>8</v>
      </c>
      <c r="E11446" s="233" t="s">
        <v>271</v>
      </c>
      <c r="F11446" s="234" t="s">
        <v>359</v>
      </c>
      <c r="G11446" s="235">
        <v>23</v>
      </c>
      <c r="H11446" s="234">
        <v>55957</v>
      </c>
      <c r="I11446" s="28"/>
    </row>
    <row r="11447" spans="1:9" x14ac:dyDescent="0.25">
      <c r="A11447" s="231" t="s">
        <v>335</v>
      </c>
      <c r="B11447" s="232" t="s">
        <v>367</v>
      </c>
      <c r="C11447" s="233" t="s">
        <v>337</v>
      </c>
      <c r="D11447" s="233">
        <v>8</v>
      </c>
      <c r="E11447" s="233" t="s">
        <v>262</v>
      </c>
      <c r="F11447" s="234" t="s">
        <v>356</v>
      </c>
      <c r="G11447" s="235">
        <v>127</v>
      </c>
      <c r="H11447" s="234">
        <v>55973</v>
      </c>
      <c r="I11447" s="28"/>
    </row>
    <row r="11448" spans="1:9" x14ac:dyDescent="0.25">
      <c r="A11448" s="231" t="s">
        <v>397</v>
      </c>
      <c r="B11448" s="232" t="s">
        <v>402</v>
      </c>
      <c r="C11448" s="233" t="s">
        <v>380</v>
      </c>
      <c r="D11448" s="233">
        <v>8</v>
      </c>
      <c r="E11448" s="233" t="s">
        <v>262</v>
      </c>
      <c r="F11448" s="234" t="s">
        <v>342</v>
      </c>
      <c r="G11448" s="235">
        <v>6</v>
      </c>
      <c r="H11448" s="234">
        <v>55976</v>
      </c>
      <c r="I11448" s="28"/>
    </row>
    <row r="11449" spans="1:9" x14ac:dyDescent="0.25">
      <c r="A11449" s="231" t="s">
        <v>331</v>
      </c>
      <c r="B11449" s="232" t="s">
        <v>404</v>
      </c>
      <c r="C11449" s="233" t="s">
        <v>333</v>
      </c>
      <c r="D11449" s="233">
        <v>16</v>
      </c>
      <c r="E11449" s="233" t="s">
        <v>334</v>
      </c>
      <c r="F11449" s="234" t="s">
        <v>405</v>
      </c>
      <c r="G11449" s="235">
        <v>175</v>
      </c>
      <c r="H11449" s="234">
        <v>55977</v>
      </c>
      <c r="I11449" s="28"/>
    </row>
    <row r="11450" spans="1:9" x14ac:dyDescent="0.25">
      <c r="A11450" s="231" t="s">
        <v>335</v>
      </c>
      <c r="B11450" s="232" t="s">
        <v>384</v>
      </c>
      <c r="C11450" s="233" t="s">
        <v>364</v>
      </c>
      <c r="D11450" s="233">
        <v>8</v>
      </c>
      <c r="E11450" s="233" t="s">
        <v>262</v>
      </c>
      <c r="F11450" s="234" t="s">
        <v>356</v>
      </c>
      <c r="G11450" s="235">
        <v>65</v>
      </c>
      <c r="H11450" s="234">
        <v>55978</v>
      </c>
      <c r="I11450" s="28"/>
    </row>
    <row r="11451" spans="1:9" x14ac:dyDescent="0.25">
      <c r="A11451" s="231" t="s">
        <v>362</v>
      </c>
      <c r="B11451" s="232" t="s">
        <v>366</v>
      </c>
      <c r="C11451" s="233" t="s">
        <v>337</v>
      </c>
      <c r="D11451" s="233">
        <v>8</v>
      </c>
      <c r="E11451" s="233" t="s">
        <v>262</v>
      </c>
      <c r="F11451" s="234" t="s">
        <v>342</v>
      </c>
      <c r="G11451" s="235">
        <v>199</v>
      </c>
      <c r="H11451" s="234">
        <v>55980</v>
      </c>
      <c r="I11451" s="28"/>
    </row>
    <row r="11452" spans="1:9" x14ac:dyDescent="0.25">
      <c r="A11452" s="231" t="s">
        <v>335</v>
      </c>
      <c r="B11452" s="232" t="s">
        <v>394</v>
      </c>
      <c r="C11452" s="233" t="s">
        <v>364</v>
      </c>
      <c r="D11452" s="233">
        <v>8</v>
      </c>
      <c r="E11452" s="233" t="s">
        <v>264</v>
      </c>
      <c r="F11452" s="234" t="s">
        <v>396</v>
      </c>
      <c r="G11452" s="235">
        <v>126</v>
      </c>
      <c r="H11452" s="234">
        <v>55981</v>
      </c>
      <c r="I11452" s="28"/>
    </row>
    <row r="11453" spans="1:9" x14ac:dyDescent="0.25">
      <c r="A11453" s="231" t="s">
        <v>345</v>
      </c>
      <c r="B11453" s="232" t="s">
        <v>391</v>
      </c>
      <c r="C11453" s="233" t="s">
        <v>337</v>
      </c>
      <c r="D11453" s="233">
        <v>16</v>
      </c>
      <c r="E11453" s="233" t="s">
        <v>334</v>
      </c>
      <c r="F11453" s="234" t="s">
        <v>405</v>
      </c>
      <c r="G11453" s="235">
        <v>171</v>
      </c>
      <c r="H11453" s="234">
        <v>55981</v>
      </c>
      <c r="I11453" s="28"/>
    </row>
    <row r="11454" spans="1:9" x14ac:dyDescent="0.25">
      <c r="A11454" s="231" t="s">
        <v>335</v>
      </c>
      <c r="B11454" s="232" t="s">
        <v>394</v>
      </c>
      <c r="C11454" s="233" t="s">
        <v>364</v>
      </c>
      <c r="D11454" s="233">
        <v>8</v>
      </c>
      <c r="E11454" s="233" t="s">
        <v>264</v>
      </c>
      <c r="F11454" s="234" t="s">
        <v>396</v>
      </c>
      <c r="G11454" s="235">
        <v>51</v>
      </c>
      <c r="H11454" s="234">
        <v>55983</v>
      </c>
      <c r="I11454" s="28"/>
    </row>
    <row r="11455" spans="1:9" x14ac:dyDescent="0.25">
      <c r="A11455" s="231" t="s">
        <v>371</v>
      </c>
      <c r="B11455" s="232" t="s">
        <v>372</v>
      </c>
      <c r="C11455" s="233" t="s">
        <v>364</v>
      </c>
      <c r="D11455" s="233">
        <v>8</v>
      </c>
      <c r="E11455" s="233" t="s">
        <v>271</v>
      </c>
      <c r="F11455" s="234" t="s">
        <v>338</v>
      </c>
      <c r="G11455" s="235">
        <v>183</v>
      </c>
      <c r="H11455" s="234">
        <v>55984</v>
      </c>
      <c r="I11455" s="28"/>
    </row>
    <row r="11456" spans="1:9" x14ac:dyDescent="0.25">
      <c r="A11456" s="231" t="s">
        <v>362</v>
      </c>
      <c r="B11456" s="232" t="s">
        <v>363</v>
      </c>
      <c r="C11456" s="233" t="s">
        <v>364</v>
      </c>
      <c r="D11456" s="233">
        <v>8</v>
      </c>
      <c r="E11456" s="233" t="s">
        <v>264</v>
      </c>
      <c r="F11456" s="234" t="s">
        <v>365</v>
      </c>
      <c r="G11456" s="235">
        <v>78</v>
      </c>
      <c r="H11456" s="234">
        <v>55988</v>
      </c>
      <c r="I11456" s="28"/>
    </row>
    <row r="11457" spans="1:9" x14ac:dyDescent="0.25">
      <c r="A11457" s="231" t="s">
        <v>335</v>
      </c>
      <c r="B11457" s="232" t="s">
        <v>367</v>
      </c>
      <c r="C11457" s="233" t="s">
        <v>337</v>
      </c>
      <c r="D11457" s="233">
        <v>8</v>
      </c>
      <c r="E11457" s="233" t="s">
        <v>262</v>
      </c>
      <c r="F11457" s="234" t="s">
        <v>342</v>
      </c>
      <c r="G11457" s="235">
        <v>116</v>
      </c>
      <c r="H11457" s="234">
        <v>55991</v>
      </c>
      <c r="I11457" s="28"/>
    </row>
    <row r="11458" spans="1:9" x14ac:dyDescent="0.25">
      <c r="A11458" s="231" t="s">
        <v>354</v>
      </c>
      <c r="B11458" s="232" t="s">
        <v>355</v>
      </c>
      <c r="C11458" s="233" t="s">
        <v>347</v>
      </c>
      <c r="D11458" s="233">
        <v>16</v>
      </c>
      <c r="E11458" s="233" t="s">
        <v>262</v>
      </c>
      <c r="F11458" s="234" t="s">
        <v>356</v>
      </c>
      <c r="G11458" s="235">
        <v>175</v>
      </c>
      <c r="H11458" s="234">
        <v>55991</v>
      </c>
      <c r="I11458" s="28"/>
    </row>
    <row r="11459" spans="1:9" x14ac:dyDescent="0.25">
      <c r="A11459" s="231" t="s">
        <v>335</v>
      </c>
      <c r="B11459" s="232" t="s">
        <v>357</v>
      </c>
      <c r="C11459" s="233" t="s">
        <v>358</v>
      </c>
      <c r="D11459" s="233">
        <v>16</v>
      </c>
      <c r="E11459" s="233" t="s">
        <v>271</v>
      </c>
      <c r="F11459" s="234" t="s">
        <v>359</v>
      </c>
      <c r="G11459" s="235">
        <v>120</v>
      </c>
      <c r="H11459" s="234">
        <v>55997</v>
      </c>
      <c r="I11459" s="28"/>
    </row>
    <row r="11460" spans="1:9" x14ac:dyDescent="0.25">
      <c r="A11460" s="231" t="s">
        <v>354</v>
      </c>
      <c r="B11460" s="232" t="s">
        <v>355</v>
      </c>
      <c r="C11460" s="233" t="s">
        <v>347</v>
      </c>
      <c r="D11460" s="233">
        <v>16</v>
      </c>
      <c r="E11460" s="233" t="s">
        <v>262</v>
      </c>
      <c r="F11460" s="234" t="s">
        <v>356</v>
      </c>
      <c r="G11460" s="235">
        <v>85</v>
      </c>
      <c r="H11460" s="234">
        <v>55999</v>
      </c>
      <c r="I11460" s="28"/>
    </row>
    <row r="11461" spans="1:9" x14ac:dyDescent="0.25">
      <c r="A11461" s="231" t="s">
        <v>335</v>
      </c>
      <c r="B11461" s="232" t="s">
        <v>357</v>
      </c>
      <c r="C11461" s="233" t="s">
        <v>358</v>
      </c>
      <c r="D11461" s="233">
        <v>16</v>
      </c>
      <c r="E11461" s="233" t="s">
        <v>271</v>
      </c>
      <c r="F11461" s="234" t="s">
        <v>359</v>
      </c>
      <c r="G11461" s="235">
        <v>75</v>
      </c>
      <c r="H11461" s="234">
        <v>56000</v>
      </c>
      <c r="I11461" s="28"/>
    </row>
    <row r="11462" spans="1:9" x14ac:dyDescent="0.25">
      <c r="A11462" s="231" t="s">
        <v>385</v>
      </c>
      <c r="B11462" s="232" t="s">
        <v>389</v>
      </c>
      <c r="C11462" s="233" t="s">
        <v>375</v>
      </c>
      <c r="D11462" s="233">
        <v>16</v>
      </c>
      <c r="E11462" s="233" t="s">
        <v>334</v>
      </c>
      <c r="F11462" s="234" t="s">
        <v>276</v>
      </c>
      <c r="G11462" s="235">
        <v>179</v>
      </c>
      <c r="H11462" s="234">
        <v>56002</v>
      </c>
      <c r="I11462" s="28"/>
    </row>
    <row r="11463" spans="1:9" x14ac:dyDescent="0.25">
      <c r="A11463" s="231" t="s">
        <v>331</v>
      </c>
      <c r="B11463" s="232" t="s">
        <v>381</v>
      </c>
      <c r="C11463" s="233" t="s">
        <v>380</v>
      </c>
      <c r="D11463" s="233">
        <v>16</v>
      </c>
      <c r="E11463" s="233" t="s">
        <v>262</v>
      </c>
      <c r="F11463" s="234" t="s">
        <v>342</v>
      </c>
      <c r="G11463" s="235">
        <v>71</v>
      </c>
      <c r="H11463" s="234">
        <v>56003</v>
      </c>
      <c r="I11463" s="28"/>
    </row>
    <row r="11464" spans="1:9" x14ac:dyDescent="0.25">
      <c r="A11464" s="231" t="s">
        <v>335</v>
      </c>
      <c r="B11464" s="232" t="s">
        <v>394</v>
      </c>
      <c r="C11464" s="233" t="s">
        <v>364</v>
      </c>
      <c r="D11464" s="233">
        <v>8</v>
      </c>
      <c r="E11464" s="233" t="s">
        <v>264</v>
      </c>
      <c r="F11464" s="234" t="s">
        <v>396</v>
      </c>
      <c r="G11464" s="235">
        <v>91</v>
      </c>
      <c r="H11464" s="234">
        <v>56004</v>
      </c>
      <c r="I11464" s="28"/>
    </row>
    <row r="11465" spans="1:9" x14ac:dyDescent="0.25">
      <c r="A11465" s="231" t="s">
        <v>335</v>
      </c>
      <c r="B11465" s="232" t="s">
        <v>395</v>
      </c>
      <c r="C11465" s="233" t="s">
        <v>337</v>
      </c>
      <c r="D11465" s="233">
        <v>16</v>
      </c>
      <c r="E11465" s="233" t="s">
        <v>264</v>
      </c>
      <c r="F11465" s="234" t="s">
        <v>365</v>
      </c>
      <c r="G11465" s="235">
        <v>160</v>
      </c>
      <c r="H11465" s="234">
        <v>56007</v>
      </c>
      <c r="I11465" s="28"/>
    </row>
    <row r="11466" spans="1:9" x14ac:dyDescent="0.25">
      <c r="A11466" s="231" t="s">
        <v>348</v>
      </c>
      <c r="B11466" s="232" t="s">
        <v>349</v>
      </c>
      <c r="C11466" s="233" t="s">
        <v>347</v>
      </c>
      <c r="D11466" s="233">
        <v>8</v>
      </c>
      <c r="E11466" s="233" t="s">
        <v>262</v>
      </c>
      <c r="F11466" s="234" t="s">
        <v>342</v>
      </c>
      <c r="G11466" s="235">
        <v>152</v>
      </c>
      <c r="H11466" s="234">
        <v>56010</v>
      </c>
      <c r="I11466" s="28"/>
    </row>
    <row r="11467" spans="1:9" x14ac:dyDescent="0.25">
      <c r="A11467" s="231" t="s">
        <v>371</v>
      </c>
      <c r="B11467" s="232" t="s">
        <v>372</v>
      </c>
      <c r="C11467" s="233" t="s">
        <v>364</v>
      </c>
      <c r="D11467" s="233">
        <v>8</v>
      </c>
      <c r="E11467" s="233" t="s">
        <v>271</v>
      </c>
      <c r="F11467" s="234" t="s">
        <v>373</v>
      </c>
      <c r="G11467" s="235">
        <v>173</v>
      </c>
      <c r="H11467" s="234">
        <v>56012</v>
      </c>
      <c r="I11467" s="28"/>
    </row>
    <row r="11468" spans="1:9" x14ac:dyDescent="0.25">
      <c r="A11468" s="231" t="s">
        <v>335</v>
      </c>
      <c r="B11468" s="232" t="s">
        <v>350</v>
      </c>
      <c r="C11468" s="233" t="s">
        <v>347</v>
      </c>
      <c r="D11468" s="233">
        <v>8</v>
      </c>
      <c r="E11468" s="233" t="s">
        <v>271</v>
      </c>
      <c r="F11468" s="234" t="s">
        <v>338</v>
      </c>
      <c r="G11468" s="235">
        <v>110</v>
      </c>
      <c r="H11468" s="234">
        <v>56012</v>
      </c>
      <c r="I11468" s="28"/>
    </row>
    <row r="11469" spans="1:9" x14ac:dyDescent="0.25">
      <c r="A11469" s="231" t="s">
        <v>385</v>
      </c>
      <c r="B11469" s="232" t="s">
        <v>386</v>
      </c>
      <c r="C11469" s="233" t="s">
        <v>358</v>
      </c>
      <c r="D11469" s="233">
        <v>16</v>
      </c>
      <c r="E11469" s="233" t="s">
        <v>334</v>
      </c>
      <c r="F11469" s="234" t="s">
        <v>276</v>
      </c>
      <c r="G11469" s="235">
        <v>102</v>
      </c>
      <c r="H11469" s="234">
        <v>56013</v>
      </c>
      <c r="I11469" s="28"/>
    </row>
    <row r="11470" spans="1:9" x14ac:dyDescent="0.25">
      <c r="A11470" s="231" t="s">
        <v>345</v>
      </c>
      <c r="B11470" s="232" t="s">
        <v>406</v>
      </c>
      <c r="C11470" s="233" t="s">
        <v>337</v>
      </c>
      <c r="D11470" s="233">
        <v>16</v>
      </c>
      <c r="E11470" s="233" t="s">
        <v>271</v>
      </c>
      <c r="F11470" s="234" t="s">
        <v>338</v>
      </c>
      <c r="G11470" s="235">
        <v>38</v>
      </c>
      <c r="H11470" s="234">
        <v>56019</v>
      </c>
      <c r="I11470" s="28"/>
    </row>
    <row r="11471" spans="1:9" x14ac:dyDescent="0.25">
      <c r="A11471" s="231" t="s">
        <v>354</v>
      </c>
      <c r="B11471" s="232" t="s">
        <v>355</v>
      </c>
      <c r="C11471" s="233" t="s">
        <v>347</v>
      </c>
      <c r="D11471" s="233">
        <v>16</v>
      </c>
      <c r="E11471" s="233" t="s">
        <v>262</v>
      </c>
      <c r="F11471" s="234" t="s">
        <v>356</v>
      </c>
      <c r="G11471" s="235">
        <v>112</v>
      </c>
      <c r="H11471" s="234">
        <v>56020</v>
      </c>
      <c r="I11471" s="28"/>
    </row>
    <row r="11472" spans="1:9" x14ac:dyDescent="0.25">
      <c r="A11472" s="231" t="s">
        <v>335</v>
      </c>
      <c r="B11472" s="232" t="s">
        <v>336</v>
      </c>
      <c r="C11472" s="233" t="s">
        <v>337</v>
      </c>
      <c r="D11472" s="233">
        <v>16</v>
      </c>
      <c r="E11472" s="233" t="s">
        <v>271</v>
      </c>
      <c r="F11472" s="234" t="s">
        <v>338</v>
      </c>
      <c r="G11472" s="235">
        <v>49</v>
      </c>
      <c r="H11472" s="234">
        <v>56023</v>
      </c>
      <c r="I11472" s="28"/>
    </row>
    <row r="11473" spans="1:9" x14ac:dyDescent="0.25">
      <c r="A11473" s="231" t="s">
        <v>345</v>
      </c>
      <c r="B11473" s="232" t="s">
        <v>379</v>
      </c>
      <c r="C11473" s="233" t="s">
        <v>380</v>
      </c>
      <c r="D11473" s="233">
        <v>16</v>
      </c>
      <c r="E11473" s="233" t="s">
        <v>271</v>
      </c>
      <c r="F11473" s="234" t="s">
        <v>338</v>
      </c>
      <c r="G11473" s="235">
        <v>191</v>
      </c>
      <c r="H11473" s="234">
        <v>56029</v>
      </c>
      <c r="I11473" s="28"/>
    </row>
    <row r="11474" spans="1:9" x14ac:dyDescent="0.25">
      <c r="A11474" s="231" t="s">
        <v>385</v>
      </c>
      <c r="B11474" s="232" t="s">
        <v>386</v>
      </c>
      <c r="C11474" s="233" t="s">
        <v>358</v>
      </c>
      <c r="D11474" s="233">
        <v>16</v>
      </c>
      <c r="E11474" s="233" t="s">
        <v>334</v>
      </c>
      <c r="F11474" s="234" t="s">
        <v>405</v>
      </c>
      <c r="G11474" s="235">
        <v>79</v>
      </c>
      <c r="H11474" s="234">
        <v>56029</v>
      </c>
      <c r="I11474" s="28"/>
    </row>
    <row r="11475" spans="1:9" x14ac:dyDescent="0.25">
      <c r="A11475" s="231" t="s">
        <v>331</v>
      </c>
      <c r="B11475" s="232" t="s">
        <v>404</v>
      </c>
      <c r="C11475" s="233" t="s">
        <v>333</v>
      </c>
      <c r="D11475" s="233">
        <v>16</v>
      </c>
      <c r="E11475" s="233" t="s">
        <v>334</v>
      </c>
      <c r="F11475" s="234" t="s">
        <v>405</v>
      </c>
      <c r="G11475" s="235">
        <v>183</v>
      </c>
      <c r="H11475" s="234">
        <v>56033</v>
      </c>
      <c r="I11475" s="28"/>
    </row>
    <row r="11476" spans="1:9" x14ac:dyDescent="0.25">
      <c r="A11476" s="231" t="s">
        <v>335</v>
      </c>
      <c r="B11476" s="232" t="s">
        <v>336</v>
      </c>
      <c r="C11476" s="233" t="s">
        <v>337</v>
      </c>
      <c r="D11476" s="233">
        <v>16</v>
      </c>
      <c r="E11476" s="233" t="s">
        <v>271</v>
      </c>
      <c r="F11476" s="234" t="s">
        <v>338</v>
      </c>
      <c r="G11476" s="235">
        <v>183</v>
      </c>
      <c r="H11476" s="234">
        <v>56036</v>
      </c>
      <c r="I11476" s="28"/>
    </row>
    <row r="11477" spans="1:9" x14ac:dyDescent="0.25">
      <c r="A11477" s="231" t="s">
        <v>385</v>
      </c>
      <c r="B11477" s="232" t="s">
        <v>389</v>
      </c>
      <c r="C11477" s="233" t="s">
        <v>375</v>
      </c>
      <c r="D11477" s="233">
        <v>16</v>
      </c>
      <c r="E11477" s="233" t="s">
        <v>334</v>
      </c>
      <c r="F11477" s="234" t="s">
        <v>278</v>
      </c>
      <c r="G11477" s="235">
        <v>81</v>
      </c>
      <c r="H11477" s="234">
        <v>56038</v>
      </c>
      <c r="I11477" s="28"/>
    </row>
    <row r="11478" spans="1:9" x14ac:dyDescent="0.25">
      <c r="A11478" s="231" t="s">
        <v>335</v>
      </c>
      <c r="B11478" s="232" t="s">
        <v>383</v>
      </c>
      <c r="C11478" s="233" t="s">
        <v>347</v>
      </c>
      <c r="D11478" s="233">
        <v>8</v>
      </c>
      <c r="E11478" s="233" t="s">
        <v>271</v>
      </c>
      <c r="F11478" s="234" t="s">
        <v>373</v>
      </c>
      <c r="G11478" s="235">
        <v>113</v>
      </c>
      <c r="H11478" s="234">
        <v>56038</v>
      </c>
      <c r="I11478" s="28"/>
    </row>
    <row r="11479" spans="1:9" x14ac:dyDescent="0.25">
      <c r="A11479" s="231" t="s">
        <v>331</v>
      </c>
      <c r="B11479" s="232" t="s">
        <v>332</v>
      </c>
      <c r="C11479" s="233" t="s">
        <v>333</v>
      </c>
      <c r="D11479" s="233">
        <v>16</v>
      </c>
      <c r="E11479" s="233" t="s">
        <v>334</v>
      </c>
      <c r="F11479" s="234" t="s">
        <v>278</v>
      </c>
      <c r="G11479" s="235">
        <v>184</v>
      </c>
      <c r="H11479" s="234">
        <v>56038</v>
      </c>
      <c r="I11479" s="28"/>
    </row>
    <row r="11480" spans="1:9" x14ac:dyDescent="0.25">
      <c r="A11480" s="231" t="s">
        <v>371</v>
      </c>
      <c r="B11480" s="232" t="s">
        <v>372</v>
      </c>
      <c r="C11480" s="233" t="s">
        <v>364</v>
      </c>
      <c r="D11480" s="233">
        <v>8</v>
      </c>
      <c r="E11480" s="233" t="s">
        <v>271</v>
      </c>
      <c r="F11480" s="234" t="s">
        <v>338</v>
      </c>
      <c r="G11480" s="235">
        <v>6</v>
      </c>
      <c r="H11480" s="234">
        <v>56039</v>
      </c>
      <c r="I11480" s="28"/>
    </row>
    <row r="11481" spans="1:9" x14ac:dyDescent="0.25">
      <c r="A11481" s="231" t="s">
        <v>335</v>
      </c>
      <c r="B11481" s="232" t="s">
        <v>382</v>
      </c>
      <c r="C11481" s="233" t="s">
        <v>337</v>
      </c>
      <c r="D11481" s="233">
        <v>16</v>
      </c>
      <c r="E11481" s="233" t="s">
        <v>264</v>
      </c>
      <c r="F11481" s="234" t="s">
        <v>365</v>
      </c>
      <c r="G11481" s="235">
        <v>67</v>
      </c>
      <c r="H11481" s="234">
        <v>56046</v>
      </c>
      <c r="I11481" s="28"/>
    </row>
    <row r="11482" spans="1:9" x14ac:dyDescent="0.25">
      <c r="A11482" s="231" t="s">
        <v>348</v>
      </c>
      <c r="B11482" s="232" t="s">
        <v>349</v>
      </c>
      <c r="C11482" s="233" t="s">
        <v>347</v>
      </c>
      <c r="D11482" s="233">
        <v>8</v>
      </c>
      <c r="E11482" s="233" t="s">
        <v>262</v>
      </c>
      <c r="F11482" s="234" t="s">
        <v>342</v>
      </c>
      <c r="G11482" s="235">
        <v>158</v>
      </c>
      <c r="H11482" s="234">
        <v>56051</v>
      </c>
      <c r="I11482" s="28"/>
    </row>
    <row r="11483" spans="1:9" x14ac:dyDescent="0.25">
      <c r="A11483" s="231" t="s">
        <v>345</v>
      </c>
      <c r="B11483" s="232" t="s">
        <v>401</v>
      </c>
      <c r="C11483" s="233" t="s">
        <v>380</v>
      </c>
      <c r="D11483" s="233">
        <v>16</v>
      </c>
      <c r="E11483" s="233" t="s">
        <v>271</v>
      </c>
      <c r="F11483" s="234" t="s">
        <v>338</v>
      </c>
      <c r="G11483" s="235">
        <v>185</v>
      </c>
      <c r="H11483" s="234">
        <v>56060</v>
      </c>
      <c r="I11483" s="28"/>
    </row>
    <row r="11484" spans="1:9" x14ac:dyDescent="0.25">
      <c r="A11484" s="231" t="s">
        <v>408</v>
      </c>
      <c r="B11484" s="232" t="s">
        <v>409</v>
      </c>
      <c r="C11484" s="233" t="s">
        <v>380</v>
      </c>
      <c r="D11484" s="233">
        <v>16</v>
      </c>
      <c r="E11484" s="233" t="s">
        <v>334</v>
      </c>
      <c r="F11484" s="234" t="s">
        <v>278</v>
      </c>
      <c r="G11484" s="235">
        <v>96</v>
      </c>
      <c r="H11484" s="234">
        <v>56062</v>
      </c>
      <c r="I11484" s="28"/>
    </row>
    <row r="11485" spans="1:9" x14ac:dyDescent="0.25">
      <c r="A11485" s="231" t="s">
        <v>392</v>
      </c>
      <c r="B11485" s="232" t="s">
        <v>393</v>
      </c>
      <c r="C11485" s="233" t="s">
        <v>337</v>
      </c>
      <c r="D11485" s="233">
        <v>16</v>
      </c>
      <c r="E11485" s="233" t="s">
        <v>271</v>
      </c>
      <c r="F11485" s="234" t="s">
        <v>338</v>
      </c>
      <c r="G11485" s="235">
        <v>63</v>
      </c>
      <c r="H11485" s="234">
        <v>56064</v>
      </c>
      <c r="I11485" s="28"/>
    </row>
    <row r="11486" spans="1:9" x14ac:dyDescent="0.25">
      <c r="A11486" s="231" t="s">
        <v>408</v>
      </c>
      <c r="B11486" s="232" t="s">
        <v>409</v>
      </c>
      <c r="C11486" s="233" t="s">
        <v>380</v>
      </c>
      <c r="D11486" s="233">
        <v>16</v>
      </c>
      <c r="E11486" s="233" t="s">
        <v>334</v>
      </c>
      <c r="F11486" s="234" t="s">
        <v>278</v>
      </c>
      <c r="G11486" s="235">
        <v>130</v>
      </c>
      <c r="H11486" s="234">
        <v>56066</v>
      </c>
      <c r="I11486" s="28"/>
    </row>
    <row r="11487" spans="1:9" x14ac:dyDescent="0.25">
      <c r="A11487" s="231" t="s">
        <v>362</v>
      </c>
      <c r="B11487" s="232" t="s">
        <v>407</v>
      </c>
      <c r="C11487" s="233" t="s">
        <v>380</v>
      </c>
      <c r="D11487" s="233">
        <v>16</v>
      </c>
      <c r="E11487" s="233" t="s">
        <v>264</v>
      </c>
      <c r="F11487" s="234" t="s">
        <v>365</v>
      </c>
      <c r="G11487" s="235">
        <v>12</v>
      </c>
      <c r="H11487" s="234">
        <v>56069</v>
      </c>
      <c r="I11487" s="28"/>
    </row>
    <row r="11488" spans="1:9" x14ac:dyDescent="0.25">
      <c r="A11488" s="231" t="s">
        <v>385</v>
      </c>
      <c r="B11488" s="232" t="s">
        <v>386</v>
      </c>
      <c r="C11488" s="233" t="s">
        <v>358</v>
      </c>
      <c r="D11488" s="233">
        <v>16</v>
      </c>
      <c r="E11488" s="233" t="s">
        <v>334</v>
      </c>
      <c r="F11488" s="234" t="s">
        <v>276</v>
      </c>
      <c r="G11488" s="235">
        <v>120</v>
      </c>
      <c r="H11488" s="234">
        <v>56069</v>
      </c>
      <c r="I11488" s="28"/>
    </row>
    <row r="11489" spans="1:9" x14ac:dyDescent="0.25">
      <c r="A11489" s="231" t="s">
        <v>345</v>
      </c>
      <c r="B11489" s="232" t="s">
        <v>391</v>
      </c>
      <c r="C11489" s="233" t="s">
        <v>337</v>
      </c>
      <c r="D11489" s="233">
        <v>16</v>
      </c>
      <c r="E11489" s="233" t="s">
        <v>334</v>
      </c>
      <c r="F11489" s="234" t="s">
        <v>276</v>
      </c>
      <c r="G11489" s="235">
        <v>63</v>
      </c>
      <c r="H11489" s="234">
        <v>56071</v>
      </c>
      <c r="I11489" s="28"/>
    </row>
    <row r="11490" spans="1:9" x14ac:dyDescent="0.25">
      <c r="A11490" s="231" t="s">
        <v>385</v>
      </c>
      <c r="B11490" s="232" t="s">
        <v>386</v>
      </c>
      <c r="C11490" s="233" t="s">
        <v>358</v>
      </c>
      <c r="D11490" s="233">
        <v>16</v>
      </c>
      <c r="E11490" s="233" t="s">
        <v>334</v>
      </c>
      <c r="F11490" s="234" t="s">
        <v>276</v>
      </c>
      <c r="G11490" s="235">
        <v>7</v>
      </c>
      <c r="H11490" s="234">
        <v>56071</v>
      </c>
      <c r="I11490" s="28"/>
    </row>
    <row r="11491" spans="1:9" x14ac:dyDescent="0.25">
      <c r="A11491" s="231" t="s">
        <v>385</v>
      </c>
      <c r="B11491" s="232" t="s">
        <v>386</v>
      </c>
      <c r="C11491" s="233" t="s">
        <v>358</v>
      </c>
      <c r="D11491" s="233">
        <v>16</v>
      </c>
      <c r="E11491" s="233" t="s">
        <v>334</v>
      </c>
      <c r="F11491" s="234" t="s">
        <v>276</v>
      </c>
      <c r="G11491" s="235">
        <v>42</v>
      </c>
      <c r="H11491" s="234">
        <v>56072</v>
      </c>
      <c r="I11491" s="28"/>
    </row>
    <row r="11492" spans="1:9" x14ac:dyDescent="0.25">
      <c r="A11492" s="231" t="s">
        <v>345</v>
      </c>
      <c r="B11492" s="232" t="s">
        <v>379</v>
      </c>
      <c r="C11492" s="233" t="s">
        <v>380</v>
      </c>
      <c r="D11492" s="233">
        <v>16</v>
      </c>
      <c r="E11492" s="233" t="s">
        <v>271</v>
      </c>
      <c r="F11492" s="234" t="s">
        <v>338</v>
      </c>
      <c r="G11492" s="235">
        <v>184</v>
      </c>
      <c r="H11492" s="234">
        <v>56074</v>
      </c>
      <c r="I11492" s="28"/>
    </row>
    <row r="11493" spans="1:9" x14ac:dyDescent="0.25">
      <c r="A11493" s="231" t="s">
        <v>335</v>
      </c>
      <c r="B11493" s="232" t="s">
        <v>357</v>
      </c>
      <c r="C11493" s="233" t="s">
        <v>358</v>
      </c>
      <c r="D11493" s="233">
        <v>16</v>
      </c>
      <c r="E11493" s="233" t="s">
        <v>271</v>
      </c>
      <c r="F11493" s="234" t="s">
        <v>359</v>
      </c>
      <c r="G11493" s="235">
        <v>137</v>
      </c>
      <c r="H11493" s="234">
        <v>56076</v>
      </c>
      <c r="I11493" s="28"/>
    </row>
    <row r="11494" spans="1:9" x14ac:dyDescent="0.25">
      <c r="A11494" s="231" t="s">
        <v>362</v>
      </c>
      <c r="B11494" s="232" t="s">
        <v>366</v>
      </c>
      <c r="C11494" s="233" t="s">
        <v>337</v>
      </c>
      <c r="D11494" s="233">
        <v>8</v>
      </c>
      <c r="E11494" s="233" t="s">
        <v>262</v>
      </c>
      <c r="F11494" s="234" t="s">
        <v>342</v>
      </c>
      <c r="G11494" s="235">
        <v>92</v>
      </c>
      <c r="H11494" s="234">
        <v>56079</v>
      </c>
      <c r="I11494" s="28"/>
    </row>
    <row r="11495" spans="1:9" x14ac:dyDescent="0.25">
      <c r="A11495" s="231" t="s">
        <v>345</v>
      </c>
      <c r="B11495" s="232" t="s">
        <v>406</v>
      </c>
      <c r="C11495" s="233" t="s">
        <v>337</v>
      </c>
      <c r="D11495" s="233">
        <v>16</v>
      </c>
      <c r="E11495" s="233" t="s">
        <v>271</v>
      </c>
      <c r="F11495" s="234" t="s">
        <v>359</v>
      </c>
      <c r="G11495" s="235">
        <v>43</v>
      </c>
      <c r="H11495" s="234">
        <v>56081</v>
      </c>
      <c r="I11495" s="28"/>
    </row>
    <row r="11496" spans="1:9" x14ac:dyDescent="0.25">
      <c r="A11496" s="231" t="s">
        <v>345</v>
      </c>
      <c r="B11496" s="232" t="s">
        <v>401</v>
      </c>
      <c r="C11496" s="233" t="s">
        <v>380</v>
      </c>
      <c r="D11496" s="233">
        <v>16</v>
      </c>
      <c r="E11496" s="233" t="s">
        <v>271</v>
      </c>
      <c r="F11496" s="234" t="s">
        <v>338</v>
      </c>
      <c r="G11496" s="235">
        <v>130</v>
      </c>
      <c r="H11496" s="234">
        <v>56084</v>
      </c>
      <c r="I11496" s="28"/>
    </row>
    <row r="11497" spans="1:9" x14ac:dyDescent="0.25">
      <c r="A11497" s="231" t="s">
        <v>345</v>
      </c>
      <c r="B11497" s="232" t="s">
        <v>391</v>
      </c>
      <c r="C11497" s="233" t="s">
        <v>337</v>
      </c>
      <c r="D11497" s="233">
        <v>16</v>
      </c>
      <c r="E11497" s="233" t="s">
        <v>334</v>
      </c>
      <c r="F11497" s="234" t="s">
        <v>276</v>
      </c>
      <c r="G11497" s="235">
        <v>169</v>
      </c>
      <c r="H11497" s="234">
        <v>56086</v>
      </c>
      <c r="I11497" s="28"/>
    </row>
    <row r="11498" spans="1:9" x14ac:dyDescent="0.25">
      <c r="A11498" s="231" t="s">
        <v>331</v>
      </c>
      <c r="B11498" s="232" t="s">
        <v>403</v>
      </c>
      <c r="C11498" s="233" t="s">
        <v>380</v>
      </c>
      <c r="D11498" s="233">
        <v>32</v>
      </c>
      <c r="E11498" s="233" t="s">
        <v>262</v>
      </c>
      <c r="F11498" s="234" t="s">
        <v>356</v>
      </c>
      <c r="G11498" s="235">
        <v>146</v>
      </c>
      <c r="H11498" s="234">
        <v>56088</v>
      </c>
      <c r="I11498" s="28"/>
    </row>
    <row r="11499" spans="1:9" x14ac:dyDescent="0.25">
      <c r="A11499" s="231" t="s">
        <v>331</v>
      </c>
      <c r="B11499" s="232" t="s">
        <v>404</v>
      </c>
      <c r="C11499" s="233" t="s">
        <v>333</v>
      </c>
      <c r="D11499" s="233">
        <v>16</v>
      </c>
      <c r="E11499" s="233" t="s">
        <v>334</v>
      </c>
      <c r="F11499" s="234" t="s">
        <v>405</v>
      </c>
      <c r="G11499" s="235">
        <v>40</v>
      </c>
      <c r="H11499" s="234">
        <v>56089</v>
      </c>
      <c r="I11499" s="28"/>
    </row>
    <row r="11500" spans="1:9" x14ac:dyDescent="0.25">
      <c r="A11500" s="231" t="s">
        <v>335</v>
      </c>
      <c r="B11500" s="232" t="s">
        <v>368</v>
      </c>
      <c r="C11500" s="233" t="s">
        <v>364</v>
      </c>
      <c r="D11500" s="233">
        <v>8</v>
      </c>
      <c r="E11500" s="233" t="s">
        <v>262</v>
      </c>
      <c r="F11500" s="234" t="s">
        <v>356</v>
      </c>
      <c r="G11500" s="235">
        <v>78</v>
      </c>
      <c r="H11500" s="234">
        <v>56093</v>
      </c>
      <c r="I11500" s="28"/>
    </row>
    <row r="11501" spans="1:9" x14ac:dyDescent="0.25">
      <c r="A11501" s="231" t="s">
        <v>362</v>
      </c>
      <c r="B11501" s="232" t="s">
        <v>407</v>
      </c>
      <c r="C11501" s="233" t="s">
        <v>380</v>
      </c>
      <c r="D11501" s="233">
        <v>16</v>
      </c>
      <c r="E11501" s="233" t="s">
        <v>264</v>
      </c>
      <c r="F11501" s="234" t="s">
        <v>396</v>
      </c>
      <c r="G11501" s="235">
        <v>80</v>
      </c>
      <c r="H11501" s="234">
        <v>56093</v>
      </c>
      <c r="I11501" s="28"/>
    </row>
    <row r="11502" spans="1:9" x14ac:dyDescent="0.25">
      <c r="A11502" s="231" t="s">
        <v>339</v>
      </c>
      <c r="B11502" s="232" t="s">
        <v>340</v>
      </c>
      <c r="C11502" s="233" t="s">
        <v>341</v>
      </c>
      <c r="D11502" s="233">
        <v>8</v>
      </c>
      <c r="E11502" s="233" t="s">
        <v>262</v>
      </c>
      <c r="F11502" s="234" t="s">
        <v>342</v>
      </c>
      <c r="G11502" s="235">
        <v>197</v>
      </c>
      <c r="H11502" s="234">
        <v>56093</v>
      </c>
      <c r="I11502" s="28"/>
    </row>
    <row r="11503" spans="1:9" x14ac:dyDescent="0.25">
      <c r="A11503" s="231" t="s">
        <v>335</v>
      </c>
      <c r="B11503" s="232" t="s">
        <v>357</v>
      </c>
      <c r="C11503" s="233" t="s">
        <v>358</v>
      </c>
      <c r="D11503" s="233">
        <v>16</v>
      </c>
      <c r="E11503" s="233" t="s">
        <v>271</v>
      </c>
      <c r="F11503" s="234" t="s">
        <v>359</v>
      </c>
      <c r="G11503" s="235">
        <v>159</v>
      </c>
      <c r="H11503" s="234">
        <v>56095</v>
      </c>
      <c r="I11503" s="28"/>
    </row>
    <row r="11504" spans="1:9" x14ac:dyDescent="0.25">
      <c r="A11504" s="231" t="s">
        <v>335</v>
      </c>
      <c r="B11504" s="232" t="s">
        <v>394</v>
      </c>
      <c r="C11504" s="233" t="s">
        <v>364</v>
      </c>
      <c r="D11504" s="233">
        <v>8</v>
      </c>
      <c r="E11504" s="233" t="s">
        <v>264</v>
      </c>
      <c r="F11504" s="234" t="s">
        <v>365</v>
      </c>
      <c r="G11504" s="235">
        <v>95</v>
      </c>
      <c r="H11504" s="234">
        <v>56096</v>
      </c>
      <c r="I11504" s="28"/>
    </row>
    <row r="11505" spans="1:9" x14ac:dyDescent="0.25">
      <c r="A11505" s="231" t="s">
        <v>371</v>
      </c>
      <c r="B11505" s="232" t="s">
        <v>388</v>
      </c>
      <c r="C11505" s="233" t="s">
        <v>364</v>
      </c>
      <c r="D11505" s="233">
        <v>12</v>
      </c>
      <c r="E11505" s="233" t="s">
        <v>271</v>
      </c>
      <c r="F11505" s="234" t="s">
        <v>338</v>
      </c>
      <c r="G11505" s="235">
        <v>62</v>
      </c>
      <c r="H11505" s="234">
        <v>56100</v>
      </c>
      <c r="I11505" s="28"/>
    </row>
    <row r="11506" spans="1:9" x14ac:dyDescent="0.25">
      <c r="A11506" s="231" t="s">
        <v>376</v>
      </c>
      <c r="B11506" s="232" t="s">
        <v>377</v>
      </c>
      <c r="C11506" s="233" t="s">
        <v>378</v>
      </c>
      <c r="D11506" s="233">
        <v>10</v>
      </c>
      <c r="E11506" s="233" t="s">
        <v>262</v>
      </c>
      <c r="F11506" s="234" t="s">
        <v>342</v>
      </c>
      <c r="G11506" s="235">
        <v>138</v>
      </c>
      <c r="H11506" s="234">
        <v>56102</v>
      </c>
      <c r="I11506" s="28"/>
    </row>
    <row r="11507" spans="1:9" x14ac:dyDescent="0.25">
      <c r="A11507" s="231" t="s">
        <v>397</v>
      </c>
      <c r="B11507" s="232" t="s">
        <v>402</v>
      </c>
      <c r="C11507" s="233" t="s">
        <v>380</v>
      </c>
      <c r="D11507" s="233">
        <v>8</v>
      </c>
      <c r="E11507" s="233" t="s">
        <v>262</v>
      </c>
      <c r="F11507" s="234" t="s">
        <v>50</v>
      </c>
      <c r="G11507" s="235">
        <v>167</v>
      </c>
      <c r="H11507" s="234">
        <v>56106</v>
      </c>
      <c r="I11507" s="28"/>
    </row>
    <row r="11508" spans="1:9" x14ac:dyDescent="0.25">
      <c r="A11508" s="231" t="s">
        <v>331</v>
      </c>
      <c r="B11508" s="232" t="s">
        <v>404</v>
      </c>
      <c r="C11508" s="233" t="s">
        <v>333</v>
      </c>
      <c r="D11508" s="233">
        <v>16</v>
      </c>
      <c r="E11508" s="233" t="s">
        <v>334</v>
      </c>
      <c r="F11508" s="234" t="s">
        <v>405</v>
      </c>
      <c r="G11508" s="235">
        <v>192</v>
      </c>
      <c r="H11508" s="234">
        <v>56108</v>
      </c>
      <c r="I11508" s="28"/>
    </row>
    <row r="11509" spans="1:9" x14ac:dyDescent="0.25">
      <c r="A11509" s="231" t="s">
        <v>371</v>
      </c>
      <c r="B11509" s="232" t="s">
        <v>372</v>
      </c>
      <c r="C11509" s="233" t="s">
        <v>364</v>
      </c>
      <c r="D11509" s="233">
        <v>8</v>
      </c>
      <c r="E11509" s="233" t="s">
        <v>271</v>
      </c>
      <c r="F11509" s="234" t="s">
        <v>338</v>
      </c>
      <c r="G11509" s="235">
        <v>198</v>
      </c>
      <c r="H11509" s="234">
        <v>56117</v>
      </c>
      <c r="I11509" s="28"/>
    </row>
    <row r="11510" spans="1:9" x14ac:dyDescent="0.25">
      <c r="A11510" s="231" t="s">
        <v>362</v>
      </c>
      <c r="B11510" s="232" t="s">
        <v>363</v>
      </c>
      <c r="C11510" s="233" t="s">
        <v>364</v>
      </c>
      <c r="D11510" s="233">
        <v>8</v>
      </c>
      <c r="E11510" s="233" t="s">
        <v>264</v>
      </c>
      <c r="F11510" s="234" t="s">
        <v>396</v>
      </c>
      <c r="G11510" s="235">
        <v>188</v>
      </c>
      <c r="H11510" s="234">
        <v>56117</v>
      </c>
      <c r="I11510" s="28"/>
    </row>
    <row r="11511" spans="1:9" x14ac:dyDescent="0.25">
      <c r="A11511" s="231" t="s">
        <v>392</v>
      </c>
      <c r="B11511" s="232" t="s">
        <v>393</v>
      </c>
      <c r="C11511" s="233" t="s">
        <v>337</v>
      </c>
      <c r="D11511" s="233">
        <v>16</v>
      </c>
      <c r="E11511" s="233" t="s">
        <v>271</v>
      </c>
      <c r="F11511" s="234" t="s">
        <v>359</v>
      </c>
      <c r="G11511" s="235">
        <v>156</v>
      </c>
      <c r="H11511" s="234">
        <v>56122</v>
      </c>
      <c r="I11511" s="28"/>
    </row>
    <row r="11512" spans="1:9" x14ac:dyDescent="0.25">
      <c r="A11512" s="231" t="s">
        <v>397</v>
      </c>
      <c r="B11512" s="232" t="s">
        <v>398</v>
      </c>
      <c r="C11512" s="233" t="s">
        <v>399</v>
      </c>
      <c r="D11512" s="233">
        <v>8</v>
      </c>
      <c r="E11512" s="233" t="s">
        <v>334</v>
      </c>
      <c r="F11512" s="234" t="s">
        <v>276</v>
      </c>
      <c r="G11512" s="235">
        <v>114</v>
      </c>
      <c r="H11512" s="234">
        <v>56128</v>
      </c>
      <c r="I11512" s="28"/>
    </row>
    <row r="11513" spans="1:9" x14ac:dyDescent="0.25">
      <c r="A11513" s="231" t="s">
        <v>335</v>
      </c>
      <c r="B11513" s="232" t="s">
        <v>350</v>
      </c>
      <c r="C11513" s="233" t="s">
        <v>347</v>
      </c>
      <c r="D11513" s="233">
        <v>8</v>
      </c>
      <c r="E11513" s="233" t="s">
        <v>271</v>
      </c>
      <c r="F11513" s="234" t="s">
        <v>338</v>
      </c>
      <c r="G11513" s="235">
        <v>36</v>
      </c>
      <c r="H11513" s="234">
        <v>56129</v>
      </c>
      <c r="I11513" s="28"/>
    </row>
    <row r="11514" spans="1:9" x14ac:dyDescent="0.25">
      <c r="A11514" s="231" t="s">
        <v>376</v>
      </c>
      <c r="B11514" s="232" t="s">
        <v>377</v>
      </c>
      <c r="C11514" s="233" t="s">
        <v>378</v>
      </c>
      <c r="D11514" s="233">
        <v>10</v>
      </c>
      <c r="E11514" s="233" t="s">
        <v>262</v>
      </c>
      <c r="F11514" s="234" t="s">
        <v>50</v>
      </c>
      <c r="G11514" s="235">
        <v>75</v>
      </c>
      <c r="H11514" s="234">
        <v>56129</v>
      </c>
      <c r="I11514" s="28"/>
    </row>
    <row r="11515" spans="1:9" x14ac:dyDescent="0.25">
      <c r="A11515" s="231" t="s">
        <v>376</v>
      </c>
      <c r="B11515" s="232" t="s">
        <v>390</v>
      </c>
      <c r="C11515" s="233" t="s">
        <v>370</v>
      </c>
      <c r="D11515" s="233">
        <v>8</v>
      </c>
      <c r="E11515" s="233" t="s">
        <v>334</v>
      </c>
      <c r="F11515" s="234" t="s">
        <v>278</v>
      </c>
      <c r="G11515" s="235">
        <v>25</v>
      </c>
      <c r="H11515" s="234">
        <v>56129</v>
      </c>
      <c r="I11515" s="28"/>
    </row>
    <row r="11516" spans="1:9" x14ac:dyDescent="0.25">
      <c r="A11516" s="231" t="s">
        <v>385</v>
      </c>
      <c r="B11516" s="232" t="s">
        <v>389</v>
      </c>
      <c r="C11516" s="233" t="s">
        <v>375</v>
      </c>
      <c r="D11516" s="233">
        <v>16</v>
      </c>
      <c r="E11516" s="233" t="s">
        <v>334</v>
      </c>
      <c r="F11516" s="234" t="s">
        <v>276</v>
      </c>
      <c r="G11516" s="235">
        <v>93</v>
      </c>
      <c r="H11516" s="234">
        <v>56130</v>
      </c>
      <c r="I11516" s="28"/>
    </row>
    <row r="11517" spans="1:9" x14ac:dyDescent="0.25">
      <c r="A11517" s="231" t="s">
        <v>376</v>
      </c>
      <c r="B11517" s="232" t="s">
        <v>390</v>
      </c>
      <c r="C11517" s="233" t="s">
        <v>370</v>
      </c>
      <c r="D11517" s="233">
        <v>8</v>
      </c>
      <c r="E11517" s="233" t="s">
        <v>334</v>
      </c>
      <c r="F11517" s="234" t="s">
        <v>278</v>
      </c>
      <c r="G11517" s="235">
        <v>168</v>
      </c>
      <c r="H11517" s="234">
        <v>56131</v>
      </c>
      <c r="I11517" s="28"/>
    </row>
    <row r="11518" spans="1:9" x14ac:dyDescent="0.25">
      <c r="A11518" s="231" t="s">
        <v>331</v>
      </c>
      <c r="B11518" s="232" t="s">
        <v>353</v>
      </c>
      <c r="C11518" s="233" t="s">
        <v>337</v>
      </c>
      <c r="D11518" s="233">
        <v>16</v>
      </c>
      <c r="E11518" s="233" t="s">
        <v>262</v>
      </c>
      <c r="F11518" s="234" t="s">
        <v>342</v>
      </c>
      <c r="G11518" s="235">
        <v>108</v>
      </c>
      <c r="H11518" s="234">
        <v>56135</v>
      </c>
      <c r="I11518" s="28"/>
    </row>
    <row r="11519" spans="1:9" x14ac:dyDescent="0.25">
      <c r="A11519" s="231" t="s">
        <v>335</v>
      </c>
      <c r="B11519" s="232" t="s">
        <v>400</v>
      </c>
      <c r="C11519" s="233" t="s">
        <v>364</v>
      </c>
      <c r="D11519" s="233">
        <v>8</v>
      </c>
      <c r="E11519" s="233" t="s">
        <v>264</v>
      </c>
      <c r="F11519" s="234" t="s">
        <v>365</v>
      </c>
      <c r="G11519" s="235">
        <v>63</v>
      </c>
      <c r="H11519" s="234">
        <v>56139</v>
      </c>
      <c r="I11519" s="28"/>
    </row>
    <row r="11520" spans="1:9" x14ac:dyDescent="0.25">
      <c r="A11520" s="231" t="s">
        <v>331</v>
      </c>
      <c r="B11520" s="232" t="s">
        <v>332</v>
      </c>
      <c r="C11520" s="233" t="s">
        <v>333</v>
      </c>
      <c r="D11520" s="233">
        <v>16</v>
      </c>
      <c r="E11520" s="233" t="s">
        <v>334</v>
      </c>
      <c r="F11520" s="234" t="s">
        <v>405</v>
      </c>
      <c r="G11520" s="235">
        <v>7</v>
      </c>
      <c r="H11520" s="234">
        <v>56146</v>
      </c>
      <c r="I11520" s="28"/>
    </row>
    <row r="11521" spans="1:9" x14ac:dyDescent="0.25">
      <c r="A11521" s="231" t="s">
        <v>335</v>
      </c>
      <c r="B11521" s="232" t="s">
        <v>383</v>
      </c>
      <c r="C11521" s="233" t="s">
        <v>347</v>
      </c>
      <c r="D11521" s="233">
        <v>8</v>
      </c>
      <c r="E11521" s="233" t="s">
        <v>271</v>
      </c>
      <c r="F11521" s="234" t="s">
        <v>373</v>
      </c>
      <c r="G11521" s="235">
        <v>146</v>
      </c>
      <c r="H11521" s="234">
        <v>56150</v>
      </c>
      <c r="I11521" s="28"/>
    </row>
    <row r="11522" spans="1:9" x14ac:dyDescent="0.25">
      <c r="A11522" s="231" t="s">
        <v>345</v>
      </c>
      <c r="B11522" s="232" t="s">
        <v>379</v>
      </c>
      <c r="C11522" s="233" t="s">
        <v>380</v>
      </c>
      <c r="D11522" s="233">
        <v>16</v>
      </c>
      <c r="E11522" s="233" t="s">
        <v>271</v>
      </c>
      <c r="F11522" s="234" t="s">
        <v>338</v>
      </c>
      <c r="G11522" s="235">
        <v>98</v>
      </c>
      <c r="H11522" s="234">
        <v>56150</v>
      </c>
      <c r="I11522" s="28"/>
    </row>
    <row r="11523" spans="1:9" x14ac:dyDescent="0.25">
      <c r="A11523" s="231" t="s">
        <v>397</v>
      </c>
      <c r="B11523" s="232" t="s">
        <v>398</v>
      </c>
      <c r="C11523" s="233" t="s">
        <v>399</v>
      </c>
      <c r="D11523" s="233">
        <v>8</v>
      </c>
      <c r="E11523" s="233" t="s">
        <v>334</v>
      </c>
      <c r="F11523" s="234" t="s">
        <v>276</v>
      </c>
      <c r="G11523" s="235">
        <v>160</v>
      </c>
      <c r="H11523" s="234">
        <v>56152</v>
      </c>
      <c r="I11523" s="28"/>
    </row>
    <row r="11524" spans="1:9" x14ac:dyDescent="0.25">
      <c r="A11524" s="231" t="s">
        <v>335</v>
      </c>
      <c r="B11524" s="232" t="s">
        <v>357</v>
      </c>
      <c r="C11524" s="233" t="s">
        <v>358</v>
      </c>
      <c r="D11524" s="233">
        <v>16</v>
      </c>
      <c r="E11524" s="233" t="s">
        <v>271</v>
      </c>
      <c r="F11524" s="234" t="s">
        <v>359</v>
      </c>
      <c r="G11524" s="235">
        <v>197</v>
      </c>
      <c r="H11524" s="234">
        <v>56154</v>
      </c>
      <c r="I11524" s="28"/>
    </row>
    <row r="11525" spans="1:9" x14ac:dyDescent="0.25">
      <c r="A11525" s="231" t="s">
        <v>397</v>
      </c>
      <c r="B11525" s="232" t="s">
        <v>402</v>
      </c>
      <c r="C11525" s="233" t="s">
        <v>380</v>
      </c>
      <c r="D11525" s="233">
        <v>8</v>
      </c>
      <c r="E11525" s="233" t="s">
        <v>262</v>
      </c>
      <c r="F11525" s="234" t="s">
        <v>342</v>
      </c>
      <c r="G11525" s="235">
        <v>120</v>
      </c>
      <c r="H11525" s="234">
        <v>56157</v>
      </c>
      <c r="I11525" s="28"/>
    </row>
    <row r="11526" spans="1:9" x14ac:dyDescent="0.25">
      <c r="A11526" s="231" t="s">
        <v>362</v>
      </c>
      <c r="B11526" s="232" t="s">
        <v>407</v>
      </c>
      <c r="C11526" s="233" t="s">
        <v>380</v>
      </c>
      <c r="D11526" s="233">
        <v>16</v>
      </c>
      <c r="E11526" s="233" t="s">
        <v>264</v>
      </c>
      <c r="F11526" s="234" t="s">
        <v>365</v>
      </c>
      <c r="G11526" s="235">
        <v>147</v>
      </c>
      <c r="H11526" s="234">
        <v>56159</v>
      </c>
      <c r="I11526" s="28"/>
    </row>
    <row r="11527" spans="1:9" x14ac:dyDescent="0.25">
      <c r="A11527" s="231" t="s">
        <v>335</v>
      </c>
      <c r="B11527" s="232" t="s">
        <v>400</v>
      </c>
      <c r="C11527" s="233" t="s">
        <v>364</v>
      </c>
      <c r="D11527" s="233">
        <v>8</v>
      </c>
      <c r="E11527" s="233" t="s">
        <v>264</v>
      </c>
      <c r="F11527" s="234" t="s">
        <v>365</v>
      </c>
      <c r="G11527" s="235">
        <v>26</v>
      </c>
      <c r="H11527" s="234">
        <v>56159</v>
      </c>
      <c r="I11527" s="28"/>
    </row>
    <row r="11528" spans="1:9" x14ac:dyDescent="0.25">
      <c r="A11528" s="231" t="s">
        <v>335</v>
      </c>
      <c r="B11528" s="232" t="s">
        <v>350</v>
      </c>
      <c r="C11528" s="233" t="s">
        <v>347</v>
      </c>
      <c r="D11528" s="233">
        <v>8</v>
      </c>
      <c r="E11528" s="233" t="s">
        <v>271</v>
      </c>
      <c r="F11528" s="234" t="s">
        <v>338</v>
      </c>
      <c r="G11528" s="235">
        <v>111</v>
      </c>
      <c r="H11528" s="234">
        <v>56160</v>
      </c>
      <c r="I11528" s="28"/>
    </row>
    <row r="11529" spans="1:9" x14ac:dyDescent="0.25">
      <c r="A11529" s="231" t="s">
        <v>339</v>
      </c>
      <c r="B11529" s="232" t="s">
        <v>340</v>
      </c>
      <c r="C11529" s="233" t="s">
        <v>341</v>
      </c>
      <c r="D11529" s="233">
        <v>8</v>
      </c>
      <c r="E11529" s="233" t="s">
        <v>262</v>
      </c>
      <c r="F11529" s="234" t="s">
        <v>342</v>
      </c>
      <c r="G11529" s="235">
        <v>35</v>
      </c>
      <c r="H11529" s="234">
        <v>56163</v>
      </c>
      <c r="I11529" s="28"/>
    </row>
    <row r="11530" spans="1:9" x14ac:dyDescent="0.25">
      <c r="A11530" s="231" t="s">
        <v>397</v>
      </c>
      <c r="B11530" s="232" t="s">
        <v>398</v>
      </c>
      <c r="C11530" s="233" t="s">
        <v>399</v>
      </c>
      <c r="D11530" s="233">
        <v>8</v>
      </c>
      <c r="E11530" s="233" t="s">
        <v>334</v>
      </c>
      <c r="F11530" s="234" t="s">
        <v>276</v>
      </c>
      <c r="G11530" s="235">
        <v>33</v>
      </c>
      <c r="H11530" s="234">
        <v>56163</v>
      </c>
      <c r="I11530" s="28"/>
    </row>
    <row r="11531" spans="1:9" x14ac:dyDescent="0.25">
      <c r="A11531" s="231" t="s">
        <v>335</v>
      </c>
      <c r="B11531" s="232" t="s">
        <v>357</v>
      </c>
      <c r="C11531" s="233" t="s">
        <v>358</v>
      </c>
      <c r="D11531" s="233">
        <v>16</v>
      </c>
      <c r="E11531" s="233" t="s">
        <v>271</v>
      </c>
      <c r="F11531" s="234" t="s">
        <v>359</v>
      </c>
      <c r="G11531" s="235">
        <v>84</v>
      </c>
      <c r="H11531" s="234">
        <v>56167</v>
      </c>
      <c r="I11531" s="28"/>
    </row>
    <row r="11532" spans="1:9" x14ac:dyDescent="0.25">
      <c r="A11532" s="231" t="s">
        <v>331</v>
      </c>
      <c r="B11532" s="232" t="s">
        <v>403</v>
      </c>
      <c r="C11532" s="233" t="s">
        <v>380</v>
      </c>
      <c r="D11532" s="233">
        <v>32</v>
      </c>
      <c r="E11532" s="233" t="s">
        <v>262</v>
      </c>
      <c r="F11532" s="234" t="s">
        <v>356</v>
      </c>
      <c r="G11532" s="235">
        <v>57</v>
      </c>
      <c r="H11532" s="234">
        <v>56167</v>
      </c>
      <c r="I11532" s="28"/>
    </row>
    <row r="11533" spans="1:9" x14ac:dyDescent="0.25">
      <c r="A11533" s="231" t="s">
        <v>362</v>
      </c>
      <c r="B11533" s="232" t="s">
        <v>363</v>
      </c>
      <c r="C11533" s="233" t="s">
        <v>364</v>
      </c>
      <c r="D11533" s="233">
        <v>8</v>
      </c>
      <c r="E11533" s="233" t="s">
        <v>264</v>
      </c>
      <c r="F11533" s="234" t="s">
        <v>365</v>
      </c>
      <c r="G11533" s="235">
        <v>100</v>
      </c>
      <c r="H11533" s="234">
        <v>56170</v>
      </c>
      <c r="I11533" s="28"/>
    </row>
    <row r="11534" spans="1:9" x14ac:dyDescent="0.25">
      <c r="A11534" s="231" t="s">
        <v>335</v>
      </c>
      <c r="B11534" s="232" t="s">
        <v>357</v>
      </c>
      <c r="C11534" s="233" t="s">
        <v>358</v>
      </c>
      <c r="D11534" s="233">
        <v>16</v>
      </c>
      <c r="E11534" s="233" t="s">
        <v>271</v>
      </c>
      <c r="F11534" s="234" t="s">
        <v>359</v>
      </c>
      <c r="G11534" s="235">
        <v>126</v>
      </c>
      <c r="H11534" s="234">
        <v>56172</v>
      </c>
      <c r="I11534" s="28"/>
    </row>
    <row r="11535" spans="1:9" x14ac:dyDescent="0.25">
      <c r="A11535" s="231" t="s">
        <v>362</v>
      </c>
      <c r="B11535" s="232" t="s">
        <v>366</v>
      </c>
      <c r="C11535" s="233" t="s">
        <v>337</v>
      </c>
      <c r="D11535" s="233">
        <v>8</v>
      </c>
      <c r="E11535" s="233" t="s">
        <v>262</v>
      </c>
      <c r="F11535" s="234" t="s">
        <v>50</v>
      </c>
      <c r="G11535" s="235">
        <v>96</v>
      </c>
      <c r="H11535" s="234">
        <v>56174</v>
      </c>
      <c r="I11535" s="28"/>
    </row>
    <row r="11536" spans="1:9" x14ac:dyDescent="0.25">
      <c r="A11536" s="231" t="s">
        <v>335</v>
      </c>
      <c r="B11536" s="232" t="s">
        <v>400</v>
      </c>
      <c r="C11536" s="233" t="s">
        <v>364</v>
      </c>
      <c r="D11536" s="233">
        <v>8</v>
      </c>
      <c r="E11536" s="233" t="s">
        <v>264</v>
      </c>
      <c r="F11536" s="234" t="s">
        <v>365</v>
      </c>
      <c r="G11536" s="235">
        <v>21</v>
      </c>
      <c r="H11536" s="234">
        <v>56174</v>
      </c>
      <c r="I11536" s="28"/>
    </row>
    <row r="11537" spans="1:9" x14ac:dyDescent="0.25">
      <c r="A11537" s="231" t="s">
        <v>335</v>
      </c>
      <c r="B11537" s="232" t="s">
        <v>395</v>
      </c>
      <c r="C11537" s="233" t="s">
        <v>337</v>
      </c>
      <c r="D11537" s="233">
        <v>16</v>
      </c>
      <c r="E11537" s="233" t="s">
        <v>264</v>
      </c>
      <c r="F11537" s="234" t="s">
        <v>396</v>
      </c>
      <c r="G11537" s="235">
        <v>134</v>
      </c>
      <c r="H11537" s="234">
        <v>56183</v>
      </c>
      <c r="I11537" s="28"/>
    </row>
    <row r="11538" spans="1:9" x14ac:dyDescent="0.25">
      <c r="A11538" s="231" t="s">
        <v>335</v>
      </c>
      <c r="B11538" s="232" t="s">
        <v>350</v>
      </c>
      <c r="C11538" s="233" t="s">
        <v>347</v>
      </c>
      <c r="D11538" s="233">
        <v>8</v>
      </c>
      <c r="E11538" s="233" t="s">
        <v>271</v>
      </c>
      <c r="F11538" s="234" t="s">
        <v>338</v>
      </c>
      <c r="G11538" s="235">
        <v>121</v>
      </c>
      <c r="H11538" s="234">
        <v>56183</v>
      </c>
      <c r="I11538" s="28"/>
    </row>
    <row r="11539" spans="1:9" x14ac:dyDescent="0.25">
      <c r="A11539" s="231" t="s">
        <v>354</v>
      </c>
      <c r="B11539" s="232" t="s">
        <v>355</v>
      </c>
      <c r="C11539" s="233" t="s">
        <v>347</v>
      </c>
      <c r="D11539" s="233">
        <v>16</v>
      </c>
      <c r="E11539" s="233" t="s">
        <v>262</v>
      </c>
      <c r="F11539" s="234" t="s">
        <v>356</v>
      </c>
      <c r="G11539" s="235">
        <v>32</v>
      </c>
      <c r="H11539" s="234">
        <v>56183</v>
      </c>
      <c r="I11539" s="28"/>
    </row>
    <row r="11540" spans="1:9" x14ac:dyDescent="0.25">
      <c r="A11540" s="231" t="s">
        <v>335</v>
      </c>
      <c r="B11540" s="232" t="s">
        <v>384</v>
      </c>
      <c r="C11540" s="233" t="s">
        <v>364</v>
      </c>
      <c r="D11540" s="233">
        <v>8</v>
      </c>
      <c r="E11540" s="233" t="s">
        <v>262</v>
      </c>
      <c r="F11540" s="234" t="s">
        <v>356</v>
      </c>
      <c r="G11540" s="235">
        <v>79</v>
      </c>
      <c r="H11540" s="234">
        <v>56185</v>
      </c>
      <c r="I11540" s="28"/>
    </row>
    <row r="11541" spans="1:9" x14ac:dyDescent="0.25">
      <c r="A11541" s="231" t="s">
        <v>335</v>
      </c>
      <c r="B11541" s="232" t="s">
        <v>394</v>
      </c>
      <c r="C11541" s="233" t="s">
        <v>364</v>
      </c>
      <c r="D11541" s="233">
        <v>8</v>
      </c>
      <c r="E11541" s="233" t="s">
        <v>264</v>
      </c>
      <c r="F11541" s="234" t="s">
        <v>396</v>
      </c>
      <c r="G11541" s="235">
        <v>187</v>
      </c>
      <c r="H11541" s="234">
        <v>56188</v>
      </c>
      <c r="I11541" s="28"/>
    </row>
    <row r="11542" spans="1:9" x14ac:dyDescent="0.25">
      <c r="A11542" s="231" t="s">
        <v>335</v>
      </c>
      <c r="B11542" s="232" t="s">
        <v>382</v>
      </c>
      <c r="C11542" s="233" t="s">
        <v>337</v>
      </c>
      <c r="D11542" s="233">
        <v>16</v>
      </c>
      <c r="E11542" s="233" t="s">
        <v>264</v>
      </c>
      <c r="F11542" s="234" t="s">
        <v>365</v>
      </c>
      <c r="G11542" s="235">
        <v>128</v>
      </c>
      <c r="H11542" s="234">
        <v>56191</v>
      </c>
      <c r="I11542" s="28"/>
    </row>
    <row r="11543" spans="1:9" x14ac:dyDescent="0.25">
      <c r="A11543" s="231" t="s">
        <v>335</v>
      </c>
      <c r="B11543" s="232" t="s">
        <v>395</v>
      </c>
      <c r="C11543" s="233" t="s">
        <v>337</v>
      </c>
      <c r="D11543" s="233">
        <v>16</v>
      </c>
      <c r="E11543" s="233" t="s">
        <v>264</v>
      </c>
      <c r="F11543" s="234" t="s">
        <v>396</v>
      </c>
      <c r="G11543" s="235">
        <v>35</v>
      </c>
      <c r="H11543" s="234">
        <v>56192</v>
      </c>
      <c r="I11543" s="28"/>
    </row>
    <row r="11544" spans="1:9" x14ac:dyDescent="0.25">
      <c r="A11544" s="231" t="s">
        <v>345</v>
      </c>
      <c r="B11544" s="232" t="s">
        <v>379</v>
      </c>
      <c r="C11544" s="233" t="s">
        <v>380</v>
      </c>
      <c r="D11544" s="233">
        <v>16</v>
      </c>
      <c r="E11544" s="233" t="s">
        <v>271</v>
      </c>
      <c r="F11544" s="234" t="s">
        <v>338</v>
      </c>
      <c r="G11544" s="235">
        <v>137</v>
      </c>
      <c r="H11544" s="234">
        <v>56194</v>
      </c>
      <c r="I11544" s="28"/>
    </row>
    <row r="11545" spans="1:9" x14ac:dyDescent="0.25">
      <c r="A11545" s="231" t="s">
        <v>371</v>
      </c>
      <c r="B11545" s="232" t="s">
        <v>372</v>
      </c>
      <c r="C11545" s="233" t="s">
        <v>364</v>
      </c>
      <c r="D11545" s="233">
        <v>8</v>
      </c>
      <c r="E11545" s="233" t="s">
        <v>271</v>
      </c>
      <c r="F11545" s="234" t="s">
        <v>373</v>
      </c>
      <c r="G11545" s="235">
        <v>22</v>
      </c>
      <c r="H11545" s="234">
        <v>56195</v>
      </c>
      <c r="I11545" s="28"/>
    </row>
    <row r="11546" spans="1:9" x14ac:dyDescent="0.25">
      <c r="A11546" s="231" t="s">
        <v>362</v>
      </c>
      <c r="B11546" s="232" t="s">
        <v>407</v>
      </c>
      <c r="C11546" s="233" t="s">
        <v>380</v>
      </c>
      <c r="D11546" s="233">
        <v>16</v>
      </c>
      <c r="E11546" s="233" t="s">
        <v>264</v>
      </c>
      <c r="F11546" s="234" t="s">
        <v>396</v>
      </c>
      <c r="G11546" s="235">
        <v>93</v>
      </c>
      <c r="H11546" s="234">
        <v>56196</v>
      </c>
      <c r="I11546" s="28"/>
    </row>
    <row r="11547" spans="1:9" x14ac:dyDescent="0.25">
      <c r="A11547" s="231" t="s">
        <v>345</v>
      </c>
      <c r="B11547" s="232" t="s">
        <v>379</v>
      </c>
      <c r="C11547" s="233" t="s">
        <v>380</v>
      </c>
      <c r="D11547" s="233">
        <v>16</v>
      </c>
      <c r="E11547" s="233" t="s">
        <v>271</v>
      </c>
      <c r="F11547" s="234" t="s">
        <v>338</v>
      </c>
      <c r="G11547" s="235">
        <v>136</v>
      </c>
      <c r="H11547" s="234">
        <v>56197</v>
      </c>
      <c r="I11547" s="28"/>
    </row>
    <row r="11548" spans="1:9" x14ac:dyDescent="0.25">
      <c r="A11548" s="231" t="s">
        <v>385</v>
      </c>
      <c r="B11548" s="232" t="s">
        <v>389</v>
      </c>
      <c r="C11548" s="233" t="s">
        <v>375</v>
      </c>
      <c r="D11548" s="233">
        <v>16</v>
      </c>
      <c r="E11548" s="233" t="s">
        <v>334</v>
      </c>
      <c r="F11548" s="234" t="s">
        <v>276</v>
      </c>
      <c r="G11548" s="235">
        <v>42</v>
      </c>
      <c r="H11548" s="234">
        <v>56203</v>
      </c>
      <c r="I11548" s="28"/>
    </row>
    <row r="11549" spans="1:9" x14ac:dyDescent="0.25">
      <c r="A11549" s="231" t="s">
        <v>335</v>
      </c>
      <c r="B11549" s="232" t="s">
        <v>350</v>
      </c>
      <c r="C11549" s="233" t="s">
        <v>347</v>
      </c>
      <c r="D11549" s="233">
        <v>8</v>
      </c>
      <c r="E11549" s="233" t="s">
        <v>271</v>
      </c>
      <c r="F11549" s="234" t="s">
        <v>338</v>
      </c>
      <c r="G11549" s="235">
        <v>177</v>
      </c>
      <c r="H11549" s="234">
        <v>56204</v>
      </c>
      <c r="I11549" s="28"/>
    </row>
    <row r="11550" spans="1:9" x14ac:dyDescent="0.25">
      <c r="A11550" s="231" t="s">
        <v>335</v>
      </c>
      <c r="B11550" s="232" t="s">
        <v>387</v>
      </c>
      <c r="C11550" s="233" t="s">
        <v>347</v>
      </c>
      <c r="D11550" s="233">
        <v>8</v>
      </c>
      <c r="E11550" s="233" t="s">
        <v>264</v>
      </c>
      <c r="F11550" s="234" t="s">
        <v>365</v>
      </c>
      <c r="G11550" s="235">
        <v>153</v>
      </c>
      <c r="H11550" s="234">
        <v>56205</v>
      </c>
      <c r="I11550" s="28"/>
    </row>
    <row r="11551" spans="1:9" x14ac:dyDescent="0.25">
      <c r="A11551" s="231" t="s">
        <v>335</v>
      </c>
      <c r="B11551" s="232" t="s">
        <v>382</v>
      </c>
      <c r="C11551" s="233" t="s">
        <v>337</v>
      </c>
      <c r="D11551" s="233">
        <v>16</v>
      </c>
      <c r="E11551" s="233" t="s">
        <v>264</v>
      </c>
      <c r="F11551" s="234" t="s">
        <v>365</v>
      </c>
      <c r="G11551" s="235">
        <v>67</v>
      </c>
      <c r="H11551" s="234">
        <v>56205</v>
      </c>
      <c r="I11551" s="28"/>
    </row>
    <row r="11552" spans="1:9" x14ac:dyDescent="0.25">
      <c r="A11552" s="231" t="s">
        <v>339</v>
      </c>
      <c r="B11552" s="232" t="s">
        <v>340</v>
      </c>
      <c r="C11552" s="233" t="s">
        <v>341</v>
      </c>
      <c r="D11552" s="233">
        <v>8</v>
      </c>
      <c r="E11552" s="233" t="s">
        <v>262</v>
      </c>
      <c r="F11552" s="234" t="s">
        <v>342</v>
      </c>
      <c r="G11552" s="235">
        <v>15</v>
      </c>
      <c r="H11552" s="234">
        <v>56205</v>
      </c>
      <c r="I11552" s="28"/>
    </row>
    <row r="11553" spans="1:9" x14ac:dyDescent="0.25">
      <c r="A11553" s="231" t="s">
        <v>362</v>
      </c>
      <c r="B11553" s="232" t="s">
        <v>374</v>
      </c>
      <c r="C11553" s="233" t="s">
        <v>375</v>
      </c>
      <c r="D11553" s="233">
        <v>16</v>
      </c>
      <c r="E11553" s="233" t="s">
        <v>271</v>
      </c>
      <c r="F11553" s="234" t="s">
        <v>338</v>
      </c>
      <c r="G11553" s="235">
        <v>13</v>
      </c>
      <c r="H11553" s="234">
        <v>56213</v>
      </c>
      <c r="I11553" s="28"/>
    </row>
    <row r="11554" spans="1:9" x14ac:dyDescent="0.25">
      <c r="A11554" s="231" t="s">
        <v>345</v>
      </c>
      <c r="B11554" s="232" t="s">
        <v>346</v>
      </c>
      <c r="C11554" s="233" t="s">
        <v>347</v>
      </c>
      <c r="D11554" s="233">
        <v>16</v>
      </c>
      <c r="E11554" s="233" t="s">
        <v>271</v>
      </c>
      <c r="F11554" s="234" t="s">
        <v>338</v>
      </c>
      <c r="G11554" s="235">
        <v>88</v>
      </c>
      <c r="H11554" s="234">
        <v>56215</v>
      </c>
      <c r="I11554" s="28"/>
    </row>
    <row r="11555" spans="1:9" x14ac:dyDescent="0.25">
      <c r="A11555" s="231" t="s">
        <v>392</v>
      </c>
      <c r="B11555" s="232" t="s">
        <v>393</v>
      </c>
      <c r="C11555" s="233" t="s">
        <v>337</v>
      </c>
      <c r="D11555" s="233">
        <v>16</v>
      </c>
      <c r="E11555" s="233" t="s">
        <v>271</v>
      </c>
      <c r="F11555" s="234" t="s">
        <v>359</v>
      </c>
      <c r="G11555" s="235">
        <v>24</v>
      </c>
      <c r="H11555" s="234">
        <v>56217</v>
      </c>
      <c r="I11555" s="28"/>
    </row>
    <row r="11556" spans="1:9" x14ac:dyDescent="0.25">
      <c r="A11556" s="231" t="s">
        <v>397</v>
      </c>
      <c r="B11556" s="232" t="s">
        <v>402</v>
      </c>
      <c r="C11556" s="233" t="s">
        <v>380</v>
      </c>
      <c r="D11556" s="233">
        <v>8</v>
      </c>
      <c r="E11556" s="233" t="s">
        <v>262</v>
      </c>
      <c r="F11556" s="234" t="s">
        <v>50</v>
      </c>
      <c r="G11556" s="235">
        <v>170</v>
      </c>
      <c r="H11556" s="234">
        <v>56223</v>
      </c>
      <c r="I11556" s="28"/>
    </row>
    <row r="11557" spans="1:9" x14ac:dyDescent="0.25">
      <c r="A11557" s="231" t="s">
        <v>331</v>
      </c>
      <c r="B11557" s="232" t="s">
        <v>381</v>
      </c>
      <c r="C11557" s="233" t="s">
        <v>380</v>
      </c>
      <c r="D11557" s="233">
        <v>16</v>
      </c>
      <c r="E11557" s="233" t="s">
        <v>262</v>
      </c>
      <c r="F11557" s="234" t="s">
        <v>342</v>
      </c>
      <c r="G11557" s="235">
        <v>124</v>
      </c>
      <c r="H11557" s="234">
        <v>56225</v>
      </c>
      <c r="I11557" s="28"/>
    </row>
    <row r="11558" spans="1:9" x14ac:dyDescent="0.25">
      <c r="A11558" s="231" t="s">
        <v>345</v>
      </c>
      <c r="B11558" s="232" t="s">
        <v>391</v>
      </c>
      <c r="C11558" s="233" t="s">
        <v>337</v>
      </c>
      <c r="D11558" s="233">
        <v>16</v>
      </c>
      <c r="E11558" s="233" t="s">
        <v>334</v>
      </c>
      <c r="F11558" s="234" t="s">
        <v>405</v>
      </c>
      <c r="G11558" s="235">
        <v>103</v>
      </c>
      <c r="H11558" s="234">
        <v>56229</v>
      </c>
      <c r="I11558" s="28"/>
    </row>
    <row r="11559" spans="1:9" x14ac:dyDescent="0.25">
      <c r="A11559" s="231" t="s">
        <v>331</v>
      </c>
      <c r="B11559" s="232" t="s">
        <v>403</v>
      </c>
      <c r="C11559" s="233" t="s">
        <v>380</v>
      </c>
      <c r="D11559" s="233">
        <v>32</v>
      </c>
      <c r="E11559" s="233" t="s">
        <v>262</v>
      </c>
      <c r="F11559" s="234" t="s">
        <v>356</v>
      </c>
      <c r="G11559" s="235">
        <v>48</v>
      </c>
      <c r="H11559" s="234">
        <v>56231</v>
      </c>
      <c r="I11559" s="28"/>
    </row>
    <row r="11560" spans="1:9" x14ac:dyDescent="0.25">
      <c r="A11560" s="231" t="s">
        <v>348</v>
      </c>
      <c r="B11560" s="232" t="s">
        <v>349</v>
      </c>
      <c r="C11560" s="233" t="s">
        <v>347</v>
      </c>
      <c r="D11560" s="233">
        <v>8</v>
      </c>
      <c r="E11560" s="233" t="s">
        <v>262</v>
      </c>
      <c r="F11560" s="234" t="s">
        <v>342</v>
      </c>
      <c r="G11560" s="235">
        <v>47</v>
      </c>
      <c r="H11560" s="234">
        <v>56231</v>
      </c>
      <c r="I11560" s="28"/>
    </row>
    <row r="11561" spans="1:9" x14ac:dyDescent="0.25">
      <c r="A11561" s="231" t="s">
        <v>348</v>
      </c>
      <c r="B11561" s="232" t="s">
        <v>349</v>
      </c>
      <c r="C11561" s="233" t="s">
        <v>347</v>
      </c>
      <c r="D11561" s="233">
        <v>8</v>
      </c>
      <c r="E11561" s="233" t="s">
        <v>262</v>
      </c>
      <c r="F11561" s="234" t="s">
        <v>356</v>
      </c>
      <c r="G11561" s="235">
        <v>95</v>
      </c>
      <c r="H11561" s="234">
        <v>56231</v>
      </c>
      <c r="I11561" s="28"/>
    </row>
    <row r="11562" spans="1:9" x14ac:dyDescent="0.25">
      <c r="A11562" s="231" t="s">
        <v>335</v>
      </c>
      <c r="B11562" s="232" t="s">
        <v>394</v>
      </c>
      <c r="C11562" s="233" t="s">
        <v>364</v>
      </c>
      <c r="D11562" s="233">
        <v>8</v>
      </c>
      <c r="E11562" s="233" t="s">
        <v>264</v>
      </c>
      <c r="F11562" s="234" t="s">
        <v>396</v>
      </c>
      <c r="G11562" s="235">
        <v>156</v>
      </c>
      <c r="H11562" s="234">
        <v>56234</v>
      </c>
      <c r="I11562" s="28"/>
    </row>
    <row r="11563" spans="1:9" x14ac:dyDescent="0.25">
      <c r="A11563" s="231" t="s">
        <v>376</v>
      </c>
      <c r="B11563" s="232" t="s">
        <v>390</v>
      </c>
      <c r="C11563" s="233" t="s">
        <v>370</v>
      </c>
      <c r="D11563" s="233">
        <v>8</v>
      </c>
      <c r="E11563" s="233" t="s">
        <v>334</v>
      </c>
      <c r="F11563" s="234" t="s">
        <v>278</v>
      </c>
      <c r="G11563" s="235">
        <v>76</v>
      </c>
      <c r="H11563" s="234">
        <v>56234</v>
      </c>
      <c r="I11563" s="28"/>
    </row>
    <row r="11564" spans="1:9" x14ac:dyDescent="0.25">
      <c r="A11564" s="231" t="s">
        <v>339</v>
      </c>
      <c r="B11564" s="232" t="s">
        <v>340</v>
      </c>
      <c r="C11564" s="233" t="s">
        <v>341</v>
      </c>
      <c r="D11564" s="233">
        <v>8</v>
      </c>
      <c r="E11564" s="233" t="s">
        <v>262</v>
      </c>
      <c r="F11564" s="234" t="s">
        <v>342</v>
      </c>
      <c r="G11564" s="235">
        <v>128</v>
      </c>
      <c r="H11564" s="234">
        <v>56238</v>
      </c>
      <c r="I11564" s="28"/>
    </row>
    <row r="11565" spans="1:9" x14ac:dyDescent="0.25">
      <c r="A11565" s="231" t="s">
        <v>335</v>
      </c>
      <c r="B11565" s="232" t="s">
        <v>368</v>
      </c>
      <c r="C11565" s="233" t="s">
        <v>364</v>
      </c>
      <c r="D11565" s="233">
        <v>8</v>
      </c>
      <c r="E11565" s="233" t="s">
        <v>262</v>
      </c>
      <c r="F11565" s="234" t="s">
        <v>356</v>
      </c>
      <c r="G11565" s="235">
        <v>121</v>
      </c>
      <c r="H11565" s="234">
        <v>56243</v>
      </c>
      <c r="I11565" s="28"/>
    </row>
    <row r="11566" spans="1:9" x14ac:dyDescent="0.25">
      <c r="A11566" s="231" t="s">
        <v>354</v>
      </c>
      <c r="B11566" s="232" t="s">
        <v>355</v>
      </c>
      <c r="C11566" s="233" t="s">
        <v>347</v>
      </c>
      <c r="D11566" s="233">
        <v>16</v>
      </c>
      <c r="E11566" s="233" t="s">
        <v>262</v>
      </c>
      <c r="F11566" s="234" t="s">
        <v>356</v>
      </c>
      <c r="G11566" s="235">
        <v>182</v>
      </c>
      <c r="H11566" s="234">
        <v>56243</v>
      </c>
      <c r="I11566" s="28"/>
    </row>
    <row r="11567" spans="1:9" x14ac:dyDescent="0.25">
      <c r="A11567" s="231" t="s">
        <v>335</v>
      </c>
      <c r="B11567" s="232" t="s">
        <v>350</v>
      </c>
      <c r="C11567" s="233" t="s">
        <v>347</v>
      </c>
      <c r="D11567" s="233">
        <v>8</v>
      </c>
      <c r="E11567" s="233" t="s">
        <v>271</v>
      </c>
      <c r="F11567" s="234" t="s">
        <v>338</v>
      </c>
      <c r="G11567" s="235">
        <v>49</v>
      </c>
      <c r="H11567" s="234">
        <v>56248</v>
      </c>
      <c r="I11567" s="28"/>
    </row>
    <row r="11568" spans="1:9" x14ac:dyDescent="0.25">
      <c r="A11568" s="231" t="s">
        <v>335</v>
      </c>
      <c r="B11568" s="232" t="s">
        <v>383</v>
      </c>
      <c r="C11568" s="233" t="s">
        <v>347</v>
      </c>
      <c r="D11568" s="233">
        <v>8</v>
      </c>
      <c r="E11568" s="233" t="s">
        <v>271</v>
      </c>
      <c r="F11568" s="234" t="s">
        <v>359</v>
      </c>
      <c r="G11568" s="235">
        <v>125</v>
      </c>
      <c r="H11568" s="234">
        <v>56251</v>
      </c>
      <c r="I11568" s="28"/>
    </row>
    <row r="11569" spans="1:9" x14ac:dyDescent="0.25">
      <c r="A11569" s="231" t="s">
        <v>335</v>
      </c>
      <c r="B11569" s="232" t="s">
        <v>384</v>
      </c>
      <c r="C11569" s="233" t="s">
        <v>364</v>
      </c>
      <c r="D11569" s="233">
        <v>8</v>
      </c>
      <c r="E11569" s="233" t="s">
        <v>262</v>
      </c>
      <c r="F11569" s="234" t="s">
        <v>356</v>
      </c>
      <c r="G11569" s="235">
        <v>153</v>
      </c>
      <c r="H11569" s="234">
        <v>56254</v>
      </c>
      <c r="I11569" s="28"/>
    </row>
    <row r="11570" spans="1:9" x14ac:dyDescent="0.25">
      <c r="A11570" s="231" t="s">
        <v>397</v>
      </c>
      <c r="B11570" s="232" t="s">
        <v>402</v>
      </c>
      <c r="C11570" s="233" t="s">
        <v>380</v>
      </c>
      <c r="D11570" s="233">
        <v>8</v>
      </c>
      <c r="E11570" s="233" t="s">
        <v>262</v>
      </c>
      <c r="F11570" s="234" t="s">
        <v>50</v>
      </c>
      <c r="G11570" s="235">
        <v>39</v>
      </c>
      <c r="H11570" s="234">
        <v>56254</v>
      </c>
      <c r="I11570" s="28"/>
    </row>
    <row r="11571" spans="1:9" x14ac:dyDescent="0.25">
      <c r="A11571" s="231" t="s">
        <v>362</v>
      </c>
      <c r="B11571" s="232" t="s">
        <v>369</v>
      </c>
      <c r="C11571" s="233" t="s">
        <v>370</v>
      </c>
      <c r="D11571" s="233">
        <v>16</v>
      </c>
      <c r="E11571" s="233" t="s">
        <v>264</v>
      </c>
      <c r="F11571" s="234" t="s">
        <v>365</v>
      </c>
      <c r="G11571" s="235">
        <v>18</v>
      </c>
      <c r="H11571" s="234">
        <v>56260</v>
      </c>
      <c r="I11571" s="28"/>
    </row>
    <row r="11572" spans="1:9" x14ac:dyDescent="0.25">
      <c r="A11572" s="231" t="s">
        <v>335</v>
      </c>
      <c r="B11572" s="232" t="s">
        <v>394</v>
      </c>
      <c r="C11572" s="233" t="s">
        <v>364</v>
      </c>
      <c r="D11572" s="233">
        <v>8</v>
      </c>
      <c r="E11572" s="233" t="s">
        <v>264</v>
      </c>
      <c r="F11572" s="234" t="s">
        <v>396</v>
      </c>
      <c r="G11572" s="235">
        <v>40</v>
      </c>
      <c r="H11572" s="234">
        <v>56264</v>
      </c>
      <c r="I11572" s="28"/>
    </row>
    <row r="11573" spans="1:9" x14ac:dyDescent="0.25">
      <c r="A11573" s="231" t="s">
        <v>345</v>
      </c>
      <c r="B11573" s="232" t="s">
        <v>391</v>
      </c>
      <c r="C11573" s="233" t="s">
        <v>337</v>
      </c>
      <c r="D11573" s="233">
        <v>16</v>
      </c>
      <c r="E11573" s="233" t="s">
        <v>334</v>
      </c>
      <c r="F11573" s="234" t="s">
        <v>405</v>
      </c>
      <c r="G11573" s="235">
        <v>59</v>
      </c>
      <c r="H11573" s="234">
        <v>56264</v>
      </c>
      <c r="I11573" s="28"/>
    </row>
    <row r="11574" spans="1:9" x14ac:dyDescent="0.25">
      <c r="A11574" s="231" t="s">
        <v>331</v>
      </c>
      <c r="B11574" s="232" t="s">
        <v>381</v>
      </c>
      <c r="C11574" s="233" t="s">
        <v>380</v>
      </c>
      <c r="D11574" s="233">
        <v>16</v>
      </c>
      <c r="E11574" s="233" t="s">
        <v>262</v>
      </c>
      <c r="F11574" s="234" t="s">
        <v>342</v>
      </c>
      <c r="G11574" s="235">
        <v>7</v>
      </c>
      <c r="H11574" s="234">
        <v>56265</v>
      </c>
      <c r="I11574" s="28"/>
    </row>
    <row r="11575" spans="1:9" x14ac:dyDescent="0.25">
      <c r="A11575" s="231" t="s">
        <v>345</v>
      </c>
      <c r="B11575" s="232" t="s">
        <v>346</v>
      </c>
      <c r="C11575" s="233" t="s">
        <v>347</v>
      </c>
      <c r="D11575" s="233">
        <v>16</v>
      </c>
      <c r="E11575" s="233" t="s">
        <v>271</v>
      </c>
      <c r="F11575" s="234" t="s">
        <v>338</v>
      </c>
      <c r="G11575" s="235">
        <v>39</v>
      </c>
      <c r="H11575" s="234">
        <v>56274</v>
      </c>
      <c r="I11575" s="28"/>
    </row>
    <row r="11576" spans="1:9" x14ac:dyDescent="0.25">
      <c r="A11576" s="231" t="s">
        <v>376</v>
      </c>
      <c r="B11576" s="232" t="s">
        <v>390</v>
      </c>
      <c r="C11576" s="233" t="s">
        <v>370</v>
      </c>
      <c r="D11576" s="233">
        <v>8</v>
      </c>
      <c r="E11576" s="233" t="s">
        <v>334</v>
      </c>
      <c r="F11576" s="234" t="s">
        <v>278</v>
      </c>
      <c r="G11576" s="235">
        <v>172</v>
      </c>
      <c r="H11576" s="234">
        <v>56274</v>
      </c>
      <c r="I11576" s="28"/>
    </row>
    <row r="11577" spans="1:9" x14ac:dyDescent="0.25">
      <c r="A11577" s="231" t="s">
        <v>392</v>
      </c>
      <c r="B11577" s="232" t="s">
        <v>393</v>
      </c>
      <c r="C11577" s="233" t="s">
        <v>337</v>
      </c>
      <c r="D11577" s="233">
        <v>16</v>
      </c>
      <c r="E11577" s="233" t="s">
        <v>271</v>
      </c>
      <c r="F11577" s="234" t="s">
        <v>338</v>
      </c>
      <c r="G11577" s="235">
        <v>200</v>
      </c>
      <c r="H11577" s="234">
        <v>56275</v>
      </c>
      <c r="I11577" s="28"/>
    </row>
    <row r="11578" spans="1:9" x14ac:dyDescent="0.25">
      <c r="A11578" s="231" t="s">
        <v>392</v>
      </c>
      <c r="B11578" s="232" t="s">
        <v>393</v>
      </c>
      <c r="C11578" s="233" t="s">
        <v>337</v>
      </c>
      <c r="D11578" s="233">
        <v>16</v>
      </c>
      <c r="E11578" s="233" t="s">
        <v>271</v>
      </c>
      <c r="F11578" s="234" t="s">
        <v>359</v>
      </c>
      <c r="G11578" s="235">
        <v>82</v>
      </c>
      <c r="H11578" s="234">
        <v>56275</v>
      </c>
      <c r="I11578" s="28"/>
    </row>
    <row r="11579" spans="1:9" x14ac:dyDescent="0.25">
      <c r="A11579" s="231" t="s">
        <v>385</v>
      </c>
      <c r="B11579" s="232" t="s">
        <v>389</v>
      </c>
      <c r="C11579" s="233" t="s">
        <v>375</v>
      </c>
      <c r="D11579" s="233">
        <v>16</v>
      </c>
      <c r="E11579" s="233" t="s">
        <v>334</v>
      </c>
      <c r="F11579" s="234" t="s">
        <v>278</v>
      </c>
      <c r="G11579" s="235">
        <v>119</v>
      </c>
      <c r="H11579" s="234">
        <v>56283</v>
      </c>
      <c r="I11579" s="28"/>
    </row>
    <row r="11580" spans="1:9" x14ac:dyDescent="0.25">
      <c r="A11580" s="231" t="s">
        <v>371</v>
      </c>
      <c r="B11580" s="232" t="s">
        <v>372</v>
      </c>
      <c r="C11580" s="233" t="s">
        <v>364</v>
      </c>
      <c r="D11580" s="233">
        <v>8</v>
      </c>
      <c r="E11580" s="233" t="s">
        <v>271</v>
      </c>
      <c r="F11580" s="234" t="s">
        <v>338</v>
      </c>
      <c r="G11580" s="235">
        <v>85</v>
      </c>
      <c r="H11580" s="234">
        <v>56287</v>
      </c>
      <c r="I11580" s="28"/>
    </row>
    <row r="11581" spans="1:9" x14ac:dyDescent="0.25">
      <c r="A11581" s="231" t="s">
        <v>392</v>
      </c>
      <c r="B11581" s="232" t="s">
        <v>393</v>
      </c>
      <c r="C11581" s="233" t="s">
        <v>337</v>
      </c>
      <c r="D11581" s="233">
        <v>16</v>
      </c>
      <c r="E11581" s="233" t="s">
        <v>271</v>
      </c>
      <c r="F11581" s="234" t="s">
        <v>338</v>
      </c>
      <c r="G11581" s="235">
        <v>166</v>
      </c>
      <c r="H11581" s="234">
        <v>56287</v>
      </c>
      <c r="I11581" s="28"/>
    </row>
    <row r="11582" spans="1:9" x14ac:dyDescent="0.25">
      <c r="A11582" s="231" t="s">
        <v>362</v>
      </c>
      <c r="B11582" s="232" t="s">
        <v>407</v>
      </c>
      <c r="C11582" s="233" t="s">
        <v>380</v>
      </c>
      <c r="D11582" s="233">
        <v>16</v>
      </c>
      <c r="E11582" s="233" t="s">
        <v>264</v>
      </c>
      <c r="F11582" s="234" t="s">
        <v>396</v>
      </c>
      <c r="G11582" s="235">
        <v>48</v>
      </c>
      <c r="H11582" s="234">
        <v>56293</v>
      </c>
      <c r="I11582" s="28"/>
    </row>
    <row r="11583" spans="1:9" x14ac:dyDescent="0.25">
      <c r="A11583" s="231" t="s">
        <v>335</v>
      </c>
      <c r="B11583" s="232" t="s">
        <v>382</v>
      </c>
      <c r="C11583" s="233" t="s">
        <v>337</v>
      </c>
      <c r="D11583" s="233">
        <v>16</v>
      </c>
      <c r="E11583" s="233" t="s">
        <v>264</v>
      </c>
      <c r="F11583" s="234" t="s">
        <v>365</v>
      </c>
      <c r="G11583" s="235">
        <v>153</v>
      </c>
      <c r="H11583" s="234">
        <v>56294</v>
      </c>
      <c r="I11583" s="28"/>
    </row>
    <row r="11584" spans="1:9" x14ac:dyDescent="0.25">
      <c r="A11584" s="231" t="s">
        <v>335</v>
      </c>
      <c r="B11584" s="232" t="s">
        <v>368</v>
      </c>
      <c r="C11584" s="233" t="s">
        <v>364</v>
      </c>
      <c r="D11584" s="233">
        <v>8</v>
      </c>
      <c r="E11584" s="233" t="s">
        <v>262</v>
      </c>
      <c r="F11584" s="234" t="s">
        <v>356</v>
      </c>
      <c r="G11584" s="235">
        <v>20</v>
      </c>
      <c r="H11584" s="234">
        <v>56295</v>
      </c>
      <c r="I11584" s="28"/>
    </row>
    <row r="11585" spans="1:9" x14ac:dyDescent="0.25">
      <c r="A11585" s="231" t="s">
        <v>397</v>
      </c>
      <c r="B11585" s="232" t="s">
        <v>402</v>
      </c>
      <c r="C11585" s="233" t="s">
        <v>380</v>
      </c>
      <c r="D11585" s="233">
        <v>8</v>
      </c>
      <c r="E11585" s="233" t="s">
        <v>262</v>
      </c>
      <c r="F11585" s="234" t="s">
        <v>342</v>
      </c>
      <c r="G11585" s="235">
        <v>24</v>
      </c>
      <c r="H11585" s="234">
        <v>56298</v>
      </c>
      <c r="I11585" s="28"/>
    </row>
    <row r="11586" spans="1:9" x14ac:dyDescent="0.25">
      <c r="A11586" s="231" t="s">
        <v>345</v>
      </c>
      <c r="B11586" s="232" t="s">
        <v>346</v>
      </c>
      <c r="C11586" s="233" t="s">
        <v>347</v>
      </c>
      <c r="D11586" s="233">
        <v>16</v>
      </c>
      <c r="E11586" s="233" t="s">
        <v>271</v>
      </c>
      <c r="F11586" s="234" t="s">
        <v>338</v>
      </c>
      <c r="G11586" s="235">
        <v>112</v>
      </c>
      <c r="H11586" s="234">
        <v>56300</v>
      </c>
      <c r="I11586" s="28"/>
    </row>
    <row r="11587" spans="1:9" x14ac:dyDescent="0.25">
      <c r="A11587" s="231" t="s">
        <v>362</v>
      </c>
      <c r="B11587" s="232" t="s">
        <v>407</v>
      </c>
      <c r="C11587" s="233" t="s">
        <v>380</v>
      </c>
      <c r="D11587" s="233">
        <v>16</v>
      </c>
      <c r="E11587" s="233" t="s">
        <v>264</v>
      </c>
      <c r="F11587" s="234" t="s">
        <v>365</v>
      </c>
      <c r="G11587" s="235">
        <v>71</v>
      </c>
      <c r="H11587" s="234">
        <v>56303</v>
      </c>
      <c r="I11587" s="28"/>
    </row>
    <row r="11588" spans="1:9" x14ac:dyDescent="0.25">
      <c r="A11588" s="231" t="s">
        <v>331</v>
      </c>
      <c r="B11588" s="232" t="s">
        <v>353</v>
      </c>
      <c r="C11588" s="233" t="s">
        <v>337</v>
      </c>
      <c r="D11588" s="233">
        <v>16</v>
      </c>
      <c r="E11588" s="233" t="s">
        <v>262</v>
      </c>
      <c r="F11588" s="234" t="s">
        <v>342</v>
      </c>
      <c r="G11588" s="235">
        <v>52</v>
      </c>
      <c r="H11588" s="234">
        <v>56303</v>
      </c>
      <c r="I11588" s="28"/>
    </row>
    <row r="11589" spans="1:9" x14ac:dyDescent="0.25">
      <c r="A11589" s="231" t="s">
        <v>362</v>
      </c>
      <c r="B11589" s="232" t="s">
        <v>374</v>
      </c>
      <c r="C11589" s="233" t="s">
        <v>375</v>
      </c>
      <c r="D11589" s="233">
        <v>16</v>
      </c>
      <c r="E11589" s="233" t="s">
        <v>271</v>
      </c>
      <c r="F11589" s="234" t="s">
        <v>338</v>
      </c>
      <c r="G11589" s="235">
        <v>198</v>
      </c>
      <c r="H11589" s="234">
        <v>56307</v>
      </c>
      <c r="I11589" s="28"/>
    </row>
    <row r="11590" spans="1:9" x14ac:dyDescent="0.25">
      <c r="A11590" s="231" t="s">
        <v>331</v>
      </c>
      <c r="B11590" s="232" t="s">
        <v>332</v>
      </c>
      <c r="C11590" s="233" t="s">
        <v>333</v>
      </c>
      <c r="D11590" s="233">
        <v>16</v>
      </c>
      <c r="E11590" s="233" t="s">
        <v>334</v>
      </c>
      <c r="F11590" s="234" t="s">
        <v>405</v>
      </c>
      <c r="G11590" s="235">
        <v>29</v>
      </c>
      <c r="H11590" s="234">
        <v>56307</v>
      </c>
      <c r="I11590" s="28"/>
    </row>
    <row r="11591" spans="1:9" x14ac:dyDescent="0.25">
      <c r="A11591" s="231" t="s">
        <v>335</v>
      </c>
      <c r="B11591" s="232" t="s">
        <v>367</v>
      </c>
      <c r="C11591" s="233" t="s">
        <v>337</v>
      </c>
      <c r="D11591" s="233">
        <v>8</v>
      </c>
      <c r="E11591" s="233" t="s">
        <v>262</v>
      </c>
      <c r="F11591" s="234" t="s">
        <v>342</v>
      </c>
      <c r="G11591" s="235">
        <v>19</v>
      </c>
      <c r="H11591" s="234">
        <v>56308</v>
      </c>
      <c r="I11591" s="28"/>
    </row>
    <row r="11592" spans="1:9" x14ac:dyDescent="0.25">
      <c r="A11592" s="231" t="s">
        <v>385</v>
      </c>
      <c r="B11592" s="232" t="s">
        <v>389</v>
      </c>
      <c r="C11592" s="233" t="s">
        <v>375</v>
      </c>
      <c r="D11592" s="233">
        <v>16</v>
      </c>
      <c r="E11592" s="233" t="s">
        <v>334</v>
      </c>
      <c r="F11592" s="234" t="s">
        <v>278</v>
      </c>
      <c r="G11592" s="235">
        <v>37</v>
      </c>
      <c r="H11592" s="234">
        <v>56309</v>
      </c>
      <c r="I11592" s="28"/>
    </row>
    <row r="11593" spans="1:9" x14ac:dyDescent="0.25">
      <c r="A11593" s="231" t="s">
        <v>348</v>
      </c>
      <c r="B11593" s="232" t="s">
        <v>349</v>
      </c>
      <c r="C11593" s="233" t="s">
        <v>347</v>
      </c>
      <c r="D11593" s="233">
        <v>8</v>
      </c>
      <c r="E11593" s="233" t="s">
        <v>262</v>
      </c>
      <c r="F11593" s="234" t="s">
        <v>342</v>
      </c>
      <c r="G11593" s="235">
        <v>160</v>
      </c>
      <c r="H11593" s="234">
        <v>56311</v>
      </c>
      <c r="I11593" s="28"/>
    </row>
    <row r="11594" spans="1:9" x14ac:dyDescent="0.25">
      <c r="A11594" s="231" t="s">
        <v>385</v>
      </c>
      <c r="B11594" s="232" t="s">
        <v>386</v>
      </c>
      <c r="C11594" s="233" t="s">
        <v>358</v>
      </c>
      <c r="D11594" s="233">
        <v>16</v>
      </c>
      <c r="E11594" s="233" t="s">
        <v>334</v>
      </c>
      <c r="F11594" s="234" t="s">
        <v>276</v>
      </c>
      <c r="G11594" s="235">
        <v>110</v>
      </c>
      <c r="H11594" s="234">
        <v>56313</v>
      </c>
      <c r="I11594" s="28"/>
    </row>
    <row r="11595" spans="1:9" x14ac:dyDescent="0.25">
      <c r="A11595" s="231" t="s">
        <v>408</v>
      </c>
      <c r="B11595" s="232" t="s">
        <v>409</v>
      </c>
      <c r="C11595" s="233" t="s">
        <v>380</v>
      </c>
      <c r="D11595" s="233">
        <v>16</v>
      </c>
      <c r="E11595" s="233" t="s">
        <v>334</v>
      </c>
      <c r="F11595" s="234" t="s">
        <v>276</v>
      </c>
      <c r="G11595" s="235">
        <v>89</v>
      </c>
      <c r="H11595" s="234">
        <v>56314</v>
      </c>
      <c r="I11595" s="28"/>
    </row>
    <row r="11596" spans="1:9" x14ac:dyDescent="0.25">
      <c r="A11596" s="231" t="s">
        <v>335</v>
      </c>
      <c r="B11596" s="232" t="s">
        <v>400</v>
      </c>
      <c r="C11596" s="233" t="s">
        <v>364</v>
      </c>
      <c r="D11596" s="233">
        <v>8</v>
      </c>
      <c r="E11596" s="233" t="s">
        <v>264</v>
      </c>
      <c r="F11596" s="234" t="s">
        <v>365</v>
      </c>
      <c r="G11596" s="235">
        <v>150</v>
      </c>
      <c r="H11596" s="234">
        <v>56315</v>
      </c>
      <c r="I11596" s="28"/>
    </row>
    <row r="11597" spans="1:9" x14ac:dyDescent="0.25">
      <c r="A11597" s="231" t="s">
        <v>345</v>
      </c>
      <c r="B11597" s="232" t="s">
        <v>406</v>
      </c>
      <c r="C11597" s="233" t="s">
        <v>337</v>
      </c>
      <c r="D11597" s="233">
        <v>16</v>
      </c>
      <c r="E11597" s="233" t="s">
        <v>271</v>
      </c>
      <c r="F11597" s="234" t="s">
        <v>359</v>
      </c>
      <c r="G11597" s="235">
        <v>89</v>
      </c>
      <c r="H11597" s="234">
        <v>56324</v>
      </c>
      <c r="I11597" s="28"/>
    </row>
    <row r="11598" spans="1:9" x14ac:dyDescent="0.25">
      <c r="A11598" s="231" t="s">
        <v>348</v>
      </c>
      <c r="B11598" s="232" t="s">
        <v>349</v>
      </c>
      <c r="C11598" s="233" t="s">
        <v>347</v>
      </c>
      <c r="D11598" s="233">
        <v>8</v>
      </c>
      <c r="E11598" s="233" t="s">
        <v>262</v>
      </c>
      <c r="F11598" s="234" t="s">
        <v>356</v>
      </c>
      <c r="G11598" s="235">
        <v>200</v>
      </c>
      <c r="H11598" s="234">
        <v>56324</v>
      </c>
      <c r="I11598" s="28"/>
    </row>
    <row r="11599" spans="1:9" x14ac:dyDescent="0.25">
      <c r="A11599" s="231" t="s">
        <v>385</v>
      </c>
      <c r="B11599" s="232" t="s">
        <v>389</v>
      </c>
      <c r="C11599" s="233" t="s">
        <v>375</v>
      </c>
      <c r="D11599" s="233">
        <v>16</v>
      </c>
      <c r="E11599" s="233" t="s">
        <v>334</v>
      </c>
      <c r="F11599" s="234" t="s">
        <v>276</v>
      </c>
      <c r="G11599" s="235">
        <v>80</v>
      </c>
      <c r="H11599" s="234">
        <v>56330</v>
      </c>
      <c r="I11599" s="28"/>
    </row>
    <row r="11600" spans="1:9" x14ac:dyDescent="0.25">
      <c r="A11600" s="231" t="s">
        <v>371</v>
      </c>
      <c r="B11600" s="232" t="s">
        <v>388</v>
      </c>
      <c r="C11600" s="233" t="s">
        <v>364</v>
      </c>
      <c r="D11600" s="233">
        <v>12</v>
      </c>
      <c r="E11600" s="233" t="s">
        <v>271</v>
      </c>
      <c r="F11600" s="234" t="s">
        <v>359</v>
      </c>
      <c r="G11600" s="235">
        <v>196</v>
      </c>
      <c r="H11600" s="234">
        <v>56331</v>
      </c>
      <c r="I11600" s="28"/>
    </row>
    <row r="11601" spans="1:9" x14ac:dyDescent="0.25">
      <c r="A11601" s="231" t="s">
        <v>335</v>
      </c>
      <c r="B11601" s="232" t="s">
        <v>387</v>
      </c>
      <c r="C11601" s="233" t="s">
        <v>347</v>
      </c>
      <c r="D11601" s="233">
        <v>8</v>
      </c>
      <c r="E11601" s="233" t="s">
        <v>264</v>
      </c>
      <c r="F11601" s="234" t="s">
        <v>365</v>
      </c>
      <c r="G11601" s="235">
        <v>116</v>
      </c>
      <c r="H11601" s="234">
        <v>56333</v>
      </c>
      <c r="I11601" s="28"/>
    </row>
    <row r="11602" spans="1:9" x14ac:dyDescent="0.25">
      <c r="A11602" s="231" t="s">
        <v>335</v>
      </c>
      <c r="B11602" s="232" t="s">
        <v>368</v>
      </c>
      <c r="C11602" s="233" t="s">
        <v>364</v>
      </c>
      <c r="D11602" s="233">
        <v>8</v>
      </c>
      <c r="E11602" s="233" t="s">
        <v>262</v>
      </c>
      <c r="F11602" s="234" t="s">
        <v>356</v>
      </c>
      <c r="G11602" s="235">
        <v>18</v>
      </c>
      <c r="H11602" s="234">
        <v>56341</v>
      </c>
      <c r="I11602" s="28"/>
    </row>
    <row r="11603" spans="1:9" x14ac:dyDescent="0.25">
      <c r="A11603" s="231" t="s">
        <v>354</v>
      </c>
      <c r="B11603" s="232" t="s">
        <v>355</v>
      </c>
      <c r="C11603" s="233" t="s">
        <v>347</v>
      </c>
      <c r="D11603" s="233">
        <v>16</v>
      </c>
      <c r="E11603" s="233" t="s">
        <v>262</v>
      </c>
      <c r="F11603" s="234" t="s">
        <v>356</v>
      </c>
      <c r="G11603" s="235">
        <v>197</v>
      </c>
      <c r="H11603" s="234">
        <v>56341</v>
      </c>
      <c r="I11603" s="28"/>
    </row>
    <row r="11604" spans="1:9" x14ac:dyDescent="0.25">
      <c r="A11604" s="231" t="s">
        <v>339</v>
      </c>
      <c r="B11604" s="232" t="s">
        <v>340</v>
      </c>
      <c r="C11604" s="233" t="s">
        <v>341</v>
      </c>
      <c r="D11604" s="233">
        <v>8</v>
      </c>
      <c r="E11604" s="233" t="s">
        <v>262</v>
      </c>
      <c r="F11604" s="234" t="s">
        <v>342</v>
      </c>
      <c r="G11604" s="235">
        <v>37</v>
      </c>
      <c r="H11604" s="234">
        <v>56342</v>
      </c>
      <c r="I11604" s="28"/>
    </row>
    <row r="11605" spans="1:9" x14ac:dyDescent="0.25">
      <c r="A11605" s="231" t="s">
        <v>362</v>
      </c>
      <c r="B11605" s="232" t="s">
        <v>363</v>
      </c>
      <c r="C11605" s="233" t="s">
        <v>364</v>
      </c>
      <c r="D11605" s="233">
        <v>8</v>
      </c>
      <c r="E11605" s="233" t="s">
        <v>264</v>
      </c>
      <c r="F11605" s="234" t="s">
        <v>396</v>
      </c>
      <c r="G11605" s="235">
        <v>75</v>
      </c>
      <c r="H11605" s="234">
        <v>56346</v>
      </c>
      <c r="I11605" s="28"/>
    </row>
    <row r="11606" spans="1:9" x14ac:dyDescent="0.25">
      <c r="A11606" s="231" t="s">
        <v>397</v>
      </c>
      <c r="B11606" s="232" t="s">
        <v>402</v>
      </c>
      <c r="C11606" s="233" t="s">
        <v>380</v>
      </c>
      <c r="D11606" s="233">
        <v>8</v>
      </c>
      <c r="E11606" s="233" t="s">
        <v>262</v>
      </c>
      <c r="F11606" s="234" t="s">
        <v>50</v>
      </c>
      <c r="G11606" s="235">
        <v>18</v>
      </c>
      <c r="H11606" s="234">
        <v>56346</v>
      </c>
      <c r="I11606" s="28"/>
    </row>
    <row r="11607" spans="1:9" x14ac:dyDescent="0.25">
      <c r="A11607" s="231" t="s">
        <v>331</v>
      </c>
      <c r="B11607" s="232" t="s">
        <v>381</v>
      </c>
      <c r="C11607" s="233" t="s">
        <v>380</v>
      </c>
      <c r="D11607" s="233">
        <v>16</v>
      </c>
      <c r="E11607" s="233" t="s">
        <v>262</v>
      </c>
      <c r="F11607" s="234" t="s">
        <v>342</v>
      </c>
      <c r="G11607" s="235">
        <v>89</v>
      </c>
      <c r="H11607" s="234">
        <v>56353</v>
      </c>
      <c r="I11607" s="28"/>
    </row>
    <row r="11608" spans="1:9" x14ac:dyDescent="0.25">
      <c r="A11608" s="231" t="s">
        <v>335</v>
      </c>
      <c r="B11608" s="232" t="s">
        <v>394</v>
      </c>
      <c r="C11608" s="233" t="s">
        <v>364</v>
      </c>
      <c r="D11608" s="233">
        <v>8</v>
      </c>
      <c r="E11608" s="233" t="s">
        <v>264</v>
      </c>
      <c r="F11608" s="234" t="s">
        <v>396</v>
      </c>
      <c r="G11608" s="235">
        <v>36</v>
      </c>
      <c r="H11608" s="234">
        <v>56354</v>
      </c>
      <c r="I11608" s="28"/>
    </row>
    <row r="11609" spans="1:9" x14ac:dyDescent="0.25">
      <c r="A11609" s="231" t="s">
        <v>331</v>
      </c>
      <c r="B11609" s="232" t="s">
        <v>381</v>
      </c>
      <c r="C11609" s="233" t="s">
        <v>380</v>
      </c>
      <c r="D11609" s="233">
        <v>16</v>
      </c>
      <c r="E11609" s="233" t="s">
        <v>262</v>
      </c>
      <c r="F11609" s="234" t="s">
        <v>342</v>
      </c>
      <c r="G11609" s="235">
        <v>136</v>
      </c>
      <c r="H11609" s="234">
        <v>56354</v>
      </c>
      <c r="I11609" s="28"/>
    </row>
    <row r="11610" spans="1:9" x14ac:dyDescent="0.25">
      <c r="A11610" s="231" t="s">
        <v>348</v>
      </c>
      <c r="B11610" s="232" t="s">
        <v>349</v>
      </c>
      <c r="C11610" s="233" t="s">
        <v>347</v>
      </c>
      <c r="D11610" s="233">
        <v>8</v>
      </c>
      <c r="E11610" s="233" t="s">
        <v>262</v>
      </c>
      <c r="F11610" s="234" t="s">
        <v>356</v>
      </c>
      <c r="G11610" s="235">
        <v>23</v>
      </c>
      <c r="H11610" s="234">
        <v>56363</v>
      </c>
      <c r="I11610" s="28"/>
    </row>
    <row r="11611" spans="1:9" x14ac:dyDescent="0.25">
      <c r="A11611" s="231" t="s">
        <v>362</v>
      </c>
      <c r="B11611" s="232" t="s">
        <v>374</v>
      </c>
      <c r="C11611" s="233" t="s">
        <v>375</v>
      </c>
      <c r="D11611" s="233">
        <v>16</v>
      </c>
      <c r="E11611" s="233" t="s">
        <v>271</v>
      </c>
      <c r="F11611" s="234" t="s">
        <v>338</v>
      </c>
      <c r="G11611" s="235">
        <v>28</v>
      </c>
      <c r="H11611" s="234">
        <v>56366</v>
      </c>
      <c r="I11611" s="28"/>
    </row>
    <row r="11612" spans="1:9" x14ac:dyDescent="0.25">
      <c r="A11612" s="231" t="s">
        <v>331</v>
      </c>
      <c r="B11612" s="232" t="s">
        <v>381</v>
      </c>
      <c r="C11612" s="233" t="s">
        <v>380</v>
      </c>
      <c r="D11612" s="233">
        <v>16</v>
      </c>
      <c r="E11612" s="233" t="s">
        <v>262</v>
      </c>
      <c r="F11612" s="234" t="s">
        <v>342</v>
      </c>
      <c r="G11612" s="235">
        <v>160</v>
      </c>
      <c r="H11612" s="234">
        <v>56366</v>
      </c>
      <c r="I11612" s="28"/>
    </row>
    <row r="11613" spans="1:9" x14ac:dyDescent="0.25">
      <c r="A11613" s="231" t="s">
        <v>362</v>
      </c>
      <c r="B11613" s="232" t="s">
        <v>374</v>
      </c>
      <c r="C11613" s="233" t="s">
        <v>375</v>
      </c>
      <c r="D11613" s="233">
        <v>16</v>
      </c>
      <c r="E11613" s="233" t="s">
        <v>271</v>
      </c>
      <c r="F11613" s="234" t="s">
        <v>338</v>
      </c>
      <c r="G11613" s="235">
        <v>57</v>
      </c>
      <c r="H11613" s="234">
        <v>56368</v>
      </c>
      <c r="I11613" s="28"/>
    </row>
    <row r="11614" spans="1:9" x14ac:dyDescent="0.25">
      <c r="A11614" s="231" t="s">
        <v>345</v>
      </c>
      <c r="B11614" s="232" t="s">
        <v>391</v>
      </c>
      <c r="C11614" s="233" t="s">
        <v>337</v>
      </c>
      <c r="D11614" s="233">
        <v>16</v>
      </c>
      <c r="E11614" s="233" t="s">
        <v>334</v>
      </c>
      <c r="F11614" s="234" t="s">
        <v>405</v>
      </c>
      <c r="G11614" s="235">
        <v>81</v>
      </c>
      <c r="H11614" s="234">
        <v>56372</v>
      </c>
      <c r="I11614" s="28"/>
    </row>
    <row r="11615" spans="1:9" x14ac:dyDescent="0.25">
      <c r="A11615" s="231" t="s">
        <v>345</v>
      </c>
      <c r="B11615" s="232" t="s">
        <v>401</v>
      </c>
      <c r="C11615" s="233" t="s">
        <v>380</v>
      </c>
      <c r="D11615" s="233">
        <v>16</v>
      </c>
      <c r="E11615" s="233" t="s">
        <v>271</v>
      </c>
      <c r="F11615" s="234" t="s">
        <v>338</v>
      </c>
      <c r="G11615" s="235">
        <v>172</v>
      </c>
      <c r="H11615" s="234">
        <v>56372</v>
      </c>
      <c r="I11615" s="28"/>
    </row>
    <row r="11616" spans="1:9" x14ac:dyDescent="0.25">
      <c r="A11616" s="231" t="s">
        <v>331</v>
      </c>
      <c r="B11616" s="232" t="s">
        <v>332</v>
      </c>
      <c r="C11616" s="233" t="s">
        <v>333</v>
      </c>
      <c r="D11616" s="233">
        <v>16</v>
      </c>
      <c r="E11616" s="233" t="s">
        <v>334</v>
      </c>
      <c r="F11616" s="234" t="s">
        <v>405</v>
      </c>
      <c r="G11616" s="235">
        <v>146</v>
      </c>
      <c r="H11616" s="234">
        <v>56372</v>
      </c>
      <c r="I11616" s="28"/>
    </row>
    <row r="11617" spans="1:9" x14ac:dyDescent="0.25">
      <c r="A11617" s="231" t="s">
        <v>331</v>
      </c>
      <c r="B11617" s="232" t="s">
        <v>353</v>
      </c>
      <c r="C11617" s="233" t="s">
        <v>337</v>
      </c>
      <c r="D11617" s="233">
        <v>16</v>
      </c>
      <c r="E11617" s="233" t="s">
        <v>262</v>
      </c>
      <c r="F11617" s="234" t="s">
        <v>342</v>
      </c>
      <c r="G11617" s="235">
        <v>12</v>
      </c>
      <c r="H11617" s="234">
        <v>56374</v>
      </c>
      <c r="I11617" s="28"/>
    </row>
    <row r="11618" spans="1:9" x14ac:dyDescent="0.25">
      <c r="A11618" s="231" t="s">
        <v>345</v>
      </c>
      <c r="B11618" s="232" t="s">
        <v>401</v>
      </c>
      <c r="C11618" s="233" t="s">
        <v>380</v>
      </c>
      <c r="D11618" s="233">
        <v>16</v>
      </c>
      <c r="E11618" s="233" t="s">
        <v>271</v>
      </c>
      <c r="F11618" s="234" t="s">
        <v>338</v>
      </c>
      <c r="G11618" s="235">
        <v>25</v>
      </c>
      <c r="H11618" s="234">
        <v>56377</v>
      </c>
      <c r="I11618" s="28"/>
    </row>
    <row r="11619" spans="1:9" x14ac:dyDescent="0.25">
      <c r="A11619" s="231" t="s">
        <v>331</v>
      </c>
      <c r="B11619" s="232" t="s">
        <v>381</v>
      </c>
      <c r="C11619" s="233" t="s">
        <v>380</v>
      </c>
      <c r="D11619" s="233">
        <v>16</v>
      </c>
      <c r="E11619" s="233" t="s">
        <v>262</v>
      </c>
      <c r="F11619" s="234" t="s">
        <v>342</v>
      </c>
      <c r="G11619" s="235">
        <v>186</v>
      </c>
      <c r="H11619" s="234">
        <v>56379</v>
      </c>
      <c r="I11619" s="28"/>
    </row>
    <row r="11620" spans="1:9" x14ac:dyDescent="0.25">
      <c r="A11620" s="231" t="s">
        <v>362</v>
      </c>
      <c r="B11620" s="232" t="s">
        <v>363</v>
      </c>
      <c r="C11620" s="233" t="s">
        <v>364</v>
      </c>
      <c r="D11620" s="233">
        <v>8</v>
      </c>
      <c r="E11620" s="233" t="s">
        <v>264</v>
      </c>
      <c r="F11620" s="234" t="s">
        <v>365</v>
      </c>
      <c r="G11620" s="235">
        <v>49</v>
      </c>
      <c r="H11620" s="234">
        <v>56380</v>
      </c>
      <c r="I11620" s="28"/>
    </row>
    <row r="11621" spans="1:9" x14ac:dyDescent="0.25">
      <c r="A11621" s="231" t="s">
        <v>331</v>
      </c>
      <c r="B11621" s="232" t="s">
        <v>353</v>
      </c>
      <c r="C11621" s="233" t="s">
        <v>337</v>
      </c>
      <c r="D11621" s="233">
        <v>16</v>
      </c>
      <c r="E11621" s="233" t="s">
        <v>262</v>
      </c>
      <c r="F11621" s="234" t="s">
        <v>356</v>
      </c>
      <c r="G11621" s="235">
        <v>94</v>
      </c>
      <c r="H11621" s="234">
        <v>56380</v>
      </c>
      <c r="I11621" s="28"/>
    </row>
    <row r="11622" spans="1:9" x14ac:dyDescent="0.25">
      <c r="A11622" s="231" t="s">
        <v>345</v>
      </c>
      <c r="B11622" s="232" t="s">
        <v>346</v>
      </c>
      <c r="C11622" s="233" t="s">
        <v>347</v>
      </c>
      <c r="D11622" s="233">
        <v>16</v>
      </c>
      <c r="E11622" s="233" t="s">
        <v>271</v>
      </c>
      <c r="F11622" s="234" t="s">
        <v>338</v>
      </c>
      <c r="G11622" s="235">
        <v>43</v>
      </c>
      <c r="H11622" s="234">
        <v>56382</v>
      </c>
      <c r="I11622" s="28"/>
    </row>
    <row r="11623" spans="1:9" x14ac:dyDescent="0.25">
      <c r="A11623" s="231" t="s">
        <v>392</v>
      </c>
      <c r="B11623" s="232" t="s">
        <v>393</v>
      </c>
      <c r="C11623" s="233" t="s">
        <v>337</v>
      </c>
      <c r="D11623" s="233">
        <v>16</v>
      </c>
      <c r="E11623" s="233" t="s">
        <v>271</v>
      </c>
      <c r="F11623" s="234" t="s">
        <v>359</v>
      </c>
      <c r="G11623" s="235">
        <v>83</v>
      </c>
      <c r="H11623" s="234">
        <v>56382</v>
      </c>
      <c r="I11623" s="28"/>
    </row>
    <row r="11624" spans="1:9" x14ac:dyDescent="0.25">
      <c r="A11624" s="231" t="s">
        <v>397</v>
      </c>
      <c r="B11624" s="232" t="s">
        <v>398</v>
      </c>
      <c r="C11624" s="233" t="s">
        <v>399</v>
      </c>
      <c r="D11624" s="233">
        <v>8</v>
      </c>
      <c r="E11624" s="233" t="s">
        <v>334</v>
      </c>
      <c r="F11624" s="234" t="s">
        <v>276</v>
      </c>
      <c r="G11624" s="235">
        <v>95</v>
      </c>
      <c r="H11624" s="234">
        <v>56382</v>
      </c>
      <c r="I11624" s="28"/>
    </row>
    <row r="11625" spans="1:9" x14ac:dyDescent="0.25">
      <c r="A11625" s="231" t="s">
        <v>362</v>
      </c>
      <c r="B11625" s="232" t="s">
        <v>369</v>
      </c>
      <c r="C11625" s="233" t="s">
        <v>370</v>
      </c>
      <c r="D11625" s="233">
        <v>16</v>
      </c>
      <c r="E11625" s="233" t="s">
        <v>264</v>
      </c>
      <c r="F11625" s="234" t="s">
        <v>365</v>
      </c>
      <c r="G11625" s="235">
        <v>188</v>
      </c>
      <c r="H11625" s="234">
        <v>56387</v>
      </c>
      <c r="I11625" s="28"/>
    </row>
    <row r="11626" spans="1:9" x14ac:dyDescent="0.25">
      <c r="A11626" s="231" t="s">
        <v>371</v>
      </c>
      <c r="B11626" s="232" t="s">
        <v>372</v>
      </c>
      <c r="C11626" s="233" t="s">
        <v>364</v>
      </c>
      <c r="D11626" s="233">
        <v>8</v>
      </c>
      <c r="E11626" s="233" t="s">
        <v>271</v>
      </c>
      <c r="F11626" s="234" t="s">
        <v>373</v>
      </c>
      <c r="G11626" s="235">
        <v>58</v>
      </c>
      <c r="H11626" s="234">
        <v>56389</v>
      </c>
      <c r="I11626" s="28"/>
    </row>
    <row r="11627" spans="1:9" x14ac:dyDescent="0.25">
      <c r="A11627" s="231" t="s">
        <v>376</v>
      </c>
      <c r="B11627" s="232" t="s">
        <v>377</v>
      </c>
      <c r="C11627" s="233" t="s">
        <v>378</v>
      </c>
      <c r="D11627" s="233">
        <v>10</v>
      </c>
      <c r="E11627" s="233" t="s">
        <v>262</v>
      </c>
      <c r="F11627" s="234" t="s">
        <v>342</v>
      </c>
      <c r="G11627" s="235">
        <v>79</v>
      </c>
      <c r="H11627" s="234">
        <v>56389</v>
      </c>
      <c r="I11627" s="28"/>
    </row>
    <row r="11628" spans="1:9" x14ac:dyDescent="0.25">
      <c r="A11628" s="231" t="s">
        <v>335</v>
      </c>
      <c r="B11628" s="232" t="s">
        <v>383</v>
      </c>
      <c r="C11628" s="233" t="s">
        <v>347</v>
      </c>
      <c r="D11628" s="233">
        <v>8</v>
      </c>
      <c r="E11628" s="233" t="s">
        <v>271</v>
      </c>
      <c r="F11628" s="234" t="s">
        <v>359</v>
      </c>
      <c r="G11628" s="235">
        <v>45</v>
      </c>
      <c r="H11628" s="234">
        <v>56391</v>
      </c>
      <c r="I11628" s="28"/>
    </row>
    <row r="11629" spans="1:9" x14ac:dyDescent="0.25">
      <c r="A11629" s="231" t="s">
        <v>335</v>
      </c>
      <c r="B11629" s="232" t="s">
        <v>350</v>
      </c>
      <c r="C11629" s="233" t="s">
        <v>347</v>
      </c>
      <c r="D11629" s="233">
        <v>8</v>
      </c>
      <c r="E11629" s="233" t="s">
        <v>271</v>
      </c>
      <c r="F11629" s="234" t="s">
        <v>338</v>
      </c>
      <c r="G11629" s="235">
        <v>64</v>
      </c>
      <c r="H11629" s="234">
        <v>56394</v>
      </c>
      <c r="I11629" s="28"/>
    </row>
    <row r="11630" spans="1:9" x14ac:dyDescent="0.25">
      <c r="A11630" s="231" t="s">
        <v>335</v>
      </c>
      <c r="B11630" s="232" t="s">
        <v>350</v>
      </c>
      <c r="C11630" s="233" t="s">
        <v>347</v>
      </c>
      <c r="D11630" s="233">
        <v>8</v>
      </c>
      <c r="E11630" s="233" t="s">
        <v>271</v>
      </c>
      <c r="F11630" s="234" t="s">
        <v>338</v>
      </c>
      <c r="G11630" s="235">
        <v>197</v>
      </c>
      <c r="H11630" s="234">
        <v>56399</v>
      </c>
      <c r="I11630" s="28"/>
    </row>
    <row r="11631" spans="1:9" x14ac:dyDescent="0.25">
      <c r="A11631" s="231" t="s">
        <v>335</v>
      </c>
      <c r="B11631" s="232" t="s">
        <v>394</v>
      </c>
      <c r="C11631" s="233" t="s">
        <v>364</v>
      </c>
      <c r="D11631" s="233">
        <v>8</v>
      </c>
      <c r="E11631" s="233" t="s">
        <v>264</v>
      </c>
      <c r="F11631" s="234" t="s">
        <v>365</v>
      </c>
      <c r="G11631" s="235">
        <v>12</v>
      </c>
      <c r="H11631" s="234">
        <v>56401</v>
      </c>
      <c r="I11631" s="28"/>
    </row>
    <row r="11632" spans="1:9" x14ac:dyDescent="0.25">
      <c r="A11632" s="231" t="s">
        <v>335</v>
      </c>
      <c r="B11632" s="232" t="s">
        <v>357</v>
      </c>
      <c r="C11632" s="233" t="s">
        <v>358</v>
      </c>
      <c r="D11632" s="233">
        <v>16</v>
      </c>
      <c r="E11632" s="233" t="s">
        <v>271</v>
      </c>
      <c r="F11632" s="234" t="s">
        <v>359</v>
      </c>
      <c r="G11632" s="235">
        <v>51</v>
      </c>
      <c r="H11632" s="234">
        <v>56405</v>
      </c>
      <c r="I11632" s="28"/>
    </row>
    <row r="11633" spans="1:9" x14ac:dyDescent="0.25">
      <c r="A11633" s="231" t="s">
        <v>335</v>
      </c>
      <c r="B11633" s="232" t="s">
        <v>383</v>
      </c>
      <c r="C11633" s="233" t="s">
        <v>347</v>
      </c>
      <c r="D11633" s="233">
        <v>8</v>
      </c>
      <c r="E11633" s="233" t="s">
        <v>271</v>
      </c>
      <c r="F11633" s="234" t="s">
        <v>373</v>
      </c>
      <c r="G11633" s="235">
        <v>10</v>
      </c>
      <c r="H11633" s="234">
        <v>56405</v>
      </c>
      <c r="I11633" s="28"/>
    </row>
    <row r="11634" spans="1:9" x14ac:dyDescent="0.25">
      <c r="A11634" s="231" t="s">
        <v>339</v>
      </c>
      <c r="B11634" s="232" t="s">
        <v>340</v>
      </c>
      <c r="C11634" s="233" t="s">
        <v>341</v>
      </c>
      <c r="D11634" s="233">
        <v>8</v>
      </c>
      <c r="E11634" s="233" t="s">
        <v>262</v>
      </c>
      <c r="F11634" s="234" t="s">
        <v>342</v>
      </c>
      <c r="G11634" s="235">
        <v>93</v>
      </c>
      <c r="H11634" s="234">
        <v>56407</v>
      </c>
      <c r="I11634" s="28"/>
    </row>
    <row r="11635" spans="1:9" x14ac:dyDescent="0.25">
      <c r="A11635" s="231" t="s">
        <v>371</v>
      </c>
      <c r="B11635" s="232" t="s">
        <v>372</v>
      </c>
      <c r="C11635" s="233" t="s">
        <v>364</v>
      </c>
      <c r="D11635" s="233">
        <v>8</v>
      </c>
      <c r="E11635" s="233" t="s">
        <v>271</v>
      </c>
      <c r="F11635" s="234" t="s">
        <v>373</v>
      </c>
      <c r="G11635" s="235">
        <v>108</v>
      </c>
      <c r="H11635" s="234">
        <v>56413</v>
      </c>
      <c r="I11635" s="28"/>
    </row>
    <row r="11636" spans="1:9" x14ac:dyDescent="0.25">
      <c r="A11636" s="231" t="s">
        <v>362</v>
      </c>
      <c r="B11636" s="232" t="s">
        <v>366</v>
      </c>
      <c r="C11636" s="233" t="s">
        <v>337</v>
      </c>
      <c r="D11636" s="233">
        <v>8</v>
      </c>
      <c r="E11636" s="233" t="s">
        <v>262</v>
      </c>
      <c r="F11636" s="234" t="s">
        <v>342</v>
      </c>
      <c r="G11636" s="235">
        <v>71</v>
      </c>
      <c r="H11636" s="234">
        <v>56420</v>
      </c>
      <c r="I11636" s="28"/>
    </row>
    <row r="11637" spans="1:9" x14ac:dyDescent="0.25">
      <c r="A11637" s="231" t="s">
        <v>331</v>
      </c>
      <c r="B11637" s="232" t="s">
        <v>403</v>
      </c>
      <c r="C11637" s="233" t="s">
        <v>380</v>
      </c>
      <c r="D11637" s="233">
        <v>32</v>
      </c>
      <c r="E11637" s="233" t="s">
        <v>262</v>
      </c>
      <c r="F11637" s="234" t="s">
        <v>356</v>
      </c>
      <c r="G11637" s="235">
        <v>134</v>
      </c>
      <c r="H11637" s="234">
        <v>56420</v>
      </c>
      <c r="I11637" s="28"/>
    </row>
    <row r="11638" spans="1:9" x14ac:dyDescent="0.25">
      <c r="A11638" s="231" t="s">
        <v>345</v>
      </c>
      <c r="B11638" s="232" t="s">
        <v>406</v>
      </c>
      <c r="C11638" s="233" t="s">
        <v>337</v>
      </c>
      <c r="D11638" s="233">
        <v>16</v>
      </c>
      <c r="E11638" s="233" t="s">
        <v>271</v>
      </c>
      <c r="F11638" s="234" t="s">
        <v>359</v>
      </c>
      <c r="G11638" s="235">
        <v>139</v>
      </c>
      <c r="H11638" s="234">
        <v>56423</v>
      </c>
      <c r="I11638" s="28"/>
    </row>
    <row r="11639" spans="1:9" x14ac:dyDescent="0.25">
      <c r="A11639" s="231" t="s">
        <v>376</v>
      </c>
      <c r="B11639" s="232" t="s">
        <v>390</v>
      </c>
      <c r="C11639" s="233" t="s">
        <v>370</v>
      </c>
      <c r="D11639" s="233">
        <v>8</v>
      </c>
      <c r="E11639" s="233" t="s">
        <v>334</v>
      </c>
      <c r="F11639" s="234" t="s">
        <v>278</v>
      </c>
      <c r="G11639" s="235">
        <v>67</v>
      </c>
      <c r="H11639" s="234">
        <v>56432</v>
      </c>
      <c r="I11639" s="28"/>
    </row>
    <row r="11640" spans="1:9" x14ac:dyDescent="0.25">
      <c r="A11640" s="231" t="s">
        <v>345</v>
      </c>
      <c r="B11640" s="232" t="s">
        <v>346</v>
      </c>
      <c r="C11640" s="233" t="s">
        <v>347</v>
      </c>
      <c r="D11640" s="233">
        <v>16</v>
      </c>
      <c r="E11640" s="233" t="s">
        <v>271</v>
      </c>
      <c r="F11640" s="234" t="s">
        <v>338</v>
      </c>
      <c r="G11640" s="235">
        <v>46</v>
      </c>
      <c r="H11640" s="234">
        <v>56433</v>
      </c>
      <c r="I11640" s="28"/>
    </row>
    <row r="11641" spans="1:9" x14ac:dyDescent="0.25">
      <c r="A11641" s="231" t="s">
        <v>335</v>
      </c>
      <c r="B11641" s="232" t="s">
        <v>368</v>
      </c>
      <c r="C11641" s="233" t="s">
        <v>364</v>
      </c>
      <c r="D11641" s="233">
        <v>8</v>
      </c>
      <c r="E11641" s="233" t="s">
        <v>262</v>
      </c>
      <c r="F11641" s="234" t="s">
        <v>356</v>
      </c>
      <c r="G11641" s="235">
        <v>128</v>
      </c>
      <c r="H11641" s="234">
        <v>56440</v>
      </c>
      <c r="I11641" s="28"/>
    </row>
    <row r="11642" spans="1:9" x14ac:dyDescent="0.25">
      <c r="A11642" s="231" t="s">
        <v>362</v>
      </c>
      <c r="B11642" s="232" t="s">
        <v>366</v>
      </c>
      <c r="C11642" s="233" t="s">
        <v>337</v>
      </c>
      <c r="D11642" s="233">
        <v>8</v>
      </c>
      <c r="E11642" s="233" t="s">
        <v>262</v>
      </c>
      <c r="F11642" s="234" t="s">
        <v>342</v>
      </c>
      <c r="G11642" s="235">
        <v>114</v>
      </c>
      <c r="H11642" s="234">
        <v>56441</v>
      </c>
      <c r="I11642" s="28"/>
    </row>
    <row r="11643" spans="1:9" x14ac:dyDescent="0.25">
      <c r="A11643" s="231" t="s">
        <v>339</v>
      </c>
      <c r="B11643" s="232" t="s">
        <v>340</v>
      </c>
      <c r="C11643" s="233" t="s">
        <v>341</v>
      </c>
      <c r="D11643" s="233">
        <v>8</v>
      </c>
      <c r="E11643" s="233" t="s">
        <v>262</v>
      </c>
      <c r="F11643" s="234" t="s">
        <v>342</v>
      </c>
      <c r="G11643" s="235">
        <v>43</v>
      </c>
      <c r="H11643" s="234">
        <v>56446</v>
      </c>
      <c r="I11643" s="28"/>
    </row>
    <row r="11644" spans="1:9" x14ac:dyDescent="0.25">
      <c r="A11644" s="231" t="s">
        <v>335</v>
      </c>
      <c r="B11644" s="232" t="s">
        <v>367</v>
      </c>
      <c r="C11644" s="233" t="s">
        <v>337</v>
      </c>
      <c r="D11644" s="233">
        <v>8</v>
      </c>
      <c r="E11644" s="233" t="s">
        <v>262</v>
      </c>
      <c r="F11644" s="234" t="s">
        <v>356</v>
      </c>
      <c r="G11644" s="235">
        <v>97</v>
      </c>
      <c r="H11644" s="234">
        <v>56447</v>
      </c>
      <c r="I11644" s="28"/>
    </row>
    <row r="11645" spans="1:9" x14ac:dyDescent="0.25">
      <c r="A11645" s="231" t="s">
        <v>362</v>
      </c>
      <c r="B11645" s="232" t="s">
        <v>363</v>
      </c>
      <c r="C11645" s="233" t="s">
        <v>364</v>
      </c>
      <c r="D11645" s="233">
        <v>8</v>
      </c>
      <c r="E11645" s="233" t="s">
        <v>264</v>
      </c>
      <c r="F11645" s="234" t="s">
        <v>396</v>
      </c>
      <c r="G11645" s="235">
        <v>101</v>
      </c>
      <c r="H11645" s="234">
        <v>56449</v>
      </c>
      <c r="I11645" s="28"/>
    </row>
    <row r="11646" spans="1:9" x14ac:dyDescent="0.25">
      <c r="A11646" s="231" t="s">
        <v>345</v>
      </c>
      <c r="B11646" s="232" t="s">
        <v>406</v>
      </c>
      <c r="C11646" s="233" t="s">
        <v>337</v>
      </c>
      <c r="D11646" s="233">
        <v>16</v>
      </c>
      <c r="E11646" s="233" t="s">
        <v>271</v>
      </c>
      <c r="F11646" s="234" t="s">
        <v>359</v>
      </c>
      <c r="G11646" s="235">
        <v>190</v>
      </c>
      <c r="H11646" s="234">
        <v>56450</v>
      </c>
      <c r="I11646" s="28"/>
    </row>
    <row r="11647" spans="1:9" x14ac:dyDescent="0.25">
      <c r="A11647" s="231" t="s">
        <v>362</v>
      </c>
      <c r="B11647" s="232" t="s">
        <v>369</v>
      </c>
      <c r="C11647" s="233" t="s">
        <v>370</v>
      </c>
      <c r="D11647" s="233">
        <v>16</v>
      </c>
      <c r="E11647" s="233" t="s">
        <v>264</v>
      </c>
      <c r="F11647" s="234" t="s">
        <v>365</v>
      </c>
      <c r="G11647" s="235">
        <v>128</v>
      </c>
      <c r="H11647" s="234">
        <v>56451</v>
      </c>
      <c r="I11647" s="28"/>
    </row>
    <row r="11648" spans="1:9" x14ac:dyDescent="0.25">
      <c r="A11648" s="231" t="s">
        <v>362</v>
      </c>
      <c r="B11648" s="232" t="s">
        <v>374</v>
      </c>
      <c r="C11648" s="233" t="s">
        <v>375</v>
      </c>
      <c r="D11648" s="233">
        <v>16</v>
      </c>
      <c r="E11648" s="233" t="s">
        <v>271</v>
      </c>
      <c r="F11648" s="234" t="s">
        <v>338</v>
      </c>
      <c r="G11648" s="235">
        <v>100</v>
      </c>
      <c r="H11648" s="234">
        <v>56451</v>
      </c>
      <c r="I11648" s="28"/>
    </row>
    <row r="11649" spans="1:9" x14ac:dyDescent="0.25">
      <c r="A11649" s="231" t="s">
        <v>408</v>
      </c>
      <c r="B11649" s="232" t="s">
        <v>409</v>
      </c>
      <c r="C11649" s="233" t="s">
        <v>380</v>
      </c>
      <c r="D11649" s="233">
        <v>16</v>
      </c>
      <c r="E11649" s="233" t="s">
        <v>334</v>
      </c>
      <c r="F11649" s="234" t="s">
        <v>278</v>
      </c>
      <c r="G11649" s="235">
        <v>78</v>
      </c>
      <c r="H11649" s="234">
        <v>56452</v>
      </c>
      <c r="I11649" s="28"/>
    </row>
    <row r="11650" spans="1:9" x14ac:dyDescent="0.25">
      <c r="A11650" s="231" t="s">
        <v>335</v>
      </c>
      <c r="B11650" s="232" t="s">
        <v>383</v>
      </c>
      <c r="C11650" s="233" t="s">
        <v>347</v>
      </c>
      <c r="D11650" s="233">
        <v>8</v>
      </c>
      <c r="E11650" s="233" t="s">
        <v>271</v>
      </c>
      <c r="F11650" s="234" t="s">
        <v>373</v>
      </c>
      <c r="G11650" s="235">
        <v>193</v>
      </c>
      <c r="H11650" s="234">
        <v>56453</v>
      </c>
      <c r="I11650" s="28"/>
    </row>
    <row r="11651" spans="1:9" x14ac:dyDescent="0.25">
      <c r="A11651" s="231" t="s">
        <v>331</v>
      </c>
      <c r="B11651" s="232" t="s">
        <v>381</v>
      </c>
      <c r="C11651" s="233" t="s">
        <v>380</v>
      </c>
      <c r="D11651" s="233">
        <v>16</v>
      </c>
      <c r="E11651" s="233" t="s">
        <v>262</v>
      </c>
      <c r="F11651" s="234" t="s">
        <v>342</v>
      </c>
      <c r="G11651" s="235">
        <v>198</v>
      </c>
      <c r="H11651" s="234">
        <v>56459</v>
      </c>
      <c r="I11651" s="28"/>
    </row>
    <row r="11652" spans="1:9" x14ac:dyDescent="0.25">
      <c r="A11652" s="231" t="s">
        <v>345</v>
      </c>
      <c r="B11652" s="232" t="s">
        <v>346</v>
      </c>
      <c r="C11652" s="233" t="s">
        <v>347</v>
      </c>
      <c r="D11652" s="233">
        <v>16</v>
      </c>
      <c r="E11652" s="233" t="s">
        <v>271</v>
      </c>
      <c r="F11652" s="234" t="s">
        <v>338</v>
      </c>
      <c r="G11652" s="235">
        <v>47</v>
      </c>
      <c r="H11652" s="234">
        <v>56463</v>
      </c>
      <c r="I11652" s="28"/>
    </row>
    <row r="11653" spans="1:9" x14ac:dyDescent="0.25">
      <c r="A11653" s="231" t="s">
        <v>371</v>
      </c>
      <c r="B11653" s="232" t="s">
        <v>388</v>
      </c>
      <c r="C11653" s="233" t="s">
        <v>364</v>
      </c>
      <c r="D11653" s="233">
        <v>12</v>
      </c>
      <c r="E11653" s="233" t="s">
        <v>271</v>
      </c>
      <c r="F11653" s="234" t="s">
        <v>359</v>
      </c>
      <c r="G11653" s="235">
        <v>153</v>
      </c>
      <c r="H11653" s="234">
        <v>56463</v>
      </c>
      <c r="I11653" s="28"/>
    </row>
    <row r="11654" spans="1:9" x14ac:dyDescent="0.25">
      <c r="A11654" s="231" t="s">
        <v>331</v>
      </c>
      <c r="B11654" s="232" t="s">
        <v>404</v>
      </c>
      <c r="C11654" s="233" t="s">
        <v>333</v>
      </c>
      <c r="D11654" s="233">
        <v>16</v>
      </c>
      <c r="E11654" s="233" t="s">
        <v>334</v>
      </c>
      <c r="F11654" s="234" t="s">
        <v>405</v>
      </c>
      <c r="G11654" s="235">
        <v>170</v>
      </c>
      <c r="H11654" s="234">
        <v>56464</v>
      </c>
      <c r="I11654" s="28"/>
    </row>
    <row r="11655" spans="1:9" x14ac:dyDescent="0.25">
      <c r="A11655" s="231" t="s">
        <v>362</v>
      </c>
      <c r="B11655" s="232" t="s">
        <v>363</v>
      </c>
      <c r="C11655" s="233" t="s">
        <v>364</v>
      </c>
      <c r="D11655" s="233">
        <v>8</v>
      </c>
      <c r="E11655" s="233" t="s">
        <v>264</v>
      </c>
      <c r="F11655" s="234" t="s">
        <v>396</v>
      </c>
      <c r="G11655" s="235">
        <v>122</v>
      </c>
      <c r="H11655" s="234">
        <v>56466</v>
      </c>
      <c r="I11655" s="28"/>
    </row>
    <row r="11656" spans="1:9" x14ac:dyDescent="0.25">
      <c r="A11656" s="231" t="s">
        <v>335</v>
      </c>
      <c r="B11656" s="232" t="s">
        <v>336</v>
      </c>
      <c r="C11656" s="233" t="s">
        <v>337</v>
      </c>
      <c r="D11656" s="233">
        <v>16</v>
      </c>
      <c r="E11656" s="233" t="s">
        <v>271</v>
      </c>
      <c r="F11656" s="234" t="s">
        <v>338</v>
      </c>
      <c r="G11656" s="235">
        <v>46</v>
      </c>
      <c r="H11656" s="234">
        <v>56468</v>
      </c>
      <c r="I11656" s="28"/>
    </row>
    <row r="11657" spans="1:9" x14ac:dyDescent="0.25">
      <c r="A11657" s="231" t="s">
        <v>335</v>
      </c>
      <c r="B11657" s="232" t="s">
        <v>350</v>
      </c>
      <c r="C11657" s="233" t="s">
        <v>347</v>
      </c>
      <c r="D11657" s="233">
        <v>8</v>
      </c>
      <c r="E11657" s="233" t="s">
        <v>271</v>
      </c>
      <c r="F11657" s="234" t="s">
        <v>338</v>
      </c>
      <c r="G11657" s="235">
        <v>157</v>
      </c>
      <c r="H11657" s="234">
        <v>56468</v>
      </c>
      <c r="I11657" s="28"/>
    </row>
    <row r="11658" spans="1:9" x14ac:dyDescent="0.25">
      <c r="A11658" s="231" t="s">
        <v>354</v>
      </c>
      <c r="B11658" s="232" t="s">
        <v>355</v>
      </c>
      <c r="C11658" s="233" t="s">
        <v>347</v>
      </c>
      <c r="D11658" s="233">
        <v>16</v>
      </c>
      <c r="E11658" s="233" t="s">
        <v>262</v>
      </c>
      <c r="F11658" s="234" t="s">
        <v>356</v>
      </c>
      <c r="G11658" s="235">
        <v>121</v>
      </c>
      <c r="H11658" s="234">
        <v>56468</v>
      </c>
      <c r="I11658" s="28"/>
    </row>
    <row r="11659" spans="1:9" x14ac:dyDescent="0.25">
      <c r="A11659" s="231" t="s">
        <v>335</v>
      </c>
      <c r="B11659" s="232" t="s">
        <v>368</v>
      </c>
      <c r="C11659" s="233" t="s">
        <v>364</v>
      </c>
      <c r="D11659" s="233">
        <v>8</v>
      </c>
      <c r="E11659" s="233" t="s">
        <v>262</v>
      </c>
      <c r="F11659" s="234" t="s">
        <v>356</v>
      </c>
      <c r="G11659" s="235">
        <v>162</v>
      </c>
      <c r="H11659" s="234">
        <v>56470</v>
      </c>
      <c r="I11659" s="28"/>
    </row>
    <row r="11660" spans="1:9" x14ac:dyDescent="0.25">
      <c r="A11660" s="231" t="s">
        <v>345</v>
      </c>
      <c r="B11660" s="232" t="s">
        <v>379</v>
      </c>
      <c r="C11660" s="233" t="s">
        <v>380</v>
      </c>
      <c r="D11660" s="233">
        <v>16</v>
      </c>
      <c r="E11660" s="233" t="s">
        <v>271</v>
      </c>
      <c r="F11660" s="234" t="s">
        <v>338</v>
      </c>
      <c r="G11660" s="235">
        <v>161</v>
      </c>
      <c r="H11660" s="234">
        <v>56472</v>
      </c>
      <c r="I11660" s="28"/>
    </row>
    <row r="11661" spans="1:9" x14ac:dyDescent="0.25">
      <c r="A11661" s="231" t="s">
        <v>331</v>
      </c>
      <c r="B11661" s="232" t="s">
        <v>403</v>
      </c>
      <c r="C11661" s="233" t="s">
        <v>380</v>
      </c>
      <c r="D11661" s="233">
        <v>32</v>
      </c>
      <c r="E11661" s="233" t="s">
        <v>262</v>
      </c>
      <c r="F11661" s="234" t="s">
        <v>356</v>
      </c>
      <c r="G11661" s="235">
        <v>61</v>
      </c>
      <c r="H11661" s="234">
        <v>56474</v>
      </c>
      <c r="I11661" s="28"/>
    </row>
    <row r="11662" spans="1:9" x14ac:dyDescent="0.25">
      <c r="A11662" s="231" t="s">
        <v>408</v>
      </c>
      <c r="B11662" s="232" t="s">
        <v>409</v>
      </c>
      <c r="C11662" s="233" t="s">
        <v>380</v>
      </c>
      <c r="D11662" s="233">
        <v>16</v>
      </c>
      <c r="E11662" s="233" t="s">
        <v>334</v>
      </c>
      <c r="F11662" s="234" t="s">
        <v>276</v>
      </c>
      <c r="G11662" s="235">
        <v>93</v>
      </c>
      <c r="H11662" s="234">
        <v>56479</v>
      </c>
      <c r="I11662" s="28"/>
    </row>
    <row r="11663" spans="1:9" x14ac:dyDescent="0.25">
      <c r="A11663" s="231" t="s">
        <v>335</v>
      </c>
      <c r="B11663" s="232" t="s">
        <v>357</v>
      </c>
      <c r="C11663" s="233" t="s">
        <v>358</v>
      </c>
      <c r="D11663" s="233">
        <v>16</v>
      </c>
      <c r="E11663" s="233" t="s">
        <v>271</v>
      </c>
      <c r="F11663" s="234" t="s">
        <v>359</v>
      </c>
      <c r="G11663" s="235">
        <v>123</v>
      </c>
      <c r="H11663" s="234">
        <v>56486</v>
      </c>
      <c r="I11663" s="28"/>
    </row>
    <row r="11664" spans="1:9" x14ac:dyDescent="0.25">
      <c r="A11664" s="231" t="s">
        <v>345</v>
      </c>
      <c r="B11664" s="232" t="s">
        <v>379</v>
      </c>
      <c r="C11664" s="233" t="s">
        <v>380</v>
      </c>
      <c r="D11664" s="233">
        <v>16</v>
      </c>
      <c r="E11664" s="233" t="s">
        <v>271</v>
      </c>
      <c r="F11664" s="234" t="s">
        <v>338</v>
      </c>
      <c r="G11664" s="235">
        <v>184</v>
      </c>
      <c r="H11664" s="234">
        <v>56486</v>
      </c>
      <c r="I11664" s="28"/>
    </row>
    <row r="11665" spans="1:9" x14ac:dyDescent="0.25">
      <c r="A11665" s="231" t="s">
        <v>335</v>
      </c>
      <c r="B11665" s="232" t="s">
        <v>368</v>
      </c>
      <c r="C11665" s="233" t="s">
        <v>364</v>
      </c>
      <c r="D11665" s="233">
        <v>8</v>
      </c>
      <c r="E11665" s="233" t="s">
        <v>262</v>
      </c>
      <c r="F11665" s="234" t="s">
        <v>356</v>
      </c>
      <c r="G11665" s="235">
        <v>109</v>
      </c>
      <c r="H11665" s="234">
        <v>56501</v>
      </c>
      <c r="I11665" s="28"/>
    </row>
    <row r="11666" spans="1:9" x14ac:dyDescent="0.25">
      <c r="A11666" s="231" t="s">
        <v>335</v>
      </c>
      <c r="B11666" s="232" t="s">
        <v>367</v>
      </c>
      <c r="C11666" s="233" t="s">
        <v>337</v>
      </c>
      <c r="D11666" s="233">
        <v>8</v>
      </c>
      <c r="E11666" s="233" t="s">
        <v>262</v>
      </c>
      <c r="F11666" s="234" t="s">
        <v>356</v>
      </c>
      <c r="G11666" s="235">
        <v>57</v>
      </c>
      <c r="H11666" s="234">
        <v>56503</v>
      </c>
      <c r="I11666" s="28"/>
    </row>
    <row r="11667" spans="1:9" x14ac:dyDescent="0.25">
      <c r="A11667" s="231" t="s">
        <v>345</v>
      </c>
      <c r="B11667" s="232" t="s">
        <v>346</v>
      </c>
      <c r="C11667" s="233" t="s">
        <v>347</v>
      </c>
      <c r="D11667" s="233">
        <v>16</v>
      </c>
      <c r="E11667" s="233" t="s">
        <v>271</v>
      </c>
      <c r="F11667" s="234" t="s">
        <v>338</v>
      </c>
      <c r="G11667" s="235">
        <v>121</v>
      </c>
      <c r="H11667" s="234">
        <v>56503</v>
      </c>
      <c r="I11667" s="28"/>
    </row>
    <row r="11668" spans="1:9" x14ac:dyDescent="0.25">
      <c r="A11668" s="231" t="s">
        <v>345</v>
      </c>
      <c r="B11668" s="232" t="s">
        <v>391</v>
      </c>
      <c r="C11668" s="233" t="s">
        <v>337</v>
      </c>
      <c r="D11668" s="233">
        <v>16</v>
      </c>
      <c r="E11668" s="233" t="s">
        <v>334</v>
      </c>
      <c r="F11668" s="234" t="s">
        <v>405</v>
      </c>
      <c r="G11668" s="235">
        <v>74</v>
      </c>
      <c r="H11668" s="234">
        <v>56504</v>
      </c>
      <c r="I11668" s="28"/>
    </row>
    <row r="11669" spans="1:9" x14ac:dyDescent="0.25">
      <c r="A11669" s="231" t="s">
        <v>335</v>
      </c>
      <c r="B11669" s="232" t="s">
        <v>387</v>
      </c>
      <c r="C11669" s="233" t="s">
        <v>347</v>
      </c>
      <c r="D11669" s="233">
        <v>8</v>
      </c>
      <c r="E11669" s="233" t="s">
        <v>264</v>
      </c>
      <c r="F11669" s="234" t="s">
        <v>365</v>
      </c>
      <c r="G11669" s="235">
        <v>193</v>
      </c>
      <c r="H11669" s="234">
        <v>56505</v>
      </c>
      <c r="I11669" s="28"/>
    </row>
    <row r="11670" spans="1:9" x14ac:dyDescent="0.25">
      <c r="A11670" s="231" t="s">
        <v>392</v>
      </c>
      <c r="B11670" s="232" t="s">
        <v>393</v>
      </c>
      <c r="C11670" s="233" t="s">
        <v>337</v>
      </c>
      <c r="D11670" s="233">
        <v>16</v>
      </c>
      <c r="E11670" s="233" t="s">
        <v>271</v>
      </c>
      <c r="F11670" s="234" t="s">
        <v>359</v>
      </c>
      <c r="G11670" s="235">
        <v>110</v>
      </c>
      <c r="H11670" s="234">
        <v>56507</v>
      </c>
      <c r="I11670" s="28"/>
    </row>
    <row r="11671" spans="1:9" x14ac:dyDescent="0.25">
      <c r="A11671" s="231" t="s">
        <v>397</v>
      </c>
      <c r="B11671" s="232" t="s">
        <v>402</v>
      </c>
      <c r="C11671" s="233" t="s">
        <v>380</v>
      </c>
      <c r="D11671" s="233">
        <v>8</v>
      </c>
      <c r="E11671" s="233" t="s">
        <v>262</v>
      </c>
      <c r="F11671" s="234" t="s">
        <v>50</v>
      </c>
      <c r="G11671" s="235">
        <v>43</v>
      </c>
      <c r="H11671" s="234">
        <v>56507</v>
      </c>
      <c r="I11671" s="28"/>
    </row>
    <row r="11672" spans="1:9" x14ac:dyDescent="0.25">
      <c r="A11672" s="231" t="s">
        <v>335</v>
      </c>
      <c r="B11672" s="232" t="s">
        <v>382</v>
      </c>
      <c r="C11672" s="233" t="s">
        <v>337</v>
      </c>
      <c r="D11672" s="233">
        <v>16</v>
      </c>
      <c r="E11672" s="233" t="s">
        <v>264</v>
      </c>
      <c r="F11672" s="234" t="s">
        <v>365</v>
      </c>
      <c r="G11672" s="235">
        <v>50</v>
      </c>
      <c r="H11672" s="234">
        <v>56508</v>
      </c>
      <c r="I11672" s="28"/>
    </row>
    <row r="11673" spans="1:9" x14ac:dyDescent="0.25">
      <c r="A11673" s="231" t="s">
        <v>331</v>
      </c>
      <c r="B11673" s="232" t="s">
        <v>403</v>
      </c>
      <c r="C11673" s="233" t="s">
        <v>380</v>
      </c>
      <c r="D11673" s="233">
        <v>32</v>
      </c>
      <c r="E11673" s="233" t="s">
        <v>262</v>
      </c>
      <c r="F11673" s="234" t="s">
        <v>356</v>
      </c>
      <c r="G11673" s="235">
        <v>35</v>
      </c>
      <c r="H11673" s="234">
        <v>56509</v>
      </c>
      <c r="I11673" s="28"/>
    </row>
    <row r="11674" spans="1:9" x14ac:dyDescent="0.25">
      <c r="A11674" s="231" t="s">
        <v>376</v>
      </c>
      <c r="B11674" s="232" t="s">
        <v>390</v>
      </c>
      <c r="C11674" s="233" t="s">
        <v>370</v>
      </c>
      <c r="D11674" s="233">
        <v>8</v>
      </c>
      <c r="E11674" s="233" t="s">
        <v>334</v>
      </c>
      <c r="F11674" s="234" t="s">
        <v>278</v>
      </c>
      <c r="G11674" s="235">
        <v>138</v>
      </c>
      <c r="H11674" s="234">
        <v>56511</v>
      </c>
      <c r="I11674" s="28"/>
    </row>
    <row r="11675" spans="1:9" x14ac:dyDescent="0.25">
      <c r="A11675" s="231" t="s">
        <v>354</v>
      </c>
      <c r="B11675" s="232" t="s">
        <v>355</v>
      </c>
      <c r="C11675" s="233" t="s">
        <v>347</v>
      </c>
      <c r="D11675" s="233">
        <v>16</v>
      </c>
      <c r="E11675" s="233" t="s">
        <v>262</v>
      </c>
      <c r="F11675" s="234" t="s">
        <v>356</v>
      </c>
      <c r="G11675" s="235">
        <v>94</v>
      </c>
      <c r="H11675" s="234">
        <v>56515</v>
      </c>
      <c r="I11675" s="28"/>
    </row>
    <row r="11676" spans="1:9" x14ac:dyDescent="0.25">
      <c r="A11676" s="231" t="s">
        <v>362</v>
      </c>
      <c r="B11676" s="232" t="s">
        <v>407</v>
      </c>
      <c r="C11676" s="233" t="s">
        <v>380</v>
      </c>
      <c r="D11676" s="233">
        <v>16</v>
      </c>
      <c r="E11676" s="233" t="s">
        <v>264</v>
      </c>
      <c r="F11676" s="234" t="s">
        <v>365</v>
      </c>
      <c r="G11676" s="235">
        <v>9</v>
      </c>
      <c r="H11676" s="234">
        <v>56521</v>
      </c>
      <c r="I11676" s="28"/>
    </row>
    <row r="11677" spans="1:9" x14ac:dyDescent="0.25">
      <c r="A11677" s="231" t="s">
        <v>397</v>
      </c>
      <c r="B11677" s="232" t="s">
        <v>398</v>
      </c>
      <c r="C11677" s="233" t="s">
        <v>399</v>
      </c>
      <c r="D11677" s="233">
        <v>8</v>
      </c>
      <c r="E11677" s="233" t="s">
        <v>334</v>
      </c>
      <c r="F11677" s="234" t="s">
        <v>276</v>
      </c>
      <c r="G11677" s="235">
        <v>15</v>
      </c>
      <c r="H11677" s="234">
        <v>56521</v>
      </c>
      <c r="I11677" s="28"/>
    </row>
    <row r="11678" spans="1:9" x14ac:dyDescent="0.25">
      <c r="A11678" s="231" t="s">
        <v>345</v>
      </c>
      <c r="B11678" s="232" t="s">
        <v>379</v>
      </c>
      <c r="C11678" s="233" t="s">
        <v>380</v>
      </c>
      <c r="D11678" s="233">
        <v>16</v>
      </c>
      <c r="E11678" s="233" t="s">
        <v>271</v>
      </c>
      <c r="F11678" s="234" t="s">
        <v>338</v>
      </c>
      <c r="G11678" s="235">
        <v>129</v>
      </c>
      <c r="H11678" s="234">
        <v>56528</v>
      </c>
      <c r="I11678" s="28"/>
    </row>
    <row r="11679" spans="1:9" x14ac:dyDescent="0.25">
      <c r="A11679" s="231" t="s">
        <v>331</v>
      </c>
      <c r="B11679" s="232" t="s">
        <v>381</v>
      </c>
      <c r="C11679" s="233" t="s">
        <v>380</v>
      </c>
      <c r="D11679" s="233">
        <v>16</v>
      </c>
      <c r="E11679" s="233" t="s">
        <v>262</v>
      </c>
      <c r="F11679" s="234" t="s">
        <v>342</v>
      </c>
      <c r="G11679" s="235">
        <v>144</v>
      </c>
      <c r="H11679" s="234">
        <v>56528</v>
      </c>
      <c r="I11679" s="28"/>
    </row>
    <row r="11680" spans="1:9" x14ac:dyDescent="0.25">
      <c r="A11680" s="231" t="s">
        <v>362</v>
      </c>
      <c r="B11680" s="232" t="s">
        <v>366</v>
      </c>
      <c r="C11680" s="233" t="s">
        <v>337</v>
      </c>
      <c r="D11680" s="233">
        <v>8</v>
      </c>
      <c r="E11680" s="233" t="s">
        <v>262</v>
      </c>
      <c r="F11680" s="234" t="s">
        <v>342</v>
      </c>
      <c r="G11680" s="235">
        <v>125</v>
      </c>
      <c r="H11680" s="234">
        <v>56530</v>
      </c>
      <c r="I11680" s="28"/>
    </row>
    <row r="11681" spans="1:9" x14ac:dyDescent="0.25">
      <c r="A11681" s="231" t="s">
        <v>335</v>
      </c>
      <c r="B11681" s="232" t="s">
        <v>336</v>
      </c>
      <c r="C11681" s="233" t="s">
        <v>337</v>
      </c>
      <c r="D11681" s="233">
        <v>16</v>
      </c>
      <c r="E11681" s="233" t="s">
        <v>271</v>
      </c>
      <c r="F11681" s="234" t="s">
        <v>338</v>
      </c>
      <c r="G11681" s="235">
        <v>76</v>
      </c>
      <c r="H11681" s="234">
        <v>56530</v>
      </c>
      <c r="I11681" s="28"/>
    </row>
    <row r="11682" spans="1:9" x14ac:dyDescent="0.25">
      <c r="A11682" s="231" t="s">
        <v>335</v>
      </c>
      <c r="B11682" s="232" t="s">
        <v>387</v>
      </c>
      <c r="C11682" s="233" t="s">
        <v>347</v>
      </c>
      <c r="D11682" s="233">
        <v>8</v>
      </c>
      <c r="E11682" s="233" t="s">
        <v>264</v>
      </c>
      <c r="F11682" s="234" t="s">
        <v>365</v>
      </c>
      <c r="G11682" s="235">
        <v>50</v>
      </c>
      <c r="H11682" s="234">
        <v>56531</v>
      </c>
      <c r="I11682" s="28"/>
    </row>
    <row r="11683" spans="1:9" x14ac:dyDescent="0.25">
      <c r="A11683" s="231" t="s">
        <v>362</v>
      </c>
      <c r="B11683" s="232" t="s">
        <v>363</v>
      </c>
      <c r="C11683" s="233" t="s">
        <v>364</v>
      </c>
      <c r="D11683" s="233">
        <v>8</v>
      </c>
      <c r="E11683" s="233" t="s">
        <v>264</v>
      </c>
      <c r="F11683" s="234" t="s">
        <v>365</v>
      </c>
      <c r="G11683" s="235">
        <v>161</v>
      </c>
      <c r="H11683" s="234">
        <v>56532</v>
      </c>
      <c r="I11683" s="28"/>
    </row>
    <row r="11684" spans="1:9" x14ac:dyDescent="0.25">
      <c r="A11684" s="231" t="s">
        <v>345</v>
      </c>
      <c r="B11684" s="232" t="s">
        <v>406</v>
      </c>
      <c r="C11684" s="233" t="s">
        <v>337</v>
      </c>
      <c r="D11684" s="233">
        <v>16</v>
      </c>
      <c r="E11684" s="233" t="s">
        <v>271</v>
      </c>
      <c r="F11684" s="234" t="s">
        <v>359</v>
      </c>
      <c r="G11684" s="235">
        <v>198</v>
      </c>
      <c r="H11684" s="234">
        <v>56535</v>
      </c>
      <c r="I11684" s="28"/>
    </row>
    <row r="11685" spans="1:9" x14ac:dyDescent="0.25">
      <c r="A11685" s="231" t="s">
        <v>376</v>
      </c>
      <c r="B11685" s="232" t="s">
        <v>377</v>
      </c>
      <c r="C11685" s="233" t="s">
        <v>378</v>
      </c>
      <c r="D11685" s="233">
        <v>10</v>
      </c>
      <c r="E11685" s="233" t="s">
        <v>262</v>
      </c>
      <c r="F11685" s="234" t="s">
        <v>50</v>
      </c>
      <c r="G11685" s="235">
        <v>172</v>
      </c>
      <c r="H11685" s="234">
        <v>56536</v>
      </c>
      <c r="I11685" s="28"/>
    </row>
    <row r="11686" spans="1:9" x14ac:dyDescent="0.25">
      <c r="A11686" s="231" t="s">
        <v>335</v>
      </c>
      <c r="B11686" s="232" t="s">
        <v>336</v>
      </c>
      <c r="C11686" s="233" t="s">
        <v>337</v>
      </c>
      <c r="D11686" s="233">
        <v>16</v>
      </c>
      <c r="E11686" s="233" t="s">
        <v>271</v>
      </c>
      <c r="F11686" s="234" t="s">
        <v>338</v>
      </c>
      <c r="G11686" s="235">
        <v>84</v>
      </c>
      <c r="H11686" s="234">
        <v>56537</v>
      </c>
      <c r="I11686" s="28"/>
    </row>
    <row r="11687" spans="1:9" x14ac:dyDescent="0.25">
      <c r="A11687" s="231" t="s">
        <v>348</v>
      </c>
      <c r="B11687" s="232" t="s">
        <v>349</v>
      </c>
      <c r="C11687" s="233" t="s">
        <v>347</v>
      </c>
      <c r="D11687" s="233">
        <v>8</v>
      </c>
      <c r="E11687" s="233" t="s">
        <v>262</v>
      </c>
      <c r="F11687" s="234" t="s">
        <v>356</v>
      </c>
      <c r="G11687" s="235">
        <v>176</v>
      </c>
      <c r="H11687" s="234">
        <v>56542</v>
      </c>
      <c r="I11687" s="28"/>
    </row>
    <row r="11688" spans="1:9" x14ac:dyDescent="0.25">
      <c r="A11688" s="231" t="s">
        <v>335</v>
      </c>
      <c r="B11688" s="232" t="s">
        <v>387</v>
      </c>
      <c r="C11688" s="233" t="s">
        <v>347</v>
      </c>
      <c r="D11688" s="233">
        <v>8</v>
      </c>
      <c r="E11688" s="233" t="s">
        <v>264</v>
      </c>
      <c r="F11688" s="234" t="s">
        <v>365</v>
      </c>
      <c r="G11688" s="235">
        <v>86</v>
      </c>
      <c r="H11688" s="234">
        <v>56546</v>
      </c>
      <c r="I11688" s="28"/>
    </row>
    <row r="11689" spans="1:9" x14ac:dyDescent="0.25">
      <c r="A11689" s="231" t="s">
        <v>345</v>
      </c>
      <c r="B11689" s="232" t="s">
        <v>379</v>
      </c>
      <c r="C11689" s="233" t="s">
        <v>380</v>
      </c>
      <c r="D11689" s="233">
        <v>16</v>
      </c>
      <c r="E11689" s="233" t="s">
        <v>271</v>
      </c>
      <c r="F11689" s="234" t="s">
        <v>373</v>
      </c>
      <c r="G11689" s="235">
        <v>89</v>
      </c>
      <c r="H11689" s="234">
        <v>56547</v>
      </c>
      <c r="I11689" s="28"/>
    </row>
    <row r="11690" spans="1:9" x14ac:dyDescent="0.25">
      <c r="A11690" s="231" t="s">
        <v>376</v>
      </c>
      <c r="B11690" s="232" t="s">
        <v>377</v>
      </c>
      <c r="C11690" s="233" t="s">
        <v>378</v>
      </c>
      <c r="D11690" s="233">
        <v>10</v>
      </c>
      <c r="E11690" s="233" t="s">
        <v>262</v>
      </c>
      <c r="F11690" s="234" t="s">
        <v>50</v>
      </c>
      <c r="G11690" s="235">
        <v>5</v>
      </c>
      <c r="H11690" s="234">
        <v>56547</v>
      </c>
      <c r="I11690" s="28"/>
    </row>
    <row r="11691" spans="1:9" x14ac:dyDescent="0.25">
      <c r="A11691" s="231" t="s">
        <v>335</v>
      </c>
      <c r="B11691" s="232" t="s">
        <v>395</v>
      </c>
      <c r="C11691" s="233" t="s">
        <v>337</v>
      </c>
      <c r="D11691" s="233">
        <v>16</v>
      </c>
      <c r="E11691" s="233" t="s">
        <v>264</v>
      </c>
      <c r="F11691" s="234" t="s">
        <v>396</v>
      </c>
      <c r="G11691" s="235">
        <v>89</v>
      </c>
      <c r="H11691" s="234">
        <v>56548</v>
      </c>
      <c r="I11691" s="28"/>
    </row>
    <row r="11692" spans="1:9" x14ac:dyDescent="0.25">
      <c r="A11692" s="231" t="s">
        <v>335</v>
      </c>
      <c r="B11692" s="232" t="s">
        <v>367</v>
      </c>
      <c r="C11692" s="233" t="s">
        <v>337</v>
      </c>
      <c r="D11692" s="233">
        <v>8</v>
      </c>
      <c r="E11692" s="233" t="s">
        <v>262</v>
      </c>
      <c r="F11692" s="234" t="s">
        <v>342</v>
      </c>
      <c r="G11692" s="235">
        <v>164</v>
      </c>
      <c r="H11692" s="234">
        <v>56563</v>
      </c>
      <c r="I11692" s="28"/>
    </row>
    <row r="11693" spans="1:9" x14ac:dyDescent="0.25">
      <c r="A11693" s="231" t="s">
        <v>335</v>
      </c>
      <c r="B11693" s="232" t="s">
        <v>382</v>
      </c>
      <c r="C11693" s="233" t="s">
        <v>337</v>
      </c>
      <c r="D11693" s="233">
        <v>16</v>
      </c>
      <c r="E11693" s="233" t="s">
        <v>264</v>
      </c>
      <c r="F11693" s="234" t="s">
        <v>365</v>
      </c>
      <c r="G11693" s="235">
        <v>188</v>
      </c>
      <c r="H11693" s="234">
        <v>56568</v>
      </c>
      <c r="I11693" s="28"/>
    </row>
    <row r="11694" spans="1:9" x14ac:dyDescent="0.25">
      <c r="A11694" s="231" t="s">
        <v>376</v>
      </c>
      <c r="B11694" s="232" t="s">
        <v>390</v>
      </c>
      <c r="C11694" s="233" t="s">
        <v>370</v>
      </c>
      <c r="D11694" s="233">
        <v>8</v>
      </c>
      <c r="E11694" s="233" t="s">
        <v>334</v>
      </c>
      <c r="F11694" s="234" t="s">
        <v>278</v>
      </c>
      <c r="G11694" s="235">
        <v>97</v>
      </c>
      <c r="H11694" s="234">
        <v>56568</v>
      </c>
      <c r="I11694" s="28"/>
    </row>
    <row r="11695" spans="1:9" x14ac:dyDescent="0.25">
      <c r="A11695" s="231" t="s">
        <v>331</v>
      </c>
      <c r="B11695" s="232" t="s">
        <v>404</v>
      </c>
      <c r="C11695" s="233" t="s">
        <v>333</v>
      </c>
      <c r="D11695" s="233">
        <v>16</v>
      </c>
      <c r="E11695" s="233" t="s">
        <v>334</v>
      </c>
      <c r="F11695" s="234" t="s">
        <v>405</v>
      </c>
      <c r="G11695" s="235">
        <v>125</v>
      </c>
      <c r="H11695" s="234">
        <v>56569</v>
      </c>
      <c r="I11695" s="28"/>
    </row>
    <row r="11696" spans="1:9" x14ac:dyDescent="0.25">
      <c r="A11696" s="231" t="s">
        <v>335</v>
      </c>
      <c r="B11696" s="232" t="s">
        <v>383</v>
      </c>
      <c r="C11696" s="233" t="s">
        <v>347</v>
      </c>
      <c r="D11696" s="233">
        <v>8</v>
      </c>
      <c r="E11696" s="233" t="s">
        <v>271</v>
      </c>
      <c r="F11696" s="234" t="s">
        <v>359</v>
      </c>
      <c r="G11696" s="235">
        <v>120</v>
      </c>
      <c r="H11696" s="234">
        <v>56570</v>
      </c>
      <c r="I11696" s="28"/>
    </row>
    <row r="11697" spans="1:9" x14ac:dyDescent="0.25">
      <c r="A11697" s="231" t="s">
        <v>371</v>
      </c>
      <c r="B11697" s="232" t="s">
        <v>388</v>
      </c>
      <c r="C11697" s="233" t="s">
        <v>364</v>
      </c>
      <c r="D11697" s="233">
        <v>12</v>
      </c>
      <c r="E11697" s="233" t="s">
        <v>271</v>
      </c>
      <c r="F11697" s="234" t="s">
        <v>338</v>
      </c>
      <c r="G11697" s="235">
        <v>141</v>
      </c>
      <c r="H11697" s="234">
        <v>56570</v>
      </c>
      <c r="I11697" s="28"/>
    </row>
    <row r="11698" spans="1:9" x14ac:dyDescent="0.25">
      <c r="A11698" s="231" t="s">
        <v>331</v>
      </c>
      <c r="B11698" s="232" t="s">
        <v>403</v>
      </c>
      <c r="C11698" s="233" t="s">
        <v>380</v>
      </c>
      <c r="D11698" s="233">
        <v>32</v>
      </c>
      <c r="E11698" s="233" t="s">
        <v>262</v>
      </c>
      <c r="F11698" s="234" t="s">
        <v>356</v>
      </c>
      <c r="G11698" s="235">
        <v>8</v>
      </c>
      <c r="H11698" s="234">
        <v>56570</v>
      </c>
      <c r="I11698" s="28"/>
    </row>
    <row r="11699" spans="1:9" x14ac:dyDescent="0.25">
      <c r="A11699" s="231" t="s">
        <v>362</v>
      </c>
      <c r="B11699" s="232" t="s">
        <v>369</v>
      </c>
      <c r="C11699" s="233" t="s">
        <v>370</v>
      </c>
      <c r="D11699" s="233">
        <v>16</v>
      </c>
      <c r="E11699" s="233" t="s">
        <v>264</v>
      </c>
      <c r="F11699" s="234" t="s">
        <v>365</v>
      </c>
      <c r="G11699" s="235">
        <v>161</v>
      </c>
      <c r="H11699" s="234">
        <v>56571</v>
      </c>
      <c r="I11699" s="28"/>
    </row>
    <row r="11700" spans="1:9" x14ac:dyDescent="0.25">
      <c r="A11700" s="231" t="s">
        <v>362</v>
      </c>
      <c r="B11700" s="232" t="s">
        <v>369</v>
      </c>
      <c r="C11700" s="233" t="s">
        <v>370</v>
      </c>
      <c r="D11700" s="233">
        <v>16</v>
      </c>
      <c r="E11700" s="233" t="s">
        <v>264</v>
      </c>
      <c r="F11700" s="234" t="s">
        <v>365</v>
      </c>
      <c r="G11700" s="235">
        <v>114</v>
      </c>
      <c r="H11700" s="234">
        <v>56572</v>
      </c>
      <c r="I11700" s="28"/>
    </row>
    <row r="11701" spans="1:9" x14ac:dyDescent="0.25">
      <c r="A11701" s="231" t="s">
        <v>345</v>
      </c>
      <c r="B11701" s="232" t="s">
        <v>346</v>
      </c>
      <c r="C11701" s="233" t="s">
        <v>347</v>
      </c>
      <c r="D11701" s="233">
        <v>16</v>
      </c>
      <c r="E11701" s="233" t="s">
        <v>271</v>
      </c>
      <c r="F11701" s="234" t="s">
        <v>338</v>
      </c>
      <c r="G11701" s="235">
        <v>171</v>
      </c>
      <c r="H11701" s="234">
        <v>56574</v>
      </c>
      <c r="I11701" s="28"/>
    </row>
    <row r="11702" spans="1:9" x14ac:dyDescent="0.25">
      <c r="A11702" s="231" t="s">
        <v>335</v>
      </c>
      <c r="B11702" s="232" t="s">
        <v>357</v>
      </c>
      <c r="C11702" s="233" t="s">
        <v>358</v>
      </c>
      <c r="D11702" s="233">
        <v>16</v>
      </c>
      <c r="E11702" s="233" t="s">
        <v>271</v>
      </c>
      <c r="F11702" s="234" t="s">
        <v>359</v>
      </c>
      <c r="G11702" s="235">
        <v>188</v>
      </c>
      <c r="H11702" s="234">
        <v>56576</v>
      </c>
      <c r="I11702" s="28"/>
    </row>
    <row r="11703" spans="1:9" x14ac:dyDescent="0.25">
      <c r="A11703" s="231" t="s">
        <v>335</v>
      </c>
      <c r="B11703" s="232" t="s">
        <v>382</v>
      </c>
      <c r="C11703" s="233" t="s">
        <v>337</v>
      </c>
      <c r="D11703" s="233">
        <v>16</v>
      </c>
      <c r="E11703" s="233" t="s">
        <v>264</v>
      </c>
      <c r="F11703" s="234" t="s">
        <v>365</v>
      </c>
      <c r="G11703" s="235">
        <v>100</v>
      </c>
      <c r="H11703" s="234">
        <v>56576</v>
      </c>
      <c r="I11703" s="28"/>
    </row>
    <row r="11704" spans="1:9" x14ac:dyDescent="0.25">
      <c r="A11704" s="231" t="s">
        <v>331</v>
      </c>
      <c r="B11704" s="232" t="s">
        <v>404</v>
      </c>
      <c r="C11704" s="233" t="s">
        <v>333</v>
      </c>
      <c r="D11704" s="233">
        <v>16</v>
      </c>
      <c r="E11704" s="233" t="s">
        <v>334</v>
      </c>
      <c r="F11704" s="234" t="s">
        <v>405</v>
      </c>
      <c r="G11704" s="235">
        <v>91</v>
      </c>
      <c r="H11704" s="234">
        <v>56577</v>
      </c>
      <c r="I11704" s="28"/>
    </row>
    <row r="11705" spans="1:9" x14ac:dyDescent="0.25">
      <c r="A11705" s="231" t="s">
        <v>335</v>
      </c>
      <c r="B11705" s="232" t="s">
        <v>357</v>
      </c>
      <c r="C11705" s="233" t="s">
        <v>358</v>
      </c>
      <c r="D11705" s="233">
        <v>16</v>
      </c>
      <c r="E11705" s="233" t="s">
        <v>271</v>
      </c>
      <c r="F11705" s="234" t="s">
        <v>359</v>
      </c>
      <c r="G11705" s="235">
        <v>103</v>
      </c>
      <c r="H11705" s="234">
        <v>56579</v>
      </c>
      <c r="I11705" s="28"/>
    </row>
    <row r="11706" spans="1:9" x14ac:dyDescent="0.25">
      <c r="A11706" s="231" t="s">
        <v>345</v>
      </c>
      <c r="B11706" s="232" t="s">
        <v>406</v>
      </c>
      <c r="C11706" s="233" t="s">
        <v>337</v>
      </c>
      <c r="D11706" s="233">
        <v>16</v>
      </c>
      <c r="E11706" s="233" t="s">
        <v>271</v>
      </c>
      <c r="F11706" s="234" t="s">
        <v>338</v>
      </c>
      <c r="G11706" s="235">
        <v>189</v>
      </c>
      <c r="H11706" s="234">
        <v>56579</v>
      </c>
      <c r="I11706" s="28"/>
    </row>
    <row r="11707" spans="1:9" x14ac:dyDescent="0.25">
      <c r="A11707" s="231" t="s">
        <v>345</v>
      </c>
      <c r="B11707" s="232" t="s">
        <v>379</v>
      </c>
      <c r="C11707" s="233" t="s">
        <v>380</v>
      </c>
      <c r="D11707" s="233">
        <v>16</v>
      </c>
      <c r="E11707" s="233" t="s">
        <v>271</v>
      </c>
      <c r="F11707" s="234" t="s">
        <v>373</v>
      </c>
      <c r="G11707" s="235">
        <v>23</v>
      </c>
      <c r="H11707" s="234">
        <v>56580</v>
      </c>
      <c r="I11707" s="28"/>
    </row>
    <row r="11708" spans="1:9" x14ac:dyDescent="0.25">
      <c r="A11708" s="231" t="s">
        <v>345</v>
      </c>
      <c r="B11708" s="232" t="s">
        <v>346</v>
      </c>
      <c r="C11708" s="233" t="s">
        <v>347</v>
      </c>
      <c r="D11708" s="233">
        <v>16</v>
      </c>
      <c r="E11708" s="233" t="s">
        <v>271</v>
      </c>
      <c r="F11708" s="234" t="s">
        <v>338</v>
      </c>
      <c r="G11708" s="235">
        <v>172</v>
      </c>
      <c r="H11708" s="234">
        <v>56582</v>
      </c>
      <c r="I11708" s="28"/>
    </row>
    <row r="11709" spans="1:9" x14ac:dyDescent="0.25">
      <c r="A11709" s="231" t="s">
        <v>392</v>
      </c>
      <c r="B11709" s="232" t="s">
        <v>393</v>
      </c>
      <c r="C11709" s="233" t="s">
        <v>337</v>
      </c>
      <c r="D11709" s="233">
        <v>16</v>
      </c>
      <c r="E11709" s="233" t="s">
        <v>271</v>
      </c>
      <c r="F11709" s="234" t="s">
        <v>359</v>
      </c>
      <c r="G11709" s="235">
        <v>110</v>
      </c>
      <c r="H11709" s="234">
        <v>56582</v>
      </c>
      <c r="I11709" s="28"/>
    </row>
    <row r="11710" spans="1:9" x14ac:dyDescent="0.25">
      <c r="A11710" s="231" t="s">
        <v>362</v>
      </c>
      <c r="B11710" s="232" t="s">
        <v>366</v>
      </c>
      <c r="C11710" s="233" t="s">
        <v>337</v>
      </c>
      <c r="D11710" s="233">
        <v>8</v>
      </c>
      <c r="E11710" s="233" t="s">
        <v>262</v>
      </c>
      <c r="F11710" s="234" t="s">
        <v>342</v>
      </c>
      <c r="G11710" s="235">
        <v>28</v>
      </c>
      <c r="H11710" s="234">
        <v>56585</v>
      </c>
      <c r="I11710" s="28"/>
    </row>
    <row r="11711" spans="1:9" x14ac:dyDescent="0.25">
      <c r="A11711" s="231" t="s">
        <v>397</v>
      </c>
      <c r="B11711" s="232" t="s">
        <v>398</v>
      </c>
      <c r="C11711" s="233" t="s">
        <v>399</v>
      </c>
      <c r="D11711" s="233">
        <v>8</v>
      </c>
      <c r="E11711" s="233" t="s">
        <v>334</v>
      </c>
      <c r="F11711" s="234" t="s">
        <v>276</v>
      </c>
      <c r="G11711" s="235">
        <v>18</v>
      </c>
      <c r="H11711" s="234">
        <v>56586</v>
      </c>
      <c r="I11711" s="28"/>
    </row>
    <row r="11712" spans="1:9" x14ac:dyDescent="0.25">
      <c r="A11712" s="231" t="s">
        <v>335</v>
      </c>
      <c r="B11712" s="232" t="s">
        <v>357</v>
      </c>
      <c r="C11712" s="233" t="s">
        <v>358</v>
      </c>
      <c r="D11712" s="233">
        <v>16</v>
      </c>
      <c r="E11712" s="233" t="s">
        <v>271</v>
      </c>
      <c r="F11712" s="234" t="s">
        <v>359</v>
      </c>
      <c r="G11712" s="235">
        <v>128</v>
      </c>
      <c r="H11712" s="234">
        <v>56588</v>
      </c>
      <c r="I11712" s="28"/>
    </row>
    <row r="11713" spans="1:9" x14ac:dyDescent="0.25">
      <c r="A11713" s="231" t="s">
        <v>376</v>
      </c>
      <c r="B11713" s="232" t="s">
        <v>377</v>
      </c>
      <c r="C11713" s="233" t="s">
        <v>378</v>
      </c>
      <c r="D11713" s="233">
        <v>10</v>
      </c>
      <c r="E11713" s="233" t="s">
        <v>262</v>
      </c>
      <c r="F11713" s="234" t="s">
        <v>342</v>
      </c>
      <c r="G11713" s="235">
        <v>109</v>
      </c>
      <c r="H11713" s="234">
        <v>56595</v>
      </c>
      <c r="I11713" s="28"/>
    </row>
    <row r="11714" spans="1:9" x14ac:dyDescent="0.25">
      <c r="A11714" s="231" t="s">
        <v>335</v>
      </c>
      <c r="B11714" s="232" t="s">
        <v>394</v>
      </c>
      <c r="C11714" s="233" t="s">
        <v>364</v>
      </c>
      <c r="D11714" s="233">
        <v>8</v>
      </c>
      <c r="E11714" s="233" t="s">
        <v>264</v>
      </c>
      <c r="F11714" s="234" t="s">
        <v>365</v>
      </c>
      <c r="G11714" s="235">
        <v>90</v>
      </c>
      <c r="H11714" s="234">
        <v>56607</v>
      </c>
      <c r="I11714" s="28"/>
    </row>
    <row r="11715" spans="1:9" x14ac:dyDescent="0.25">
      <c r="A11715" s="231" t="s">
        <v>335</v>
      </c>
      <c r="B11715" s="232" t="s">
        <v>367</v>
      </c>
      <c r="C11715" s="233" t="s">
        <v>337</v>
      </c>
      <c r="D11715" s="233">
        <v>8</v>
      </c>
      <c r="E11715" s="233" t="s">
        <v>262</v>
      </c>
      <c r="F11715" s="234" t="s">
        <v>342</v>
      </c>
      <c r="G11715" s="235">
        <v>67</v>
      </c>
      <c r="H11715" s="234">
        <v>56610</v>
      </c>
      <c r="I11715" s="28"/>
    </row>
    <row r="11716" spans="1:9" x14ac:dyDescent="0.25">
      <c r="A11716" s="231" t="s">
        <v>335</v>
      </c>
      <c r="B11716" s="232" t="s">
        <v>368</v>
      </c>
      <c r="C11716" s="233" t="s">
        <v>364</v>
      </c>
      <c r="D11716" s="233">
        <v>8</v>
      </c>
      <c r="E11716" s="233" t="s">
        <v>262</v>
      </c>
      <c r="F11716" s="234" t="s">
        <v>356</v>
      </c>
      <c r="G11716" s="235">
        <v>181</v>
      </c>
      <c r="H11716" s="234">
        <v>56612</v>
      </c>
      <c r="I11716" s="28"/>
    </row>
    <row r="11717" spans="1:9" x14ac:dyDescent="0.25">
      <c r="A11717" s="231" t="s">
        <v>362</v>
      </c>
      <c r="B11717" s="232" t="s">
        <v>369</v>
      </c>
      <c r="C11717" s="233" t="s">
        <v>370</v>
      </c>
      <c r="D11717" s="233">
        <v>16</v>
      </c>
      <c r="E11717" s="233" t="s">
        <v>264</v>
      </c>
      <c r="F11717" s="234" t="s">
        <v>365</v>
      </c>
      <c r="G11717" s="235">
        <v>190</v>
      </c>
      <c r="H11717" s="234">
        <v>56613</v>
      </c>
      <c r="I11717" s="28"/>
    </row>
    <row r="11718" spans="1:9" x14ac:dyDescent="0.25">
      <c r="A11718" s="231" t="s">
        <v>335</v>
      </c>
      <c r="B11718" s="232" t="s">
        <v>387</v>
      </c>
      <c r="C11718" s="233" t="s">
        <v>347</v>
      </c>
      <c r="D11718" s="233">
        <v>8</v>
      </c>
      <c r="E11718" s="233" t="s">
        <v>264</v>
      </c>
      <c r="F11718" s="234" t="s">
        <v>365</v>
      </c>
      <c r="G11718" s="235">
        <v>138</v>
      </c>
      <c r="H11718" s="234">
        <v>56616</v>
      </c>
      <c r="I11718" s="28"/>
    </row>
    <row r="11719" spans="1:9" x14ac:dyDescent="0.25">
      <c r="A11719" s="231" t="s">
        <v>371</v>
      </c>
      <c r="B11719" s="232" t="s">
        <v>372</v>
      </c>
      <c r="C11719" s="233" t="s">
        <v>364</v>
      </c>
      <c r="D11719" s="233">
        <v>8</v>
      </c>
      <c r="E11719" s="233" t="s">
        <v>271</v>
      </c>
      <c r="F11719" s="234" t="s">
        <v>373</v>
      </c>
      <c r="G11719" s="235">
        <v>94</v>
      </c>
      <c r="H11719" s="234">
        <v>56619</v>
      </c>
      <c r="I11719" s="28"/>
    </row>
    <row r="11720" spans="1:9" x14ac:dyDescent="0.25">
      <c r="A11720" s="231" t="s">
        <v>335</v>
      </c>
      <c r="B11720" s="232" t="s">
        <v>400</v>
      </c>
      <c r="C11720" s="233" t="s">
        <v>364</v>
      </c>
      <c r="D11720" s="233">
        <v>8</v>
      </c>
      <c r="E11720" s="233" t="s">
        <v>264</v>
      </c>
      <c r="F11720" s="234" t="s">
        <v>365</v>
      </c>
      <c r="G11720" s="235">
        <v>52</v>
      </c>
      <c r="H11720" s="234">
        <v>56623</v>
      </c>
      <c r="I11720" s="28"/>
    </row>
    <row r="11721" spans="1:9" x14ac:dyDescent="0.25">
      <c r="A11721" s="231" t="s">
        <v>376</v>
      </c>
      <c r="B11721" s="232" t="s">
        <v>390</v>
      </c>
      <c r="C11721" s="233" t="s">
        <v>370</v>
      </c>
      <c r="D11721" s="233">
        <v>8</v>
      </c>
      <c r="E11721" s="233" t="s">
        <v>334</v>
      </c>
      <c r="F11721" s="234" t="s">
        <v>278</v>
      </c>
      <c r="G11721" s="235">
        <v>178</v>
      </c>
      <c r="H11721" s="234">
        <v>56628</v>
      </c>
      <c r="I11721" s="28"/>
    </row>
    <row r="11722" spans="1:9" x14ac:dyDescent="0.25">
      <c r="A11722" s="231" t="s">
        <v>376</v>
      </c>
      <c r="B11722" s="232" t="s">
        <v>390</v>
      </c>
      <c r="C11722" s="233" t="s">
        <v>370</v>
      </c>
      <c r="D11722" s="233">
        <v>8</v>
      </c>
      <c r="E11722" s="233" t="s">
        <v>334</v>
      </c>
      <c r="F11722" s="234" t="s">
        <v>278</v>
      </c>
      <c r="G11722" s="235">
        <v>122</v>
      </c>
      <c r="H11722" s="234">
        <v>56628</v>
      </c>
      <c r="I11722" s="28"/>
    </row>
    <row r="11723" spans="1:9" x14ac:dyDescent="0.25">
      <c r="A11723" s="231" t="s">
        <v>362</v>
      </c>
      <c r="B11723" s="232" t="s">
        <v>363</v>
      </c>
      <c r="C11723" s="233" t="s">
        <v>364</v>
      </c>
      <c r="D11723" s="233">
        <v>8</v>
      </c>
      <c r="E11723" s="233" t="s">
        <v>264</v>
      </c>
      <c r="F11723" s="234" t="s">
        <v>396</v>
      </c>
      <c r="G11723" s="235">
        <v>36</v>
      </c>
      <c r="H11723" s="234">
        <v>56630</v>
      </c>
      <c r="I11723" s="28"/>
    </row>
    <row r="11724" spans="1:9" x14ac:dyDescent="0.25">
      <c r="A11724" s="231" t="s">
        <v>397</v>
      </c>
      <c r="B11724" s="232" t="s">
        <v>402</v>
      </c>
      <c r="C11724" s="233" t="s">
        <v>380</v>
      </c>
      <c r="D11724" s="233">
        <v>8</v>
      </c>
      <c r="E11724" s="233" t="s">
        <v>262</v>
      </c>
      <c r="F11724" s="234" t="s">
        <v>342</v>
      </c>
      <c r="G11724" s="235">
        <v>53</v>
      </c>
      <c r="H11724" s="234">
        <v>56630</v>
      </c>
      <c r="I11724" s="28"/>
    </row>
    <row r="11725" spans="1:9" x14ac:dyDescent="0.25">
      <c r="A11725" s="231" t="s">
        <v>335</v>
      </c>
      <c r="B11725" s="232" t="s">
        <v>400</v>
      </c>
      <c r="C11725" s="233" t="s">
        <v>364</v>
      </c>
      <c r="D11725" s="233">
        <v>8</v>
      </c>
      <c r="E11725" s="233" t="s">
        <v>264</v>
      </c>
      <c r="F11725" s="234" t="s">
        <v>365</v>
      </c>
      <c r="G11725" s="235">
        <v>82</v>
      </c>
      <c r="H11725" s="234">
        <v>56631</v>
      </c>
      <c r="I11725" s="28"/>
    </row>
    <row r="11726" spans="1:9" x14ac:dyDescent="0.25">
      <c r="A11726" s="231" t="s">
        <v>331</v>
      </c>
      <c r="B11726" s="232" t="s">
        <v>332</v>
      </c>
      <c r="C11726" s="233" t="s">
        <v>333</v>
      </c>
      <c r="D11726" s="233">
        <v>16</v>
      </c>
      <c r="E11726" s="233" t="s">
        <v>334</v>
      </c>
      <c r="F11726" s="234" t="s">
        <v>405</v>
      </c>
      <c r="G11726" s="235">
        <v>54</v>
      </c>
      <c r="H11726" s="234">
        <v>56637</v>
      </c>
      <c r="I11726" s="28"/>
    </row>
    <row r="11727" spans="1:9" x14ac:dyDescent="0.25">
      <c r="A11727" s="231" t="s">
        <v>376</v>
      </c>
      <c r="B11727" s="232" t="s">
        <v>377</v>
      </c>
      <c r="C11727" s="233" t="s">
        <v>378</v>
      </c>
      <c r="D11727" s="233">
        <v>10</v>
      </c>
      <c r="E11727" s="233" t="s">
        <v>262</v>
      </c>
      <c r="F11727" s="234" t="s">
        <v>50</v>
      </c>
      <c r="G11727" s="235">
        <v>156</v>
      </c>
      <c r="H11727" s="234">
        <v>56637</v>
      </c>
      <c r="I11727" s="28"/>
    </row>
    <row r="11728" spans="1:9" x14ac:dyDescent="0.25">
      <c r="A11728" s="231" t="s">
        <v>376</v>
      </c>
      <c r="B11728" s="232" t="s">
        <v>390</v>
      </c>
      <c r="C11728" s="233" t="s">
        <v>370</v>
      </c>
      <c r="D11728" s="233">
        <v>8</v>
      </c>
      <c r="E11728" s="233" t="s">
        <v>334</v>
      </c>
      <c r="F11728" s="234" t="s">
        <v>278</v>
      </c>
      <c r="G11728" s="235">
        <v>199</v>
      </c>
      <c r="H11728" s="234">
        <v>56637</v>
      </c>
      <c r="I11728" s="28"/>
    </row>
    <row r="11729" spans="1:9" x14ac:dyDescent="0.25">
      <c r="A11729" s="231" t="s">
        <v>345</v>
      </c>
      <c r="B11729" s="232" t="s">
        <v>391</v>
      </c>
      <c r="C11729" s="233" t="s">
        <v>337</v>
      </c>
      <c r="D11729" s="233">
        <v>16</v>
      </c>
      <c r="E11729" s="233" t="s">
        <v>334</v>
      </c>
      <c r="F11729" s="234" t="s">
        <v>276</v>
      </c>
      <c r="G11729" s="235">
        <v>177</v>
      </c>
      <c r="H11729" s="234">
        <v>56638</v>
      </c>
      <c r="I11729" s="28"/>
    </row>
    <row r="11730" spans="1:9" x14ac:dyDescent="0.25">
      <c r="A11730" s="231" t="s">
        <v>345</v>
      </c>
      <c r="B11730" s="232" t="s">
        <v>406</v>
      </c>
      <c r="C11730" s="233" t="s">
        <v>337</v>
      </c>
      <c r="D11730" s="233">
        <v>16</v>
      </c>
      <c r="E11730" s="233" t="s">
        <v>271</v>
      </c>
      <c r="F11730" s="234" t="s">
        <v>359</v>
      </c>
      <c r="G11730" s="235">
        <v>120</v>
      </c>
      <c r="H11730" s="234">
        <v>56641</v>
      </c>
      <c r="I11730" s="28"/>
    </row>
    <row r="11731" spans="1:9" x14ac:dyDescent="0.25">
      <c r="A11731" s="231" t="s">
        <v>371</v>
      </c>
      <c r="B11731" s="232" t="s">
        <v>372</v>
      </c>
      <c r="C11731" s="233" t="s">
        <v>364</v>
      </c>
      <c r="D11731" s="233">
        <v>8</v>
      </c>
      <c r="E11731" s="233" t="s">
        <v>271</v>
      </c>
      <c r="F11731" s="234" t="s">
        <v>373</v>
      </c>
      <c r="G11731" s="235">
        <v>185</v>
      </c>
      <c r="H11731" s="234">
        <v>56643</v>
      </c>
      <c r="I11731" s="28"/>
    </row>
    <row r="11732" spans="1:9" x14ac:dyDescent="0.25">
      <c r="A11732" s="231" t="s">
        <v>335</v>
      </c>
      <c r="B11732" s="232" t="s">
        <v>350</v>
      </c>
      <c r="C11732" s="233" t="s">
        <v>347</v>
      </c>
      <c r="D11732" s="233">
        <v>8</v>
      </c>
      <c r="E11732" s="233" t="s">
        <v>271</v>
      </c>
      <c r="F11732" s="234" t="s">
        <v>338</v>
      </c>
      <c r="G11732" s="235">
        <v>129</v>
      </c>
      <c r="H11732" s="234">
        <v>56648</v>
      </c>
      <c r="I11732" s="28"/>
    </row>
    <row r="11733" spans="1:9" x14ac:dyDescent="0.25">
      <c r="A11733" s="231" t="s">
        <v>345</v>
      </c>
      <c r="B11733" s="232" t="s">
        <v>401</v>
      </c>
      <c r="C11733" s="233" t="s">
        <v>380</v>
      </c>
      <c r="D11733" s="233">
        <v>16</v>
      </c>
      <c r="E11733" s="233" t="s">
        <v>271</v>
      </c>
      <c r="F11733" s="234" t="s">
        <v>338</v>
      </c>
      <c r="G11733" s="235">
        <v>124</v>
      </c>
      <c r="H11733" s="234">
        <v>56655</v>
      </c>
      <c r="I11733" s="28"/>
    </row>
    <row r="11734" spans="1:9" x14ac:dyDescent="0.25">
      <c r="A11734" s="231" t="s">
        <v>371</v>
      </c>
      <c r="B11734" s="232" t="s">
        <v>388</v>
      </c>
      <c r="C11734" s="233" t="s">
        <v>364</v>
      </c>
      <c r="D11734" s="233">
        <v>12</v>
      </c>
      <c r="E11734" s="233" t="s">
        <v>271</v>
      </c>
      <c r="F11734" s="234" t="s">
        <v>359</v>
      </c>
      <c r="G11734" s="235">
        <v>190</v>
      </c>
      <c r="H11734" s="234">
        <v>56655</v>
      </c>
      <c r="I11734" s="28"/>
    </row>
    <row r="11735" spans="1:9" x14ac:dyDescent="0.25">
      <c r="A11735" s="231" t="s">
        <v>335</v>
      </c>
      <c r="B11735" s="232" t="s">
        <v>350</v>
      </c>
      <c r="C11735" s="233" t="s">
        <v>347</v>
      </c>
      <c r="D11735" s="233">
        <v>8</v>
      </c>
      <c r="E11735" s="233" t="s">
        <v>271</v>
      </c>
      <c r="F11735" s="234" t="s">
        <v>338</v>
      </c>
      <c r="G11735" s="235">
        <v>142</v>
      </c>
      <c r="H11735" s="234">
        <v>56658</v>
      </c>
      <c r="I11735" s="28"/>
    </row>
    <row r="11736" spans="1:9" x14ac:dyDescent="0.25">
      <c r="A11736" s="231" t="s">
        <v>335</v>
      </c>
      <c r="B11736" s="232" t="s">
        <v>395</v>
      </c>
      <c r="C11736" s="233" t="s">
        <v>337</v>
      </c>
      <c r="D11736" s="233">
        <v>16</v>
      </c>
      <c r="E11736" s="233" t="s">
        <v>264</v>
      </c>
      <c r="F11736" s="234" t="s">
        <v>396</v>
      </c>
      <c r="G11736" s="235">
        <v>159</v>
      </c>
      <c r="H11736" s="234">
        <v>56659</v>
      </c>
      <c r="I11736" s="28"/>
    </row>
    <row r="11737" spans="1:9" x14ac:dyDescent="0.25">
      <c r="A11737" s="231" t="s">
        <v>376</v>
      </c>
      <c r="B11737" s="232" t="s">
        <v>390</v>
      </c>
      <c r="C11737" s="233" t="s">
        <v>370</v>
      </c>
      <c r="D11737" s="233">
        <v>8</v>
      </c>
      <c r="E11737" s="233" t="s">
        <v>334</v>
      </c>
      <c r="F11737" s="234" t="s">
        <v>278</v>
      </c>
      <c r="G11737" s="235">
        <v>150</v>
      </c>
      <c r="H11737" s="234">
        <v>56662</v>
      </c>
      <c r="I11737" s="28"/>
    </row>
    <row r="11738" spans="1:9" x14ac:dyDescent="0.25">
      <c r="A11738" s="231" t="s">
        <v>345</v>
      </c>
      <c r="B11738" s="232" t="s">
        <v>401</v>
      </c>
      <c r="C11738" s="233" t="s">
        <v>380</v>
      </c>
      <c r="D11738" s="233">
        <v>16</v>
      </c>
      <c r="E11738" s="233" t="s">
        <v>271</v>
      </c>
      <c r="F11738" s="234" t="s">
        <v>338</v>
      </c>
      <c r="G11738" s="235">
        <v>102</v>
      </c>
      <c r="H11738" s="234">
        <v>56665</v>
      </c>
      <c r="I11738" s="28"/>
    </row>
    <row r="11739" spans="1:9" x14ac:dyDescent="0.25">
      <c r="A11739" s="231" t="s">
        <v>335</v>
      </c>
      <c r="B11739" s="232" t="s">
        <v>384</v>
      </c>
      <c r="C11739" s="233" t="s">
        <v>364</v>
      </c>
      <c r="D11739" s="233">
        <v>8</v>
      </c>
      <c r="E11739" s="233" t="s">
        <v>262</v>
      </c>
      <c r="F11739" s="234" t="s">
        <v>356</v>
      </c>
      <c r="G11739" s="235">
        <v>30</v>
      </c>
      <c r="H11739" s="234">
        <v>56666</v>
      </c>
      <c r="I11739" s="28"/>
    </row>
    <row r="11740" spans="1:9" x14ac:dyDescent="0.25">
      <c r="A11740" s="231" t="s">
        <v>345</v>
      </c>
      <c r="B11740" s="232" t="s">
        <v>346</v>
      </c>
      <c r="C11740" s="233" t="s">
        <v>347</v>
      </c>
      <c r="D11740" s="233">
        <v>16</v>
      </c>
      <c r="E11740" s="233" t="s">
        <v>271</v>
      </c>
      <c r="F11740" s="234" t="s">
        <v>338</v>
      </c>
      <c r="G11740" s="235">
        <v>95</v>
      </c>
      <c r="H11740" s="234">
        <v>56667</v>
      </c>
      <c r="I11740" s="28"/>
    </row>
    <row r="11741" spans="1:9" x14ac:dyDescent="0.25">
      <c r="A11741" s="231" t="s">
        <v>335</v>
      </c>
      <c r="B11741" s="232" t="s">
        <v>400</v>
      </c>
      <c r="C11741" s="233" t="s">
        <v>364</v>
      </c>
      <c r="D11741" s="233">
        <v>8</v>
      </c>
      <c r="E11741" s="233" t="s">
        <v>264</v>
      </c>
      <c r="F11741" s="234" t="s">
        <v>365</v>
      </c>
      <c r="G11741" s="235">
        <v>129</v>
      </c>
      <c r="H11741" s="234">
        <v>56668</v>
      </c>
      <c r="I11741" s="28"/>
    </row>
    <row r="11742" spans="1:9" x14ac:dyDescent="0.25">
      <c r="A11742" s="231" t="s">
        <v>335</v>
      </c>
      <c r="B11742" s="232" t="s">
        <v>400</v>
      </c>
      <c r="C11742" s="233" t="s">
        <v>364</v>
      </c>
      <c r="D11742" s="233">
        <v>8</v>
      </c>
      <c r="E11742" s="233" t="s">
        <v>264</v>
      </c>
      <c r="F11742" s="234" t="s">
        <v>365</v>
      </c>
      <c r="G11742" s="235">
        <v>200</v>
      </c>
      <c r="H11742" s="234">
        <v>56669</v>
      </c>
      <c r="I11742" s="28"/>
    </row>
    <row r="11743" spans="1:9" x14ac:dyDescent="0.25">
      <c r="A11743" s="231" t="s">
        <v>371</v>
      </c>
      <c r="B11743" s="232" t="s">
        <v>388</v>
      </c>
      <c r="C11743" s="233" t="s">
        <v>364</v>
      </c>
      <c r="D11743" s="233">
        <v>12</v>
      </c>
      <c r="E11743" s="233" t="s">
        <v>271</v>
      </c>
      <c r="F11743" s="234" t="s">
        <v>338</v>
      </c>
      <c r="G11743" s="235">
        <v>71</v>
      </c>
      <c r="H11743" s="234">
        <v>56670</v>
      </c>
      <c r="I11743" s="28"/>
    </row>
    <row r="11744" spans="1:9" x14ac:dyDescent="0.25">
      <c r="A11744" s="231" t="s">
        <v>385</v>
      </c>
      <c r="B11744" s="232" t="s">
        <v>389</v>
      </c>
      <c r="C11744" s="233" t="s">
        <v>375</v>
      </c>
      <c r="D11744" s="233">
        <v>16</v>
      </c>
      <c r="E11744" s="233" t="s">
        <v>334</v>
      </c>
      <c r="F11744" s="234" t="s">
        <v>278</v>
      </c>
      <c r="G11744" s="235">
        <v>13</v>
      </c>
      <c r="H11744" s="234">
        <v>56671</v>
      </c>
      <c r="I11744" s="28"/>
    </row>
    <row r="11745" spans="1:9" x14ac:dyDescent="0.25">
      <c r="A11745" s="231" t="s">
        <v>331</v>
      </c>
      <c r="B11745" s="232" t="s">
        <v>404</v>
      </c>
      <c r="C11745" s="233" t="s">
        <v>333</v>
      </c>
      <c r="D11745" s="233">
        <v>16</v>
      </c>
      <c r="E11745" s="233" t="s">
        <v>334</v>
      </c>
      <c r="F11745" s="234" t="s">
        <v>405</v>
      </c>
      <c r="G11745" s="235">
        <v>62</v>
      </c>
      <c r="H11745" s="234">
        <v>56672</v>
      </c>
      <c r="I11745" s="28"/>
    </row>
    <row r="11746" spans="1:9" x14ac:dyDescent="0.25">
      <c r="A11746" s="231" t="s">
        <v>335</v>
      </c>
      <c r="B11746" s="232" t="s">
        <v>368</v>
      </c>
      <c r="C11746" s="233" t="s">
        <v>364</v>
      </c>
      <c r="D11746" s="233">
        <v>8</v>
      </c>
      <c r="E11746" s="233" t="s">
        <v>262</v>
      </c>
      <c r="F11746" s="234" t="s">
        <v>356</v>
      </c>
      <c r="G11746" s="235">
        <v>66</v>
      </c>
      <c r="H11746" s="234">
        <v>56675</v>
      </c>
      <c r="I11746" s="28"/>
    </row>
    <row r="11747" spans="1:9" x14ac:dyDescent="0.25">
      <c r="A11747" s="231" t="s">
        <v>345</v>
      </c>
      <c r="B11747" s="232" t="s">
        <v>401</v>
      </c>
      <c r="C11747" s="233" t="s">
        <v>380</v>
      </c>
      <c r="D11747" s="233">
        <v>16</v>
      </c>
      <c r="E11747" s="233" t="s">
        <v>271</v>
      </c>
      <c r="F11747" s="234" t="s">
        <v>338</v>
      </c>
      <c r="G11747" s="235">
        <v>122</v>
      </c>
      <c r="H11747" s="234">
        <v>56676</v>
      </c>
      <c r="I11747" s="28"/>
    </row>
    <row r="11748" spans="1:9" x14ac:dyDescent="0.25">
      <c r="A11748" s="231" t="s">
        <v>392</v>
      </c>
      <c r="B11748" s="232" t="s">
        <v>393</v>
      </c>
      <c r="C11748" s="233" t="s">
        <v>337</v>
      </c>
      <c r="D11748" s="233">
        <v>16</v>
      </c>
      <c r="E11748" s="233" t="s">
        <v>271</v>
      </c>
      <c r="F11748" s="234" t="s">
        <v>359</v>
      </c>
      <c r="G11748" s="235">
        <v>81</v>
      </c>
      <c r="H11748" s="234">
        <v>56677</v>
      </c>
      <c r="I11748" s="28"/>
    </row>
    <row r="11749" spans="1:9" x14ac:dyDescent="0.25">
      <c r="A11749" s="231" t="s">
        <v>331</v>
      </c>
      <c r="B11749" s="232" t="s">
        <v>332</v>
      </c>
      <c r="C11749" s="233" t="s">
        <v>333</v>
      </c>
      <c r="D11749" s="233">
        <v>16</v>
      </c>
      <c r="E11749" s="233" t="s">
        <v>334</v>
      </c>
      <c r="F11749" s="234" t="s">
        <v>278</v>
      </c>
      <c r="G11749" s="235">
        <v>125</v>
      </c>
      <c r="H11749" s="234">
        <v>56678</v>
      </c>
      <c r="I11749" s="28"/>
    </row>
    <row r="11750" spans="1:9" x14ac:dyDescent="0.25">
      <c r="A11750" s="231" t="s">
        <v>362</v>
      </c>
      <c r="B11750" s="232" t="s">
        <v>366</v>
      </c>
      <c r="C11750" s="233" t="s">
        <v>337</v>
      </c>
      <c r="D11750" s="233">
        <v>8</v>
      </c>
      <c r="E11750" s="233" t="s">
        <v>262</v>
      </c>
      <c r="F11750" s="234" t="s">
        <v>50</v>
      </c>
      <c r="G11750" s="235">
        <v>99</v>
      </c>
      <c r="H11750" s="234">
        <v>56681</v>
      </c>
      <c r="I11750" s="28"/>
    </row>
    <row r="11751" spans="1:9" x14ac:dyDescent="0.25">
      <c r="A11751" s="231" t="s">
        <v>362</v>
      </c>
      <c r="B11751" s="232" t="s">
        <v>369</v>
      </c>
      <c r="C11751" s="233" t="s">
        <v>370</v>
      </c>
      <c r="D11751" s="233">
        <v>16</v>
      </c>
      <c r="E11751" s="233" t="s">
        <v>264</v>
      </c>
      <c r="F11751" s="234" t="s">
        <v>365</v>
      </c>
      <c r="G11751" s="235">
        <v>181</v>
      </c>
      <c r="H11751" s="234">
        <v>56683</v>
      </c>
      <c r="I11751" s="28"/>
    </row>
    <row r="11752" spans="1:9" x14ac:dyDescent="0.25">
      <c r="A11752" s="231" t="s">
        <v>335</v>
      </c>
      <c r="B11752" s="232" t="s">
        <v>394</v>
      </c>
      <c r="C11752" s="233" t="s">
        <v>364</v>
      </c>
      <c r="D11752" s="233">
        <v>8</v>
      </c>
      <c r="E11752" s="233" t="s">
        <v>264</v>
      </c>
      <c r="F11752" s="234" t="s">
        <v>365</v>
      </c>
      <c r="G11752" s="235">
        <v>149</v>
      </c>
      <c r="H11752" s="234">
        <v>56684</v>
      </c>
      <c r="I11752" s="28"/>
    </row>
    <row r="11753" spans="1:9" x14ac:dyDescent="0.25">
      <c r="A11753" s="231" t="s">
        <v>362</v>
      </c>
      <c r="B11753" s="232" t="s">
        <v>369</v>
      </c>
      <c r="C11753" s="233" t="s">
        <v>370</v>
      </c>
      <c r="D11753" s="233">
        <v>16</v>
      </c>
      <c r="E11753" s="233" t="s">
        <v>264</v>
      </c>
      <c r="F11753" s="234" t="s">
        <v>365</v>
      </c>
      <c r="G11753" s="235">
        <v>109</v>
      </c>
      <c r="H11753" s="234">
        <v>56686</v>
      </c>
      <c r="I11753" s="28"/>
    </row>
    <row r="11754" spans="1:9" x14ac:dyDescent="0.25">
      <c r="A11754" s="231" t="s">
        <v>335</v>
      </c>
      <c r="B11754" s="232" t="s">
        <v>383</v>
      </c>
      <c r="C11754" s="233" t="s">
        <v>347</v>
      </c>
      <c r="D11754" s="233">
        <v>8</v>
      </c>
      <c r="E11754" s="233" t="s">
        <v>271</v>
      </c>
      <c r="F11754" s="234" t="s">
        <v>373</v>
      </c>
      <c r="G11754" s="235">
        <v>162</v>
      </c>
      <c r="H11754" s="234">
        <v>56686</v>
      </c>
      <c r="I11754" s="28"/>
    </row>
    <row r="11755" spans="1:9" x14ac:dyDescent="0.25">
      <c r="A11755" s="231" t="s">
        <v>376</v>
      </c>
      <c r="B11755" s="232" t="s">
        <v>390</v>
      </c>
      <c r="C11755" s="233" t="s">
        <v>370</v>
      </c>
      <c r="D11755" s="233">
        <v>8</v>
      </c>
      <c r="E11755" s="233" t="s">
        <v>334</v>
      </c>
      <c r="F11755" s="234" t="s">
        <v>278</v>
      </c>
      <c r="G11755" s="235">
        <v>141</v>
      </c>
      <c r="H11755" s="234">
        <v>56692</v>
      </c>
      <c r="I11755" s="28"/>
    </row>
    <row r="11756" spans="1:9" x14ac:dyDescent="0.25">
      <c r="A11756" s="231" t="s">
        <v>335</v>
      </c>
      <c r="B11756" s="232" t="s">
        <v>368</v>
      </c>
      <c r="C11756" s="233" t="s">
        <v>364</v>
      </c>
      <c r="D11756" s="233">
        <v>8</v>
      </c>
      <c r="E11756" s="233" t="s">
        <v>262</v>
      </c>
      <c r="F11756" s="234" t="s">
        <v>356</v>
      </c>
      <c r="G11756" s="235">
        <v>44</v>
      </c>
      <c r="H11756" s="234">
        <v>56693</v>
      </c>
      <c r="I11756" s="28"/>
    </row>
    <row r="11757" spans="1:9" x14ac:dyDescent="0.25">
      <c r="A11757" s="231" t="s">
        <v>331</v>
      </c>
      <c r="B11757" s="232" t="s">
        <v>404</v>
      </c>
      <c r="C11757" s="233" t="s">
        <v>333</v>
      </c>
      <c r="D11757" s="233">
        <v>16</v>
      </c>
      <c r="E11757" s="233" t="s">
        <v>334</v>
      </c>
      <c r="F11757" s="234" t="s">
        <v>405</v>
      </c>
      <c r="G11757" s="235">
        <v>176</v>
      </c>
      <c r="H11757" s="234">
        <v>56699</v>
      </c>
      <c r="I11757" s="28"/>
    </row>
    <row r="11758" spans="1:9" x14ac:dyDescent="0.25">
      <c r="A11758" s="231" t="s">
        <v>348</v>
      </c>
      <c r="B11758" s="232" t="s">
        <v>349</v>
      </c>
      <c r="C11758" s="233" t="s">
        <v>347</v>
      </c>
      <c r="D11758" s="233">
        <v>8</v>
      </c>
      <c r="E11758" s="233" t="s">
        <v>262</v>
      </c>
      <c r="F11758" s="234" t="s">
        <v>342</v>
      </c>
      <c r="G11758" s="235">
        <v>151</v>
      </c>
      <c r="H11758" s="234">
        <v>56703</v>
      </c>
      <c r="I11758" s="28"/>
    </row>
    <row r="11759" spans="1:9" x14ac:dyDescent="0.25">
      <c r="A11759" s="231" t="s">
        <v>345</v>
      </c>
      <c r="B11759" s="232" t="s">
        <v>401</v>
      </c>
      <c r="C11759" s="233" t="s">
        <v>380</v>
      </c>
      <c r="D11759" s="233">
        <v>16</v>
      </c>
      <c r="E11759" s="233" t="s">
        <v>271</v>
      </c>
      <c r="F11759" s="234" t="s">
        <v>338</v>
      </c>
      <c r="G11759" s="235">
        <v>144</v>
      </c>
      <c r="H11759" s="234">
        <v>56708</v>
      </c>
      <c r="I11759" s="28"/>
    </row>
    <row r="11760" spans="1:9" x14ac:dyDescent="0.25">
      <c r="A11760" s="231" t="s">
        <v>371</v>
      </c>
      <c r="B11760" s="232" t="s">
        <v>388</v>
      </c>
      <c r="C11760" s="233" t="s">
        <v>364</v>
      </c>
      <c r="D11760" s="233">
        <v>12</v>
      </c>
      <c r="E11760" s="233" t="s">
        <v>271</v>
      </c>
      <c r="F11760" s="234" t="s">
        <v>338</v>
      </c>
      <c r="G11760" s="235">
        <v>123</v>
      </c>
      <c r="H11760" s="234">
        <v>56710</v>
      </c>
      <c r="I11760" s="28"/>
    </row>
    <row r="11761" spans="1:9" x14ac:dyDescent="0.25">
      <c r="A11761" s="231" t="s">
        <v>354</v>
      </c>
      <c r="B11761" s="232" t="s">
        <v>355</v>
      </c>
      <c r="C11761" s="233" t="s">
        <v>347</v>
      </c>
      <c r="D11761" s="233">
        <v>16</v>
      </c>
      <c r="E11761" s="233" t="s">
        <v>262</v>
      </c>
      <c r="F11761" s="234" t="s">
        <v>356</v>
      </c>
      <c r="G11761" s="235">
        <v>131</v>
      </c>
      <c r="H11761" s="234">
        <v>56715</v>
      </c>
      <c r="I11761" s="28"/>
    </row>
    <row r="11762" spans="1:9" x14ac:dyDescent="0.25">
      <c r="A11762" s="231" t="s">
        <v>335</v>
      </c>
      <c r="B11762" s="232" t="s">
        <v>336</v>
      </c>
      <c r="C11762" s="233" t="s">
        <v>337</v>
      </c>
      <c r="D11762" s="233">
        <v>16</v>
      </c>
      <c r="E11762" s="233" t="s">
        <v>271</v>
      </c>
      <c r="F11762" s="234" t="s">
        <v>338</v>
      </c>
      <c r="G11762" s="235">
        <v>34</v>
      </c>
      <c r="H11762" s="234">
        <v>56718</v>
      </c>
      <c r="I11762" s="28"/>
    </row>
    <row r="11763" spans="1:9" x14ac:dyDescent="0.25">
      <c r="A11763" s="231" t="s">
        <v>345</v>
      </c>
      <c r="B11763" s="232" t="s">
        <v>406</v>
      </c>
      <c r="C11763" s="233" t="s">
        <v>337</v>
      </c>
      <c r="D11763" s="233">
        <v>16</v>
      </c>
      <c r="E11763" s="233" t="s">
        <v>271</v>
      </c>
      <c r="F11763" s="234" t="s">
        <v>359</v>
      </c>
      <c r="G11763" s="235">
        <v>172</v>
      </c>
      <c r="H11763" s="234">
        <v>56724</v>
      </c>
      <c r="I11763" s="28"/>
    </row>
    <row r="11764" spans="1:9" x14ac:dyDescent="0.25">
      <c r="A11764" s="231" t="s">
        <v>354</v>
      </c>
      <c r="B11764" s="232" t="s">
        <v>355</v>
      </c>
      <c r="C11764" s="233" t="s">
        <v>347</v>
      </c>
      <c r="D11764" s="233">
        <v>16</v>
      </c>
      <c r="E11764" s="233" t="s">
        <v>262</v>
      </c>
      <c r="F11764" s="234" t="s">
        <v>356</v>
      </c>
      <c r="G11764" s="235">
        <v>197</v>
      </c>
      <c r="H11764" s="234">
        <v>56730</v>
      </c>
      <c r="I11764" s="28"/>
    </row>
    <row r="11765" spans="1:9" x14ac:dyDescent="0.25">
      <c r="A11765" s="231" t="s">
        <v>376</v>
      </c>
      <c r="B11765" s="232" t="s">
        <v>390</v>
      </c>
      <c r="C11765" s="233" t="s">
        <v>370</v>
      </c>
      <c r="D11765" s="233">
        <v>8</v>
      </c>
      <c r="E11765" s="233" t="s">
        <v>334</v>
      </c>
      <c r="F11765" s="234" t="s">
        <v>278</v>
      </c>
      <c r="G11765" s="235">
        <v>192</v>
      </c>
      <c r="H11765" s="234">
        <v>56730</v>
      </c>
      <c r="I11765" s="28"/>
    </row>
    <row r="11766" spans="1:9" x14ac:dyDescent="0.25">
      <c r="A11766" s="231" t="s">
        <v>397</v>
      </c>
      <c r="B11766" s="232" t="s">
        <v>398</v>
      </c>
      <c r="C11766" s="233" t="s">
        <v>399</v>
      </c>
      <c r="D11766" s="233">
        <v>8</v>
      </c>
      <c r="E11766" s="233" t="s">
        <v>334</v>
      </c>
      <c r="F11766" s="234" t="s">
        <v>276</v>
      </c>
      <c r="G11766" s="235">
        <v>89</v>
      </c>
      <c r="H11766" s="234">
        <v>56733</v>
      </c>
      <c r="I11766" s="28"/>
    </row>
    <row r="11767" spans="1:9" x14ac:dyDescent="0.25">
      <c r="A11767" s="231" t="s">
        <v>362</v>
      </c>
      <c r="B11767" s="232" t="s">
        <v>366</v>
      </c>
      <c r="C11767" s="233" t="s">
        <v>337</v>
      </c>
      <c r="D11767" s="233">
        <v>8</v>
      </c>
      <c r="E11767" s="233" t="s">
        <v>262</v>
      </c>
      <c r="F11767" s="234" t="s">
        <v>342</v>
      </c>
      <c r="G11767" s="235">
        <v>42</v>
      </c>
      <c r="H11767" s="234">
        <v>56737</v>
      </c>
      <c r="I11767" s="28"/>
    </row>
    <row r="11768" spans="1:9" x14ac:dyDescent="0.25">
      <c r="A11768" s="231" t="s">
        <v>362</v>
      </c>
      <c r="B11768" s="232" t="s">
        <v>374</v>
      </c>
      <c r="C11768" s="233" t="s">
        <v>375</v>
      </c>
      <c r="D11768" s="233">
        <v>16</v>
      </c>
      <c r="E11768" s="233" t="s">
        <v>271</v>
      </c>
      <c r="F11768" s="234" t="s">
        <v>338</v>
      </c>
      <c r="G11768" s="235">
        <v>31</v>
      </c>
      <c r="H11768" s="234">
        <v>56737</v>
      </c>
      <c r="I11768" s="28"/>
    </row>
    <row r="11769" spans="1:9" x14ac:dyDescent="0.25">
      <c r="A11769" s="231" t="s">
        <v>362</v>
      </c>
      <c r="B11769" s="232" t="s">
        <v>407</v>
      </c>
      <c r="C11769" s="233" t="s">
        <v>380</v>
      </c>
      <c r="D11769" s="233">
        <v>16</v>
      </c>
      <c r="E11769" s="233" t="s">
        <v>264</v>
      </c>
      <c r="F11769" s="234" t="s">
        <v>396</v>
      </c>
      <c r="G11769" s="235">
        <v>143</v>
      </c>
      <c r="H11769" s="234">
        <v>56739</v>
      </c>
      <c r="I11769" s="28"/>
    </row>
    <row r="11770" spans="1:9" x14ac:dyDescent="0.25">
      <c r="A11770" s="231" t="s">
        <v>345</v>
      </c>
      <c r="B11770" s="232" t="s">
        <v>406</v>
      </c>
      <c r="C11770" s="233" t="s">
        <v>337</v>
      </c>
      <c r="D11770" s="233">
        <v>16</v>
      </c>
      <c r="E11770" s="233" t="s">
        <v>271</v>
      </c>
      <c r="F11770" s="234" t="s">
        <v>338</v>
      </c>
      <c r="G11770" s="235">
        <v>143</v>
      </c>
      <c r="H11770" s="234">
        <v>56742</v>
      </c>
      <c r="I11770" s="28"/>
    </row>
    <row r="11771" spans="1:9" x14ac:dyDescent="0.25">
      <c r="A11771" s="231" t="s">
        <v>345</v>
      </c>
      <c r="B11771" s="232" t="s">
        <v>379</v>
      </c>
      <c r="C11771" s="233" t="s">
        <v>380</v>
      </c>
      <c r="D11771" s="233">
        <v>16</v>
      </c>
      <c r="E11771" s="233" t="s">
        <v>271</v>
      </c>
      <c r="F11771" s="234" t="s">
        <v>373</v>
      </c>
      <c r="G11771" s="235">
        <v>5</v>
      </c>
      <c r="H11771" s="234">
        <v>56743</v>
      </c>
      <c r="I11771" s="28"/>
    </row>
    <row r="11772" spans="1:9" x14ac:dyDescent="0.25">
      <c r="A11772" s="231" t="s">
        <v>331</v>
      </c>
      <c r="B11772" s="232" t="s">
        <v>332</v>
      </c>
      <c r="C11772" s="233" t="s">
        <v>333</v>
      </c>
      <c r="D11772" s="233">
        <v>16</v>
      </c>
      <c r="E11772" s="233" t="s">
        <v>334</v>
      </c>
      <c r="F11772" s="234" t="s">
        <v>405</v>
      </c>
      <c r="G11772" s="235">
        <v>34</v>
      </c>
      <c r="H11772" s="234">
        <v>56744</v>
      </c>
      <c r="I11772" s="28"/>
    </row>
    <row r="11773" spans="1:9" x14ac:dyDescent="0.25">
      <c r="A11773" s="231" t="s">
        <v>354</v>
      </c>
      <c r="B11773" s="232" t="s">
        <v>355</v>
      </c>
      <c r="C11773" s="233" t="s">
        <v>347</v>
      </c>
      <c r="D11773" s="233">
        <v>16</v>
      </c>
      <c r="E11773" s="233" t="s">
        <v>262</v>
      </c>
      <c r="F11773" s="234" t="s">
        <v>356</v>
      </c>
      <c r="G11773" s="235">
        <v>72</v>
      </c>
      <c r="H11773" s="234">
        <v>56745</v>
      </c>
      <c r="I11773" s="28"/>
    </row>
    <row r="11774" spans="1:9" x14ac:dyDescent="0.25">
      <c r="A11774" s="231" t="s">
        <v>362</v>
      </c>
      <c r="B11774" s="232" t="s">
        <v>407</v>
      </c>
      <c r="C11774" s="233" t="s">
        <v>380</v>
      </c>
      <c r="D11774" s="233">
        <v>16</v>
      </c>
      <c r="E11774" s="233" t="s">
        <v>264</v>
      </c>
      <c r="F11774" s="234" t="s">
        <v>396</v>
      </c>
      <c r="G11774" s="235">
        <v>72</v>
      </c>
      <c r="H11774" s="234">
        <v>56748</v>
      </c>
      <c r="I11774" s="28"/>
    </row>
    <row r="11775" spans="1:9" x14ac:dyDescent="0.25">
      <c r="A11775" s="231" t="s">
        <v>335</v>
      </c>
      <c r="B11775" s="232" t="s">
        <v>382</v>
      </c>
      <c r="C11775" s="233" t="s">
        <v>337</v>
      </c>
      <c r="D11775" s="233">
        <v>16</v>
      </c>
      <c r="E11775" s="233" t="s">
        <v>264</v>
      </c>
      <c r="F11775" s="234" t="s">
        <v>365</v>
      </c>
      <c r="G11775" s="235">
        <v>8</v>
      </c>
      <c r="H11775" s="234">
        <v>56750</v>
      </c>
      <c r="I11775" s="28"/>
    </row>
    <row r="11776" spans="1:9" x14ac:dyDescent="0.25">
      <c r="A11776" s="231" t="s">
        <v>335</v>
      </c>
      <c r="B11776" s="232" t="s">
        <v>395</v>
      </c>
      <c r="C11776" s="233" t="s">
        <v>337</v>
      </c>
      <c r="D11776" s="233">
        <v>16</v>
      </c>
      <c r="E11776" s="233" t="s">
        <v>264</v>
      </c>
      <c r="F11776" s="234" t="s">
        <v>396</v>
      </c>
      <c r="G11776" s="235">
        <v>32</v>
      </c>
      <c r="H11776" s="234">
        <v>56751</v>
      </c>
      <c r="I11776" s="28"/>
    </row>
    <row r="11777" spans="1:9" x14ac:dyDescent="0.25">
      <c r="A11777" s="231" t="s">
        <v>408</v>
      </c>
      <c r="B11777" s="232" t="s">
        <v>409</v>
      </c>
      <c r="C11777" s="233" t="s">
        <v>380</v>
      </c>
      <c r="D11777" s="233">
        <v>16</v>
      </c>
      <c r="E11777" s="233" t="s">
        <v>334</v>
      </c>
      <c r="F11777" s="234" t="s">
        <v>276</v>
      </c>
      <c r="G11777" s="235">
        <v>84</v>
      </c>
      <c r="H11777" s="234">
        <v>56753</v>
      </c>
      <c r="I11777" s="28"/>
    </row>
    <row r="11778" spans="1:9" x14ac:dyDescent="0.25">
      <c r="A11778" s="231" t="s">
        <v>397</v>
      </c>
      <c r="B11778" s="232" t="s">
        <v>398</v>
      </c>
      <c r="C11778" s="233" t="s">
        <v>399</v>
      </c>
      <c r="D11778" s="233">
        <v>8</v>
      </c>
      <c r="E11778" s="233" t="s">
        <v>334</v>
      </c>
      <c r="F11778" s="234" t="s">
        <v>276</v>
      </c>
      <c r="G11778" s="235">
        <v>61</v>
      </c>
      <c r="H11778" s="234">
        <v>56756</v>
      </c>
      <c r="I11778" s="28"/>
    </row>
    <row r="11779" spans="1:9" x14ac:dyDescent="0.25">
      <c r="A11779" s="231" t="s">
        <v>335</v>
      </c>
      <c r="B11779" s="232" t="s">
        <v>387</v>
      </c>
      <c r="C11779" s="233" t="s">
        <v>347</v>
      </c>
      <c r="D11779" s="233">
        <v>8</v>
      </c>
      <c r="E11779" s="233" t="s">
        <v>264</v>
      </c>
      <c r="F11779" s="234" t="s">
        <v>365</v>
      </c>
      <c r="G11779" s="235">
        <v>130</v>
      </c>
      <c r="H11779" s="234">
        <v>56759</v>
      </c>
      <c r="I11779" s="28"/>
    </row>
    <row r="11780" spans="1:9" x14ac:dyDescent="0.25">
      <c r="A11780" s="231" t="s">
        <v>385</v>
      </c>
      <c r="B11780" s="232" t="s">
        <v>386</v>
      </c>
      <c r="C11780" s="233" t="s">
        <v>358</v>
      </c>
      <c r="D11780" s="233">
        <v>16</v>
      </c>
      <c r="E11780" s="233" t="s">
        <v>334</v>
      </c>
      <c r="F11780" s="234" t="s">
        <v>405</v>
      </c>
      <c r="G11780" s="235">
        <v>165</v>
      </c>
      <c r="H11780" s="234">
        <v>56762</v>
      </c>
      <c r="I11780" s="28"/>
    </row>
    <row r="11781" spans="1:9" x14ac:dyDescent="0.25">
      <c r="A11781" s="231" t="s">
        <v>345</v>
      </c>
      <c r="B11781" s="232" t="s">
        <v>391</v>
      </c>
      <c r="C11781" s="233" t="s">
        <v>337</v>
      </c>
      <c r="D11781" s="233">
        <v>16</v>
      </c>
      <c r="E11781" s="233" t="s">
        <v>334</v>
      </c>
      <c r="F11781" s="234" t="s">
        <v>405</v>
      </c>
      <c r="G11781" s="235">
        <v>140</v>
      </c>
      <c r="H11781" s="234">
        <v>56763</v>
      </c>
      <c r="I11781" s="28"/>
    </row>
    <row r="11782" spans="1:9" x14ac:dyDescent="0.25">
      <c r="A11782" s="231" t="s">
        <v>335</v>
      </c>
      <c r="B11782" s="232" t="s">
        <v>368</v>
      </c>
      <c r="C11782" s="233" t="s">
        <v>364</v>
      </c>
      <c r="D11782" s="233">
        <v>8</v>
      </c>
      <c r="E11782" s="233" t="s">
        <v>262</v>
      </c>
      <c r="F11782" s="234" t="s">
        <v>356</v>
      </c>
      <c r="G11782" s="235">
        <v>61</v>
      </c>
      <c r="H11782" s="234">
        <v>56767</v>
      </c>
      <c r="I11782" s="28"/>
    </row>
    <row r="11783" spans="1:9" x14ac:dyDescent="0.25">
      <c r="A11783" s="231" t="s">
        <v>362</v>
      </c>
      <c r="B11783" s="232" t="s">
        <v>363</v>
      </c>
      <c r="C11783" s="233" t="s">
        <v>364</v>
      </c>
      <c r="D11783" s="233">
        <v>8</v>
      </c>
      <c r="E11783" s="233" t="s">
        <v>264</v>
      </c>
      <c r="F11783" s="234" t="s">
        <v>396</v>
      </c>
      <c r="G11783" s="235">
        <v>149</v>
      </c>
      <c r="H11783" s="234">
        <v>56767</v>
      </c>
      <c r="I11783" s="28"/>
    </row>
    <row r="11784" spans="1:9" x14ac:dyDescent="0.25">
      <c r="A11784" s="231" t="s">
        <v>362</v>
      </c>
      <c r="B11784" s="232" t="s">
        <v>363</v>
      </c>
      <c r="C11784" s="233" t="s">
        <v>364</v>
      </c>
      <c r="D11784" s="233">
        <v>8</v>
      </c>
      <c r="E11784" s="233" t="s">
        <v>264</v>
      </c>
      <c r="F11784" s="234" t="s">
        <v>396</v>
      </c>
      <c r="G11784" s="235">
        <v>186</v>
      </c>
      <c r="H11784" s="234">
        <v>56777</v>
      </c>
      <c r="I11784" s="28"/>
    </row>
    <row r="11785" spans="1:9" x14ac:dyDescent="0.25">
      <c r="A11785" s="231" t="s">
        <v>397</v>
      </c>
      <c r="B11785" s="232" t="s">
        <v>398</v>
      </c>
      <c r="C11785" s="233" t="s">
        <v>399</v>
      </c>
      <c r="D11785" s="233">
        <v>8</v>
      </c>
      <c r="E11785" s="233" t="s">
        <v>334</v>
      </c>
      <c r="F11785" s="234" t="s">
        <v>276</v>
      </c>
      <c r="G11785" s="235">
        <v>119</v>
      </c>
      <c r="H11785" s="234">
        <v>56778</v>
      </c>
      <c r="I11785" s="28"/>
    </row>
    <row r="11786" spans="1:9" x14ac:dyDescent="0.25">
      <c r="A11786" s="231" t="s">
        <v>331</v>
      </c>
      <c r="B11786" s="232" t="s">
        <v>381</v>
      </c>
      <c r="C11786" s="233" t="s">
        <v>380</v>
      </c>
      <c r="D11786" s="233">
        <v>16</v>
      </c>
      <c r="E11786" s="233" t="s">
        <v>262</v>
      </c>
      <c r="F11786" s="234" t="s">
        <v>342</v>
      </c>
      <c r="G11786" s="235">
        <v>33</v>
      </c>
      <c r="H11786" s="234">
        <v>56779</v>
      </c>
      <c r="I11786" s="28"/>
    </row>
    <row r="11787" spans="1:9" x14ac:dyDescent="0.25">
      <c r="A11787" s="231" t="s">
        <v>335</v>
      </c>
      <c r="B11787" s="232" t="s">
        <v>357</v>
      </c>
      <c r="C11787" s="233" t="s">
        <v>358</v>
      </c>
      <c r="D11787" s="233">
        <v>16</v>
      </c>
      <c r="E11787" s="233" t="s">
        <v>271</v>
      </c>
      <c r="F11787" s="234" t="s">
        <v>359</v>
      </c>
      <c r="G11787" s="235">
        <v>159</v>
      </c>
      <c r="H11787" s="234">
        <v>56782</v>
      </c>
      <c r="I11787" s="28"/>
    </row>
    <row r="11788" spans="1:9" x14ac:dyDescent="0.25">
      <c r="A11788" s="231" t="s">
        <v>335</v>
      </c>
      <c r="B11788" s="232" t="s">
        <v>336</v>
      </c>
      <c r="C11788" s="233" t="s">
        <v>337</v>
      </c>
      <c r="D11788" s="233">
        <v>16</v>
      </c>
      <c r="E11788" s="233" t="s">
        <v>271</v>
      </c>
      <c r="F11788" s="234" t="s">
        <v>338</v>
      </c>
      <c r="G11788" s="235">
        <v>32</v>
      </c>
      <c r="H11788" s="234">
        <v>56785</v>
      </c>
      <c r="I11788" s="28"/>
    </row>
    <row r="11789" spans="1:9" x14ac:dyDescent="0.25">
      <c r="A11789" s="231" t="s">
        <v>335</v>
      </c>
      <c r="B11789" s="232" t="s">
        <v>336</v>
      </c>
      <c r="C11789" s="233" t="s">
        <v>337</v>
      </c>
      <c r="D11789" s="233">
        <v>16</v>
      </c>
      <c r="E11789" s="233" t="s">
        <v>271</v>
      </c>
      <c r="F11789" s="234" t="s">
        <v>338</v>
      </c>
      <c r="G11789" s="235">
        <v>123</v>
      </c>
      <c r="H11789" s="234">
        <v>56788</v>
      </c>
      <c r="I11789" s="28"/>
    </row>
    <row r="11790" spans="1:9" x14ac:dyDescent="0.25">
      <c r="A11790" s="231" t="s">
        <v>331</v>
      </c>
      <c r="B11790" s="232" t="s">
        <v>353</v>
      </c>
      <c r="C11790" s="233" t="s">
        <v>337</v>
      </c>
      <c r="D11790" s="233">
        <v>16</v>
      </c>
      <c r="E11790" s="233" t="s">
        <v>262</v>
      </c>
      <c r="F11790" s="234" t="s">
        <v>342</v>
      </c>
      <c r="G11790" s="235">
        <v>136</v>
      </c>
      <c r="H11790" s="234">
        <v>56789</v>
      </c>
      <c r="I11790" s="28"/>
    </row>
    <row r="11791" spans="1:9" x14ac:dyDescent="0.25">
      <c r="A11791" s="231" t="s">
        <v>348</v>
      </c>
      <c r="B11791" s="232" t="s">
        <v>349</v>
      </c>
      <c r="C11791" s="233" t="s">
        <v>347</v>
      </c>
      <c r="D11791" s="233">
        <v>8</v>
      </c>
      <c r="E11791" s="233" t="s">
        <v>262</v>
      </c>
      <c r="F11791" s="234" t="s">
        <v>356</v>
      </c>
      <c r="G11791" s="235">
        <v>123</v>
      </c>
      <c r="H11791" s="234">
        <v>56792</v>
      </c>
      <c r="I11791" s="28"/>
    </row>
    <row r="11792" spans="1:9" x14ac:dyDescent="0.25">
      <c r="A11792" s="231" t="s">
        <v>345</v>
      </c>
      <c r="B11792" s="232" t="s">
        <v>391</v>
      </c>
      <c r="C11792" s="233" t="s">
        <v>337</v>
      </c>
      <c r="D11792" s="233">
        <v>16</v>
      </c>
      <c r="E11792" s="233" t="s">
        <v>334</v>
      </c>
      <c r="F11792" s="234" t="s">
        <v>405</v>
      </c>
      <c r="G11792" s="235">
        <v>124</v>
      </c>
      <c r="H11792" s="234">
        <v>56794</v>
      </c>
      <c r="I11792" s="28"/>
    </row>
    <row r="11793" spans="1:9" x14ac:dyDescent="0.25">
      <c r="A11793" s="231" t="s">
        <v>331</v>
      </c>
      <c r="B11793" s="232" t="s">
        <v>403</v>
      </c>
      <c r="C11793" s="233" t="s">
        <v>380</v>
      </c>
      <c r="D11793" s="233">
        <v>32</v>
      </c>
      <c r="E11793" s="233" t="s">
        <v>262</v>
      </c>
      <c r="F11793" s="234" t="s">
        <v>356</v>
      </c>
      <c r="G11793" s="235">
        <v>61</v>
      </c>
      <c r="H11793" s="234">
        <v>56794</v>
      </c>
      <c r="I11793" s="28"/>
    </row>
    <row r="11794" spans="1:9" x14ac:dyDescent="0.25">
      <c r="A11794" s="231" t="s">
        <v>335</v>
      </c>
      <c r="B11794" s="232" t="s">
        <v>395</v>
      </c>
      <c r="C11794" s="233" t="s">
        <v>337</v>
      </c>
      <c r="D11794" s="233">
        <v>16</v>
      </c>
      <c r="E11794" s="233" t="s">
        <v>264</v>
      </c>
      <c r="F11794" s="234" t="s">
        <v>365</v>
      </c>
      <c r="G11794" s="235">
        <v>84</v>
      </c>
      <c r="H11794" s="234">
        <v>56796</v>
      </c>
      <c r="I11794" s="28"/>
    </row>
    <row r="11795" spans="1:9" x14ac:dyDescent="0.25">
      <c r="A11795" s="231" t="s">
        <v>362</v>
      </c>
      <c r="B11795" s="232" t="s">
        <v>366</v>
      </c>
      <c r="C11795" s="233" t="s">
        <v>337</v>
      </c>
      <c r="D11795" s="233">
        <v>8</v>
      </c>
      <c r="E11795" s="233" t="s">
        <v>262</v>
      </c>
      <c r="F11795" s="234" t="s">
        <v>50</v>
      </c>
      <c r="G11795" s="235">
        <v>193</v>
      </c>
      <c r="H11795" s="234">
        <v>56798</v>
      </c>
      <c r="I11795" s="28"/>
    </row>
    <row r="11796" spans="1:9" x14ac:dyDescent="0.25">
      <c r="A11796" s="231" t="s">
        <v>335</v>
      </c>
      <c r="B11796" s="232" t="s">
        <v>367</v>
      </c>
      <c r="C11796" s="233" t="s">
        <v>337</v>
      </c>
      <c r="D11796" s="233">
        <v>8</v>
      </c>
      <c r="E11796" s="233" t="s">
        <v>262</v>
      </c>
      <c r="F11796" s="234" t="s">
        <v>342</v>
      </c>
      <c r="G11796" s="235">
        <v>171</v>
      </c>
      <c r="H11796" s="234">
        <v>56800</v>
      </c>
      <c r="I11796" s="28"/>
    </row>
    <row r="11797" spans="1:9" x14ac:dyDescent="0.25">
      <c r="A11797" s="231" t="s">
        <v>397</v>
      </c>
      <c r="B11797" s="232" t="s">
        <v>402</v>
      </c>
      <c r="C11797" s="233" t="s">
        <v>380</v>
      </c>
      <c r="D11797" s="233">
        <v>8</v>
      </c>
      <c r="E11797" s="233" t="s">
        <v>262</v>
      </c>
      <c r="F11797" s="234" t="s">
        <v>50</v>
      </c>
      <c r="G11797" s="235">
        <v>19</v>
      </c>
      <c r="H11797" s="234">
        <v>56800</v>
      </c>
      <c r="I11797" s="28"/>
    </row>
    <row r="11798" spans="1:9" x14ac:dyDescent="0.25">
      <c r="A11798" s="231" t="s">
        <v>385</v>
      </c>
      <c r="B11798" s="232" t="s">
        <v>386</v>
      </c>
      <c r="C11798" s="233" t="s">
        <v>358</v>
      </c>
      <c r="D11798" s="233">
        <v>16</v>
      </c>
      <c r="E11798" s="233" t="s">
        <v>334</v>
      </c>
      <c r="F11798" s="234" t="s">
        <v>405</v>
      </c>
      <c r="G11798" s="235">
        <v>74</v>
      </c>
      <c r="H11798" s="234">
        <v>56804</v>
      </c>
      <c r="I11798" s="28"/>
    </row>
    <row r="11799" spans="1:9" x14ac:dyDescent="0.25">
      <c r="A11799" s="231" t="s">
        <v>371</v>
      </c>
      <c r="B11799" s="232" t="s">
        <v>372</v>
      </c>
      <c r="C11799" s="233" t="s">
        <v>364</v>
      </c>
      <c r="D11799" s="233">
        <v>8</v>
      </c>
      <c r="E11799" s="233" t="s">
        <v>271</v>
      </c>
      <c r="F11799" s="234" t="s">
        <v>338</v>
      </c>
      <c r="G11799" s="235">
        <v>21</v>
      </c>
      <c r="H11799" s="234">
        <v>56807</v>
      </c>
      <c r="I11799" s="28"/>
    </row>
    <row r="11800" spans="1:9" x14ac:dyDescent="0.25">
      <c r="A11800" s="231" t="s">
        <v>392</v>
      </c>
      <c r="B11800" s="232" t="s">
        <v>393</v>
      </c>
      <c r="C11800" s="233" t="s">
        <v>337</v>
      </c>
      <c r="D11800" s="233">
        <v>16</v>
      </c>
      <c r="E11800" s="233" t="s">
        <v>271</v>
      </c>
      <c r="F11800" s="234" t="s">
        <v>338</v>
      </c>
      <c r="G11800" s="235">
        <v>67</v>
      </c>
      <c r="H11800" s="234">
        <v>56811</v>
      </c>
      <c r="I11800" s="28"/>
    </row>
    <row r="11801" spans="1:9" x14ac:dyDescent="0.25">
      <c r="A11801" s="231" t="s">
        <v>392</v>
      </c>
      <c r="B11801" s="232" t="s">
        <v>393</v>
      </c>
      <c r="C11801" s="233" t="s">
        <v>337</v>
      </c>
      <c r="D11801" s="233">
        <v>16</v>
      </c>
      <c r="E11801" s="233" t="s">
        <v>271</v>
      </c>
      <c r="F11801" s="234" t="s">
        <v>359</v>
      </c>
      <c r="G11801" s="235">
        <v>38</v>
      </c>
      <c r="H11801" s="234">
        <v>56812</v>
      </c>
      <c r="I11801" s="28"/>
    </row>
    <row r="11802" spans="1:9" x14ac:dyDescent="0.25">
      <c r="A11802" s="231" t="s">
        <v>335</v>
      </c>
      <c r="B11802" s="232" t="s">
        <v>384</v>
      </c>
      <c r="C11802" s="233" t="s">
        <v>364</v>
      </c>
      <c r="D11802" s="233">
        <v>8</v>
      </c>
      <c r="E11802" s="233" t="s">
        <v>262</v>
      </c>
      <c r="F11802" s="234" t="s">
        <v>356</v>
      </c>
      <c r="G11802" s="235">
        <v>36</v>
      </c>
      <c r="H11802" s="234">
        <v>56814</v>
      </c>
      <c r="I11802" s="28"/>
    </row>
    <row r="11803" spans="1:9" x14ac:dyDescent="0.25">
      <c r="A11803" s="231" t="s">
        <v>335</v>
      </c>
      <c r="B11803" s="232" t="s">
        <v>387</v>
      </c>
      <c r="C11803" s="233" t="s">
        <v>347</v>
      </c>
      <c r="D11803" s="233">
        <v>8</v>
      </c>
      <c r="E11803" s="233" t="s">
        <v>264</v>
      </c>
      <c r="F11803" s="234" t="s">
        <v>365</v>
      </c>
      <c r="G11803" s="235">
        <v>190</v>
      </c>
      <c r="H11803" s="234">
        <v>56815</v>
      </c>
      <c r="I11803" s="28"/>
    </row>
    <row r="11804" spans="1:9" x14ac:dyDescent="0.25">
      <c r="A11804" s="231" t="s">
        <v>335</v>
      </c>
      <c r="B11804" s="232" t="s">
        <v>350</v>
      </c>
      <c r="C11804" s="233" t="s">
        <v>347</v>
      </c>
      <c r="D11804" s="233">
        <v>8</v>
      </c>
      <c r="E11804" s="233" t="s">
        <v>271</v>
      </c>
      <c r="F11804" s="234" t="s">
        <v>338</v>
      </c>
      <c r="G11804" s="235">
        <v>103</v>
      </c>
      <c r="H11804" s="234">
        <v>56816</v>
      </c>
      <c r="I11804" s="28"/>
    </row>
    <row r="11805" spans="1:9" x14ac:dyDescent="0.25">
      <c r="A11805" s="231" t="s">
        <v>331</v>
      </c>
      <c r="B11805" s="232" t="s">
        <v>381</v>
      </c>
      <c r="C11805" s="233" t="s">
        <v>380</v>
      </c>
      <c r="D11805" s="233">
        <v>16</v>
      </c>
      <c r="E11805" s="233" t="s">
        <v>262</v>
      </c>
      <c r="F11805" s="234" t="s">
        <v>342</v>
      </c>
      <c r="G11805" s="235">
        <v>54</v>
      </c>
      <c r="H11805" s="234">
        <v>56818</v>
      </c>
      <c r="I11805" s="28"/>
    </row>
    <row r="11806" spans="1:9" x14ac:dyDescent="0.25">
      <c r="A11806" s="231" t="s">
        <v>376</v>
      </c>
      <c r="B11806" s="232" t="s">
        <v>377</v>
      </c>
      <c r="C11806" s="233" t="s">
        <v>378</v>
      </c>
      <c r="D11806" s="233">
        <v>10</v>
      </c>
      <c r="E11806" s="233" t="s">
        <v>262</v>
      </c>
      <c r="F11806" s="234" t="s">
        <v>50</v>
      </c>
      <c r="G11806" s="235">
        <v>185</v>
      </c>
      <c r="H11806" s="234">
        <v>56818</v>
      </c>
      <c r="I11806" s="28"/>
    </row>
    <row r="11807" spans="1:9" x14ac:dyDescent="0.25">
      <c r="A11807" s="231" t="s">
        <v>331</v>
      </c>
      <c r="B11807" s="232" t="s">
        <v>381</v>
      </c>
      <c r="C11807" s="233" t="s">
        <v>380</v>
      </c>
      <c r="D11807" s="233">
        <v>16</v>
      </c>
      <c r="E11807" s="233" t="s">
        <v>262</v>
      </c>
      <c r="F11807" s="234" t="s">
        <v>342</v>
      </c>
      <c r="G11807" s="235">
        <v>129</v>
      </c>
      <c r="H11807" s="234">
        <v>56823</v>
      </c>
      <c r="I11807" s="28"/>
    </row>
    <row r="11808" spans="1:9" x14ac:dyDescent="0.25">
      <c r="A11808" s="231" t="s">
        <v>397</v>
      </c>
      <c r="B11808" s="232" t="s">
        <v>398</v>
      </c>
      <c r="C11808" s="233" t="s">
        <v>399</v>
      </c>
      <c r="D11808" s="233">
        <v>8</v>
      </c>
      <c r="E11808" s="233" t="s">
        <v>334</v>
      </c>
      <c r="F11808" s="234" t="s">
        <v>276</v>
      </c>
      <c r="G11808" s="235">
        <v>69</v>
      </c>
      <c r="H11808" s="234">
        <v>56825</v>
      </c>
      <c r="I11808" s="28"/>
    </row>
    <row r="11809" spans="1:9" x14ac:dyDescent="0.25">
      <c r="A11809" s="231" t="s">
        <v>362</v>
      </c>
      <c r="B11809" s="232" t="s">
        <v>407</v>
      </c>
      <c r="C11809" s="233" t="s">
        <v>380</v>
      </c>
      <c r="D11809" s="233">
        <v>16</v>
      </c>
      <c r="E11809" s="233" t="s">
        <v>264</v>
      </c>
      <c r="F11809" s="234" t="s">
        <v>365</v>
      </c>
      <c r="G11809" s="235">
        <v>46</v>
      </c>
      <c r="H11809" s="234">
        <v>56826</v>
      </c>
      <c r="I11809" s="28"/>
    </row>
    <row r="11810" spans="1:9" x14ac:dyDescent="0.25">
      <c r="A11810" s="231" t="s">
        <v>362</v>
      </c>
      <c r="B11810" s="232" t="s">
        <v>363</v>
      </c>
      <c r="C11810" s="233" t="s">
        <v>364</v>
      </c>
      <c r="D11810" s="233">
        <v>8</v>
      </c>
      <c r="E11810" s="233" t="s">
        <v>264</v>
      </c>
      <c r="F11810" s="234" t="s">
        <v>365</v>
      </c>
      <c r="G11810" s="235">
        <v>61</v>
      </c>
      <c r="H11810" s="234">
        <v>56827</v>
      </c>
      <c r="I11810" s="28"/>
    </row>
    <row r="11811" spans="1:9" x14ac:dyDescent="0.25">
      <c r="A11811" s="231" t="s">
        <v>376</v>
      </c>
      <c r="B11811" s="232" t="s">
        <v>377</v>
      </c>
      <c r="C11811" s="233" t="s">
        <v>378</v>
      </c>
      <c r="D11811" s="233">
        <v>10</v>
      </c>
      <c r="E11811" s="233" t="s">
        <v>262</v>
      </c>
      <c r="F11811" s="234" t="s">
        <v>50</v>
      </c>
      <c r="G11811" s="235">
        <v>41</v>
      </c>
      <c r="H11811" s="234">
        <v>56827</v>
      </c>
      <c r="I11811" s="28"/>
    </row>
    <row r="11812" spans="1:9" x14ac:dyDescent="0.25">
      <c r="A11812" s="231" t="s">
        <v>362</v>
      </c>
      <c r="B11812" s="232" t="s">
        <v>369</v>
      </c>
      <c r="C11812" s="233" t="s">
        <v>370</v>
      </c>
      <c r="D11812" s="233">
        <v>16</v>
      </c>
      <c r="E11812" s="233" t="s">
        <v>264</v>
      </c>
      <c r="F11812" s="234" t="s">
        <v>365</v>
      </c>
      <c r="G11812" s="235">
        <v>191</v>
      </c>
      <c r="H11812" s="234">
        <v>56829</v>
      </c>
      <c r="I11812" s="28"/>
    </row>
    <row r="11813" spans="1:9" x14ac:dyDescent="0.25">
      <c r="A11813" s="231" t="s">
        <v>335</v>
      </c>
      <c r="B11813" s="232" t="s">
        <v>336</v>
      </c>
      <c r="C11813" s="233" t="s">
        <v>337</v>
      </c>
      <c r="D11813" s="233">
        <v>16</v>
      </c>
      <c r="E11813" s="233" t="s">
        <v>271</v>
      </c>
      <c r="F11813" s="234" t="s">
        <v>338</v>
      </c>
      <c r="G11813" s="235">
        <v>62</v>
      </c>
      <c r="H11813" s="234">
        <v>56830</v>
      </c>
      <c r="I11813" s="28"/>
    </row>
    <row r="11814" spans="1:9" x14ac:dyDescent="0.25">
      <c r="A11814" s="231" t="s">
        <v>376</v>
      </c>
      <c r="B11814" s="232" t="s">
        <v>390</v>
      </c>
      <c r="C11814" s="233" t="s">
        <v>370</v>
      </c>
      <c r="D11814" s="233">
        <v>8</v>
      </c>
      <c r="E11814" s="233" t="s">
        <v>334</v>
      </c>
      <c r="F11814" s="234" t="s">
        <v>278</v>
      </c>
      <c r="G11814" s="235">
        <v>128</v>
      </c>
      <c r="H11814" s="234">
        <v>56830</v>
      </c>
      <c r="I11814" s="28"/>
    </row>
    <row r="11815" spans="1:9" x14ac:dyDescent="0.25">
      <c r="A11815" s="231" t="s">
        <v>392</v>
      </c>
      <c r="B11815" s="232" t="s">
        <v>393</v>
      </c>
      <c r="C11815" s="233" t="s">
        <v>337</v>
      </c>
      <c r="D11815" s="233">
        <v>16</v>
      </c>
      <c r="E11815" s="233" t="s">
        <v>271</v>
      </c>
      <c r="F11815" s="234" t="s">
        <v>338</v>
      </c>
      <c r="G11815" s="235">
        <v>152</v>
      </c>
      <c r="H11815" s="234">
        <v>56834</v>
      </c>
      <c r="I11815" s="28"/>
    </row>
    <row r="11816" spans="1:9" x14ac:dyDescent="0.25">
      <c r="A11816" s="231" t="s">
        <v>335</v>
      </c>
      <c r="B11816" s="232" t="s">
        <v>384</v>
      </c>
      <c r="C11816" s="233" t="s">
        <v>364</v>
      </c>
      <c r="D11816" s="233">
        <v>8</v>
      </c>
      <c r="E11816" s="233" t="s">
        <v>262</v>
      </c>
      <c r="F11816" s="234" t="s">
        <v>356</v>
      </c>
      <c r="G11816" s="235">
        <v>96</v>
      </c>
      <c r="H11816" s="234">
        <v>56835</v>
      </c>
      <c r="I11816" s="28"/>
    </row>
    <row r="11817" spans="1:9" x14ac:dyDescent="0.25">
      <c r="A11817" s="231" t="s">
        <v>335</v>
      </c>
      <c r="B11817" s="232" t="s">
        <v>400</v>
      </c>
      <c r="C11817" s="233" t="s">
        <v>364</v>
      </c>
      <c r="D11817" s="233">
        <v>8</v>
      </c>
      <c r="E11817" s="233" t="s">
        <v>264</v>
      </c>
      <c r="F11817" s="234" t="s">
        <v>365</v>
      </c>
      <c r="G11817" s="235">
        <v>45</v>
      </c>
      <c r="H11817" s="234">
        <v>56837</v>
      </c>
      <c r="I11817" s="28"/>
    </row>
    <row r="11818" spans="1:9" x14ac:dyDescent="0.25">
      <c r="A11818" s="231" t="s">
        <v>335</v>
      </c>
      <c r="B11818" s="232" t="s">
        <v>384</v>
      </c>
      <c r="C11818" s="233" t="s">
        <v>364</v>
      </c>
      <c r="D11818" s="233">
        <v>8</v>
      </c>
      <c r="E11818" s="233" t="s">
        <v>262</v>
      </c>
      <c r="F11818" s="234" t="s">
        <v>356</v>
      </c>
      <c r="G11818" s="235">
        <v>109</v>
      </c>
      <c r="H11818" s="234">
        <v>56841</v>
      </c>
      <c r="I11818" s="28"/>
    </row>
    <row r="11819" spans="1:9" x14ac:dyDescent="0.25">
      <c r="A11819" s="231" t="s">
        <v>362</v>
      </c>
      <c r="B11819" s="232" t="s">
        <v>374</v>
      </c>
      <c r="C11819" s="233" t="s">
        <v>375</v>
      </c>
      <c r="D11819" s="233">
        <v>16</v>
      </c>
      <c r="E11819" s="233" t="s">
        <v>271</v>
      </c>
      <c r="F11819" s="234" t="s">
        <v>338</v>
      </c>
      <c r="G11819" s="235">
        <v>106</v>
      </c>
      <c r="H11819" s="234">
        <v>56841</v>
      </c>
      <c r="I11819" s="28"/>
    </row>
    <row r="11820" spans="1:9" x14ac:dyDescent="0.25">
      <c r="A11820" s="231" t="s">
        <v>345</v>
      </c>
      <c r="B11820" s="232" t="s">
        <v>406</v>
      </c>
      <c r="C11820" s="233" t="s">
        <v>337</v>
      </c>
      <c r="D11820" s="233">
        <v>16</v>
      </c>
      <c r="E11820" s="233" t="s">
        <v>271</v>
      </c>
      <c r="F11820" s="234" t="s">
        <v>338</v>
      </c>
      <c r="G11820" s="235">
        <v>142</v>
      </c>
      <c r="H11820" s="234">
        <v>56841</v>
      </c>
      <c r="I11820" s="28"/>
    </row>
    <row r="11821" spans="1:9" x14ac:dyDescent="0.25">
      <c r="A11821" s="231" t="s">
        <v>345</v>
      </c>
      <c r="B11821" s="232" t="s">
        <v>346</v>
      </c>
      <c r="C11821" s="233" t="s">
        <v>347</v>
      </c>
      <c r="D11821" s="233">
        <v>16</v>
      </c>
      <c r="E11821" s="233" t="s">
        <v>271</v>
      </c>
      <c r="F11821" s="234" t="s">
        <v>338</v>
      </c>
      <c r="G11821" s="235">
        <v>191</v>
      </c>
      <c r="H11821" s="234">
        <v>56844</v>
      </c>
      <c r="I11821" s="28"/>
    </row>
    <row r="11822" spans="1:9" x14ac:dyDescent="0.25">
      <c r="A11822" s="231" t="s">
        <v>397</v>
      </c>
      <c r="B11822" s="232" t="s">
        <v>398</v>
      </c>
      <c r="C11822" s="233" t="s">
        <v>399</v>
      </c>
      <c r="D11822" s="233">
        <v>8</v>
      </c>
      <c r="E11822" s="233" t="s">
        <v>334</v>
      </c>
      <c r="F11822" s="234" t="s">
        <v>276</v>
      </c>
      <c r="G11822" s="235">
        <v>47</v>
      </c>
      <c r="H11822" s="234">
        <v>56847</v>
      </c>
      <c r="I11822" s="28"/>
    </row>
    <row r="11823" spans="1:9" x14ac:dyDescent="0.25">
      <c r="A11823" s="231" t="s">
        <v>335</v>
      </c>
      <c r="B11823" s="232" t="s">
        <v>387</v>
      </c>
      <c r="C11823" s="233" t="s">
        <v>347</v>
      </c>
      <c r="D11823" s="233">
        <v>8</v>
      </c>
      <c r="E11823" s="233" t="s">
        <v>264</v>
      </c>
      <c r="F11823" s="234" t="s">
        <v>365</v>
      </c>
      <c r="G11823" s="235">
        <v>24</v>
      </c>
      <c r="H11823" s="234">
        <v>56849</v>
      </c>
      <c r="I11823" s="28"/>
    </row>
    <row r="11824" spans="1:9" x14ac:dyDescent="0.25">
      <c r="A11824" s="231" t="s">
        <v>335</v>
      </c>
      <c r="B11824" s="232" t="s">
        <v>336</v>
      </c>
      <c r="C11824" s="233" t="s">
        <v>337</v>
      </c>
      <c r="D11824" s="233">
        <v>16</v>
      </c>
      <c r="E11824" s="233" t="s">
        <v>271</v>
      </c>
      <c r="F11824" s="234" t="s">
        <v>338</v>
      </c>
      <c r="G11824" s="235">
        <v>69</v>
      </c>
      <c r="H11824" s="234">
        <v>56849</v>
      </c>
      <c r="I11824" s="28"/>
    </row>
    <row r="11825" spans="1:9" x14ac:dyDescent="0.25">
      <c r="A11825" s="231" t="s">
        <v>331</v>
      </c>
      <c r="B11825" s="232" t="s">
        <v>353</v>
      </c>
      <c r="C11825" s="233" t="s">
        <v>337</v>
      </c>
      <c r="D11825" s="233">
        <v>16</v>
      </c>
      <c r="E11825" s="233" t="s">
        <v>262</v>
      </c>
      <c r="F11825" s="234" t="s">
        <v>342</v>
      </c>
      <c r="G11825" s="235">
        <v>194</v>
      </c>
      <c r="H11825" s="234">
        <v>56849</v>
      </c>
      <c r="I11825" s="28"/>
    </row>
    <row r="11826" spans="1:9" x14ac:dyDescent="0.25">
      <c r="A11826" s="231" t="s">
        <v>345</v>
      </c>
      <c r="B11826" s="232" t="s">
        <v>379</v>
      </c>
      <c r="C11826" s="233" t="s">
        <v>380</v>
      </c>
      <c r="D11826" s="233">
        <v>16</v>
      </c>
      <c r="E11826" s="233" t="s">
        <v>271</v>
      </c>
      <c r="F11826" s="234" t="s">
        <v>373</v>
      </c>
      <c r="G11826" s="235">
        <v>41</v>
      </c>
      <c r="H11826" s="234">
        <v>56851</v>
      </c>
      <c r="I11826" s="28"/>
    </row>
    <row r="11827" spans="1:9" x14ac:dyDescent="0.25">
      <c r="A11827" s="231" t="s">
        <v>331</v>
      </c>
      <c r="B11827" s="232" t="s">
        <v>403</v>
      </c>
      <c r="C11827" s="233" t="s">
        <v>380</v>
      </c>
      <c r="D11827" s="233">
        <v>32</v>
      </c>
      <c r="E11827" s="233" t="s">
        <v>262</v>
      </c>
      <c r="F11827" s="234" t="s">
        <v>356</v>
      </c>
      <c r="G11827" s="235">
        <v>58</v>
      </c>
      <c r="H11827" s="234">
        <v>56852</v>
      </c>
      <c r="I11827" s="28"/>
    </row>
    <row r="11828" spans="1:9" x14ac:dyDescent="0.25">
      <c r="A11828" s="231" t="s">
        <v>331</v>
      </c>
      <c r="B11828" s="232" t="s">
        <v>353</v>
      </c>
      <c r="C11828" s="233" t="s">
        <v>337</v>
      </c>
      <c r="D11828" s="233">
        <v>16</v>
      </c>
      <c r="E11828" s="233" t="s">
        <v>262</v>
      </c>
      <c r="F11828" s="234" t="s">
        <v>342</v>
      </c>
      <c r="G11828" s="235">
        <v>189</v>
      </c>
      <c r="H11828" s="234">
        <v>56853</v>
      </c>
      <c r="I11828" s="28"/>
    </row>
    <row r="11829" spans="1:9" x14ac:dyDescent="0.25">
      <c r="A11829" s="231" t="s">
        <v>362</v>
      </c>
      <c r="B11829" s="232" t="s">
        <v>407</v>
      </c>
      <c r="C11829" s="233" t="s">
        <v>380</v>
      </c>
      <c r="D11829" s="233">
        <v>16</v>
      </c>
      <c r="E11829" s="233" t="s">
        <v>264</v>
      </c>
      <c r="F11829" s="234" t="s">
        <v>365</v>
      </c>
      <c r="G11829" s="235">
        <v>84</v>
      </c>
      <c r="H11829" s="234">
        <v>56857</v>
      </c>
      <c r="I11829" s="28"/>
    </row>
    <row r="11830" spans="1:9" x14ac:dyDescent="0.25">
      <c r="A11830" s="231" t="s">
        <v>339</v>
      </c>
      <c r="B11830" s="232" t="s">
        <v>340</v>
      </c>
      <c r="C11830" s="233" t="s">
        <v>341</v>
      </c>
      <c r="D11830" s="233">
        <v>8</v>
      </c>
      <c r="E11830" s="233" t="s">
        <v>262</v>
      </c>
      <c r="F11830" s="234" t="s">
        <v>342</v>
      </c>
      <c r="G11830" s="235">
        <v>34</v>
      </c>
      <c r="H11830" s="234">
        <v>56859</v>
      </c>
      <c r="I11830" s="28"/>
    </row>
    <row r="11831" spans="1:9" x14ac:dyDescent="0.25">
      <c r="A11831" s="231" t="s">
        <v>392</v>
      </c>
      <c r="B11831" s="232" t="s">
        <v>393</v>
      </c>
      <c r="C11831" s="233" t="s">
        <v>337</v>
      </c>
      <c r="D11831" s="233">
        <v>16</v>
      </c>
      <c r="E11831" s="233" t="s">
        <v>271</v>
      </c>
      <c r="F11831" s="234" t="s">
        <v>338</v>
      </c>
      <c r="G11831" s="235">
        <v>79</v>
      </c>
      <c r="H11831" s="234">
        <v>56859</v>
      </c>
      <c r="I11831" s="28"/>
    </row>
    <row r="11832" spans="1:9" x14ac:dyDescent="0.25">
      <c r="A11832" s="231" t="s">
        <v>392</v>
      </c>
      <c r="B11832" s="232" t="s">
        <v>393</v>
      </c>
      <c r="C11832" s="233" t="s">
        <v>337</v>
      </c>
      <c r="D11832" s="233">
        <v>16</v>
      </c>
      <c r="E11832" s="233" t="s">
        <v>271</v>
      </c>
      <c r="F11832" s="234" t="s">
        <v>338</v>
      </c>
      <c r="G11832" s="235">
        <v>18</v>
      </c>
      <c r="H11832" s="234">
        <v>56864</v>
      </c>
      <c r="I11832" s="28"/>
    </row>
    <row r="11833" spans="1:9" x14ac:dyDescent="0.25">
      <c r="A11833" s="231" t="s">
        <v>335</v>
      </c>
      <c r="B11833" s="232" t="s">
        <v>400</v>
      </c>
      <c r="C11833" s="233" t="s">
        <v>364</v>
      </c>
      <c r="D11833" s="233">
        <v>8</v>
      </c>
      <c r="E11833" s="233" t="s">
        <v>264</v>
      </c>
      <c r="F11833" s="234" t="s">
        <v>365</v>
      </c>
      <c r="G11833" s="235">
        <v>55</v>
      </c>
      <c r="H11833" s="234">
        <v>56867</v>
      </c>
      <c r="I11833" s="28"/>
    </row>
    <row r="11834" spans="1:9" x14ac:dyDescent="0.25">
      <c r="A11834" s="231" t="s">
        <v>348</v>
      </c>
      <c r="B11834" s="232" t="s">
        <v>349</v>
      </c>
      <c r="C11834" s="233" t="s">
        <v>347</v>
      </c>
      <c r="D11834" s="233">
        <v>8</v>
      </c>
      <c r="E11834" s="233" t="s">
        <v>262</v>
      </c>
      <c r="F11834" s="234" t="s">
        <v>342</v>
      </c>
      <c r="G11834" s="235">
        <v>180</v>
      </c>
      <c r="H11834" s="234">
        <v>56867</v>
      </c>
      <c r="I11834" s="28"/>
    </row>
    <row r="11835" spans="1:9" x14ac:dyDescent="0.25">
      <c r="A11835" s="231" t="s">
        <v>345</v>
      </c>
      <c r="B11835" s="232" t="s">
        <v>346</v>
      </c>
      <c r="C11835" s="233" t="s">
        <v>347</v>
      </c>
      <c r="D11835" s="233">
        <v>16</v>
      </c>
      <c r="E11835" s="233" t="s">
        <v>271</v>
      </c>
      <c r="F11835" s="234" t="s">
        <v>338</v>
      </c>
      <c r="G11835" s="235">
        <v>105</v>
      </c>
      <c r="H11835" s="234">
        <v>56873</v>
      </c>
      <c r="I11835" s="28"/>
    </row>
    <row r="11836" spans="1:9" x14ac:dyDescent="0.25">
      <c r="A11836" s="231" t="s">
        <v>348</v>
      </c>
      <c r="B11836" s="232" t="s">
        <v>349</v>
      </c>
      <c r="C11836" s="233" t="s">
        <v>347</v>
      </c>
      <c r="D11836" s="233">
        <v>8</v>
      </c>
      <c r="E11836" s="233" t="s">
        <v>262</v>
      </c>
      <c r="F11836" s="234" t="s">
        <v>342</v>
      </c>
      <c r="G11836" s="235">
        <v>172</v>
      </c>
      <c r="H11836" s="234">
        <v>56874</v>
      </c>
      <c r="I11836" s="28"/>
    </row>
    <row r="11837" spans="1:9" x14ac:dyDescent="0.25">
      <c r="A11837" s="231" t="s">
        <v>335</v>
      </c>
      <c r="B11837" s="232" t="s">
        <v>384</v>
      </c>
      <c r="C11837" s="233" t="s">
        <v>364</v>
      </c>
      <c r="D11837" s="233">
        <v>8</v>
      </c>
      <c r="E11837" s="233" t="s">
        <v>262</v>
      </c>
      <c r="F11837" s="234" t="s">
        <v>356</v>
      </c>
      <c r="G11837" s="235">
        <v>137</v>
      </c>
      <c r="H11837" s="234">
        <v>56880</v>
      </c>
      <c r="I11837" s="28"/>
    </row>
    <row r="11838" spans="1:9" x14ac:dyDescent="0.25">
      <c r="A11838" s="231" t="s">
        <v>335</v>
      </c>
      <c r="B11838" s="232" t="s">
        <v>383</v>
      </c>
      <c r="C11838" s="233" t="s">
        <v>347</v>
      </c>
      <c r="D11838" s="233">
        <v>8</v>
      </c>
      <c r="E11838" s="233" t="s">
        <v>271</v>
      </c>
      <c r="F11838" s="234" t="s">
        <v>359</v>
      </c>
      <c r="G11838" s="235">
        <v>160</v>
      </c>
      <c r="H11838" s="234">
        <v>56881</v>
      </c>
      <c r="I11838" s="28"/>
    </row>
    <row r="11839" spans="1:9" x14ac:dyDescent="0.25">
      <c r="A11839" s="231" t="s">
        <v>385</v>
      </c>
      <c r="B11839" s="232" t="s">
        <v>386</v>
      </c>
      <c r="C11839" s="233" t="s">
        <v>358</v>
      </c>
      <c r="D11839" s="233">
        <v>16</v>
      </c>
      <c r="E11839" s="233" t="s">
        <v>334</v>
      </c>
      <c r="F11839" s="234" t="s">
        <v>276</v>
      </c>
      <c r="G11839" s="235">
        <v>137</v>
      </c>
      <c r="H11839" s="234">
        <v>56882</v>
      </c>
      <c r="I11839" s="28"/>
    </row>
    <row r="11840" spans="1:9" x14ac:dyDescent="0.25">
      <c r="A11840" s="231" t="s">
        <v>335</v>
      </c>
      <c r="B11840" s="232" t="s">
        <v>400</v>
      </c>
      <c r="C11840" s="233" t="s">
        <v>364</v>
      </c>
      <c r="D11840" s="233">
        <v>8</v>
      </c>
      <c r="E11840" s="233" t="s">
        <v>264</v>
      </c>
      <c r="F11840" s="234" t="s">
        <v>365</v>
      </c>
      <c r="G11840" s="235">
        <v>11</v>
      </c>
      <c r="H11840" s="234">
        <v>56883</v>
      </c>
      <c r="I11840" s="28"/>
    </row>
    <row r="11841" spans="1:9" x14ac:dyDescent="0.25">
      <c r="A11841" s="231" t="s">
        <v>345</v>
      </c>
      <c r="B11841" s="232" t="s">
        <v>406</v>
      </c>
      <c r="C11841" s="233" t="s">
        <v>337</v>
      </c>
      <c r="D11841" s="233">
        <v>16</v>
      </c>
      <c r="E11841" s="233" t="s">
        <v>271</v>
      </c>
      <c r="F11841" s="234" t="s">
        <v>338</v>
      </c>
      <c r="G11841" s="235">
        <v>184</v>
      </c>
      <c r="H11841" s="234">
        <v>56883</v>
      </c>
      <c r="I11841" s="28"/>
    </row>
    <row r="11842" spans="1:9" x14ac:dyDescent="0.25">
      <c r="A11842" s="231" t="s">
        <v>362</v>
      </c>
      <c r="B11842" s="232" t="s">
        <v>374</v>
      </c>
      <c r="C11842" s="233" t="s">
        <v>375</v>
      </c>
      <c r="D11842" s="233">
        <v>16</v>
      </c>
      <c r="E11842" s="233" t="s">
        <v>271</v>
      </c>
      <c r="F11842" s="234" t="s">
        <v>338</v>
      </c>
      <c r="G11842" s="235">
        <v>38</v>
      </c>
      <c r="H11842" s="234">
        <v>56884</v>
      </c>
      <c r="I11842" s="28"/>
    </row>
    <row r="11843" spans="1:9" x14ac:dyDescent="0.25">
      <c r="A11843" s="231" t="s">
        <v>331</v>
      </c>
      <c r="B11843" s="232" t="s">
        <v>403</v>
      </c>
      <c r="C11843" s="233" t="s">
        <v>380</v>
      </c>
      <c r="D11843" s="233">
        <v>32</v>
      </c>
      <c r="E11843" s="233" t="s">
        <v>262</v>
      </c>
      <c r="F11843" s="234" t="s">
        <v>356</v>
      </c>
      <c r="G11843" s="235">
        <v>161</v>
      </c>
      <c r="H11843" s="234">
        <v>56888</v>
      </c>
      <c r="I11843" s="28"/>
    </row>
    <row r="11844" spans="1:9" x14ac:dyDescent="0.25">
      <c r="A11844" s="231" t="s">
        <v>371</v>
      </c>
      <c r="B11844" s="232" t="s">
        <v>372</v>
      </c>
      <c r="C11844" s="233" t="s">
        <v>364</v>
      </c>
      <c r="D11844" s="233">
        <v>8</v>
      </c>
      <c r="E11844" s="233" t="s">
        <v>271</v>
      </c>
      <c r="F11844" s="234" t="s">
        <v>373</v>
      </c>
      <c r="G11844" s="235">
        <v>161</v>
      </c>
      <c r="H11844" s="234">
        <v>56890</v>
      </c>
      <c r="I11844" s="28"/>
    </row>
    <row r="11845" spans="1:9" x14ac:dyDescent="0.25">
      <c r="A11845" s="231" t="s">
        <v>335</v>
      </c>
      <c r="B11845" s="232" t="s">
        <v>394</v>
      </c>
      <c r="C11845" s="233" t="s">
        <v>364</v>
      </c>
      <c r="D11845" s="233">
        <v>8</v>
      </c>
      <c r="E11845" s="233" t="s">
        <v>264</v>
      </c>
      <c r="F11845" s="234" t="s">
        <v>365</v>
      </c>
      <c r="G11845" s="235">
        <v>141</v>
      </c>
      <c r="H11845" s="234">
        <v>56891</v>
      </c>
      <c r="I11845" s="28"/>
    </row>
    <row r="11846" spans="1:9" x14ac:dyDescent="0.25">
      <c r="A11846" s="231" t="s">
        <v>345</v>
      </c>
      <c r="B11846" s="232" t="s">
        <v>379</v>
      </c>
      <c r="C11846" s="233" t="s">
        <v>380</v>
      </c>
      <c r="D11846" s="233">
        <v>16</v>
      </c>
      <c r="E11846" s="233" t="s">
        <v>271</v>
      </c>
      <c r="F11846" s="234" t="s">
        <v>373</v>
      </c>
      <c r="G11846" s="235">
        <v>92</v>
      </c>
      <c r="H11846" s="234">
        <v>56892</v>
      </c>
      <c r="I11846" s="28"/>
    </row>
    <row r="11847" spans="1:9" x14ac:dyDescent="0.25">
      <c r="A11847" s="231" t="s">
        <v>362</v>
      </c>
      <c r="B11847" s="232" t="s">
        <v>407</v>
      </c>
      <c r="C11847" s="233" t="s">
        <v>380</v>
      </c>
      <c r="D11847" s="233">
        <v>16</v>
      </c>
      <c r="E11847" s="233" t="s">
        <v>264</v>
      </c>
      <c r="F11847" s="234" t="s">
        <v>365</v>
      </c>
      <c r="G11847" s="235">
        <v>12</v>
      </c>
      <c r="H11847" s="234">
        <v>56896</v>
      </c>
      <c r="I11847" s="28"/>
    </row>
    <row r="11848" spans="1:9" x14ac:dyDescent="0.25">
      <c r="A11848" s="231" t="s">
        <v>362</v>
      </c>
      <c r="B11848" s="232" t="s">
        <v>366</v>
      </c>
      <c r="C11848" s="233" t="s">
        <v>337</v>
      </c>
      <c r="D11848" s="233">
        <v>8</v>
      </c>
      <c r="E11848" s="233" t="s">
        <v>262</v>
      </c>
      <c r="F11848" s="234" t="s">
        <v>50</v>
      </c>
      <c r="G11848" s="235">
        <v>172</v>
      </c>
      <c r="H11848" s="234">
        <v>56902</v>
      </c>
      <c r="I11848" s="28"/>
    </row>
    <row r="11849" spans="1:9" x14ac:dyDescent="0.25">
      <c r="A11849" s="231" t="s">
        <v>408</v>
      </c>
      <c r="B11849" s="232" t="s">
        <v>409</v>
      </c>
      <c r="C11849" s="233" t="s">
        <v>380</v>
      </c>
      <c r="D11849" s="233">
        <v>16</v>
      </c>
      <c r="E11849" s="233" t="s">
        <v>334</v>
      </c>
      <c r="F11849" s="234" t="s">
        <v>276</v>
      </c>
      <c r="G11849" s="235">
        <v>197</v>
      </c>
      <c r="H11849" s="234">
        <v>56905</v>
      </c>
      <c r="I11849" s="28"/>
    </row>
    <row r="11850" spans="1:9" x14ac:dyDescent="0.25">
      <c r="A11850" s="231" t="s">
        <v>345</v>
      </c>
      <c r="B11850" s="232" t="s">
        <v>401</v>
      </c>
      <c r="C11850" s="233" t="s">
        <v>380</v>
      </c>
      <c r="D11850" s="233">
        <v>16</v>
      </c>
      <c r="E11850" s="233" t="s">
        <v>271</v>
      </c>
      <c r="F11850" s="234" t="s">
        <v>338</v>
      </c>
      <c r="G11850" s="235">
        <v>37</v>
      </c>
      <c r="H11850" s="234">
        <v>56905</v>
      </c>
      <c r="I11850" s="28"/>
    </row>
    <row r="11851" spans="1:9" x14ac:dyDescent="0.25">
      <c r="A11851" s="231" t="s">
        <v>392</v>
      </c>
      <c r="B11851" s="232" t="s">
        <v>393</v>
      </c>
      <c r="C11851" s="233" t="s">
        <v>337</v>
      </c>
      <c r="D11851" s="233">
        <v>16</v>
      </c>
      <c r="E11851" s="233" t="s">
        <v>271</v>
      </c>
      <c r="F11851" s="234" t="s">
        <v>359</v>
      </c>
      <c r="G11851" s="235">
        <v>7</v>
      </c>
      <c r="H11851" s="234">
        <v>56905</v>
      </c>
      <c r="I11851" s="28"/>
    </row>
    <row r="11852" spans="1:9" x14ac:dyDescent="0.25">
      <c r="A11852" s="231" t="s">
        <v>339</v>
      </c>
      <c r="B11852" s="232" t="s">
        <v>340</v>
      </c>
      <c r="C11852" s="233" t="s">
        <v>341</v>
      </c>
      <c r="D11852" s="233">
        <v>8</v>
      </c>
      <c r="E11852" s="233" t="s">
        <v>262</v>
      </c>
      <c r="F11852" s="234" t="s">
        <v>342</v>
      </c>
      <c r="G11852" s="235">
        <v>20</v>
      </c>
      <c r="H11852" s="234">
        <v>56907</v>
      </c>
      <c r="I11852" s="28"/>
    </row>
    <row r="11853" spans="1:9" x14ac:dyDescent="0.25">
      <c r="A11853" s="231" t="s">
        <v>339</v>
      </c>
      <c r="B11853" s="232" t="s">
        <v>340</v>
      </c>
      <c r="C11853" s="233" t="s">
        <v>341</v>
      </c>
      <c r="D11853" s="233">
        <v>8</v>
      </c>
      <c r="E11853" s="233" t="s">
        <v>262</v>
      </c>
      <c r="F11853" s="234" t="s">
        <v>342</v>
      </c>
      <c r="G11853" s="235">
        <v>73</v>
      </c>
      <c r="H11853" s="234">
        <v>56910</v>
      </c>
      <c r="I11853" s="28"/>
    </row>
    <row r="11854" spans="1:9" x14ac:dyDescent="0.25">
      <c r="A11854" s="231" t="s">
        <v>345</v>
      </c>
      <c r="B11854" s="232" t="s">
        <v>401</v>
      </c>
      <c r="C11854" s="233" t="s">
        <v>380</v>
      </c>
      <c r="D11854" s="233">
        <v>16</v>
      </c>
      <c r="E11854" s="233" t="s">
        <v>271</v>
      </c>
      <c r="F11854" s="234" t="s">
        <v>338</v>
      </c>
      <c r="G11854" s="235">
        <v>195</v>
      </c>
      <c r="H11854" s="234">
        <v>56912</v>
      </c>
      <c r="I11854" s="28"/>
    </row>
    <row r="11855" spans="1:9" x14ac:dyDescent="0.25">
      <c r="A11855" s="231" t="s">
        <v>335</v>
      </c>
      <c r="B11855" s="232" t="s">
        <v>382</v>
      </c>
      <c r="C11855" s="233" t="s">
        <v>337</v>
      </c>
      <c r="D11855" s="233">
        <v>16</v>
      </c>
      <c r="E11855" s="233" t="s">
        <v>264</v>
      </c>
      <c r="F11855" s="234" t="s">
        <v>365</v>
      </c>
      <c r="G11855" s="235">
        <v>92</v>
      </c>
      <c r="H11855" s="234">
        <v>56915</v>
      </c>
      <c r="I11855" s="28"/>
    </row>
    <row r="11856" spans="1:9" x14ac:dyDescent="0.25">
      <c r="A11856" s="231" t="s">
        <v>335</v>
      </c>
      <c r="B11856" s="232" t="s">
        <v>382</v>
      </c>
      <c r="C11856" s="233" t="s">
        <v>337</v>
      </c>
      <c r="D11856" s="233">
        <v>16</v>
      </c>
      <c r="E11856" s="233" t="s">
        <v>264</v>
      </c>
      <c r="F11856" s="234" t="s">
        <v>365</v>
      </c>
      <c r="G11856" s="235">
        <v>177</v>
      </c>
      <c r="H11856" s="234">
        <v>56915</v>
      </c>
      <c r="I11856" s="28"/>
    </row>
    <row r="11857" spans="1:9" x14ac:dyDescent="0.25">
      <c r="A11857" s="231" t="s">
        <v>335</v>
      </c>
      <c r="B11857" s="232" t="s">
        <v>394</v>
      </c>
      <c r="C11857" s="233" t="s">
        <v>364</v>
      </c>
      <c r="D11857" s="233">
        <v>8</v>
      </c>
      <c r="E11857" s="233" t="s">
        <v>264</v>
      </c>
      <c r="F11857" s="234" t="s">
        <v>396</v>
      </c>
      <c r="G11857" s="235">
        <v>117</v>
      </c>
      <c r="H11857" s="234">
        <v>56917</v>
      </c>
      <c r="I11857" s="28"/>
    </row>
    <row r="11858" spans="1:9" x14ac:dyDescent="0.25">
      <c r="A11858" s="231" t="s">
        <v>335</v>
      </c>
      <c r="B11858" s="232" t="s">
        <v>382</v>
      </c>
      <c r="C11858" s="233" t="s">
        <v>337</v>
      </c>
      <c r="D11858" s="233">
        <v>16</v>
      </c>
      <c r="E11858" s="233" t="s">
        <v>264</v>
      </c>
      <c r="F11858" s="234" t="s">
        <v>365</v>
      </c>
      <c r="G11858" s="235">
        <v>71</v>
      </c>
      <c r="H11858" s="234">
        <v>56918</v>
      </c>
      <c r="I11858" s="28"/>
    </row>
    <row r="11859" spans="1:9" x14ac:dyDescent="0.25">
      <c r="A11859" s="231" t="s">
        <v>385</v>
      </c>
      <c r="B11859" s="232" t="s">
        <v>389</v>
      </c>
      <c r="C11859" s="233" t="s">
        <v>375</v>
      </c>
      <c r="D11859" s="233">
        <v>16</v>
      </c>
      <c r="E11859" s="233" t="s">
        <v>334</v>
      </c>
      <c r="F11859" s="234" t="s">
        <v>278</v>
      </c>
      <c r="G11859" s="235">
        <v>127</v>
      </c>
      <c r="H11859" s="234">
        <v>56919</v>
      </c>
      <c r="I11859" s="28"/>
    </row>
    <row r="11860" spans="1:9" x14ac:dyDescent="0.25">
      <c r="A11860" s="231" t="s">
        <v>345</v>
      </c>
      <c r="B11860" s="232" t="s">
        <v>391</v>
      </c>
      <c r="C11860" s="233" t="s">
        <v>337</v>
      </c>
      <c r="D11860" s="233">
        <v>16</v>
      </c>
      <c r="E11860" s="233" t="s">
        <v>334</v>
      </c>
      <c r="F11860" s="234" t="s">
        <v>405</v>
      </c>
      <c r="G11860" s="235">
        <v>163</v>
      </c>
      <c r="H11860" s="234">
        <v>56921</v>
      </c>
      <c r="I11860" s="28"/>
    </row>
    <row r="11861" spans="1:9" x14ac:dyDescent="0.25">
      <c r="A11861" s="231" t="s">
        <v>331</v>
      </c>
      <c r="B11861" s="232" t="s">
        <v>381</v>
      </c>
      <c r="C11861" s="233" t="s">
        <v>380</v>
      </c>
      <c r="D11861" s="233">
        <v>16</v>
      </c>
      <c r="E11861" s="233" t="s">
        <v>262</v>
      </c>
      <c r="F11861" s="234" t="s">
        <v>342</v>
      </c>
      <c r="G11861" s="235">
        <v>191</v>
      </c>
      <c r="H11861" s="234">
        <v>56921</v>
      </c>
      <c r="I11861" s="28"/>
    </row>
    <row r="11862" spans="1:9" x14ac:dyDescent="0.25">
      <c r="A11862" s="231" t="s">
        <v>362</v>
      </c>
      <c r="B11862" s="232" t="s">
        <v>374</v>
      </c>
      <c r="C11862" s="233" t="s">
        <v>375</v>
      </c>
      <c r="D11862" s="233">
        <v>16</v>
      </c>
      <c r="E11862" s="233" t="s">
        <v>271</v>
      </c>
      <c r="F11862" s="234" t="s">
        <v>338</v>
      </c>
      <c r="G11862" s="235">
        <v>86</v>
      </c>
      <c r="H11862" s="234">
        <v>56925</v>
      </c>
      <c r="I11862" s="28"/>
    </row>
    <row r="11863" spans="1:9" x14ac:dyDescent="0.25">
      <c r="A11863" s="231" t="s">
        <v>397</v>
      </c>
      <c r="B11863" s="232" t="s">
        <v>398</v>
      </c>
      <c r="C11863" s="233" t="s">
        <v>399</v>
      </c>
      <c r="D11863" s="233">
        <v>8</v>
      </c>
      <c r="E11863" s="233" t="s">
        <v>334</v>
      </c>
      <c r="F11863" s="234" t="s">
        <v>276</v>
      </c>
      <c r="G11863" s="235">
        <v>31</v>
      </c>
      <c r="H11863" s="234">
        <v>56931</v>
      </c>
      <c r="I11863" s="28"/>
    </row>
    <row r="11864" spans="1:9" x14ac:dyDescent="0.25">
      <c r="A11864" s="231" t="s">
        <v>335</v>
      </c>
      <c r="B11864" s="232" t="s">
        <v>368</v>
      </c>
      <c r="C11864" s="233" t="s">
        <v>364</v>
      </c>
      <c r="D11864" s="233">
        <v>8</v>
      </c>
      <c r="E11864" s="233" t="s">
        <v>262</v>
      </c>
      <c r="F11864" s="234" t="s">
        <v>356</v>
      </c>
      <c r="G11864" s="235">
        <v>150</v>
      </c>
      <c r="H11864" s="234">
        <v>56933</v>
      </c>
      <c r="I11864" s="28"/>
    </row>
    <row r="11865" spans="1:9" x14ac:dyDescent="0.25">
      <c r="A11865" s="231" t="s">
        <v>345</v>
      </c>
      <c r="B11865" s="232" t="s">
        <v>401</v>
      </c>
      <c r="C11865" s="233" t="s">
        <v>380</v>
      </c>
      <c r="D11865" s="233">
        <v>16</v>
      </c>
      <c r="E11865" s="233" t="s">
        <v>271</v>
      </c>
      <c r="F11865" s="234" t="s">
        <v>338</v>
      </c>
      <c r="G11865" s="235">
        <v>92</v>
      </c>
      <c r="H11865" s="234">
        <v>56935</v>
      </c>
      <c r="I11865" s="28"/>
    </row>
    <row r="11866" spans="1:9" x14ac:dyDescent="0.25">
      <c r="A11866" s="231" t="s">
        <v>345</v>
      </c>
      <c r="B11866" s="232" t="s">
        <v>401</v>
      </c>
      <c r="C11866" s="233" t="s">
        <v>380</v>
      </c>
      <c r="D11866" s="233">
        <v>16</v>
      </c>
      <c r="E11866" s="233" t="s">
        <v>271</v>
      </c>
      <c r="F11866" s="234" t="s">
        <v>338</v>
      </c>
      <c r="G11866" s="235">
        <v>65</v>
      </c>
      <c r="H11866" s="234">
        <v>56936</v>
      </c>
      <c r="I11866" s="28"/>
    </row>
    <row r="11867" spans="1:9" x14ac:dyDescent="0.25">
      <c r="A11867" s="231" t="s">
        <v>331</v>
      </c>
      <c r="B11867" s="232" t="s">
        <v>332</v>
      </c>
      <c r="C11867" s="233" t="s">
        <v>333</v>
      </c>
      <c r="D11867" s="233">
        <v>16</v>
      </c>
      <c r="E11867" s="233" t="s">
        <v>334</v>
      </c>
      <c r="F11867" s="234" t="s">
        <v>405</v>
      </c>
      <c r="G11867" s="235">
        <v>96</v>
      </c>
      <c r="H11867" s="234">
        <v>56938</v>
      </c>
      <c r="I11867" s="28"/>
    </row>
    <row r="11868" spans="1:9" x14ac:dyDescent="0.25">
      <c r="A11868" s="231" t="s">
        <v>339</v>
      </c>
      <c r="B11868" s="232" t="s">
        <v>340</v>
      </c>
      <c r="C11868" s="233" t="s">
        <v>341</v>
      </c>
      <c r="D11868" s="233">
        <v>8</v>
      </c>
      <c r="E11868" s="233" t="s">
        <v>262</v>
      </c>
      <c r="F11868" s="234" t="s">
        <v>342</v>
      </c>
      <c r="G11868" s="235">
        <v>160</v>
      </c>
      <c r="H11868" s="234">
        <v>56939</v>
      </c>
      <c r="I11868" s="28"/>
    </row>
    <row r="11869" spans="1:9" x14ac:dyDescent="0.25">
      <c r="A11869" s="231" t="s">
        <v>397</v>
      </c>
      <c r="B11869" s="232" t="s">
        <v>402</v>
      </c>
      <c r="C11869" s="233" t="s">
        <v>380</v>
      </c>
      <c r="D11869" s="233">
        <v>8</v>
      </c>
      <c r="E11869" s="233" t="s">
        <v>262</v>
      </c>
      <c r="F11869" s="234" t="s">
        <v>342</v>
      </c>
      <c r="G11869" s="235">
        <v>6</v>
      </c>
      <c r="H11869" s="234">
        <v>56940</v>
      </c>
      <c r="I11869" s="28"/>
    </row>
    <row r="11870" spans="1:9" x14ac:dyDescent="0.25">
      <c r="A11870" s="231" t="s">
        <v>345</v>
      </c>
      <c r="B11870" s="232" t="s">
        <v>401</v>
      </c>
      <c r="C11870" s="233" t="s">
        <v>380</v>
      </c>
      <c r="D11870" s="233">
        <v>16</v>
      </c>
      <c r="E11870" s="233" t="s">
        <v>271</v>
      </c>
      <c r="F11870" s="234" t="s">
        <v>338</v>
      </c>
      <c r="G11870" s="235">
        <v>69</v>
      </c>
      <c r="H11870" s="234">
        <v>56942</v>
      </c>
      <c r="I11870" s="28"/>
    </row>
    <row r="11871" spans="1:9" x14ac:dyDescent="0.25">
      <c r="A11871" s="231" t="s">
        <v>362</v>
      </c>
      <c r="B11871" s="232" t="s">
        <v>407</v>
      </c>
      <c r="C11871" s="233" t="s">
        <v>380</v>
      </c>
      <c r="D11871" s="233">
        <v>16</v>
      </c>
      <c r="E11871" s="233" t="s">
        <v>264</v>
      </c>
      <c r="F11871" s="234" t="s">
        <v>396</v>
      </c>
      <c r="G11871" s="235">
        <v>95</v>
      </c>
      <c r="H11871" s="234">
        <v>56942</v>
      </c>
      <c r="I11871" s="28"/>
    </row>
    <row r="11872" spans="1:9" x14ac:dyDescent="0.25">
      <c r="A11872" s="231" t="s">
        <v>392</v>
      </c>
      <c r="B11872" s="232" t="s">
        <v>393</v>
      </c>
      <c r="C11872" s="233" t="s">
        <v>337</v>
      </c>
      <c r="D11872" s="233">
        <v>16</v>
      </c>
      <c r="E11872" s="233" t="s">
        <v>271</v>
      </c>
      <c r="F11872" s="234" t="s">
        <v>338</v>
      </c>
      <c r="G11872" s="235">
        <v>152</v>
      </c>
      <c r="H11872" s="234">
        <v>56943</v>
      </c>
      <c r="I11872" s="28"/>
    </row>
    <row r="11873" spans="1:9" x14ac:dyDescent="0.25">
      <c r="A11873" s="231" t="s">
        <v>362</v>
      </c>
      <c r="B11873" s="232" t="s">
        <v>374</v>
      </c>
      <c r="C11873" s="233" t="s">
        <v>375</v>
      </c>
      <c r="D11873" s="233">
        <v>16</v>
      </c>
      <c r="E11873" s="233" t="s">
        <v>271</v>
      </c>
      <c r="F11873" s="234" t="s">
        <v>338</v>
      </c>
      <c r="G11873" s="235">
        <v>35</v>
      </c>
      <c r="H11873" s="234">
        <v>56946</v>
      </c>
      <c r="I11873" s="28"/>
    </row>
    <row r="11874" spans="1:9" x14ac:dyDescent="0.25">
      <c r="A11874" s="231" t="s">
        <v>362</v>
      </c>
      <c r="B11874" s="232" t="s">
        <v>366</v>
      </c>
      <c r="C11874" s="233" t="s">
        <v>337</v>
      </c>
      <c r="D11874" s="233">
        <v>8</v>
      </c>
      <c r="E11874" s="233" t="s">
        <v>262</v>
      </c>
      <c r="F11874" s="234" t="s">
        <v>50</v>
      </c>
      <c r="G11874" s="235">
        <v>94</v>
      </c>
      <c r="H11874" s="234">
        <v>56947</v>
      </c>
      <c r="I11874" s="28"/>
    </row>
    <row r="11875" spans="1:9" x14ac:dyDescent="0.25">
      <c r="A11875" s="231" t="s">
        <v>345</v>
      </c>
      <c r="B11875" s="232" t="s">
        <v>379</v>
      </c>
      <c r="C11875" s="233" t="s">
        <v>380</v>
      </c>
      <c r="D11875" s="233">
        <v>16</v>
      </c>
      <c r="E11875" s="233" t="s">
        <v>271</v>
      </c>
      <c r="F11875" s="234" t="s">
        <v>338</v>
      </c>
      <c r="G11875" s="235">
        <v>6</v>
      </c>
      <c r="H11875" s="234">
        <v>56947</v>
      </c>
      <c r="I11875" s="28"/>
    </row>
    <row r="11876" spans="1:9" x14ac:dyDescent="0.25">
      <c r="A11876" s="231" t="s">
        <v>385</v>
      </c>
      <c r="B11876" s="232" t="s">
        <v>386</v>
      </c>
      <c r="C11876" s="233" t="s">
        <v>358</v>
      </c>
      <c r="D11876" s="233">
        <v>16</v>
      </c>
      <c r="E11876" s="233" t="s">
        <v>334</v>
      </c>
      <c r="F11876" s="234" t="s">
        <v>276</v>
      </c>
      <c r="G11876" s="235">
        <v>27</v>
      </c>
      <c r="H11876" s="234">
        <v>56949</v>
      </c>
      <c r="I11876" s="28"/>
    </row>
    <row r="11877" spans="1:9" x14ac:dyDescent="0.25">
      <c r="A11877" s="231" t="s">
        <v>392</v>
      </c>
      <c r="B11877" s="232" t="s">
        <v>393</v>
      </c>
      <c r="C11877" s="233" t="s">
        <v>337</v>
      </c>
      <c r="D11877" s="233">
        <v>16</v>
      </c>
      <c r="E11877" s="233" t="s">
        <v>271</v>
      </c>
      <c r="F11877" s="234" t="s">
        <v>359</v>
      </c>
      <c r="G11877" s="235">
        <v>163</v>
      </c>
      <c r="H11877" s="234">
        <v>56951</v>
      </c>
      <c r="I11877" s="28"/>
    </row>
    <row r="11878" spans="1:9" x14ac:dyDescent="0.25">
      <c r="A11878" s="231" t="s">
        <v>408</v>
      </c>
      <c r="B11878" s="232" t="s">
        <v>409</v>
      </c>
      <c r="C11878" s="233" t="s">
        <v>380</v>
      </c>
      <c r="D11878" s="233">
        <v>16</v>
      </c>
      <c r="E11878" s="233" t="s">
        <v>334</v>
      </c>
      <c r="F11878" s="234" t="s">
        <v>276</v>
      </c>
      <c r="G11878" s="235">
        <v>154</v>
      </c>
      <c r="H11878" s="234">
        <v>56952</v>
      </c>
      <c r="I11878" s="28"/>
    </row>
    <row r="11879" spans="1:9" x14ac:dyDescent="0.25">
      <c r="A11879" s="231" t="s">
        <v>345</v>
      </c>
      <c r="B11879" s="232" t="s">
        <v>391</v>
      </c>
      <c r="C11879" s="233" t="s">
        <v>337</v>
      </c>
      <c r="D11879" s="233">
        <v>16</v>
      </c>
      <c r="E11879" s="233" t="s">
        <v>334</v>
      </c>
      <c r="F11879" s="234" t="s">
        <v>405</v>
      </c>
      <c r="G11879" s="235">
        <v>111</v>
      </c>
      <c r="H11879" s="234">
        <v>56955</v>
      </c>
      <c r="I11879" s="28"/>
    </row>
    <row r="11880" spans="1:9" x14ac:dyDescent="0.25">
      <c r="A11880" s="231" t="s">
        <v>385</v>
      </c>
      <c r="B11880" s="232" t="s">
        <v>386</v>
      </c>
      <c r="C11880" s="233" t="s">
        <v>358</v>
      </c>
      <c r="D11880" s="233">
        <v>16</v>
      </c>
      <c r="E11880" s="233" t="s">
        <v>334</v>
      </c>
      <c r="F11880" s="234" t="s">
        <v>276</v>
      </c>
      <c r="G11880" s="235">
        <v>84</v>
      </c>
      <c r="H11880" s="234">
        <v>56955</v>
      </c>
      <c r="I11880" s="28"/>
    </row>
    <row r="11881" spans="1:9" x14ac:dyDescent="0.25">
      <c r="A11881" s="231" t="s">
        <v>331</v>
      </c>
      <c r="B11881" s="232" t="s">
        <v>403</v>
      </c>
      <c r="C11881" s="233" t="s">
        <v>380</v>
      </c>
      <c r="D11881" s="233">
        <v>32</v>
      </c>
      <c r="E11881" s="233" t="s">
        <v>262</v>
      </c>
      <c r="F11881" s="234" t="s">
        <v>356</v>
      </c>
      <c r="G11881" s="235">
        <v>45</v>
      </c>
      <c r="H11881" s="234">
        <v>56959</v>
      </c>
      <c r="I11881" s="28"/>
    </row>
    <row r="11882" spans="1:9" x14ac:dyDescent="0.25">
      <c r="A11882" s="231" t="s">
        <v>348</v>
      </c>
      <c r="B11882" s="232" t="s">
        <v>349</v>
      </c>
      <c r="C11882" s="233" t="s">
        <v>347</v>
      </c>
      <c r="D11882" s="233">
        <v>8</v>
      </c>
      <c r="E11882" s="233" t="s">
        <v>262</v>
      </c>
      <c r="F11882" s="234" t="s">
        <v>356</v>
      </c>
      <c r="G11882" s="235">
        <v>90</v>
      </c>
      <c r="H11882" s="234">
        <v>56959</v>
      </c>
      <c r="I11882" s="28"/>
    </row>
    <row r="11883" spans="1:9" x14ac:dyDescent="0.25">
      <c r="A11883" s="231" t="s">
        <v>408</v>
      </c>
      <c r="B11883" s="232" t="s">
        <v>409</v>
      </c>
      <c r="C11883" s="233" t="s">
        <v>380</v>
      </c>
      <c r="D11883" s="233">
        <v>16</v>
      </c>
      <c r="E11883" s="233" t="s">
        <v>334</v>
      </c>
      <c r="F11883" s="234" t="s">
        <v>278</v>
      </c>
      <c r="G11883" s="235">
        <v>117</v>
      </c>
      <c r="H11883" s="234">
        <v>56960</v>
      </c>
      <c r="I11883" s="28"/>
    </row>
    <row r="11884" spans="1:9" x14ac:dyDescent="0.25">
      <c r="A11884" s="231" t="s">
        <v>362</v>
      </c>
      <c r="B11884" s="232" t="s">
        <v>363</v>
      </c>
      <c r="C11884" s="233" t="s">
        <v>364</v>
      </c>
      <c r="D11884" s="233">
        <v>8</v>
      </c>
      <c r="E11884" s="233" t="s">
        <v>264</v>
      </c>
      <c r="F11884" s="234" t="s">
        <v>396</v>
      </c>
      <c r="G11884" s="235">
        <v>32</v>
      </c>
      <c r="H11884" s="234">
        <v>56962</v>
      </c>
      <c r="I11884" s="28"/>
    </row>
    <row r="11885" spans="1:9" x14ac:dyDescent="0.25">
      <c r="A11885" s="231" t="s">
        <v>335</v>
      </c>
      <c r="B11885" s="232" t="s">
        <v>350</v>
      </c>
      <c r="C11885" s="233" t="s">
        <v>347</v>
      </c>
      <c r="D11885" s="233">
        <v>8</v>
      </c>
      <c r="E11885" s="233" t="s">
        <v>271</v>
      </c>
      <c r="F11885" s="234" t="s">
        <v>338</v>
      </c>
      <c r="G11885" s="235">
        <v>119</v>
      </c>
      <c r="H11885" s="234">
        <v>56963</v>
      </c>
      <c r="I11885" s="28"/>
    </row>
    <row r="11886" spans="1:9" x14ac:dyDescent="0.25">
      <c r="A11886" s="231" t="s">
        <v>397</v>
      </c>
      <c r="B11886" s="232" t="s">
        <v>402</v>
      </c>
      <c r="C11886" s="233" t="s">
        <v>380</v>
      </c>
      <c r="D11886" s="233">
        <v>8</v>
      </c>
      <c r="E11886" s="233" t="s">
        <v>262</v>
      </c>
      <c r="F11886" s="234" t="s">
        <v>50</v>
      </c>
      <c r="G11886" s="235">
        <v>57</v>
      </c>
      <c r="H11886" s="234">
        <v>56964</v>
      </c>
      <c r="I11886" s="28"/>
    </row>
    <row r="11887" spans="1:9" x14ac:dyDescent="0.25">
      <c r="A11887" s="231" t="s">
        <v>335</v>
      </c>
      <c r="B11887" s="232" t="s">
        <v>387</v>
      </c>
      <c r="C11887" s="233" t="s">
        <v>347</v>
      </c>
      <c r="D11887" s="233">
        <v>8</v>
      </c>
      <c r="E11887" s="233" t="s">
        <v>264</v>
      </c>
      <c r="F11887" s="234" t="s">
        <v>365</v>
      </c>
      <c r="G11887" s="235">
        <v>61</v>
      </c>
      <c r="H11887" s="234">
        <v>56965</v>
      </c>
      <c r="I11887" s="28"/>
    </row>
    <row r="11888" spans="1:9" x14ac:dyDescent="0.25">
      <c r="A11888" s="231" t="s">
        <v>376</v>
      </c>
      <c r="B11888" s="232" t="s">
        <v>390</v>
      </c>
      <c r="C11888" s="233" t="s">
        <v>370</v>
      </c>
      <c r="D11888" s="233">
        <v>8</v>
      </c>
      <c r="E11888" s="233" t="s">
        <v>334</v>
      </c>
      <c r="F11888" s="234" t="s">
        <v>278</v>
      </c>
      <c r="G11888" s="235">
        <v>82</v>
      </c>
      <c r="H11888" s="234">
        <v>56971</v>
      </c>
      <c r="I11888" s="28"/>
    </row>
    <row r="11889" spans="1:9" x14ac:dyDescent="0.25">
      <c r="A11889" s="231" t="s">
        <v>331</v>
      </c>
      <c r="B11889" s="232" t="s">
        <v>332</v>
      </c>
      <c r="C11889" s="233" t="s">
        <v>333</v>
      </c>
      <c r="D11889" s="233">
        <v>16</v>
      </c>
      <c r="E11889" s="233" t="s">
        <v>334</v>
      </c>
      <c r="F11889" s="234" t="s">
        <v>278</v>
      </c>
      <c r="G11889" s="235">
        <v>107</v>
      </c>
      <c r="H11889" s="234">
        <v>56972</v>
      </c>
      <c r="I11889" s="28"/>
    </row>
    <row r="11890" spans="1:9" x14ac:dyDescent="0.25">
      <c r="A11890" s="231" t="s">
        <v>397</v>
      </c>
      <c r="B11890" s="232" t="s">
        <v>398</v>
      </c>
      <c r="C11890" s="233" t="s">
        <v>399</v>
      </c>
      <c r="D11890" s="233">
        <v>8</v>
      </c>
      <c r="E11890" s="233" t="s">
        <v>334</v>
      </c>
      <c r="F11890" s="234" t="s">
        <v>276</v>
      </c>
      <c r="G11890" s="235">
        <v>199</v>
      </c>
      <c r="H11890" s="234">
        <v>56981</v>
      </c>
      <c r="I11890" s="28"/>
    </row>
    <row r="11891" spans="1:9" x14ac:dyDescent="0.25">
      <c r="A11891" s="231" t="s">
        <v>331</v>
      </c>
      <c r="B11891" s="232" t="s">
        <v>381</v>
      </c>
      <c r="C11891" s="233" t="s">
        <v>380</v>
      </c>
      <c r="D11891" s="233">
        <v>16</v>
      </c>
      <c r="E11891" s="233" t="s">
        <v>262</v>
      </c>
      <c r="F11891" s="234" t="s">
        <v>342</v>
      </c>
      <c r="G11891" s="235">
        <v>36</v>
      </c>
      <c r="H11891" s="234">
        <v>56983</v>
      </c>
      <c r="I11891" s="28"/>
    </row>
    <row r="11892" spans="1:9" x14ac:dyDescent="0.25">
      <c r="A11892" s="231" t="s">
        <v>408</v>
      </c>
      <c r="B11892" s="232" t="s">
        <v>409</v>
      </c>
      <c r="C11892" s="233" t="s">
        <v>380</v>
      </c>
      <c r="D11892" s="233">
        <v>16</v>
      </c>
      <c r="E11892" s="233" t="s">
        <v>334</v>
      </c>
      <c r="F11892" s="234" t="s">
        <v>278</v>
      </c>
      <c r="G11892" s="235">
        <v>68</v>
      </c>
      <c r="H11892" s="234">
        <v>56984</v>
      </c>
      <c r="I11892" s="28"/>
    </row>
    <row r="11893" spans="1:9" x14ac:dyDescent="0.25">
      <c r="A11893" s="231" t="s">
        <v>331</v>
      </c>
      <c r="B11893" s="232" t="s">
        <v>404</v>
      </c>
      <c r="C11893" s="233" t="s">
        <v>333</v>
      </c>
      <c r="D11893" s="233">
        <v>16</v>
      </c>
      <c r="E11893" s="233" t="s">
        <v>334</v>
      </c>
      <c r="F11893" s="234" t="s">
        <v>405</v>
      </c>
      <c r="G11893" s="235">
        <v>10</v>
      </c>
      <c r="H11893" s="234">
        <v>56988</v>
      </c>
      <c r="I11893" s="28"/>
    </row>
    <row r="11894" spans="1:9" x14ac:dyDescent="0.25">
      <c r="A11894" s="231" t="s">
        <v>345</v>
      </c>
      <c r="B11894" s="232" t="s">
        <v>391</v>
      </c>
      <c r="C11894" s="233" t="s">
        <v>337</v>
      </c>
      <c r="D11894" s="233">
        <v>16</v>
      </c>
      <c r="E11894" s="233" t="s">
        <v>334</v>
      </c>
      <c r="F11894" s="234" t="s">
        <v>276</v>
      </c>
      <c r="G11894" s="235">
        <v>104</v>
      </c>
      <c r="H11894" s="234">
        <v>56989</v>
      </c>
      <c r="I11894" s="28"/>
    </row>
    <row r="11895" spans="1:9" x14ac:dyDescent="0.25">
      <c r="A11895" s="231" t="s">
        <v>385</v>
      </c>
      <c r="B11895" s="232" t="s">
        <v>386</v>
      </c>
      <c r="C11895" s="233" t="s">
        <v>358</v>
      </c>
      <c r="D11895" s="233">
        <v>16</v>
      </c>
      <c r="E11895" s="233" t="s">
        <v>334</v>
      </c>
      <c r="F11895" s="234" t="s">
        <v>405</v>
      </c>
      <c r="G11895" s="235">
        <v>20</v>
      </c>
      <c r="H11895" s="234">
        <v>56989</v>
      </c>
      <c r="I11895" s="28"/>
    </row>
    <row r="11896" spans="1:9" x14ac:dyDescent="0.25">
      <c r="A11896" s="231" t="s">
        <v>362</v>
      </c>
      <c r="B11896" s="232" t="s">
        <v>363</v>
      </c>
      <c r="C11896" s="233" t="s">
        <v>364</v>
      </c>
      <c r="D11896" s="233">
        <v>8</v>
      </c>
      <c r="E11896" s="233" t="s">
        <v>264</v>
      </c>
      <c r="F11896" s="234" t="s">
        <v>396</v>
      </c>
      <c r="G11896" s="235">
        <v>45</v>
      </c>
      <c r="H11896" s="234">
        <v>56994</v>
      </c>
      <c r="I11896" s="28"/>
    </row>
    <row r="11897" spans="1:9" x14ac:dyDescent="0.25">
      <c r="A11897" s="231" t="s">
        <v>371</v>
      </c>
      <c r="B11897" s="232" t="s">
        <v>388</v>
      </c>
      <c r="C11897" s="233" t="s">
        <v>364</v>
      </c>
      <c r="D11897" s="233">
        <v>12</v>
      </c>
      <c r="E11897" s="233" t="s">
        <v>271</v>
      </c>
      <c r="F11897" s="234" t="s">
        <v>338</v>
      </c>
      <c r="G11897" s="235">
        <v>28</v>
      </c>
      <c r="H11897" s="234">
        <v>56994</v>
      </c>
      <c r="I11897" s="28"/>
    </row>
    <row r="11898" spans="1:9" x14ac:dyDescent="0.25">
      <c r="A11898" s="231" t="s">
        <v>345</v>
      </c>
      <c r="B11898" s="232" t="s">
        <v>391</v>
      </c>
      <c r="C11898" s="233" t="s">
        <v>337</v>
      </c>
      <c r="D11898" s="233">
        <v>16</v>
      </c>
      <c r="E11898" s="233" t="s">
        <v>334</v>
      </c>
      <c r="F11898" s="234" t="s">
        <v>276</v>
      </c>
      <c r="G11898" s="235">
        <v>42</v>
      </c>
      <c r="H11898" s="234">
        <v>56996</v>
      </c>
      <c r="I11898" s="28"/>
    </row>
    <row r="11899" spans="1:9" x14ac:dyDescent="0.25">
      <c r="A11899" s="231" t="s">
        <v>397</v>
      </c>
      <c r="B11899" s="232" t="s">
        <v>398</v>
      </c>
      <c r="C11899" s="233" t="s">
        <v>399</v>
      </c>
      <c r="D11899" s="233">
        <v>8</v>
      </c>
      <c r="E11899" s="233" t="s">
        <v>334</v>
      </c>
      <c r="F11899" s="234" t="s">
        <v>276</v>
      </c>
      <c r="G11899" s="235">
        <v>118</v>
      </c>
      <c r="H11899" s="234">
        <v>56997</v>
      </c>
      <c r="I11899" s="28"/>
    </row>
    <row r="11900" spans="1:9" x14ac:dyDescent="0.25">
      <c r="A11900" s="231" t="s">
        <v>376</v>
      </c>
      <c r="B11900" s="232" t="s">
        <v>390</v>
      </c>
      <c r="C11900" s="233" t="s">
        <v>370</v>
      </c>
      <c r="D11900" s="233">
        <v>8</v>
      </c>
      <c r="E11900" s="233" t="s">
        <v>334</v>
      </c>
      <c r="F11900" s="234" t="s">
        <v>278</v>
      </c>
      <c r="G11900" s="235">
        <v>126</v>
      </c>
      <c r="H11900" s="234">
        <v>56997</v>
      </c>
      <c r="I11900" s="28"/>
    </row>
    <row r="11901" spans="1:9" x14ac:dyDescent="0.25">
      <c r="A11901" s="231" t="s">
        <v>335</v>
      </c>
      <c r="B11901" s="232" t="s">
        <v>400</v>
      </c>
      <c r="C11901" s="233" t="s">
        <v>364</v>
      </c>
      <c r="D11901" s="233">
        <v>8</v>
      </c>
      <c r="E11901" s="233" t="s">
        <v>264</v>
      </c>
      <c r="F11901" s="234" t="s">
        <v>365</v>
      </c>
      <c r="G11901" s="235">
        <v>11</v>
      </c>
      <c r="H11901" s="234">
        <v>57003</v>
      </c>
      <c r="I11901" s="28"/>
    </row>
    <row r="11902" spans="1:9" x14ac:dyDescent="0.25">
      <c r="A11902" s="231" t="s">
        <v>331</v>
      </c>
      <c r="B11902" s="232" t="s">
        <v>404</v>
      </c>
      <c r="C11902" s="233" t="s">
        <v>333</v>
      </c>
      <c r="D11902" s="233">
        <v>16</v>
      </c>
      <c r="E11902" s="233" t="s">
        <v>334</v>
      </c>
      <c r="F11902" s="234" t="s">
        <v>405</v>
      </c>
      <c r="G11902" s="235">
        <v>96</v>
      </c>
      <c r="H11902" s="234">
        <v>57004</v>
      </c>
      <c r="I11902" s="28"/>
    </row>
    <row r="11903" spans="1:9" x14ac:dyDescent="0.25">
      <c r="A11903" s="231" t="s">
        <v>345</v>
      </c>
      <c r="B11903" s="232" t="s">
        <v>346</v>
      </c>
      <c r="C11903" s="233" t="s">
        <v>347</v>
      </c>
      <c r="D11903" s="233">
        <v>16</v>
      </c>
      <c r="E11903" s="233" t="s">
        <v>271</v>
      </c>
      <c r="F11903" s="234" t="s">
        <v>338</v>
      </c>
      <c r="G11903" s="235">
        <v>124</v>
      </c>
      <c r="H11903" s="234">
        <v>57008</v>
      </c>
      <c r="I11903" s="28"/>
    </row>
    <row r="11904" spans="1:9" x14ac:dyDescent="0.25">
      <c r="A11904" s="231" t="s">
        <v>397</v>
      </c>
      <c r="B11904" s="232" t="s">
        <v>402</v>
      </c>
      <c r="C11904" s="233" t="s">
        <v>380</v>
      </c>
      <c r="D11904" s="233">
        <v>8</v>
      </c>
      <c r="E11904" s="233" t="s">
        <v>262</v>
      </c>
      <c r="F11904" s="234" t="s">
        <v>50</v>
      </c>
      <c r="G11904" s="235">
        <v>142</v>
      </c>
      <c r="H11904" s="234">
        <v>57008</v>
      </c>
      <c r="I11904" s="28"/>
    </row>
    <row r="11905" spans="1:9" x14ac:dyDescent="0.25">
      <c r="A11905" s="231" t="s">
        <v>331</v>
      </c>
      <c r="B11905" s="232" t="s">
        <v>353</v>
      </c>
      <c r="C11905" s="233" t="s">
        <v>337</v>
      </c>
      <c r="D11905" s="233">
        <v>16</v>
      </c>
      <c r="E11905" s="233" t="s">
        <v>262</v>
      </c>
      <c r="F11905" s="234" t="s">
        <v>356</v>
      </c>
      <c r="G11905" s="235">
        <v>48</v>
      </c>
      <c r="H11905" s="234">
        <v>57010</v>
      </c>
      <c r="I11905" s="28"/>
    </row>
    <row r="11906" spans="1:9" x14ac:dyDescent="0.25">
      <c r="A11906" s="231" t="s">
        <v>385</v>
      </c>
      <c r="B11906" s="232" t="s">
        <v>386</v>
      </c>
      <c r="C11906" s="233" t="s">
        <v>358</v>
      </c>
      <c r="D11906" s="233">
        <v>16</v>
      </c>
      <c r="E11906" s="233" t="s">
        <v>334</v>
      </c>
      <c r="F11906" s="234" t="s">
        <v>276</v>
      </c>
      <c r="G11906" s="235">
        <v>35</v>
      </c>
      <c r="H11906" s="234">
        <v>57011</v>
      </c>
      <c r="I11906" s="28"/>
    </row>
    <row r="11907" spans="1:9" x14ac:dyDescent="0.25">
      <c r="A11907" s="231" t="s">
        <v>335</v>
      </c>
      <c r="B11907" s="232" t="s">
        <v>394</v>
      </c>
      <c r="C11907" s="233" t="s">
        <v>364</v>
      </c>
      <c r="D11907" s="233">
        <v>8</v>
      </c>
      <c r="E11907" s="233" t="s">
        <v>264</v>
      </c>
      <c r="F11907" s="234" t="s">
        <v>396</v>
      </c>
      <c r="G11907" s="235">
        <v>181</v>
      </c>
      <c r="H11907" s="234">
        <v>57015</v>
      </c>
      <c r="I11907" s="28"/>
    </row>
    <row r="11908" spans="1:9" x14ac:dyDescent="0.25">
      <c r="A11908" s="231" t="s">
        <v>376</v>
      </c>
      <c r="B11908" s="232" t="s">
        <v>377</v>
      </c>
      <c r="C11908" s="233" t="s">
        <v>378</v>
      </c>
      <c r="D11908" s="233">
        <v>10</v>
      </c>
      <c r="E11908" s="233" t="s">
        <v>262</v>
      </c>
      <c r="F11908" s="234" t="s">
        <v>50</v>
      </c>
      <c r="G11908" s="235">
        <v>141</v>
      </c>
      <c r="H11908" s="234">
        <v>57016</v>
      </c>
      <c r="I11908" s="28"/>
    </row>
    <row r="11909" spans="1:9" x14ac:dyDescent="0.25">
      <c r="A11909" s="231" t="s">
        <v>335</v>
      </c>
      <c r="B11909" s="232" t="s">
        <v>384</v>
      </c>
      <c r="C11909" s="233" t="s">
        <v>364</v>
      </c>
      <c r="D11909" s="233">
        <v>8</v>
      </c>
      <c r="E11909" s="233" t="s">
        <v>262</v>
      </c>
      <c r="F11909" s="234" t="s">
        <v>356</v>
      </c>
      <c r="G11909" s="235">
        <v>173</v>
      </c>
      <c r="H11909" s="234">
        <v>57017</v>
      </c>
      <c r="I11909" s="28"/>
    </row>
    <row r="11910" spans="1:9" x14ac:dyDescent="0.25">
      <c r="A11910" s="231" t="s">
        <v>408</v>
      </c>
      <c r="B11910" s="232" t="s">
        <v>409</v>
      </c>
      <c r="C11910" s="233" t="s">
        <v>380</v>
      </c>
      <c r="D11910" s="233">
        <v>16</v>
      </c>
      <c r="E11910" s="233" t="s">
        <v>334</v>
      </c>
      <c r="F11910" s="234" t="s">
        <v>278</v>
      </c>
      <c r="G11910" s="235">
        <v>195</v>
      </c>
      <c r="H11910" s="234">
        <v>57018</v>
      </c>
      <c r="I11910" s="28"/>
    </row>
    <row r="11911" spans="1:9" x14ac:dyDescent="0.25">
      <c r="A11911" s="231" t="s">
        <v>345</v>
      </c>
      <c r="B11911" s="232" t="s">
        <v>346</v>
      </c>
      <c r="C11911" s="233" t="s">
        <v>347</v>
      </c>
      <c r="D11911" s="233">
        <v>16</v>
      </c>
      <c r="E11911" s="233" t="s">
        <v>271</v>
      </c>
      <c r="F11911" s="234" t="s">
        <v>338</v>
      </c>
      <c r="G11911" s="235">
        <v>177</v>
      </c>
      <c r="H11911" s="234">
        <v>57018</v>
      </c>
      <c r="I11911" s="28"/>
    </row>
    <row r="11912" spans="1:9" x14ac:dyDescent="0.25">
      <c r="A11912" s="231" t="s">
        <v>397</v>
      </c>
      <c r="B11912" s="232" t="s">
        <v>402</v>
      </c>
      <c r="C11912" s="233" t="s">
        <v>380</v>
      </c>
      <c r="D11912" s="233">
        <v>8</v>
      </c>
      <c r="E11912" s="233" t="s">
        <v>262</v>
      </c>
      <c r="F11912" s="234" t="s">
        <v>50</v>
      </c>
      <c r="G11912" s="235">
        <v>72</v>
      </c>
      <c r="H11912" s="234">
        <v>57020</v>
      </c>
      <c r="I11912" s="28"/>
    </row>
    <row r="11913" spans="1:9" x14ac:dyDescent="0.25">
      <c r="A11913" s="231" t="s">
        <v>335</v>
      </c>
      <c r="B11913" s="232" t="s">
        <v>367</v>
      </c>
      <c r="C11913" s="233" t="s">
        <v>337</v>
      </c>
      <c r="D11913" s="233">
        <v>8</v>
      </c>
      <c r="E11913" s="233" t="s">
        <v>262</v>
      </c>
      <c r="F11913" s="234" t="s">
        <v>342</v>
      </c>
      <c r="G11913" s="235">
        <v>40</v>
      </c>
      <c r="H11913" s="234">
        <v>57022</v>
      </c>
      <c r="I11913" s="28"/>
    </row>
    <row r="11914" spans="1:9" x14ac:dyDescent="0.25">
      <c r="A11914" s="231" t="s">
        <v>335</v>
      </c>
      <c r="B11914" s="232" t="s">
        <v>367</v>
      </c>
      <c r="C11914" s="233" t="s">
        <v>337</v>
      </c>
      <c r="D11914" s="233">
        <v>8</v>
      </c>
      <c r="E11914" s="233" t="s">
        <v>262</v>
      </c>
      <c r="F11914" s="234" t="s">
        <v>356</v>
      </c>
      <c r="G11914" s="235">
        <v>11</v>
      </c>
      <c r="H11914" s="234">
        <v>57023</v>
      </c>
      <c r="I11914" s="28"/>
    </row>
    <row r="11915" spans="1:9" x14ac:dyDescent="0.25">
      <c r="A11915" s="231" t="s">
        <v>335</v>
      </c>
      <c r="B11915" s="232" t="s">
        <v>400</v>
      </c>
      <c r="C11915" s="233" t="s">
        <v>364</v>
      </c>
      <c r="D11915" s="233">
        <v>8</v>
      </c>
      <c r="E11915" s="233" t="s">
        <v>264</v>
      </c>
      <c r="F11915" s="234" t="s">
        <v>365</v>
      </c>
      <c r="G11915" s="235">
        <v>53</v>
      </c>
      <c r="H11915" s="234">
        <v>57026</v>
      </c>
      <c r="I11915" s="28"/>
    </row>
    <row r="11916" spans="1:9" x14ac:dyDescent="0.25">
      <c r="A11916" s="231" t="s">
        <v>335</v>
      </c>
      <c r="B11916" s="232" t="s">
        <v>387</v>
      </c>
      <c r="C11916" s="233" t="s">
        <v>347</v>
      </c>
      <c r="D11916" s="233">
        <v>8</v>
      </c>
      <c r="E11916" s="233" t="s">
        <v>264</v>
      </c>
      <c r="F11916" s="234" t="s">
        <v>365</v>
      </c>
      <c r="G11916" s="235">
        <v>68</v>
      </c>
      <c r="H11916" s="234">
        <v>57028</v>
      </c>
      <c r="I11916" s="28"/>
    </row>
    <row r="11917" spans="1:9" x14ac:dyDescent="0.25">
      <c r="A11917" s="231" t="s">
        <v>335</v>
      </c>
      <c r="B11917" s="232" t="s">
        <v>368</v>
      </c>
      <c r="C11917" s="233" t="s">
        <v>364</v>
      </c>
      <c r="D11917" s="233">
        <v>8</v>
      </c>
      <c r="E11917" s="233" t="s">
        <v>262</v>
      </c>
      <c r="F11917" s="234" t="s">
        <v>356</v>
      </c>
      <c r="G11917" s="235">
        <v>70</v>
      </c>
      <c r="H11917" s="234">
        <v>57031</v>
      </c>
      <c r="I11917" s="28"/>
    </row>
    <row r="11918" spans="1:9" x14ac:dyDescent="0.25">
      <c r="A11918" s="231" t="s">
        <v>397</v>
      </c>
      <c r="B11918" s="232" t="s">
        <v>402</v>
      </c>
      <c r="C11918" s="233" t="s">
        <v>380</v>
      </c>
      <c r="D11918" s="233">
        <v>8</v>
      </c>
      <c r="E11918" s="233" t="s">
        <v>262</v>
      </c>
      <c r="F11918" s="234" t="s">
        <v>50</v>
      </c>
      <c r="G11918" s="235">
        <v>11</v>
      </c>
      <c r="H11918" s="234">
        <v>57036</v>
      </c>
      <c r="I11918" s="28"/>
    </row>
    <row r="11919" spans="1:9" x14ac:dyDescent="0.25">
      <c r="A11919" s="231" t="s">
        <v>331</v>
      </c>
      <c r="B11919" s="232" t="s">
        <v>381</v>
      </c>
      <c r="C11919" s="233" t="s">
        <v>380</v>
      </c>
      <c r="D11919" s="233">
        <v>16</v>
      </c>
      <c r="E11919" s="233" t="s">
        <v>262</v>
      </c>
      <c r="F11919" s="234" t="s">
        <v>342</v>
      </c>
      <c r="G11919" s="235">
        <v>144</v>
      </c>
      <c r="H11919" s="234">
        <v>57038</v>
      </c>
      <c r="I11919" s="28"/>
    </row>
    <row r="11920" spans="1:9" x14ac:dyDescent="0.25">
      <c r="A11920" s="231" t="s">
        <v>331</v>
      </c>
      <c r="B11920" s="232" t="s">
        <v>332</v>
      </c>
      <c r="C11920" s="233" t="s">
        <v>333</v>
      </c>
      <c r="D11920" s="233">
        <v>16</v>
      </c>
      <c r="E11920" s="233" t="s">
        <v>334</v>
      </c>
      <c r="F11920" s="234" t="s">
        <v>278</v>
      </c>
      <c r="G11920" s="235">
        <v>98</v>
      </c>
      <c r="H11920" s="234">
        <v>57039</v>
      </c>
      <c r="I11920" s="28"/>
    </row>
    <row r="11921" spans="1:9" x14ac:dyDescent="0.25">
      <c r="A11921" s="231" t="s">
        <v>362</v>
      </c>
      <c r="B11921" s="232" t="s">
        <v>407</v>
      </c>
      <c r="C11921" s="233" t="s">
        <v>380</v>
      </c>
      <c r="D11921" s="233">
        <v>16</v>
      </c>
      <c r="E11921" s="233" t="s">
        <v>264</v>
      </c>
      <c r="F11921" s="234" t="s">
        <v>365</v>
      </c>
      <c r="G11921" s="235">
        <v>96</v>
      </c>
      <c r="H11921" s="234">
        <v>57040</v>
      </c>
      <c r="I11921" s="28"/>
    </row>
    <row r="11922" spans="1:9" x14ac:dyDescent="0.25">
      <c r="A11922" s="231" t="s">
        <v>371</v>
      </c>
      <c r="B11922" s="232" t="s">
        <v>388</v>
      </c>
      <c r="C11922" s="233" t="s">
        <v>364</v>
      </c>
      <c r="D11922" s="233">
        <v>12</v>
      </c>
      <c r="E11922" s="233" t="s">
        <v>271</v>
      </c>
      <c r="F11922" s="234" t="s">
        <v>338</v>
      </c>
      <c r="G11922" s="235">
        <v>67</v>
      </c>
      <c r="H11922" s="234">
        <v>57041</v>
      </c>
      <c r="I11922" s="28"/>
    </row>
    <row r="11923" spans="1:9" x14ac:dyDescent="0.25">
      <c r="A11923" s="231" t="s">
        <v>385</v>
      </c>
      <c r="B11923" s="232" t="s">
        <v>389</v>
      </c>
      <c r="C11923" s="233" t="s">
        <v>375</v>
      </c>
      <c r="D11923" s="233">
        <v>16</v>
      </c>
      <c r="E11923" s="233" t="s">
        <v>334</v>
      </c>
      <c r="F11923" s="234" t="s">
        <v>276</v>
      </c>
      <c r="G11923" s="235">
        <v>144</v>
      </c>
      <c r="H11923" s="234">
        <v>57048</v>
      </c>
      <c r="I11923" s="28"/>
    </row>
    <row r="11924" spans="1:9" x14ac:dyDescent="0.25">
      <c r="A11924" s="231" t="s">
        <v>335</v>
      </c>
      <c r="B11924" s="232" t="s">
        <v>357</v>
      </c>
      <c r="C11924" s="233" t="s">
        <v>358</v>
      </c>
      <c r="D11924" s="233">
        <v>16</v>
      </c>
      <c r="E11924" s="233" t="s">
        <v>271</v>
      </c>
      <c r="F11924" s="234" t="s">
        <v>359</v>
      </c>
      <c r="G11924" s="235">
        <v>96</v>
      </c>
      <c r="H11924" s="234">
        <v>57062</v>
      </c>
      <c r="I11924" s="28"/>
    </row>
    <row r="11925" spans="1:9" x14ac:dyDescent="0.25">
      <c r="A11925" s="231" t="s">
        <v>331</v>
      </c>
      <c r="B11925" s="232" t="s">
        <v>381</v>
      </c>
      <c r="C11925" s="233" t="s">
        <v>380</v>
      </c>
      <c r="D11925" s="233">
        <v>16</v>
      </c>
      <c r="E11925" s="233" t="s">
        <v>262</v>
      </c>
      <c r="F11925" s="234" t="s">
        <v>342</v>
      </c>
      <c r="G11925" s="235">
        <v>148</v>
      </c>
      <c r="H11925" s="234">
        <v>57066</v>
      </c>
      <c r="I11925" s="28"/>
    </row>
    <row r="11926" spans="1:9" x14ac:dyDescent="0.25">
      <c r="A11926" s="231" t="s">
        <v>331</v>
      </c>
      <c r="B11926" s="232" t="s">
        <v>353</v>
      </c>
      <c r="C11926" s="233" t="s">
        <v>337</v>
      </c>
      <c r="D11926" s="233">
        <v>16</v>
      </c>
      <c r="E11926" s="233" t="s">
        <v>262</v>
      </c>
      <c r="F11926" s="234" t="s">
        <v>342</v>
      </c>
      <c r="G11926" s="235">
        <v>123</v>
      </c>
      <c r="H11926" s="234">
        <v>57070</v>
      </c>
      <c r="I11926" s="28"/>
    </row>
    <row r="11927" spans="1:9" x14ac:dyDescent="0.25">
      <c r="A11927" s="231" t="s">
        <v>335</v>
      </c>
      <c r="B11927" s="232" t="s">
        <v>368</v>
      </c>
      <c r="C11927" s="233" t="s">
        <v>364</v>
      </c>
      <c r="D11927" s="233">
        <v>8</v>
      </c>
      <c r="E11927" s="233" t="s">
        <v>262</v>
      </c>
      <c r="F11927" s="234" t="s">
        <v>356</v>
      </c>
      <c r="G11927" s="235">
        <v>38</v>
      </c>
      <c r="H11927" s="234">
        <v>57071</v>
      </c>
      <c r="I11927" s="28"/>
    </row>
    <row r="11928" spans="1:9" x14ac:dyDescent="0.25">
      <c r="A11928" s="231" t="s">
        <v>397</v>
      </c>
      <c r="B11928" s="232" t="s">
        <v>398</v>
      </c>
      <c r="C11928" s="233" t="s">
        <v>399</v>
      </c>
      <c r="D11928" s="233">
        <v>8</v>
      </c>
      <c r="E11928" s="233" t="s">
        <v>334</v>
      </c>
      <c r="F11928" s="234" t="s">
        <v>276</v>
      </c>
      <c r="G11928" s="235">
        <v>25</v>
      </c>
      <c r="H11928" s="234">
        <v>57072</v>
      </c>
      <c r="I11928" s="28"/>
    </row>
    <row r="11929" spans="1:9" x14ac:dyDescent="0.25">
      <c r="A11929" s="231" t="s">
        <v>345</v>
      </c>
      <c r="B11929" s="232" t="s">
        <v>391</v>
      </c>
      <c r="C11929" s="233" t="s">
        <v>337</v>
      </c>
      <c r="D11929" s="233">
        <v>16</v>
      </c>
      <c r="E11929" s="233" t="s">
        <v>334</v>
      </c>
      <c r="F11929" s="234" t="s">
        <v>405</v>
      </c>
      <c r="G11929" s="235">
        <v>6</v>
      </c>
      <c r="H11929" s="234">
        <v>57075</v>
      </c>
      <c r="I11929" s="28"/>
    </row>
    <row r="11930" spans="1:9" x14ac:dyDescent="0.25">
      <c r="A11930" s="231" t="s">
        <v>345</v>
      </c>
      <c r="B11930" s="232" t="s">
        <v>346</v>
      </c>
      <c r="C11930" s="233" t="s">
        <v>347</v>
      </c>
      <c r="D11930" s="233">
        <v>16</v>
      </c>
      <c r="E11930" s="233" t="s">
        <v>271</v>
      </c>
      <c r="F11930" s="234" t="s">
        <v>338</v>
      </c>
      <c r="G11930" s="235">
        <v>78</v>
      </c>
      <c r="H11930" s="234">
        <v>57075</v>
      </c>
      <c r="I11930" s="28"/>
    </row>
    <row r="11931" spans="1:9" x14ac:dyDescent="0.25">
      <c r="A11931" s="231" t="s">
        <v>335</v>
      </c>
      <c r="B11931" s="232" t="s">
        <v>382</v>
      </c>
      <c r="C11931" s="233" t="s">
        <v>337</v>
      </c>
      <c r="D11931" s="233">
        <v>16</v>
      </c>
      <c r="E11931" s="233" t="s">
        <v>264</v>
      </c>
      <c r="F11931" s="234" t="s">
        <v>365</v>
      </c>
      <c r="G11931" s="235">
        <v>30</v>
      </c>
      <c r="H11931" s="234">
        <v>57076</v>
      </c>
      <c r="I11931" s="28"/>
    </row>
    <row r="11932" spans="1:9" x14ac:dyDescent="0.25">
      <c r="A11932" s="231" t="s">
        <v>362</v>
      </c>
      <c r="B11932" s="232" t="s">
        <v>407</v>
      </c>
      <c r="C11932" s="233" t="s">
        <v>380</v>
      </c>
      <c r="D11932" s="233">
        <v>16</v>
      </c>
      <c r="E11932" s="233" t="s">
        <v>264</v>
      </c>
      <c r="F11932" s="234" t="s">
        <v>365</v>
      </c>
      <c r="G11932" s="235">
        <v>177</v>
      </c>
      <c r="H11932" s="234">
        <v>57077</v>
      </c>
      <c r="I11932" s="28"/>
    </row>
    <row r="11933" spans="1:9" x14ac:dyDescent="0.25">
      <c r="A11933" s="231" t="s">
        <v>354</v>
      </c>
      <c r="B11933" s="232" t="s">
        <v>355</v>
      </c>
      <c r="C11933" s="233" t="s">
        <v>347</v>
      </c>
      <c r="D11933" s="233">
        <v>16</v>
      </c>
      <c r="E11933" s="233" t="s">
        <v>262</v>
      </c>
      <c r="F11933" s="234" t="s">
        <v>356</v>
      </c>
      <c r="G11933" s="235">
        <v>39</v>
      </c>
      <c r="H11933" s="234">
        <v>57077</v>
      </c>
      <c r="I11933" s="28"/>
    </row>
    <row r="11934" spans="1:9" x14ac:dyDescent="0.25">
      <c r="A11934" s="231" t="s">
        <v>397</v>
      </c>
      <c r="B11934" s="232" t="s">
        <v>398</v>
      </c>
      <c r="C11934" s="233" t="s">
        <v>399</v>
      </c>
      <c r="D11934" s="233">
        <v>8</v>
      </c>
      <c r="E11934" s="233" t="s">
        <v>334</v>
      </c>
      <c r="F11934" s="234" t="s">
        <v>276</v>
      </c>
      <c r="G11934" s="235">
        <v>195</v>
      </c>
      <c r="H11934" s="234">
        <v>57078</v>
      </c>
      <c r="I11934" s="28"/>
    </row>
    <row r="11935" spans="1:9" x14ac:dyDescent="0.25">
      <c r="A11935" s="231" t="s">
        <v>335</v>
      </c>
      <c r="B11935" s="232" t="s">
        <v>400</v>
      </c>
      <c r="C11935" s="233" t="s">
        <v>364</v>
      </c>
      <c r="D11935" s="233">
        <v>8</v>
      </c>
      <c r="E11935" s="233" t="s">
        <v>264</v>
      </c>
      <c r="F11935" s="234" t="s">
        <v>365</v>
      </c>
      <c r="G11935" s="235">
        <v>40</v>
      </c>
      <c r="H11935" s="234">
        <v>57081</v>
      </c>
      <c r="I11935" s="28"/>
    </row>
    <row r="11936" spans="1:9" x14ac:dyDescent="0.25">
      <c r="A11936" s="231" t="s">
        <v>339</v>
      </c>
      <c r="B11936" s="232" t="s">
        <v>340</v>
      </c>
      <c r="C11936" s="233" t="s">
        <v>341</v>
      </c>
      <c r="D11936" s="233">
        <v>8</v>
      </c>
      <c r="E11936" s="233" t="s">
        <v>262</v>
      </c>
      <c r="F11936" s="234" t="s">
        <v>342</v>
      </c>
      <c r="G11936" s="235">
        <v>139</v>
      </c>
      <c r="H11936" s="234">
        <v>57083</v>
      </c>
      <c r="I11936" s="28"/>
    </row>
    <row r="11937" spans="1:9" x14ac:dyDescent="0.25">
      <c r="A11937" s="231" t="s">
        <v>335</v>
      </c>
      <c r="B11937" s="232" t="s">
        <v>395</v>
      </c>
      <c r="C11937" s="233" t="s">
        <v>337</v>
      </c>
      <c r="D11937" s="233">
        <v>16</v>
      </c>
      <c r="E11937" s="233" t="s">
        <v>264</v>
      </c>
      <c r="F11937" s="234" t="s">
        <v>365</v>
      </c>
      <c r="G11937" s="235">
        <v>125</v>
      </c>
      <c r="H11937" s="234">
        <v>57084</v>
      </c>
      <c r="I11937" s="28"/>
    </row>
    <row r="11938" spans="1:9" x14ac:dyDescent="0.25">
      <c r="A11938" s="231" t="s">
        <v>371</v>
      </c>
      <c r="B11938" s="232" t="s">
        <v>372</v>
      </c>
      <c r="C11938" s="233" t="s">
        <v>364</v>
      </c>
      <c r="D11938" s="233">
        <v>8</v>
      </c>
      <c r="E11938" s="233" t="s">
        <v>271</v>
      </c>
      <c r="F11938" s="234" t="s">
        <v>338</v>
      </c>
      <c r="G11938" s="235">
        <v>80</v>
      </c>
      <c r="H11938" s="234">
        <v>57089</v>
      </c>
      <c r="I11938" s="28"/>
    </row>
    <row r="11939" spans="1:9" x14ac:dyDescent="0.25">
      <c r="A11939" s="231" t="s">
        <v>339</v>
      </c>
      <c r="B11939" s="232" t="s">
        <v>340</v>
      </c>
      <c r="C11939" s="233" t="s">
        <v>341</v>
      </c>
      <c r="D11939" s="233">
        <v>8</v>
      </c>
      <c r="E11939" s="233" t="s">
        <v>262</v>
      </c>
      <c r="F11939" s="234" t="s">
        <v>342</v>
      </c>
      <c r="G11939" s="235">
        <v>179</v>
      </c>
      <c r="H11939" s="234">
        <v>57091</v>
      </c>
      <c r="I11939" s="28"/>
    </row>
    <row r="11940" spans="1:9" x14ac:dyDescent="0.25">
      <c r="A11940" s="231" t="s">
        <v>362</v>
      </c>
      <c r="B11940" s="232" t="s">
        <v>407</v>
      </c>
      <c r="C11940" s="233" t="s">
        <v>380</v>
      </c>
      <c r="D11940" s="233">
        <v>16</v>
      </c>
      <c r="E11940" s="233" t="s">
        <v>264</v>
      </c>
      <c r="F11940" s="234" t="s">
        <v>365</v>
      </c>
      <c r="G11940" s="235">
        <v>179</v>
      </c>
      <c r="H11940" s="234">
        <v>57094</v>
      </c>
      <c r="I11940" s="28"/>
    </row>
    <row r="11941" spans="1:9" x14ac:dyDescent="0.25">
      <c r="A11941" s="231" t="s">
        <v>335</v>
      </c>
      <c r="B11941" s="232" t="s">
        <v>357</v>
      </c>
      <c r="C11941" s="233" t="s">
        <v>358</v>
      </c>
      <c r="D11941" s="233">
        <v>16</v>
      </c>
      <c r="E11941" s="233" t="s">
        <v>271</v>
      </c>
      <c r="F11941" s="234" t="s">
        <v>359</v>
      </c>
      <c r="G11941" s="235">
        <v>161</v>
      </c>
      <c r="H11941" s="234">
        <v>57097</v>
      </c>
      <c r="I11941" s="28"/>
    </row>
    <row r="11942" spans="1:9" x14ac:dyDescent="0.25">
      <c r="A11942" s="231" t="s">
        <v>371</v>
      </c>
      <c r="B11942" s="232" t="s">
        <v>388</v>
      </c>
      <c r="C11942" s="233" t="s">
        <v>364</v>
      </c>
      <c r="D11942" s="233">
        <v>12</v>
      </c>
      <c r="E11942" s="233" t="s">
        <v>271</v>
      </c>
      <c r="F11942" s="234" t="s">
        <v>338</v>
      </c>
      <c r="G11942" s="235">
        <v>66</v>
      </c>
      <c r="H11942" s="234">
        <v>57099</v>
      </c>
      <c r="I11942" s="28"/>
    </row>
    <row r="11943" spans="1:9" x14ac:dyDescent="0.25">
      <c r="A11943" s="231" t="s">
        <v>339</v>
      </c>
      <c r="B11943" s="232" t="s">
        <v>340</v>
      </c>
      <c r="C11943" s="233" t="s">
        <v>341</v>
      </c>
      <c r="D11943" s="233">
        <v>8</v>
      </c>
      <c r="E11943" s="233" t="s">
        <v>262</v>
      </c>
      <c r="F11943" s="234" t="s">
        <v>342</v>
      </c>
      <c r="G11943" s="235">
        <v>9</v>
      </c>
      <c r="H11943" s="234">
        <v>57102</v>
      </c>
      <c r="I11943" s="28"/>
    </row>
    <row r="11944" spans="1:9" x14ac:dyDescent="0.25">
      <c r="A11944" s="231" t="s">
        <v>397</v>
      </c>
      <c r="B11944" s="232" t="s">
        <v>402</v>
      </c>
      <c r="C11944" s="233" t="s">
        <v>380</v>
      </c>
      <c r="D11944" s="233">
        <v>8</v>
      </c>
      <c r="E11944" s="233" t="s">
        <v>262</v>
      </c>
      <c r="F11944" s="234" t="s">
        <v>50</v>
      </c>
      <c r="G11944" s="235">
        <v>172</v>
      </c>
      <c r="H11944" s="234">
        <v>57107</v>
      </c>
      <c r="I11944" s="28"/>
    </row>
    <row r="11945" spans="1:9" x14ac:dyDescent="0.25">
      <c r="A11945" s="231" t="s">
        <v>385</v>
      </c>
      <c r="B11945" s="232" t="s">
        <v>386</v>
      </c>
      <c r="C11945" s="233" t="s">
        <v>358</v>
      </c>
      <c r="D11945" s="233">
        <v>16</v>
      </c>
      <c r="E11945" s="233" t="s">
        <v>334</v>
      </c>
      <c r="F11945" s="234" t="s">
        <v>276</v>
      </c>
      <c r="G11945" s="235">
        <v>32</v>
      </c>
      <c r="H11945" s="234">
        <v>57108</v>
      </c>
      <c r="I11945" s="28"/>
    </row>
    <row r="11946" spans="1:9" x14ac:dyDescent="0.25">
      <c r="A11946" s="231" t="s">
        <v>335</v>
      </c>
      <c r="B11946" s="232" t="s">
        <v>383</v>
      </c>
      <c r="C11946" s="233" t="s">
        <v>347</v>
      </c>
      <c r="D11946" s="233">
        <v>8</v>
      </c>
      <c r="E11946" s="233" t="s">
        <v>271</v>
      </c>
      <c r="F11946" s="234" t="s">
        <v>359</v>
      </c>
      <c r="G11946" s="235">
        <v>123</v>
      </c>
      <c r="H11946" s="234">
        <v>57112</v>
      </c>
      <c r="I11946" s="28"/>
    </row>
    <row r="11947" spans="1:9" x14ac:dyDescent="0.25">
      <c r="A11947" s="231" t="s">
        <v>345</v>
      </c>
      <c r="B11947" s="232" t="s">
        <v>379</v>
      </c>
      <c r="C11947" s="233" t="s">
        <v>380</v>
      </c>
      <c r="D11947" s="233">
        <v>16</v>
      </c>
      <c r="E11947" s="233" t="s">
        <v>271</v>
      </c>
      <c r="F11947" s="234" t="s">
        <v>373</v>
      </c>
      <c r="G11947" s="235">
        <v>21</v>
      </c>
      <c r="H11947" s="234">
        <v>57117</v>
      </c>
      <c r="I11947" s="28"/>
    </row>
    <row r="11948" spans="1:9" x14ac:dyDescent="0.25">
      <c r="A11948" s="231" t="s">
        <v>362</v>
      </c>
      <c r="B11948" s="232" t="s">
        <v>374</v>
      </c>
      <c r="C11948" s="233" t="s">
        <v>375</v>
      </c>
      <c r="D11948" s="233">
        <v>16</v>
      </c>
      <c r="E11948" s="233" t="s">
        <v>271</v>
      </c>
      <c r="F11948" s="234" t="s">
        <v>338</v>
      </c>
      <c r="G11948" s="235">
        <v>198</v>
      </c>
      <c r="H11948" s="234">
        <v>57121</v>
      </c>
      <c r="I11948" s="28"/>
    </row>
    <row r="11949" spans="1:9" x14ac:dyDescent="0.25">
      <c r="A11949" s="231" t="s">
        <v>331</v>
      </c>
      <c r="B11949" s="232" t="s">
        <v>353</v>
      </c>
      <c r="C11949" s="233" t="s">
        <v>337</v>
      </c>
      <c r="D11949" s="233">
        <v>16</v>
      </c>
      <c r="E11949" s="233" t="s">
        <v>262</v>
      </c>
      <c r="F11949" s="234" t="s">
        <v>356</v>
      </c>
      <c r="G11949" s="235">
        <v>136</v>
      </c>
      <c r="H11949" s="234">
        <v>57126</v>
      </c>
      <c r="I11949" s="28"/>
    </row>
    <row r="11950" spans="1:9" x14ac:dyDescent="0.25">
      <c r="A11950" s="231" t="s">
        <v>345</v>
      </c>
      <c r="B11950" s="232" t="s">
        <v>406</v>
      </c>
      <c r="C11950" s="233" t="s">
        <v>337</v>
      </c>
      <c r="D11950" s="233">
        <v>16</v>
      </c>
      <c r="E11950" s="233" t="s">
        <v>271</v>
      </c>
      <c r="F11950" s="234" t="s">
        <v>338</v>
      </c>
      <c r="G11950" s="235">
        <v>124</v>
      </c>
      <c r="H11950" s="234">
        <v>57127</v>
      </c>
      <c r="I11950" s="28"/>
    </row>
    <row r="11951" spans="1:9" x14ac:dyDescent="0.25">
      <c r="A11951" s="231" t="s">
        <v>335</v>
      </c>
      <c r="B11951" s="232" t="s">
        <v>350</v>
      </c>
      <c r="C11951" s="233" t="s">
        <v>347</v>
      </c>
      <c r="D11951" s="233">
        <v>8</v>
      </c>
      <c r="E11951" s="233" t="s">
        <v>271</v>
      </c>
      <c r="F11951" s="234" t="s">
        <v>338</v>
      </c>
      <c r="G11951" s="235">
        <v>156</v>
      </c>
      <c r="H11951" s="234">
        <v>57132</v>
      </c>
      <c r="I11951" s="28"/>
    </row>
    <row r="11952" spans="1:9" x14ac:dyDescent="0.25">
      <c r="A11952" s="231" t="s">
        <v>345</v>
      </c>
      <c r="B11952" s="232" t="s">
        <v>379</v>
      </c>
      <c r="C11952" s="233" t="s">
        <v>380</v>
      </c>
      <c r="D11952" s="233">
        <v>16</v>
      </c>
      <c r="E11952" s="233" t="s">
        <v>271</v>
      </c>
      <c r="F11952" s="234" t="s">
        <v>338</v>
      </c>
      <c r="G11952" s="235">
        <v>155</v>
      </c>
      <c r="H11952" s="234">
        <v>57137</v>
      </c>
      <c r="I11952" s="28"/>
    </row>
    <row r="11953" spans="1:9" x14ac:dyDescent="0.25">
      <c r="A11953" s="231" t="s">
        <v>335</v>
      </c>
      <c r="B11953" s="232" t="s">
        <v>395</v>
      </c>
      <c r="C11953" s="233" t="s">
        <v>337</v>
      </c>
      <c r="D11953" s="233">
        <v>16</v>
      </c>
      <c r="E11953" s="233" t="s">
        <v>264</v>
      </c>
      <c r="F11953" s="234" t="s">
        <v>365</v>
      </c>
      <c r="G11953" s="235">
        <v>32</v>
      </c>
      <c r="H11953" s="234">
        <v>57144</v>
      </c>
      <c r="I11953" s="28"/>
    </row>
    <row r="11954" spans="1:9" x14ac:dyDescent="0.25">
      <c r="A11954" s="231" t="s">
        <v>397</v>
      </c>
      <c r="B11954" s="232" t="s">
        <v>402</v>
      </c>
      <c r="C11954" s="233" t="s">
        <v>380</v>
      </c>
      <c r="D11954" s="233">
        <v>8</v>
      </c>
      <c r="E11954" s="233" t="s">
        <v>262</v>
      </c>
      <c r="F11954" s="234" t="s">
        <v>50</v>
      </c>
      <c r="G11954" s="235">
        <v>64</v>
      </c>
      <c r="H11954" s="234">
        <v>57144</v>
      </c>
      <c r="I11954" s="28"/>
    </row>
    <row r="11955" spans="1:9" x14ac:dyDescent="0.25">
      <c r="A11955" s="231" t="s">
        <v>335</v>
      </c>
      <c r="B11955" s="232" t="s">
        <v>395</v>
      </c>
      <c r="C11955" s="233" t="s">
        <v>337</v>
      </c>
      <c r="D11955" s="233">
        <v>16</v>
      </c>
      <c r="E11955" s="233" t="s">
        <v>264</v>
      </c>
      <c r="F11955" s="234" t="s">
        <v>365</v>
      </c>
      <c r="G11955" s="235">
        <v>145</v>
      </c>
      <c r="H11955" s="234">
        <v>57145</v>
      </c>
      <c r="I11955" s="28"/>
    </row>
    <row r="11956" spans="1:9" x14ac:dyDescent="0.25">
      <c r="A11956" s="231" t="s">
        <v>362</v>
      </c>
      <c r="B11956" s="232" t="s">
        <v>407</v>
      </c>
      <c r="C11956" s="233" t="s">
        <v>380</v>
      </c>
      <c r="D11956" s="233">
        <v>16</v>
      </c>
      <c r="E11956" s="233" t="s">
        <v>264</v>
      </c>
      <c r="F11956" s="234" t="s">
        <v>396</v>
      </c>
      <c r="G11956" s="235">
        <v>118</v>
      </c>
      <c r="H11956" s="234">
        <v>57150</v>
      </c>
      <c r="I11956" s="28"/>
    </row>
    <row r="11957" spans="1:9" x14ac:dyDescent="0.25">
      <c r="A11957" s="231" t="s">
        <v>362</v>
      </c>
      <c r="B11957" s="232" t="s">
        <v>407</v>
      </c>
      <c r="C11957" s="233" t="s">
        <v>380</v>
      </c>
      <c r="D11957" s="233">
        <v>16</v>
      </c>
      <c r="E11957" s="233" t="s">
        <v>264</v>
      </c>
      <c r="F11957" s="234" t="s">
        <v>396</v>
      </c>
      <c r="G11957" s="235">
        <v>86</v>
      </c>
      <c r="H11957" s="234">
        <v>57151</v>
      </c>
      <c r="I11957" s="28"/>
    </row>
    <row r="11958" spans="1:9" x14ac:dyDescent="0.25">
      <c r="A11958" s="231" t="s">
        <v>397</v>
      </c>
      <c r="B11958" s="232" t="s">
        <v>398</v>
      </c>
      <c r="C11958" s="233" t="s">
        <v>399</v>
      </c>
      <c r="D11958" s="233">
        <v>8</v>
      </c>
      <c r="E11958" s="233" t="s">
        <v>334</v>
      </c>
      <c r="F11958" s="234" t="s">
        <v>276</v>
      </c>
      <c r="G11958" s="235">
        <v>15</v>
      </c>
      <c r="H11958" s="234">
        <v>57151</v>
      </c>
      <c r="I11958" s="28"/>
    </row>
    <row r="11959" spans="1:9" x14ac:dyDescent="0.25">
      <c r="A11959" s="231" t="s">
        <v>345</v>
      </c>
      <c r="B11959" s="232" t="s">
        <v>346</v>
      </c>
      <c r="C11959" s="233" t="s">
        <v>347</v>
      </c>
      <c r="D11959" s="233">
        <v>16</v>
      </c>
      <c r="E11959" s="233" t="s">
        <v>271</v>
      </c>
      <c r="F11959" s="234" t="s">
        <v>338</v>
      </c>
      <c r="G11959" s="235">
        <v>88</v>
      </c>
      <c r="H11959" s="234">
        <v>57153</v>
      </c>
      <c r="I11959" s="28"/>
    </row>
    <row r="11960" spans="1:9" x14ac:dyDescent="0.25">
      <c r="A11960" s="231" t="s">
        <v>335</v>
      </c>
      <c r="B11960" s="232" t="s">
        <v>400</v>
      </c>
      <c r="C11960" s="233" t="s">
        <v>364</v>
      </c>
      <c r="D11960" s="233">
        <v>8</v>
      </c>
      <c r="E11960" s="233" t="s">
        <v>264</v>
      </c>
      <c r="F11960" s="234" t="s">
        <v>365</v>
      </c>
      <c r="G11960" s="235">
        <v>160</v>
      </c>
      <c r="H11960" s="234">
        <v>57154</v>
      </c>
      <c r="I11960" s="28"/>
    </row>
    <row r="11961" spans="1:9" x14ac:dyDescent="0.25">
      <c r="A11961" s="231" t="s">
        <v>397</v>
      </c>
      <c r="B11961" s="232" t="s">
        <v>398</v>
      </c>
      <c r="C11961" s="233" t="s">
        <v>399</v>
      </c>
      <c r="D11961" s="233">
        <v>8</v>
      </c>
      <c r="E11961" s="233" t="s">
        <v>334</v>
      </c>
      <c r="F11961" s="234" t="s">
        <v>276</v>
      </c>
      <c r="G11961" s="235">
        <v>37</v>
      </c>
      <c r="H11961" s="234">
        <v>57157</v>
      </c>
      <c r="I11961" s="28"/>
    </row>
    <row r="11962" spans="1:9" x14ac:dyDescent="0.25">
      <c r="A11962" s="231" t="s">
        <v>335</v>
      </c>
      <c r="B11962" s="232" t="s">
        <v>400</v>
      </c>
      <c r="C11962" s="233" t="s">
        <v>364</v>
      </c>
      <c r="D11962" s="233">
        <v>8</v>
      </c>
      <c r="E11962" s="233" t="s">
        <v>264</v>
      </c>
      <c r="F11962" s="234" t="s">
        <v>365</v>
      </c>
      <c r="G11962" s="235">
        <v>18</v>
      </c>
      <c r="H11962" s="234">
        <v>57159</v>
      </c>
      <c r="I11962" s="28"/>
    </row>
    <row r="11963" spans="1:9" x14ac:dyDescent="0.25">
      <c r="A11963" s="231" t="s">
        <v>354</v>
      </c>
      <c r="B11963" s="232" t="s">
        <v>355</v>
      </c>
      <c r="C11963" s="233" t="s">
        <v>347</v>
      </c>
      <c r="D11963" s="233">
        <v>16</v>
      </c>
      <c r="E11963" s="233" t="s">
        <v>262</v>
      </c>
      <c r="F11963" s="234" t="s">
        <v>356</v>
      </c>
      <c r="G11963" s="235">
        <v>50</v>
      </c>
      <c r="H11963" s="234">
        <v>57159</v>
      </c>
      <c r="I11963" s="28"/>
    </row>
    <row r="11964" spans="1:9" x14ac:dyDescent="0.25">
      <c r="A11964" s="231" t="s">
        <v>362</v>
      </c>
      <c r="B11964" s="232" t="s">
        <v>369</v>
      </c>
      <c r="C11964" s="233" t="s">
        <v>370</v>
      </c>
      <c r="D11964" s="233">
        <v>16</v>
      </c>
      <c r="E11964" s="233" t="s">
        <v>264</v>
      </c>
      <c r="F11964" s="234" t="s">
        <v>365</v>
      </c>
      <c r="G11964" s="235">
        <v>30</v>
      </c>
      <c r="H11964" s="234">
        <v>57160</v>
      </c>
      <c r="I11964" s="28"/>
    </row>
    <row r="11965" spans="1:9" x14ac:dyDescent="0.25">
      <c r="A11965" s="231" t="s">
        <v>335</v>
      </c>
      <c r="B11965" s="232" t="s">
        <v>400</v>
      </c>
      <c r="C11965" s="233" t="s">
        <v>364</v>
      </c>
      <c r="D11965" s="233">
        <v>8</v>
      </c>
      <c r="E11965" s="233" t="s">
        <v>264</v>
      </c>
      <c r="F11965" s="234" t="s">
        <v>365</v>
      </c>
      <c r="G11965" s="235">
        <v>125</v>
      </c>
      <c r="H11965" s="234">
        <v>57160</v>
      </c>
      <c r="I11965" s="28"/>
    </row>
    <row r="11966" spans="1:9" x14ac:dyDescent="0.25">
      <c r="A11966" s="231" t="s">
        <v>397</v>
      </c>
      <c r="B11966" s="232" t="s">
        <v>398</v>
      </c>
      <c r="C11966" s="233" t="s">
        <v>399</v>
      </c>
      <c r="D11966" s="233">
        <v>8</v>
      </c>
      <c r="E11966" s="233" t="s">
        <v>334</v>
      </c>
      <c r="F11966" s="234" t="s">
        <v>276</v>
      </c>
      <c r="G11966" s="235">
        <v>189</v>
      </c>
      <c r="H11966" s="234">
        <v>57161</v>
      </c>
      <c r="I11966" s="28"/>
    </row>
    <row r="11967" spans="1:9" x14ac:dyDescent="0.25">
      <c r="A11967" s="231" t="s">
        <v>335</v>
      </c>
      <c r="B11967" s="232" t="s">
        <v>384</v>
      </c>
      <c r="C11967" s="233" t="s">
        <v>364</v>
      </c>
      <c r="D11967" s="233">
        <v>8</v>
      </c>
      <c r="E11967" s="233" t="s">
        <v>262</v>
      </c>
      <c r="F11967" s="234" t="s">
        <v>356</v>
      </c>
      <c r="G11967" s="235">
        <v>183</v>
      </c>
      <c r="H11967" s="234">
        <v>57165</v>
      </c>
      <c r="I11967" s="28"/>
    </row>
    <row r="11968" spans="1:9" x14ac:dyDescent="0.25">
      <c r="A11968" s="231" t="s">
        <v>335</v>
      </c>
      <c r="B11968" s="232" t="s">
        <v>382</v>
      </c>
      <c r="C11968" s="233" t="s">
        <v>337</v>
      </c>
      <c r="D11968" s="233">
        <v>16</v>
      </c>
      <c r="E11968" s="233" t="s">
        <v>264</v>
      </c>
      <c r="F11968" s="234" t="s">
        <v>365</v>
      </c>
      <c r="G11968" s="235">
        <v>199</v>
      </c>
      <c r="H11968" s="234">
        <v>57168</v>
      </c>
      <c r="I11968" s="28"/>
    </row>
    <row r="11969" spans="1:9" x14ac:dyDescent="0.25">
      <c r="A11969" s="231" t="s">
        <v>348</v>
      </c>
      <c r="B11969" s="232" t="s">
        <v>349</v>
      </c>
      <c r="C11969" s="233" t="s">
        <v>347</v>
      </c>
      <c r="D11969" s="233">
        <v>8</v>
      </c>
      <c r="E11969" s="233" t="s">
        <v>262</v>
      </c>
      <c r="F11969" s="234" t="s">
        <v>342</v>
      </c>
      <c r="G11969" s="235">
        <v>150</v>
      </c>
      <c r="H11969" s="234">
        <v>57172</v>
      </c>
      <c r="I11969" s="28"/>
    </row>
    <row r="11970" spans="1:9" x14ac:dyDescent="0.25">
      <c r="A11970" s="231" t="s">
        <v>354</v>
      </c>
      <c r="B11970" s="232" t="s">
        <v>355</v>
      </c>
      <c r="C11970" s="233" t="s">
        <v>347</v>
      </c>
      <c r="D11970" s="233">
        <v>16</v>
      </c>
      <c r="E11970" s="233" t="s">
        <v>262</v>
      </c>
      <c r="F11970" s="234" t="s">
        <v>356</v>
      </c>
      <c r="G11970" s="235">
        <v>52</v>
      </c>
      <c r="H11970" s="234">
        <v>57172</v>
      </c>
      <c r="I11970" s="28"/>
    </row>
    <row r="11971" spans="1:9" x14ac:dyDescent="0.25">
      <c r="A11971" s="231" t="s">
        <v>339</v>
      </c>
      <c r="B11971" s="232" t="s">
        <v>340</v>
      </c>
      <c r="C11971" s="233" t="s">
        <v>341</v>
      </c>
      <c r="D11971" s="233">
        <v>8</v>
      </c>
      <c r="E11971" s="233" t="s">
        <v>262</v>
      </c>
      <c r="F11971" s="234" t="s">
        <v>342</v>
      </c>
      <c r="G11971" s="235">
        <v>142</v>
      </c>
      <c r="H11971" s="234">
        <v>57180</v>
      </c>
      <c r="I11971" s="28"/>
    </row>
    <row r="11972" spans="1:9" x14ac:dyDescent="0.25">
      <c r="A11972" s="231" t="s">
        <v>345</v>
      </c>
      <c r="B11972" s="232" t="s">
        <v>401</v>
      </c>
      <c r="C11972" s="233" t="s">
        <v>380</v>
      </c>
      <c r="D11972" s="233">
        <v>16</v>
      </c>
      <c r="E11972" s="233" t="s">
        <v>271</v>
      </c>
      <c r="F11972" s="234" t="s">
        <v>338</v>
      </c>
      <c r="G11972" s="235">
        <v>106</v>
      </c>
      <c r="H11972" s="234">
        <v>57181</v>
      </c>
      <c r="I11972" s="28"/>
    </row>
    <row r="11973" spans="1:9" x14ac:dyDescent="0.25">
      <c r="A11973" s="231" t="s">
        <v>331</v>
      </c>
      <c r="B11973" s="232" t="s">
        <v>332</v>
      </c>
      <c r="C11973" s="233" t="s">
        <v>333</v>
      </c>
      <c r="D11973" s="233">
        <v>16</v>
      </c>
      <c r="E11973" s="233" t="s">
        <v>334</v>
      </c>
      <c r="F11973" s="234" t="s">
        <v>405</v>
      </c>
      <c r="G11973" s="235">
        <v>79</v>
      </c>
      <c r="H11973" s="234">
        <v>57184</v>
      </c>
      <c r="I11973" s="28"/>
    </row>
    <row r="11974" spans="1:9" x14ac:dyDescent="0.25">
      <c r="A11974" s="231" t="s">
        <v>335</v>
      </c>
      <c r="B11974" s="232" t="s">
        <v>387</v>
      </c>
      <c r="C11974" s="233" t="s">
        <v>347</v>
      </c>
      <c r="D11974" s="233">
        <v>8</v>
      </c>
      <c r="E11974" s="233" t="s">
        <v>264</v>
      </c>
      <c r="F11974" s="234" t="s">
        <v>365</v>
      </c>
      <c r="G11974" s="235">
        <v>109</v>
      </c>
      <c r="H11974" s="234">
        <v>57189</v>
      </c>
      <c r="I11974" s="28"/>
    </row>
    <row r="11975" spans="1:9" x14ac:dyDescent="0.25">
      <c r="A11975" s="231" t="s">
        <v>335</v>
      </c>
      <c r="B11975" s="232" t="s">
        <v>368</v>
      </c>
      <c r="C11975" s="233" t="s">
        <v>364</v>
      </c>
      <c r="D11975" s="233">
        <v>8</v>
      </c>
      <c r="E11975" s="233" t="s">
        <v>262</v>
      </c>
      <c r="F11975" s="234" t="s">
        <v>356</v>
      </c>
      <c r="G11975" s="235">
        <v>94</v>
      </c>
      <c r="H11975" s="234">
        <v>57191</v>
      </c>
      <c r="I11975" s="28"/>
    </row>
    <row r="11976" spans="1:9" x14ac:dyDescent="0.25">
      <c r="A11976" s="231" t="s">
        <v>345</v>
      </c>
      <c r="B11976" s="232" t="s">
        <v>346</v>
      </c>
      <c r="C11976" s="233" t="s">
        <v>347</v>
      </c>
      <c r="D11976" s="233">
        <v>16</v>
      </c>
      <c r="E11976" s="233" t="s">
        <v>271</v>
      </c>
      <c r="F11976" s="234" t="s">
        <v>338</v>
      </c>
      <c r="G11976" s="235">
        <v>169</v>
      </c>
      <c r="H11976" s="234">
        <v>57191</v>
      </c>
      <c r="I11976" s="28"/>
    </row>
    <row r="11977" spans="1:9" x14ac:dyDescent="0.25">
      <c r="A11977" s="231" t="s">
        <v>376</v>
      </c>
      <c r="B11977" s="232" t="s">
        <v>390</v>
      </c>
      <c r="C11977" s="233" t="s">
        <v>370</v>
      </c>
      <c r="D11977" s="233">
        <v>8</v>
      </c>
      <c r="E11977" s="233" t="s">
        <v>334</v>
      </c>
      <c r="F11977" s="234" t="s">
        <v>278</v>
      </c>
      <c r="G11977" s="235">
        <v>188</v>
      </c>
      <c r="H11977" s="234">
        <v>57191</v>
      </c>
      <c r="I11977" s="28"/>
    </row>
    <row r="11978" spans="1:9" x14ac:dyDescent="0.25">
      <c r="A11978" s="231" t="s">
        <v>397</v>
      </c>
      <c r="B11978" s="232" t="s">
        <v>402</v>
      </c>
      <c r="C11978" s="233" t="s">
        <v>380</v>
      </c>
      <c r="D11978" s="233">
        <v>8</v>
      </c>
      <c r="E11978" s="233" t="s">
        <v>262</v>
      </c>
      <c r="F11978" s="234" t="s">
        <v>50</v>
      </c>
      <c r="G11978" s="235">
        <v>168</v>
      </c>
      <c r="H11978" s="234">
        <v>57194</v>
      </c>
      <c r="I11978" s="28"/>
    </row>
    <row r="11979" spans="1:9" x14ac:dyDescent="0.25">
      <c r="A11979" s="231" t="s">
        <v>376</v>
      </c>
      <c r="B11979" s="232" t="s">
        <v>390</v>
      </c>
      <c r="C11979" s="233" t="s">
        <v>370</v>
      </c>
      <c r="D11979" s="233">
        <v>8</v>
      </c>
      <c r="E11979" s="233" t="s">
        <v>334</v>
      </c>
      <c r="F11979" s="234" t="s">
        <v>278</v>
      </c>
      <c r="G11979" s="235">
        <v>27</v>
      </c>
      <c r="H11979" s="234">
        <v>57198</v>
      </c>
      <c r="I11979" s="28"/>
    </row>
    <row r="11980" spans="1:9" x14ac:dyDescent="0.25">
      <c r="A11980" s="231" t="s">
        <v>335</v>
      </c>
      <c r="B11980" s="232" t="s">
        <v>382</v>
      </c>
      <c r="C11980" s="233" t="s">
        <v>337</v>
      </c>
      <c r="D11980" s="233">
        <v>16</v>
      </c>
      <c r="E11980" s="233" t="s">
        <v>264</v>
      </c>
      <c r="F11980" s="234" t="s">
        <v>365</v>
      </c>
      <c r="G11980" s="235">
        <v>191</v>
      </c>
      <c r="H11980" s="234">
        <v>57199</v>
      </c>
      <c r="I11980" s="28"/>
    </row>
    <row r="11981" spans="1:9" x14ac:dyDescent="0.25">
      <c r="A11981" s="231" t="s">
        <v>331</v>
      </c>
      <c r="B11981" s="232" t="s">
        <v>332</v>
      </c>
      <c r="C11981" s="233" t="s">
        <v>333</v>
      </c>
      <c r="D11981" s="233">
        <v>16</v>
      </c>
      <c r="E11981" s="233" t="s">
        <v>334</v>
      </c>
      <c r="F11981" s="234" t="s">
        <v>405</v>
      </c>
      <c r="G11981" s="235">
        <v>82</v>
      </c>
      <c r="H11981" s="234">
        <v>57200</v>
      </c>
      <c r="I11981" s="28"/>
    </row>
    <row r="11982" spans="1:9" x14ac:dyDescent="0.25">
      <c r="A11982" s="231" t="s">
        <v>354</v>
      </c>
      <c r="B11982" s="232" t="s">
        <v>355</v>
      </c>
      <c r="C11982" s="233" t="s">
        <v>347</v>
      </c>
      <c r="D11982" s="233">
        <v>16</v>
      </c>
      <c r="E11982" s="233" t="s">
        <v>262</v>
      </c>
      <c r="F11982" s="234" t="s">
        <v>356</v>
      </c>
      <c r="G11982" s="235">
        <v>90</v>
      </c>
      <c r="H11982" s="234">
        <v>57200</v>
      </c>
      <c r="I11982" s="28"/>
    </row>
    <row r="11983" spans="1:9" x14ac:dyDescent="0.25">
      <c r="A11983" s="231" t="s">
        <v>335</v>
      </c>
      <c r="B11983" s="232" t="s">
        <v>382</v>
      </c>
      <c r="C11983" s="233" t="s">
        <v>337</v>
      </c>
      <c r="D11983" s="233">
        <v>16</v>
      </c>
      <c r="E11983" s="233" t="s">
        <v>264</v>
      </c>
      <c r="F11983" s="234" t="s">
        <v>365</v>
      </c>
      <c r="G11983" s="235">
        <v>170</v>
      </c>
      <c r="H11983" s="234">
        <v>57205</v>
      </c>
      <c r="I11983" s="28"/>
    </row>
    <row r="11984" spans="1:9" x14ac:dyDescent="0.25">
      <c r="A11984" s="231" t="s">
        <v>339</v>
      </c>
      <c r="B11984" s="232" t="s">
        <v>340</v>
      </c>
      <c r="C11984" s="233" t="s">
        <v>341</v>
      </c>
      <c r="D11984" s="233">
        <v>8</v>
      </c>
      <c r="E11984" s="233" t="s">
        <v>262</v>
      </c>
      <c r="F11984" s="234" t="s">
        <v>342</v>
      </c>
      <c r="G11984" s="235">
        <v>33</v>
      </c>
      <c r="H11984" s="234">
        <v>57205</v>
      </c>
      <c r="I11984" s="28"/>
    </row>
    <row r="11985" spans="1:9" x14ac:dyDescent="0.25">
      <c r="A11985" s="231" t="s">
        <v>362</v>
      </c>
      <c r="B11985" s="232" t="s">
        <v>369</v>
      </c>
      <c r="C11985" s="233" t="s">
        <v>370</v>
      </c>
      <c r="D11985" s="233">
        <v>16</v>
      </c>
      <c r="E11985" s="233" t="s">
        <v>264</v>
      </c>
      <c r="F11985" s="234" t="s">
        <v>365</v>
      </c>
      <c r="G11985" s="235">
        <v>181</v>
      </c>
      <c r="H11985" s="234">
        <v>57206</v>
      </c>
      <c r="I11985" s="28"/>
    </row>
    <row r="11986" spans="1:9" x14ac:dyDescent="0.25">
      <c r="A11986" s="231" t="s">
        <v>335</v>
      </c>
      <c r="B11986" s="232" t="s">
        <v>400</v>
      </c>
      <c r="C11986" s="233" t="s">
        <v>364</v>
      </c>
      <c r="D11986" s="233">
        <v>8</v>
      </c>
      <c r="E11986" s="233" t="s">
        <v>264</v>
      </c>
      <c r="F11986" s="234" t="s">
        <v>365</v>
      </c>
      <c r="G11986" s="235">
        <v>30</v>
      </c>
      <c r="H11986" s="234">
        <v>57210</v>
      </c>
      <c r="I11986" s="28"/>
    </row>
    <row r="11987" spans="1:9" x14ac:dyDescent="0.25">
      <c r="A11987" s="231" t="s">
        <v>335</v>
      </c>
      <c r="B11987" s="232" t="s">
        <v>368</v>
      </c>
      <c r="C11987" s="233" t="s">
        <v>364</v>
      </c>
      <c r="D11987" s="233">
        <v>8</v>
      </c>
      <c r="E11987" s="233" t="s">
        <v>262</v>
      </c>
      <c r="F11987" s="234" t="s">
        <v>356</v>
      </c>
      <c r="G11987" s="235">
        <v>68</v>
      </c>
      <c r="H11987" s="234">
        <v>57211</v>
      </c>
      <c r="I11987" s="28"/>
    </row>
    <row r="11988" spans="1:9" x14ac:dyDescent="0.25">
      <c r="A11988" s="231" t="s">
        <v>331</v>
      </c>
      <c r="B11988" s="232" t="s">
        <v>381</v>
      </c>
      <c r="C11988" s="233" t="s">
        <v>380</v>
      </c>
      <c r="D11988" s="233">
        <v>16</v>
      </c>
      <c r="E11988" s="233" t="s">
        <v>262</v>
      </c>
      <c r="F11988" s="234" t="s">
        <v>342</v>
      </c>
      <c r="G11988" s="235">
        <v>97</v>
      </c>
      <c r="H11988" s="234">
        <v>57211</v>
      </c>
      <c r="I11988" s="28"/>
    </row>
    <row r="11989" spans="1:9" x14ac:dyDescent="0.25">
      <c r="A11989" s="231" t="s">
        <v>376</v>
      </c>
      <c r="B11989" s="232" t="s">
        <v>390</v>
      </c>
      <c r="C11989" s="233" t="s">
        <v>370</v>
      </c>
      <c r="D11989" s="233">
        <v>8</v>
      </c>
      <c r="E11989" s="233" t="s">
        <v>334</v>
      </c>
      <c r="F11989" s="234" t="s">
        <v>278</v>
      </c>
      <c r="G11989" s="235">
        <v>21</v>
      </c>
      <c r="H11989" s="234">
        <v>57212</v>
      </c>
      <c r="I11989" s="28"/>
    </row>
    <row r="11990" spans="1:9" x14ac:dyDescent="0.25">
      <c r="A11990" s="231" t="s">
        <v>362</v>
      </c>
      <c r="B11990" s="232" t="s">
        <v>369</v>
      </c>
      <c r="C11990" s="233" t="s">
        <v>370</v>
      </c>
      <c r="D11990" s="233">
        <v>16</v>
      </c>
      <c r="E11990" s="233" t="s">
        <v>264</v>
      </c>
      <c r="F11990" s="234" t="s">
        <v>365</v>
      </c>
      <c r="G11990" s="235">
        <v>57</v>
      </c>
      <c r="H11990" s="234">
        <v>57214</v>
      </c>
      <c r="I11990" s="28"/>
    </row>
    <row r="11991" spans="1:9" x14ac:dyDescent="0.25">
      <c r="A11991" s="231" t="s">
        <v>362</v>
      </c>
      <c r="B11991" s="232" t="s">
        <v>369</v>
      </c>
      <c r="C11991" s="233" t="s">
        <v>370</v>
      </c>
      <c r="D11991" s="233">
        <v>16</v>
      </c>
      <c r="E11991" s="233" t="s">
        <v>264</v>
      </c>
      <c r="F11991" s="234" t="s">
        <v>365</v>
      </c>
      <c r="G11991" s="235">
        <v>110</v>
      </c>
      <c r="H11991" s="234">
        <v>57220</v>
      </c>
      <c r="I11991" s="28"/>
    </row>
    <row r="11992" spans="1:9" x14ac:dyDescent="0.25">
      <c r="A11992" s="231" t="s">
        <v>335</v>
      </c>
      <c r="B11992" s="232" t="s">
        <v>400</v>
      </c>
      <c r="C11992" s="233" t="s">
        <v>364</v>
      </c>
      <c r="D11992" s="233">
        <v>8</v>
      </c>
      <c r="E11992" s="233" t="s">
        <v>264</v>
      </c>
      <c r="F11992" s="234" t="s">
        <v>365</v>
      </c>
      <c r="G11992" s="235">
        <v>29</v>
      </c>
      <c r="H11992" s="234">
        <v>57220</v>
      </c>
      <c r="I11992" s="28"/>
    </row>
    <row r="11993" spans="1:9" x14ac:dyDescent="0.25">
      <c r="A11993" s="231" t="s">
        <v>392</v>
      </c>
      <c r="B11993" s="232" t="s">
        <v>393</v>
      </c>
      <c r="C11993" s="233" t="s">
        <v>337</v>
      </c>
      <c r="D11993" s="233">
        <v>16</v>
      </c>
      <c r="E11993" s="233" t="s">
        <v>271</v>
      </c>
      <c r="F11993" s="234" t="s">
        <v>359</v>
      </c>
      <c r="G11993" s="235">
        <v>138</v>
      </c>
      <c r="H11993" s="234">
        <v>57222</v>
      </c>
      <c r="I11993" s="28"/>
    </row>
    <row r="11994" spans="1:9" x14ac:dyDescent="0.25">
      <c r="A11994" s="231" t="s">
        <v>376</v>
      </c>
      <c r="B11994" s="232" t="s">
        <v>377</v>
      </c>
      <c r="C11994" s="233" t="s">
        <v>378</v>
      </c>
      <c r="D11994" s="233">
        <v>10</v>
      </c>
      <c r="E11994" s="233" t="s">
        <v>262</v>
      </c>
      <c r="F11994" s="234" t="s">
        <v>50</v>
      </c>
      <c r="G11994" s="235">
        <v>140</v>
      </c>
      <c r="H11994" s="234">
        <v>57223</v>
      </c>
      <c r="I11994" s="28"/>
    </row>
    <row r="11995" spans="1:9" x14ac:dyDescent="0.25">
      <c r="A11995" s="231" t="s">
        <v>335</v>
      </c>
      <c r="B11995" s="232" t="s">
        <v>387</v>
      </c>
      <c r="C11995" s="233" t="s">
        <v>347</v>
      </c>
      <c r="D11995" s="233">
        <v>8</v>
      </c>
      <c r="E11995" s="233" t="s">
        <v>264</v>
      </c>
      <c r="F11995" s="234" t="s">
        <v>365</v>
      </c>
      <c r="G11995" s="235">
        <v>18</v>
      </c>
      <c r="H11995" s="234">
        <v>57224</v>
      </c>
      <c r="I11995" s="28"/>
    </row>
    <row r="11996" spans="1:9" x14ac:dyDescent="0.25">
      <c r="A11996" s="231" t="s">
        <v>348</v>
      </c>
      <c r="B11996" s="232" t="s">
        <v>349</v>
      </c>
      <c r="C11996" s="233" t="s">
        <v>347</v>
      </c>
      <c r="D11996" s="233">
        <v>8</v>
      </c>
      <c r="E11996" s="233" t="s">
        <v>262</v>
      </c>
      <c r="F11996" s="234" t="s">
        <v>342</v>
      </c>
      <c r="G11996" s="235">
        <v>174</v>
      </c>
      <c r="H11996" s="234">
        <v>57230</v>
      </c>
      <c r="I11996" s="28"/>
    </row>
    <row r="11997" spans="1:9" x14ac:dyDescent="0.25">
      <c r="A11997" s="231" t="s">
        <v>331</v>
      </c>
      <c r="B11997" s="232" t="s">
        <v>332</v>
      </c>
      <c r="C11997" s="233" t="s">
        <v>333</v>
      </c>
      <c r="D11997" s="233">
        <v>16</v>
      </c>
      <c r="E11997" s="233" t="s">
        <v>334</v>
      </c>
      <c r="F11997" s="234" t="s">
        <v>405</v>
      </c>
      <c r="G11997" s="235">
        <v>16</v>
      </c>
      <c r="H11997" s="234">
        <v>57232</v>
      </c>
      <c r="I11997" s="28"/>
    </row>
    <row r="11998" spans="1:9" x14ac:dyDescent="0.25">
      <c r="A11998" s="231" t="s">
        <v>376</v>
      </c>
      <c r="B11998" s="232" t="s">
        <v>377</v>
      </c>
      <c r="C11998" s="233" t="s">
        <v>378</v>
      </c>
      <c r="D11998" s="233">
        <v>10</v>
      </c>
      <c r="E11998" s="233" t="s">
        <v>262</v>
      </c>
      <c r="F11998" s="234" t="s">
        <v>342</v>
      </c>
      <c r="G11998" s="235">
        <v>131</v>
      </c>
      <c r="H11998" s="234">
        <v>57233</v>
      </c>
      <c r="I11998" s="28"/>
    </row>
    <row r="11999" spans="1:9" x14ac:dyDescent="0.25">
      <c r="A11999" s="231" t="s">
        <v>397</v>
      </c>
      <c r="B11999" s="232" t="s">
        <v>398</v>
      </c>
      <c r="C11999" s="233" t="s">
        <v>399</v>
      </c>
      <c r="D11999" s="233">
        <v>8</v>
      </c>
      <c r="E11999" s="233" t="s">
        <v>334</v>
      </c>
      <c r="F11999" s="234" t="s">
        <v>276</v>
      </c>
      <c r="G11999" s="235">
        <v>18</v>
      </c>
      <c r="H11999" s="234">
        <v>57239</v>
      </c>
      <c r="I11999" s="28"/>
    </row>
    <row r="12000" spans="1:9" x14ac:dyDescent="0.25">
      <c r="A12000" s="231" t="s">
        <v>345</v>
      </c>
      <c r="B12000" s="232" t="s">
        <v>346</v>
      </c>
      <c r="C12000" s="233" t="s">
        <v>347</v>
      </c>
      <c r="D12000" s="233">
        <v>16</v>
      </c>
      <c r="E12000" s="233" t="s">
        <v>271</v>
      </c>
      <c r="F12000" s="234" t="s">
        <v>338</v>
      </c>
      <c r="G12000" s="235">
        <v>112</v>
      </c>
      <c r="H12000" s="234">
        <v>57240</v>
      </c>
      <c r="I12000" s="28"/>
    </row>
    <row r="12001" spans="1:9" x14ac:dyDescent="0.25">
      <c r="A12001" s="231" t="s">
        <v>362</v>
      </c>
      <c r="B12001" s="232" t="s">
        <v>407</v>
      </c>
      <c r="C12001" s="233" t="s">
        <v>380</v>
      </c>
      <c r="D12001" s="233">
        <v>16</v>
      </c>
      <c r="E12001" s="233" t="s">
        <v>264</v>
      </c>
      <c r="F12001" s="234" t="s">
        <v>396</v>
      </c>
      <c r="G12001" s="235">
        <v>11</v>
      </c>
      <c r="H12001" s="234">
        <v>57242</v>
      </c>
      <c r="I12001" s="28"/>
    </row>
    <row r="12002" spans="1:9" x14ac:dyDescent="0.25">
      <c r="A12002" s="231" t="s">
        <v>335</v>
      </c>
      <c r="B12002" s="232" t="s">
        <v>387</v>
      </c>
      <c r="C12002" s="233" t="s">
        <v>347</v>
      </c>
      <c r="D12002" s="233">
        <v>8</v>
      </c>
      <c r="E12002" s="233" t="s">
        <v>264</v>
      </c>
      <c r="F12002" s="234" t="s">
        <v>365</v>
      </c>
      <c r="G12002" s="235">
        <v>70</v>
      </c>
      <c r="H12002" s="234">
        <v>57243</v>
      </c>
      <c r="I12002" s="28"/>
    </row>
    <row r="12003" spans="1:9" x14ac:dyDescent="0.25">
      <c r="A12003" s="231" t="s">
        <v>362</v>
      </c>
      <c r="B12003" s="232" t="s">
        <v>363</v>
      </c>
      <c r="C12003" s="233" t="s">
        <v>364</v>
      </c>
      <c r="D12003" s="233">
        <v>8</v>
      </c>
      <c r="E12003" s="233" t="s">
        <v>264</v>
      </c>
      <c r="F12003" s="234" t="s">
        <v>396</v>
      </c>
      <c r="G12003" s="235">
        <v>84</v>
      </c>
      <c r="H12003" s="234">
        <v>57245</v>
      </c>
      <c r="I12003" s="28"/>
    </row>
    <row r="12004" spans="1:9" x14ac:dyDescent="0.25">
      <c r="A12004" s="231" t="s">
        <v>331</v>
      </c>
      <c r="B12004" s="232" t="s">
        <v>404</v>
      </c>
      <c r="C12004" s="233" t="s">
        <v>333</v>
      </c>
      <c r="D12004" s="233">
        <v>16</v>
      </c>
      <c r="E12004" s="233" t="s">
        <v>334</v>
      </c>
      <c r="F12004" s="234" t="s">
        <v>405</v>
      </c>
      <c r="G12004" s="235">
        <v>168</v>
      </c>
      <c r="H12004" s="234">
        <v>57251</v>
      </c>
      <c r="I12004" s="28"/>
    </row>
    <row r="12005" spans="1:9" x14ac:dyDescent="0.25">
      <c r="A12005" s="231" t="s">
        <v>362</v>
      </c>
      <c r="B12005" s="232" t="s">
        <v>374</v>
      </c>
      <c r="C12005" s="233" t="s">
        <v>375</v>
      </c>
      <c r="D12005" s="233">
        <v>16</v>
      </c>
      <c r="E12005" s="233" t="s">
        <v>271</v>
      </c>
      <c r="F12005" s="234" t="s">
        <v>338</v>
      </c>
      <c r="G12005" s="235">
        <v>44</v>
      </c>
      <c r="H12005" s="234">
        <v>57257</v>
      </c>
      <c r="I12005" s="28"/>
    </row>
    <row r="12006" spans="1:9" x14ac:dyDescent="0.25">
      <c r="A12006" s="231" t="s">
        <v>345</v>
      </c>
      <c r="B12006" s="232" t="s">
        <v>391</v>
      </c>
      <c r="C12006" s="233" t="s">
        <v>337</v>
      </c>
      <c r="D12006" s="233">
        <v>16</v>
      </c>
      <c r="E12006" s="233" t="s">
        <v>334</v>
      </c>
      <c r="F12006" s="234" t="s">
        <v>276</v>
      </c>
      <c r="G12006" s="235">
        <v>27</v>
      </c>
      <c r="H12006" s="234">
        <v>57262</v>
      </c>
      <c r="I12006" s="28"/>
    </row>
    <row r="12007" spans="1:9" x14ac:dyDescent="0.25">
      <c r="A12007" s="231" t="s">
        <v>362</v>
      </c>
      <c r="B12007" s="232" t="s">
        <v>374</v>
      </c>
      <c r="C12007" s="233" t="s">
        <v>375</v>
      </c>
      <c r="D12007" s="233">
        <v>16</v>
      </c>
      <c r="E12007" s="233" t="s">
        <v>271</v>
      </c>
      <c r="F12007" s="234" t="s">
        <v>338</v>
      </c>
      <c r="G12007" s="235">
        <v>178</v>
      </c>
      <c r="H12007" s="234">
        <v>57270</v>
      </c>
      <c r="I12007" s="28"/>
    </row>
    <row r="12008" spans="1:9" x14ac:dyDescent="0.25">
      <c r="A12008" s="231" t="s">
        <v>331</v>
      </c>
      <c r="B12008" s="232" t="s">
        <v>381</v>
      </c>
      <c r="C12008" s="233" t="s">
        <v>380</v>
      </c>
      <c r="D12008" s="233">
        <v>16</v>
      </c>
      <c r="E12008" s="233" t="s">
        <v>262</v>
      </c>
      <c r="F12008" s="234" t="s">
        <v>342</v>
      </c>
      <c r="G12008" s="235">
        <v>57</v>
      </c>
      <c r="H12008" s="234">
        <v>57270</v>
      </c>
      <c r="I12008" s="28"/>
    </row>
    <row r="12009" spans="1:9" x14ac:dyDescent="0.25">
      <c r="A12009" s="231" t="s">
        <v>345</v>
      </c>
      <c r="B12009" s="232" t="s">
        <v>391</v>
      </c>
      <c r="C12009" s="233" t="s">
        <v>337</v>
      </c>
      <c r="D12009" s="233">
        <v>16</v>
      </c>
      <c r="E12009" s="233" t="s">
        <v>334</v>
      </c>
      <c r="F12009" s="234" t="s">
        <v>276</v>
      </c>
      <c r="G12009" s="235">
        <v>158</v>
      </c>
      <c r="H12009" s="234">
        <v>57271</v>
      </c>
      <c r="I12009" s="28"/>
    </row>
    <row r="12010" spans="1:9" x14ac:dyDescent="0.25">
      <c r="A12010" s="231" t="s">
        <v>335</v>
      </c>
      <c r="B12010" s="232" t="s">
        <v>384</v>
      </c>
      <c r="C12010" s="233" t="s">
        <v>364</v>
      </c>
      <c r="D12010" s="233">
        <v>8</v>
      </c>
      <c r="E12010" s="233" t="s">
        <v>262</v>
      </c>
      <c r="F12010" s="234" t="s">
        <v>356</v>
      </c>
      <c r="G12010" s="235">
        <v>62</v>
      </c>
      <c r="H12010" s="234">
        <v>57272</v>
      </c>
      <c r="I12010" s="28"/>
    </row>
    <row r="12011" spans="1:9" x14ac:dyDescent="0.25">
      <c r="A12011" s="231" t="s">
        <v>335</v>
      </c>
      <c r="B12011" s="232" t="s">
        <v>395</v>
      </c>
      <c r="C12011" s="233" t="s">
        <v>337</v>
      </c>
      <c r="D12011" s="233">
        <v>16</v>
      </c>
      <c r="E12011" s="233" t="s">
        <v>264</v>
      </c>
      <c r="F12011" s="234" t="s">
        <v>396</v>
      </c>
      <c r="G12011" s="235">
        <v>95</v>
      </c>
      <c r="H12011" s="234">
        <v>57276</v>
      </c>
      <c r="I12011" s="28"/>
    </row>
    <row r="12012" spans="1:9" x14ac:dyDescent="0.25">
      <c r="A12012" s="231" t="s">
        <v>345</v>
      </c>
      <c r="B12012" s="232" t="s">
        <v>379</v>
      </c>
      <c r="C12012" s="233" t="s">
        <v>380</v>
      </c>
      <c r="D12012" s="233">
        <v>16</v>
      </c>
      <c r="E12012" s="233" t="s">
        <v>271</v>
      </c>
      <c r="F12012" s="234" t="s">
        <v>373</v>
      </c>
      <c r="G12012" s="235">
        <v>186</v>
      </c>
      <c r="H12012" s="234">
        <v>57278</v>
      </c>
      <c r="I12012" s="28"/>
    </row>
    <row r="12013" spans="1:9" x14ac:dyDescent="0.25">
      <c r="A12013" s="231" t="s">
        <v>331</v>
      </c>
      <c r="B12013" s="232" t="s">
        <v>353</v>
      </c>
      <c r="C12013" s="233" t="s">
        <v>337</v>
      </c>
      <c r="D12013" s="233">
        <v>16</v>
      </c>
      <c r="E12013" s="233" t="s">
        <v>262</v>
      </c>
      <c r="F12013" s="234" t="s">
        <v>356</v>
      </c>
      <c r="G12013" s="235">
        <v>54</v>
      </c>
      <c r="H12013" s="234">
        <v>57278</v>
      </c>
      <c r="I12013" s="28"/>
    </row>
    <row r="12014" spans="1:9" x14ac:dyDescent="0.25">
      <c r="A12014" s="231" t="s">
        <v>376</v>
      </c>
      <c r="B12014" s="232" t="s">
        <v>377</v>
      </c>
      <c r="C12014" s="233" t="s">
        <v>378</v>
      </c>
      <c r="D12014" s="233">
        <v>10</v>
      </c>
      <c r="E12014" s="233" t="s">
        <v>262</v>
      </c>
      <c r="F12014" s="234" t="s">
        <v>50</v>
      </c>
      <c r="G12014" s="235">
        <v>128</v>
      </c>
      <c r="H12014" s="234">
        <v>57289</v>
      </c>
      <c r="I12014" s="28"/>
    </row>
    <row r="12015" spans="1:9" x14ac:dyDescent="0.25">
      <c r="A12015" s="231" t="s">
        <v>335</v>
      </c>
      <c r="B12015" s="232" t="s">
        <v>367</v>
      </c>
      <c r="C12015" s="233" t="s">
        <v>337</v>
      </c>
      <c r="D12015" s="233">
        <v>8</v>
      </c>
      <c r="E12015" s="233" t="s">
        <v>262</v>
      </c>
      <c r="F12015" s="234" t="s">
        <v>342</v>
      </c>
      <c r="G12015" s="235">
        <v>157</v>
      </c>
      <c r="H12015" s="234">
        <v>57290</v>
      </c>
      <c r="I12015" s="28"/>
    </row>
    <row r="12016" spans="1:9" x14ac:dyDescent="0.25">
      <c r="A12016" s="231" t="s">
        <v>408</v>
      </c>
      <c r="B12016" s="232" t="s">
        <v>409</v>
      </c>
      <c r="C12016" s="233" t="s">
        <v>380</v>
      </c>
      <c r="D12016" s="233">
        <v>16</v>
      </c>
      <c r="E12016" s="233" t="s">
        <v>334</v>
      </c>
      <c r="F12016" s="234" t="s">
        <v>276</v>
      </c>
      <c r="G12016" s="235">
        <v>55</v>
      </c>
      <c r="H12016" s="234">
        <v>57290</v>
      </c>
      <c r="I12016" s="28"/>
    </row>
    <row r="12017" spans="1:9" x14ac:dyDescent="0.25">
      <c r="A12017" s="231" t="s">
        <v>331</v>
      </c>
      <c r="B12017" s="232" t="s">
        <v>381</v>
      </c>
      <c r="C12017" s="233" t="s">
        <v>380</v>
      </c>
      <c r="D12017" s="233">
        <v>16</v>
      </c>
      <c r="E12017" s="233" t="s">
        <v>262</v>
      </c>
      <c r="F12017" s="234" t="s">
        <v>342</v>
      </c>
      <c r="G12017" s="235">
        <v>83</v>
      </c>
      <c r="H12017" s="234">
        <v>57290</v>
      </c>
      <c r="I12017" s="28"/>
    </row>
    <row r="12018" spans="1:9" x14ac:dyDescent="0.25">
      <c r="A12018" s="231" t="s">
        <v>362</v>
      </c>
      <c r="B12018" s="232" t="s">
        <v>407</v>
      </c>
      <c r="C12018" s="233" t="s">
        <v>380</v>
      </c>
      <c r="D12018" s="233">
        <v>16</v>
      </c>
      <c r="E12018" s="233" t="s">
        <v>264</v>
      </c>
      <c r="F12018" s="234" t="s">
        <v>396</v>
      </c>
      <c r="G12018" s="235">
        <v>46</v>
      </c>
      <c r="H12018" s="234">
        <v>57291</v>
      </c>
      <c r="I12018" s="28"/>
    </row>
    <row r="12019" spans="1:9" x14ac:dyDescent="0.25">
      <c r="A12019" s="231" t="s">
        <v>331</v>
      </c>
      <c r="B12019" s="232" t="s">
        <v>353</v>
      </c>
      <c r="C12019" s="233" t="s">
        <v>337</v>
      </c>
      <c r="D12019" s="233">
        <v>16</v>
      </c>
      <c r="E12019" s="233" t="s">
        <v>262</v>
      </c>
      <c r="F12019" s="234" t="s">
        <v>342</v>
      </c>
      <c r="G12019" s="235">
        <v>175</v>
      </c>
      <c r="H12019" s="234">
        <v>57292</v>
      </c>
      <c r="I12019" s="28"/>
    </row>
    <row r="12020" spans="1:9" x14ac:dyDescent="0.25">
      <c r="A12020" s="231" t="s">
        <v>331</v>
      </c>
      <c r="B12020" s="232" t="s">
        <v>332</v>
      </c>
      <c r="C12020" s="233" t="s">
        <v>333</v>
      </c>
      <c r="D12020" s="233">
        <v>16</v>
      </c>
      <c r="E12020" s="233" t="s">
        <v>334</v>
      </c>
      <c r="F12020" s="234" t="s">
        <v>405</v>
      </c>
      <c r="G12020" s="235">
        <v>28</v>
      </c>
      <c r="H12020" s="234">
        <v>57299</v>
      </c>
      <c r="I12020" s="28"/>
    </row>
    <row r="12021" spans="1:9" x14ac:dyDescent="0.25">
      <c r="A12021" s="231" t="s">
        <v>362</v>
      </c>
      <c r="B12021" s="232" t="s">
        <v>366</v>
      </c>
      <c r="C12021" s="233" t="s">
        <v>337</v>
      </c>
      <c r="D12021" s="233">
        <v>8</v>
      </c>
      <c r="E12021" s="233" t="s">
        <v>262</v>
      </c>
      <c r="F12021" s="234" t="s">
        <v>50</v>
      </c>
      <c r="G12021" s="235">
        <v>9</v>
      </c>
      <c r="H12021" s="234">
        <v>57306</v>
      </c>
      <c r="I12021" s="28"/>
    </row>
    <row r="12022" spans="1:9" x14ac:dyDescent="0.25">
      <c r="A12022" s="231" t="s">
        <v>362</v>
      </c>
      <c r="B12022" s="232" t="s">
        <v>366</v>
      </c>
      <c r="C12022" s="233" t="s">
        <v>337</v>
      </c>
      <c r="D12022" s="233">
        <v>8</v>
      </c>
      <c r="E12022" s="233" t="s">
        <v>262</v>
      </c>
      <c r="F12022" s="234" t="s">
        <v>50</v>
      </c>
      <c r="G12022" s="235">
        <v>177</v>
      </c>
      <c r="H12022" s="234">
        <v>57308</v>
      </c>
      <c r="I12022" s="28"/>
    </row>
    <row r="12023" spans="1:9" x14ac:dyDescent="0.25">
      <c r="A12023" s="231" t="s">
        <v>371</v>
      </c>
      <c r="B12023" s="232" t="s">
        <v>388</v>
      </c>
      <c r="C12023" s="233" t="s">
        <v>364</v>
      </c>
      <c r="D12023" s="233">
        <v>12</v>
      </c>
      <c r="E12023" s="233" t="s">
        <v>271</v>
      </c>
      <c r="F12023" s="234" t="s">
        <v>338</v>
      </c>
      <c r="G12023" s="235">
        <v>11</v>
      </c>
      <c r="H12023" s="234">
        <v>57311</v>
      </c>
      <c r="I12023" s="28"/>
    </row>
    <row r="12024" spans="1:9" x14ac:dyDescent="0.25">
      <c r="A12024" s="231" t="s">
        <v>339</v>
      </c>
      <c r="B12024" s="232" t="s">
        <v>340</v>
      </c>
      <c r="C12024" s="233" t="s">
        <v>341</v>
      </c>
      <c r="D12024" s="233">
        <v>8</v>
      </c>
      <c r="E12024" s="233" t="s">
        <v>262</v>
      </c>
      <c r="F12024" s="234" t="s">
        <v>342</v>
      </c>
      <c r="G12024" s="235">
        <v>166</v>
      </c>
      <c r="H12024" s="234">
        <v>57316</v>
      </c>
      <c r="I12024" s="28"/>
    </row>
    <row r="12025" spans="1:9" x14ac:dyDescent="0.25">
      <c r="A12025" s="231" t="s">
        <v>362</v>
      </c>
      <c r="B12025" s="232" t="s">
        <v>369</v>
      </c>
      <c r="C12025" s="233" t="s">
        <v>370</v>
      </c>
      <c r="D12025" s="233">
        <v>16</v>
      </c>
      <c r="E12025" s="233" t="s">
        <v>264</v>
      </c>
      <c r="F12025" s="234" t="s">
        <v>365</v>
      </c>
      <c r="G12025" s="235">
        <v>193</v>
      </c>
      <c r="H12025" s="234">
        <v>57317</v>
      </c>
      <c r="I12025" s="28"/>
    </row>
    <row r="12026" spans="1:9" x14ac:dyDescent="0.25">
      <c r="A12026" s="231" t="s">
        <v>335</v>
      </c>
      <c r="B12026" s="232" t="s">
        <v>400</v>
      </c>
      <c r="C12026" s="233" t="s">
        <v>364</v>
      </c>
      <c r="D12026" s="233">
        <v>8</v>
      </c>
      <c r="E12026" s="233" t="s">
        <v>264</v>
      </c>
      <c r="F12026" s="234" t="s">
        <v>365</v>
      </c>
      <c r="G12026" s="235">
        <v>194</v>
      </c>
      <c r="H12026" s="234">
        <v>57318</v>
      </c>
      <c r="I12026" s="28"/>
    </row>
    <row r="12027" spans="1:9" x14ac:dyDescent="0.25">
      <c r="A12027" s="231" t="s">
        <v>345</v>
      </c>
      <c r="B12027" s="232" t="s">
        <v>401</v>
      </c>
      <c r="C12027" s="233" t="s">
        <v>380</v>
      </c>
      <c r="D12027" s="233">
        <v>16</v>
      </c>
      <c r="E12027" s="233" t="s">
        <v>271</v>
      </c>
      <c r="F12027" s="234" t="s">
        <v>338</v>
      </c>
      <c r="G12027" s="235">
        <v>168</v>
      </c>
      <c r="H12027" s="234">
        <v>57320</v>
      </c>
      <c r="I12027" s="28"/>
    </row>
    <row r="12028" spans="1:9" x14ac:dyDescent="0.25">
      <c r="A12028" s="231" t="s">
        <v>335</v>
      </c>
      <c r="B12028" s="232" t="s">
        <v>395</v>
      </c>
      <c r="C12028" s="233" t="s">
        <v>337</v>
      </c>
      <c r="D12028" s="233">
        <v>16</v>
      </c>
      <c r="E12028" s="233" t="s">
        <v>264</v>
      </c>
      <c r="F12028" s="234" t="s">
        <v>365</v>
      </c>
      <c r="G12028" s="235">
        <v>149</v>
      </c>
      <c r="H12028" s="234">
        <v>57325</v>
      </c>
      <c r="I12028" s="28"/>
    </row>
    <row r="12029" spans="1:9" x14ac:dyDescent="0.25">
      <c r="A12029" s="231" t="s">
        <v>345</v>
      </c>
      <c r="B12029" s="232" t="s">
        <v>379</v>
      </c>
      <c r="C12029" s="233" t="s">
        <v>380</v>
      </c>
      <c r="D12029" s="233">
        <v>16</v>
      </c>
      <c r="E12029" s="233" t="s">
        <v>271</v>
      </c>
      <c r="F12029" s="234" t="s">
        <v>338</v>
      </c>
      <c r="G12029" s="235">
        <v>28</v>
      </c>
      <c r="H12029" s="234">
        <v>57333</v>
      </c>
      <c r="I12029" s="28"/>
    </row>
    <row r="12030" spans="1:9" x14ac:dyDescent="0.25">
      <c r="A12030" s="231" t="s">
        <v>354</v>
      </c>
      <c r="B12030" s="232" t="s">
        <v>355</v>
      </c>
      <c r="C12030" s="233" t="s">
        <v>347</v>
      </c>
      <c r="D12030" s="233">
        <v>16</v>
      </c>
      <c r="E12030" s="233" t="s">
        <v>262</v>
      </c>
      <c r="F12030" s="234" t="s">
        <v>356</v>
      </c>
      <c r="G12030" s="235">
        <v>98</v>
      </c>
      <c r="H12030" s="234">
        <v>57333</v>
      </c>
      <c r="I12030" s="28"/>
    </row>
    <row r="12031" spans="1:9" x14ac:dyDescent="0.25">
      <c r="A12031" s="231" t="s">
        <v>345</v>
      </c>
      <c r="B12031" s="232" t="s">
        <v>406</v>
      </c>
      <c r="C12031" s="233" t="s">
        <v>337</v>
      </c>
      <c r="D12031" s="233">
        <v>16</v>
      </c>
      <c r="E12031" s="233" t="s">
        <v>271</v>
      </c>
      <c r="F12031" s="234" t="s">
        <v>359</v>
      </c>
      <c r="G12031" s="235">
        <v>10</v>
      </c>
      <c r="H12031" s="234">
        <v>57335</v>
      </c>
      <c r="I12031" s="28"/>
    </row>
    <row r="12032" spans="1:9" x14ac:dyDescent="0.25">
      <c r="A12032" s="231" t="s">
        <v>331</v>
      </c>
      <c r="B12032" s="232" t="s">
        <v>404</v>
      </c>
      <c r="C12032" s="233" t="s">
        <v>333</v>
      </c>
      <c r="D12032" s="233">
        <v>16</v>
      </c>
      <c r="E12032" s="233" t="s">
        <v>334</v>
      </c>
      <c r="F12032" s="234" t="s">
        <v>405</v>
      </c>
      <c r="G12032" s="235">
        <v>59</v>
      </c>
      <c r="H12032" s="234">
        <v>57338</v>
      </c>
      <c r="I12032" s="28"/>
    </row>
    <row r="12033" spans="1:9" x14ac:dyDescent="0.25">
      <c r="A12033" s="231" t="s">
        <v>385</v>
      </c>
      <c r="B12033" s="232" t="s">
        <v>386</v>
      </c>
      <c r="C12033" s="233" t="s">
        <v>358</v>
      </c>
      <c r="D12033" s="233">
        <v>16</v>
      </c>
      <c r="E12033" s="233" t="s">
        <v>334</v>
      </c>
      <c r="F12033" s="234" t="s">
        <v>276</v>
      </c>
      <c r="G12033" s="235">
        <v>33</v>
      </c>
      <c r="H12033" s="234">
        <v>57342</v>
      </c>
      <c r="I12033" s="28"/>
    </row>
    <row r="12034" spans="1:9" x14ac:dyDescent="0.25">
      <c r="A12034" s="231" t="s">
        <v>408</v>
      </c>
      <c r="B12034" s="232" t="s">
        <v>409</v>
      </c>
      <c r="C12034" s="233" t="s">
        <v>380</v>
      </c>
      <c r="D12034" s="233">
        <v>16</v>
      </c>
      <c r="E12034" s="233" t="s">
        <v>334</v>
      </c>
      <c r="F12034" s="234" t="s">
        <v>276</v>
      </c>
      <c r="G12034" s="235">
        <v>83</v>
      </c>
      <c r="H12034" s="234">
        <v>57344</v>
      </c>
      <c r="I12034" s="28"/>
    </row>
    <row r="12035" spans="1:9" x14ac:dyDescent="0.25">
      <c r="A12035" s="231" t="s">
        <v>376</v>
      </c>
      <c r="B12035" s="232" t="s">
        <v>390</v>
      </c>
      <c r="C12035" s="233" t="s">
        <v>370</v>
      </c>
      <c r="D12035" s="233">
        <v>8</v>
      </c>
      <c r="E12035" s="233" t="s">
        <v>334</v>
      </c>
      <c r="F12035" s="234" t="s">
        <v>278</v>
      </c>
      <c r="G12035" s="235">
        <v>18</v>
      </c>
      <c r="H12035" s="234">
        <v>57345</v>
      </c>
      <c r="I12035" s="28"/>
    </row>
    <row r="12036" spans="1:9" x14ac:dyDescent="0.25">
      <c r="A12036" s="231" t="s">
        <v>335</v>
      </c>
      <c r="B12036" s="232" t="s">
        <v>395</v>
      </c>
      <c r="C12036" s="233" t="s">
        <v>337</v>
      </c>
      <c r="D12036" s="233">
        <v>16</v>
      </c>
      <c r="E12036" s="233" t="s">
        <v>264</v>
      </c>
      <c r="F12036" s="234" t="s">
        <v>396</v>
      </c>
      <c r="G12036" s="235">
        <v>57</v>
      </c>
      <c r="H12036" s="234">
        <v>57346</v>
      </c>
      <c r="I12036" s="28"/>
    </row>
    <row r="12037" spans="1:9" x14ac:dyDescent="0.25">
      <c r="A12037" s="231" t="s">
        <v>339</v>
      </c>
      <c r="B12037" s="232" t="s">
        <v>340</v>
      </c>
      <c r="C12037" s="233" t="s">
        <v>341</v>
      </c>
      <c r="D12037" s="233">
        <v>8</v>
      </c>
      <c r="E12037" s="233" t="s">
        <v>262</v>
      </c>
      <c r="F12037" s="234" t="s">
        <v>342</v>
      </c>
      <c r="G12037" s="235">
        <v>92</v>
      </c>
      <c r="H12037" s="234">
        <v>57346</v>
      </c>
      <c r="I12037" s="28"/>
    </row>
    <row r="12038" spans="1:9" x14ac:dyDescent="0.25">
      <c r="A12038" s="231" t="s">
        <v>335</v>
      </c>
      <c r="B12038" s="232" t="s">
        <v>336</v>
      </c>
      <c r="C12038" s="233" t="s">
        <v>337</v>
      </c>
      <c r="D12038" s="233">
        <v>16</v>
      </c>
      <c r="E12038" s="233" t="s">
        <v>271</v>
      </c>
      <c r="F12038" s="234" t="s">
        <v>338</v>
      </c>
      <c r="G12038" s="235">
        <v>125</v>
      </c>
      <c r="H12038" s="234">
        <v>57355</v>
      </c>
      <c r="I12038" s="28"/>
    </row>
    <row r="12039" spans="1:9" x14ac:dyDescent="0.25">
      <c r="A12039" s="231" t="s">
        <v>385</v>
      </c>
      <c r="B12039" s="232" t="s">
        <v>389</v>
      </c>
      <c r="C12039" s="233" t="s">
        <v>375</v>
      </c>
      <c r="D12039" s="233">
        <v>16</v>
      </c>
      <c r="E12039" s="233" t="s">
        <v>334</v>
      </c>
      <c r="F12039" s="234" t="s">
        <v>276</v>
      </c>
      <c r="G12039" s="235">
        <v>29</v>
      </c>
      <c r="H12039" s="234">
        <v>57360</v>
      </c>
      <c r="I12039" s="28"/>
    </row>
    <row r="12040" spans="1:9" x14ac:dyDescent="0.25">
      <c r="A12040" s="231" t="s">
        <v>362</v>
      </c>
      <c r="B12040" s="232" t="s">
        <v>374</v>
      </c>
      <c r="C12040" s="233" t="s">
        <v>375</v>
      </c>
      <c r="D12040" s="233">
        <v>16</v>
      </c>
      <c r="E12040" s="233" t="s">
        <v>271</v>
      </c>
      <c r="F12040" s="234" t="s">
        <v>338</v>
      </c>
      <c r="G12040" s="235">
        <v>23</v>
      </c>
      <c r="H12040" s="234">
        <v>57362</v>
      </c>
      <c r="I12040" s="28"/>
    </row>
    <row r="12041" spans="1:9" x14ac:dyDescent="0.25">
      <c r="A12041" s="231" t="s">
        <v>331</v>
      </c>
      <c r="B12041" s="232" t="s">
        <v>332</v>
      </c>
      <c r="C12041" s="233" t="s">
        <v>333</v>
      </c>
      <c r="D12041" s="233">
        <v>16</v>
      </c>
      <c r="E12041" s="233" t="s">
        <v>334</v>
      </c>
      <c r="F12041" s="234" t="s">
        <v>405</v>
      </c>
      <c r="G12041" s="235">
        <v>117</v>
      </c>
      <c r="H12041" s="234">
        <v>57362</v>
      </c>
      <c r="I12041" s="28"/>
    </row>
    <row r="12042" spans="1:9" x14ac:dyDescent="0.25">
      <c r="A12042" s="231" t="s">
        <v>397</v>
      </c>
      <c r="B12042" s="232" t="s">
        <v>398</v>
      </c>
      <c r="C12042" s="233" t="s">
        <v>399</v>
      </c>
      <c r="D12042" s="233">
        <v>8</v>
      </c>
      <c r="E12042" s="233" t="s">
        <v>334</v>
      </c>
      <c r="F12042" s="234" t="s">
        <v>276</v>
      </c>
      <c r="G12042" s="235">
        <v>127</v>
      </c>
      <c r="H12042" s="234">
        <v>57363</v>
      </c>
      <c r="I12042" s="28"/>
    </row>
    <row r="12043" spans="1:9" x14ac:dyDescent="0.25">
      <c r="A12043" s="231" t="s">
        <v>362</v>
      </c>
      <c r="B12043" s="232" t="s">
        <v>407</v>
      </c>
      <c r="C12043" s="233" t="s">
        <v>380</v>
      </c>
      <c r="D12043" s="233">
        <v>16</v>
      </c>
      <c r="E12043" s="233" t="s">
        <v>264</v>
      </c>
      <c r="F12043" s="234" t="s">
        <v>396</v>
      </c>
      <c r="G12043" s="235">
        <v>144</v>
      </c>
      <c r="H12043" s="234">
        <v>57364</v>
      </c>
      <c r="I12043" s="28"/>
    </row>
    <row r="12044" spans="1:9" x14ac:dyDescent="0.25">
      <c r="A12044" s="231" t="s">
        <v>362</v>
      </c>
      <c r="B12044" s="232" t="s">
        <v>407</v>
      </c>
      <c r="C12044" s="233" t="s">
        <v>380</v>
      </c>
      <c r="D12044" s="233">
        <v>16</v>
      </c>
      <c r="E12044" s="233" t="s">
        <v>264</v>
      </c>
      <c r="F12044" s="234" t="s">
        <v>365</v>
      </c>
      <c r="G12044" s="235">
        <v>173</v>
      </c>
      <c r="H12044" s="234">
        <v>57364</v>
      </c>
      <c r="I12044" s="28"/>
    </row>
    <row r="12045" spans="1:9" x14ac:dyDescent="0.25">
      <c r="A12045" s="231" t="s">
        <v>397</v>
      </c>
      <c r="B12045" s="232" t="s">
        <v>398</v>
      </c>
      <c r="C12045" s="233" t="s">
        <v>399</v>
      </c>
      <c r="D12045" s="233">
        <v>8</v>
      </c>
      <c r="E12045" s="233" t="s">
        <v>334</v>
      </c>
      <c r="F12045" s="234" t="s">
        <v>276</v>
      </c>
      <c r="G12045" s="235">
        <v>47</v>
      </c>
      <c r="H12045" s="234">
        <v>57364</v>
      </c>
      <c r="I12045" s="28"/>
    </row>
    <row r="12046" spans="1:9" x14ac:dyDescent="0.25">
      <c r="A12046" s="231" t="s">
        <v>362</v>
      </c>
      <c r="B12046" s="232" t="s">
        <v>366</v>
      </c>
      <c r="C12046" s="233" t="s">
        <v>337</v>
      </c>
      <c r="D12046" s="233">
        <v>8</v>
      </c>
      <c r="E12046" s="233" t="s">
        <v>262</v>
      </c>
      <c r="F12046" s="234" t="s">
        <v>342</v>
      </c>
      <c r="G12046" s="235">
        <v>73</v>
      </c>
      <c r="H12046" s="234">
        <v>57366</v>
      </c>
      <c r="I12046" s="28"/>
    </row>
    <row r="12047" spans="1:9" x14ac:dyDescent="0.25">
      <c r="A12047" s="231" t="s">
        <v>362</v>
      </c>
      <c r="B12047" s="232" t="s">
        <v>369</v>
      </c>
      <c r="C12047" s="233" t="s">
        <v>370</v>
      </c>
      <c r="D12047" s="233">
        <v>16</v>
      </c>
      <c r="E12047" s="233" t="s">
        <v>264</v>
      </c>
      <c r="F12047" s="234" t="s">
        <v>365</v>
      </c>
      <c r="G12047" s="235">
        <v>36</v>
      </c>
      <c r="H12047" s="234">
        <v>57368</v>
      </c>
      <c r="I12047" s="28"/>
    </row>
    <row r="12048" spans="1:9" x14ac:dyDescent="0.25">
      <c r="A12048" s="231" t="s">
        <v>331</v>
      </c>
      <c r="B12048" s="232" t="s">
        <v>332</v>
      </c>
      <c r="C12048" s="233" t="s">
        <v>333</v>
      </c>
      <c r="D12048" s="233">
        <v>16</v>
      </c>
      <c r="E12048" s="233" t="s">
        <v>334</v>
      </c>
      <c r="F12048" s="234" t="s">
        <v>278</v>
      </c>
      <c r="G12048" s="235">
        <v>29</v>
      </c>
      <c r="H12048" s="234">
        <v>57368</v>
      </c>
      <c r="I12048" s="28"/>
    </row>
    <row r="12049" spans="1:9" x14ac:dyDescent="0.25">
      <c r="A12049" s="231" t="s">
        <v>385</v>
      </c>
      <c r="B12049" s="232" t="s">
        <v>389</v>
      </c>
      <c r="C12049" s="233" t="s">
        <v>375</v>
      </c>
      <c r="D12049" s="233">
        <v>16</v>
      </c>
      <c r="E12049" s="233" t="s">
        <v>334</v>
      </c>
      <c r="F12049" s="234" t="s">
        <v>278</v>
      </c>
      <c r="G12049" s="235">
        <v>92</v>
      </c>
      <c r="H12049" s="234">
        <v>57373</v>
      </c>
      <c r="I12049" s="28"/>
    </row>
    <row r="12050" spans="1:9" x14ac:dyDescent="0.25">
      <c r="A12050" s="231" t="s">
        <v>392</v>
      </c>
      <c r="B12050" s="232" t="s">
        <v>393</v>
      </c>
      <c r="C12050" s="233" t="s">
        <v>337</v>
      </c>
      <c r="D12050" s="233">
        <v>16</v>
      </c>
      <c r="E12050" s="233" t="s">
        <v>271</v>
      </c>
      <c r="F12050" s="234" t="s">
        <v>338</v>
      </c>
      <c r="G12050" s="235">
        <v>25</v>
      </c>
      <c r="H12050" s="234">
        <v>57373</v>
      </c>
      <c r="I12050" s="28"/>
    </row>
    <row r="12051" spans="1:9" x14ac:dyDescent="0.25">
      <c r="A12051" s="231" t="s">
        <v>335</v>
      </c>
      <c r="B12051" s="232" t="s">
        <v>382</v>
      </c>
      <c r="C12051" s="233" t="s">
        <v>337</v>
      </c>
      <c r="D12051" s="233">
        <v>16</v>
      </c>
      <c r="E12051" s="233" t="s">
        <v>264</v>
      </c>
      <c r="F12051" s="234" t="s">
        <v>365</v>
      </c>
      <c r="G12051" s="235">
        <v>157</v>
      </c>
      <c r="H12051" s="234">
        <v>57377</v>
      </c>
      <c r="I12051" s="28"/>
    </row>
    <row r="12052" spans="1:9" x14ac:dyDescent="0.25">
      <c r="A12052" s="231" t="s">
        <v>339</v>
      </c>
      <c r="B12052" s="232" t="s">
        <v>340</v>
      </c>
      <c r="C12052" s="233" t="s">
        <v>341</v>
      </c>
      <c r="D12052" s="233">
        <v>8</v>
      </c>
      <c r="E12052" s="233" t="s">
        <v>262</v>
      </c>
      <c r="F12052" s="234" t="s">
        <v>342</v>
      </c>
      <c r="G12052" s="235">
        <v>69</v>
      </c>
      <c r="H12052" s="234">
        <v>57378</v>
      </c>
      <c r="I12052" s="28"/>
    </row>
    <row r="12053" spans="1:9" x14ac:dyDescent="0.25">
      <c r="A12053" s="231" t="s">
        <v>362</v>
      </c>
      <c r="B12053" s="232" t="s">
        <v>366</v>
      </c>
      <c r="C12053" s="233" t="s">
        <v>337</v>
      </c>
      <c r="D12053" s="233">
        <v>8</v>
      </c>
      <c r="E12053" s="233" t="s">
        <v>262</v>
      </c>
      <c r="F12053" s="234" t="s">
        <v>50</v>
      </c>
      <c r="G12053" s="235">
        <v>63</v>
      </c>
      <c r="H12053" s="234">
        <v>57391</v>
      </c>
      <c r="I12053" s="28"/>
    </row>
    <row r="12054" spans="1:9" x14ac:dyDescent="0.25">
      <c r="A12054" s="231" t="s">
        <v>362</v>
      </c>
      <c r="B12054" s="232" t="s">
        <v>374</v>
      </c>
      <c r="C12054" s="233" t="s">
        <v>375</v>
      </c>
      <c r="D12054" s="233">
        <v>16</v>
      </c>
      <c r="E12054" s="233" t="s">
        <v>271</v>
      </c>
      <c r="F12054" s="234" t="s">
        <v>338</v>
      </c>
      <c r="G12054" s="235">
        <v>89</v>
      </c>
      <c r="H12054" s="234">
        <v>57392</v>
      </c>
      <c r="I12054" s="28"/>
    </row>
    <row r="12055" spans="1:9" x14ac:dyDescent="0.25">
      <c r="A12055" s="231" t="s">
        <v>345</v>
      </c>
      <c r="B12055" s="232" t="s">
        <v>346</v>
      </c>
      <c r="C12055" s="233" t="s">
        <v>347</v>
      </c>
      <c r="D12055" s="233">
        <v>16</v>
      </c>
      <c r="E12055" s="233" t="s">
        <v>271</v>
      </c>
      <c r="F12055" s="234" t="s">
        <v>338</v>
      </c>
      <c r="G12055" s="235">
        <v>118</v>
      </c>
      <c r="H12055" s="234">
        <v>57394</v>
      </c>
      <c r="I12055" s="28"/>
    </row>
    <row r="12056" spans="1:9" x14ac:dyDescent="0.25">
      <c r="A12056" s="231" t="s">
        <v>335</v>
      </c>
      <c r="B12056" s="232" t="s">
        <v>368</v>
      </c>
      <c r="C12056" s="233" t="s">
        <v>364</v>
      </c>
      <c r="D12056" s="233">
        <v>8</v>
      </c>
      <c r="E12056" s="233" t="s">
        <v>262</v>
      </c>
      <c r="F12056" s="234" t="s">
        <v>356</v>
      </c>
      <c r="G12056" s="235">
        <v>83</v>
      </c>
      <c r="H12056" s="234">
        <v>57405</v>
      </c>
      <c r="I12056" s="28"/>
    </row>
    <row r="12057" spans="1:9" x14ac:dyDescent="0.25">
      <c r="A12057" s="231" t="s">
        <v>376</v>
      </c>
      <c r="B12057" s="232" t="s">
        <v>390</v>
      </c>
      <c r="C12057" s="233" t="s">
        <v>370</v>
      </c>
      <c r="D12057" s="233">
        <v>8</v>
      </c>
      <c r="E12057" s="233" t="s">
        <v>334</v>
      </c>
      <c r="F12057" s="234" t="s">
        <v>278</v>
      </c>
      <c r="G12057" s="235">
        <v>21</v>
      </c>
      <c r="H12057" s="234">
        <v>57406</v>
      </c>
      <c r="I12057" s="28"/>
    </row>
    <row r="12058" spans="1:9" x14ac:dyDescent="0.25">
      <c r="A12058" s="231" t="s">
        <v>345</v>
      </c>
      <c r="B12058" s="232" t="s">
        <v>391</v>
      </c>
      <c r="C12058" s="233" t="s">
        <v>337</v>
      </c>
      <c r="D12058" s="233">
        <v>16</v>
      </c>
      <c r="E12058" s="233" t="s">
        <v>334</v>
      </c>
      <c r="F12058" s="234" t="s">
        <v>405</v>
      </c>
      <c r="G12058" s="235">
        <v>175</v>
      </c>
      <c r="H12058" s="234">
        <v>57408</v>
      </c>
      <c r="I12058" s="28"/>
    </row>
    <row r="12059" spans="1:9" x14ac:dyDescent="0.25">
      <c r="A12059" s="231" t="s">
        <v>335</v>
      </c>
      <c r="B12059" s="232" t="s">
        <v>382</v>
      </c>
      <c r="C12059" s="233" t="s">
        <v>337</v>
      </c>
      <c r="D12059" s="233">
        <v>16</v>
      </c>
      <c r="E12059" s="233" t="s">
        <v>264</v>
      </c>
      <c r="F12059" s="234" t="s">
        <v>365</v>
      </c>
      <c r="G12059" s="235">
        <v>160</v>
      </c>
      <c r="H12059" s="234">
        <v>57408</v>
      </c>
      <c r="I12059" s="28"/>
    </row>
    <row r="12060" spans="1:9" x14ac:dyDescent="0.25">
      <c r="A12060" s="231" t="s">
        <v>392</v>
      </c>
      <c r="B12060" s="232" t="s">
        <v>393</v>
      </c>
      <c r="C12060" s="233" t="s">
        <v>337</v>
      </c>
      <c r="D12060" s="233">
        <v>16</v>
      </c>
      <c r="E12060" s="233" t="s">
        <v>271</v>
      </c>
      <c r="F12060" s="234" t="s">
        <v>359</v>
      </c>
      <c r="G12060" s="235">
        <v>162</v>
      </c>
      <c r="H12060" s="234">
        <v>57409</v>
      </c>
      <c r="I12060" s="28"/>
    </row>
    <row r="12061" spans="1:9" x14ac:dyDescent="0.25">
      <c r="A12061" s="231" t="s">
        <v>362</v>
      </c>
      <c r="B12061" s="232" t="s">
        <v>374</v>
      </c>
      <c r="C12061" s="233" t="s">
        <v>375</v>
      </c>
      <c r="D12061" s="233">
        <v>16</v>
      </c>
      <c r="E12061" s="233" t="s">
        <v>271</v>
      </c>
      <c r="F12061" s="234" t="s">
        <v>338</v>
      </c>
      <c r="G12061" s="235">
        <v>34</v>
      </c>
      <c r="H12061" s="234">
        <v>57414</v>
      </c>
      <c r="I12061" s="28"/>
    </row>
    <row r="12062" spans="1:9" x14ac:dyDescent="0.25">
      <c r="A12062" s="231" t="s">
        <v>335</v>
      </c>
      <c r="B12062" s="232" t="s">
        <v>336</v>
      </c>
      <c r="C12062" s="233" t="s">
        <v>337</v>
      </c>
      <c r="D12062" s="233">
        <v>16</v>
      </c>
      <c r="E12062" s="233" t="s">
        <v>271</v>
      </c>
      <c r="F12062" s="234" t="s">
        <v>338</v>
      </c>
      <c r="G12062" s="235">
        <v>111</v>
      </c>
      <c r="H12062" s="234">
        <v>57416</v>
      </c>
      <c r="I12062" s="28"/>
    </row>
    <row r="12063" spans="1:9" x14ac:dyDescent="0.25">
      <c r="A12063" s="231" t="s">
        <v>335</v>
      </c>
      <c r="B12063" s="232" t="s">
        <v>384</v>
      </c>
      <c r="C12063" s="233" t="s">
        <v>364</v>
      </c>
      <c r="D12063" s="233">
        <v>8</v>
      </c>
      <c r="E12063" s="233" t="s">
        <v>262</v>
      </c>
      <c r="F12063" s="234" t="s">
        <v>356</v>
      </c>
      <c r="G12063" s="235">
        <v>143</v>
      </c>
      <c r="H12063" s="234">
        <v>57416</v>
      </c>
      <c r="I12063" s="28"/>
    </row>
    <row r="12064" spans="1:9" x14ac:dyDescent="0.25">
      <c r="A12064" s="231" t="s">
        <v>354</v>
      </c>
      <c r="B12064" s="232" t="s">
        <v>355</v>
      </c>
      <c r="C12064" s="233" t="s">
        <v>347</v>
      </c>
      <c r="D12064" s="233">
        <v>16</v>
      </c>
      <c r="E12064" s="233" t="s">
        <v>262</v>
      </c>
      <c r="F12064" s="234" t="s">
        <v>356</v>
      </c>
      <c r="G12064" s="235">
        <v>88</v>
      </c>
      <c r="H12064" s="234">
        <v>57423</v>
      </c>
      <c r="I12064" s="28"/>
    </row>
    <row r="12065" spans="1:9" x14ac:dyDescent="0.25">
      <c r="A12065" s="231" t="s">
        <v>362</v>
      </c>
      <c r="B12065" s="232" t="s">
        <v>363</v>
      </c>
      <c r="C12065" s="233" t="s">
        <v>364</v>
      </c>
      <c r="D12065" s="233">
        <v>8</v>
      </c>
      <c r="E12065" s="233" t="s">
        <v>264</v>
      </c>
      <c r="F12065" s="234" t="s">
        <v>396</v>
      </c>
      <c r="G12065" s="235">
        <v>103</v>
      </c>
      <c r="H12065" s="234">
        <v>57438</v>
      </c>
      <c r="I12065" s="28"/>
    </row>
    <row r="12066" spans="1:9" x14ac:dyDescent="0.25">
      <c r="A12066" s="231" t="s">
        <v>362</v>
      </c>
      <c r="B12066" s="232" t="s">
        <v>363</v>
      </c>
      <c r="C12066" s="233" t="s">
        <v>364</v>
      </c>
      <c r="D12066" s="233">
        <v>8</v>
      </c>
      <c r="E12066" s="233" t="s">
        <v>264</v>
      </c>
      <c r="F12066" s="234" t="s">
        <v>396</v>
      </c>
      <c r="G12066" s="235">
        <v>81</v>
      </c>
      <c r="H12066" s="234">
        <v>57439</v>
      </c>
      <c r="I12066" s="28"/>
    </row>
    <row r="12067" spans="1:9" x14ac:dyDescent="0.25">
      <c r="A12067" s="231" t="s">
        <v>335</v>
      </c>
      <c r="B12067" s="232" t="s">
        <v>357</v>
      </c>
      <c r="C12067" s="233" t="s">
        <v>358</v>
      </c>
      <c r="D12067" s="233">
        <v>16</v>
      </c>
      <c r="E12067" s="233" t="s">
        <v>271</v>
      </c>
      <c r="F12067" s="234" t="s">
        <v>359</v>
      </c>
      <c r="G12067" s="235">
        <v>28</v>
      </c>
      <c r="H12067" s="234">
        <v>57441</v>
      </c>
      <c r="I12067" s="28"/>
    </row>
    <row r="12068" spans="1:9" x14ac:dyDescent="0.25">
      <c r="A12068" s="231" t="s">
        <v>385</v>
      </c>
      <c r="B12068" s="232" t="s">
        <v>389</v>
      </c>
      <c r="C12068" s="233" t="s">
        <v>375</v>
      </c>
      <c r="D12068" s="233">
        <v>16</v>
      </c>
      <c r="E12068" s="233" t="s">
        <v>334</v>
      </c>
      <c r="F12068" s="234" t="s">
        <v>276</v>
      </c>
      <c r="G12068" s="235">
        <v>149</v>
      </c>
      <c r="H12068" s="234">
        <v>57441</v>
      </c>
      <c r="I12068" s="28"/>
    </row>
    <row r="12069" spans="1:9" x14ac:dyDescent="0.25">
      <c r="A12069" s="231" t="s">
        <v>345</v>
      </c>
      <c r="B12069" s="232" t="s">
        <v>401</v>
      </c>
      <c r="C12069" s="233" t="s">
        <v>380</v>
      </c>
      <c r="D12069" s="233">
        <v>16</v>
      </c>
      <c r="E12069" s="233" t="s">
        <v>271</v>
      </c>
      <c r="F12069" s="234" t="s">
        <v>338</v>
      </c>
      <c r="G12069" s="235">
        <v>35</v>
      </c>
      <c r="H12069" s="234">
        <v>57444</v>
      </c>
      <c r="I12069" s="28"/>
    </row>
    <row r="12070" spans="1:9" x14ac:dyDescent="0.25">
      <c r="A12070" s="231" t="s">
        <v>362</v>
      </c>
      <c r="B12070" s="232" t="s">
        <v>374</v>
      </c>
      <c r="C12070" s="233" t="s">
        <v>375</v>
      </c>
      <c r="D12070" s="233">
        <v>16</v>
      </c>
      <c r="E12070" s="233" t="s">
        <v>271</v>
      </c>
      <c r="F12070" s="234" t="s">
        <v>338</v>
      </c>
      <c r="G12070" s="235">
        <v>157</v>
      </c>
      <c r="H12070" s="234">
        <v>57446</v>
      </c>
      <c r="I12070" s="28"/>
    </row>
    <row r="12071" spans="1:9" x14ac:dyDescent="0.25">
      <c r="A12071" s="231" t="s">
        <v>385</v>
      </c>
      <c r="B12071" s="232" t="s">
        <v>386</v>
      </c>
      <c r="C12071" s="233" t="s">
        <v>358</v>
      </c>
      <c r="D12071" s="233">
        <v>16</v>
      </c>
      <c r="E12071" s="233" t="s">
        <v>334</v>
      </c>
      <c r="F12071" s="234" t="s">
        <v>276</v>
      </c>
      <c r="G12071" s="235">
        <v>167</v>
      </c>
      <c r="H12071" s="234">
        <v>57448</v>
      </c>
      <c r="I12071" s="28"/>
    </row>
    <row r="12072" spans="1:9" x14ac:dyDescent="0.25">
      <c r="A12072" s="231" t="s">
        <v>362</v>
      </c>
      <c r="B12072" s="232" t="s">
        <v>366</v>
      </c>
      <c r="C12072" s="233" t="s">
        <v>337</v>
      </c>
      <c r="D12072" s="233">
        <v>8</v>
      </c>
      <c r="E12072" s="233" t="s">
        <v>262</v>
      </c>
      <c r="F12072" s="234" t="s">
        <v>342</v>
      </c>
      <c r="G12072" s="235">
        <v>15</v>
      </c>
      <c r="H12072" s="234">
        <v>57449</v>
      </c>
      <c r="I12072" s="28"/>
    </row>
    <row r="12073" spans="1:9" x14ac:dyDescent="0.25">
      <c r="A12073" s="231" t="s">
        <v>335</v>
      </c>
      <c r="B12073" s="232" t="s">
        <v>395</v>
      </c>
      <c r="C12073" s="233" t="s">
        <v>337</v>
      </c>
      <c r="D12073" s="233">
        <v>16</v>
      </c>
      <c r="E12073" s="233" t="s">
        <v>264</v>
      </c>
      <c r="F12073" s="234" t="s">
        <v>396</v>
      </c>
      <c r="G12073" s="235">
        <v>72</v>
      </c>
      <c r="H12073" s="234">
        <v>57449</v>
      </c>
      <c r="I12073" s="28"/>
    </row>
    <row r="12074" spans="1:9" x14ac:dyDescent="0.25">
      <c r="A12074" s="231" t="s">
        <v>362</v>
      </c>
      <c r="B12074" s="232" t="s">
        <v>363</v>
      </c>
      <c r="C12074" s="233" t="s">
        <v>364</v>
      </c>
      <c r="D12074" s="233">
        <v>8</v>
      </c>
      <c r="E12074" s="233" t="s">
        <v>264</v>
      </c>
      <c r="F12074" s="234" t="s">
        <v>365</v>
      </c>
      <c r="G12074" s="235">
        <v>163</v>
      </c>
      <c r="H12074" s="234">
        <v>57449</v>
      </c>
      <c r="I12074" s="28"/>
    </row>
    <row r="12075" spans="1:9" x14ac:dyDescent="0.25">
      <c r="A12075" s="231" t="s">
        <v>345</v>
      </c>
      <c r="B12075" s="232" t="s">
        <v>379</v>
      </c>
      <c r="C12075" s="233" t="s">
        <v>380</v>
      </c>
      <c r="D12075" s="233">
        <v>16</v>
      </c>
      <c r="E12075" s="233" t="s">
        <v>271</v>
      </c>
      <c r="F12075" s="234" t="s">
        <v>373</v>
      </c>
      <c r="G12075" s="235">
        <v>26</v>
      </c>
      <c r="H12075" s="234">
        <v>57450</v>
      </c>
      <c r="I12075" s="28"/>
    </row>
    <row r="12076" spans="1:9" x14ac:dyDescent="0.25">
      <c r="A12076" s="231" t="s">
        <v>335</v>
      </c>
      <c r="B12076" s="232" t="s">
        <v>395</v>
      </c>
      <c r="C12076" s="233" t="s">
        <v>337</v>
      </c>
      <c r="D12076" s="233">
        <v>16</v>
      </c>
      <c r="E12076" s="233" t="s">
        <v>264</v>
      </c>
      <c r="F12076" s="234" t="s">
        <v>365</v>
      </c>
      <c r="G12076" s="235">
        <v>65</v>
      </c>
      <c r="H12076" s="234">
        <v>57451</v>
      </c>
      <c r="I12076" s="28"/>
    </row>
    <row r="12077" spans="1:9" x14ac:dyDescent="0.25">
      <c r="A12077" s="231" t="s">
        <v>331</v>
      </c>
      <c r="B12077" s="232" t="s">
        <v>332</v>
      </c>
      <c r="C12077" s="233" t="s">
        <v>333</v>
      </c>
      <c r="D12077" s="233">
        <v>16</v>
      </c>
      <c r="E12077" s="233" t="s">
        <v>334</v>
      </c>
      <c r="F12077" s="234" t="s">
        <v>278</v>
      </c>
      <c r="G12077" s="235">
        <v>101</v>
      </c>
      <c r="H12077" s="234">
        <v>57456</v>
      </c>
      <c r="I12077" s="28"/>
    </row>
    <row r="12078" spans="1:9" x14ac:dyDescent="0.25">
      <c r="A12078" s="231" t="s">
        <v>335</v>
      </c>
      <c r="B12078" s="232" t="s">
        <v>367</v>
      </c>
      <c r="C12078" s="233" t="s">
        <v>337</v>
      </c>
      <c r="D12078" s="233">
        <v>8</v>
      </c>
      <c r="E12078" s="233" t="s">
        <v>262</v>
      </c>
      <c r="F12078" s="234" t="s">
        <v>356</v>
      </c>
      <c r="G12078" s="235">
        <v>24</v>
      </c>
      <c r="H12078" s="234">
        <v>57457</v>
      </c>
      <c r="I12078" s="28"/>
    </row>
    <row r="12079" spans="1:9" x14ac:dyDescent="0.25">
      <c r="A12079" s="231" t="s">
        <v>331</v>
      </c>
      <c r="B12079" s="232" t="s">
        <v>381</v>
      </c>
      <c r="C12079" s="233" t="s">
        <v>380</v>
      </c>
      <c r="D12079" s="233">
        <v>16</v>
      </c>
      <c r="E12079" s="233" t="s">
        <v>262</v>
      </c>
      <c r="F12079" s="234" t="s">
        <v>342</v>
      </c>
      <c r="G12079" s="235">
        <v>178</v>
      </c>
      <c r="H12079" s="234">
        <v>57458</v>
      </c>
      <c r="I12079" s="28"/>
    </row>
    <row r="12080" spans="1:9" x14ac:dyDescent="0.25">
      <c r="A12080" s="231" t="s">
        <v>331</v>
      </c>
      <c r="B12080" s="232" t="s">
        <v>353</v>
      </c>
      <c r="C12080" s="233" t="s">
        <v>337</v>
      </c>
      <c r="D12080" s="233">
        <v>16</v>
      </c>
      <c r="E12080" s="233" t="s">
        <v>262</v>
      </c>
      <c r="F12080" s="234" t="s">
        <v>342</v>
      </c>
      <c r="G12080" s="235">
        <v>52</v>
      </c>
      <c r="H12080" s="234">
        <v>57459</v>
      </c>
      <c r="I12080" s="28"/>
    </row>
    <row r="12081" spans="1:9" x14ac:dyDescent="0.25">
      <c r="A12081" s="231" t="s">
        <v>331</v>
      </c>
      <c r="B12081" s="232" t="s">
        <v>381</v>
      </c>
      <c r="C12081" s="233" t="s">
        <v>380</v>
      </c>
      <c r="D12081" s="233">
        <v>16</v>
      </c>
      <c r="E12081" s="233" t="s">
        <v>262</v>
      </c>
      <c r="F12081" s="234" t="s">
        <v>342</v>
      </c>
      <c r="G12081" s="235">
        <v>91</v>
      </c>
      <c r="H12081" s="234">
        <v>57462</v>
      </c>
      <c r="I12081" s="28"/>
    </row>
    <row r="12082" spans="1:9" x14ac:dyDescent="0.25">
      <c r="A12082" s="231" t="s">
        <v>339</v>
      </c>
      <c r="B12082" s="232" t="s">
        <v>340</v>
      </c>
      <c r="C12082" s="233" t="s">
        <v>341</v>
      </c>
      <c r="D12082" s="233">
        <v>8</v>
      </c>
      <c r="E12082" s="233" t="s">
        <v>262</v>
      </c>
      <c r="F12082" s="234" t="s">
        <v>342</v>
      </c>
      <c r="G12082" s="235">
        <v>169</v>
      </c>
      <c r="H12082" s="234">
        <v>57463</v>
      </c>
      <c r="I12082" s="28"/>
    </row>
    <row r="12083" spans="1:9" x14ac:dyDescent="0.25">
      <c r="A12083" s="231" t="s">
        <v>362</v>
      </c>
      <c r="B12083" s="232" t="s">
        <v>369</v>
      </c>
      <c r="C12083" s="233" t="s">
        <v>370</v>
      </c>
      <c r="D12083" s="233">
        <v>16</v>
      </c>
      <c r="E12083" s="233" t="s">
        <v>264</v>
      </c>
      <c r="F12083" s="234" t="s">
        <v>365</v>
      </c>
      <c r="G12083" s="235">
        <v>147</v>
      </c>
      <c r="H12083" s="234">
        <v>57465</v>
      </c>
      <c r="I12083" s="28"/>
    </row>
    <row r="12084" spans="1:9" x14ac:dyDescent="0.25">
      <c r="A12084" s="231" t="s">
        <v>335</v>
      </c>
      <c r="B12084" s="232" t="s">
        <v>387</v>
      </c>
      <c r="C12084" s="233" t="s">
        <v>347</v>
      </c>
      <c r="D12084" s="233">
        <v>8</v>
      </c>
      <c r="E12084" s="233" t="s">
        <v>264</v>
      </c>
      <c r="F12084" s="234" t="s">
        <v>365</v>
      </c>
      <c r="G12084" s="235">
        <v>96</v>
      </c>
      <c r="H12084" s="234">
        <v>57465</v>
      </c>
      <c r="I12084" s="28"/>
    </row>
    <row r="12085" spans="1:9" x14ac:dyDescent="0.25">
      <c r="A12085" s="231" t="s">
        <v>408</v>
      </c>
      <c r="B12085" s="232" t="s">
        <v>409</v>
      </c>
      <c r="C12085" s="233" t="s">
        <v>380</v>
      </c>
      <c r="D12085" s="233">
        <v>16</v>
      </c>
      <c r="E12085" s="233" t="s">
        <v>334</v>
      </c>
      <c r="F12085" s="234" t="s">
        <v>278</v>
      </c>
      <c r="G12085" s="235">
        <v>36</v>
      </c>
      <c r="H12085" s="234">
        <v>57466</v>
      </c>
      <c r="I12085" s="28"/>
    </row>
    <row r="12086" spans="1:9" x14ac:dyDescent="0.25">
      <c r="A12086" s="231" t="s">
        <v>408</v>
      </c>
      <c r="B12086" s="232" t="s">
        <v>409</v>
      </c>
      <c r="C12086" s="233" t="s">
        <v>380</v>
      </c>
      <c r="D12086" s="233">
        <v>16</v>
      </c>
      <c r="E12086" s="233" t="s">
        <v>334</v>
      </c>
      <c r="F12086" s="234" t="s">
        <v>276</v>
      </c>
      <c r="G12086" s="235">
        <v>175</v>
      </c>
      <c r="H12086" s="234">
        <v>57467</v>
      </c>
      <c r="I12086" s="28"/>
    </row>
    <row r="12087" spans="1:9" x14ac:dyDescent="0.25">
      <c r="A12087" s="231" t="s">
        <v>335</v>
      </c>
      <c r="B12087" s="232" t="s">
        <v>336</v>
      </c>
      <c r="C12087" s="233" t="s">
        <v>337</v>
      </c>
      <c r="D12087" s="233">
        <v>16</v>
      </c>
      <c r="E12087" s="233" t="s">
        <v>271</v>
      </c>
      <c r="F12087" s="234" t="s">
        <v>338</v>
      </c>
      <c r="G12087" s="235">
        <v>49</v>
      </c>
      <c r="H12087" s="234">
        <v>57468</v>
      </c>
      <c r="I12087" s="28"/>
    </row>
    <row r="12088" spans="1:9" x14ac:dyDescent="0.25">
      <c r="A12088" s="231" t="s">
        <v>397</v>
      </c>
      <c r="B12088" s="232" t="s">
        <v>402</v>
      </c>
      <c r="C12088" s="233" t="s">
        <v>380</v>
      </c>
      <c r="D12088" s="233">
        <v>8</v>
      </c>
      <c r="E12088" s="233" t="s">
        <v>262</v>
      </c>
      <c r="F12088" s="234" t="s">
        <v>342</v>
      </c>
      <c r="G12088" s="235">
        <v>34</v>
      </c>
      <c r="H12088" s="234">
        <v>57468</v>
      </c>
      <c r="I12088" s="28"/>
    </row>
    <row r="12089" spans="1:9" x14ac:dyDescent="0.25">
      <c r="A12089" s="231" t="s">
        <v>376</v>
      </c>
      <c r="B12089" s="232" t="s">
        <v>390</v>
      </c>
      <c r="C12089" s="233" t="s">
        <v>370</v>
      </c>
      <c r="D12089" s="233">
        <v>8</v>
      </c>
      <c r="E12089" s="233" t="s">
        <v>334</v>
      </c>
      <c r="F12089" s="234" t="s">
        <v>278</v>
      </c>
      <c r="G12089" s="235">
        <v>27</v>
      </c>
      <c r="H12089" s="234">
        <v>57471</v>
      </c>
      <c r="I12089" s="28"/>
    </row>
    <row r="12090" spans="1:9" x14ac:dyDescent="0.25">
      <c r="A12090" s="231" t="s">
        <v>345</v>
      </c>
      <c r="B12090" s="232" t="s">
        <v>406</v>
      </c>
      <c r="C12090" s="233" t="s">
        <v>337</v>
      </c>
      <c r="D12090" s="233">
        <v>16</v>
      </c>
      <c r="E12090" s="233" t="s">
        <v>271</v>
      </c>
      <c r="F12090" s="234" t="s">
        <v>359</v>
      </c>
      <c r="G12090" s="235">
        <v>85</v>
      </c>
      <c r="H12090" s="234">
        <v>57472</v>
      </c>
      <c r="I12090" s="28"/>
    </row>
    <row r="12091" spans="1:9" x14ac:dyDescent="0.25">
      <c r="A12091" s="231" t="s">
        <v>376</v>
      </c>
      <c r="B12091" s="232" t="s">
        <v>390</v>
      </c>
      <c r="C12091" s="233" t="s">
        <v>370</v>
      </c>
      <c r="D12091" s="233">
        <v>8</v>
      </c>
      <c r="E12091" s="233" t="s">
        <v>334</v>
      </c>
      <c r="F12091" s="234" t="s">
        <v>278</v>
      </c>
      <c r="G12091" s="235">
        <v>10</v>
      </c>
      <c r="H12091" s="234">
        <v>57477</v>
      </c>
      <c r="I12091" s="28"/>
    </row>
    <row r="12092" spans="1:9" x14ac:dyDescent="0.25">
      <c r="A12092" s="231" t="s">
        <v>335</v>
      </c>
      <c r="B12092" s="232" t="s">
        <v>336</v>
      </c>
      <c r="C12092" s="233" t="s">
        <v>337</v>
      </c>
      <c r="D12092" s="233">
        <v>16</v>
      </c>
      <c r="E12092" s="233" t="s">
        <v>271</v>
      </c>
      <c r="F12092" s="234" t="s">
        <v>338</v>
      </c>
      <c r="G12092" s="235">
        <v>82</v>
      </c>
      <c r="H12092" s="234">
        <v>57478</v>
      </c>
      <c r="I12092" s="28"/>
    </row>
    <row r="12093" spans="1:9" x14ac:dyDescent="0.25">
      <c r="A12093" s="231" t="s">
        <v>362</v>
      </c>
      <c r="B12093" s="232" t="s">
        <v>363</v>
      </c>
      <c r="C12093" s="233" t="s">
        <v>364</v>
      </c>
      <c r="D12093" s="233">
        <v>8</v>
      </c>
      <c r="E12093" s="233" t="s">
        <v>264</v>
      </c>
      <c r="F12093" s="234" t="s">
        <v>396</v>
      </c>
      <c r="G12093" s="235">
        <v>65</v>
      </c>
      <c r="H12093" s="234">
        <v>57481</v>
      </c>
      <c r="I12093" s="28"/>
    </row>
    <row r="12094" spans="1:9" x14ac:dyDescent="0.25">
      <c r="A12094" s="231" t="s">
        <v>335</v>
      </c>
      <c r="B12094" s="232" t="s">
        <v>368</v>
      </c>
      <c r="C12094" s="233" t="s">
        <v>364</v>
      </c>
      <c r="D12094" s="233">
        <v>8</v>
      </c>
      <c r="E12094" s="233" t="s">
        <v>262</v>
      </c>
      <c r="F12094" s="234" t="s">
        <v>356</v>
      </c>
      <c r="G12094" s="235">
        <v>40</v>
      </c>
      <c r="H12094" s="234">
        <v>57482</v>
      </c>
      <c r="I12094" s="28"/>
    </row>
    <row r="12095" spans="1:9" x14ac:dyDescent="0.25">
      <c r="A12095" s="231" t="s">
        <v>392</v>
      </c>
      <c r="B12095" s="232" t="s">
        <v>393</v>
      </c>
      <c r="C12095" s="233" t="s">
        <v>337</v>
      </c>
      <c r="D12095" s="233">
        <v>16</v>
      </c>
      <c r="E12095" s="233" t="s">
        <v>271</v>
      </c>
      <c r="F12095" s="234" t="s">
        <v>359</v>
      </c>
      <c r="G12095" s="235">
        <v>52</v>
      </c>
      <c r="H12095" s="234">
        <v>57483</v>
      </c>
      <c r="I12095" s="28"/>
    </row>
    <row r="12096" spans="1:9" x14ac:dyDescent="0.25">
      <c r="A12096" s="231" t="s">
        <v>335</v>
      </c>
      <c r="B12096" s="232" t="s">
        <v>394</v>
      </c>
      <c r="C12096" s="233" t="s">
        <v>364</v>
      </c>
      <c r="D12096" s="233">
        <v>8</v>
      </c>
      <c r="E12096" s="233" t="s">
        <v>264</v>
      </c>
      <c r="F12096" s="234" t="s">
        <v>396</v>
      </c>
      <c r="G12096" s="235">
        <v>41</v>
      </c>
      <c r="H12096" s="234">
        <v>57486</v>
      </c>
      <c r="I12096" s="28"/>
    </row>
    <row r="12097" spans="1:9" x14ac:dyDescent="0.25">
      <c r="A12097" s="231" t="s">
        <v>335</v>
      </c>
      <c r="B12097" s="232" t="s">
        <v>367</v>
      </c>
      <c r="C12097" s="233" t="s">
        <v>337</v>
      </c>
      <c r="D12097" s="233">
        <v>8</v>
      </c>
      <c r="E12097" s="233" t="s">
        <v>262</v>
      </c>
      <c r="F12097" s="234" t="s">
        <v>342</v>
      </c>
      <c r="G12097" s="235">
        <v>86</v>
      </c>
      <c r="H12097" s="234">
        <v>57486</v>
      </c>
      <c r="I12097" s="28"/>
    </row>
    <row r="12098" spans="1:9" x14ac:dyDescent="0.25">
      <c r="A12098" s="231" t="s">
        <v>362</v>
      </c>
      <c r="B12098" s="232" t="s">
        <v>374</v>
      </c>
      <c r="C12098" s="233" t="s">
        <v>375</v>
      </c>
      <c r="D12098" s="233">
        <v>16</v>
      </c>
      <c r="E12098" s="233" t="s">
        <v>271</v>
      </c>
      <c r="F12098" s="234" t="s">
        <v>338</v>
      </c>
      <c r="G12098" s="235">
        <v>59</v>
      </c>
      <c r="H12098" s="234">
        <v>57486</v>
      </c>
      <c r="I12098" s="28"/>
    </row>
    <row r="12099" spans="1:9" x14ac:dyDescent="0.25">
      <c r="A12099" s="231" t="s">
        <v>345</v>
      </c>
      <c r="B12099" s="232" t="s">
        <v>401</v>
      </c>
      <c r="C12099" s="233" t="s">
        <v>380</v>
      </c>
      <c r="D12099" s="233">
        <v>16</v>
      </c>
      <c r="E12099" s="233" t="s">
        <v>271</v>
      </c>
      <c r="F12099" s="234" t="s">
        <v>338</v>
      </c>
      <c r="G12099" s="235">
        <v>49</v>
      </c>
      <c r="H12099" s="234">
        <v>57488</v>
      </c>
      <c r="I12099" s="28"/>
    </row>
    <row r="12100" spans="1:9" x14ac:dyDescent="0.25">
      <c r="A12100" s="231" t="s">
        <v>331</v>
      </c>
      <c r="B12100" s="232" t="s">
        <v>381</v>
      </c>
      <c r="C12100" s="233" t="s">
        <v>380</v>
      </c>
      <c r="D12100" s="233">
        <v>16</v>
      </c>
      <c r="E12100" s="233" t="s">
        <v>262</v>
      </c>
      <c r="F12100" s="234" t="s">
        <v>342</v>
      </c>
      <c r="G12100" s="235">
        <v>43</v>
      </c>
      <c r="H12100" s="234">
        <v>57488</v>
      </c>
      <c r="I12100" s="28"/>
    </row>
    <row r="12101" spans="1:9" x14ac:dyDescent="0.25">
      <c r="A12101" s="231" t="s">
        <v>408</v>
      </c>
      <c r="B12101" s="232" t="s">
        <v>409</v>
      </c>
      <c r="C12101" s="233" t="s">
        <v>380</v>
      </c>
      <c r="D12101" s="233">
        <v>16</v>
      </c>
      <c r="E12101" s="233" t="s">
        <v>334</v>
      </c>
      <c r="F12101" s="234" t="s">
        <v>278</v>
      </c>
      <c r="G12101" s="235">
        <v>54</v>
      </c>
      <c r="H12101" s="234">
        <v>57494</v>
      </c>
      <c r="I12101" s="28"/>
    </row>
    <row r="12102" spans="1:9" x14ac:dyDescent="0.25">
      <c r="A12102" s="231" t="s">
        <v>335</v>
      </c>
      <c r="B12102" s="232" t="s">
        <v>382</v>
      </c>
      <c r="C12102" s="233" t="s">
        <v>337</v>
      </c>
      <c r="D12102" s="233">
        <v>16</v>
      </c>
      <c r="E12102" s="233" t="s">
        <v>264</v>
      </c>
      <c r="F12102" s="234" t="s">
        <v>365</v>
      </c>
      <c r="G12102" s="235">
        <v>31</v>
      </c>
      <c r="H12102" s="234">
        <v>57497</v>
      </c>
      <c r="I12102" s="28"/>
    </row>
    <row r="12103" spans="1:9" x14ac:dyDescent="0.25">
      <c r="A12103" s="231" t="s">
        <v>371</v>
      </c>
      <c r="B12103" s="232" t="s">
        <v>372</v>
      </c>
      <c r="C12103" s="233" t="s">
        <v>364</v>
      </c>
      <c r="D12103" s="233">
        <v>8</v>
      </c>
      <c r="E12103" s="233" t="s">
        <v>271</v>
      </c>
      <c r="F12103" s="234" t="s">
        <v>338</v>
      </c>
      <c r="G12103" s="235">
        <v>158</v>
      </c>
      <c r="H12103" s="234">
        <v>57502</v>
      </c>
      <c r="I12103" s="28"/>
    </row>
    <row r="12104" spans="1:9" x14ac:dyDescent="0.25">
      <c r="A12104" s="231" t="s">
        <v>335</v>
      </c>
      <c r="B12104" s="232" t="s">
        <v>367</v>
      </c>
      <c r="C12104" s="233" t="s">
        <v>337</v>
      </c>
      <c r="D12104" s="233">
        <v>8</v>
      </c>
      <c r="E12104" s="233" t="s">
        <v>262</v>
      </c>
      <c r="F12104" s="234" t="s">
        <v>342</v>
      </c>
      <c r="G12104" s="235">
        <v>6</v>
      </c>
      <c r="H12104" s="234">
        <v>57507</v>
      </c>
      <c r="I12104" s="28"/>
    </row>
    <row r="12105" spans="1:9" x14ac:dyDescent="0.25">
      <c r="A12105" s="231" t="s">
        <v>348</v>
      </c>
      <c r="B12105" s="232" t="s">
        <v>349</v>
      </c>
      <c r="C12105" s="233" t="s">
        <v>347</v>
      </c>
      <c r="D12105" s="233">
        <v>8</v>
      </c>
      <c r="E12105" s="233" t="s">
        <v>262</v>
      </c>
      <c r="F12105" s="234" t="s">
        <v>356</v>
      </c>
      <c r="G12105" s="235">
        <v>134</v>
      </c>
      <c r="H12105" s="234">
        <v>57508</v>
      </c>
      <c r="I12105" s="28"/>
    </row>
    <row r="12106" spans="1:9" x14ac:dyDescent="0.25">
      <c r="A12106" s="231" t="s">
        <v>362</v>
      </c>
      <c r="B12106" s="232" t="s">
        <v>407</v>
      </c>
      <c r="C12106" s="233" t="s">
        <v>380</v>
      </c>
      <c r="D12106" s="233">
        <v>16</v>
      </c>
      <c r="E12106" s="233" t="s">
        <v>264</v>
      </c>
      <c r="F12106" s="234" t="s">
        <v>365</v>
      </c>
      <c r="G12106" s="235">
        <v>39</v>
      </c>
      <c r="H12106" s="234">
        <v>57509</v>
      </c>
      <c r="I12106" s="28"/>
    </row>
    <row r="12107" spans="1:9" x14ac:dyDescent="0.25">
      <c r="A12107" s="231" t="s">
        <v>345</v>
      </c>
      <c r="B12107" s="232" t="s">
        <v>391</v>
      </c>
      <c r="C12107" s="233" t="s">
        <v>337</v>
      </c>
      <c r="D12107" s="233">
        <v>16</v>
      </c>
      <c r="E12107" s="233" t="s">
        <v>334</v>
      </c>
      <c r="F12107" s="234" t="s">
        <v>276</v>
      </c>
      <c r="G12107" s="235">
        <v>151</v>
      </c>
      <c r="H12107" s="234">
        <v>57510</v>
      </c>
      <c r="I12107" s="28"/>
    </row>
    <row r="12108" spans="1:9" x14ac:dyDescent="0.25">
      <c r="A12108" s="231" t="s">
        <v>371</v>
      </c>
      <c r="B12108" s="232" t="s">
        <v>372</v>
      </c>
      <c r="C12108" s="233" t="s">
        <v>364</v>
      </c>
      <c r="D12108" s="233">
        <v>8</v>
      </c>
      <c r="E12108" s="233" t="s">
        <v>271</v>
      </c>
      <c r="F12108" s="234" t="s">
        <v>338</v>
      </c>
      <c r="G12108" s="235">
        <v>149</v>
      </c>
      <c r="H12108" s="234">
        <v>57510</v>
      </c>
      <c r="I12108" s="28"/>
    </row>
    <row r="12109" spans="1:9" x14ac:dyDescent="0.25">
      <c r="A12109" s="231" t="s">
        <v>335</v>
      </c>
      <c r="B12109" s="232" t="s">
        <v>394</v>
      </c>
      <c r="C12109" s="233" t="s">
        <v>364</v>
      </c>
      <c r="D12109" s="233">
        <v>8</v>
      </c>
      <c r="E12109" s="233" t="s">
        <v>264</v>
      </c>
      <c r="F12109" s="234" t="s">
        <v>396</v>
      </c>
      <c r="G12109" s="235">
        <v>66</v>
      </c>
      <c r="H12109" s="234">
        <v>57512</v>
      </c>
      <c r="I12109" s="28"/>
    </row>
    <row r="12110" spans="1:9" x14ac:dyDescent="0.25">
      <c r="A12110" s="231" t="s">
        <v>331</v>
      </c>
      <c r="B12110" s="232" t="s">
        <v>403</v>
      </c>
      <c r="C12110" s="233" t="s">
        <v>380</v>
      </c>
      <c r="D12110" s="233">
        <v>32</v>
      </c>
      <c r="E12110" s="233" t="s">
        <v>262</v>
      </c>
      <c r="F12110" s="234" t="s">
        <v>356</v>
      </c>
      <c r="G12110" s="235">
        <v>8</v>
      </c>
      <c r="H12110" s="234">
        <v>57514</v>
      </c>
      <c r="I12110" s="28"/>
    </row>
    <row r="12111" spans="1:9" x14ac:dyDescent="0.25">
      <c r="A12111" s="231" t="s">
        <v>397</v>
      </c>
      <c r="B12111" s="232" t="s">
        <v>398</v>
      </c>
      <c r="C12111" s="233" t="s">
        <v>399</v>
      </c>
      <c r="D12111" s="233">
        <v>8</v>
      </c>
      <c r="E12111" s="233" t="s">
        <v>334</v>
      </c>
      <c r="F12111" s="234" t="s">
        <v>276</v>
      </c>
      <c r="G12111" s="235">
        <v>79</v>
      </c>
      <c r="H12111" s="234">
        <v>57514</v>
      </c>
      <c r="I12111" s="28"/>
    </row>
    <row r="12112" spans="1:9" x14ac:dyDescent="0.25">
      <c r="A12112" s="231" t="s">
        <v>335</v>
      </c>
      <c r="B12112" s="232" t="s">
        <v>384</v>
      </c>
      <c r="C12112" s="233" t="s">
        <v>364</v>
      </c>
      <c r="D12112" s="233">
        <v>8</v>
      </c>
      <c r="E12112" s="233" t="s">
        <v>262</v>
      </c>
      <c r="F12112" s="234" t="s">
        <v>356</v>
      </c>
      <c r="G12112" s="235">
        <v>130</v>
      </c>
      <c r="H12112" s="234">
        <v>57519</v>
      </c>
      <c r="I12112" s="28"/>
    </row>
    <row r="12113" spans="1:9" x14ac:dyDescent="0.25">
      <c r="A12113" s="231" t="s">
        <v>335</v>
      </c>
      <c r="B12113" s="232" t="s">
        <v>400</v>
      </c>
      <c r="C12113" s="233" t="s">
        <v>364</v>
      </c>
      <c r="D12113" s="233">
        <v>8</v>
      </c>
      <c r="E12113" s="233" t="s">
        <v>264</v>
      </c>
      <c r="F12113" s="234" t="s">
        <v>365</v>
      </c>
      <c r="G12113" s="235">
        <v>195</v>
      </c>
      <c r="H12113" s="234">
        <v>57519</v>
      </c>
      <c r="I12113" s="28"/>
    </row>
    <row r="12114" spans="1:9" x14ac:dyDescent="0.25">
      <c r="A12114" s="231" t="s">
        <v>335</v>
      </c>
      <c r="B12114" s="232" t="s">
        <v>384</v>
      </c>
      <c r="C12114" s="233" t="s">
        <v>364</v>
      </c>
      <c r="D12114" s="233">
        <v>8</v>
      </c>
      <c r="E12114" s="233" t="s">
        <v>262</v>
      </c>
      <c r="F12114" s="234" t="s">
        <v>356</v>
      </c>
      <c r="G12114" s="235">
        <v>65</v>
      </c>
      <c r="H12114" s="234">
        <v>57521</v>
      </c>
      <c r="I12114" s="28"/>
    </row>
    <row r="12115" spans="1:9" x14ac:dyDescent="0.25">
      <c r="A12115" s="231" t="s">
        <v>371</v>
      </c>
      <c r="B12115" s="232" t="s">
        <v>388</v>
      </c>
      <c r="C12115" s="233" t="s">
        <v>364</v>
      </c>
      <c r="D12115" s="233">
        <v>12</v>
      </c>
      <c r="E12115" s="233" t="s">
        <v>271</v>
      </c>
      <c r="F12115" s="234" t="s">
        <v>359</v>
      </c>
      <c r="G12115" s="235">
        <v>130</v>
      </c>
      <c r="H12115" s="234">
        <v>57521</v>
      </c>
      <c r="I12115" s="28"/>
    </row>
    <row r="12116" spans="1:9" x14ac:dyDescent="0.25">
      <c r="A12116" s="231" t="s">
        <v>376</v>
      </c>
      <c r="B12116" s="232" t="s">
        <v>390</v>
      </c>
      <c r="C12116" s="233" t="s">
        <v>370</v>
      </c>
      <c r="D12116" s="233">
        <v>8</v>
      </c>
      <c r="E12116" s="233" t="s">
        <v>334</v>
      </c>
      <c r="F12116" s="234" t="s">
        <v>278</v>
      </c>
      <c r="G12116" s="235">
        <v>90</v>
      </c>
      <c r="H12116" s="234">
        <v>57522</v>
      </c>
      <c r="I12116" s="28"/>
    </row>
    <row r="12117" spans="1:9" x14ac:dyDescent="0.25">
      <c r="A12117" s="231" t="s">
        <v>408</v>
      </c>
      <c r="B12117" s="232" t="s">
        <v>409</v>
      </c>
      <c r="C12117" s="233" t="s">
        <v>380</v>
      </c>
      <c r="D12117" s="233">
        <v>16</v>
      </c>
      <c r="E12117" s="233" t="s">
        <v>334</v>
      </c>
      <c r="F12117" s="234" t="s">
        <v>278</v>
      </c>
      <c r="G12117" s="235">
        <v>124</v>
      </c>
      <c r="H12117" s="234">
        <v>57523</v>
      </c>
      <c r="I12117" s="28"/>
    </row>
    <row r="12118" spans="1:9" x14ac:dyDescent="0.25">
      <c r="A12118" s="231" t="s">
        <v>408</v>
      </c>
      <c r="B12118" s="232" t="s">
        <v>409</v>
      </c>
      <c r="C12118" s="233" t="s">
        <v>380</v>
      </c>
      <c r="D12118" s="233">
        <v>16</v>
      </c>
      <c r="E12118" s="233" t="s">
        <v>334</v>
      </c>
      <c r="F12118" s="234" t="s">
        <v>276</v>
      </c>
      <c r="G12118" s="235">
        <v>89</v>
      </c>
      <c r="H12118" s="234">
        <v>57524</v>
      </c>
      <c r="I12118" s="28"/>
    </row>
    <row r="12119" spans="1:9" x14ac:dyDescent="0.25">
      <c r="A12119" s="231" t="s">
        <v>371</v>
      </c>
      <c r="B12119" s="232" t="s">
        <v>388</v>
      </c>
      <c r="C12119" s="233" t="s">
        <v>364</v>
      </c>
      <c r="D12119" s="233">
        <v>12</v>
      </c>
      <c r="E12119" s="233" t="s">
        <v>271</v>
      </c>
      <c r="F12119" s="234" t="s">
        <v>359</v>
      </c>
      <c r="G12119" s="235">
        <v>154</v>
      </c>
      <c r="H12119" s="234">
        <v>57527</v>
      </c>
      <c r="I12119" s="28"/>
    </row>
    <row r="12120" spans="1:9" x14ac:dyDescent="0.25">
      <c r="A12120" s="231" t="s">
        <v>335</v>
      </c>
      <c r="B12120" s="232" t="s">
        <v>400</v>
      </c>
      <c r="C12120" s="233" t="s">
        <v>364</v>
      </c>
      <c r="D12120" s="233">
        <v>8</v>
      </c>
      <c r="E12120" s="233" t="s">
        <v>264</v>
      </c>
      <c r="F12120" s="234" t="s">
        <v>365</v>
      </c>
      <c r="G12120" s="235">
        <v>43</v>
      </c>
      <c r="H12120" s="234">
        <v>57528</v>
      </c>
      <c r="I12120" s="28"/>
    </row>
    <row r="12121" spans="1:9" x14ac:dyDescent="0.25">
      <c r="A12121" s="231" t="s">
        <v>371</v>
      </c>
      <c r="B12121" s="232" t="s">
        <v>372</v>
      </c>
      <c r="C12121" s="233" t="s">
        <v>364</v>
      </c>
      <c r="D12121" s="233">
        <v>8</v>
      </c>
      <c r="E12121" s="233" t="s">
        <v>271</v>
      </c>
      <c r="F12121" s="234" t="s">
        <v>373</v>
      </c>
      <c r="G12121" s="235">
        <v>66</v>
      </c>
      <c r="H12121" s="234">
        <v>57535</v>
      </c>
      <c r="I12121" s="28"/>
    </row>
    <row r="12122" spans="1:9" x14ac:dyDescent="0.25">
      <c r="A12122" s="231" t="s">
        <v>335</v>
      </c>
      <c r="B12122" s="232" t="s">
        <v>367</v>
      </c>
      <c r="C12122" s="233" t="s">
        <v>337</v>
      </c>
      <c r="D12122" s="233">
        <v>8</v>
      </c>
      <c r="E12122" s="233" t="s">
        <v>262</v>
      </c>
      <c r="F12122" s="234" t="s">
        <v>356</v>
      </c>
      <c r="G12122" s="235">
        <v>127</v>
      </c>
      <c r="H12122" s="234">
        <v>57536</v>
      </c>
      <c r="I12122" s="28"/>
    </row>
    <row r="12123" spans="1:9" x14ac:dyDescent="0.25">
      <c r="A12123" s="231" t="s">
        <v>335</v>
      </c>
      <c r="B12123" s="232" t="s">
        <v>384</v>
      </c>
      <c r="C12123" s="233" t="s">
        <v>364</v>
      </c>
      <c r="D12123" s="233">
        <v>8</v>
      </c>
      <c r="E12123" s="233" t="s">
        <v>262</v>
      </c>
      <c r="F12123" s="234" t="s">
        <v>356</v>
      </c>
      <c r="G12123" s="235">
        <v>17</v>
      </c>
      <c r="H12123" s="234">
        <v>57541</v>
      </c>
      <c r="I12123" s="28"/>
    </row>
    <row r="12124" spans="1:9" x14ac:dyDescent="0.25">
      <c r="A12124" s="231" t="s">
        <v>335</v>
      </c>
      <c r="B12124" s="232" t="s">
        <v>357</v>
      </c>
      <c r="C12124" s="233" t="s">
        <v>358</v>
      </c>
      <c r="D12124" s="233">
        <v>16</v>
      </c>
      <c r="E12124" s="233" t="s">
        <v>271</v>
      </c>
      <c r="F12124" s="234" t="s">
        <v>359</v>
      </c>
      <c r="G12124" s="235">
        <v>110</v>
      </c>
      <c r="H12124" s="234">
        <v>57542</v>
      </c>
      <c r="I12124" s="28"/>
    </row>
    <row r="12125" spans="1:9" x14ac:dyDescent="0.25">
      <c r="A12125" s="231" t="s">
        <v>335</v>
      </c>
      <c r="B12125" s="232" t="s">
        <v>383</v>
      </c>
      <c r="C12125" s="233" t="s">
        <v>347</v>
      </c>
      <c r="D12125" s="233">
        <v>8</v>
      </c>
      <c r="E12125" s="233" t="s">
        <v>271</v>
      </c>
      <c r="F12125" s="234" t="s">
        <v>359</v>
      </c>
      <c r="G12125" s="235">
        <v>10</v>
      </c>
      <c r="H12125" s="234">
        <v>57542</v>
      </c>
      <c r="I12125" s="28"/>
    </row>
    <row r="12126" spans="1:9" x14ac:dyDescent="0.25">
      <c r="A12126" s="231" t="s">
        <v>335</v>
      </c>
      <c r="B12126" s="232" t="s">
        <v>383</v>
      </c>
      <c r="C12126" s="233" t="s">
        <v>347</v>
      </c>
      <c r="D12126" s="233">
        <v>8</v>
      </c>
      <c r="E12126" s="233" t="s">
        <v>271</v>
      </c>
      <c r="F12126" s="234" t="s">
        <v>373</v>
      </c>
      <c r="G12126" s="235">
        <v>183</v>
      </c>
      <c r="H12126" s="234">
        <v>57543</v>
      </c>
      <c r="I12126" s="28"/>
    </row>
    <row r="12127" spans="1:9" x14ac:dyDescent="0.25">
      <c r="A12127" s="231" t="s">
        <v>371</v>
      </c>
      <c r="B12127" s="232" t="s">
        <v>388</v>
      </c>
      <c r="C12127" s="233" t="s">
        <v>364</v>
      </c>
      <c r="D12127" s="233">
        <v>12</v>
      </c>
      <c r="E12127" s="233" t="s">
        <v>271</v>
      </c>
      <c r="F12127" s="234" t="s">
        <v>359</v>
      </c>
      <c r="G12127" s="235">
        <v>185</v>
      </c>
      <c r="H12127" s="234">
        <v>57543</v>
      </c>
      <c r="I12127" s="28"/>
    </row>
    <row r="12128" spans="1:9" x14ac:dyDescent="0.25">
      <c r="A12128" s="231" t="s">
        <v>331</v>
      </c>
      <c r="B12128" s="232" t="s">
        <v>332</v>
      </c>
      <c r="C12128" s="233" t="s">
        <v>333</v>
      </c>
      <c r="D12128" s="233">
        <v>16</v>
      </c>
      <c r="E12128" s="233" t="s">
        <v>334</v>
      </c>
      <c r="F12128" s="234" t="s">
        <v>405</v>
      </c>
      <c r="G12128" s="235">
        <v>177</v>
      </c>
      <c r="H12128" s="234">
        <v>57544</v>
      </c>
      <c r="I12128" s="28"/>
    </row>
    <row r="12129" spans="1:9" x14ac:dyDescent="0.25">
      <c r="A12129" s="231" t="s">
        <v>376</v>
      </c>
      <c r="B12129" s="232" t="s">
        <v>390</v>
      </c>
      <c r="C12129" s="233" t="s">
        <v>370</v>
      </c>
      <c r="D12129" s="233">
        <v>8</v>
      </c>
      <c r="E12129" s="233" t="s">
        <v>334</v>
      </c>
      <c r="F12129" s="234" t="s">
        <v>278</v>
      </c>
      <c r="G12129" s="235">
        <v>131</v>
      </c>
      <c r="H12129" s="234">
        <v>57546</v>
      </c>
      <c r="I12129" s="28"/>
    </row>
    <row r="12130" spans="1:9" x14ac:dyDescent="0.25">
      <c r="A12130" s="231" t="s">
        <v>362</v>
      </c>
      <c r="B12130" s="232" t="s">
        <v>374</v>
      </c>
      <c r="C12130" s="233" t="s">
        <v>375</v>
      </c>
      <c r="D12130" s="233">
        <v>16</v>
      </c>
      <c r="E12130" s="233" t="s">
        <v>271</v>
      </c>
      <c r="F12130" s="234" t="s">
        <v>338</v>
      </c>
      <c r="G12130" s="235">
        <v>61</v>
      </c>
      <c r="H12130" s="234">
        <v>57555</v>
      </c>
      <c r="I12130" s="28"/>
    </row>
    <row r="12131" spans="1:9" x14ac:dyDescent="0.25">
      <c r="A12131" s="231" t="s">
        <v>397</v>
      </c>
      <c r="B12131" s="232" t="s">
        <v>402</v>
      </c>
      <c r="C12131" s="233" t="s">
        <v>380</v>
      </c>
      <c r="D12131" s="233">
        <v>8</v>
      </c>
      <c r="E12131" s="233" t="s">
        <v>262</v>
      </c>
      <c r="F12131" s="234" t="s">
        <v>342</v>
      </c>
      <c r="G12131" s="235">
        <v>191</v>
      </c>
      <c r="H12131" s="234">
        <v>57556</v>
      </c>
      <c r="I12131" s="28"/>
    </row>
    <row r="12132" spans="1:9" x14ac:dyDescent="0.25">
      <c r="A12132" s="231" t="s">
        <v>376</v>
      </c>
      <c r="B12132" s="232" t="s">
        <v>377</v>
      </c>
      <c r="C12132" s="233" t="s">
        <v>378</v>
      </c>
      <c r="D12132" s="233">
        <v>10</v>
      </c>
      <c r="E12132" s="233" t="s">
        <v>262</v>
      </c>
      <c r="F12132" s="234" t="s">
        <v>342</v>
      </c>
      <c r="G12132" s="235">
        <v>73</v>
      </c>
      <c r="H12132" s="234">
        <v>57558</v>
      </c>
      <c r="I12132" s="28"/>
    </row>
    <row r="12133" spans="1:9" x14ac:dyDescent="0.25">
      <c r="A12133" s="231" t="s">
        <v>345</v>
      </c>
      <c r="B12133" s="232" t="s">
        <v>379</v>
      </c>
      <c r="C12133" s="233" t="s">
        <v>380</v>
      </c>
      <c r="D12133" s="233">
        <v>16</v>
      </c>
      <c r="E12133" s="233" t="s">
        <v>271</v>
      </c>
      <c r="F12133" s="234" t="s">
        <v>373</v>
      </c>
      <c r="G12133" s="235">
        <v>41</v>
      </c>
      <c r="H12133" s="234">
        <v>57559</v>
      </c>
      <c r="I12133" s="28"/>
    </row>
    <row r="12134" spans="1:9" x14ac:dyDescent="0.25">
      <c r="A12134" s="231" t="s">
        <v>331</v>
      </c>
      <c r="B12134" s="232" t="s">
        <v>332</v>
      </c>
      <c r="C12134" s="233" t="s">
        <v>333</v>
      </c>
      <c r="D12134" s="233">
        <v>16</v>
      </c>
      <c r="E12134" s="233" t="s">
        <v>334</v>
      </c>
      <c r="F12134" s="234" t="s">
        <v>405</v>
      </c>
      <c r="G12134" s="235">
        <v>13</v>
      </c>
      <c r="H12134" s="234">
        <v>57559</v>
      </c>
      <c r="I12134" s="28"/>
    </row>
    <row r="12135" spans="1:9" x14ac:dyDescent="0.25">
      <c r="A12135" s="231" t="s">
        <v>385</v>
      </c>
      <c r="B12135" s="232" t="s">
        <v>386</v>
      </c>
      <c r="C12135" s="233" t="s">
        <v>358</v>
      </c>
      <c r="D12135" s="233">
        <v>16</v>
      </c>
      <c r="E12135" s="233" t="s">
        <v>334</v>
      </c>
      <c r="F12135" s="234" t="s">
        <v>276</v>
      </c>
      <c r="G12135" s="235">
        <v>101</v>
      </c>
      <c r="H12135" s="234">
        <v>57560</v>
      </c>
      <c r="I12135" s="28"/>
    </row>
    <row r="12136" spans="1:9" x14ac:dyDescent="0.25">
      <c r="A12136" s="231" t="s">
        <v>335</v>
      </c>
      <c r="B12136" s="232" t="s">
        <v>350</v>
      </c>
      <c r="C12136" s="233" t="s">
        <v>347</v>
      </c>
      <c r="D12136" s="233">
        <v>8</v>
      </c>
      <c r="E12136" s="233" t="s">
        <v>271</v>
      </c>
      <c r="F12136" s="234" t="s">
        <v>338</v>
      </c>
      <c r="G12136" s="235">
        <v>90</v>
      </c>
      <c r="H12136" s="234">
        <v>57566</v>
      </c>
      <c r="I12136" s="28"/>
    </row>
    <row r="12137" spans="1:9" x14ac:dyDescent="0.25">
      <c r="A12137" s="231" t="s">
        <v>335</v>
      </c>
      <c r="B12137" s="232" t="s">
        <v>384</v>
      </c>
      <c r="C12137" s="233" t="s">
        <v>364</v>
      </c>
      <c r="D12137" s="233">
        <v>8</v>
      </c>
      <c r="E12137" s="233" t="s">
        <v>262</v>
      </c>
      <c r="F12137" s="234" t="s">
        <v>356</v>
      </c>
      <c r="G12137" s="235">
        <v>101</v>
      </c>
      <c r="H12137" s="234">
        <v>57572</v>
      </c>
      <c r="I12137" s="28"/>
    </row>
    <row r="12138" spans="1:9" x14ac:dyDescent="0.25">
      <c r="A12138" s="231" t="s">
        <v>345</v>
      </c>
      <c r="B12138" s="232" t="s">
        <v>391</v>
      </c>
      <c r="C12138" s="233" t="s">
        <v>337</v>
      </c>
      <c r="D12138" s="233">
        <v>16</v>
      </c>
      <c r="E12138" s="233" t="s">
        <v>334</v>
      </c>
      <c r="F12138" s="234" t="s">
        <v>405</v>
      </c>
      <c r="G12138" s="235">
        <v>35</v>
      </c>
      <c r="H12138" s="234">
        <v>57577</v>
      </c>
      <c r="I12138" s="28"/>
    </row>
    <row r="12139" spans="1:9" x14ac:dyDescent="0.25">
      <c r="A12139" s="231" t="s">
        <v>345</v>
      </c>
      <c r="B12139" s="232" t="s">
        <v>346</v>
      </c>
      <c r="C12139" s="233" t="s">
        <v>347</v>
      </c>
      <c r="D12139" s="233">
        <v>16</v>
      </c>
      <c r="E12139" s="233" t="s">
        <v>271</v>
      </c>
      <c r="F12139" s="234" t="s">
        <v>338</v>
      </c>
      <c r="G12139" s="235">
        <v>63</v>
      </c>
      <c r="H12139" s="234">
        <v>57577</v>
      </c>
      <c r="I12139" s="28"/>
    </row>
    <row r="12140" spans="1:9" x14ac:dyDescent="0.25">
      <c r="A12140" s="231" t="s">
        <v>339</v>
      </c>
      <c r="B12140" s="232" t="s">
        <v>340</v>
      </c>
      <c r="C12140" s="233" t="s">
        <v>341</v>
      </c>
      <c r="D12140" s="233">
        <v>8</v>
      </c>
      <c r="E12140" s="233" t="s">
        <v>262</v>
      </c>
      <c r="F12140" s="234" t="s">
        <v>342</v>
      </c>
      <c r="G12140" s="235">
        <v>68</v>
      </c>
      <c r="H12140" s="234">
        <v>57578</v>
      </c>
      <c r="I12140" s="28"/>
    </row>
    <row r="12141" spans="1:9" x14ac:dyDescent="0.25">
      <c r="A12141" s="231" t="s">
        <v>408</v>
      </c>
      <c r="B12141" s="232" t="s">
        <v>409</v>
      </c>
      <c r="C12141" s="233" t="s">
        <v>380</v>
      </c>
      <c r="D12141" s="233">
        <v>16</v>
      </c>
      <c r="E12141" s="233" t="s">
        <v>334</v>
      </c>
      <c r="F12141" s="234" t="s">
        <v>276</v>
      </c>
      <c r="G12141" s="235">
        <v>74</v>
      </c>
      <c r="H12141" s="234">
        <v>57586</v>
      </c>
      <c r="I12141" s="28"/>
    </row>
    <row r="12142" spans="1:9" x14ac:dyDescent="0.25">
      <c r="A12142" s="231" t="s">
        <v>362</v>
      </c>
      <c r="B12142" s="232" t="s">
        <v>366</v>
      </c>
      <c r="C12142" s="233" t="s">
        <v>337</v>
      </c>
      <c r="D12142" s="233">
        <v>8</v>
      </c>
      <c r="E12142" s="233" t="s">
        <v>262</v>
      </c>
      <c r="F12142" s="234" t="s">
        <v>50</v>
      </c>
      <c r="G12142" s="235">
        <v>195</v>
      </c>
      <c r="H12142" s="234">
        <v>57588</v>
      </c>
      <c r="I12142" s="28"/>
    </row>
    <row r="12143" spans="1:9" x14ac:dyDescent="0.25">
      <c r="A12143" s="231" t="s">
        <v>335</v>
      </c>
      <c r="B12143" s="232" t="s">
        <v>394</v>
      </c>
      <c r="C12143" s="233" t="s">
        <v>364</v>
      </c>
      <c r="D12143" s="233">
        <v>8</v>
      </c>
      <c r="E12143" s="233" t="s">
        <v>264</v>
      </c>
      <c r="F12143" s="234" t="s">
        <v>396</v>
      </c>
      <c r="G12143" s="235">
        <v>19</v>
      </c>
      <c r="H12143" s="234">
        <v>57592</v>
      </c>
      <c r="I12143" s="28"/>
    </row>
    <row r="12144" spans="1:9" x14ac:dyDescent="0.25">
      <c r="A12144" s="231" t="s">
        <v>362</v>
      </c>
      <c r="B12144" s="232" t="s">
        <v>407</v>
      </c>
      <c r="C12144" s="233" t="s">
        <v>380</v>
      </c>
      <c r="D12144" s="233">
        <v>16</v>
      </c>
      <c r="E12144" s="233" t="s">
        <v>264</v>
      </c>
      <c r="F12144" s="234" t="s">
        <v>396</v>
      </c>
      <c r="G12144" s="235">
        <v>49</v>
      </c>
      <c r="H12144" s="234">
        <v>57594</v>
      </c>
      <c r="I12144" s="28"/>
    </row>
    <row r="12145" spans="1:9" x14ac:dyDescent="0.25">
      <c r="A12145" s="231" t="s">
        <v>345</v>
      </c>
      <c r="B12145" s="232" t="s">
        <v>391</v>
      </c>
      <c r="C12145" s="233" t="s">
        <v>337</v>
      </c>
      <c r="D12145" s="233">
        <v>16</v>
      </c>
      <c r="E12145" s="233" t="s">
        <v>334</v>
      </c>
      <c r="F12145" s="234" t="s">
        <v>276</v>
      </c>
      <c r="G12145" s="235">
        <v>137</v>
      </c>
      <c r="H12145" s="234">
        <v>57596</v>
      </c>
      <c r="I12145" s="28"/>
    </row>
    <row r="12146" spans="1:9" x14ac:dyDescent="0.25">
      <c r="A12146" s="231" t="s">
        <v>335</v>
      </c>
      <c r="B12146" s="232" t="s">
        <v>400</v>
      </c>
      <c r="C12146" s="233" t="s">
        <v>364</v>
      </c>
      <c r="D12146" s="233">
        <v>8</v>
      </c>
      <c r="E12146" s="233" t="s">
        <v>264</v>
      </c>
      <c r="F12146" s="234" t="s">
        <v>365</v>
      </c>
      <c r="G12146" s="235">
        <v>75</v>
      </c>
      <c r="H12146" s="234">
        <v>57597</v>
      </c>
      <c r="I12146" s="28"/>
    </row>
    <row r="12147" spans="1:9" x14ac:dyDescent="0.25">
      <c r="A12147" s="231" t="s">
        <v>362</v>
      </c>
      <c r="B12147" s="232" t="s">
        <v>374</v>
      </c>
      <c r="C12147" s="233" t="s">
        <v>375</v>
      </c>
      <c r="D12147" s="233">
        <v>16</v>
      </c>
      <c r="E12147" s="233" t="s">
        <v>271</v>
      </c>
      <c r="F12147" s="234" t="s">
        <v>338</v>
      </c>
      <c r="G12147" s="235">
        <v>17</v>
      </c>
      <c r="H12147" s="234">
        <v>57602</v>
      </c>
      <c r="I12147" s="28"/>
    </row>
    <row r="12148" spans="1:9" x14ac:dyDescent="0.25">
      <c r="A12148" s="231" t="s">
        <v>335</v>
      </c>
      <c r="B12148" s="232" t="s">
        <v>383</v>
      </c>
      <c r="C12148" s="233" t="s">
        <v>347</v>
      </c>
      <c r="D12148" s="233">
        <v>8</v>
      </c>
      <c r="E12148" s="233" t="s">
        <v>271</v>
      </c>
      <c r="F12148" s="234" t="s">
        <v>359</v>
      </c>
      <c r="G12148" s="235">
        <v>98</v>
      </c>
      <c r="H12148" s="234">
        <v>57608</v>
      </c>
      <c r="I12148" s="28"/>
    </row>
    <row r="12149" spans="1:9" x14ac:dyDescent="0.25">
      <c r="A12149" s="231" t="s">
        <v>362</v>
      </c>
      <c r="B12149" s="232" t="s">
        <v>374</v>
      </c>
      <c r="C12149" s="233" t="s">
        <v>375</v>
      </c>
      <c r="D12149" s="233">
        <v>16</v>
      </c>
      <c r="E12149" s="233" t="s">
        <v>271</v>
      </c>
      <c r="F12149" s="234" t="s">
        <v>338</v>
      </c>
      <c r="G12149" s="235">
        <v>18</v>
      </c>
      <c r="H12149" s="234">
        <v>57611</v>
      </c>
      <c r="I12149" s="28"/>
    </row>
    <row r="12150" spans="1:9" x14ac:dyDescent="0.25">
      <c r="A12150" s="231" t="s">
        <v>362</v>
      </c>
      <c r="B12150" s="232" t="s">
        <v>366</v>
      </c>
      <c r="C12150" s="233" t="s">
        <v>337</v>
      </c>
      <c r="D12150" s="233">
        <v>8</v>
      </c>
      <c r="E12150" s="233" t="s">
        <v>262</v>
      </c>
      <c r="F12150" s="234" t="s">
        <v>342</v>
      </c>
      <c r="G12150" s="235">
        <v>114</v>
      </c>
      <c r="H12150" s="234">
        <v>57613</v>
      </c>
      <c r="I12150" s="28"/>
    </row>
    <row r="12151" spans="1:9" x14ac:dyDescent="0.25">
      <c r="A12151" s="231" t="s">
        <v>345</v>
      </c>
      <c r="B12151" s="232" t="s">
        <v>346</v>
      </c>
      <c r="C12151" s="233" t="s">
        <v>347</v>
      </c>
      <c r="D12151" s="233">
        <v>16</v>
      </c>
      <c r="E12151" s="233" t="s">
        <v>271</v>
      </c>
      <c r="F12151" s="234" t="s">
        <v>338</v>
      </c>
      <c r="G12151" s="235">
        <v>129</v>
      </c>
      <c r="H12151" s="234">
        <v>57613</v>
      </c>
      <c r="I12151" s="28"/>
    </row>
    <row r="12152" spans="1:9" x14ac:dyDescent="0.25">
      <c r="A12152" s="231" t="s">
        <v>362</v>
      </c>
      <c r="B12152" s="232" t="s">
        <v>374</v>
      </c>
      <c r="C12152" s="233" t="s">
        <v>375</v>
      </c>
      <c r="D12152" s="233">
        <v>16</v>
      </c>
      <c r="E12152" s="233" t="s">
        <v>271</v>
      </c>
      <c r="F12152" s="234" t="s">
        <v>338</v>
      </c>
      <c r="G12152" s="235">
        <v>167</v>
      </c>
      <c r="H12152" s="234">
        <v>57615</v>
      </c>
      <c r="I12152" s="28"/>
    </row>
    <row r="12153" spans="1:9" x14ac:dyDescent="0.25">
      <c r="A12153" s="231" t="s">
        <v>335</v>
      </c>
      <c r="B12153" s="232" t="s">
        <v>367</v>
      </c>
      <c r="C12153" s="233" t="s">
        <v>337</v>
      </c>
      <c r="D12153" s="233">
        <v>8</v>
      </c>
      <c r="E12153" s="233" t="s">
        <v>262</v>
      </c>
      <c r="F12153" s="234" t="s">
        <v>342</v>
      </c>
      <c r="G12153" s="235">
        <v>81</v>
      </c>
      <c r="H12153" s="234">
        <v>57617</v>
      </c>
      <c r="I12153" s="28"/>
    </row>
    <row r="12154" spans="1:9" x14ac:dyDescent="0.25">
      <c r="A12154" s="231" t="s">
        <v>345</v>
      </c>
      <c r="B12154" s="232" t="s">
        <v>379</v>
      </c>
      <c r="C12154" s="233" t="s">
        <v>380</v>
      </c>
      <c r="D12154" s="233">
        <v>16</v>
      </c>
      <c r="E12154" s="233" t="s">
        <v>271</v>
      </c>
      <c r="F12154" s="234" t="s">
        <v>373</v>
      </c>
      <c r="G12154" s="235">
        <v>91</v>
      </c>
      <c r="H12154" s="234">
        <v>57621</v>
      </c>
      <c r="I12154" s="28"/>
    </row>
    <row r="12155" spans="1:9" x14ac:dyDescent="0.25">
      <c r="A12155" s="231" t="s">
        <v>362</v>
      </c>
      <c r="B12155" s="232" t="s">
        <v>363</v>
      </c>
      <c r="C12155" s="233" t="s">
        <v>364</v>
      </c>
      <c r="D12155" s="233">
        <v>8</v>
      </c>
      <c r="E12155" s="233" t="s">
        <v>264</v>
      </c>
      <c r="F12155" s="234" t="s">
        <v>396</v>
      </c>
      <c r="G12155" s="235">
        <v>114</v>
      </c>
      <c r="H12155" s="234">
        <v>57622</v>
      </c>
      <c r="I12155" s="28"/>
    </row>
    <row r="12156" spans="1:9" x14ac:dyDescent="0.25">
      <c r="A12156" s="231" t="s">
        <v>371</v>
      </c>
      <c r="B12156" s="232" t="s">
        <v>388</v>
      </c>
      <c r="C12156" s="233" t="s">
        <v>364</v>
      </c>
      <c r="D12156" s="233">
        <v>12</v>
      </c>
      <c r="E12156" s="233" t="s">
        <v>271</v>
      </c>
      <c r="F12156" s="234" t="s">
        <v>338</v>
      </c>
      <c r="G12156" s="235">
        <v>36</v>
      </c>
      <c r="H12156" s="234">
        <v>57623</v>
      </c>
      <c r="I12156" s="28"/>
    </row>
    <row r="12157" spans="1:9" x14ac:dyDescent="0.25">
      <c r="A12157" s="231" t="s">
        <v>345</v>
      </c>
      <c r="B12157" s="232" t="s">
        <v>401</v>
      </c>
      <c r="C12157" s="233" t="s">
        <v>380</v>
      </c>
      <c r="D12157" s="233">
        <v>16</v>
      </c>
      <c r="E12157" s="233" t="s">
        <v>271</v>
      </c>
      <c r="F12157" s="234" t="s">
        <v>338</v>
      </c>
      <c r="G12157" s="235">
        <v>103</v>
      </c>
      <c r="H12157" s="234">
        <v>57626</v>
      </c>
      <c r="I12157" s="28"/>
    </row>
    <row r="12158" spans="1:9" x14ac:dyDescent="0.25">
      <c r="A12158" s="231" t="s">
        <v>408</v>
      </c>
      <c r="B12158" s="232" t="s">
        <v>409</v>
      </c>
      <c r="C12158" s="233" t="s">
        <v>380</v>
      </c>
      <c r="D12158" s="233">
        <v>16</v>
      </c>
      <c r="E12158" s="233" t="s">
        <v>334</v>
      </c>
      <c r="F12158" s="234" t="s">
        <v>278</v>
      </c>
      <c r="G12158" s="235">
        <v>116</v>
      </c>
      <c r="H12158" s="234">
        <v>57627</v>
      </c>
      <c r="I12158" s="28"/>
    </row>
    <row r="12159" spans="1:9" x14ac:dyDescent="0.25">
      <c r="A12159" s="231" t="s">
        <v>371</v>
      </c>
      <c r="B12159" s="232" t="s">
        <v>372</v>
      </c>
      <c r="C12159" s="233" t="s">
        <v>364</v>
      </c>
      <c r="D12159" s="233">
        <v>8</v>
      </c>
      <c r="E12159" s="233" t="s">
        <v>271</v>
      </c>
      <c r="F12159" s="234" t="s">
        <v>338</v>
      </c>
      <c r="G12159" s="235">
        <v>162</v>
      </c>
      <c r="H12159" s="234">
        <v>57629</v>
      </c>
      <c r="I12159" s="28"/>
    </row>
    <row r="12160" spans="1:9" x14ac:dyDescent="0.25">
      <c r="A12160" s="231" t="s">
        <v>385</v>
      </c>
      <c r="B12160" s="232" t="s">
        <v>389</v>
      </c>
      <c r="C12160" s="233" t="s">
        <v>375</v>
      </c>
      <c r="D12160" s="233">
        <v>16</v>
      </c>
      <c r="E12160" s="233" t="s">
        <v>334</v>
      </c>
      <c r="F12160" s="234" t="s">
        <v>278</v>
      </c>
      <c r="G12160" s="235">
        <v>22</v>
      </c>
      <c r="H12160" s="234">
        <v>57629</v>
      </c>
      <c r="I12160" s="28"/>
    </row>
    <row r="12161" spans="1:9" x14ac:dyDescent="0.25">
      <c r="A12161" s="231" t="s">
        <v>335</v>
      </c>
      <c r="B12161" s="232" t="s">
        <v>395</v>
      </c>
      <c r="C12161" s="233" t="s">
        <v>337</v>
      </c>
      <c r="D12161" s="233">
        <v>16</v>
      </c>
      <c r="E12161" s="233" t="s">
        <v>264</v>
      </c>
      <c r="F12161" s="234" t="s">
        <v>365</v>
      </c>
      <c r="G12161" s="235">
        <v>200</v>
      </c>
      <c r="H12161" s="234">
        <v>57637</v>
      </c>
      <c r="I12161" s="28"/>
    </row>
    <row r="12162" spans="1:9" x14ac:dyDescent="0.25">
      <c r="A12162" s="231" t="s">
        <v>335</v>
      </c>
      <c r="B12162" s="232" t="s">
        <v>383</v>
      </c>
      <c r="C12162" s="233" t="s">
        <v>347</v>
      </c>
      <c r="D12162" s="233">
        <v>8</v>
      </c>
      <c r="E12162" s="233" t="s">
        <v>271</v>
      </c>
      <c r="F12162" s="234" t="s">
        <v>359</v>
      </c>
      <c r="G12162" s="235">
        <v>180</v>
      </c>
      <c r="H12162" s="234">
        <v>57637</v>
      </c>
      <c r="I12162" s="28"/>
    </row>
    <row r="12163" spans="1:9" x14ac:dyDescent="0.25">
      <c r="A12163" s="231" t="s">
        <v>331</v>
      </c>
      <c r="B12163" s="232" t="s">
        <v>403</v>
      </c>
      <c r="C12163" s="233" t="s">
        <v>380</v>
      </c>
      <c r="D12163" s="233">
        <v>32</v>
      </c>
      <c r="E12163" s="233" t="s">
        <v>262</v>
      </c>
      <c r="F12163" s="234" t="s">
        <v>356</v>
      </c>
      <c r="G12163" s="235">
        <v>13</v>
      </c>
      <c r="H12163" s="234">
        <v>57640</v>
      </c>
      <c r="I12163" s="28"/>
    </row>
    <row r="12164" spans="1:9" x14ac:dyDescent="0.25">
      <c r="A12164" s="231" t="s">
        <v>335</v>
      </c>
      <c r="B12164" s="232" t="s">
        <v>383</v>
      </c>
      <c r="C12164" s="233" t="s">
        <v>347</v>
      </c>
      <c r="D12164" s="233">
        <v>8</v>
      </c>
      <c r="E12164" s="233" t="s">
        <v>271</v>
      </c>
      <c r="F12164" s="234" t="s">
        <v>373</v>
      </c>
      <c r="G12164" s="235">
        <v>173</v>
      </c>
      <c r="H12164" s="234">
        <v>57643</v>
      </c>
      <c r="I12164" s="28"/>
    </row>
    <row r="12165" spans="1:9" x14ac:dyDescent="0.25">
      <c r="A12165" s="231" t="s">
        <v>345</v>
      </c>
      <c r="B12165" s="232" t="s">
        <v>391</v>
      </c>
      <c r="C12165" s="233" t="s">
        <v>337</v>
      </c>
      <c r="D12165" s="233">
        <v>16</v>
      </c>
      <c r="E12165" s="233" t="s">
        <v>334</v>
      </c>
      <c r="F12165" s="234" t="s">
        <v>405</v>
      </c>
      <c r="G12165" s="235">
        <v>37</v>
      </c>
      <c r="H12165" s="234">
        <v>57644</v>
      </c>
      <c r="I12165" s="28"/>
    </row>
    <row r="12166" spans="1:9" x14ac:dyDescent="0.25">
      <c r="A12166" s="231" t="s">
        <v>385</v>
      </c>
      <c r="B12166" s="232" t="s">
        <v>386</v>
      </c>
      <c r="C12166" s="233" t="s">
        <v>358</v>
      </c>
      <c r="D12166" s="233">
        <v>16</v>
      </c>
      <c r="E12166" s="233" t="s">
        <v>334</v>
      </c>
      <c r="F12166" s="234" t="s">
        <v>405</v>
      </c>
      <c r="G12166" s="235">
        <v>164</v>
      </c>
      <c r="H12166" s="234">
        <v>57645</v>
      </c>
      <c r="I12166" s="28"/>
    </row>
    <row r="12167" spans="1:9" x14ac:dyDescent="0.25">
      <c r="A12167" s="231" t="s">
        <v>385</v>
      </c>
      <c r="B12167" s="232" t="s">
        <v>389</v>
      </c>
      <c r="C12167" s="233" t="s">
        <v>375</v>
      </c>
      <c r="D12167" s="233">
        <v>16</v>
      </c>
      <c r="E12167" s="233" t="s">
        <v>334</v>
      </c>
      <c r="F12167" s="234" t="s">
        <v>276</v>
      </c>
      <c r="G12167" s="235">
        <v>22</v>
      </c>
      <c r="H12167" s="234">
        <v>57648</v>
      </c>
      <c r="I12167" s="28"/>
    </row>
    <row r="12168" spans="1:9" x14ac:dyDescent="0.25">
      <c r="A12168" s="231" t="s">
        <v>331</v>
      </c>
      <c r="B12168" s="232" t="s">
        <v>353</v>
      </c>
      <c r="C12168" s="233" t="s">
        <v>337</v>
      </c>
      <c r="D12168" s="233">
        <v>16</v>
      </c>
      <c r="E12168" s="233" t="s">
        <v>262</v>
      </c>
      <c r="F12168" s="234" t="s">
        <v>342</v>
      </c>
      <c r="G12168" s="235">
        <v>41</v>
      </c>
      <c r="H12168" s="234">
        <v>57649</v>
      </c>
      <c r="I12168" s="28"/>
    </row>
    <row r="12169" spans="1:9" x14ac:dyDescent="0.25">
      <c r="A12169" s="231" t="s">
        <v>335</v>
      </c>
      <c r="B12169" s="232" t="s">
        <v>395</v>
      </c>
      <c r="C12169" s="233" t="s">
        <v>337</v>
      </c>
      <c r="D12169" s="233">
        <v>16</v>
      </c>
      <c r="E12169" s="233" t="s">
        <v>264</v>
      </c>
      <c r="F12169" s="234" t="s">
        <v>396</v>
      </c>
      <c r="G12169" s="235">
        <v>144</v>
      </c>
      <c r="H12169" s="234">
        <v>57650</v>
      </c>
      <c r="I12169" s="28"/>
    </row>
    <row r="12170" spans="1:9" x14ac:dyDescent="0.25">
      <c r="A12170" s="231" t="s">
        <v>331</v>
      </c>
      <c r="B12170" s="232" t="s">
        <v>353</v>
      </c>
      <c r="C12170" s="233" t="s">
        <v>337</v>
      </c>
      <c r="D12170" s="233">
        <v>16</v>
      </c>
      <c r="E12170" s="233" t="s">
        <v>262</v>
      </c>
      <c r="F12170" s="234" t="s">
        <v>356</v>
      </c>
      <c r="G12170" s="235">
        <v>19</v>
      </c>
      <c r="H12170" s="234">
        <v>57650</v>
      </c>
      <c r="I12170" s="28"/>
    </row>
    <row r="12171" spans="1:9" x14ac:dyDescent="0.25">
      <c r="A12171" s="231" t="s">
        <v>376</v>
      </c>
      <c r="B12171" s="232" t="s">
        <v>390</v>
      </c>
      <c r="C12171" s="233" t="s">
        <v>370</v>
      </c>
      <c r="D12171" s="233">
        <v>8</v>
      </c>
      <c r="E12171" s="233" t="s">
        <v>334</v>
      </c>
      <c r="F12171" s="234" t="s">
        <v>278</v>
      </c>
      <c r="G12171" s="235">
        <v>70</v>
      </c>
      <c r="H12171" s="234">
        <v>57650</v>
      </c>
      <c r="I12171" s="28"/>
    </row>
    <row r="12172" spans="1:9" x14ac:dyDescent="0.25">
      <c r="A12172" s="231" t="s">
        <v>335</v>
      </c>
      <c r="B12172" s="232" t="s">
        <v>357</v>
      </c>
      <c r="C12172" s="233" t="s">
        <v>358</v>
      </c>
      <c r="D12172" s="233">
        <v>16</v>
      </c>
      <c r="E12172" s="233" t="s">
        <v>271</v>
      </c>
      <c r="F12172" s="234" t="s">
        <v>359</v>
      </c>
      <c r="G12172" s="235">
        <v>26</v>
      </c>
      <c r="H12172" s="234">
        <v>57653</v>
      </c>
      <c r="I12172" s="28"/>
    </row>
    <row r="12173" spans="1:9" x14ac:dyDescent="0.25">
      <c r="A12173" s="231" t="s">
        <v>335</v>
      </c>
      <c r="B12173" s="232" t="s">
        <v>382</v>
      </c>
      <c r="C12173" s="233" t="s">
        <v>337</v>
      </c>
      <c r="D12173" s="233">
        <v>16</v>
      </c>
      <c r="E12173" s="233" t="s">
        <v>264</v>
      </c>
      <c r="F12173" s="234" t="s">
        <v>365</v>
      </c>
      <c r="G12173" s="235">
        <v>34</v>
      </c>
      <c r="H12173" s="234">
        <v>57653</v>
      </c>
      <c r="I12173" s="28"/>
    </row>
    <row r="12174" spans="1:9" x14ac:dyDescent="0.25">
      <c r="A12174" s="231" t="s">
        <v>335</v>
      </c>
      <c r="B12174" s="232" t="s">
        <v>394</v>
      </c>
      <c r="C12174" s="233" t="s">
        <v>364</v>
      </c>
      <c r="D12174" s="233">
        <v>8</v>
      </c>
      <c r="E12174" s="233" t="s">
        <v>264</v>
      </c>
      <c r="F12174" s="234" t="s">
        <v>365</v>
      </c>
      <c r="G12174" s="235">
        <v>44</v>
      </c>
      <c r="H12174" s="234">
        <v>57654</v>
      </c>
      <c r="I12174" s="28"/>
    </row>
    <row r="12175" spans="1:9" x14ac:dyDescent="0.25">
      <c r="A12175" s="231" t="s">
        <v>348</v>
      </c>
      <c r="B12175" s="232" t="s">
        <v>349</v>
      </c>
      <c r="C12175" s="233" t="s">
        <v>347</v>
      </c>
      <c r="D12175" s="233">
        <v>8</v>
      </c>
      <c r="E12175" s="233" t="s">
        <v>262</v>
      </c>
      <c r="F12175" s="234" t="s">
        <v>356</v>
      </c>
      <c r="G12175" s="235">
        <v>192</v>
      </c>
      <c r="H12175" s="234">
        <v>57657</v>
      </c>
      <c r="I12175" s="28"/>
    </row>
    <row r="12176" spans="1:9" x14ac:dyDescent="0.25">
      <c r="A12176" s="231" t="s">
        <v>371</v>
      </c>
      <c r="B12176" s="232" t="s">
        <v>372</v>
      </c>
      <c r="C12176" s="233" t="s">
        <v>364</v>
      </c>
      <c r="D12176" s="233">
        <v>8</v>
      </c>
      <c r="E12176" s="233" t="s">
        <v>271</v>
      </c>
      <c r="F12176" s="234" t="s">
        <v>373</v>
      </c>
      <c r="G12176" s="235">
        <v>20</v>
      </c>
      <c r="H12176" s="234">
        <v>57660</v>
      </c>
      <c r="I12176" s="28"/>
    </row>
    <row r="12177" spans="1:9" x14ac:dyDescent="0.25">
      <c r="A12177" s="231" t="s">
        <v>348</v>
      </c>
      <c r="B12177" s="232" t="s">
        <v>349</v>
      </c>
      <c r="C12177" s="233" t="s">
        <v>347</v>
      </c>
      <c r="D12177" s="233">
        <v>8</v>
      </c>
      <c r="E12177" s="233" t="s">
        <v>262</v>
      </c>
      <c r="F12177" s="234" t="s">
        <v>342</v>
      </c>
      <c r="G12177" s="235">
        <v>50</v>
      </c>
      <c r="H12177" s="234">
        <v>57660</v>
      </c>
      <c r="I12177" s="28"/>
    </row>
    <row r="12178" spans="1:9" x14ac:dyDescent="0.25">
      <c r="A12178" s="231" t="s">
        <v>376</v>
      </c>
      <c r="B12178" s="232" t="s">
        <v>390</v>
      </c>
      <c r="C12178" s="233" t="s">
        <v>370</v>
      </c>
      <c r="D12178" s="233">
        <v>8</v>
      </c>
      <c r="E12178" s="233" t="s">
        <v>334</v>
      </c>
      <c r="F12178" s="234" t="s">
        <v>278</v>
      </c>
      <c r="G12178" s="235">
        <v>171</v>
      </c>
      <c r="H12178" s="234">
        <v>57660</v>
      </c>
      <c r="I12178" s="28"/>
    </row>
    <row r="12179" spans="1:9" x14ac:dyDescent="0.25">
      <c r="A12179" s="231" t="s">
        <v>335</v>
      </c>
      <c r="B12179" s="232" t="s">
        <v>382</v>
      </c>
      <c r="C12179" s="233" t="s">
        <v>337</v>
      </c>
      <c r="D12179" s="233">
        <v>16</v>
      </c>
      <c r="E12179" s="233" t="s">
        <v>264</v>
      </c>
      <c r="F12179" s="234" t="s">
        <v>365</v>
      </c>
      <c r="G12179" s="235">
        <v>12</v>
      </c>
      <c r="H12179" s="234">
        <v>57667</v>
      </c>
      <c r="I12179" s="28"/>
    </row>
    <row r="12180" spans="1:9" x14ac:dyDescent="0.25">
      <c r="A12180" s="231" t="s">
        <v>348</v>
      </c>
      <c r="B12180" s="232" t="s">
        <v>349</v>
      </c>
      <c r="C12180" s="233" t="s">
        <v>347</v>
      </c>
      <c r="D12180" s="233">
        <v>8</v>
      </c>
      <c r="E12180" s="233" t="s">
        <v>262</v>
      </c>
      <c r="F12180" s="234" t="s">
        <v>356</v>
      </c>
      <c r="G12180" s="235">
        <v>32</v>
      </c>
      <c r="H12180" s="234">
        <v>57671</v>
      </c>
      <c r="I12180" s="28"/>
    </row>
    <row r="12181" spans="1:9" x14ac:dyDescent="0.25">
      <c r="A12181" s="231" t="s">
        <v>331</v>
      </c>
      <c r="B12181" s="232" t="s">
        <v>353</v>
      </c>
      <c r="C12181" s="233" t="s">
        <v>337</v>
      </c>
      <c r="D12181" s="233">
        <v>16</v>
      </c>
      <c r="E12181" s="233" t="s">
        <v>262</v>
      </c>
      <c r="F12181" s="234" t="s">
        <v>342</v>
      </c>
      <c r="G12181" s="235">
        <v>120</v>
      </c>
      <c r="H12181" s="234">
        <v>57680</v>
      </c>
      <c r="I12181" s="28"/>
    </row>
    <row r="12182" spans="1:9" x14ac:dyDescent="0.25">
      <c r="A12182" s="231" t="s">
        <v>397</v>
      </c>
      <c r="B12182" s="232" t="s">
        <v>398</v>
      </c>
      <c r="C12182" s="233" t="s">
        <v>399</v>
      </c>
      <c r="D12182" s="233">
        <v>8</v>
      </c>
      <c r="E12182" s="233" t="s">
        <v>334</v>
      </c>
      <c r="F12182" s="234" t="s">
        <v>276</v>
      </c>
      <c r="G12182" s="235">
        <v>69</v>
      </c>
      <c r="H12182" s="234">
        <v>57680</v>
      </c>
      <c r="I12182" s="28"/>
    </row>
    <row r="12183" spans="1:9" x14ac:dyDescent="0.25">
      <c r="A12183" s="231" t="s">
        <v>335</v>
      </c>
      <c r="B12183" s="232" t="s">
        <v>400</v>
      </c>
      <c r="C12183" s="233" t="s">
        <v>364</v>
      </c>
      <c r="D12183" s="233">
        <v>8</v>
      </c>
      <c r="E12183" s="233" t="s">
        <v>264</v>
      </c>
      <c r="F12183" s="234" t="s">
        <v>365</v>
      </c>
      <c r="G12183" s="235">
        <v>102</v>
      </c>
      <c r="H12183" s="234">
        <v>57681</v>
      </c>
      <c r="I12183" s="28"/>
    </row>
    <row r="12184" spans="1:9" x14ac:dyDescent="0.25">
      <c r="A12184" s="231" t="s">
        <v>345</v>
      </c>
      <c r="B12184" s="232" t="s">
        <v>406</v>
      </c>
      <c r="C12184" s="233" t="s">
        <v>337</v>
      </c>
      <c r="D12184" s="233">
        <v>16</v>
      </c>
      <c r="E12184" s="233" t="s">
        <v>271</v>
      </c>
      <c r="F12184" s="234" t="s">
        <v>359</v>
      </c>
      <c r="G12184" s="235">
        <v>173</v>
      </c>
      <c r="H12184" s="234">
        <v>57682</v>
      </c>
      <c r="I12184" s="28"/>
    </row>
    <row r="12185" spans="1:9" x14ac:dyDescent="0.25">
      <c r="A12185" s="231" t="s">
        <v>345</v>
      </c>
      <c r="B12185" s="232" t="s">
        <v>346</v>
      </c>
      <c r="C12185" s="233" t="s">
        <v>347</v>
      </c>
      <c r="D12185" s="233">
        <v>16</v>
      </c>
      <c r="E12185" s="233" t="s">
        <v>271</v>
      </c>
      <c r="F12185" s="234" t="s">
        <v>338</v>
      </c>
      <c r="G12185" s="235">
        <v>14</v>
      </c>
      <c r="H12185" s="234">
        <v>57686</v>
      </c>
      <c r="I12185" s="28"/>
    </row>
    <row r="12186" spans="1:9" x14ac:dyDescent="0.25">
      <c r="A12186" s="231" t="s">
        <v>335</v>
      </c>
      <c r="B12186" s="232" t="s">
        <v>382</v>
      </c>
      <c r="C12186" s="233" t="s">
        <v>337</v>
      </c>
      <c r="D12186" s="233">
        <v>16</v>
      </c>
      <c r="E12186" s="233" t="s">
        <v>264</v>
      </c>
      <c r="F12186" s="234" t="s">
        <v>365</v>
      </c>
      <c r="G12186" s="235">
        <v>66</v>
      </c>
      <c r="H12186" s="234">
        <v>57687</v>
      </c>
      <c r="I12186" s="28"/>
    </row>
    <row r="12187" spans="1:9" x14ac:dyDescent="0.25">
      <c r="A12187" s="231" t="s">
        <v>335</v>
      </c>
      <c r="B12187" s="232" t="s">
        <v>387</v>
      </c>
      <c r="C12187" s="233" t="s">
        <v>347</v>
      </c>
      <c r="D12187" s="233">
        <v>8</v>
      </c>
      <c r="E12187" s="233" t="s">
        <v>264</v>
      </c>
      <c r="F12187" s="234" t="s">
        <v>365</v>
      </c>
      <c r="G12187" s="235">
        <v>8</v>
      </c>
      <c r="H12187" s="234">
        <v>57688</v>
      </c>
      <c r="I12187" s="28"/>
    </row>
    <row r="12188" spans="1:9" x14ac:dyDescent="0.25">
      <c r="A12188" s="231" t="s">
        <v>345</v>
      </c>
      <c r="B12188" s="232" t="s">
        <v>391</v>
      </c>
      <c r="C12188" s="233" t="s">
        <v>337</v>
      </c>
      <c r="D12188" s="233">
        <v>16</v>
      </c>
      <c r="E12188" s="233" t="s">
        <v>334</v>
      </c>
      <c r="F12188" s="234" t="s">
        <v>405</v>
      </c>
      <c r="G12188" s="235">
        <v>40</v>
      </c>
      <c r="H12188" s="234">
        <v>57691</v>
      </c>
      <c r="I12188" s="28"/>
    </row>
    <row r="12189" spans="1:9" x14ac:dyDescent="0.25">
      <c r="A12189" s="231" t="s">
        <v>335</v>
      </c>
      <c r="B12189" s="232" t="s">
        <v>382</v>
      </c>
      <c r="C12189" s="233" t="s">
        <v>337</v>
      </c>
      <c r="D12189" s="233">
        <v>16</v>
      </c>
      <c r="E12189" s="233" t="s">
        <v>264</v>
      </c>
      <c r="F12189" s="234" t="s">
        <v>365</v>
      </c>
      <c r="G12189" s="235">
        <v>116</v>
      </c>
      <c r="H12189" s="234">
        <v>57695</v>
      </c>
      <c r="I12189" s="28"/>
    </row>
    <row r="12190" spans="1:9" x14ac:dyDescent="0.25">
      <c r="A12190" s="231" t="s">
        <v>335</v>
      </c>
      <c r="B12190" s="232" t="s">
        <v>387</v>
      </c>
      <c r="C12190" s="233" t="s">
        <v>347</v>
      </c>
      <c r="D12190" s="233">
        <v>8</v>
      </c>
      <c r="E12190" s="233" t="s">
        <v>264</v>
      </c>
      <c r="F12190" s="234" t="s">
        <v>365</v>
      </c>
      <c r="G12190" s="235">
        <v>101</v>
      </c>
      <c r="H12190" s="234">
        <v>57696</v>
      </c>
      <c r="I12190" s="28"/>
    </row>
    <row r="12191" spans="1:9" x14ac:dyDescent="0.25">
      <c r="A12191" s="231" t="s">
        <v>335</v>
      </c>
      <c r="B12191" s="232" t="s">
        <v>357</v>
      </c>
      <c r="C12191" s="233" t="s">
        <v>358</v>
      </c>
      <c r="D12191" s="233">
        <v>16</v>
      </c>
      <c r="E12191" s="233" t="s">
        <v>271</v>
      </c>
      <c r="F12191" s="234" t="s">
        <v>359</v>
      </c>
      <c r="G12191" s="235">
        <v>57</v>
      </c>
      <c r="H12191" s="234">
        <v>57697</v>
      </c>
      <c r="I12191" s="28"/>
    </row>
    <row r="12192" spans="1:9" x14ac:dyDescent="0.25">
      <c r="A12192" s="231" t="s">
        <v>362</v>
      </c>
      <c r="B12192" s="232" t="s">
        <v>374</v>
      </c>
      <c r="C12192" s="233" t="s">
        <v>375</v>
      </c>
      <c r="D12192" s="233">
        <v>16</v>
      </c>
      <c r="E12192" s="233" t="s">
        <v>271</v>
      </c>
      <c r="F12192" s="234" t="s">
        <v>338</v>
      </c>
      <c r="G12192" s="235">
        <v>124</v>
      </c>
      <c r="H12192" s="234">
        <v>57700</v>
      </c>
      <c r="I12192" s="28"/>
    </row>
    <row r="12193" spans="1:9" x14ac:dyDescent="0.25">
      <c r="A12193" s="231" t="s">
        <v>335</v>
      </c>
      <c r="B12193" s="232" t="s">
        <v>368</v>
      </c>
      <c r="C12193" s="233" t="s">
        <v>364</v>
      </c>
      <c r="D12193" s="233">
        <v>8</v>
      </c>
      <c r="E12193" s="233" t="s">
        <v>262</v>
      </c>
      <c r="F12193" s="234" t="s">
        <v>356</v>
      </c>
      <c r="G12193" s="235">
        <v>180</v>
      </c>
      <c r="H12193" s="234">
        <v>57704</v>
      </c>
      <c r="I12193" s="28"/>
    </row>
    <row r="12194" spans="1:9" x14ac:dyDescent="0.25">
      <c r="A12194" s="231" t="s">
        <v>335</v>
      </c>
      <c r="B12194" s="232" t="s">
        <v>350</v>
      </c>
      <c r="C12194" s="233" t="s">
        <v>347</v>
      </c>
      <c r="D12194" s="233">
        <v>8</v>
      </c>
      <c r="E12194" s="233" t="s">
        <v>271</v>
      </c>
      <c r="F12194" s="234" t="s">
        <v>338</v>
      </c>
      <c r="G12194" s="235">
        <v>23</v>
      </c>
      <c r="H12194" s="234">
        <v>57710</v>
      </c>
      <c r="I12194" s="28"/>
    </row>
    <row r="12195" spans="1:9" x14ac:dyDescent="0.25">
      <c r="A12195" s="231" t="s">
        <v>335</v>
      </c>
      <c r="B12195" s="232" t="s">
        <v>383</v>
      </c>
      <c r="C12195" s="233" t="s">
        <v>347</v>
      </c>
      <c r="D12195" s="233">
        <v>8</v>
      </c>
      <c r="E12195" s="233" t="s">
        <v>271</v>
      </c>
      <c r="F12195" s="234" t="s">
        <v>359</v>
      </c>
      <c r="G12195" s="235">
        <v>61</v>
      </c>
      <c r="H12195" s="234">
        <v>57710</v>
      </c>
      <c r="I12195" s="28"/>
    </row>
    <row r="12196" spans="1:9" x14ac:dyDescent="0.25">
      <c r="A12196" s="231" t="s">
        <v>376</v>
      </c>
      <c r="B12196" s="232" t="s">
        <v>390</v>
      </c>
      <c r="C12196" s="233" t="s">
        <v>370</v>
      </c>
      <c r="D12196" s="233">
        <v>8</v>
      </c>
      <c r="E12196" s="233" t="s">
        <v>334</v>
      </c>
      <c r="F12196" s="234" t="s">
        <v>278</v>
      </c>
      <c r="G12196" s="235">
        <v>149</v>
      </c>
      <c r="H12196" s="234">
        <v>57710</v>
      </c>
      <c r="I12196" s="28"/>
    </row>
    <row r="12197" spans="1:9" x14ac:dyDescent="0.25">
      <c r="A12197" s="231" t="s">
        <v>331</v>
      </c>
      <c r="B12197" s="232" t="s">
        <v>381</v>
      </c>
      <c r="C12197" s="233" t="s">
        <v>380</v>
      </c>
      <c r="D12197" s="233">
        <v>16</v>
      </c>
      <c r="E12197" s="233" t="s">
        <v>262</v>
      </c>
      <c r="F12197" s="234" t="s">
        <v>342</v>
      </c>
      <c r="G12197" s="235">
        <v>113</v>
      </c>
      <c r="H12197" s="234">
        <v>57712</v>
      </c>
      <c r="I12197" s="28"/>
    </row>
    <row r="12198" spans="1:9" x14ac:dyDescent="0.25">
      <c r="A12198" s="231" t="s">
        <v>335</v>
      </c>
      <c r="B12198" s="232" t="s">
        <v>357</v>
      </c>
      <c r="C12198" s="233" t="s">
        <v>358</v>
      </c>
      <c r="D12198" s="233">
        <v>16</v>
      </c>
      <c r="E12198" s="233" t="s">
        <v>271</v>
      </c>
      <c r="F12198" s="234" t="s">
        <v>359</v>
      </c>
      <c r="G12198" s="235">
        <v>176</v>
      </c>
      <c r="H12198" s="234">
        <v>57718</v>
      </c>
      <c r="I12198" s="28"/>
    </row>
    <row r="12199" spans="1:9" x14ac:dyDescent="0.25">
      <c r="A12199" s="231" t="s">
        <v>335</v>
      </c>
      <c r="B12199" s="232" t="s">
        <v>350</v>
      </c>
      <c r="C12199" s="233" t="s">
        <v>347</v>
      </c>
      <c r="D12199" s="233">
        <v>8</v>
      </c>
      <c r="E12199" s="233" t="s">
        <v>271</v>
      </c>
      <c r="F12199" s="234" t="s">
        <v>338</v>
      </c>
      <c r="G12199" s="235">
        <v>115</v>
      </c>
      <c r="H12199" s="234">
        <v>57721</v>
      </c>
      <c r="I12199" s="28"/>
    </row>
    <row r="12200" spans="1:9" x14ac:dyDescent="0.25">
      <c r="A12200" s="231" t="s">
        <v>331</v>
      </c>
      <c r="B12200" s="232" t="s">
        <v>381</v>
      </c>
      <c r="C12200" s="233" t="s">
        <v>380</v>
      </c>
      <c r="D12200" s="233">
        <v>16</v>
      </c>
      <c r="E12200" s="233" t="s">
        <v>262</v>
      </c>
      <c r="F12200" s="234" t="s">
        <v>342</v>
      </c>
      <c r="G12200" s="235">
        <v>82</v>
      </c>
      <c r="H12200" s="234">
        <v>57721</v>
      </c>
      <c r="I12200" s="28"/>
    </row>
    <row r="12201" spans="1:9" x14ac:dyDescent="0.25">
      <c r="A12201" s="231" t="s">
        <v>397</v>
      </c>
      <c r="B12201" s="232" t="s">
        <v>398</v>
      </c>
      <c r="C12201" s="233" t="s">
        <v>399</v>
      </c>
      <c r="D12201" s="233">
        <v>8</v>
      </c>
      <c r="E12201" s="233" t="s">
        <v>334</v>
      </c>
      <c r="F12201" s="234" t="s">
        <v>276</v>
      </c>
      <c r="G12201" s="235">
        <v>77</v>
      </c>
      <c r="H12201" s="234">
        <v>57725</v>
      </c>
      <c r="I12201" s="28"/>
    </row>
    <row r="12202" spans="1:9" x14ac:dyDescent="0.25">
      <c r="A12202" s="231" t="s">
        <v>408</v>
      </c>
      <c r="B12202" s="232" t="s">
        <v>409</v>
      </c>
      <c r="C12202" s="233" t="s">
        <v>380</v>
      </c>
      <c r="D12202" s="233">
        <v>16</v>
      </c>
      <c r="E12202" s="233" t="s">
        <v>334</v>
      </c>
      <c r="F12202" s="234" t="s">
        <v>276</v>
      </c>
      <c r="G12202" s="235">
        <v>65</v>
      </c>
      <c r="H12202" s="234">
        <v>57726</v>
      </c>
      <c r="I12202" s="28"/>
    </row>
    <row r="12203" spans="1:9" x14ac:dyDescent="0.25">
      <c r="A12203" s="231" t="s">
        <v>376</v>
      </c>
      <c r="B12203" s="232" t="s">
        <v>390</v>
      </c>
      <c r="C12203" s="233" t="s">
        <v>370</v>
      </c>
      <c r="D12203" s="233">
        <v>8</v>
      </c>
      <c r="E12203" s="233" t="s">
        <v>334</v>
      </c>
      <c r="F12203" s="234" t="s">
        <v>278</v>
      </c>
      <c r="G12203" s="235">
        <v>66</v>
      </c>
      <c r="H12203" s="234">
        <v>57727</v>
      </c>
      <c r="I12203" s="28"/>
    </row>
    <row r="12204" spans="1:9" x14ac:dyDescent="0.25">
      <c r="A12204" s="231" t="s">
        <v>376</v>
      </c>
      <c r="B12204" s="232" t="s">
        <v>390</v>
      </c>
      <c r="C12204" s="233" t="s">
        <v>370</v>
      </c>
      <c r="D12204" s="233">
        <v>8</v>
      </c>
      <c r="E12204" s="233" t="s">
        <v>334</v>
      </c>
      <c r="F12204" s="234" t="s">
        <v>278</v>
      </c>
      <c r="G12204" s="235">
        <v>133</v>
      </c>
      <c r="H12204" s="234">
        <v>57730</v>
      </c>
      <c r="I12204" s="28"/>
    </row>
    <row r="12205" spans="1:9" x14ac:dyDescent="0.25">
      <c r="A12205" s="231" t="s">
        <v>385</v>
      </c>
      <c r="B12205" s="232" t="s">
        <v>386</v>
      </c>
      <c r="C12205" s="233" t="s">
        <v>358</v>
      </c>
      <c r="D12205" s="233">
        <v>16</v>
      </c>
      <c r="E12205" s="233" t="s">
        <v>334</v>
      </c>
      <c r="F12205" s="234" t="s">
        <v>276</v>
      </c>
      <c r="G12205" s="235">
        <v>114</v>
      </c>
      <c r="H12205" s="234">
        <v>57733</v>
      </c>
      <c r="I12205" s="28"/>
    </row>
    <row r="12206" spans="1:9" x14ac:dyDescent="0.25">
      <c r="A12206" s="231" t="s">
        <v>335</v>
      </c>
      <c r="B12206" s="232" t="s">
        <v>368</v>
      </c>
      <c r="C12206" s="233" t="s">
        <v>364</v>
      </c>
      <c r="D12206" s="233">
        <v>8</v>
      </c>
      <c r="E12206" s="233" t="s">
        <v>262</v>
      </c>
      <c r="F12206" s="234" t="s">
        <v>356</v>
      </c>
      <c r="G12206" s="235">
        <v>168</v>
      </c>
      <c r="H12206" s="234">
        <v>57735</v>
      </c>
      <c r="I12206" s="28"/>
    </row>
    <row r="12207" spans="1:9" x14ac:dyDescent="0.25">
      <c r="A12207" s="231" t="s">
        <v>408</v>
      </c>
      <c r="B12207" s="232" t="s">
        <v>409</v>
      </c>
      <c r="C12207" s="233" t="s">
        <v>380</v>
      </c>
      <c r="D12207" s="233">
        <v>16</v>
      </c>
      <c r="E12207" s="233" t="s">
        <v>334</v>
      </c>
      <c r="F12207" s="234" t="s">
        <v>278</v>
      </c>
      <c r="G12207" s="235">
        <v>171</v>
      </c>
      <c r="H12207" s="234">
        <v>57743</v>
      </c>
      <c r="I12207" s="28"/>
    </row>
    <row r="12208" spans="1:9" x14ac:dyDescent="0.25">
      <c r="A12208" s="231" t="s">
        <v>335</v>
      </c>
      <c r="B12208" s="232" t="s">
        <v>387</v>
      </c>
      <c r="C12208" s="233" t="s">
        <v>347</v>
      </c>
      <c r="D12208" s="233">
        <v>8</v>
      </c>
      <c r="E12208" s="233" t="s">
        <v>264</v>
      </c>
      <c r="F12208" s="234" t="s">
        <v>365</v>
      </c>
      <c r="G12208" s="235">
        <v>42</v>
      </c>
      <c r="H12208" s="234">
        <v>57745</v>
      </c>
      <c r="I12208" s="28"/>
    </row>
    <row r="12209" spans="1:9" x14ac:dyDescent="0.25">
      <c r="A12209" s="231" t="s">
        <v>362</v>
      </c>
      <c r="B12209" s="232" t="s">
        <v>366</v>
      </c>
      <c r="C12209" s="233" t="s">
        <v>337</v>
      </c>
      <c r="D12209" s="233">
        <v>8</v>
      </c>
      <c r="E12209" s="233" t="s">
        <v>262</v>
      </c>
      <c r="F12209" s="234" t="s">
        <v>50</v>
      </c>
      <c r="G12209" s="235">
        <v>51</v>
      </c>
      <c r="H12209" s="234">
        <v>57748</v>
      </c>
      <c r="I12209" s="28"/>
    </row>
    <row r="12210" spans="1:9" x14ac:dyDescent="0.25">
      <c r="A12210" s="231" t="s">
        <v>335</v>
      </c>
      <c r="B12210" s="232" t="s">
        <v>394</v>
      </c>
      <c r="C12210" s="233" t="s">
        <v>364</v>
      </c>
      <c r="D12210" s="233">
        <v>8</v>
      </c>
      <c r="E12210" s="233" t="s">
        <v>264</v>
      </c>
      <c r="F12210" s="234" t="s">
        <v>396</v>
      </c>
      <c r="G12210" s="235">
        <v>100</v>
      </c>
      <c r="H12210" s="234">
        <v>57748</v>
      </c>
      <c r="I12210" s="28"/>
    </row>
    <row r="12211" spans="1:9" x14ac:dyDescent="0.25">
      <c r="A12211" s="231" t="s">
        <v>335</v>
      </c>
      <c r="B12211" s="232" t="s">
        <v>387</v>
      </c>
      <c r="C12211" s="233" t="s">
        <v>347</v>
      </c>
      <c r="D12211" s="233">
        <v>8</v>
      </c>
      <c r="E12211" s="233" t="s">
        <v>264</v>
      </c>
      <c r="F12211" s="234" t="s">
        <v>365</v>
      </c>
      <c r="G12211" s="235">
        <v>70</v>
      </c>
      <c r="H12211" s="234">
        <v>57749</v>
      </c>
      <c r="I12211" s="28"/>
    </row>
    <row r="12212" spans="1:9" x14ac:dyDescent="0.25">
      <c r="A12212" s="231" t="s">
        <v>335</v>
      </c>
      <c r="B12212" s="232" t="s">
        <v>387</v>
      </c>
      <c r="C12212" s="233" t="s">
        <v>347</v>
      </c>
      <c r="D12212" s="233">
        <v>8</v>
      </c>
      <c r="E12212" s="233" t="s">
        <v>264</v>
      </c>
      <c r="F12212" s="234" t="s">
        <v>365</v>
      </c>
      <c r="G12212" s="235">
        <v>174</v>
      </c>
      <c r="H12212" s="234">
        <v>57751</v>
      </c>
      <c r="I12212" s="28"/>
    </row>
    <row r="12213" spans="1:9" x14ac:dyDescent="0.25">
      <c r="A12213" s="231" t="s">
        <v>408</v>
      </c>
      <c r="B12213" s="232" t="s">
        <v>409</v>
      </c>
      <c r="C12213" s="233" t="s">
        <v>380</v>
      </c>
      <c r="D12213" s="233">
        <v>16</v>
      </c>
      <c r="E12213" s="233" t="s">
        <v>334</v>
      </c>
      <c r="F12213" s="234" t="s">
        <v>276</v>
      </c>
      <c r="G12213" s="235">
        <v>62</v>
      </c>
      <c r="H12213" s="234">
        <v>57754</v>
      </c>
      <c r="I12213" s="28"/>
    </row>
    <row r="12214" spans="1:9" x14ac:dyDescent="0.25">
      <c r="A12214" s="231" t="s">
        <v>385</v>
      </c>
      <c r="B12214" s="232" t="s">
        <v>389</v>
      </c>
      <c r="C12214" s="233" t="s">
        <v>375</v>
      </c>
      <c r="D12214" s="233">
        <v>16</v>
      </c>
      <c r="E12214" s="233" t="s">
        <v>334</v>
      </c>
      <c r="F12214" s="234" t="s">
        <v>278</v>
      </c>
      <c r="G12214" s="235">
        <v>41</v>
      </c>
      <c r="H12214" s="234">
        <v>57760</v>
      </c>
      <c r="I12214" s="28"/>
    </row>
    <row r="12215" spans="1:9" x14ac:dyDescent="0.25">
      <c r="A12215" s="231" t="s">
        <v>362</v>
      </c>
      <c r="B12215" s="232" t="s">
        <v>366</v>
      </c>
      <c r="C12215" s="233" t="s">
        <v>337</v>
      </c>
      <c r="D12215" s="233">
        <v>8</v>
      </c>
      <c r="E12215" s="233" t="s">
        <v>262</v>
      </c>
      <c r="F12215" s="234" t="s">
        <v>50</v>
      </c>
      <c r="G12215" s="235">
        <v>68</v>
      </c>
      <c r="H12215" s="234">
        <v>57762</v>
      </c>
      <c r="I12215" s="28"/>
    </row>
    <row r="12216" spans="1:9" x14ac:dyDescent="0.25">
      <c r="A12216" s="231" t="s">
        <v>345</v>
      </c>
      <c r="B12216" s="232" t="s">
        <v>401</v>
      </c>
      <c r="C12216" s="233" t="s">
        <v>380</v>
      </c>
      <c r="D12216" s="233">
        <v>16</v>
      </c>
      <c r="E12216" s="233" t="s">
        <v>271</v>
      </c>
      <c r="F12216" s="234" t="s">
        <v>338</v>
      </c>
      <c r="G12216" s="235">
        <v>122</v>
      </c>
      <c r="H12216" s="234">
        <v>57764</v>
      </c>
      <c r="I12216" s="28"/>
    </row>
    <row r="12217" spans="1:9" x14ac:dyDescent="0.25">
      <c r="A12217" s="231" t="s">
        <v>371</v>
      </c>
      <c r="B12217" s="232" t="s">
        <v>388</v>
      </c>
      <c r="C12217" s="233" t="s">
        <v>364</v>
      </c>
      <c r="D12217" s="233">
        <v>12</v>
      </c>
      <c r="E12217" s="233" t="s">
        <v>271</v>
      </c>
      <c r="F12217" s="234" t="s">
        <v>359</v>
      </c>
      <c r="G12217" s="235">
        <v>155</v>
      </c>
      <c r="H12217" s="234">
        <v>57765</v>
      </c>
      <c r="I12217" s="28"/>
    </row>
    <row r="12218" spans="1:9" x14ac:dyDescent="0.25">
      <c r="A12218" s="231" t="s">
        <v>408</v>
      </c>
      <c r="B12218" s="232" t="s">
        <v>409</v>
      </c>
      <c r="C12218" s="233" t="s">
        <v>380</v>
      </c>
      <c r="D12218" s="233">
        <v>16</v>
      </c>
      <c r="E12218" s="233" t="s">
        <v>334</v>
      </c>
      <c r="F12218" s="234" t="s">
        <v>278</v>
      </c>
      <c r="G12218" s="235">
        <v>25</v>
      </c>
      <c r="H12218" s="234">
        <v>57767</v>
      </c>
      <c r="I12218" s="28"/>
    </row>
    <row r="12219" spans="1:9" x14ac:dyDescent="0.25">
      <c r="A12219" s="231" t="s">
        <v>371</v>
      </c>
      <c r="B12219" s="232" t="s">
        <v>372</v>
      </c>
      <c r="C12219" s="233" t="s">
        <v>364</v>
      </c>
      <c r="D12219" s="233">
        <v>8</v>
      </c>
      <c r="E12219" s="233" t="s">
        <v>271</v>
      </c>
      <c r="F12219" s="234" t="s">
        <v>338</v>
      </c>
      <c r="G12219" s="235">
        <v>133</v>
      </c>
      <c r="H12219" s="234">
        <v>57769</v>
      </c>
      <c r="I12219" s="28"/>
    </row>
    <row r="12220" spans="1:9" x14ac:dyDescent="0.25">
      <c r="A12220" s="231" t="s">
        <v>335</v>
      </c>
      <c r="B12220" s="232" t="s">
        <v>357</v>
      </c>
      <c r="C12220" s="233" t="s">
        <v>358</v>
      </c>
      <c r="D12220" s="233">
        <v>16</v>
      </c>
      <c r="E12220" s="233" t="s">
        <v>271</v>
      </c>
      <c r="F12220" s="234" t="s">
        <v>359</v>
      </c>
      <c r="G12220" s="235">
        <v>18</v>
      </c>
      <c r="H12220" s="234">
        <v>57770</v>
      </c>
      <c r="I12220" s="28"/>
    </row>
    <row r="12221" spans="1:9" x14ac:dyDescent="0.25">
      <c r="A12221" s="231" t="s">
        <v>331</v>
      </c>
      <c r="B12221" s="232" t="s">
        <v>332</v>
      </c>
      <c r="C12221" s="233" t="s">
        <v>333</v>
      </c>
      <c r="D12221" s="233">
        <v>16</v>
      </c>
      <c r="E12221" s="233" t="s">
        <v>334</v>
      </c>
      <c r="F12221" s="234" t="s">
        <v>278</v>
      </c>
      <c r="G12221" s="235">
        <v>35</v>
      </c>
      <c r="H12221" s="234">
        <v>57771</v>
      </c>
      <c r="I12221" s="28"/>
    </row>
    <row r="12222" spans="1:9" x14ac:dyDescent="0.25">
      <c r="A12222" s="231" t="s">
        <v>345</v>
      </c>
      <c r="B12222" s="232" t="s">
        <v>346</v>
      </c>
      <c r="C12222" s="233" t="s">
        <v>347</v>
      </c>
      <c r="D12222" s="233">
        <v>16</v>
      </c>
      <c r="E12222" s="233" t="s">
        <v>271</v>
      </c>
      <c r="F12222" s="234" t="s">
        <v>338</v>
      </c>
      <c r="G12222" s="235">
        <v>183</v>
      </c>
      <c r="H12222" s="234">
        <v>57772</v>
      </c>
      <c r="I12222" s="28"/>
    </row>
    <row r="12223" spans="1:9" x14ac:dyDescent="0.25">
      <c r="A12223" s="231" t="s">
        <v>376</v>
      </c>
      <c r="B12223" s="232" t="s">
        <v>377</v>
      </c>
      <c r="C12223" s="233" t="s">
        <v>378</v>
      </c>
      <c r="D12223" s="233">
        <v>10</v>
      </c>
      <c r="E12223" s="233" t="s">
        <v>262</v>
      </c>
      <c r="F12223" s="234" t="s">
        <v>50</v>
      </c>
      <c r="G12223" s="235">
        <v>152</v>
      </c>
      <c r="H12223" s="234">
        <v>57772</v>
      </c>
      <c r="I12223" s="28"/>
    </row>
    <row r="12224" spans="1:9" x14ac:dyDescent="0.25">
      <c r="A12224" s="231" t="s">
        <v>335</v>
      </c>
      <c r="B12224" s="232" t="s">
        <v>350</v>
      </c>
      <c r="C12224" s="233" t="s">
        <v>347</v>
      </c>
      <c r="D12224" s="233">
        <v>8</v>
      </c>
      <c r="E12224" s="233" t="s">
        <v>271</v>
      </c>
      <c r="F12224" s="234" t="s">
        <v>338</v>
      </c>
      <c r="G12224" s="235">
        <v>11</v>
      </c>
      <c r="H12224" s="234">
        <v>57773</v>
      </c>
      <c r="I12224" s="28"/>
    </row>
    <row r="12225" spans="1:9" x14ac:dyDescent="0.25">
      <c r="A12225" s="231" t="s">
        <v>331</v>
      </c>
      <c r="B12225" s="232" t="s">
        <v>353</v>
      </c>
      <c r="C12225" s="233" t="s">
        <v>337</v>
      </c>
      <c r="D12225" s="233">
        <v>16</v>
      </c>
      <c r="E12225" s="233" t="s">
        <v>262</v>
      </c>
      <c r="F12225" s="234" t="s">
        <v>356</v>
      </c>
      <c r="G12225" s="235">
        <v>56</v>
      </c>
      <c r="H12225" s="234">
        <v>57777</v>
      </c>
      <c r="I12225" s="28"/>
    </row>
    <row r="12226" spans="1:9" x14ac:dyDescent="0.25">
      <c r="A12226" s="231" t="s">
        <v>362</v>
      </c>
      <c r="B12226" s="232" t="s">
        <v>407</v>
      </c>
      <c r="C12226" s="233" t="s">
        <v>380</v>
      </c>
      <c r="D12226" s="233">
        <v>16</v>
      </c>
      <c r="E12226" s="233" t="s">
        <v>264</v>
      </c>
      <c r="F12226" s="234" t="s">
        <v>396</v>
      </c>
      <c r="G12226" s="235">
        <v>20</v>
      </c>
      <c r="H12226" s="234">
        <v>57781</v>
      </c>
      <c r="I12226" s="28"/>
    </row>
    <row r="12227" spans="1:9" x14ac:dyDescent="0.25">
      <c r="A12227" s="231" t="s">
        <v>331</v>
      </c>
      <c r="B12227" s="232" t="s">
        <v>404</v>
      </c>
      <c r="C12227" s="233" t="s">
        <v>333</v>
      </c>
      <c r="D12227" s="233">
        <v>16</v>
      </c>
      <c r="E12227" s="233" t="s">
        <v>334</v>
      </c>
      <c r="F12227" s="234" t="s">
        <v>405</v>
      </c>
      <c r="G12227" s="235">
        <v>23</v>
      </c>
      <c r="H12227" s="234">
        <v>57781</v>
      </c>
      <c r="I12227" s="28"/>
    </row>
    <row r="12228" spans="1:9" x14ac:dyDescent="0.25">
      <c r="A12228" s="231" t="s">
        <v>385</v>
      </c>
      <c r="B12228" s="232" t="s">
        <v>389</v>
      </c>
      <c r="C12228" s="233" t="s">
        <v>375</v>
      </c>
      <c r="D12228" s="233">
        <v>16</v>
      </c>
      <c r="E12228" s="233" t="s">
        <v>334</v>
      </c>
      <c r="F12228" s="234" t="s">
        <v>276</v>
      </c>
      <c r="G12228" s="235">
        <v>7</v>
      </c>
      <c r="H12228" s="234">
        <v>57789</v>
      </c>
      <c r="I12228" s="28"/>
    </row>
    <row r="12229" spans="1:9" x14ac:dyDescent="0.25">
      <c r="A12229" s="231" t="s">
        <v>335</v>
      </c>
      <c r="B12229" s="232" t="s">
        <v>336</v>
      </c>
      <c r="C12229" s="233" t="s">
        <v>337</v>
      </c>
      <c r="D12229" s="233">
        <v>16</v>
      </c>
      <c r="E12229" s="233" t="s">
        <v>271</v>
      </c>
      <c r="F12229" s="234" t="s">
        <v>338</v>
      </c>
      <c r="G12229" s="235">
        <v>12</v>
      </c>
      <c r="H12229" s="234">
        <v>57790</v>
      </c>
      <c r="I12229" s="28"/>
    </row>
    <row r="12230" spans="1:9" x14ac:dyDescent="0.25">
      <c r="A12230" s="231" t="s">
        <v>345</v>
      </c>
      <c r="B12230" s="232" t="s">
        <v>346</v>
      </c>
      <c r="C12230" s="233" t="s">
        <v>347</v>
      </c>
      <c r="D12230" s="233">
        <v>16</v>
      </c>
      <c r="E12230" s="233" t="s">
        <v>271</v>
      </c>
      <c r="F12230" s="234" t="s">
        <v>338</v>
      </c>
      <c r="G12230" s="235">
        <v>149</v>
      </c>
      <c r="H12230" s="234">
        <v>57790</v>
      </c>
      <c r="I12230" s="28"/>
    </row>
    <row r="12231" spans="1:9" x14ac:dyDescent="0.25">
      <c r="A12231" s="231" t="s">
        <v>385</v>
      </c>
      <c r="B12231" s="232" t="s">
        <v>386</v>
      </c>
      <c r="C12231" s="233" t="s">
        <v>358</v>
      </c>
      <c r="D12231" s="233">
        <v>16</v>
      </c>
      <c r="E12231" s="233" t="s">
        <v>334</v>
      </c>
      <c r="F12231" s="234" t="s">
        <v>405</v>
      </c>
      <c r="G12231" s="235">
        <v>163</v>
      </c>
      <c r="H12231" s="234">
        <v>57791</v>
      </c>
      <c r="I12231" s="28"/>
    </row>
    <row r="12232" spans="1:9" x14ac:dyDescent="0.25">
      <c r="A12232" s="231" t="s">
        <v>335</v>
      </c>
      <c r="B12232" s="232" t="s">
        <v>336</v>
      </c>
      <c r="C12232" s="233" t="s">
        <v>337</v>
      </c>
      <c r="D12232" s="233">
        <v>16</v>
      </c>
      <c r="E12232" s="233" t="s">
        <v>271</v>
      </c>
      <c r="F12232" s="234" t="s">
        <v>338</v>
      </c>
      <c r="G12232" s="235">
        <v>173</v>
      </c>
      <c r="H12232" s="234">
        <v>57796</v>
      </c>
      <c r="I12232" s="28"/>
    </row>
    <row r="12233" spans="1:9" x14ac:dyDescent="0.25">
      <c r="A12233" s="231" t="s">
        <v>397</v>
      </c>
      <c r="B12233" s="232" t="s">
        <v>402</v>
      </c>
      <c r="C12233" s="233" t="s">
        <v>380</v>
      </c>
      <c r="D12233" s="233">
        <v>8</v>
      </c>
      <c r="E12233" s="233" t="s">
        <v>262</v>
      </c>
      <c r="F12233" s="234" t="s">
        <v>50</v>
      </c>
      <c r="G12233" s="235">
        <v>81</v>
      </c>
      <c r="H12233" s="234">
        <v>57796</v>
      </c>
      <c r="I12233" s="28"/>
    </row>
    <row r="12234" spans="1:9" x14ac:dyDescent="0.25">
      <c r="A12234" s="231" t="s">
        <v>335</v>
      </c>
      <c r="B12234" s="232" t="s">
        <v>350</v>
      </c>
      <c r="C12234" s="233" t="s">
        <v>347</v>
      </c>
      <c r="D12234" s="233">
        <v>8</v>
      </c>
      <c r="E12234" s="233" t="s">
        <v>271</v>
      </c>
      <c r="F12234" s="234" t="s">
        <v>338</v>
      </c>
      <c r="G12234" s="235">
        <v>174</v>
      </c>
      <c r="H12234" s="234">
        <v>57798</v>
      </c>
      <c r="I12234" s="28"/>
    </row>
    <row r="12235" spans="1:9" x14ac:dyDescent="0.25">
      <c r="A12235" s="231" t="s">
        <v>385</v>
      </c>
      <c r="B12235" s="232" t="s">
        <v>389</v>
      </c>
      <c r="C12235" s="233" t="s">
        <v>375</v>
      </c>
      <c r="D12235" s="233">
        <v>16</v>
      </c>
      <c r="E12235" s="233" t="s">
        <v>334</v>
      </c>
      <c r="F12235" s="234" t="s">
        <v>276</v>
      </c>
      <c r="G12235" s="235">
        <v>68</v>
      </c>
      <c r="H12235" s="234">
        <v>57799</v>
      </c>
      <c r="I12235" s="28"/>
    </row>
    <row r="12236" spans="1:9" x14ac:dyDescent="0.25">
      <c r="A12236" s="231" t="s">
        <v>385</v>
      </c>
      <c r="B12236" s="232" t="s">
        <v>389</v>
      </c>
      <c r="C12236" s="233" t="s">
        <v>375</v>
      </c>
      <c r="D12236" s="233">
        <v>16</v>
      </c>
      <c r="E12236" s="233" t="s">
        <v>334</v>
      </c>
      <c r="F12236" s="234" t="s">
        <v>276</v>
      </c>
      <c r="G12236" s="235">
        <v>183</v>
      </c>
      <c r="H12236" s="234">
        <v>57802</v>
      </c>
      <c r="I12236" s="28"/>
    </row>
    <row r="12237" spans="1:9" x14ac:dyDescent="0.25">
      <c r="A12237" s="231" t="s">
        <v>335</v>
      </c>
      <c r="B12237" s="232" t="s">
        <v>400</v>
      </c>
      <c r="C12237" s="233" t="s">
        <v>364</v>
      </c>
      <c r="D12237" s="233">
        <v>8</v>
      </c>
      <c r="E12237" s="233" t="s">
        <v>264</v>
      </c>
      <c r="F12237" s="234" t="s">
        <v>365</v>
      </c>
      <c r="G12237" s="235">
        <v>187</v>
      </c>
      <c r="H12237" s="234">
        <v>57806</v>
      </c>
      <c r="I12237" s="28"/>
    </row>
    <row r="12238" spans="1:9" x14ac:dyDescent="0.25">
      <c r="A12238" s="231" t="s">
        <v>362</v>
      </c>
      <c r="B12238" s="232" t="s">
        <v>363</v>
      </c>
      <c r="C12238" s="233" t="s">
        <v>364</v>
      </c>
      <c r="D12238" s="233">
        <v>8</v>
      </c>
      <c r="E12238" s="233" t="s">
        <v>264</v>
      </c>
      <c r="F12238" s="234" t="s">
        <v>365</v>
      </c>
      <c r="G12238" s="235">
        <v>46</v>
      </c>
      <c r="H12238" s="234">
        <v>57808</v>
      </c>
      <c r="I12238" s="28"/>
    </row>
    <row r="12239" spans="1:9" x14ac:dyDescent="0.25">
      <c r="A12239" s="231" t="s">
        <v>371</v>
      </c>
      <c r="B12239" s="232" t="s">
        <v>388</v>
      </c>
      <c r="C12239" s="233" t="s">
        <v>364</v>
      </c>
      <c r="D12239" s="233">
        <v>12</v>
      </c>
      <c r="E12239" s="233" t="s">
        <v>271</v>
      </c>
      <c r="F12239" s="234" t="s">
        <v>338</v>
      </c>
      <c r="G12239" s="235">
        <v>17</v>
      </c>
      <c r="H12239" s="234">
        <v>57808</v>
      </c>
      <c r="I12239" s="28"/>
    </row>
    <row r="12240" spans="1:9" x14ac:dyDescent="0.25">
      <c r="A12240" s="231" t="s">
        <v>335</v>
      </c>
      <c r="B12240" s="232" t="s">
        <v>350</v>
      </c>
      <c r="C12240" s="233" t="s">
        <v>347</v>
      </c>
      <c r="D12240" s="233">
        <v>8</v>
      </c>
      <c r="E12240" s="233" t="s">
        <v>271</v>
      </c>
      <c r="F12240" s="234" t="s">
        <v>338</v>
      </c>
      <c r="G12240" s="235">
        <v>71</v>
      </c>
      <c r="H12240" s="234">
        <v>57809</v>
      </c>
      <c r="I12240" s="28"/>
    </row>
    <row r="12241" spans="1:9" x14ac:dyDescent="0.25">
      <c r="A12241" s="231" t="s">
        <v>371</v>
      </c>
      <c r="B12241" s="232" t="s">
        <v>388</v>
      </c>
      <c r="C12241" s="233" t="s">
        <v>364</v>
      </c>
      <c r="D12241" s="233">
        <v>12</v>
      </c>
      <c r="E12241" s="233" t="s">
        <v>271</v>
      </c>
      <c r="F12241" s="234" t="s">
        <v>359</v>
      </c>
      <c r="G12241" s="235">
        <v>138</v>
      </c>
      <c r="H12241" s="234">
        <v>57810</v>
      </c>
      <c r="I12241" s="28"/>
    </row>
    <row r="12242" spans="1:9" x14ac:dyDescent="0.25">
      <c r="A12242" s="231" t="s">
        <v>345</v>
      </c>
      <c r="B12242" s="232" t="s">
        <v>391</v>
      </c>
      <c r="C12242" s="233" t="s">
        <v>337</v>
      </c>
      <c r="D12242" s="233">
        <v>16</v>
      </c>
      <c r="E12242" s="233" t="s">
        <v>334</v>
      </c>
      <c r="F12242" s="234" t="s">
        <v>405</v>
      </c>
      <c r="G12242" s="235">
        <v>18</v>
      </c>
      <c r="H12242" s="234">
        <v>57814</v>
      </c>
      <c r="I12242" s="28"/>
    </row>
    <row r="12243" spans="1:9" x14ac:dyDescent="0.25">
      <c r="A12243" s="231" t="s">
        <v>331</v>
      </c>
      <c r="B12243" s="232" t="s">
        <v>403</v>
      </c>
      <c r="C12243" s="233" t="s">
        <v>380</v>
      </c>
      <c r="D12243" s="233">
        <v>32</v>
      </c>
      <c r="E12243" s="233" t="s">
        <v>262</v>
      </c>
      <c r="F12243" s="234" t="s">
        <v>356</v>
      </c>
      <c r="G12243" s="235">
        <v>137</v>
      </c>
      <c r="H12243" s="234">
        <v>57814</v>
      </c>
      <c r="I12243" s="28"/>
    </row>
    <row r="12244" spans="1:9" x14ac:dyDescent="0.25">
      <c r="A12244" s="231" t="s">
        <v>339</v>
      </c>
      <c r="B12244" s="232" t="s">
        <v>340</v>
      </c>
      <c r="C12244" s="233" t="s">
        <v>341</v>
      </c>
      <c r="D12244" s="233">
        <v>8</v>
      </c>
      <c r="E12244" s="233" t="s">
        <v>262</v>
      </c>
      <c r="F12244" s="234" t="s">
        <v>342</v>
      </c>
      <c r="G12244" s="235">
        <v>86</v>
      </c>
      <c r="H12244" s="234">
        <v>57816</v>
      </c>
      <c r="I12244" s="28"/>
    </row>
    <row r="12245" spans="1:9" x14ac:dyDescent="0.25">
      <c r="A12245" s="231" t="s">
        <v>335</v>
      </c>
      <c r="B12245" s="232" t="s">
        <v>367</v>
      </c>
      <c r="C12245" s="233" t="s">
        <v>337</v>
      </c>
      <c r="D12245" s="233">
        <v>8</v>
      </c>
      <c r="E12245" s="233" t="s">
        <v>262</v>
      </c>
      <c r="F12245" s="234" t="s">
        <v>342</v>
      </c>
      <c r="G12245" s="235">
        <v>186</v>
      </c>
      <c r="H12245" s="234">
        <v>57819</v>
      </c>
      <c r="I12245" s="28"/>
    </row>
    <row r="12246" spans="1:9" x14ac:dyDescent="0.25">
      <c r="A12246" s="231" t="s">
        <v>339</v>
      </c>
      <c r="B12246" s="232" t="s">
        <v>340</v>
      </c>
      <c r="C12246" s="233" t="s">
        <v>341</v>
      </c>
      <c r="D12246" s="233">
        <v>8</v>
      </c>
      <c r="E12246" s="233" t="s">
        <v>262</v>
      </c>
      <c r="F12246" s="234" t="s">
        <v>342</v>
      </c>
      <c r="G12246" s="235">
        <v>93</v>
      </c>
      <c r="H12246" s="234">
        <v>57819</v>
      </c>
      <c r="I12246" s="28"/>
    </row>
    <row r="12247" spans="1:9" x14ac:dyDescent="0.25">
      <c r="A12247" s="231" t="s">
        <v>397</v>
      </c>
      <c r="B12247" s="232" t="s">
        <v>402</v>
      </c>
      <c r="C12247" s="233" t="s">
        <v>380</v>
      </c>
      <c r="D12247" s="233">
        <v>8</v>
      </c>
      <c r="E12247" s="233" t="s">
        <v>262</v>
      </c>
      <c r="F12247" s="234" t="s">
        <v>50</v>
      </c>
      <c r="G12247" s="235">
        <v>159</v>
      </c>
      <c r="H12247" s="234">
        <v>57819</v>
      </c>
      <c r="I12247" s="28"/>
    </row>
    <row r="12248" spans="1:9" x14ac:dyDescent="0.25">
      <c r="A12248" s="231" t="s">
        <v>392</v>
      </c>
      <c r="B12248" s="232" t="s">
        <v>393</v>
      </c>
      <c r="C12248" s="233" t="s">
        <v>337</v>
      </c>
      <c r="D12248" s="233">
        <v>16</v>
      </c>
      <c r="E12248" s="233" t="s">
        <v>271</v>
      </c>
      <c r="F12248" s="234" t="s">
        <v>359</v>
      </c>
      <c r="G12248" s="235">
        <v>31</v>
      </c>
      <c r="H12248" s="234">
        <v>57821</v>
      </c>
      <c r="I12248" s="28"/>
    </row>
    <row r="12249" spans="1:9" x14ac:dyDescent="0.25">
      <c r="A12249" s="231" t="s">
        <v>354</v>
      </c>
      <c r="B12249" s="232" t="s">
        <v>355</v>
      </c>
      <c r="C12249" s="233" t="s">
        <v>347</v>
      </c>
      <c r="D12249" s="233">
        <v>16</v>
      </c>
      <c r="E12249" s="233" t="s">
        <v>262</v>
      </c>
      <c r="F12249" s="234" t="s">
        <v>356</v>
      </c>
      <c r="G12249" s="235">
        <v>131</v>
      </c>
      <c r="H12249" s="234">
        <v>57821</v>
      </c>
      <c r="I12249" s="28"/>
    </row>
    <row r="12250" spans="1:9" x14ac:dyDescent="0.25">
      <c r="A12250" s="231" t="s">
        <v>335</v>
      </c>
      <c r="B12250" s="232" t="s">
        <v>394</v>
      </c>
      <c r="C12250" s="233" t="s">
        <v>364</v>
      </c>
      <c r="D12250" s="233">
        <v>8</v>
      </c>
      <c r="E12250" s="233" t="s">
        <v>264</v>
      </c>
      <c r="F12250" s="234" t="s">
        <v>396</v>
      </c>
      <c r="G12250" s="235">
        <v>98</v>
      </c>
      <c r="H12250" s="234">
        <v>57822</v>
      </c>
      <c r="I12250" s="28"/>
    </row>
    <row r="12251" spans="1:9" x14ac:dyDescent="0.25">
      <c r="A12251" s="231" t="s">
        <v>376</v>
      </c>
      <c r="B12251" s="232" t="s">
        <v>377</v>
      </c>
      <c r="C12251" s="233" t="s">
        <v>378</v>
      </c>
      <c r="D12251" s="233">
        <v>10</v>
      </c>
      <c r="E12251" s="233" t="s">
        <v>262</v>
      </c>
      <c r="F12251" s="234" t="s">
        <v>50</v>
      </c>
      <c r="G12251" s="235">
        <v>11</v>
      </c>
      <c r="H12251" s="234">
        <v>57825</v>
      </c>
      <c r="I12251" s="28"/>
    </row>
    <row r="12252" spans="1:9" x14ac:dyDescent="0.25">
      <c r="A12252" s="231" t="s">
        <v>392</v>
      </c>
      <c r="B12252" s="232" t="s">
        <v>393</v>
      </c>
      <c r="C12252" s="233" t="s">
        <v>337</v>
      </c>
      <c r="D12252" s="233">
        <v>16</v>
      </c>
      <c r="E12252" s="233" t="s">
        <v>271</v>
      </c>
      <c r="F12252" s="234" t="s">
        <v>359</v>
      </c>
      <c r="G12252" s="235">
        <v>127</v>
      </c>
      <c r="H12252" s="234">
        <v>57826</v>
      </c>
      <c r="I12252" s="28"/>
    </row>
    <row r="12253" spans="1:9" x14ac:dyDescent="0.25">
      <c r="A12253" s="231" t="s">
        <v>335</v>
      </c>
      <c r="B12253" s="232" t="s">
        <v>368</v>
      </c>
      <c r="C12253" s="233" t="s">
        <v>364</v>
      </c>
      <c r="D12253" s="233">
        <v>8</v>
      </c>
      <c r="E12253" s="233" t="s">
        <v>262</v>
      </c>
      <c r="F12253" s="234" t="s">
        <v>356</v>
      </c>
      <c r="G12253" s="235">
        <v>127</v>
      </c>
      <c r="H12253" s="234">
        <v>57827</v>
      </c>
      <c r="I12253" s="28"/>
    </row>
    <row r="12254" spans="1:9" x14ac:dyDescent="0.25">
      <c r="A12254" s="231" t="s">
        <v>385</v>
      </c>
      <c r="B12254" s="232" t="s">
        <v>389</v>
      </c>
      <c r="C12254" s="233" t="s">
        <v>375</v>
      </c>
      <c r="D12254" s="233">
        <v>16</v>
      </c>
      <c r="E12254" s="233" t="s">
        <v>334</v>
      </c>
      <c r="F12254" s="234" t="s">
        <v>278</v>
      </c>
      <c r="G12254" s="235">
        <v>159</v>
      </c>
      <c r="H12254" s="234">
        <v>57835</v>
      </c>
      <c r="I12254" s="28"/>
    </row>
    <row r="12255" spans="1:9" x14ac:dyDescent="0.25">
      <c r="A12255" s="231" t="s">
        <v>397</v>
      </c>
      <c r="B12255" s="232" t="s">
        <v>402</v>
      </c>
      <c r="C12255" s="233" t="s">
        <v>380</v>
      </c>
      <c r="D12255" s="233">
        <v>8</v>
      </c>
      <c r="E12255" s="233" t="s">
        <v>262</v>
      </c>
      <c r="F12255" s="234" t="s">
        <v>342</v>
      </c>
      <c r="G12255" s="235">
        <v>66</v>
      </c>
      <c r="H12255" s="234">
        <v>57836</v>
      </c>
      <c r="I12255" s="28"/>
    </row>
    <row r="12256" spans="1:9" x14ac:dyDescent="0.25">
      <c r="A12256" s="231" t="s">
        <v>345</v>
      </c>
      <c r="B12256" s="232" t="s">
        <v>346</v>
      </c>
      <c r="C12256" s="233" t="s">
        <v>347</v>
      </c>
      <c r="D12256" s="233">
        <v>16</v>
      </c>
      <c r="E12256" s="233" t="s">
        <v>271</v>
      </c>
      <c r="F12256" s="234" t="s">
        <v>338</v>
      </c>
      <c r="G12256" s="235">
        <v>119</v>
      </c>
      <c r="H12256" s="234">
        <v>57837</v>
      </c>
      <c r="I12256" s="28"/>
    </row>
    <row r="12257" spans="1:9" x14ac:dyDescent="0.25">
      <c r="A12257" s="231" t="s">
        <v>362</v>
      </c>
      <c r="B12257" s="232" t="s">
        <v>369</v>
      </c>
      <c r="C12257" s="233" t="s">
        <v>370</v>
      </c>
      <c r="D12257" s="233">
        <v>16</v>
      </c>
      <c r="E12257" s="233" t="s">
        <v>264</v>
      </c>
      <c r="F12257" s="234" t="s">
        <v>365</v>
      </c>
      <c r="G12257" s="235">
        <v>151</v>
      </c>
      <c r="H12257" s="234">
        <v>57839</v>
      </c>
      <c r="I12257" s="28"/>
    </row>
    <row r="12258" spans="1:9" x14ac:dyDescent="0.25">
      <c r="A12258" s="231" t="s">
        <v>335</v>
      </c>
      <c r="B12258" s="232" t="s">
        <v>395</v>
      </c>
      <c r="C12258" s="233" t="s">
        <v>337</v>
      </c>
      <c r="D12258" s="233">
        <v>16</v>
      </c>
      <c r="E12258" s="233" t="s">
        <v>264</v>
      </c>
      <c r="F12258" s="234" t="s">
        <v>365</v>
      </c>
      <c r="G12258" s="235">
        <v>98</v>
      </c>
      <c r="H12258" s="234">
        <v>57839</v>
      </c>
      <c r="I12258" s="28"/>
    </row>
    <row r="12259" spans="1:9" x14ac:dyDescent="0.25">
      <c r="A12259" s="231" t="s">
        <v>335</v>
      </c>
      <c r="B12259" s="232" t="s">
        <v>336</v>
      </c>
      <c r="C12259" s="233" t="s">
        <v>337</v>
      </c>
      <c r="D12259" s="233">
        <v>16</v>
      </c>
      <c r="E12259" s="233" t="s">
        <v>271</v>
      </c>
      <c r="F12259" s="234" t="s">
        <v>338</v>
      </c>
      <c r="G12259" s="235">
        <v>150</v>
      </c>
      <c r="H12259" s="234">
        <v>57842</v>
      </c>
      <c r="I12259" s="28"/>
    </row>
    <row r="12260" spans="1:9" x14ac:dyDescent="0.25">
      <c r="A12260" s="231" t="s">
        <v>335</v>
      </c>
      <c r="B12260" s="232" t="s">
        <v>384</v>
      </c>
      <c r="C12260" s="233" t="s">
        <v>364</v>
      </c>
      <c r="D12260" s="233">
        <v>8</v>
      </c>
      <c r="E12260" s="233" t="s">
        <v>262</v>
      </c>
      <c r="F12260" s="234" t="s">
        <v>356</v>
      </c>
      <c r="G12260" s="235">
        <v>127</v>
      </c>
      <c r="H12260" s="234">
        <v>57842</v>
      </c>
      <c r="I12260" s="28"/>
    </row>
    <row r="12261" spans="1:9" x14ac:dyDescent="0.25">
      <c r="A12261" s="231" t="s">
        <v>385</v>
      </c>
      <c r="B12261" s="232" t="s">
        <v>386</v>
      </c>
      <c r="C12261" s="233" t="s">
        <v>358</v>
      </c>
      <c r="D12261" s="233">
        <v>16</v>
      </c>
      <c r="E12261" s="233" t="s">
        <v>334</v>
      </c>
      <c r="F12261" s="234" t="s">
        <v>276</v>
      </c>
      <c r="G12261" s="235">
        <v>158</v>
      </c>
      <c r="H12261" s="234">
        <v>57843</v>
      </c>
      <c r="I12261" s="28"/>
    </row>
    <row r="12262" spans="1:9" x14ac:dyDescent="0.25">
      <c r="A12262" s="231" t="s">
        <v>385</v>
      </c>
      <c r="B12262" s="232" t="s">
        <v>389</v>
      </c>
      <c r="C12262" s="233" t="s">
        <v>375</v>
      </c>
      <c r="D12262" s="233">
        <v>16</v>
      </c>
      <c r="E12262" s="233" t="s">
        <v>334</v>
      </c>
      <c r="F12262" s="234" t="s">
        <v>276</v>
      </c>
      <c r="G12262" s="235">
        <v>76</v>
      </c>
      <c r="H12262" s="234">
        <v>57844</v>
      </c>
      <c r="I12262" s="28"/>
    </row>
    <row r="12263" spans="1:9" x14ac:dyDescent="0.25">
      <c r="A12263" s="231" t="s">
        <v>345</v>
      </c>
      <c r="B12263" s="232" t="s">
        <v>391</v>
      </c>
      <c r="C12263" s="233" t="s">
        <v>337</v>
      </c>
      <c r="D12263" s="233">
        <v>16</v>
      </c>
      <c r="E12263" s="233" t="s">
        <v>334</v>
      </c>
      <c r="F12263" s="234" t="s">
        <v>276</v>
      </c>
      <c r="G12263" s="235">
        <v>50</v>
      </c>
      <c r="H12263" s="234">
        <v>57846</v>
      </c>
      <c r="I12263" s="28"/>
    </row>
    <row r="12264" spans="1:9" x14ac:dyDescent="0.25">
      <c r="A12264" s="231" t="s">
        <v>397</v>
      </c>
      <c r="B12264" s="232" t="s">
        <v>402</v>
      </c>
      <c r="C12264" s="233" t="s">
        <v>380</v>
      </c>
      <c r="D12264" s="233">
        <v>8</v>
      </c>
      <c r="E12264" s="233" t="s">
        <v>262</v>
      </c>
      <c r="F12264" s="234" t="s">
        <v>50</v>
      </c>
      <c r="G12264" s="235">
        <v>73</v>
      </c>
      <c r="H12264" s="234">
        <v>57851</v>
      </c>
      <c r="I12264" s="28"/>
    </row>
    <row r="12265" spans="1:9" x14ac:dyDescent="0.25">
      <c r="A12265" s="231" t="s">
        <v>371</v>
      </c>
      <c r="B12265" s="232" t="s">
        <v>372</v>
      </c>
      <c r="C12265" s="233" t="s">
        <v>364</v>
      </c>
      <c r="D12265" s="233">
        <v>8</v>
      </c>
      <c r="E12265" s="233" t="s">
        <v>271</v>
      </c>
      <c r="F12265" s="234" t="s">
        <v>373</v>
      </c>
      <c r="G12265" s="235">
        <v>193</v>
      </c>
      <c r="H12265" s="234">
        <v>57852</v>
      </c>
      <c r="I12265" s="28"/>
    </row>
    <row r="12266" spans="1:9" x14ac:dyDescent="0.25">
      <c r="A12266" s="231" t="s">
        <v>385</v>
      </c>
      <c r="B12266" s="232" t="s">
        <v>386</v>
      </c>
      <c r="C12266" s="233" t="s">
        <v>358</v>
      </c>
      <c r="D12266" s="233">
        <v>16</v>
      </c>
      <c r="E12266" s="233" t="s">
        <v>334</v>
      </c>
      <c r="F12266" s="234" t="s">
        <v>405</v>
      </c>
      <c r="G12266" s="235">
        <v>35</v>
      </c>
      <c r="H12266" s="234">
        <v>57855</v>
      </c>
      <c r="I12266" s="28"/>
    </row>
    <row r="12267" spans="1:9" x14ac:dyDescent="0.25">
      <c r="A12267" s="231" t="s">
        <v>371</v>
      </c>
      <c r="B12267" s="232" t="s">
        <v>372</v>
      </c>
      <c r="C12267" s="233" t="s">
        <v>364</v>
      </c>
      <c r="D12267" s="233">
        <v>8</v>
      </c>
      <c r="E12267" s="233" t="s">
        <v>271</v>
      </c>
      <c r="F12267" s="234" t="s">
        <v>373</v>
      </c>
      <c r="G12267" s="235">
        <v>86</v>
      </c>
      <c r="H12267" s="234">
        <v>57857</v>
      </c>
      <c r="I12267" s="28"/>
    </row>
    <row r="12268" spans="1:9" x14ac:dyDescent="0.25">
      <c r="A12268" s="231" t="s">
        <v>385</v>
      </c>
      <c r="B12268" s="232" t="s">
        <v>386</v>
      </c>
      <c r="C12268" s="233" t="s">
        <v>358</v>
      </c>
      <c r="D12268" s="233">
        <v>16</v>
      </c>
      <c r="E12268" s="233" t="s">
        <v>334</v>
      </c>
      <c r="F12268" s="234" t="s">
        <v>405</v>
      </c>
      <c r="G12268" s="235">
        <v>11</v>
      </c>
      <c r="H12268" s="234">
        <v>57857</v>
      </c>
      <c r="I12268" s="28"/>
    </row>
    <row r="12269" spans="1:9" x14ac:dyDescent="0.25">
      <c r="A12269" s="231" t="s">
        <v>335</v>
      </c>
      <c r="B12269" s="232" t="s">
        <v>350</v>
      </c>
      <c r="C12269" s="233" t="s">
        <v>347</v>
      </c>
      <c r="D12269" s="233">
        <v>8</v>
      </c>
      <c r="E12269" s="233" t="s">
        <v>271</v>
      </c>
      <c r="F12269" s="234" t="s">
        <v>338</v>
      </c>
      <c r="G12269" s="235">
        <v>157</v>
      </c>
      <c r="H12269" s="234">
        <v>57858</v>
      </c>
      <c r="I12269" s="28"/>
    </row>
    <row r="12270" spans="1:9" x14ac:dyDescent="0.25">
      <c r="A12270" s="231" t="s">
        <v>345</v>
      </c>
      <c r="B12270" s="232" t="s">
        <v>379</v>
      </c>
      <c r="C12270" s="233" t="s">
        <v>380</v>
      </c>
      <c r="D12270" s="233">
        <v>16</v>
      </c>
      <c r="E12270" s="233" t="s">
        <v>271</v>
      </c>
      <c r="F12270" s="234" t="s">
        <v>338</v>
      </c>
      <c r="G12270" s="235">
        <v>150</v>
      </c>
      <c r="H12270" s="234">
        <v>57858</v>
      </c>
      <c r="I12270" s="28"/>
    </row>
    <row r="12271" spans="1:9" x14ac:dyDescent="0.25">
      <c r="A12271" s="231" t="s">
        <v>345</v>
      </c>
      <c r="B12271" s="232" t="s">
        <v>401</v>
      </c>
      <c r="C12271" s="233" t="s">
        <v>380</v>
      </c>
      <c r="D12271" s="233">
        <v>16</v>
      </c>
      <c r="E12271" s="233" t="s">
        <v>271</v>
      </c>
      <c r="F12271" s="234" t="s">
        <v>338</v>
      </c>
      <c r="G12271" s="235">
        <v>89</v>
      </c>
      <c r="H12271" s="234">
        <v>57859</v>
      </c>
      <c r="I12271" s="28"/>
    </row>
    <row r="12272" spans="1:9" x14ac:dyDescent="0.25">
      <c r="A12272" s="231" t="s">
        <v>392</v>
      </c>
      <c r="B12272" s="232" t="s">
        <v>393</v>
      </c>
      <c r="C12272" s="233" t="s">
        <v>337</v>
      </c>
      <c r="D12272" s="233">
        <v>16</v>
      </c>
      <c r="E12272" s="233" t="s">
        <v>271</v>
      </c>
      <c r="F12272" s="234" t="s">
        <v>359</v>
      </c>
      <c r="G12272" s="235">
        <v>152</v>
      </c>
      <c r="H12272" s="234">
        <v>57862</v>
      </c>
      <c r="I12272" s="28"/>
    </row>
    <row r="12273" spans="1:9" x14ac:dyDescent="0.25">
      <c r="A12273" s="231" t="s">
        <v>362</v>
      </c>
      <c r="B12273" s="232" t="s">
        <v>366</v>
      </c>
      <c r="C12273" s="233" t="s">
        <v>337</v>
      </c>
      <c r="D12273" s="233">
        <v>8</v>
      </c>
      <c r="E12273" s="233" t="s">
        <v>262</v>
      </c>
      <c r="F12273" s="234" t="s">
        <v>342</v>
      </c>
      <c r="G12273" s="235">
        <v>147</v>
      </c>
      <c r="H12273" s="234">
        <v>57866</v>
      </c>
      <c r="I12273" s="28"/>
    </row>
    <row r="12274" spans="1:9" x14ac:dyDescent="0.25">
      <c r="A12274" s="231" t="s">
        <v>345</v>
      </c>
      <c r="B12274" s="232" t="s">
        <v>391</v>
      </c>
      <c r="C12274" s="233" t="s">
        <v>337</v>
      </c>
      <c r="D12274" s="233">
        <v>16</v>
      </c>
      <c r="E12274" s="233" t="s">
        <v>334</v>
      </c>
      <c r="F12274" s="234" t="s">
        <v>405</v>
      </c>
      <c r="G12274" s="235">
        <v>142</v>
      </c>
      <c r="H12274" s="234">
        <v>57866</v>
      </c>
      <c r="I12274" s="28"/>
    </row>
    <row r="12275" spans="1:9" x14ac:dyDescent="0.25">
      <c r="A12275" s="231" t="s">
        <v>385</v>
      </c>
      <c r="B12275" s="232" t="s">
        <v>386</v>
      </c>
      <c r="C12275" s="233" t="s">
        <v>358</v>
      </c>
      <c r="D12275" s="233">
        <v>16</v>
      </c>
      <c r="E12275" s="233" t="s">
        <v>334</v>
      </c>
      <c r="F12275" s="234" t="s">
        <v>276</v>
      </c>
      <c r="G12275" s="235">
        <v>51</v>
      </c>
      <c r="H12275" s="234">
        <v>57867</v>
      </c>
      <c r="I12275" s="28"/>
    </row>
    <row r="12276" spans="1:9" x14ac:dyDescent="0.25">
      <c r="A12276" s="231" t="s">
        <v>392</v>
      </c>
      <c r="B12276" s="232" t="s">
        <v>393</v>
      </c>
      <c r="C12276" s="233" t="s">
        <v>337</v>
      </c>
      <c r="D12276" s="233">
        <v>16</v>
      </c>
      <c r="E12276" s="233" t="s">
        <v>271</v>
      </c>
      <c r="F12276" s="234" t="s">
        <v>338</v>
      </c>
      <c r="G12276" s="235">
        <v>11</v>
      </c>
      <c r="H12276" s="234">
        <v>57867</v>
      </c>
      <c r="I12276" s="28"/>
    </row>
    <row r="12277" spans="1:9" x14ac:dyDescent="0.25">
      <c r="A12277" s="231" t="s">
        <v>371</v>
      </c>
      <c r="B12277" s="232" t="s">
        <v>388</v>
      </c>
      <c r="C12277" s="233" t="s">
        <v>364</v>
      </c>
      <c r="D12277" s="233">
        <v>12</v>
      </c>
      <c r="E12277" s="233" t="s">
        <v>271</v>
      </c>
      <c r="F12277" s="234" t="s">
        <v>359</v>
      </c>
      <c r="G12277" s="235">
        <v>39</v>
      </c>
      <c r="H12277" s="234">
        <v>57868</v>
      </c>
      <c r="I12277" s="28"/>
    </row>
    <row r="12278" spans="1:9" x14ac:dyDescent="0.25">
      <c r="A12278" s="231" t="s">
        <v>335</v>
      </c>
      <c r="B12278" s="232" t="s">
        <v>336</v>
      </c>
      <c r="C12278" s="233" t="s">
        <v>337</v>
      </c>
      <c r="D12278" s="233">
        <v>16</v>
      </c>
      <c r="E12278" s="233" t="s">
        <v>271</v>
      </c>
      <c r="F12278" s="234" t="s">
        <v>338</v>
      </c>
      <c r="G12278" s="235">
        <v>161</v>
      </c>
      <c r="H12278" s="234">
        <v>57869</v>
      </c>
      <c r="I12278" s="28"/>
    </row>
    <row r="12279" spans="1:9" x14ac:dyDescent="0.25">
      <c r="A12279" s="231" t="s">
        <v>335</v>
      </c>
      <c r="B12279" s="232" t="s">
        <v>400</v>
      </c>
      <c r="C12279" s="233" t="s">
        <v>364</v>
      </c>
      <c r="D12279" s="233">
        <v>8</v>
      </c>
      <c r="E12279" s="233" t="s">
        <v>264</v>
      </c>
      <c r="F12279" s="234" t="s">
        <v>365</v>
      </c>
      <c r="G12279" s="235">
        <v>40</v>
      </c>
      <c r="H12279" s="234">
        <v>57869</v>
      </c>
      <c r="I12279" s="28"/>
    </row>
    <row r="12280" spans="1:9" x14ac:dyDescent="0.25">
      <c r="A12280" s="231" t="s">
        <v>408</v>
      </c>
      <c r="B12280" s="232" t="s">
        <v>409</v>
      </c>
      <c r="C12280" s="233" t="s">
        <v>380</v>
      </c>
      <c r="D12280" s="233">
        <v>16</v>
      </c>
      <c r="E12280" s="233" t="s">
        <v>334</v>
      </c>
      <c r="F12280" s="234" t="s">
        <v>278</v>
      </c>
      <c r="G12280" s="235">
        <v>198</v>
      </c>
      <c r="H12280" s="234">
        <v>57873</v>
      </c>
      <c r="I12280" s="28"/>
    </row>
    <row r="12281" spans="1:9" x14ac:dyDescent="0.25">
      <c r="A12281" s="231" t="s">
        <v>371</v>
      </c>
      <c r="B12281" s="232" t="s">
        <v>372</v>
      </c>
      <c r="C12281" s="233" t="s">
        <v>364</v>
      </c>
      <c r="D12281" s="233">
        <v>8</v>
      </c>
      <c r="E12281" s="233" t="s">
        <v>271</v>
      </c>
      <c r="F12281" s="234" t="s">
        <v>373</v>
      </c>
      <c r="G12281" s="235">
        <v>5</v>
      </c>
      <c r="H12281" s="234">
        <v>57873</v>
      </c>
      <c r="I12281" s="28"/>
    </row>
    <row r="12282" spans="1:9" x14ac:dyDescent="0.25">
      <c r="A12282" s="231" t="s">
        <v>376</v>
      </c>
      <c r="B12282" s="232" t="s">
        <v>390</v>
      </c>
      <c r="C12282" s="233" t="s">
        <v>370</v>
      </c>
      <c r="D12282" s="233">
        <v>8</v>
      </c>
      <c r="E12282" s="233" t="s">
        <v>334</v>
      </c>
      <c r="F12282" s="234" t="s">
        <v>278</v>
      </c>
      <c r="G12282" s="235">
        <v>42</v>
      </c>
      <c r="H12282" s="234">
        <v>57873</v>
      </c>
      <c r="I12282" s="28"/>
    </row>
    <row r="12283" spans="1:9" x14ac:dyDescent="0.25">
      <c r="A12283" s="231" t="s">
        <v>408</v>
      </c>
      <c r="B12283" s="232" t="s">
        <v>409</v>
      </c>
      <c r="C12283" s="233" t="s">
        <v>380</v>
      </c>
      <c r="D12283" s="233">
        <v>16</v>
      </c>
      <c r="E12283" s="233" t="s">
        <v>334</v>
      </c>
      <c r="F12283" s="234" t="s">
        <v>276</v>
      </c>
      <c r="G12283" s="235">
        <v>39</v>
      </c>
      <c r="H12283" s="234">
        <v>57875</v>
      </c>
      <c r="I12283" s="28"/>
    </row>
    <row r="12284" spans="1:9" x14ac:dyDescent="0.25">
      <c r="A12284" s="231" t="s">
        <v>331</v>
      </c>
      <c r="B12284" s="232" t="s">
        <v>353</v>
      </c>
      <c r="C12284" s="233" t="s">
        <v>337</v>
      </c>
      <c r="D12284" s="233">
        <v>16</v>
      </c>
      <c r="E12284" s="233" t="s">
        <v>262</v>
      </c>
      <c r="F12284" s="234" t="s">
        <v>356</v>
      </c>
      <c r="G12284" s="235">
        <v>178</v>
      </c>
      <c r="H12284" s="234">
        <v>57881</v>
      </c>
      <c r="I12284" s="28"/>
    </row>
    <row r="12285" spans="1:9" x14ac:dyDescent="0.25">
      <c r="A12285" s="231" t="s">
        <v>362</v>
      </c>
      <c r="B12285" s="232" t="s">
        <v>369</v>
      </c>
      <c r="C12285" s="233" t="s">
        <v>370</v>
      </c>
      <c r="D12285" s="233">
        <v>16</v>
      </c>
      <c r="E12285" s="233" t="s">
        <v>264</v>
      </c>
      <c r="F12285" s="234" t="s">
        <v>365</v>
      </c>
      <c r="G12285" s="235">
        <v>49</v>
      </c>
      <c r="H12285" s="234">
        <v>57883</v>
      </c>
      <c r="I12285" s="28"/>
    </row>
    <row r="12286" spans="1:9" x14ac:dyDescent="0.25">
      <c r="A12286" s="231" t="s">
        <v>331</v>
      </c>
      <c r="B12286" s="232" t="s">
        <v>404</v>
      </c>
      <c r="C12286" s="233" t="s">
        <v>333</v>
      </c>
      <c r="D12286" s="233">
        <v>16</v>
      </c>
      <c r="E12286" s="233" t="s">
        <v>334</v>
      </c>
      <c r="F12286" s="234" t="s">
        <v>405</v>
      </c>
      <c r="G12286" s="235">
        <v>11</v>
      </c>
      <c r="H12286" s="234">
        <v>57883</v>
      </c>
      <c r="I12286" s="28"/>
    </row>
    <row r="12287" spans="1:9" x14ac:dyDescent="0.25">
      <c r="A12287" s="231" t="s">
        <v>345</v>
      </c>
      <c r="B12287" s="232" t="s">
        <v>401</v>
      </c>
      <c r="C12287" s="233" t="s">
        <v>380</v>
      </c>
      <c r="D12287" s="233">
        <v>16</v>
      </c>
      <c r="E12287" s="233" t="s">
        <v>271</v>
      </c>
      <c r="F12287" s="234" t="s">
        <v>338</v>
      </c>
      <c r="G12287" s="235">
        <v>186</v>
      </c>
      <c r="H12287" s="234">
        <v>57885</v>
      </c>
      <c r="I12287" s="28"/>
    </row>
    <row r="12288" spans="1:9" x14ac:dyDescent="0.25">
      <c r="A12288" s="231" t="s">
        <v>345</v>
      </c>
      <c r="B12288" s="232" t="s">
        <v>379</v>
      </c>
      <c r="C12288" s="233" t="s">
        <v>380</v>
      </c>
      <c r="D12288" s="233">
        <v>16</v>
      </c>
      <c r="E12288" s="233" t="s">
        <v>271</v>
      </c>
      <c r="F12288" s="234" t="s">
        <v>373</v>
      </c>
      <c r="G12288" s="235">
        <v>97</v>
      </c>
      <c r="H12288" s="234">
        <v>57885</v>
      </c>
      <c r="I12288" s="28"/>
    </row>
    <row r="12289" spans="1:9" x14ac:dyDescent="0.25">
      <c r="A12289" s="231" t="s">
        <v>345</v>
      </c>
      <c r="B12289" s="232" t="s">
        <v>401</v>
      </c>
      <c r="C12289" s="233" t="s">
        <v>380</v>
      </c>
      <c r="D12289" s="233">
        <v>16</v>
      </c>
      <c r="E12289" s="233" t="s">
        <v>271</v>
      </c>
      <c r="F12289" s="234" t="s">
        <v>338</v>
      </c>
      <c r="G12289" s="235">
        <v>200</v>
      </c>
      <c r="H12289" s="234">
        <v>57886</v>
      </c>
      <c r="I12289" s="28"/>
    </row>
    <row r="12290" spans="1:9" x14ac:dyDescent="0.25">
      <c r="A12290" s="231" t="s">
        <v>385</v>
      </c>
      <c r="B12290" s="232" t="s">
        <v>386</v>
      </c>
      <c r="C12290" s="233" t="s">
        <v>358</v>
      </c>
      <c r="D12290" s="233">
        <v>16</v>
      </c>
      <c r="E12290" s="233" t="s">
        <v>334</v>
      </c>
      <c r="F12290" s="234" t="s">
        <v>405</v>
      </c>
      <c r="G12290" s="235">
        <v>180</v>
      </c>
      <c r="H12290" s="234">
        <v>57886</v>
      </c>
      <c r="I12290" s="28"/>
    </row>
    <row r="12291" spans="1:9" x14ac:dyDescent="0.25">
      <c r="A12291" s="231" t="s">
        <v>335</v>
      </c>
      <c r="B12291" s="232" t="s">
        <v>395</v>
      </c>
      <c r="C12291" s="233" t="s">
        <v>337</v>
      </c>
      <c r="D12291" s="233">
        <v>16</v>
      </c>
      <c r="E12291" s="233" t="s">
        <v>264</v>
      </c>
      <c r="F12291" s="234" t="s">
        <v>396</v>
      </c>
      <c r="G12291" s="235">
        <v>184</v>
      </c>
      <c r="H12291" s="234">
        <v>57891</v>
      </c>
      <c r="I12291" s="28"/>
    </row>
    <row r="12292" spans="1:9" x14ac:dyDescent="0.25">
      <c r="A12292" s="231" t="s">
        <v>345</v>
      </c>
      <c r="B12292" s="232" t="s">
        <v>346</v>
      </c>
      <c r="C12292" s="233" t="s">
        <v>347</v>
      </c>
      <c r="D12292" s="233">
        <v>16</v>
      </c>
      <c r="E12292" s="233" t="s">
        <v>271</v>
      </c>
      <c r="F12292" s="234" t="s">
        <v>338</v>
      </c>
      <c r="G12292" s="235">
        <v>88</v>
      </c>
      <c r="H12292" s="234">
        <v>57892</v>
      </c>
      <c r="I12292" s="28"/>
    </row>
    <row r="12293" spans="1:9" x14ac:dyDescent="0.25">
      <c r="A12293" s="231" t="s">
        <v>331</v>
      </c>
      <c r="B12293" s="232" t="s">
        <v>404</v>
      </c>
      <c r="C12293" s="233" t="s">
        <v>333</v>
      </c>
      <c r="D12293" s="233">
        <v>16</v>
      </c>
      <c r="E12293" s="233" t="s">
        <v>334</v>
      </c>
      <c r="F12293" s="234" t="s">
        <v>405</v>
      </c>
      <c r="G12293" s="235">
        <v>149</v>
      </c>
      <c r="H12293" s="234">
        <v>57894</v>
      </c>
      <c r="I12293" s="28"/>
    </row>
    <row r="12294" spans="1:9" x14ac:dyDescent="0.25">
      <c r="A12294" s="231" t="s">
        <v>331</v>
      </c>
      <c r="B12294" s="232" t="s">
        <v>353</v>
      </c>
      <c r="C12294" s="233" t="s">
        <v>337</v>
      </c>
      <c r="D12294" s="233">
        <v>16</v>
      </c>
      <c r="E12294" s="233" t="s">
        <v>262</v>
      </c>
      <c r="F12294" s="234" t="s">
        <v>342</v>
      </c>
      <c r="G12294" s="235">
        <v>80</v>
      </c>
      <c r="H12294" s="234">
        <v>57895</v>
      </c>
      <c r="I12294" s="28"/>
    </row>
    <row r="12295" spans="1:9" x14ac:dyDescent="0.25">
      <c r="A12295" s="231" t="s">
        <v>376</v>
      </c>
      <c r="B12295" s="232" t="s">
        <v>377</v>
      </c>
      <c r="C12295" s="233" t="s">
        <v>378</v>
      </c>
      <c r="D12295" s="233">
        <v>10</v>
      </c>
      <c r="E12295" s="233" t="s">
        <v>262</v>
      </c>
      <c r="F12295" s="234" t="s">
        <v>342</v>
      </c>
      <c r="G12295" s="235">
        <v>47</v>
      </c>
      <c r="H12295" s="234">
        <v>57896</v>
      </c>
      <c r="I12295" s="28"/>
    </row>
    <row r="12296" spans="1:9" x14ac:dyDescent="0.25">
      <c r="A12296" s="231" t="s">
        <v>371</v>
      </c>
      <c r="B12296" s="232" t="s">
        <v>372</v>
      </c>
      <c r="C12296" s="233" t="s">
        <v>364</v>
      </c>
      <c r="D12296" s="233">
        <v>8</v>
      </c>
      <c r="E12296" s="233" t="s">
        <v>271</v>
      </c>
      <c r="F12296" s="234" t="s">
        <v>338</v>
      </c>
      <c r="G12296" s="235">
        <v>61</v>
      </c>
      <c r="H12296" s="234">
        <v>57899</v>
      </c>
      <c r="I12296" s="28"/>
    </row>
    <row r="12297" spans="1:9" x14ac:dyDescent="0.25">
      <c r="A12297" s="231" t="s">
        <v>331</v>
      </c>
      <c r="B12297" s="232" t="s">
        <v>403</v>
      </c>
      <c r="C12297" s="233" t="s">
        <v>380</v>
      </c>
      <c r="D12297" s="233">
        <v>32</v>
      </c>
      <c r="E12297" s="233" t="s">
        <v>262</v>
      </c>
      <c r="F12297" s="234" t="s">
        <v>356</v>
      </c>
      <c r="G12297" s="235">
        <v>86</v>
      </c>
      <c r="H12297" s="234">
        <v>57900</v>
      </c>
      <c r="I12297" s="28"/>
    </row>
    <row r="12298" spans="1:9" x14ac:dyDescent="0.25">
      <c r="A12298" s="231" t="s">
        <v>331</v>
      </c>
      <c r="B12298" s="232" t="s">
        <v>332</v>
      </c>
      <c r="C12298" s="233" t="s">
        <v>333</v>
      </c>
      <c r="D12298" s="233">
        <v>16</v>
      </c>
      <c r="E12298" s="233" t="s">
        <v>334</v>
      </c>
      <c r="F12298" s="234" t="s">
        <v>278</v>
      </c>
      <c r="G12298" s="235">
        <v>12</v>
      </c>
      <c r="H12298" s="234">
        <v>57901</v>
      </c>
      <c r="I12298" s="28"/>
    </row>
    <row r="12299" spans="1:9" x14ac:dyDescent="0.25">
      <c r="A12299" s="231" t="s">
        <v>362</v>
      </c>
      <c r="B12299" s="232" t="s">
        <v>369</v>
      </c>
      <c r="C12299" s="233" t="s">
        <v>370</v>
      </c>
      <c r="D12299" s="233">
        <v>16</v>
      </c>
      <c r="E12299" s="233" t="s">
        <v>264</v>
      </c>
      <c r="F12299" s="234" t="s">
        <v>365</v>
      </c>
      <c r="G12299" s="235">
        <v>34</v>
      </c>
      <c r="H12299" s="234">
        <v>57902</v>
      </c>
      <c r="I12299" s="28"/>
    </row>
    <row r="12300" spans="1:9" x14ac:dyDescent="0.25">
      <c r="A12300" s="231" t="s">
        <v>335</v>
      </c>
      <c r="B12300" s="232" t="s">
        <v>382</v>
      </c>
      <c r="C12300" s="233" t="s">
        <v>337</v>
      </c>
      <c r="D12300" s="233">
        <v>16</v>
      </c>
      <c r="E12300" s="233" t="s">
        <v>264</v>
      </c>
      <c r="F12300" s="234" t="s">
        <v>365</v>
      </c>
      <c r="G12300" s="235">
        <v>37</v>
      </c>
      <c r="H12300" s="234">
        <v>57902</v>
      </c>
      <c r="I12300" s="28"/>
    </row>
    <row r="12301" spans="1:9" x14ac:dyDescent="0.25">
      <c r="A12301" s="231" t="s">
        <v>354</v>
      </c>
      <c r="B12301" s="232" t="s">
        <v>355</v>
      </c>
      <c r="C12301" s="233" t="s">
        <v>347</v>
      </c>
      <c r="D12301" s="233">
        <v>16</v>
      </c>
      <c r="E12301" s="233" t="s">
        <v>262</v>
      </c>
      <c r="F12301" s="234" t="s">
        <v>356</v>
      </c>
      <c r="G12301" s="235">
        <v>40</v>
      </c>
      <c r="H12301" s="234">
        <v>57902</v>
      </c>
      <c r="I12301" s="28"/>
    </row>
    <row r="12302" spans="1:9" x14ac:dyDescent="0.25">
      <c r="A12302" s="231" t="s">
        <v>335</v>
      </c>
      <c r="B12302" s="232" t="s">
        <v>382</v>
      </c>
      <c r="C12302" s="233" t="s">
        <v>337</v>
      </c>
      <c r="D12302" s="233">
        <v>16</v>
      </c>
      <c r="E12302" s="233" t="s">
        <v>264</v>
      </c>
      <c r="F12302" s="234" t="s">
        <v>365</v>
      </c>
      <c r="G12302" s="235">
        <v>174</v>
      </c>
      <c r="H12302" s="234">
        <v>57905</v>
      </c>
      <c r="I12302" s="28"/>
    </row>
    <row r="12303" spans="1:9" x14ac:dyDescent="0.25">
      <c r="A12303" s="231" t="s">
        <v>335</v>
      </c>
      <c r="B12303" s="232" t="s">
        <v>382</v>
      </c>
      <c r="C12303" s="233" t="s">
        <v>337</v>
      </c>
      <c r="D12303" s="233">
        <v>16</v>
      </c>
      <c r="E12303" s="233" t="s">
        <v>264</v>
      </c>
      <c r="F12303" s="234" t="s">
        <v>365</v>
      </c>
      <c r="G12303" s="235">
        <v>181</v>
      </c>
      <c r="H12303" s="234">
        <v>57910</v>
      </c>
      <c r="I12303" s="28"/>
    </row>
    <row r="12304" spans="1:9" x14ac:dyDescent="0.25">
      <c r="A12304" s="231" t="s">
        <v>335</v>
      </c>
      <c r="B12304" s="232" t="s">
        <v>400</v>
      </c>
      <c r="C12304" s="233" t="s">
        <v>364</v>
      </c>
      <c r="D12304" s="233">
        <v>8</v>
      </c>
      <c r="E12304" s="233" t="s">
        <v>264</v>
      </c>
      <c r="F12304" s="234" t="s">
        <v>365</v>
      </c>
      <c r="G12304" s="235">
        <v>77</v>
      </c>
      <c r="H12304" s="234">
        <v>57911</v>
      </c>
      <c r="I12304" s="28"/>
    </row>
    <row r="12305" spans="1:9" x14ac:dyDescent="0.25">
      <c r="A12305" s="231" t="s">
        <v>385</v>
      </c>
      <c r="B12305" s="232" t="s">
        <v>386</v>
      </c>
      <c r="C12305" s="233" t="s">
        <v>358</v>
      </c>
      <c r="D12305" s="233">
        <v>16</v>
      </c>
      <c r="E12305" s="233" t="s">
        <v>334</v>
      </c>
      <c r="F12305" s="234" t="s">
        <v>405</v>
      </c>
      <c r="G12305" s="235">
        <v>152</v>
      </c>
      <c r="H12305" s="234">
        <v>57912</v>
      </c>
      <c r="I12305" s="28"/>
    </row>
    <row r="12306" spans="1:9" x14ac:dyDescent="0.25">
      <c r="A12306" s="231" t="s">
        <v>397</v>
      </c>
      <c r="B12306" s="232" t="s">
        <v>402</v>
      </c>
      <c r="C12306" s="233" t="s">
        <v>380</v>
      </c>
      <c r="D12306" s="233">
        <v>8</v>
      </c>
      <c r="E12306" s="233" t="s">
        <v>262</v>
      </c>
      <c r="F12306" s="234" t="s">
        <v>342</v>
      </c>
      <c r="G12306" s="235">
        <v>38</v>
      </c>
      <c r="H12306" s="234">
        <v>57914</v>
      </c>
      <c r="I12306" s="28"/>
    </row>
    <row r="12307" spans="1:9" x14ac:dyDescent="0.25">
      <c r="A12307" s="231" t="s">
        <v>376</v>
      </c>
      <c r="B12307" s="232" t="s">
        <v>377</v>
      </c>
      <c r="C12307" s="233" t="s">
        <v>378</v>
      </c>
      <c r="D12307" s="233">
        <v>10</v>
      </c>
      <c r="E12307" s="233" t="s">
        <v>262</v>
      </c>
      <c r="F12307" s="234" t="s">
        <v>342</v>
      </c>
      <c r="G12307" s="235">
        <v>151</v>
      </c>
      <c r="H12307" s="234">
        <v>57916</v>
      </c>
      <c r="I12307" s="28"/>
    </row>
    <row r="12308" spans="1:9" x14ac:dyDescent="0.25">
      <c r="A12308" s="231" t="s">
        <v>408</v>
      </c>
      <c r="B12308" s="232" t="s">
        <v>409</v>
      </c>
      <c r="C12308" s="233" t="s">
        <v>380</v>
      </c>
      <c r="D12308" s="233">
        <v>16</v>
      </c>
      <c r="E12308" s="233" t="s">
        <v>334</v>
      </c>
      <c r="F12308" s="234" t="s">
        <v>278</v>
      </c>
      <c r="G12308" s="235">
        <v>169</v>
      </c>
      <c r="H12308" s="234">
        <v>57919</v>
      </c>
      <c r="I12308" s="28"/>
    </row>
    <row r="12309" spans="1:9" x14ac:dyDescent="0.25">
      <c r="A12309" s="231" t="s">
        <v>345</v>
      </c>
      <c r="B12309" s="232" t="s">
        <v>346</v>
      </c>
      <c r="C12309" s="233" t="s">
        <v>347</v>
      </c>
      <c r="D12309" s="233">
        <v>16</v>
      </c>
      <c r="E12309" s="233" t="s">
        <v>271</v>
      </c>
      <c r="F12309" s="234" t="s">
        <v>338</v>
      </c>
      <c r="G12309" s="235">
        <v>174</v>
      </c>
      <c r="H12309" s="234">
        <v>57920</v>
      </c>
      <c r="I12309" s="28"/>
    </row>
    <row r="12310" spans="1:9" x14ac:dyDescent="0.25">
      <c r="A12310" s="231" t="s">
        <v>354</v>
      </c>
      <c r="B12310" s="232" t="s">
        <v>355</v>
      </c>
      <c r="C12310" s="233" t="s">
        <v>347</v>
      </c>
      <c r="D12310" s="233">
        <v>16</v>
      </c>
      <c r="E12310" s="233" t="s">
        <v>262</v>
      </c>
      <c r="F12310" s="234" t="s">
        <v>356</v>
      </c>
      <c r="G12310" s="235">
        <v>166</v>
      </c>
      <c r="H12310" s="234">
        <v>57920</v>
      </c>
      <c r="I12310" s="28"/>
    </row>
    <row r="12311" spans="1:9" x14ac:dyDescent="0.25">
      <c r="A12311" s="231" t="s">
        <v>362</v>
      </c>
      <c r="B12311" s="232" t="s">
        <v>363</v>
      </c>
      <c r="C12311" s="233" t="s">
        <v>364</v>
      </c>
      <c r="D12311" s="233">
        <v>8</v>
      </c>
      <c r="E12311" s="233" t="s">
        <v>264</v>
      </c>
      <c r="F12311" s="234" t="s">
        <v>365</v>
      </c>
      <c r="G12311" s="235">
        <v>170</v>
      </c>
      <c r="H12311" s="234">
        <v>57921</v>
      </c>
      <c r="I12311" s="28"/>
    </row>
    <row r="12312" spans="1:9" x14ac:dyDescent="0.25">
      <c r="A12312" s="231" t="s">
        <v>335</v>
      </c>
      <c r="B12312" s="232" t="s">
        <v>383</v>
      </c>
      <c r="C12312" s="233" t="s">
        <v>347</v>
      </c>
      <c r="D12312" s="233">
        <v>8</v>
      </c>
      <c r="E12312" s="233" t="s">
        <v>271</v>
      </c>
      <c r="F12312" s="234" t="s">
        <v>373</v>
      </c>
      <c r="G12312" s="235">
        <v>171</v>
      </c>
      <c r="H12312" s="234">
        <v>57922</v>
      </c>
      <c r="I12312" s="28"/>
    </row>
    <row r="12313" spans="1:9" x14ac:dyDescent="0.25">
      <c r="A12313" s="231" t="s">
        <v>335</v>
      </c>
      <c r="B12313" s="232" t="s">
        <v>384</v>
      </c>
      <c r="C12313" s="233" t="s">
        <v>364</v>
      </c>
      <c r="D12313" s="233">
        <v>8</v>
      </c>
      <c r="E12313" s="233" t="s">
        <v>262</v>
      </c>
      <c r="F12313" s="234" t="s">
        <v>356</v>
      </c>
      <c r="G12313" s="235">
        <v>45</v>
      </c>
      <c r="H12313" s="234">
        <v>57925</v>
      </c>
      <c r="I12313" s="28"/>
    </row>
    <row r="12314" spans="1:9" x14ac:dyDescent="0.25">
      <c r="A12314" s="231" t="s">
        <v>385</v>
      </c>
      <c r="B12314" s="232" t="s">
        <v>386</v>
      </c>
      <c r="C12314" s="233" t="s">
        <v>358</v>
      </c>
      <c r="D12314" s="233">
        <v>16</v>
      </c>
      <c r="E12314" s="233" t="s">
        <v>334</v>
      </c>
      <c r="F12314" s="234" t="s">
        <v>276</v>
      </c>
      <c r="G12314" s="235">
        <v>187</v>
      </c>
      <c r="H12314" s="234">
        <v>57925</v>
      </c>
      <c r="I12314" s="28"/>
    </row>
    <row r="12315" spans="1:9" x14ac:dyDescent="0.25">
      <c r="A12315" s="231" t="s">
        <v>331</v>
      </c>
      <c r="B12315" s="232" t="s">
        <v>353</v>
      </c>
      <c r="C12315" s="233" t="s">
        <v>337</v>
      </c>
      <c r="D12315" s="233">
        <v>16</v>
      </c>
      <c r="E12315" s="233" t="s">
        <v>262</v>
      </c>
      <c r="F12315" s="234" t="s">
        <v>356</v>
      </c>
      <c r="G12315" s="235">
        <v>43</v>
      </c>
      <c r="H12315" s="234">
        <v>57926</v>
      </c>
      <c r="I12315" s="28"/>
    </row>
    <row r="12316" spans="1:9" x14ac:dyDescent="0.25">
      <c r="A12316" s="231" t="s">
        <v>345</v>
      </c>
      <c r="B12316" s="232" t="s">
        <v>401</v>
      </c>
      <c r="C12316" s="233" t="s">
        <v>380</v>
      </c>
      <c r="D12316" s="233">
        <v>16</v>
      </c>
      <c r="E12316" s="233" t="s">
        <v>271</v>
      </c>
      <c r="F12316" s="234" t="s">
        <v>338</v>
      </c>
      <c r="G12316" s="235">
        <v>28</v>
      </c>
      <c r="H12316" s="234">
        <v>57928</v>
      </c>
      <c r="I12316" s="28"/>
    </row>
    <row r="12317" spans="1:9" x14ac:dyDescent="0.25">
      <c r="A12317" s="231" t="s">
        <v>397</v>
      </c>
      <c r="B12317" s="232" t="s">
        <v>402</v>
      </c>
      <c r="C12317" s="233" t="s">
        <v>380</v>
      </c>
      <c r="D12317" s="233">
        <v>8</v>
      </c>
      <c r="E12317" s="233" t="s">
        <v>262</v>
      </c>
      <c r="F12317" s="234" t="s">
        <v>342</v>
      </c>
      <c r="G12317" s="235">
        <v>79</v>
      </c>
      <c r="H12317" s="234">
        <v>57931</v>
      </c>
      <c r="I12317" s="28"/>
    </row>
    <row r="12318" spans="1:9" x14ac:dyDescent="0.25">
      <c r="A12318" s="231" t="s">
        <v>376</v>
      </c>
      <c r="B12318" s="232" t="s">
        <v>390</v>
      </c>
      <c r="C12318" s="233" t="s">
        <v>370</v>
      </c>
      <c r="D12318" s="233">
        <v>8</v>
      </c>
      <c r="E12318" s="233" t="s">
        <v>334</v>
      </c>
      <c r="F12318" s="234" t="s">
        <v>278</v>
      </c>
      <c r="G12318" s="235">
        <v>173</v>
      </c>
      <c r="H12318" s="234">
        <v>57931</v>
      </c>
      <c r="I12318" s="28"/>
    </row>
    <row r="12319" spans="1:9" x14ac:dyDescent="0.25">
      <c r="A12319" s="231" t="s">
        <v>331</v>
      </c>
      <c r="B12319" s="232" t="s">
        <v>381</v>
      </c>
      <c r="C12319" s="233" t="s">
        <v>380</v>
      </c>
      <c r="D12319" s="233">
        <v>16</v>
      </c>
      <c r="E12319" s="233" t="s">
        <v>262</v>
      </c>
      <c r="F12319" s="234" t="s">
        <v>342</v>
      </c>
      <c r="G12319" s="235">
        <v>188</v>
      </c>
      <c r="H12319" s="234">
        <v>57932</v>
      </c>
      <c r="I12319" s="28"/>
    </row>
    <row r="12320" spans="1:9" x14ac:dyDescent="0.25">
      <c r="A12320" s="231" t="s">
        <v>331</v>
      </c>
      <c r="B12320" s="232" t="s">
        <v>403</v>
      </c>
      <c r="C12320" s="233" t="s">
        <v>380</v>
      </c>
      <c r="D12320" s="233">
        <v>32</v>
      </c>
      <c r="E12320" s="233" t="s">
        <v>262</v>
      </c>
      <c r="F12320" s="234" t="s">
        <v>356</v>
      </c>
      <c r="G12320" s="235">
        <v>76</v>
      </c>
      <c r="H12320" s="234">
        <v>57937</v>
      </c>
      <c r="I12320" s="28"/>
    </row>
    <row r="12321" spans="1:9" x14ac:dyDescent="0.25">
      <c r="A12321" s="231" t="s">
        <v>345</v>
      </c>
      <c r="B12321" s="232" t="s">
        <v>346</v>
      </c>
      <c r="C12321" s="233" t="s">
        <v>347</v>
      </c>
      <c r="D12321" s="233">
        <v>16</v>
      </c>
      <c r="E12321" s="233" t="s">
        <v>271</v>
      </c>
      <c r="F12321" s="234" t="s">
        <v>338</v>
      </c>
      <c r="G12321" s="235">
        <v>166</v>
      </c>
      <c r="H12321" s="234">
        <v>57939</v>
      </c>
      <c r="I12321" s="28"/>
    </row>
    <row r="12322" spans="1:9" x14ac:dyDescent="0.25">
      <c r="A12322" s="231" t="s">
        <v>335</v>
      </c>
      <c r="B12322" s="232" t="s">
        <v>400</v>
      </c>
      <c r="C12322" s="233" t="s">
        <v>364</v>
      </c>
      <c r="D12322" s="233">
        <v>8</v>
      </c>
      <c r="E12322" s="233" t="s">
        <v>264</v>
      </c>
      <c r="F12322" s="234" t="s">
        <v>365</v>
      </c>
      <c r="G12322" s="235">
        <v>187</v>
      </c>
      <c r="H12322" s="234">
        <v>57942</v>
      </c>
      <c r="I12322" s="28"/>
    </row>
    <row r="12323" spans="1:9" x14ac:dyDescent="0.25">
      <c r="A12323" s="231" t="s">
        <v>345</v>
      </c>
      <c r="B12323" s="232" t="s">
        <v>379</v>
      </c>
      <c r="C12323" s="233" t="s">
        <v>380</v>
      </c>
      <c r="D12323" s="233">
        <v>16</v>
      </c>
      <c r="E12323" s="233" t="s">
        <v>271</v>
      </c>
      <c r="F12323" s="234" t="s">
        <v>338</v>
      </c>
      <c r="G12323" s="235">
        <v>41</v>
      </c>
      <c r="H12323" s="234">
        <v>57945</v>
      </c>
      <c r="I12323" s="28"/>
    </row>
    <row r="12324" spans="1:9" x14ac:dyDescent="0.25">
      <c r="A12324" s="231" t="s">
        <v>362</v>
      </c>
      <c r="B12324" s="232" t="s">
        <v>366</v>
      </c>
      <c r="C12324" s="233" t="s">
        <v>337</v>
      </c>
      <c r="D12324" s="233">
        <v>8</v>
      </c>
      <c r="E12324" s="233" t="s">
        <v>262</v>
      </c>
      <c r="F12324" s="234" t="s">
        <v>342</v>
      </c>
      <c r="G12324" s="235">
        <v>89</v>
      </c>
      <c r="H12324" s="234">
        <v>57946</v>
      </c>
      <c r="I12324" s="28"/>
    </row>
    <row r="12325" spans="1:9" x14ac:dyDescent="0.25">
      <c r="A12325" s="231" t="s">
        <v>335</v>
      </c>
      <c r="B12325" s="232" t="s">
        <v>336</v>
      </c>
      <c r="C12325" s="233" t="s">
        <v>337</v>
      </c>
      <c r="D12325" s="233">
        <v>16</v>
      </c>
      <c r="E12325" s="233" t="s">
        <v>271</v>
      </c>
      <c r="F12325" s="234" t="s">
        <v>338</v>
      </c>
      <c r="G12325" s="235">
        <v>162</v>
      </c>
      <c r="H12325" s="234">
        <v>57946</v>
      </c>
      <c r="I12325" s="28"/>
    </row>
    <row r="12326" spans="1:9" x14ac:dyDescent="0.25">
      <c r="A12326" s="231" t="s">
        <v>335</v>
      </c>
      <c r="B12326" s="232" t="s">
        <v>400</v>
      </c>
      <c r="C12326" s="233" t="s">
        <v>364</v>
      </c>
      <c r="D12326" s="233">
        <v>8</v>
      </c>
      <c r="E12326" s="233" t="s">
        <v>264</v>
      </c>
      <c r="F12326" s="234" t="s">
        <v>365</v>
      </c>
      <c r="G12326" s="235">
        <v>54</v>
      </c>
      <c r="H12326" s="234">
        <v>57949</v>
      </c>
      <c r="I12326" s="28"/>
    </row>
    <row r="12327" spans="1:9" x14ac:dyDescent="0.25">
      <c r="A12327" s="231" t="s">
        <v>331</v>
      </c>
      <c r="B12327" s="232" t="s">
        <v>332</v>
      </c>
      <c r="C12327" s="233" t="s">
        <v>333</v>
      </c>
      <c r="D12327" s="233">
        <v>16</v>
      </c>
      <c r="E12327" s="233" t="s">
        <v>334</v>
      </c>
      <c r="F12327" s="234" t="s">
        <v>278</v>
      </c>
      <c r="G12327" s="235">
        <v>64</v>
      </c>
      <c r="H12327" s="234">
        <v>57950</v>
      </c>
      <c r="I12327" s="28"/>
    </row>
    <row r="12328" spans="1:9" x14ac:dyDescent="0.25">
      <c r="A12328" s="231" t="s">
        <v>376</v>
      </c>
      <c r="B12328" s="232" t="s">
        <v>390</v>
      </c>
      <c r="C12328" s="233" t="s">
        <v>370</v>
      </c>
      <c r="D12328" s="233">
        <v>8</v>
      </c>
      <c r="E12328" s="233" t="s">
        <v>334</v>
      </c>
      <c r="F12328" s="234" t="s">
        <v>278</v>
      </c>
      <c r="G12328" s="235">
        <v>11</v>
      </c>
      <c r="H12328" s="234">
        <v>57952</v>
      </c>
      <c r="I12328" s="28"/>
    </row>
    <row r="12329" spans="1:9" x14ac:dyDescent="0.25">
      <c r="A12329" s="231" t="s">
        <v>397</v>
      </c>
      <c r="B12329" s="232" t="s">
        <v>402</v>
      </c>
      <c r="C12329" s="233" t="s">
        <v>380</v>
      </c>
      <c r="D12329" s="233">
        <v>8</v>
      </c>
      <c r="E12329" s="233" t="s">
        <v>262</v>
      </c>
      <c r="F12329" s="234" t="s">
        <v>342</v>
      </c>
      <c r="G12329" s="235">
        <v>45</v>
      </c>
      <c r="H12329" s="234">
        <v>57957</v>
      </c>
      <c r="I12329" s="28"/>
    </row>
    <row r="12330" spans="1:9" x14ac:dyDescent="0.25">
      <c r="A12330" s="231" t="s">
        <v>362</v>
      </c>
      <c r="B12330" s="232" t="s">
        <v>369</v>
      </c>
      <c r="C12330" s="233" t="s">
        <v>370</v>
      </c>
      <c r="D12330" s="233">
        <v>16</v>
      </c>
      <c r="E12330" s="233" t="s">
        <v>264</v>
      </c>
      <c r="F12330" s="234" t="s">
        <v>365</v>
      </c>
      <c r="G12330" s="235">
        <v>139</v>
      </c>
      <c r="H12330" s="234">
        <v>57958</v>
      </c>
      <c r="I12330" s="28"/>
    </row>
    <row r="12331" spans="1:9" x14ac:dyDescent="0.25">
      <c r="A12331" s="231" t="s">
        <v>335</v>
      </c>
      <c r="B12331" s="232" t="s">
        <v>357</v>
      </c>
      <c r="C12331" s="233" t="s">
        <v>358</v>
      </c>
      <c r="D12331" s="233">
        <v>16</v>
      </c>
      <c r="E12331" s="233" t="s">
        <v>271</v>
      </c>
      <c r="F12331" s="234" t="s">
        <v>359</v>
      </c>
      <c r="G12331" s="235">
        <v>147</v>
      </c>
      <c r="H12331" s="234">
        <v>57965</v>
      </c>
      <c r="I12331" s="28"/>
    </row>
    <row r="12332" spans="1:9" x14ac:dyDescent="0.25">
      <c r="A12332" s="231" t="s">
        <v>335</v>
      </c>
      <c r="B12332" s="232" t="s">
        <v>400</v>
      </c>
      <c r="C12332" s="233" t="s">
        <v>364</v>
      </c>
      <c r="D12332" s="233">
        <v>8</v>
      </c>
      <c r="E12332" s="233" t="s">
        <v>264</v>
      </c>
      <c r="F12332" s="234" t="s">
        <v>365</v>
      </c>
      <c r="G12332" s="235">
        <v>170</v>
      </c>
      <c r="H12332" s="234">
        <v>57967</v>
      </c>
      <c r="I12332" s="28"/>
    </row>
    <row r="12333" spans="1:9" x14ac:dyDescent="0.25">
      <c r="A12333" s="231" t="s">
        <v>331</v>
      </c>
      <c r="B12333" s="232" t="s">
        <v>381</v>
      </c>
      <c r="C12333" s="233" t="s">
        <v>380</v>
      </c>
      <c r="D12333" s="233">
        <v>16</v>
      </c>
      <c r="E12333" s="233" t="s">
        <v>262</v>
      </c>
      <c r="F12333" s="234" t="s">
        <v>342</v>
      </c>
      <c r="G12333" s="235">
        <v>162</v>
      </c>
      <c r="H12333" s="234">
        <v>57969</v>
      </c>
      <c r="I12333" s="28"/>
    </row>
    <row r="12334" spans="1:9" x14ac:dyDescent="0.25">
      <c r="A12334" s="231" t="s">
        <v>362</v>
      </c>
      <c r="B12334" s="232" t="s">
        <v>366</v>
      </c>
      <c r="C12334" s="233" t="s">
        <v>337</v>
      </c>
      <c r="D12334" s="233">
        <v>8</v>
      </c>
      <c r="E12334" s="233" t="s">
        <v>262</v>
      </c>
      <c r="F12334" s="234" t="s">
        <v>342</v>
      </c>
      <c r="G12334" s="235">
        <v>65</v>
      </c>
      <c r="H12334" s="234">
        <v>57971</v>
      </c>
      <c r="I12334" s="28"/>
    </row>
    <row r="12335" spans="1:9" x14ac:dyDescent="0.25">
      <c r="A12335" s="231" t="s">
        <v>331</v>
      </c>
      <c r="B12335" s="232" t="s">
        <v>381</v>
      </c>
      <c r="C12335" s="233" t="s">
        <v>380</v>
      </c>
      <c r="D12335" s="233">
        <v>16</v>
      </c>
      <c r="E12335" s="233" t="s">
        <v>262</v>
      </c>
      <c r="F12335" s="234" t="s">
        <v>342</v>
      </c>
      <c r="G12335" s="235">
        <v>30</v>
      </c>
      <c r="H12335" s="234">
        <v>57973</v>
      </c>
      <c r="I12335" s="28"/>
    </row>
    <row r="12336" spans="1:9" x14ac:dyDescent="0.25">
      <c r="A12336" s="231" t="s">
        <v>331</v>
      </c>
      <c r="B12336" s="232" t="s">
        <v>381</v>
      </c>
      <c r="C12336" s="233" t="s">
        <v>380</v>
      </c>
      <c r="D12336" s="233">
        <v>16</v>
      </c>
      <c r="E12336" s="233" t="s">
        <v>262</v>
      </c>
      <c r="F12336" s="234" t="s">
        <v>342</v>
      </c>
      <c r="G12336" s="235">
        <v>29</v>
      </c>
      <c r="H12336" s="234">
        <v>57980</v>
      </c>
      <c r="I12336" s="28"/>
    </row>
    <row r="12337" spans="1:9" x14ac:dyDescent="0.25">
      <c r="A12337" s="231" t="s">
        <v>335</v>
      </c>
      <c r="B12337" s="232" t="s">
        <v>400</v>
      </c>
      <c r="C12337" s="233" t="s">
        <v>364</v>
      </c>
      <c r="D12337" s="233">
        <v>8</v>
      </c>
      <c r="E12337" s="233" t="s">
        <v>264</v>
      </c>
      <c r="F12337" s="234" t="s">
        <v>365</v>
      </c>
      <c r="G12337" s="235">
        <v>94</v>
      </c>
      <c r="H12337" s="234">
        <v>57981</v>
      </c>
      <c r="I12337" s="28"/>
    </row>
    <row r="12338" spans="1:9" x14ac:dyDescent="0.25">
      <c r="A12338" s="231" t="s">
        <v>331</v>
      </c>
      <c r="B12338" s="232" t="s">
        <v>404</v>
      </c>
      <c r="C12338" s="233" t="s">
        <v>333</v>
      </c>
      <c r="D12338" s="233">
        <v>16</v>
      </c>
      <c r="E12338" s="233" t="s">
        <v>334</v>
      </c>
      <c r="F12338" s="234" t="s">
        <v>405</v>
      </c>
      <c r="G12338" s="235">
        <v>112</v>
      </c>
      <c r="H12338" s="234">
        <v>57984</v>
      </c>
      <c r="I12338" s="28"/>
    </row>
    <row r="12339" spans="1:9" x14ac:dyDescent="0.25">
      <c r="A12339" s="231" t="s">
        <v>408</v>
      </c>
      <c r="B12339" s="232" t="s">
        <v>409</v>
      </c>
      <c r="C12339" s="233" t="s">
        <v>380</v>
      </c>
      <c r="D12339" s="233">
        <v>16</v>
      </c>
      <c r="E12339" s="233" t="s">
        <v>334</v>
      </c>
      <c r="F12339" s="234" t="s">
        <v>276</v>
      </c>
      <c r="G12339" s="235">
        <v>28</v>
      </c>
      <c r="H12339" s="234">
        <v>57991</v>
      </c>
      <c r="I12339" s="28"/>
    </row>
    <row r="12340" spans="1:9" x14ac:dyDescent="0.25">
      <c r="A12340" s="231" t="s">
        <v>345</v>
      </c>
      <c r="B12340" s="232" t="s">
        <v>401</v>
      </c>
      <c r="C12340" s="233" t="s">
        <v>380</v>
      </c>
      <c r="D12340" s="233">
        <v>16</v>
      </c>
      <c r="E12340" s="233" t="s">
        <v>271</v>
      </c>
      <c r="F12340" s="234" t="s">
        <v>338</v>
      </c>
      <c r="G12340" s="235">
        <v>179</v>
      </c>
      <c r="H12340" s="234">
        <v>57991</v>
      </c>
      <c r="I12340" s="28"/>
    </row>
    <row r="12341" spans="1:9" x14ac:dyDescent="0.25">
      <c r="A12341" s="231" t="s">
        <v>345</v>
      </c>
      <c r="B12341" s="232" t="s">
        <v>346</v>
      </c>
      <c r="C12341" s="233" t="s">
        <v>347</v>
      </c>
      <c r="D12341" s="233">
        <v>16</v>
      </c>
      <c r="E12341" s="233" t="s">
        <v>271</v>
      </c>
      <c r="F12341" s="234" t="s">
        <v>338</v>
      </c>
      <c r="G12341" s="235">
        <v>142</v>
      </c>
      <c r="H12341" s="234">
        <v>57996</v>
      </c>
      <c r="I12341" s="28"/>
    </row>
    <row r="12342" spans="1:9" x14ac:dyDescent="0.25">
      <c r="A12342" s="231" t="s">
        <v>345</v>
      </c>
      <c r="B12342" s="232" t="s">
        <v>346</v>
      </c>
      <c r="C12342" s="233" t="s">
        <v>347</v>
      </c>
      <c r="D12342" s="233">
        <v>16</v>
      </c>
      <c r="E12342" s="233" t="s">
        <v>271</v>
      </c>
      <c r="F12342" s="234" t="s">
        <v>338</v>
      </c>
      <c r="G12342" s="235">
        <v>61</v>
      </c>
      <c r="H12342" s="234">
        <v>57999</v>
      </c>
      <c r="I12342" s="28"/>
    </row>
    <row r="12343" spans="1:9" x14ac:dyDescent="0.25">
      <c r="A12343" s="231" t="s">
        <v>345</v>
      </c>
      <c r="B12343" s="232" t="s">
        <v>346</v>
      </c>
      <c r="C12343" s="233" t="s">
        <v>347</v>
      </c>
      <c r="D12343" s="233">
        <v>16</v>
      </c>
      <c r="E12343" s="233" t="s">
        <v>271</v>
      </c>
      <c r="F12343" s="234" t="s">
        <v>338</v>
      </c>
      <c r="G12343" s="235">
        <v>121</v>
      </c>
      <c r="H12343" s="234">
        <v>58003</v>
      </c>
      <c r="I12343" s="28"/>
    </row>
    <row r="12344" spans="1:9" x14ac:dyDescent="0.25">
      <c r="A12344" s="231" t="s">
        <v>385</v>
      </c>
      <c r="B12344" s="232" t="s">
        <v>386</v>
      </c>
      <c r="C12344" s="233" t="s">
        <v>358</v>
      </c>
      <c r="D12344" s="233">
        <v>16</v>
      </c>
      <c r="E12344" s="233" t="s">
        <v>334</v>
      </c>
      <c r="F12344" s="234" t="s">
        <v>276</v>
      </c>
      <c r="G12344" s="235">
        <v>90</v>
      </c>
      <c r="H12344" s="234">
        <v>58003</v>
      </c>
      <c r="I12344" s="28"/>
    </row>
    <row r="12345" spans="1:9" x14ac:dyDescent="0.25">
      <c r="A12345" s="231" t="s">
        <v>335</v>
      </c>
      <c r="B12345" s="232" t="s">
        <v>383</v>
      </c>
      <c r="C12345" s="233" t="s">
        <v>347</v>
      </c>
      <c r="D12345" s="233">
        <v>8</v>
      </c>
      <c r="E12345" s="233" t="s">
        <v>271</v>
      </c>
      <c r="F12345" s="234" t="s">
        <v>359</v>
      </c>
      <c r="G12345" s="235">
        <v>167</v>
      </c>
      <c r="H12345" s="234">
        <v>58004</v>
      </c>
      <c r="I12345" s="28"/>
    </row>
    <row r="12346" spans="1:9" x14ac:dyDescent="0.25">
      <c r="A12346" s="231" t="s">
        <v>335</v>
      </c>
      <c r="B12346" s="232" t="s">
        <v>382</v>
      </c>
      <c r="C12346" s="233" t="s">
        <v>337</v>
      </c>
      <c r="D12346" s="233">
        <v>16</v>
      </c>
      <c r="E12346" s="233" t="s">
        <v>264</v>
      </c>
      <c r="F12346" s="234" t="s">
        <v>365</v>
      </c>
      <c r="G12346" s="235">
        <v>14</v>
      </c>
      <c r="H12346" s="234">
        <v>58005</v>
      </c>
      <c r="I12346" s="28"/>
    </row>
    <row r="12347" spans="1:9" x14ac:dyDescent="0.25">
      <c r="A12347" s="231" t="s">
        <v>348</v>
      </c>
      <c r="B12347" s="232" t="s">
        <v>349</v>
      </c>
      <c r="C12347" s="233" t="s">
        <v>347</v>
      </c>
      <c r="D12347" s="233">
        <v>8</v>
      </c>
      <c r="E12347" s="233" t="s">
        <v>262</v>
      </c>
      <c r="F12347" s="234" t="s">
        <v>342</v>
      </c>
      <c r="G12347" s="235">
        <v>87</v>
      </c>
      <c r="H12347" s="234">
        <v>58006</v>
      </c>
      <c r="I12347" s="28"/>
    </row>
    <row r="12348" spans="1:9" x14ac:dyDescent="0.25">
      <c r="A12348" s="231" t="s">
        <v>331</v>
      </c>
      <c r="B12348" s="232" t="s">
        <v>404</v>
      </c>
      <c r="C12348" s="233" t="s">
        <v>333</v>
      </c>
      <c r="D12348" s="233">
        <v>16</v>
      </c>
      <c r="E12348" s="233" t="s">
        <v>334</v>
      </c>
      <c r="F12348" s="234" t="s">
        <v>405</v>
      </c>
      <c r="G12348" s="235">
        <v>155</v>
      </c>
      <c r="H12348" s="234">
        <v>58007</v>
      </c>
      <c r="I12348" s="28"/>
    </row>
    <row r="12349" spans="1:9" x14ac:dyDescent="0.25">
      <c r="A12349" s="231" t="s">
        <v>331</v>
      </c>
      <c r="B12349" s="232" t="s">
        <v>381</v>
      </c>
      <c r="C12349" s="233" t="s">
        <v>380</v>
      </c>
      <c r="D12349" s="233">
        <v>16</v>
      </c>
      <c r="E12349" s="233" t="s">
        <v>262</v>
      </c>
      <c r="F12349" s="234" t="s">
        <v>342</v>
      </c>
      <c r="G12349" s="235">
        <v>181</v>
      </c>
      <c r="H12349" s="234">
        <v>58009</v>
      </c>
      <c r="I12349" s="28"/>
    </row>
    <row r="12350" spans="1:9" x14ac:dyDescent="0.25">
      <c r="A12350" s="231" t="s">
        <v>331</v>
      </c>
      <c r="B12350" s="232" t="s">
        <v>404</v>
      </c>
      <c r="C12350" s="233" t="s">
        <v>333</v>
      </c>
      <c r="D12350" s="233">
        <v>16</v>
      </c>
      <c r="E12350" s="233" t="s">
        <v>334</v>
      </c>
      <c r="F12350" s="234" t="s">
        <v>405</v>
      </c>
      <c r="G12350" s="235">
        <v>147</v>
      </c>
      <c r="H12350" s="234">
        <v>58015</v>
      </c>
      <c r="I12350" s="28"/>
    </row>
    <row r="12351" spans="1:9" x14ac:dyDescent="0.25">
      <c r="A12351" s="231" t="s">
        <v>397</v>
      </c>
      <c r="B12351" s="232" t="s">
        <v>398</v>
      </c>
      <c r="C12351" s="233" t="s">
        <v>399</v>
      </c>
      <c r="D12351" s="233">
        <v>8</v>
      </c>
      <c r="E12351" s="233" t="s">
        <v>334</v>
      </c>
      <c r="F12351" s="234" t="s">
        <v>276</v>
      </c>
      <c r="G12351" s="235">
        <v>123</v>
      </c>
      <c r="H12351" s="234">
        <v>58015</v>
      </c>
      <c r="I12351" s="28"/>
    </row>
    <row r="12352" spans="1:9" x14ac:dyDescent="0.25">
      <c r="A12352" s="231" t="s">
        <v>362</v>
      </c>
      <c r="B12352" s="232" t="s">
        <v>366</v>
      </c>
      <c r="C12352" s="233" t="s">
        <v>337</v>
      </c>
      <c r="D12352" s="233">
        <v>8</v>
      </c>
      <c r="E12352" s="233" t="s">
        <v>262</v>
      </c>
      <c r="F12352" s="234" t="s">
        <v>50</v>
      </c>
      <c r="G12352" s="235">
        <v>162</v>
      </c>
      <c r="H12352" s="234">
        <v>58023</v>
      </c>
      <c r="I12352" s="28"/>
    </row>
    <row r="12353" spans="1:9" x14ac:dyDescent="0.25">
      <c r="A12353" s="231" t="s">
        <v>371</v>
      </c>
      <c r="B12353" s="232" t="s">
        <v>372</v>
      </c>
      <c r="C12353" s="233" t="s">
        <v>364</v>
      </c>
      <c r="D12353" s="233">
        <v>8</v>
      </c>
      <c r="E12353" s="233" t="s">
        <v>271</v>
      </c>
      <c r="F12353" s="234" t="s">
        <v>373</v>
      </c>
      <c r="G12353" s="235">
        <v>159</v>
      </c>
      <c r="H12353" s="234">
        <v>58024</v>
      </c>
      <c r="I12353" s="28"/>
    </row>
    <row r="12354" spans="1:9" x14ac:dyDescent="0.25">
      <c r="A12354" s="231" t="s">
        <v>397</v>
      </c>
      <c r="B12354" s="232" t="s">
        <v>398</v>
      </c>
      <c r="C12354" s="233" t="s">
        <v>399</v>
      </c>
      <c r="D12354" s="233">
        <v>8</v>
      </c>
      <c r="E12354" s="233" t="s">
        <v>334</v>
      </c>
      <c r="F12354" s="234" t="s">
        <v>276</v>
      </c>
      <c r="G12354" s="235">
        <v>70</v>
      </c>
      <c r="H12354" s="234">
        <v>58030</v>
      </c>
      <c r="I12354" s="28"/>
    </row>
    <row r="12355" spans="1:9" x14ac:dyDescent="0.25">
      <c r="A12355" s="231" t="s">
        <v>362</v>
      </c>
      <c r="B12355" s="232" t="s">
        <v>407</v>
      </c>
      <c r="C12355" s="233" t="s">
        <v>380</v>
      </c>
      <c r="D12355" s="233">
        <v>16</v>
      </c>
      <c r="E12355" s="233" t="s">
        <v>264</v>
      </c>
      <c r="F12355" s="234" t="s">
        <v>365</v>
      </c>
      <c r="G12355" s="235">
        <v>198</v>
      </c>
      <c r="H12355" s="234">
        <v>58033</v>
      </c>
      <c r="I12355" s="28"/>
    </row>
    <row r="12356" spans="1:9" x14ac:dyDescent="0.25">
      <c r="A12356" s="231" t="s">
        <v>335</v>
      </c>
      <c r="B12356" s="232" t="s">
        <v>350</v>
      </c>
      <c r="C12356" s="233" t="s">
        <v>347</v>
      </c>
      <c r="D12356" s="233">
        <v>8</v>
      </c>
      <c r="E12356" s="233" t="s">
        <v>271</v>
      </c>
      <c r="F12356" s="234" t="s">
        <v>338</v>
      </c>
      <c r="G12356" s="235">
        <v>46</v>
      </c>
      <c r="H12356" s="234">
        <v>58038</v>
      </c>
      <c r="I12356" s="28"/>
    </row>
    <row r="12357" spans="1:9" x14ac:dyDescent="0.25">
      <c r="A12357" s="231" t="s">
        <v>371</v>
      </c>
      <c r="B12357" s="232" t="s">
        <v>388</v>
      </c>
      <c r="C12357" s="233" t="s">
        <v>364</v>
      </c>
      <c r="D12357" s="233">
        <v>12</v>
      </c>
      <c r="E12357" s="233" t="s">
        <v>271</v>
      </c>
      <c r="F12357" s="234" t="s">
        <v>338</v>
      </c>
      <c r="G12357" s="235">
        <v>5</v>
      </c>
      <c r="H12357" s="234">
        <v>58038</v>
      </c>
      <c r="I12357" s="28"/>
    </row>
    <row r="12358" spans="1:9" x14ac:dyDescent="0.25">
      <c r="A12358" s="231" t="s">
        <v>335</v>
      </c>
      <c r="B12358" s="232" t="s">
        <v>357</v>
      </c>
      <c r="C12358" s="233" t="s">
        <v>358</v>
      </c>
      <c r="D12358" s="233">
        <v>16</v>
      </c>
      <c r="E12358" s="233" t="s">
        <v>271</v>
      </c>
      <c r="F12358" s="234" t="s">
        <v>359</v>
      </c>
      <c r="G12358" s="235">
        <v>96</v>
      </c>
      <c r="H12358" s="234">
        <v>58042</v>
      </c>
      <c r="I12358" s="28"/>
    </row>
    <row r="12359" spans="1:9" x14ac:dyDescent="0.25">
      <c r="A12359" s="231" t="s">
        <v>339</v>
      </c>
      <c r="B12359" s="232" t="s">
        <v>340</v>
      </c>
      <c r="C12359" s="233" t="s">
        <v>341</v>
      </c>
      <c r="D12359" s="233">
        <v>8</v>
      </c>
      <c r="E12359" s="233" t="s">
        <v>262</v>
      </c>
      <c r="F12359" s="234" t="s">
        <v>342</v>
      </c>
      <c r="G12359" s="235">
        <v>125</v>
      </c>
      <c r="H12359" s="234">
        <v>58043</v>
      </c>
      <c r="I12359" s="28"/>
    </row>
    <row r="12360" spans="1:9" x14ac:dyDescent="0.25">
      <c r="A12360" s="231" t="s">
        <v>331</v>
      </c>
      <c r="B12360" s="232" t="s">
        <v>404</v>
      </c>
      <c r="C12360" s="233" t="s">
        <v>333</v>
      </c>
      <c r="D12360" s="233">
        <v>16</v>
      </c>
      <c r="E12360" s="233" t="s">
        <v>334</v>
      </c>
      <c r="F12360" s="234" t="s">
        <v>405</v>
      </c>
      <c r="G12360" s="235">
        <v>7</v>
      </c>
      <c r="H12360" s="234">
        <v>58050</v>
      </c>
      <c r="I12360" s="28"/>
    </row>
    <row r="12361" spans="1:9" x14ac:dyDescent="0.25">
      <c r="A12361" s="231" t="s">
        <v>397</v>
      </c>
      <c r="B12361" s="232" t="s">
        <v>398</v>
      </c>
      <c r="C12361" s="233" t="s">
        <v>399</v>
      </c>
      <c r="D12361" s="233">
        <v>8</v>
      </c>
      <c r="E12361" s="233" t="s">
        <v>334</v>
      </c>
      <c r="F12361" s="234" t="s">
        <v>276</v>
      </c>
      <c r="G12361" s="235">
        <v>199</v>
      </c>
      <c r="H12361" s="234">
        <v>58053</v>
      </c>
      <c r="I12361" s="28"/>
    </row>
    <row r="12362" spans="1:9" x14ac:dyDescent="0.25">
      <c r="A12362" s="231" t="s">
        <v>331</v>
      </c>
      <c r="B12362" s="232" t="s">
        <v>403</v>
      </c>
      <c r="C12362" s="233" t="s">
        <v>380</v>
      </c>
      <c r="D12362" s="233">
        <v>32</v>
      </c>
      <c r="E12362" s="233" t="s">
        <v>262</v>
      </c>
      <c r="F12362" s="234" t="s">
        <v>356</v>
      </c>
      <c r="G12362" s="235">
        <v>60</v>
      </c>
      <c r="H12362" s="234">
        <v>58059</v>
      </c>
      <c r="I12362" s="28"/>
    </row>
    <row r="12363" spans="1:9" x14ac:dyDescent="0.25">
      <c r="A12363" s="231" t="s">
        <v>331</v>
      </c>
      <c r="B12363" s="232" t="s">
        <v>404</v>
      </c>
      <c r="C12363" s="233" t="s">
        <v>333</v>
      </c>
      <c r="D12363" s="233">
        <v>16</v>
      </c>
      <c r="E12363" s="233" t="s">
        <v>334</v>
      </c>
      <c r="F12363" s="234" t="s">
        <v>405</v>
      </c>
      <c r="G12363" s="235">
        <v>144</v>
      </c>
      <c r="H12363" s="234">
        <v>58059</v>
      </c>
      <c r="I12363" s="28"/>
    </row>
    <row r="12364" spans="1:9" x14ac:dyDescent="0.25">
      <c r="A12364" s="231" t="s">
        <v>371</v>
      </c>
      <c r="B12364" s="232" t="s">
        <v>388</v>
      </c>
      <c r="C12364" s="233" t="s">
        <v>364</v>
      </c>
      <c r="D12364" s="233">
        <v>12</v>
      </c>
      <c r="E12364" s="233" t="s">
        <v>271</v>
      </c>
      <c r="F12364" s="234" t="s">
        <v>338</v>
      </c>
      <c r="G12364" s="235">
        <v>168</v>
      </c>
      <c r="H12364" s="234">
        <v>58062</v>
      </c>
      <c r="I12364" s="28"/>
    </row>
    <row r="12365" spans="1:9" x14ac:dyDescent="0.25">
      <c r="A12365" s="231" t="s">
        <v>331</v>
      </c>
      <c r="B12365" s="232" t="s">
        <v>332</v>
      </c>
      <c r="C12365" s="233" t="s">
        <v>333</v>
      </c>
      <c r="D12365" s="233">
        <v>16</v>
      </c>
      <c r="E12365" s="233" t="s">
        <v>334</v>
      </c>
      <c r="F12365" s="234" t="s">
        <v>278</v>
      </c>
      <c r="G12365" s="235">
        <v>123</v>
      </c>
      <c r="H12365" s="234">
        <v>58063</v>
      </c>
      <c r="I12365" s="28"/>
    </row>
    <row r="12366" spans="1:9" x14ac:dyDescent="0.25">
      <c r="A12366" s="231" t="s">
        <v>376</v>
      </c>
      <c r="B12366" s="232" t="s">
        <v>390</v>
      </c>
      <c r="C12366" s="233" t="s">
        <v>370</v>
      </c>
      <c r="D12366" s="233">
        <v>8</v>
      </c>
      <c r="E12366" s="233" t="s">
        <v>334</v>
      </c>
      <c r="F12366" s="234" t="s">
        <v>278</v>
      </c>
      <c r="G12366" s="235">
        <v>115</v>
      </c>
      <c r="H12366" s="234">
        <v>58066</v>
      </c>
      <c r="I12366" s="28"/>
    </row>
    <row r="12367" spans="1:9" x14ac:dyDescent="0.25">
      <c r="A12367" s="231" t="s">
        <v>335</v>
      </c>
      <c r="B12367" s="232" t="s">
        <v>367</v>
      </c>
      <c r="C12367" s="233" t="s">
        <v>337</v>
      </c>
      <c r="D12367" s="233">
        <v>8</v>
      </c>
      <c r="E12367" s="233" t="s">
        <v>262</v>
      </c>
      <c r="F12367" s="234" t="s">
        <v>342</v>
      </c>
      <c r="G12367" s="235">
        <v>112</v>
      </c>
      <c r="H12367" s="234">
        <v>58068</v>
      </c>
      <c r="I12367" s="28"/>
    </row>
    <row r="12368" spans="1:9" x14ac:dyDescent="0.25">
      <c r="A12368" s="231" t="s">
        <v>335</v>
      </c>
      <c r="B12368" s="232" t="s">
        <v>336</v>
      </c>
      <c r="C12368" s="233" t="s">
        <v>337</v>
      </c>
      <c r="D12368" s="233">
        <v>16</v>
      </c>
      <c r="E12368" s="233" t="s">
        <v>271</v>
      </c>
      <c r="F12368" s="234" t="s">
        <v>338</v>
      </c>
      <c r="G12368" s="235">
        <v>93</v>
      </c>
      <c r="H12368" s="234">
        <v>58070</v>
      </c>
      <c r="I12368" s="28"/>
    </row>
    <row r="12369" spans="1:9" x14ac:dyDescent="0.25">
      <c r="A12369" s="231" t="s">
        <v>339</v>
      </c>
      <c r="B12369" s="232" t="s">
        <v>340</v>
      </c>
      <c r="C12369" s="233" t="s">
        <v>341</v>
      </c>
      <c r="D12369" s="233">
        <v>8</v>
      </c>
      <c r="E12369" s="233" t="s">
        <v>262</v>
      </c>
      <c r="F12369" s="234" t="s">
        <v>342</v>
      </c>
      <c r="G12369" s="235">
        <v>21</v>
      </c>
      <c r="H12369" s="234">
        <v>58074</v>
      </c>
      <c r="I12369" s="28"/>
    </row>
    <row r="12370" spans="1:9" x14ac:dyDescent="0.25">
      <c r="A12370" s="231" t="s">
        <v>371</v>
      </c>
      <c r="B12370" s="232" t="s">
        <v>372</v>
      </c>
      <c r="C12370" s="233" t="s">
        <v>364</v>
      </c>
      <c r="D12370" s="233">
        <v>8</v>
      </c>
      <c r="E12370" s="233" t="s">
        <v>271</v>
      </c>
      <c r="F12370" s="234" t="s">
        <v>373</v>
      </c>
      <c r="G12370" s="235">
        <v>190</v>
      </c>
      <c r="H12370" s="234">
        <v>58076</v>
      </c>
      <c r="I12370" s="28"/>
    </row>
    <row r="12371" spans="1:9" x14ac:dyDescent="0.25">
      <c r="A12371" s="231" t="s">
        <v>408</v>
      </c>
      <c r="B12371" s="232" t="s">
        <v>409</v>
      </c>
      <c r="C12371" s="233" t="s">
        <v>380</v>
      </c>
      <c r="D12371" s="233">
        <v>16</v>
      </c>
      <c r="E12371" s="233" t="s">
        <v>334</v>
      </c>
      <c r="F12371" s="234" t="s">
        <v>278</v>
      </c>
      <c r="G12371" s="235">
        <v>106</v>
      </c>
      <c r="H12371" s="234">
        <v>58082</v>
      </c>
      <c r="I12371" s="28"/>
    </row>
    <row r="12372" spans="1:9" x14ac:dyDescent="0.25">
      <c r="A12372" s="231" t="s">
        <v>385</v>
      </c>
      <c r="B12372" s="232" t="s">
        <v>389</v>
      </c>
      <c r="C12372" s="233" t="s">
        <v>375</v>
      </c>
      <c r="D12372" s="233">
        <v>16</v>
      </c>
      <c r="E12372" s="233" t="s">
        <v>334</v>
      </c>
      <c r="F12372" s="234" t="s">
        <v>278</v>
      </c>
      <c r="G12372" s="235">
        <v>79</v>
      </c>
      <c r="H12372" s="234">
        <v>58082</v>
      </c>
      <c r="I12372" s="28"/>
    </row>
    <row r="12373" spans="1:9" x14ac:dyDescent="0.25">
      <c r="A12373" s="231" t="s">
        <v>397</v>
      </c>
      <c r="B12373" s="232" t="s">
        <v>402</v>
      </c>
      <c r="C12373" s="233" t="s">
        <v>380</v>
      </c>
      <c r="D12373" s="233">
        <v>8</v>
      </c>
      <c r="E12373" s="233" t="s">
        <v>262</v>
      </c>
      <c r="F12373" s="234" t="s">
        <v>50</v>
      </c>
      <c r="G12373" s="235">
        <v>122</v>
      </c>
      <c r="H12373" s="234">
        <v>58083</v>
      </c>
      <c r="I12373" s="28"/>
    </row>
    <row r="12374" spans="1:9" x14ac:dyDescent="0.25">
      <c r="A12374" s="231" t="s">
        <v>335</v>
      </c>
      <c r="B12374" s="232" t="s">
        <v>382</v>
      </c>
      <c r="C12374" s="233" t="s">
        <v>337</v>
      </c>
      <c r="D12374" s="233">
        <v>16</v>
      </c>
      <c r="E12374" s="233" t="s">
        <v>264</v>
      </c>
      <c r="F12374" s="234" t="s">
        <v>365</v>
      </c>
      <c r="G12374" s="235">
        <v>160</v>
      </c>
      <c r="H12374" s="234">
        <v>58087</v>
      </c>
      <c r="I12374" s="28"/>
    </row>
    <row r="12375" spans="1:9" x14ac:dyDescent="0.25">
      <c r="A12375" s="231" t="s">
        <v>335</v>
      </c>
      <c r="B12375" s="232" t="s">
        <v>368</v>
      </c>
      <c r="C12375" s="233" t="s">
        <v>364</v>
      </c>
      <c r="D12375" s="233">
        <v>8</v>
      </c>
      <c r="E12375" s="233" t="s">
        <v>262</v>
      </c>
      <c r="F12375" s="234" t="s">
        <v>356</v>
      </c>
      <c r="G12375" s="235">
        <v>95</v>
      </c>
      <c r="H12375" s="234">
        <v>58089</v>
      </c>
      <c r="I12375" s="28"/>
    </row>
    <row r="12376" spans="1:9" x14ac:dyDescent="0.25">
      <c r="A12376" s="231" t="s">
        <v>385</v>
      </c>
      <c r="B12376" s="232" t="s">
        <v>389</v>
      </c>
      <c r="C12376" s="233" t="s">
        <v>375</v>
      </c>
      <c r="D12376" s="233">
        <v>16</v>
      </c>
      <c r="E12376" s="233" t="s">
        <v>334</v>
      </c>
      <c r="F12376" s="234" t="s">
        <v>278</v>
      </c>
      <c r="G12376" s="235">
        <v>12</v>
      </c>
      <c r="H12376" s="234">
        <v>58091</v>
      </c>
      <c r="I12376" s="28"/>
    </row>
    <row r="12377" spans="1:9" x14ac:dyDescent="0.25">
      <c r="A12377" s="231" t="s">
        <v>397</v>
      </c>
      <c r="B12377" s="232" t="s">
        <v>398</v>
      </c>
      <c r="C12377" s="233" t="s">
        <v>399</v>
      </c>
      <c r="D12377" s="233">
        <v>8</v>
      </c>
      <c r="E12377" s="233" t="s">
        <v>334</v>
      </c>
      <c r="F12377" s="234" t="s">
        <v>276</v>
      </c>
      <c r="G12377" s="235">
        <v>64</v>
      </c>
      <c r="H12377" s="234">
        <v>58091</v>
      </c>
      <c r="I12377" s="28"/>
    </row>
    <row r="12378" spans="1:9" x14ac:dyDescent="0.25">
      <c r="A12378" s="231" t="s">
        <v>371</v>
      </c>
      <c r="B12378" s="232" t="s">
        <v>388</v>
      </c>
      <c r="C12378" s="233" t="s">
        <v>364</v>
      </c>
      <c r="D12378" s="233">
        <v>12</v>
      </c>
      <c r="E12378" s="233" t="s">
        <v>271</v>
      </c>
      <c r="F12378" s="234" t="s">
        <v>338</v>
      </c>
      <c r="G12378" s="235">
        <v>143</v>
      </c>
      <c r="H12378" s="234">
        <v>58093</v>
      </c>
      <c r="I12378" s="28"/>
    </row>
    <row r="12379" spans="1:9" x14ac:dyDescent="0.25">
      <c r="A12379" s="231" t="s">
        <v>392</v>
      </c>
      <c r="B12379" s="232" t="s">
        <v>393</v>
      </c>
      <c r="C12379" s="233" t="s">
        <v>337</v>
      </c>
      <c r="D12379" s="233">
        <v>16</v>
      </c>
      <c r="E12379" s="233" t="s">
        <v>271</v>
      </c>
      <c r="F12379" s="234" t="s">
        <v>338</v>
      </c>
      <c r="G12379" s="235">
        <v>117</v>
      </c>
      <c r="H12379" s="234">
        <v>58093</v>
      </c>
      <c r="I12379" s="28"/>
    </row>
    <row r="12380" spans="1:9" x14ac:dyDescent="0.25">
      <c r="A12380" s="231" t="s">
        <v>335</v>
      </c>
      <c r="B12380" s="232" t="s">
        <v>350</v>
      </c>
      <c r="C12380" s="233" t="s">
        <v>347</v>
      </c>
      <c r="D12380" s="233">
        <v>8</v>
      </c>
      <c r="E12380" s="233" t="s">
        <v>271</v>
      </c>
      <c r="F12380" s="234" t="s">
        <v>338</v>
      </c>
      <c r="G12380" s="235">
        <v>12</v>
      </c>
      <c r="H12380" s="234">
        <v>58094</v>
      </c>
      <c r="I12380" s="28"/>
    </row>
    <row r="12381" spans="1:9" x14ac:dyDescent="0.25">
      <c r="A12381" s="231" t="s">
        <v>348</v>
      </c>
      <c r="B12381" s="232" t="s">
        <v>349</v>
      </c>
      <c r="C12381" s="233" t="s">
        <v>347</v>
      </c>
      <c r="D12381" s="233">
        <v>8</v>
      </c>
      <c r="E12381" s="233" t="s">
        <v>262</v>
      </c>
      <c r="F12381" s="234" t="s">
        <v>342</v>
      </c>
      <c r="G12381" s="235">
        <v>151</v>
      </c>
      <c r="H12381" s="234">
        <v>58094</v>
      </c>
      <c r="I12381" s="28"/>
    </row>
    <row r="12382" spans="1:9" x14ac:dyDescent="0.25">
      <c r="A12382" s="231" t="s">
        <v>392</v>
      </c>
      <c r="B12382" s="232" t="s">
        <v>393</v>
      </c>
      <c r="C12382" s="233" t="s">
        <v>337</v>
      </c>
      <c r="D12382" s="233">
        <v>16</v>
      </c>
      <c r="E12382" s="233" t="s">
        <v>271</v>
      </c>
      <c r="F12382" s="234" t="s">
        <v>338</v>
      </c>
      <c r="G12382" s="235">
        <v>85</v>
      </c>
      <c r="H12382" s="234">
        <v>58096</v>
      </c>
      <c r="I12382" s="28"/>
    </row>
    <row r="12383" spans="1:9" x14ac:dyDescent="0.25">
      <c r="A12383" s="231" t="s">
        <v>362</v>
      </c>
      <c r="B12383" s="232" t="s">
        <v>407</v>
      </c>
      <c r="C12383" s="233" t="s">
        <v>380</v>
      </c>
      <c r="D12383" s="233">
        <v>16</v>
      </c>
      <c r="E12383" s="233" t="s">
        <v>264</v>
      </c>
      <c r="F12383" s="234" t="s">
        <v>396</v>
      </c>
      <c r="G12383" s="235">
        <v>200</v>
      </c>
      <c r="H12383" s="234">
        <v>58097</v>
      </c>
      <c r="I12383" s="28"/>
    </row>
    <row r="12384" spans="1:9" x14ac:dyDescent="0.25">
      <c r="A12384" s="231" t="s">
        <v>385</v>
      </c>
      <c r="B12384" s="232" t="s">
        <v>389</v>
      </c>
      <c r="C12384" s="233" t="s">
        <v>375</v>
      </c>
      <c r="D12384" s="233">
        <v>16</v>
      </c>
      <c r="E12384" s="233" t="s">
        <v>334</v>
      </c>
      <c r="F12384" s="234" t="s">
        <v>278</v>
      </c>
      <c r="G12384" s="235">
        <v>122</v>
      </c>
      <c r="H12384" s="234">
        <v>58097</v>
      </c>
      <c r="I12384" s="28"/>
    </row>
    <row r="12385" spans="1:9" x14ac:dyDescent="0.25">
      <c r="A12385" s="231" t="s">
        <v>362</v>
      </c>
      <c r="B12385" s="232" t="s">
        <v>407</v>
      </c>
      <c r="C12385" s="233" t="s">
        <v>380</v>
      </c>
      <c r="D12385" s="233">
        <v>16</v>
      </c>
      <c r="E12385" s="233" t="s">
        <v>264</v>
      </c>
      <c r="F12385" s="234" t="s">
        <v>365</v>
      </c>
      <c r="G12385" s="235">
        <v>156</v>
      </c>
      <c r="H12385" s="234">
        <v>58101</v>
      </c>
      <c r="I12385" s="28"/>
    </row>
    <row r="12386" spans="1:9" x14ac:dyDescent="0.25">
      <c r="A12386" s="231" t="s">
        <v>331</v>
      </c>
      <c r="B12386" s="232" t="s">
        <v>332</v>
      </c>
      <c r="C12386" s="233" t="s">
        <v>333</v>
      </c>
      <c r="D12386" s="233">
        <v>16</v>
      </c>
      <c r="E12386" s="233" t="s">
        <v>334</v>
      </c>
      <c r="F12386" s="234" t="s">
        <v>278</v>
      </c>
      <c r="G12386" s="235">
        <v>51</v>
      </c>
      <c r="H12386" s="234">
        <v>58104</v>
      </c>
      <c r="I12386" s="28"/>
    </row>
    <row r="12387" spans="1:9" x14ac:dyDescent="0.25">
      <c r="A12387" s="231" t="s">
        <v>348</v>
      </c>
      <c r="B12387" s="232" t="s">
        <v>349</v>
      </c>
      <c r="C12387" s="233" t="s">
        <v>347</v>
      </c>
      <c r="D12387" s="233">
        <v>8</v>
      </c>
      <c r="E12387" s="233" t="s">
        <v>262</v>
      </c>
      <c r="F12387" s="234" t="s">
        <v>342</v>
      </c>
      <c r="G12387" s="235">
        <v>198</v>
      </c>
      <c r="H12387" s="234">
        <v>58104</v>
      </c>
      <c r="I12387" s="28"/>
    </row>
    <row r="12388" spans="1:9" x14ac:dyDescent="0.25">
      <c r="A12388" s="231" t="s">
        <v>354</v>
      </c>
      <c r="B12388" s="232" t="s">
        <v>355</v>
      </c>
      <c r="C12388" s="233" t="s">
        <v>347</v>
      </c>
      <c r="D12388" s="233">
        <v>16</v>
      </c>
      <c r="E12388" s="233" t="s">
        <v>262</v>
      </c>
      <c r="F12388" s="234" t="s">
        <v>356</v>
      </c>
      <c r="G12388" s="235">
        <v>197</v>
      </c>
      <c r="H12388" s="234">
        <v>58104</v>
      </c>
      <c r="I12388" s="28"/>
    </row>
    <row r="12389" spans="1:9" x14ac:dyDescent="0.25">
      <c r="A12389" s="231" t="s">
        <v>335</v>
      </c>
      <c r="B12389" s="232" t="s">
        <v>368</v>
      </c>
      <c r="C12389" s="233" t="s">
        <v>364</v>
      </c>
      <c r="D12389" s="233">
        <v>8</v>
      </c>
      <c r="E12389" s="233" t="s">
        <v>262</v>
      </c>
      <c r="F12389" s="234" t="s">
        <v>356</v>
      </c>
      <c r="G12389" s="235">
        <v>159</v>
      </c>
      <c r="H12389" s="234">
        <v>58106</v>
      </c>
      <c r="I12389" s="28"/>
    </row>
    <row r="12390" spans="1:9" x14ac:dyDescent="0.25">
      <c r="A12390" s="231" t="s">
        <v>339</v>
      </c>
      <c r="B12390" s="232" t="s">
        <v>340</v>
      </c>
      <c r="C12390" s="233" t="s">
        <v>341</v>
      </c>
      <c r="D12390" s="233">
        <v>8</v>
      </c>
      <c r="E12390" s="233" t="s">
        <v>262</v>
      </c>
      <c r="F12390" s="234" t="s">
        <v>342</v>
      </c>
      <c r="G12390" s="235">
        <v>108</v>
      </c>
      <c r="H12390" s="234">
        <v>58109</v>
      </c>
      <c r="I12390" s="28"/>
    </row>
    <row r="12391" spans="1:9" x14ac:dyDescent="0.25">
      <c r="A12391" s="231" t="s">
        <v>335</v>
      </c>
      <c r="B12391" s="232" t="s">
        <v>384</v>
      </c>
      <c r="C12391" s="233" t="s">
        <v>364</v>
      </c>
      <c r="D12391" s="233">
        <v>8</v>
      </c>
      <c r="E12391" s="233" t="s">
        <v>262</v>
      </c>
      <c r="F12391" s="234" t="s">
        <v>356</v>
      </c>
      <c r="G12391" s="235">
        <v>53</v>
      </c>
      <c r="H12391" s="234">
        <v>58111</v>
      </c>
      <c r="I12391" s="28"/>
    </row>
    <row r="12392" spans="1:9" x14ac:dyDescent="0.25">
      <c r="A12392" s="231" t="s">
        <v>335</v>
      </c>
      <c r="B12392" s="232" t="s">
        <v>357</v>
      </c>
      <c r="C12392" s="233" t="s">
        <v>358</v>
      </c>
      <c r="D12392" s="233">
        <v>16</v>
      </c>
      <c r="E12392" s="233" t="s">
        <v>271</v>
      </c>
      <c r="F12392" s="234" t="s">
        <v>359</v>
      </c>
      <c r="G12392" s="235">
        <v>160</v>
      </c>
      <c r="H12392" s="234">
        <v>58111</v>
      </c>
      <c r="I12392" s="28"/>
    </row>
    <row r="12393" spans="1:9" x14ac:dyDescent="0.25">
      <c r="A12393" s="231" t="s">
        <v>354</v>
      </c>
      <c r="B12393" s="232" t="s">
        <v>355</v>
      </c>
      <c r="C12393" s="233" t="s">
        <v>347</v>
      </c>
      <c r="D12393" s="233">
        <v>16</v>
      </c>
      <c r="E12393" s="233" t="s">
        <v>262</v>
      </c>
      <c r="F12393" s="234" t="s">
        <v>356</v>
      </c>
      <c r="G12393" s="235">
        <v>64</v>
      </c>
      <c r="H12393" s="234">
        <v>58118</v>
      </c>
      <c r="I12393" s="28"/>
    </row>
    <row r="12394" spans="1:9" x14ac:dyDescent="0.25">
      <c r="A12394" s="231" t="s">
        <v>345</v>
      </c>
      <c r="B12394" s="232" t="s">
        <v>401</v>
      </c>
      <c r="C12394" s="233" t="s">
        <v>380</v>
      </c>
      <c r="D12394" s="233">
        <v>16</v>
      </c>
      <c r="E12394" s="233" t="s">
        <v>271</v>
      </c>
      <c r="F12394" s="234" t="s">
        <v>338</v>
      </c>
      <c r="G12394" s="235">
        <v>46</v>
      </c>
      <c r="H12394" s="234">
        <v>58124</v>
      </c>
      <c r="I12394" s="28"/>
    </row>
    <row r="12395" spans="1:9" x14ac:dyDescent="0.25">
      <c r="A12395" s="231" t="s">
        <v>376</v>
      </c>
      <c r="B12395" s="232" t="s">
        <v>390</v>
      </c>
      <c r="C12395" s="233" t="s">
        <v>370</v>
      </c>
      <c r="D12395" s="233">
        <v>8</v>
      </c>
      <c r="E12395" s="233" t="s">
        <v>334</v>
      </c>
      <c r="F12395" s="234" t="s">
        <v>278</v>
      </c>
      <c r="G12395" s="235">
        <v>95</v>
      </c>
      <c r="H12395" s="234">
        <v>58124</v>
      </c>
      <c r="I12395" s="28"/>
    </row>
    <row r="12396" spans="1:9" x14ac:dyDescent="0.25">
      <c r="A12396" s="231" t="s">
        <v>331</v>
      </c>
      <c r="B12396" s="232" t="s">
        <v>332</v>
      </c>
      <c r="C12396" s="233" t="s">
        <v>333</v>
      </c>
      <c r="D12396" s="233">
        <v>16</v>
      </c>
      <c r="E12396" s="233" t="s">
        <v>334</v>
      </c>
      <c r="F12396" s="234" t="s">
        <v>405</v>
      </c>
      <c r="G12396" s="235">
        <v>145</v>
      </c>
      <c r="H12396" s="234">
        <v>58126</v>
      </c>
      <c r="I12396" s="28"/>
    </row>
    <row r="12397" spans="1:9" x14ac:dyDescent="0.25">
      <c r="A12397" s="231" t="s">
        <v>345</v>
      </c>
      <c r="B12397" s="232" t="s">
        <v>406</v>
      </c>
      <c r="C12397" s="233" t="s">
        <v>337</v>
      </c>
      <c r="D12397" s="233">
        <v>16</v>
      </c>
      <c r="E12397" s="233" t="s">
        <v>271</v>
      </c>
      <c r="F12397" s="234" t="s">
        <v>338</v>
      </c>
      <c r="G12397" s="235">
        <v>90</v>
      </c>
      <c r="H12397" s="234">
        <v>58130</v>
      </c>
      <c r="I12397" s="28"/>
    </row>
    <row r="12398" spans="1:9" x14ac:dyDescent="0.25">
      <c r="A12398" s="231" t="s">
        <v>331</v>
      </c>
      <c r="B12398" s="232" t="s">
        <v>381</v>
      </c>
      <c r="C12398" s="233" t="s">
        <v>380</v>
      </c>
      <c r="D12398" s="233">
        <v>16</v>
      </c>
      <c r="E12398" s="233" t="s">
        <v>262</v>
      </c>
      <c r="F12398" s="234" t="s">
        <v>342</v>
      </c>
      <c r="G12398" s="235">
        <v>73</v>
      </c>
      <c r="H12398" s="234">
        <v>58131</v>
      </c>
      <c r="I12398" s="28"/>
    </row>
    <row r="12399" spans="1:9" x14ac:dyDescent="0.25">
      <c r="A12399" s="231" t="s">
        <v>331</v>
      </c>
      <c r="B12399" s="232" t="s">
        <v>332</v>
      </c>
      <c r="C12399" s="233" t="s">
        <v>333</v>
      </c>
      <c r="D12399" s="233">
        <v>16</v>
      </c>
      <c r="E12399" s="233" t="s">
        <v>334</v>
      </c>
      <c r="F12399" s="234" t="s">
        <v>405</v>
      </c>
      <c r="G12399" s="235">
        <v>166</v>
      </c>
      <c r="H12399" s="234">
        <v>58131</v>
      </c>
      <c r="I12399" s="28"/>
    </row>
    <row r="12400" spans="1:9" x14ac:dyDescent="0.25">
      <c r="A12400" s="231" t="s">
        <v>331</v>
      </c>
      <c r="B12400" s="232" t="s">
        <v>403</v>
      </c>
      <c r="C12400" s="233" t="s">
        <v>380</v>
      </c>
      <c r="D12400" s="233">
        <v>32</v>
      </c>
      <c r="E12400" s="233" t="s">
        <v>262</v>
      </c>
      <c r="F12400" s="234" t="s">
        <v>356</v>
      </c>
      <c r="G12400" s="235">
        <v>143</v>
      </c>
      <c r="H12400" s="234">
        <v>58134</v>
      </c>
      <c r="I12400" s="28"/>
    </row>
    <row r="12401" spans="1:9" x14ac:dyDescent="0.25">
      <c r="A12401" s="231" t="s">
        <v>335</v>
      </c>
      <c r="B12401" s="232" t="s">
        <v>357</v>
      </c>
      <c r="C12401" s="233" t="s">
        <v>358</v>
      </c>
      <c r="D12401" s="233">
        <v>16</v>
      </c>
      <c r="E12401" s="233" t="s">
        <v>271</v>
      </c>
      <c r="F12401" s="234" t="s">
        <v>359</v>
      </c>
      <c r="G12401" s="235">
        <v>105</v>
      </c>
      <c r="H12401" s="234">
        <v>58135</v>
      </c>
      <c r="I12401" s="28"/>
    </row>
    <row r="12402" spans="1:9" x14ac:dyDescent="0.25">
      <c r="A12402" s="231" t="s">
        <v>385</v>
      </c>
      <c r="B12402" s="232" t="s">
        <v>389</v>
      </c>
      <c r="C12402" s="233" t="s">
        <v>375</v>
      </c>
      <c r="D12402" s="233">
        <v>16</v>
      </c>
      <c r="E12402" s="233" t="s">
        <v>334</v>
      </c>
      <c r="F12402" s="234" t="s">
        <v>278</v>
      </c>
      <c r="G12402" s="235">
        <v>12</v>
      </c>
      <c r="H12402" s="234">
        <v>58135</v>
      </c>
      <c r="I12402" s="28"/>
    </row>
    <row r="12403" spans="1:9" x14ac:dyDescent="0.25">
      <c r="A12403" s="231" t="s">
        <v>335</v>
      </c>
      <c r="B12403" s="232" t="s">
        <v>336</v>
      </c>
      <c r="C12403" s="233" t="s">
        <v>337</v>
      </c>
      <c r="D12403" s="233">
        <v>16</v>
      </c>
      <c r="E12403" s="233" t="s">
        <v>271</v>
      </c>
      <c r="F12403" s="234" t="s">
        <v>338</v>
      </c>
      <c r="G12403" s="235">
        <v>69</v>
      </c>
      <c r="H12403" s="234">
        <v>58139</v>
      </c>
      <c r="I12403" s="28"/>
    </row>
    <row r="12404" spans="1:9" x14ac:dyDescent="0.25">
      <c r="A12404" s="231" t="s">
        <v>345</v>
      </c>
      <c r="B12404" s="232" t="s">
        <v>391</v>
      </c>
      <c r="C12404" s="233" t="s">
        <v>337</v>
      </c>
      <c r="D12404" s="233">
        <v>16</v>
      </c>
      <c r="E12404" s="233" t="s">
        <v>334</v>
      </c>
      <c r="F12404" s="234" t="s">
        <v>405</v>
      </c>
      <c r="G12404" s="235">
        <v>110</v>
      </c>
      <c r="H12404" s="234">
        <v>58140</v>
      </c>
      <c r="I12404" s="28"/>
    </row>
    <row r="12405" spans="1:9" x14ac:dyDescent="0.25">
      <c r="A12405" s="231" t="s">
        <v>335</v>
      </c>
      <c r="B12405" s="232" t="s">
        <v>395</v>
      </c>
      <c r="C12405" s="233" t="s">
        <v>337</v>
      </c>
      <c r="D12405" s="233">
        <v>16</v>
      </c>
      <c r="E12405" s="233" t="s">
        <v>264</v>
      </c>
      <c r="F12405" s="234" t="s">
        <v>396</v>
      </c>
      <c r="G12405" s="235">
        <v>132</v>
      </c>
      <c r="H12405" s="234">
        <v>58143</v>
      </c>
      <c r="I12405" s="28"/>
    </row>
    <row r="12406" spans="1:9" x14ac:dyDescent="0.25">
      <c r="A12406" s="231" t="s">
        <v>331</v>
      </c>
      <c r="B12406" s="232" t="s">
        <v>353</v>
      </c>
      <c r="C12406" s="233" t="s">
        <v>337</v>
      </c>
      <c r="D12406" s="233">
        <v>16</v>
      </c>
      <c r="E12406" s="233" t="s">
        <v>262</v>
      </c>
      <c r="F12406" s="234" t="s">
        <v>356</v>
      </c>
      <c r="G12406" s="235">
        <v>184</v>
      </c>
      <c r="H12406" s="234">
        <v>58144</v>
      </c>
      <c r="I12406" s="28"/>
    </row>
    <row r="12407" spans="1:9" x14ac:dyDescent="0.25">
      <c r="A12407" s="231" t="s">
        <v>335</v>
      </c>
      <c r="B12407" s="232" t="s">
        <v>368</v>
      </c>
      <c r="C12407" s="233" t="s">
        <v>364</v>
      </c>
      <c r="D12407" s="233">
        <v>8</v>
      </c>
      <c r="E12407" s="233" t="s">
        <v>262</v>
      </c>
      <c r="F12407" s="234" t="s">
        <v>356</v>
      </c>
      <c r="G12407" s="235">
        <v>11</v>
      </c>
      <c r="H12407" s="234">
        <v>58146</v>
      </c>
      <c r="I12407" s="28"/>
    </row>
    <row r="12408" spans="1:9" x14ac:dyDescent="0.25">
      <c r="A12408" s="231" t="s">
        <v>371</v>
      </c>
      <c r="B12408" s="232" t="s">
        <v>372</v>
      </c>
      <c r="C12408" s="233" t="s">
        <v>364</v>
      </c>
      <c r="D12408" s="233">
        <v>8</v>
      </c>
      <c r="E12408" s="233" t="s">
        <v>271</v>
      </c>
      <c r="F12408" s="234" t="s">
        <v>373</v>
      </c>
      <c r="G12408" s="235">
        <v>172</v>
      </c>
      <c r="H12408" s="234">
        <v>58148</v>
      </c>
      <c r="I12408" s="28"/>
    </row>
    <row r="12409" spans="1:9" x14ac:dyDescent="0.25">
      <c r="A12409" s="231" t="s">
        <v>376</v>
      </c>
      <c r="B12409" s="232" t="s">
        <v>390</v>
      </c>
      <c r="C12409" s="233" t="s">
        <v>370</v>
      </c>
      <c r="D12409" s="233">
        <v>8</v>
      </c>
      <c r="E12409" s="233" t="s">
        <v>334</v>
      </c>
      <c r="F12409" s="234" t="s">
        <v>278</v>
      </c>
      <c r="G12409" s="235">
        <v>115</v>
      </c>
      <c r="H12409" s="234">
        <v>58149</v>
      </c>
      <c r="I12409" s="28"/>
    </row>
    <row r="12410" spans="1:9" x14ac:dyDescent="0.25">
      <c r="A12410" s="231" t="s">
        <v>335</v>
      </c>
      <c r="B12410" s="232" t="s">
        <v>368</v>
      </c>
      <c r="C12410" s="233" t="s">
        <v>364</v>
      </c>
      <c r="D12410" s="233">
        <v>8</v>
      </c>
      <c r="E12410" s="233" t="s">
        <v>262</v>
      </c>
      <c r="F12410" s="234" t="s">
        <v>356</v>
      </c>
      <c r="G12410" s="235">
        <v>111</v>
      </c>
      <c r="H12410" s="234">
        <v>58152</v>
      </c>
      <c r="I12410" s="28"/>
    </row>
    <row r="12411" spans="1:9" x14ac:dyDescent="0.25">
      <c r="A12411" s="231" t="s">
        <v>371</v>
      </c>
      <c r="B12411" s="232" t="s">
        <v>372</v>
      </c>
      <c r="C12411" s="233" t="s">
        <v>364</v>
      </c>
      <c r="D12411" s="233">
        <v>8</v>
      </c>
      <c r="E12411" s="233" t="s">
        <v>271</v>
      </c>
      <c r="F12411" s="234" t="s">
        <v>373</v>
      </c>
      <c r="G12411" s="235">
        <v>158</v>
      </c>
      <c r="H12411" s="234">
        <v>58154</v>
      </c>
      <c r="I12411" s="28"/>
    </row>
    <row r="12412" spans="1:9" x14ac:dyDescent="0.25">
      <c r="A12412" s="231" t="s">
        <v>385</v>
      </c>
      <c r="B12412" s="232" t="s">
        <v>389</v>
      </c>
      <c r="C12412" s="233" t="s">
        <v>375</v>
      </c>
      <c r="D12412" s="233">
        <v>16</v>
      </c>
      <c r="E12412" s="233" t="s">
        <v>334</v>
      </c>
      <c r="F12412" s="234" t="s">
        <v>276</v>
      </c>
      <c r="G12412" s="235">
        <v>108</v>
      </c>
      <c r="H12412" s="234">
        <v>58158</v>
      </c>
      <c r="I12412" s="28"/>
    </row>
    <row r="12413" spans="1:9" x14ac:dyDescent="0.25">
      <c r="A12413" s="231" t="s">
        <v>392</v>
      </c>
      <c r="B12413" s="232" t="s">
        <v>393</v>
      </c>
      <c r="C12413" s="233" t="s">
        <v>337</v>
      </c>
      <c r="D12413" s="233">
        <v>16</v>
      </c>
      <c r="E12413" s="233" t="s">
        <v>271</v>
      </c>
      <c r="F12413" s="234" t="s">
        <v>338</v>
      </c>
      <c r="G12413" s="235">
        <v>7</v>
      </c>
      <c r="H12413" s="234">
        <v>58159</v>
      </c>
      <c r="I12413" s="28"/>
    </row>
    <row r="12414" spans="1:9" x14ac:dyDescent="0.25">
      <c r="A12414" s="231" t="s">
        <v>354</v>
      </c>
      <c r="B12414" s="232" t="s">
        <v>355</v>
      </c>
      <c r="C12414" s="233" t="s">
        <v>347</v>
      </c>
      <c r="D12414" s="233">
        <v>16</v>
      </c>
      <c r="E12414" s="233" t="s">
        <v>262</v>
      </c>
      <c r="F12414" s="234" t="s">
        <v>356</v>
      </c>
      <c r="G12414" s="235">
        <v>17</v>
      </c>
      <c r="H12414" s="234">
        <v>58160</v>
      </c>
      <c r="I12414" s="28"/>
    </row>
    <row r="12415" spans="1:9" x14ac:dyDescent="0.25">
      <c r="A12415" s="231" t="s">
        <v>335</v>
      </c>
      <c r="B12415" s="232" t="s">
        <v>400</v>
      </c>
      <c r="C12415" s="233" t="s">
        <v>364</v>
      </c>
      <c r="D12415" s="233">
        <v>8</v>
      </c>
      <c r="E12415" s="233" t="s">
        <v>264</v>
      </c>
      <c r="F12415" s="234" t="s">
        <v>365</v>
      </c>
      <c r="G12415" s="235">
        <v>96</v>
      </c>
      <c r="H12415" s="234">
        <v>58161</v>
      </c>
      <c r="I12415" s="28"/>
    </row>
    <row r="12416" spans="1:9" x14ac:dyDescent="0.25">
      <c r="A12416" s="231" t="s">
        <v>392</v>
      </c>
      <c r="B12416" s="232" t="s">
        <v>393</v>
      </c>
      <c r="C12416" s="233" t="s">
        <v>337</v>
      </c>
      <c r="D12416" s="233">
        <v>16</v>
      </c>
      <c r="E12416" s="233" t="s">
        <v>271</v>
      </c>
      <c r="F12416" s="234" t="s">
        <v>338</v>
      </c>
      <c r="G12416" s="235">
        <v>183</v>
      </c>
      <c r="H12416" s="234">
        <v>58166</v>
      </c>
      <c r="I12416" s="28"/>
    </row>
    <row r="12417" spans="1:9" x14ac:dyDescent="0.25">
      <c r="A12417" s="231" t="s">
        <v>335</v>
      </c>
      <c r="B12417" s="232" t="s">
        <v>357</v>
      </c>
      <c r="C12417" s="233" t="s">
        <v>358</v>
      </c>
      <c r="D12417" s="233">
        <v>16</v>
      </c>
      <c r="E12417" s="233" t="s">
        <v>271</v>
      </c>
      <c r="F12417" s="234" t="s">
        <v>359</v>
      </c>
      <c r="G12417" s="235">
        <v>20</v>
      </c>
      <c r="H12417" s="234">
        <v>58170</v>
      </c>
      <c r="I12417" s="28"/>
    </row>
    <row r="12418" spans="1:9" x14ac:dyDescent="0.25">
      <c r="A12418" s="231" t="s">
        <v>335</v>
      </c>
      <c r="B12418" s="232" t="s">
        <v>395</v>
      </c>
      <c r="C12418" s="233" t="s">
        <v>337</v>
      </c>
      <c r="D12418" s="233">
        <v>16</v>
      </c>
      <c r="E12418" s="233" t="s">
        <v>264</v>
      </c>
      <c r="F12418" s="234" t="s">
        <v>396</v>
      </c>
      <c r="G12418" s="235">
        <v>128</v>
      </c>
      <c r="H12418" s="234">
        <v>58172</v>
      </c>
      <c r="I12418" s="28"/>
    </row>
    <row r="12419" spans="1:9" x14ac:dyDescent="0.25">
      <c r="A12419" s="231" t="s">
        <v>335</v>
      </c>
      <c r="B12419" s="232" t="s">
        <v>336</v>
      </c>
      <c r="C12419" s="233" t="s">
        <v>337</v>
      </c>
      <c r="D12419" s="233">
        <v>16</v>
      </c>
      <c r="E12419" s="233" t="s">
        <v>271</v>
      </c>
      <c r="F12419" s="234" t="s">
        <v>338</v>
      </c>
      <c r="G12419" s="235">
        <v>139</v>
      </c>
      <c r="H12419" s="234">
        <v>58173</v>
      </c>
      <c r="I12419" s="28"/>
    </row>
    <row r="12420" spans="1:9" x14ac:dyDescent="0.25">
      <c r="A12420" s="231" t="s">
        <v>385</v>
      </c>
      <c r="B12420" s="232" t="s">
        <v>386</v>
      </c>
      <c r="C12420" s="233" t="s">
        <v>358</v>
      </c>
      <c r="D12420" s="233">
        <v>16</v>
      </c>
      <c r="E12420" s="233" t="s">
        <v>334</v>
      </c>
      <c r="F12420" s="234" t="s">
        <v>405</v>
      </c>
      <c r="G12420" s="235">
        <v>123</v>
      </c>
      <c r="H12420" s="234">
        <v>58173</v>
      </c>
      <c r="I12420" s="28"/>
    </row>
    <row r="12421" spans="1:9" x14ac:dyDescent="0.25">
      <c r="A12421" s="231" t="s">
        <v>362</v>
      </c>
      <c r="B12421" s="232" t="s">
        <v>363</v>
      </c>
      <c r="C12421" s="233" t="s">
        <v>364</v>
      </c>
      <c r="D12421" s="233">
        <v>8</v>
      </c>
      <c r="E12421" s="233" t="s">
        <v>264</v>
      </c>
      <c r="F12421" s="234" t="s">
        <v>396</v>
      </c>
      <c r="G12421" s="235">
        <v>98</v>
      </c>
      <c r="H12421" s="234">
        <v>58175</v>
      </c>
      <c r="I12421" s="28"/>
    </row>
    <row r="12422" spans="1:9" x14ac:dyDescent="0.25">
      <c r="A12422" s="231" t="s">
        <v>362</v>
      </c>
      <c r="B12422" s="232" t="s">
        <v>366</v>
      </c>
      <c r="C12422" s="233" t="s">
        <v>337</v>
      </c>
      <c r="D12422" s="233">
        <v>8</v>
      </c>
      <c r="E12422" s="233" t="s">
        <v>262</v>
      </c>
      <c r="F12422" s="234" t="s">
        <v>50</v>
      </c>
      <c r="G12422" s="235">
        <v>25</v>
      </c>
      <c r="H12422" s="234">
        <v>58177</v>
      </c>
      <c r="I12422" s="28"/>
    </row>
    <row r="12423" spans="1:9" x14ac:dyDescent="0.25">
      <c r="A12423" s="231" t="s">
        <v>335</v>
      </c>
      <c r="B12423" s="232" t="s">
        <v>400</v>
      </c>
      <c r="C12423" s="233" t="s">
        <v>364</v>
      </c>
      <c r="D12423" s="233">
        <v>8</v>
      </c>
      <c r="E12423" s="233" t="s">
        <v>264</v>
      </c>
      <c r="F12423" s="234" t="s">
        <v>365</v>
      </c>
      <c r="G12423" s="235">
        <v>13</v>
      </c>
      <c r="H12423" s="234">
        <v>58178</v>
      </c>
      <c r="I12423" s="28"/>
    </row>
    <row r="12424" spans="1:9" x14ac:dyDescent="0.25">
      <c r="A12424" s="231" t="s">
        <v>339</v>
      </c>
      <c r="B12424" s="232" t="s">
        <v>340</v>
      </c>
      <c r="C12424" s="233" t="s">
        <v>341</v>
      </c>
      <c r="D12424" s="233">
        <v>8</v>
      </c>
      <c r="E12424" s="233" t="s">
        <v>262</v>
      </c>
      <c r="F12424" s="234" t="s">
        <v>342</v>
      </c>
      <c r="G12424" s="235">
        <v>69</v>
      </c>
      <c r="H12424" s="234">
        <v>58178</v>
      </c>
      <c r="I12424" s="28"/>
    </row>
    <row r="12425" spans="1:9" x14ac:dyDescent="0.25">
      <c r="A12425" s="231" t="s">
        <v>335</v>
      </c>
      <c r="B12425" s="232" t="s">
        <v>357</v>
      </c>
      <c r="C12425" s="233" t="s">
        <v>358</v>
      </c>
      <c r="D12425" s="233">
        <v>16</v>
      </c>
      <c r="E12425" s="233" t="s">
        <v>271</v>
      </c>
      <c r="F12425" s="234" t="s">
        <v>359</v>
      </c>
      <c r="G12425" s="235">
        <v>70</v>
      </c>
      <c r="H12425" s="234">
        <v>58179</v>
      </c>
      <c r="I12425" s="28"/>
    </row>
    <row r="12426" spans="1:9" x14ac:dyDescent="0.25">
      <c r="A12426" s="231" t="s">
        <v>335</v>
      </c>
      <c r="B12426" s="232" t="s">
        <v>395</v>
      </c>
      <c r="C12426" s="233" t="s">
        <v>337</v>
      </c>
      <c r="D12426" s="233">
        <v>16</v>
      </c>
      <c r="E12426" s="233" t="s">
        <v>264</v>
      </c>
      <c r="F12426" s="234" t="s">
        <v>396</v>
      </c>
      <c r="G12426" s="235">
        <v>145</v>
      </c>
      <c r="H12426" s="234">
        <v>58185</v>
      </c>
      <c r="I12426" s="28"/>
    </row>
    <row r="12427" spans="1:9" x14ac:dyDescent="0.25">
      <c r="A12427" s="231" t="s">
        <v>354</v>
      </c>
      <c r="B12427" s="232" t="s">
        <v>355</v>
      </c>
      <c r="C12427" s="233" t="s">
        <v>347</v>
      </c>
      <c r="D12427" s="233">
        <v>16</v>
      </c>
      <c r="E12427" s="233" t="s">
        <v>262</v>
      </c>
      <c r="F12427" s="234" t="s">
        <v>356</v>
      </c>
      <c r="G12427" s="235">
        <v>68</v>
      </c>
      <c r="H12427" s="234">
        <v>58187</v>
      </c>
      <c r="I12427" s="28"/>
    </row>
    <row r="12428" spans="1:9" x14ac:dyDescent="0.25">
      <c r="A12428" s="231" t="s">
        <v>339</v>
      </c>
      <c r="B12428" s="232" t="s">
        <v>340</v>
      </c>
      <c r="C12428" s="233" t="s">
        <v>341</v>
      </c>
      <c r="D12428" s="233">
        <v>8</v>
      </c>
      <c r="E12428" s="233" t="s">
        <v>262</v>
      </c>
      <c r="F12428" s="234" t="s">
        <v>342</v>
      </c>
      <c r="G12428" s="235">
        <v>54</v>
      </c>
      <c r="H12428" s="234">
        <v>58188</v>
      </c>
      <c r="I12428" s="28"/>
    </row>
    <row r="12429" spans="1:9" x14ac:dyDescent="0.25">
      <c r="A12429" s="231" t="s">
        <v>335</v>
      </c>
      <c r="B12429" s="232" t="s">
        <v>350</v>
      </c>
      <c r="C12429" s="233" t="s">
        <v>347</v>
      </c>
      <c r="D12429" s="233">
        <v>8</v>
      </c>
      <c r="E12429" s="233" t="s">
        <v>271</v>
      </c>
      <c r="F12429" s="234" t="s">
        <v>338</v>
      </c>
      <c r="G12429" s="235">
        <v>133</v>
      </c>
      <c r="H12429" s="234">
        <v>58191</v>
      </c>
      <c r="I12429" s="28"/>
    </row>
    <row r="12430" spans="1:9" x14ac:dyDescent="0.25">
      <c r="A12430" s="231" t="s">
        <v>362</v>
      </c>
      <c r="B12430" s="232" t="s">
        <v>369</v>
      </c>
      <c r="C12430" s="233" t="s">
        <v>370</v>
      </c>
      <c r="D12430" s="233">
        <v>16</v>
      </c>
      <c r="E12430" s="233" t="s">
        <v>264</v>
      </c>
      <c r="F12430" s="234" t="s">
        <v>365</v>
      </c>
      <c r="G12430" s="235">
        <v>106</v>
      </c>
      <c r="H12430" s="234">
        <v>58202</v>
      </c>
      <c r="I12430" s="28"/>
    </row>
    <row r="12431" spans="1:9" x14ac:dyDescent="0.25">
      <c r="A12431" s="231" t="s">
        <v>335</v>
      </c>
      <c r="B12431" s="232" t="s">
        <v>387</v>
      </c>
      <c r="C12431" s="233" t="s">
        <v>347</v>
      </c>
      <c r="D12431" s="233">
        <v>8</v>
      </c>
      <c r="E12431" s="233" t="s">
        <v>264</v>
      </c>
      <c r="F12431" s="234" t="s">
        <v>365</v>
      </c>
      <c r="G12431" s="235">
        <v>181</v>
      </c>
      <c r="H12431" s="234">
        <v>58203</v>
      </c>
      <c r="I12431" s="28"/>
    </row>
    <row r="12432" spans="1:9" x14ac:dyDescent="0.25">
      <c r="A12432" s="231" t="s">
        <v>397</v>
      </c>
      <c r="B12432" s="232" t="s">
        <v>402</v>
      </c>
      <c r="C12432" s="233" t="s">
        <v>380</v>
      </c>
      <c r="D12432" s="233">
        <v>8</v>
      </c>
      <c r="E12432" s="233" t="s">
        <v>262</v>
      </c>
      <c r="F12432" s="234" t="s">
        <v>342</v>
      </c>
      <c r="G12432" s="235">
        <v>43</v>
      </c>
      <c r="H12432" s="234">
        <v>58208</v>
      </c>
      <c r="I12432" s="28"/>
    </row>
    <row r="12433" spans="1:9" x14ac:dyDescent="0.25">
      <c r="A12433" s="231" t="s">
        <v>335</v>
      </c>
      <c r="B12433" s="232" t="s">
        <v>368</v>
      </c>
      <c r="C12433" s="233" t="s">
        <v>364</v>
      </c>
      <c r="D12433" s="233">
        <v>8</v>
      </c>
      <c r="E12433" s="233" t="s">
        <v>262</v>
      </c>
      <c r="F12433" s="234" t="s">
        <v>356</v>
      </c>
      <c r="G12433" s="235">
        <v>58</v>
      </c>
      <c r="H12433" s="234">
        <v>58213</v>
      </c>
      <c r="I12433" s="28"/>
    </row>
    <row r="12434" spans="1:9" x14ac:dyDescent="0.25">
      <c r="A12434" s="231" t="s">
        <v>335</v>
      </c>
      <c r="B12434" s="232" t="s">
        <v>357</v>
      </c>
      <c r="C12434" s="233" t="s">
        <v>358</v>
      </c>
      <c r="D12434" s="233">
        <v>16</v>
      </c>
      <c r="E12434" s="233" t="s">
        <v>271</v>
      </c>
      <c r="F12434" s="234" t="s">
        <v>359</v>
      </c>
      <c r="G12434" s="235">
        <v>143</v>
      </c>
      <c r="H12434" s="234">
        <v>58217</v>
      </c>
      <c r="I12434" s="28"/>
    </row>
    <row r="12435" spans="1:9" x14ac:dyDescent="0.25">
      <c r="A12435" s="231" t="s">
        <v>335</v>
      </c>
      <c r="B12435" s="232" t="s">
        <v>368</v>
      </c>
      <c r="C12435" s="233" t="s">
        <v>364</v>
      </c>
      <c r="D12435" s="233">
        <v>8</v>
      </c>
      <c r="E12435" s="233" t="s">
        <v>262</v>
      </c>
      <c r="F12435" s="234" t="s">
        <v>356</v>
      </c>
      <c r="G12435" s="235">
        <v>30</v>
      </c>
      <c r="H12435" s="234">
        <v>58218</v>
      </c>
      <c r="I12435" s="28"/>
    </row>
    <row r="12436" spans="1:9" x14ac:dyDescent="0.25">
      <c r="A12436" s="231" t="s">
        <v>362</v>
      </c>
      <c r="B12436" s="232" t="s">
        <v>366</v>
      </c>
      <c r="C12436" s="233" t="s">
        <v>337</v>
      </c>
      <c r="D12436" s="233">
        <v>8</v>
      </c>
      <c r="E12436" s="233" t="s">
        <v>262</v>
      </c>
      <c r="F12436" s="234" t="s">
        <v>342</v>
      </c>
      <c r="G12436" s="235">
        <v>116</v>
      </c>
      <c r="H12436" s="234">
        <v>58227</v>
      </c>
      <c r="I12436" s="28"/>
    </row>
    <row r="12437" spans="1:9" x14ac:dyDescent="0.25">
      <c r="A12437" s="231" t="s">
        <v>335</v>
      </c>
      <c r="B12437" s="232" t="s">
        <v>367</v>
      </c>
      <c r="C12437" s="233" t="s">
        <v>337</v>
      </c>
      <c r="D12437" s="233">
        <v>8</v>
      </c>
      <c r="E12437" s="233" t="s">
        <v>262</v>
      </c>
      <c r="F12437" s="234" t="s">
        <v>356</v>
      </c>
      <c r="G12437" s="235">
        <v>23</v>
      </c>
      <c r="H12437" s="234">
        <v>58231</v>
      </c>
      <c r="I12437" s="28"/>
    </row>
    <row r="12438" spans="1:9" x14ac:dyDescent="0.25">
      <c r="A12438" s="231" t="s">
        <v>345</v>
      </c>
      <c r="B12438" s="232" t="s">
        <v>401</v>
      </c>
      <c r="C12438" s="233" t="s">
        <v>380</v>
      </c>
      <c r="D12438" s="233">
        <v>16</v>
      </c>
      <c r="E12438" s="233" t="s">
        <v>271</v>
      </c>
      <c r="F12438" s="234" t="s">
        <v>338</v>
      </c>
      <c r="G12438" s="235">
        <v>49</v>
      </c>
      <c r="H12438" s="234">
        <v>58232</v>
      </c>
      <c r="I12438" s="28"/>
    </row>
    <row r="12439" spans="1:9" x14ac:dyDescent="0.25">
      <c r="A12439" s="231" t="s">
        <v>335</v>
      </c>
      <c r="B12439" s="232" t="s">
        <v>367</v>
      </c>
      <c r="C12439" s="233" t="s">
        <v>337</v>
      </c>
      <c r="D12439" s="233">
        <v>8</v>
      </c>
      <c r="E12439" s="233" t="s">
        <v>262</v>
      </c>
      <c r="F12439" s="234" t="s">
        <v>356</v>
      </c>
      <c r="G12439" s="235">
        <v>173</v>
      </c>
      <c r="H12439" s="234">
        <v>58233</v>
      </c>
      <c r="I12439" s="28"/>
    </row>
    <row r="12440" spans="1:9" x14ac:dyDescent="0.25">
      <c r="A12440" s="231" t="s">
        <v>335</v>
      </c>
      <c r="B12440" s="232" t="s">
        <v>394</v>
      </c>
      <c r="C12440" s="233" t="s">
        <v>364</v>
      </c>
      <c r="D12440" s="233">
        <v>8</v>
      </c>
      <c r="E12440" s="233" t="s">
        <v>264</v>
      </c>
      <c r="F12440" s="234" t="s">
        <v>365</v>
      </c>
      <c r="G12440" s="235">
        <v>98</v>
      </c>
      <c r="H12440" s="234">
        <v>58247</v>
      </c>
      <c r="I12440" s="28"/>
    </row>
    <row r="12441" spans="1:9" x14ac:dyDescent="0.25">
      <c r="A12441" s="231" t="s">
        <v>376</v>
      </c>
      <c r="B12441" s="232" t="s">
        <v>390</v>
      </c>
      <c r="C12441" s="233" t="s">
        <v>370</v>
      </c>
      <c r="D12441" s="233">
        <v>8</v>
      </c>
      <c r="E12441" s="233" t="s">
        <v>334</v>
      </c>
      <c r="F12441" s="234" t="s">
        <v>278</v>
      </c>
      <c r="G12441" s="235">
        <v>14</v>
      </c>
      <c r="H12441" s="234">
        <v>58247</v>
      </c>
      <c r="I12441" s="28"/>
    </row>
    <row r="12442" spans="1:9" x14ac:dyDescent="0.25">
      <c r="A12442" s="231" t="s">
        <v>335</v>
      </c>
      <c r="B12442" s="232" t="s">
        <v>367</v>
      </c>
      <c r="C12442" s="233" t="s">
        <v>337</v>
      </c>
      <c r="D12442" s="233">
        <v>8</v>
      </c>
      <c r="E12442" s="233" t="s">
        <v>262</v>
      </c>
      <c r="F12442" s="234" t="s">
        <v>342</v>
      </c>
      <c r="G12442" s="235">
        <v>8</v>
      </c>
      <c r="H12442" s="234">
        <v>58248</v>
      </c>
      <c r="I12442" s="28"/>
    </row>
    <row r="12443" spans="1:9" x14ac:dyDescent="0.25">
      <c r="A12443" s="231" t="s">
        <v>335</v>
      </c>
      <c r="B12443" s="232" t="s">
        <v>368</v>
      </c>
      <c r="C12443" s="233" t="s">
        <v>364</v>
      </c>
      <c r="D12443" s="233">
        <v>8</v>
      </c>
      <c r="E12443" s="233" t="s">
        <v>262</v>
      </c>
      <c r="F12443" s="234" t="s">
        <v>356</v>
      </c>
      <c r="G12443" s="235">
        <v>142</v>
      </c>
      <c r="H12443" s="234">
        <v>58249</v>
      </c>
      <c r="I12443" s="28"/>
    </row>
    <row r="12444" spans="1:9" x14ac:dyDescent="0.25">
      <c r="A12444" s="231" t="s">
        <v>385</v>
      </c>
      <c r="B12444" s="232" t="s">
        <v>389</v>
      </c>
      <c r="C12444" s="233" t="s">
        <v>375</v>
      </c>
      <c r="D12444" s="233">
        <v>16</v>
      </c>
      <c r="E12444" s="233" t="s">
        <v>334</v>
      </c>
      <c r="F12444" s="234" t="s">
        <v>276</v>
      </c>
      <c r="G12444" s="235">
        <v>167</v>
      </c>
      <c r="H12444" s="234">
        <v>58256</v>
      </c>
      <c r="I12444" s="28"/>
    </row>
    <row r="12445" spans="1:9" x14ac:dyDescent="0.25">
      <c r="A12445" s="231" t="s">
        <v>335</v>
      </c>
      <c r="B12445" s="232" t="s">
        <v>357</v>
      </c>
      <c r="C12445" s="233" t="s">
        <v>358</v>
      </c>
      <c r="D12445" s="233">
        <v>16</v>
      </c>
      <c r="E12445" s="233" t="s">
        <v>271</v>
      </c>
      <c r="F12445" s="234" t="s">
        <v>359</v>
      </c>
      <c r="G12445" s="235">
        <v>173</v>
      </c>
      <c r="H12445" s="234">
        <v>58269</v>
      </c>
      <c r="I12445" s="28"/>
    </row>
    <row r="12446" spans="1:9" x14ac:dyDescent="0.25">
      <c r="A12446" s="231" t="s">
        <v>335</v>
      </c>
      <c r="B12446" s="232" t="s">
        <v>336</v>
      </c>
      <c r="C12446" s="233" t="s">
        <v>337</v>
      </c>
      <c r="D12446" s="233">
        <v>16</v>
      </c>
      <c r="E12446" s="233" t="s">
        <v>271</v>
      </c>
      <c r="F12446" s="234" t="s">
        <v>338</v>
      </c>
      <c r="G12446" s="235">
        <v>189</v>
      </c>
      <c r="H12446" s="234">
        <v>58275</v>
      </c>
      <c r="I12446" s="28"/>
    </row>
    <row r="12447" spans="1:9" x14ac:dyDescent="0.25">
      <c r="A12447" s="231" t="s">
        <v>376</v>
      </c>
      <c r="B12447" s="232" t="s">
        <v>377</v>
      </c>
      <c r="C12447" s="233" t="s">
        <v>378</v>
      </c>
      <c r="D12447" s="233">
        <v>10</v>
      </c>
      <c r="E12447" s="233" t="s">
        <v>262</v>
      </c>
      <c r="F12447" s="234" t="s">
        <v>342</v>
      </c>
      <c r="G12447" s="235">
        <v>174</v>
      </c>
      <c r="H12447" s="234">
        <v>58278</v>
      </c>
      <c r="I12447" s="28"/>
    </row>
    <row r="12448" spans="1:9" x14ac:dyDescent="0.25">
      <c r="A12448" s="231" t="s">
        <v>371</v>
      </c>
      <c r="B12448" s="232" t="s">
        <v>388</v>
      </c>
      <c r="C12448" s="233" t="s">
        <v>364</v>
      </c>
      <c r="D12448" s="233">
        <v>12</v>
      </c>
      <c r="E12448" s="233" t="s">
        <v>271</v>
      </c>
      <c r="F12448" s="234" t="s">
        <v>338</v>
      </c>
      <c r="G12448" s="235">
        <v>162</v>
      </c>
      <c r="H12448" s="234">
        <v>58280</v>
      </c>
      <c r="I12448" s="28"/>
    </row>
    <row r="12449" spans="1:9" x14ac:dyDescent="0.25">
      <c r="A12449" s="231" t="s">
        <v>376</v>
      </c>
      <c r="B12449" s="232" t="s">
        <v>377</v>
      </c>
      <c r="C12449" s="233" t="s">
        <v>378</v>
      </c>
      <c r="D12449" s="233">
        <v>10</v>
      </c>
      <c r="E12449" s="233" t="s">
        <v>262</v>
      </c>
      <c r="F12449" s="234" t="s">
        <v>50</v>
      </c>
      <c r="G12449" s="235">
        <v>137</v>
      </c>
      <c r="H12449" s="234">
        <v>58283</v>
      </c>
      <c r="I12449" s="28"/>
    </row>
    <row r="12450" spans="1:9" x14ac:dyDescent="0.25">
      <c r="A12450" s="231" t="s">
        <v>331</v>
      </c>
      <c r="B12450" s="232" t="s">
        <v>332</v>
      </c>
      <c r="C12450" s="233" t="s">
        <v>333</v>
      </c>
      <c r="D12450" s="233">
        <v>16</v>
      </c>
      <c r="E12450" s="233" t="s">
        <v>334</v>
      </c>
      <c r="F12450" s="234" t="s">
        <v>278</v>
      </c>
      <c r="G12450" s="235">
        <v>74</v>
      </c>
      <c r="H12450" s="234">
        <v>58286</v>
      </c>
      <c r="I12450" s="28"/>
    </row>
    <row r="12451" spans="1:9" x14ac:dyDescent="0.25">
      <c r="A12451" s="231" t="s">
        <v>408</v>
      </c>
      <c r="B12451" s="232" t="s">
        <v>409</v>
      </c>
      <c r="C12451" s="233" t="s">
        <v>380</v>
      </c>
      <c r="D12451" s="233">
        <v>16</v>
      </c>
      <c r="E12451" s="233" t="s">
        <v>334</v>
      </c>
      <c r="F12451" s="234" t="s">
        <v>276</v>
      </c>
      <c r="G12451" s="235">
        <v>20</v>
      </c>
      <c r="H12451" s="234">
        <v>58288</v>
      </c>
      <c r="I12451" s="28"/>
    </row>
    <row r="12452" spans="1:9" x14ac:dyDescent="0.25">
      <c r="A12452" s="231" t="s">
        <v>345</v>
      </c>
      <c r="B12452" s="232" t="s">
        <v>391</v>
      </c>
      <c r="C12452" s="233" t="s">
        <v>337</v>
      </c>
      <c r="D12452" s="233">
        <v>16</v>
      </c>
      <c r="E12452" s="233" t="s">
        <v>334</v>
      </c>
      <c r="F12452" s="234" t="s">
        <v>405</v>
      </c>
      <c r="G12452" s="235">
        <v>17</v>
      </c>
      <c r="H12452" s="234">
        <v>58288</v>
      </c>
      <c r="I12452" s="28"/>
    </row>
    <row r="12453" spans="1:9" x14ac:dyDescent="0.25">
      <c r="A12453" s="231" t="s">
        <v>335</v>
      </c>
      <c r="B12453" s="232" t="s">
        <v>367</v>
      </c>
      <c r="C12453" s="233" t="s">
        <v>337</v>
      </c>
      <c r="D12453" s="233">
        <v>8</v>
      </c>
      <c r="E12453" s="233" t="s">
        <v>262</v>
      </c>
      <c r="F12453" s="234" t="s">
        <v>356</v>
      </c>
      <c r="G12453" s="235">
        <v>39</v>
      </c>
      <c r="H12453" s="234">
        <v>58290</v>
      </c>
      <c r="I12453" s="28"/>
    </row>
    <row r="12454" spans="1:9" x14ac:dyDescent="0.25">
      <c r="A12454" s="231" t="s">
        <v>397</v>
      </c>
      <c r="B12454" s="232" t="s">
        <v>402</v>
      </c>
      <c r="C12454" s="233" t="s">
        <v>380</v>
      </c>
      <c r="D12454" s="233">
        <v>8</v>
      </c>
      <c r="E12454" s="233" t="s">
        <v>262</v>
      </c>
      <c r="F12454" s="234" t="s">
        <v>50</v>
      </c>
      <c r="G12454" s="235">
        <v>42</v>
      </c>
      <c r="H12454" s="234">
        <v>58290</v>
      </c>
      <c r="I12454" s="28"/>
    </row>
    <row r="12455" spans="1:9" x14ac:dyDescent="0.25">
      <c r="A12455" s="231" t="s">
        <v>371</v>
      </c>
      <c r="B12455" s="232" t="s">
        <v>372</v>
      </c>
      <c r="C12455" s="233" t="s">
        <v>364</v>
      </c>
      <c r="D12455" s="233">
        <v>8</v>
      </c>
      <c r="E12455" s="233" t="s">
        <v>271</v>
      </c>
      <c r="F12455" s="234" t="s">
        <v>373</v>
      </c>
      <c r="G12455" s="235">
        <v>115</v>
      </c>
      <c r="H12455" s="234">
        <v>58291</v>
      </c>
      <c r="I12455" s="28"/>
    </row>
    <row r="12456" spans="1:9" x14ac:dyDescent="0.25">
      <c r="A12456" s="231" t="s">
        <v>397</v>
      </c>
      <c r="B12456" s="232" t="s">
        <v>402</v>
      </c>
      <c r="C12456" s="233" t="s">
        <v>380</v>
      </c>
      <c r="D12456" s="233">
        <v>8</v>
      </c>
      <c r="E12456" s="233" t="s">
        <v>262</v>
      </c>
      <c r="F12456" s="234" t="s">
        <v>50</v>
      </c>
      <c r="G12456" s="235">
        <v>164</v>
      </c>
      <c r="H12456" s="234">
        <v>58293</v>
      </c>
      <c r="I12456" s="28"/>
    </row>
    <row r="12457" spans="1:9" x14ac:dyDescent="0.25">
      <c r="A12457" s="231" t="s">
        <v>335</v>
      </c>
      <c r="B12457" s="232" t="s">
        <v>357</v>
      </c>
      <c r="C12457" s="233" t="s">
        <v>358</v>
      </c>
      <c r="D12457" s="233">
        <v>16</v>
      </c>
      <c r="E12457" s="233" t="s">
        <v>271</v>
      </c>
      <c r="F12457" s="234" t="s">
        <v>359</v>
      </c>
      <c r="G12457" s="235">
        <v>34</v>
      </c>
      <c r="H12457" s="234">
        <v>58298</v>
      </c>
      <c r="I12457" s="28"/>
    </row>
    <row r="12458" spans="1:9" x14ac:dyDescent="0.25">
      <c r="A12458" s="231" t="s">
        <v>345</v>
      </c>
      <c r="B12458" s="232" t="s">
        <v>391</v>
      </c>
      <c r="C12458" s="233" t="s">
        <v>337</v>
      </c>
      <c r="D12458" s="233">
        <v>16</v>
      </c>
      <c r="E12458" s="233" t="s">
        <v>334</v>
      </c>
      <c r="F12458" s="234" t="s">
        <v>405</v>
      </c>
      <c r="G12458" s="235">
        <v>143</v>
      </c>
      <c r="H12458" s="234">
        <v>58301</v>
      </c>
      <c r="I12458" s="28"/>
    </row>
    <row r="12459" spans="1:9" x14ac:dyDescent="0.25">
      <c r="A12459" s="231" t="s">
        <v>392</v>
      </c>
      <c r="B12459" s="232" t="s">
        <v>393</v>
      </c>
      <c r="C12459" s="233" t="s">
        <v>337</v>
      </c>
      <c r="D12459" s="233">
        <v>16</v>
      </c>
      <c r="E12459" s="233" t="s">
        <v>271</v>
      </c>
      <c r="F12459" s="234" t="s">
        <v>338</v>
      </c>
      <c r="G12459" s="235">
        <v>191</v>
      </c>
      <c r="H12459" s="234">
        <v>58301</v>
      </c>
      <c r="I12459" s="28"/>
    </row>
    <row r="12460" spans="1:9" x14ac:dyDescent="0.25">
      <c r="A12460" s="231" t="s">
        <v>331</v>
      </c>
      <c r="B12460" s="232" t="s">
        <v>381</v>
      </c>
      <c r="C12460" s="233" t="s">
        <v>380</v>
      </c>
      <c r="D12460" s="233">
        <v>16</v>
      </c>
      <c r="E12460" s="233" t="s">
        <v>262</v>
      </c>
      <c r="F12460" s="234" t="s">
        <v>342</v>
      </c>
      <c r="G12460" s="235">
        <v>115</v>
      </c>
      <c r="H12460" s="234">
        <v>58302</v>
      </c>
      <c r="I12460" s="28"/>
    </row>
    <row r="12461" spans="1:9" x14ac:dyDescent="0.25">
      <c r="A12461" s="231" t="s">
        <v>335</v>
      </c>
      <c r="B12461" s="232" t="s">
        <v>336</v>
      </c>
      <c r="C12461" s="233" t="s">
        <v>337</v>
      </c>
      <c r="D12461" s="233">
        <v>16</v>
      </c>
      <c r="E12461" s="233" t="s">
        <v>271</v>
      </c>
      <c r="F12461" s="234" t="s">
        <v>338</v>
      </c>
      <c r="G12461" s="235">
        <v>187</v>
      </c>
      <c r="H12461" s="234">
        <v>58303</v>
      </c>
      <c r="I12461" s="28"/>
    </row>
    <row r="12462" spans="1:9" x14ac:dyDescent="0.25">
      <c r="A12462" s="231" t="s">
        <v>335</v>
      </c>
      <c r="B12462" s="232" t="s">
        <v>395</v>
      </c>
      <c r="C12462" s="233" t="s">
        <v>337</v>
      </c>
      <c r="D12462" s="233">
        <v>16</v>
      </c>
      <c r="E12462" s="233" t="s">
        <v>264</v>
      </c>
      <c r="F12462" s="234" t="s">
        <v>365</v>
      </c>
      <c r="G12462" s="235">
        <v>89</v>
      </c>
      <c r="H12462" s="234">
        <v>58303</v>
      </c>
      <c r="I12462" s="28"/>
    </row>
    <row r="12463" spans="1:9" x14ac:dyDescent="0.25">
      <c r="A12463" s="231" t="s">
        <v>345</v>
      </c>
      <c r="B12463" s="232" t="s">
        <v>406</v>
      </c>
      <c r="C12463" s="233" t="s">
        <v>337</v>
      </c>
      <c r="D12463" s="233">
        <v>16</v>
      </c>
      <c r="E12463" s="233" t="s">
        <v>271</v>
      </c>
      <c r="F12463" s="234" t="s">
        <v>359</v>
      </c>
      <c r="G12463" s="235">
        <v>198</v>
      </c>
      <c r="H12463" s="234">
        <v>58303</v>
      </c>
      <c r="I12463" s="28"/>
    </row>
    <row r="12464" spans="1:9" x14ac:dyDescent="0.25">
      <c r="A12464" s="231" t="s">
        <v>385</v>
      </c>
      <c r="B12464" s="232" t="s">
        <v>386</v>
      </c>
      <c r="C12464" s="233" t="s">
        <v>358</v>
      </c>
      <c r="D12464" s="233">
        <v>16</v>
      </c>
      <c r="E12464" s="233" t="s">
        <v>334</v>
      </c>
      <c r="F12464" s="234" t="s">
        <v>276</v>
      </c>
      <c r="G12464" s="235">
        <v>116</v>
      </c>
      <c r="H12464" s="234">
        <v>58304</v>
      </c>
      <c r="I12464" s="28"/>
    </row>
    <row r="12465" spans="1:9" x14ac:dyDescent="0.25">
      <c r="A12465" s="231" t="s">
        <v>335</v>
      </c>
      <c r="B12465" s="232" t="s">
        <v>395</v>
      </c>
      <c r="C12465" s="233" t="s">
        <v>337</v>
      </c>
      <c r="D12465" s="233">
        <v>16</v>
      </c>
      <c r="E12465" s="233" t="s">
        <v>264</v>
      </c>
      <c r="F12465" s="234" t="s">
        <v>396</v>
      </c>
      <c r="G12465" s="235">
        <v>156</v>
      </c>
      <c r="H12465" s="234">
        <v>58305</v>
      </c>
      <c r="I12465" s="28"/>
    </row>
    <row r="12466" spans="1:9" x14ac:dyDescent="0.25">
      <c r="A12466" s="231" t="s">
        <v>385</v>
      </c>
      <c r="B12466" s="232" t="s">
        <v>389</v>
      </c>
      <c r="C12466" s="233" t="s">
        <v>375</v>
      </c>
      <c r="D12466" s="233">
        <v>16</v>
      </c>
      <c r="E12466" s="233" t="s">
        <v>334</v>
      </c>
      <c r="F12466" s="234" t="s">
        <v>276</v>
      </c>
      <c r="G12466" s="235">
        <v>111</v>
      </c>
      <c r="H12466" s="234">
        <v>58306</v>
      </c>
      <c r="I12466" s="28"/>
    </row>
    <row r="12467" spans="1:9" x14ac:dyDescent="0.25">
      <c r="A12467" s="231" t="s">
        <v>335</v>
      </c>
      <c r="B12467" s="232" t="s">
        <v>382</v>
      </c>
      <c r="C12467" s="233" t="s">
        <v>337</v>
      </c>
      <c r="D12467" s="233">
        <v>16</v>
      </c>
      <c r="E12467" s="233" t="s">
        <v>264</v>
      </c>
      <c r="F12467" s="234" t="s">
        <v>365</v>
      </c>
      <c r="G12467" s="235">
        <v>186</v>
      </c>
      <c r="H12467" s="234">
        <v>58308</v>
      </c>
      <c r="I12467" s="28"/>
    </row>
    <row r="12468" spans="1:9" x14ac:dyDescent="0.25">
      <c r="A12468" s="231" t="s">
        <v>345</v>
      </c>
      <c r="B12468" s="232" t="s">
        <v>346</v>
      </c>
      <c r="C12468" s="233" t="s">
        <v>347</v>
      </c>
      <c r="D12468" s="233">
        <v>16</v>
      </c>
      <c r="E12468" s="233" t="s">
        <v>271</v>
      </c>
      <c r="F12468" s="234" t="s">
        <v>338</v>
      </c>
      <c r="G12468" s="235">
        <v>121</v>
      </c>
      <c r="H12468" s="234">
        <v>58308</v>
      </c>
      <c r="I12468" s="28"/>
    </row>
    <row r="12469" spans="1:9" x14ac:dyDescent="0.25">
      <c r="A12469" s="231" t="s">
        <v>335</v>
      </c>
      <c r="B12469" s="232" t="s">
        <v>387</v>
      </c>
      <c r="C12469" s="233" t="s">
        <v>347</v>
      </c>
      <c r="D12469" s="233">
        <v>8</v>
      </c>
      <c r="E12469" s="233" t="s">
        <v>264</v>
      </c>
      <c r="F12469" s="234" t="s">
        <v>365</v>
      </c>
      <c r="G12469" s="235">
        <v>129</v>
      </c>
      <c r="H12469" s="234">
        <v>58311</v>
      </c>
      <c r="I12469" s="28"/>
    </row>
    <row r="12470" spans="1:9" x14ac:dyDescent="0.25">
      <c r="A12470" s="231" t="s">
        <v>335</v>
      </c>
      <c r="B12470" s="232" t="s">
        <v>357</v>
      </c>
      <c r="C12470" s="233" t="s">
        <v>358</v>
      </c>
      <c r="D12470" s="233">
        <v>16</v>
      </c>
      <c r="E12470" s="233" t="s">
        <v>271</v>
      </c>
      <c r="F12470" s="234" t="s">
        <v>359</v>
      </c>
      <c r="G12470" s="235">
        <v>76</v>
      </c>
      <c r="H12470" s="234">
        <v>58312</v>
      </c>
      <c r="I12470" s="28"/>
    </row>
    <row r="12471" spans="1:9" x14ac:dyDescent="0.25">
      <c r="A12471" s="231" t="s">
        <v>408</v>
      </c>
      <c r="B12471" s="232" t="s">
        <v>409</v>
      </c>
      <c r="C12471" s="233" t="s">
        <v>380</v>
      </c>
      <c r="D12471" s="233">
        <v>16</v>
      </c>
      <c r="E12471" s="233" t="s">
        <v>334</v>
      </c>
      <c r="F12471" s="234" t="s">
        <v>278</v>
      </c>
      <c r="G12471" s="235">
        <v>78</v>
      </c>
      <c r="H12471" s="234">
        <v>58313</v>
      </c>
      <c r="I12471" s="28"/>
    </row>
    <row r="12472" spans="1:9" x14ac:dyDescent="0.25">
      <c r="A12472" s="231" t="s">
        <v>345</v>
      </c>
      <c r="B12472" s="232" t="s">
        <v>406</v>
      </c>
      <c r="C12472" s="233" t="s">
        <v>337</v>
      </c>
      <c r="D12472" s="233">
        <v>16</v>
      </c>
      <c r="E12472" s="233" t="s">
        <v>271</v>
      </c>
      <c r="F12472" s="234" t="s">
        <v>359</v>
      </c>
      <c r="G12472" s="235">
        <v>96</v>
      </c>
      <c r="H12472" s="234">
        <v>58321</v>
      </c>
      <c r="I12472" s="28"/>
    </row>
    <row r="12473" spans="1:9" x14ac:dyDescent="0.25">
      <c r="A12473" s="231" t="s">
        <v>385</v>
      </c>
      <c r="B12473" s="232" t="s">
        <v>389</v>
      </c>
      <c r="C12473" s="233" t="s">
        <v>375</v>
      </c>
      <c r="D12473" s="233">
        <v>16</v>
      </c>
      <c r="E12473" s="233" t="s">
        <v>334</v>
      </c>
      <c r="F12473" s="234" t="s">
        <v>276</v>
      </c>
      <c r="G12473" s="235">
        <v>36</v>
      </c>
      <c r="H12473" s="234">
        <v>58323</v>
      </c>
      <c r="I12473" s="28"/>
    </row>
    <row r="12474" spans="1:9" x14ac:dyDescent="0.25">
      <c r="A12474" s="231" t="s">
        <v>348</v>
      </c>
      <c r="B12474" s="232" t="s">
        <v>349</v>
      </c>
      <c r="C12474" s="233" t="s">
        <v>347</v>
      </c>
      <c r="D12474" s="233">
        <v>8</v>
      </c>
      <c r="E12474" s="233" t="s">
        <v>262</v>
      </c>
      <c r="F12474" s="234" t="s">
        <v>356</v>
      </c>
      <c r="G12474" s="235">
        <v>72</v>
      </c>
      <c r="H12474" s="234">
        <v>58326</v>
      </c>
      <c r="I12474" s="28"/>
    </row>
    <row r="12475" spans="1:9" x14ac:dyDescent="0.25">
      <c r="A12475" s="231" t="s">
        <v>362</v>
      </c>
      <c r="B12475" s="232" t="s">
        <v>366</v>
      </c>
      <c r="C12475" s="233" t="s">
        <v>337</v>
      </c>
      <c r="D12475" s="233">
        <v>8</v>
      </c>
      <c r="E12475" s="233" t="s">
        <v>262</v>
      </c>
      <c r="F12475" s="234" t="s">
        <v>50</v>
      </c>
      <c r="G12475" s="235">
        <v>123</v>
      </c>
      <c r="H12475" s="234">
        <v>58330</v>
      </c>
      <c r="I12475" s="28"/>
    </row>
    <row r="12476" spans="1:9" x14ac:dyDescent="0.25">
      <c r="A12476" s="231" t="s">
        <v>335</v>
      </c>
      <c r="B12476" s="232" t="s">
        <v>387</v>
      </c>
      <c r="C12476" s="233" t="s">
        <v>347</v>
      </c>
      <c r="D12476" s="233">
        <v>8</v>
      </c>
      <c r="E12476" s="233" t="s">
        <v>264</v>
      </c>
      <c r="F12476" s="234" t="s">
        <v>365</v>
      </c>
      <c r="G12476" s="235">
        <v>56</v>
      </c>
      <c r="H12476" s="234">
        <v>58336</v>
      </c>
      <c r="I12476" s="28"/>
    </row>
    <row r="12477" spans="1:9" x14ac:dyDescent="0.25">
      <c r="A12477" s="231" t="s">
        <v>348</v>
      </c>
      <c r="B12477" s="232" t="s">
        <v>349</v>
      </c>
      <c r="C12477" s="233" t="s">
        <v>347</v>
      </c>
      <c r="D12477" s="233">
        <v>8</v>
      </c>
      <c r="E12477" s="233" t="s">
        <v>262</v>
      </c>
      <c r="F12477" s="234" t="s">
        <v>356</v>
      </c>
      <c r="G12477" s="235">
        <v>139</v>
      </c>
      <c r="H12477" s="234">
        <v>58336</v>
      </c>
      <c r="I12477" s="28"/>
    </row>
    <row r="12478" spans="1:9" x14ac:dyDescent="0.25">
      <c r="A12478" s="231" t="s">
        <v>348</v>
      </c>
      <c r="B12478" s="232" t="s">
        <v>349</v>
      </c>
      <c r="C12478" s="233" t="s">
        <v>347</v>
      </c>
      <c r="D12478" s="233">
        <v>8</v>
      </c>
      <c r="E12478" s="233" t="s">
        <v>262</v>
      </c>
      <c r="F12478" s="234" t="s">
        <v>356</v>
      </c>
      <c r="G12478" s="235">
        <v>154</v>
      </c>
      <c r="H12478" s="234">
        <v>58339</v>
      </c>
      <c r="I12478" s="28"/>
    </row>
    <row r="12479" spans="1:9" x14ac:dyDescent="0.25">
      <c r="A12479" s="231" t="s">
        <v>331</v>
      </c>
      <c r="B12479" s="232" t="s">
        <v>353</v>
      </c>
      <c r="C12479" s="233" t="s">
        <v>337</v>
      </c>
      <c r="D12479" s="233">
        <v>16</v>
      </c>
      <c r="E12479" s="233" t="s">
        <v>262</v>
      </c>
      <c r="F12479" s="234" t="s">
        <v>356</v>
      </c>
      <c r="G12479" s="235">
        <v>104</v>
      </c>
      <c r="H12479" s="234">
        <v>58348</v>
      </c>
      <c r="I12479" s="28"/>
    </row>
    <row r="12480" spans="1:9" x14ac:dyDescent="0.25">
      <c r="A12480" s="231" t="s">
        <v>345</v>
      </c>
      <c r="B12480" s="232" t="s">
        <v>346</v>
      </c>
      <c r="C12480" s="233" t="s">
        <v>347</v>
      </c>
      <c r="D12480" s="233">
        <v>16</v>
      </c>
      <c r="E12480" s="233" t="s">
        <v>271</v>
      </c>
      <c r="F12480" s="234" t="s">
        <v>338</v>
      </c>
      <c r="G12480" s="235">
        <v>154</v>
      </c>
      <c r="H12480" s="234">
        <v>58349</v>
      </c>
      <c r="I12480" s="28"/>
    </row>
    <row r="12481" spans="1:9" x14ac:dyDescent="0.25">
      <c r="A12481" s="231" t="s">
        <v>331</v>
      </c>
      <c r="B12481" s="232" t="s">
        <v>381</v>
      </c>
      <c r="C12481" s="233" t="s">
        <v>380</v>
      </c>
      <c r="D12481" s="233">
        <v>16</v>
      </c>
      <c r="E12481" s="233" t="s">
        <v>262</v>
      </c>
      <c r="F12481" s="234" t="s">
        <v>342</v>
      </c>
      <c r="G12481" s="235">
        <v>141</v>
      </c>
      <c r="H12481" s="234">
        <v>58349</v>
      </c>
      <c r="I12481" s="28"/>
    </row>
    <row r="12482" spans="1:9" x14ac:dyDescent="0.25">
      <c r="A12482" s="231" t="s">
        <v>335</v>
      </c>
      <c r="B12482" s="232" t="s">
        <v>383</v>
      </c>
      <c r="C12482" s="233" t="s">
        <v>347</v>
      </c>
      <c r="D12482" s="233">
        <v>8</v>
      </c>
      <c r="E12482" s="233" t="s">
        <v>271</v>
      </c>
      <c r="F12482" s="234" t="s">
        <v>359</v>
      </c>
      <c r="G12482" s="235">
        <v>193</v>
      </c>
      <c r="H12482" s="234">
        <v>58350</v>
      </c>
      <c r="I12482" s="28"/>
    </row>
    <row r="12483" spans="1:9" x14ac:dyDescent="0.25">
      <c r="A12483" s="231" t="s">
        <v>348</v>
      </c>
      <c r="B12483" s="232" t="s">
        <v>349</v>
      </c>
      <c r="C12483" s="233" t="s">
        <v>347</v>
      </c>
      <c r="D12483" s="233">
        <v>8</v>
      </c>
      <c r="E12483" s="233" t="s">
        <v>262</v>
      </c>
      <c r="F12483" s="234" t="s">
        <v>342</v>
      </c>
      <c r="G12483" s="235">
        <v>75</v>
      </c>
      <c r="H12483" s="234">
        <v>58350</v>
      </c>
      <c r="I12483" s="28"/>
    </row>
    <row r="12484" spans="1:9" x14ac:dyDescent="0.25">
      <c r="A12484" s="231" t="s">
        <v>335</v>
      </c>
      <c r="B12484" s="232" t="s">
        <v>387</v>
      </c>
      <c r="C12484" s="233" t="s">
        <v>347</v>
      </c>
      <c r="D12484" s="233">
        <v>8</v>
      </c>
      <c r="E12484" s="233" t="s">
        <v>264</v>
      </c>
      <c r="F12484" s="234" t="s">
        <v>365</v>
      </c>
      <c r="G12484" s="235">
        <v>30</v>
      </c>
      <c r="H12484" s="234">
        <v>58355</v>
      </c>
      <c r="I12484" s="28"/>
    </row>
    <row r="12485" spans="1:9" x14ac:dyDescent="0.25">
      <c r="A12485" s="231" t="s">
        <v>331</v>
      </c>
      <c r="B12485" s="232" t="s">
        <v>381</v>
      </c>
      <c r="C12485" s="233" t="s">
        <v>380</v>
      </c>
      <c r="D12485" s="233">
        <v>16</v>
      </c>
      <c r="E12485" s="233" t="s">
        <v>262</v>
      </c>
      <c r="F12485" s="234" t="s">
        <v>342</v>
      </c>
      <c r="G12485" s="235">
        <v>134</v>
      </c>
      <c r="H12485" s="234">
        <v>58362</v>
      </c>
      <c r="I12485" s="28"/>
    </row>
    <row r="12486" spans="1:9" x14ac:dyDescent="0.25">
      <c r="A12486" s="231" t="s">
        <v>331</v>
      </c>
      <c r="B12486" s="232" t="s">
        <v>353</v>
      </c>
      <c r="C12486" s="233" t="s">
        <v>337</v>
      </c>
      <c r="D12486" s="233">
        <v>16</v>
      </c>
      <c r="E12486" s="233" t="s">
        <v>262</v>
      </c>
      <c r="F12486" s="234" t="s">
        <v>342</v>
      </c>
      <c r="G12486" s="235">
        <v>30</v>
      </c>
      <c r="H12486" s="234">
        <v>58368</v>
      </c>
      <c r="I12486" s="28"/>
    </row>
    <row r="12487" spans="1:9" x14ac:dyDescent="0.25">
      <c r="A12487" s="231" t="s">
        <v>335</v>
      </c>
      <c r="B12487" s="232" t="s">
        <v>382</v>
      </c>
      <c r="C12487" s="233" t="s">
        <v>337</v>
      </c>
      <c r="D12487" s="233">
        <v>16</v>
      </c>
      <c r="E12487" s="233" t="s">
        <v>264</v>
      </c>
      <c r="F12487" s="234" t="s">
        <v>365</v>
      </c>
      <c r="G12487" s="235">
        <v>19</v>
      </c>
      <c r="H12487" s="234">
        <v>58369</v>
      </c>
      <c r="I12487" s="28"/>
    </row>
    <row r="12488" spans="1:9" x14ac:dyDescent="0.25">
      <c r="A12488" s="231" t="s">
        <v>331</v>
      </c>
      <c r="B12488" s="232" t="s">
        <v>381</v>
      </c>
      <c r="C12488" s="233" t="s">
        <v>380</v>
      </c>
      <c r="D12488" s="233">
        <v>16</v>
      </c>
      <c r="E12488" s="233" t="s">
        <v>262</v>
      </c>
      <c r="F12488" s="234" t="s">
        <v>342</v>
      </c>
      <c r="G12488" s="235">
        <v>22</v>
      </c>
      <c r="H12488" s="234">
        <v>58380</v>
      </c>
      <c r="I12488" s="28"/>
    </row>
    <row r="12489" spans="1:9" x14ac:dyDescent="0.25">
      <c r="A12489" s="231" t="s">
        <v>335</v>
      </c>
      <c r="B12489" s="232" t="s">
        <v>384</v>
      </c>
      <c r="C12489" s="233" t="s">
        <v>364</v>
      </c>
      <c r="D12489" s="233">
        <v>8</v>
      </c>
      <c r="E12489" s="233" t="s">
        <v>262</v>
      </c>
      <c r="F12489" s="234" t="s">
        <v>356</v>
      </c>
      <c r="G12489" s="235">
        <v>192</v>
      </c>
      <c r="H12489" s="234">
        <v>58384</v>
      </c>
      <c r="I12489" s="28"/>
    </row>
    <row r="12490" spans="1:9" x14ac:dyDescent="0.25">
      <c r="A12490" s="231" t="s">
        <v>335</v>
      </c>
      <c r="B12490" s="232" t="s">
        <v>395</v>
      </c>
      <c r="C12490" s="233" t="s">
        <v>337</v>
      </c>
      <c r="D12490" s="233">
        <v>16</v>
      </c>
      <c r="E12490" s="233" t="s">
        <v>264</v>
      </c>
      <c r="F12490" s="234" t="s">
        <v>396</v>
      </c>
      <c r="G12490" s="235">
        <v>168</v>
      </c>
      <c r="H12490" s="234">
        <v>58385</v>
      </c>
      <c r="I12490" s="28"/>
    </row>
    <row r="12491" spans="1:9" x14ac:dyDescent="0.25">
      <c r="A12491" s="231" t="s">
        <v>335</v>
      </c>
      <c r="B12491" s="232" t="s">
        <v>350</v>
      </c>
      <c r="C12491" s="233" t="s">
        <v>347</v>
      </c>
      <c r="D12491" s="233">
        <v>8</v>
      </c>
      <c r="E12491" s="233" t="s">
        <v>271</v>
      </c>
      <c r="F12491" s="234" t="s">
        <v>338</v>
      </c>
      <c r="G12491" s="235">
        <v>32</v>
      </c>
      <c r="H12491" s="234">
        <v>58386</v>
      </c>
      <c r="I12491" s="28"/>
    </row>
    <row r="12492" spans="1:9" x14ac:dyDescent="0.25">
      <c r="A12492" s="231" t="s">
        <v>385</v>
      </c>
      <c r="B12492" s="232" t="s">
        <v>389</v>
      </c>
      <c r="C12492" s="233" t="s">
        <v>375</v>
      </c>
      <c r="D12492" s="233">
        <v>16</v>
      </c>
      <c r="E12492" s="233" t="s">
        <v>334</v>
      </c>
      <c r="F12492" s="234" t="s">
        <v>278</v>
      </c>
      <c r="G12492" s="235">
        <v>24</v>
      </c>
      <c r="H12492" s="234">
        <v>58388</v>
      </c>
      <c r="I12492" s="28"/>
    </row>
    <row r="12493" spans="1:9" x14ac:dyDescent="0.25">
      <c r="A12493" s="231" t="s">
        <v>397</v>
      </c>
      <c r="B12493" s="232" t="s">
        <v>402</v>
      </c>
      <c r="C12493" s="233" t="s">
        <v>380</v>
      </c>
      <c r="D12493" s="233">
        <v>8</v>
      </c>
      <c r="E12493" s="233" t="s">
        <v>262</v>
      </c>
      <c r="F12493" s="234" t="s">
        <v>50</v>
      </c>
      <c r="G12493" s="235">
        <v>87</v>
      </c>
      <c r="H12493" s="234">
        <v>58388</v>
      </c>
      <c r="I12493" s="28"/>
    </row>
    <row r="12494" spans="1:9" x14ac:dyDescent="0.25">
      <c r="A12494" s="231" t="s">
        <v>376</v>
      </c>
      <c r="B12494" s="232" t="s">
        <v>390</v>
      </c>
      <c r="C12494" s="233" t="s">
        <v>370</v>
      </c>
      <c r="D12494" s="233">
        <v>8</v>
      </c>
      <c r="E12494" s="233" t="s">
        <v>334</v>
      </c>
      <c r="F12494" s="234" t="s">
        <v>278</v>
      </c>
      <c r="G12494" s="235">
        <v>114</v>
      </c>
      <c r="H12494" s="234">
        <v>58388</v>
      </c>
      <c r="I12494" s="28"/>
    </row>
    <row r="12495" spans="1:9" x14ac:dyDescent="0.25">
      <c r="A12495" s="231" t="s">
        <v>335</v>
      </c>
      <c r="B12495" s="232" t="s">
        <v>368</v>
      </c>
      <c r="C12495" s="233" t="s">
        <v>364</v>
      </c>
      <c r="D12495" s="233">
        <v>8</v>
      </c>
      <c r="E12495" s="233" t="s">
        <v>262</v>
      </c>
      <c r="F12495" s="234" t="s">
        <v>356</v>
      </c>
      <c r="G12495" s="235">
        <v>147</v>
      </c>
      <c r="H12495" s="234">
        <v>58389</v>
      </c>
      <c r="I12495" s="28"/>
    </row>
    <row r="12496" spans="1:9" x14ac:dyDescent="0.25">
      <c r="A12496" s="231" t="s">
        <v>335</v>
      </c>
      <c r="B12496" s="232" t="s">
        <v>384</v>
      </c>
      <c r="C12496" s="233" t="s">
        <v>364</v>
      </c>
      <c r="D12496" s="233">
        <v>8</v>
      </c>
      <c r="E12496" s="233" t="s">
        <v>262</v>
      </c>
      <c r="F12496" s="234" t="s">
        <v>356</v>
      </c>
      <c r="G12496" s="235">
        <v>43</v>
      </c>
      <c r="H12496" s="234">
        <v>58389</v>
      </c>
      <c r="I12496" s="28"/>
    </row>
    <row r="12497" spans="1:9" x14ac:dyDescent="0.25">
      <c r="A12497" s="231" t="s">
        <v>331</v>
      </c>
      <c r="B12497" s="232" t="s">
        <v>353</v>
      </c>
      <c r="C12497" s="233" t="s">
        <v>337</v>
      </c>
      <c r="D12497" s="233">
        <v>16</v>
      </c>
      <c r="E12497" s="233" t="s">
        <v>262</v>
      </c>
      <c r="F12497" s="234" t="s">
        <v>356</v>
      </c>
      <c r="G12497" s="235">
        <v>139</v>
      </c>
      <c r="H12497" s="234">
        <v>58389</v>
      </c>
      <c r="I12497" s="28"/>
    </row>
    <row r="12498" spans="1:9" x14ac:dyDescent="0.25">
      <c r="A12498" s="231" t="s">
        <v>335</v>
      </c>
      <c r="B12498" s="232" t="s">
        <v>395</v>
      </c>
      <c r="C12498" s="233" t="s">
        <v>337</v>
      </c>
      <c r="D12498" s="233">
        <v>16</v>
      </c>
      <c r="E12498" s="233" t="s">
        <v>264</v>
      </c>
      <c r="F12498" s="234" t="s">
        <v>365</v>
      </c>
      <c r="G12498" s="235">
        <v>72</v>
      </c>
      <c r="H12498" s="234">
        <v>58394</v>
      </c>
      <c r="I12498" s="28"/>
    </row>
    <row r="12499" spans="1:9" x14ac:dyDescent="0.25">
      <c r="A12499" s="231" t="s">
        <v>362</v>
      </c>
      <c r="B12499" s="232" t="s">
        <v>407</v>
      </c>
      <c r="C12499" s="233" t="s">
        <v>380</v>
      </c>
      <c r="D12499" s="233">
        <v>16</v>
      </c>
      <c r="E12499" s="233" t="s">
        <v>264</v>
      </c>
      <c r="F12499" s="234" t="s">
        <v>396</v>
      </c>
      <c r="G12499" s="235">
        <v>198</v>
      </c>
      <c r="H12499" s="234">
        <v>58396</v>
      </c>
      <c r="I12499" s="28"/>
    </row>
    <row r="12500" spans="1:9" x14ac:dyDescent="0.25">
      <c r="A12500" s="231" t="s">
        <v>385</v>
      </c>
      <c r="B12500" s="232" t="s">
        <v>389</v>
      </c>
      <c r="C12500" s="233" t="s">
        <v>375</v>
      </c>
      <c r="D12500" s="233">
        <v>16</v>
      </c>
      <c r="E12500" s="233" t="s">
        <v>334</v>
      </c>
      <c r="F12500" s="234" t="s">
        <v>278</v>
      </c>
      <c r="G12500" s="235">
        <v>149</v>
      </c>
      <c r="H12500" s="234">
        <v>58396</v>
      </c>
      <c r="I12500" s="28"/>
    </row>
    <row r="12501" spans="1:9" x14ac:dyDescent="0.25">
      <c r="A12501" s="231" t="s">
        <v>345</v>
      </c>
      <c r="B12501" s="232" t="s">
        <v>379</v>
      </c>
      <c r="C12501" s="233" t="s">
        <v>380</v>
      </c>
      <c r="D12501" s="233">
        <v>16</v>
      </c>
      <c r="E12501" s="233" t="s">
        <v>271</v>
      </c>
      <c r="F12501" s="234" t="s">
        <v>373</v>
      </c>
      <c r="G12501" s="235">
        <v>116</v>
      </c>
      <c r="H12501" s="234">
        <v>58396</v>
      </c>
      <c r="I12501" s="28"/>
    </row>
    <row r="12502" spans="1:9" x14ac:dyDescent="0.25">
      <c r="A12502" s="231" t="s">
        <v>331</v>
      </c>
      <c r="B12502" s="232" t="s">
        <v>381</v>
      </c>
      <c r="C12502" s="233" t="s">
        <v>380</v>
      </c>
      <c r="D12502" s="233">
        <v>16</v>
      </c>
      <c r="E12502" s="233" t="s">
        <v>262</v>
      </c>
      <c r="F12502" s="234" t="s">
        <v>342</v>
      </c>
      <c r="G12502" s="235">
        <v>9</v>
      </c>
      <c r="H12502" s="234">
        <v>58399</v>
      </c>
      <c r="I12502" s="28"/>
    </row>
    <row r="12503" spans="1:9" x14ac:dyDescent="0.25">
      <c r="A12503" s="231" t="s">
        <v>345</v>
      </c>
      <c r="B12503" s="232" t="s">
        <v>401</v>
      </c>
      <c r="C12503" s="233" t="s">
        <v>380</v>
      </c>
      <c r="D12503" s="233">
        <v>16</v>
      </c>
      <c r="E12503" s="233" t="s">
        <v>271</v>
      </c>
      <c r="F12503" s="234" t="s">
        <v>338</v>
      </c>
      <c r="G12503" s="235">
        <v>142</v>
      </c>
      <c r="H12503" s="234">
        <v>58401</v>
      </c>
      <c r="I12503" s="28"/>
    </row>
    <row r="12504" spans="1:9" x14ac:dyDescent="0.25">
      <c r="A12504" s="231" t="s">
        <v>335</v>
      </c>
      <c r="B12504" s="232" t="s">
        <v>368</v>
      </c>
      <c r="C12504" s="233" t="s">
        <v>364</v>
      </c>
      <c r="D12504" s="233">
        <v>8</v>
      </c>
      <c r="E12504" s="233" t="s">
        <v>262</v>
      </c>
      <c r="F12504" s="234" t="s">
        <v>356</v>
      </c>
      <c r="G12504" s="235">
        <v>46</v>
      </c>
      <c r="H12504" s="234">
        <v>58402</v>
      </c>
      <c r="I12504" s="28"/>
    </row>
    <row r="12505" spans="1:9" x14ac:dyDescent="0.25">
      <c r="A12505" s="231" t="s">
        <v>362</v>
      </c>
      <c r="B12505" s="232" t="s">
        <v>374</v>
      </c>
      <c r="C12505" s="233" t="s">
        <v>375</v>
      </c>
      <c r="D12505" s="233">
        <v>16</v>
      </c>
      <c r="E12505" s="233" t="s">
        <v>271</v>
      </c>
      <c r="F12505" s="234" t="s">
        <v>338</v>
      </c>
      <c r="G12505" s="235">
        <v>96</v>
      </c>
      <c r="H12505" s="234">
        <v>58402</v>
      </c>
      <c r="I12505" s="28"/>
    </row>
    <row r="12506" spans="1:9" x14ac:dyDescent="0.25">
      <c r="A12506" s="231" t="s">
        <v>371</v>
      </c>
      <c r="B12506" s="232" t="s">
        <v>372</v>
      </c>
      <c r="C12506" s="233" t="s">
        <v>364</v>
      </c>
      <c r="D12506" s="233">
        <v>8</v>
      </c>
      <c r="E12506" s="233" t="s">
        <v>271</v>
      </c>
      <c r="F12506" s="234" t="s">
        <v>338</v>
      </c>
      <c r="G12506" s="235">
        <v>95</v>
      </c>
      <c r="H12506" s="234">
        <v>58405</v>
      </c>
      <c r="I12506" s="28"/>
    </row>
    <row r="12507" spans="1:9" x14ac:dyDescent="0.25">
      <c r="A12507" s="231" t="s">
        <v>345</v>
      </c>
      <c r="B12507" s="232" t="s">
        <v>391</v>
      </c>
      <c r="C12507" s="233" t="s">
        <v>337</v>
      </c>
      <c r="D12507" s="233">
        <v>16</v>
      </c>
      <c r="E12507" s="233" t="s">
        <v>334</v>
      </c>
      <c r="F12507" s="234" t="s">
        <v>405</v>
      </c>
      <c r="G12507" s="235">
        <v>38</v>
      </c>
      <c r="H12507" s="234">
        <v>58406</v>
      </c>
      <c r="I12507" s="28"/>
    </row>
    <row r="12508" spans="1:9" x14ac:dyDescent="0.25">
      <c r="A12508" s="231" t="s">
        <v>335</v>
      </c>
      <c r="B12508" s="232" t="s">
        <v>394</v>
      </c>
      <c r="C12508" s="233" t="s">
        <v>364</v>
      </c>
      <c r="D12508" s="233">
        <v>8</v>
      </c>
      <c r="E12508" s="233" t="s">
        <v>264</v>
      </c>
      <c r="F12508" s="234" t="s">
        <v>396</v>
      </c>
      <c r="G12508" s="235">
        <v>125</v>
      </c>
      <c r="H12508" s="234">
        <v>58409</v>
      </c>
      <c r="I12508" s="28"/>
    </row>
    <row r="12509" spans="1:9" x14ac:dyDescent="0.25">
      <c r="A12509" s="231" t="s">
        <v>331</v>
      </c>
      <c r="B12509" s="232" t="s">
        <v>381</v>
      </c>
      <c r="C12509" s="233" t="s">
        <v>380</v>
      </c>
      <c r="D12509" s="233">
        <v>16</v>
      </c>
      <c r="E12509" s="233" t="s">
        <v>262</v>
      </c>
      <c r="F12509" s="234" t="s">
        <v>342</v>
      </c>
      <c r="G12509" s="235">
        <v>165</v>
      </c>
      <c r="H12509" s="234">
        <v>58409</v>
      </c>
      <c r="I12509" s="28"/>
    </row>
    <row r="12510" spans="1:9" x14ac:dyDescent="0.25">
      <c r="A12510" s="231" t="s">
        <v>335</v>
      </c>
      <c r="B12510" s="232" t="s">
        <v>357</v>
      </c>
      <c r="C12510" s="233" t="s">
        <v>358</v>
      </c>
      <c r="D12510" s="233">
        <v>16</v>
      </c>
      <c r="E12510" s="233" t="s">
        <v>271</v>
      </c>
      <c r="F12510" s="234" t="s">
        <v>359</v>
      </c>
      <c r="G12510" s="235">
        <v>28</v>
      </c>
      <c r="H12510" s="234">
        <v>58411</v>
      </c>
      <c r="I12510" s="28"/>
    </row>
    <row r="12511" spans="1:9" x14ac:dyDescent="0.25">
      <c r="A12511" s="231" t="s">
        <v>335</v>
      </c>
      <c r="B12511" s="232" t="s">
        <v>394</v>
      </c>
      <c r="C12511" s="233" t="s">
        <v>364</v>
      </c>
      <c r="D12511" s="233">
        <v>8</v>
      </c>
      <c r="E12511" s="233" t="s">
        <v>264</v>
      </c>
      <c r="F12511" s="234" t="s">
        <v>396</v>
      </c>
      <c r="G12511" s="235">
        <v>103</v>
      </c>
      <c r="H12511" s="234">
        <v>58413</v>
      </c>
      <c r="I12511" s="28"/>
    </row>
    <row r="12512" spans="1:9" x14ac:dyDescent="0.25">
      <c r="A12512" s="231" t="s">
        <v>345</v>
      </c>
      <c r="B12512" s="232" t="s">
        <v>391</v>
      </c>
      <c r="C12512" s="233" t="s">
        <v>337</v>
      </c>
      <c r="D12512" s="233">
        <v>16</v>
      </c>
      <c r="E12512" s="233" t="s">
        <v>334</v>
      </c>
      <c r="F12512" s="234" t="s">
        <v>276</v>
      </c>
      <c r="G12512" s="235">
        <v>101</v>
      </c>
      <c r="H12512" s="234">
        <v>58419</v>
      </c>
      <c r="I12512" s="28"/>
    </row>
    <row r="12513" spans="1:9" x14ac:dyDescent="0.25">
      <c r="A12513" s="231" t="s">
        <v>345</v>
      </c>
      <c r="B12513" s="232" t="s">
        <v>391</v>
      </c>
      <c r="C12513" s="233" t="s">
        <v>337</v>
      </c>
      <c r="D12513" s="233">
        <v>16</v>
      </c>
      <c r="E12513" s="233" t="s">
        <v>334</v>
      </c>
      <c r="F12513" s="234" t="s">
        <v>276</v>
      </c>
      <c r="G12513" s="235">
        <v>27</v>
      </c>
      <c r="H12513" s="234">
        <v>58420</v>
      </c>
      <c r="I12513" s="28"/>
    </row>
    <row r="12514" spans="1:9" x14ac:dyDescent="0.25">
      <c r="A12514" s="231" t="s">
        <v>376</v>
      </c>
      <c r="B12514" s="232" t="s">
        <v>377</v>
      </c>
      <c r="C12514" s="233" t="s">
        <v>378</v>
      </c>
      <c r="D12514" s="233">
        <v>10</v>
      </c>
      <c r="E12514" s="233" t="s">
        <v>262</v>
      </c>
      <c r="F12514" s="234" t="s">
        <v>342</v>
      </c>
      <c r="G12514" s="235">
        <v>132</v>
      </c>
      <c r="H12514" s="234">
        <v>58422</v>
      </c>
      <c r="I12514" s="28"/>
    </row>
    <row r="12515" spans="1:9" x14ac:dyDescent="0.25">
      <c r="A12515" s="231" t="s">
        <v>397</v>
      </c>
      <c r="B12515" s="232" t="s">
        <v>402</v>
      </c>
      <c r="C12515" s="233" t="s">
        <v>380</v>
      </c>
      <c r="D12515" s="233">
        <v>8</v>
      </c>
      <c r="E12515" s="233" t="s">
        <v>262</v>
      </c>
      <c r="F12515" s="234" t="s">
        <v>50</v>
      </c>
      <c r="G12515" s="235">
        <v>56</v>
      </c>
      <c r="H12515" s="234">
        <v>58429</v>
      </c>
      <c r="I12515" s="28"/>
    </row>
    <row r="12516" spans="1:9" x14ac:dyDescent="0.25">
      <c r="A12516" s="231" t="s">
        <v>397</v>
      </c>
      <c r="B12516" s="232" t="s">
        <v>402</v>
      </c>
      <c r="C12516" s="233" t="s">
        <v>380</v>
      </c>
      <c r="D12516" s="233">
        <v>8</v>
      </c>
      <c r="E12516" s="233" t="s">
        <v>262</v>
      </c>
      <c r="F12516" s="234" t="s">
        <v>342</v>
      </c>
      <c r="G12516" s="235">
        <v>15</v>
      </c>
      <c r="H12516" s="234">
        <v>58431</v>
      </c>
      <c r="I12516" s="28"/>
    </row>
    <row r="12517" spans="1:9" x14ac:dyDescent="0.25">
      <c r="A12517" s="231" t="s">
        <v>354</v>
      </c>
      <c r="B12517" s="232" t="s">
        <v>355</v>
      </c>
      <c r="C12517" s="233" t="s">
        <v>347</v>
      </c>
      <c r="D12517" s="233">
        <v>16</v>
      </c>
      <c r="E12517" s="233" t="s">
        <v>262</v>
      </c>
      <c r="F12517" s="234" t="s">
        <v>356</v>
      </c>
      <c r="G12517" s="235">
        <v>137</v>
      </c>
      <c r="H12517" s="234">
        <v>58434</v>
      </c>
      <c r="I12517" s="28"/>
    </row>
    <row r="12518" spans="1:9" x14ac:dyDescent="0.25">
      <c r="A12518" s="231" t="s">
        <v>335</v>
      </c>
      <c r="B12518" s="232" t="s">
        <v>395</v>
      </c>
      <c r="C12518" s="233" t="s">
        <v>337</v>
      </c>
      <c r="D12518" s="233">
        <v>16</v>
      </c>
      <c r="E12518" s="233" t="s">
        <v>264</v>
      </c>
      <c r="F12518" s="234" t="s">
        <v>365</v>
      </c>
      <c r="G12518" s="235">
        <v>49</v>
      </c>
      <c r="H12518" s="234">
        <v>58438</v>
      </c>
      <c r="I12518" s="28"/>
    </row>
    <row r="12519" spans="1:9" x14ac:dyDescent="0.25">
      <c r="A12519" s="231" t="s">
        <v>335</v>
      </c>
      <c r="B12519" s="232" t="s">
        <v>368</v>
      </c>
      <c r="C12519" s="233" t="s">
        <v>364</v>
      </c>
      <c r="D12519" s="233">
        <v>8</v>
      </c>
      <c r="E12519" s="233" t="s">
        <v>262</v>
      </c>
      <c r="F12519" s="234" t="s">
        <v>356</v>
      </c>
      <c r="G12519" s="235">
        <v>181</v>
      </c>
      <c r="H12519" s="234">
        <v>58439</v>
      </c>
      <c r="I12519" s="28"/>
    </row>
    <row r="12520" spans="1:9" x14ac:dyDescent="0.25">
      <c r="A12520" s="231" t="s">
        <v>345</v>
      </c>
      <c r="B12520" s="232" t="s">
        <v>346</v>
      </c>
      <c r="C12520" s="233" t="s">
        <v>347</v>
      </c>
      <c r="D12520" s="233">
        <v>16</v>
      </c>
      <c r="E12520" s="233" t="s">
        <v>271</v>
      </c>
      <c r="F12520" s="234" t="s">
        <v>338</v>
      </c>
      <c r="G12520" s="235">
        <v>198</v>
      </c>
      <c r="H12520" s="234">
        <v>58439</v>
      </c>
      <c r="I12520" s="28"/>
    </row>
    <row r="12521" spans="1:9" x14ac:dyDescent="0.25">
      <c r="A12521" s="231" t="s">
        <v>335</v>
      </c>
      <c r="B12521" s="232" t="s">
        <v>383</v>
      </c>
      <c r="C12521" s="233" t="s">
        <v>347</v>
      </c>
      <c r="D12521" s="233">
        <v>8</v>
      </c>
      <c r="E12521" s="233" t="s">
        <v>271</v>
      </c>
      <c r="F12521" s="234" t="s">
        <v>359</v>
      </c>
      <c r="G12521" s="235">
        <v>49</v>
      </c>
      <c r="H12521" s="234">
        <v>58443</v>
      </c>
      <c r="I12521" s="28"/>
    </row>
    <row r="12522" spans="1:9" x14ac:dyDescent="0.25">
      <c r="A12522" s="231" t="s">
        <v>348</v>
      </c>
      <c r="B12522" s="232" t="s">
        <v>349</v>
      </c>
      <c r="C12522" s="233" t="s">
        <v>347</v>
      </c>
      <c r="D12522" s="233">
        <v>8</v>
      </c>
      <c r="E12522" s="233" t="s">
        <v>262</v>
      </c>
      <c r="F12522" s="234" t="s">
        <v>342</v>
      </c>
      <c r="G12522" s="235">
        <v>77</v>
      </c>
      <c r="H12522" s="234">
        <v>58443</v>
      </c>
      <c r="I12522" s="28"/>
    </row>
    <row r="12523" spans="1:9" x14ac:dyDescent="0.25">
      <c r="A12523" s="231" t="s">
        <v>345</v>
      </c>
      <c r="B12523" s="232" t="s">
        <v>391</v>
      </c>
      <c r="C12523" s="233" t="s">
        <v>337</v>
      </c>
      <c r="D12523" s="233">
        <v>16</v>
      </c>
      <c r="E12523" s="233" t="s">
        <v>334</v>
      </c>
      <c r="F12523" s="234" t="s">
        <v>405</v>
      </c>
      <c r="G12523" s="235">
        <v>120</v>
      </c>
      <c r="H12523" s="234">
        <v>58447</v>
      </c>
      <c r="I12523" s="28"/>
    </row>
    <row r="12524" spans="1:9" x14ac:dyDescent="0.25">
      <c r="A12524" s="231" t="s">
        <v>331</v>
      </c>
      <c r="B12524" s="232" t="s">
        <v>332</v>
      </c>
      <c r="C12524" s="233" t="s">
        <v>333</v>
      </c>
      <c r="D12524" s="233">
        <v>16</v>
      </c>
      <c r="E12524" s="233" t="s">
        <v>334</v>
      </c>
      <c r="F12524" s="234" t="s">
        <v>278</v>
      </c>
      <c r="G12524" s="235">
        <v>91</v>
      </c>
      <c r="H12524" s="234">
        <v>58449</v>
      </c>
      <c r="I12524" s="28"/>
    </row>
    <row r="12525" spans="1:9" x14ac:dyDescent="0.25">
      <c r="A12525" s="231" t="s">
        <v>362</v>
      </c>
      <c r="B12525" s="232" t="s">
        <v>374</v>
      </c>
      <c r="C12525" s="233" t="s">
        <v>375</v>
      </c>
      <c r="D12525" s="233">
        <v>16</v>
      </c>
      <c r="E12525" s="233" t="s">
        <v>271</v>
      </c>
      <c r="F12525" s="234" t="s">
        <v>338</v>
      </c>
      <c r="G12525" s="235">
        <v>49</v>
      </c>
      <c r="H12525" s="234">
        <v>58452</v>
      </c>
      <c r="I12525" s="28"/>
    </row>
    <row r="12526" spans="1:9" x14ac:dyDescent="0.25">
      <c r="A12526" s="231" t="s">
        <v>331</v>
      </c>
      <c r="B12526" s="232" t="s">
        <v>381</v>
      </c>
      <c r="C12526" s="233" t="s">
        <v>380</v>
      </c>
      <c r="D12526" s="233">
        <v>16</v>
      </c>
      <c r="E12526" s="233" t="s">
        <v>262</v>
      </c>
      <c r="F12526" s="234" t="s">
        <v>342</v>
      </c>
      <c r="G12526" s="235">
        <v>53</v>
      </c>
      <c r="H12526" s="234">
        <v>58452</v>
      </c>
      <c r="I12526" s="28"/>
    </row>
    <row r="12527" spans="1:9" x14ac:dyDescent="0.25">
      <c r="A12527" s="231" t="s">
        <v>376</v>
      </c>
      <c r="B12527" s="232" t="s">
        <v>390</v>
      </c>
      <c r="C12527" s="233" t="s">
        <v>370</v>
      </c>
      <c r="D12527" s="233">
        <v>8</v>
      </c>
      <c r="E12527" s="233" t="s">
        <v>334</v>
      </c>
      <c r="F12527" s="234" t="s">
        <v>278</v>
      </c>
      <c r="G12527" s="235">
        <v>198</v>
      </c>
      <c r="H12527" s="234">
        <v>58454</v>
      </c>
      <c r="I12527" s="28"/>
    </row>
    <row r="12528" spans="1:9" x14ac:dyDescent="0.25">
      <c r="A12528" s="231" t="s">
        <v>385</v>
      </c>
      <c r="B12528" s="232" t="s">
        <v>386</v>
      </c>
      <c r="C12528" s="233" t="s">
        <v>358</v>
      </c>
      <c r="D12528" s="233">
        <v>16</v>
      </c>
      <c r="E12528" s="233" t="s">
        <v>334</v>
      </c>
      <c r="F12528" s="234" t="s">
        <v>276</v>
      </c>
      <c r="G12528" s="235">
        <v>49</v>
      </c>
      <c r="H12528" s="234">
        <v>58456</v>
      </c>
      <c r="I12528" s="28"/>
    </row>
    <row r="12529" spans="1:9" x14ac:dyDescent="0.25">
      <c r="A12529" s="231" t="s">
        <v>335</v>
      </c>
      <c r="B12529" s="232" t="s">
        <v>384</v>
      </c>
      <c r="C12529" s="233" t="s">
        <v>364</v>
      </c>
      <c r="D12529" s="233">
        <v>8</v>
      </c>
      <c r="E12529" s="233" t="s">
        <v>262</v>
      </c>
      <c r="F12529" s="234" t="s">
        <v>356</v>
      </c>
      <c r="G12529" s="235">
        <v>62</v>
      </c>
      <c r="H12529" s="234">
        <v>58457</v>
      </c>
      <c r="I12529" s="28"/>
    </row>
    <row r="12530" spans="1:9" x14ac:dyDescent="0.25">
      <c r="A12530" s="231" t="s">
        <v>331</v>
      </c>
      <c r="B12530" s="232" t="s">
        <v>404</v>
      </c>
      <c r="C12530" s="233" t="s">
        <v>333</v>
      </c>
      <c r="D12530" s="233">
        <v>16</v>
      </c>
      <c r="E12530" s="233" t="s">
        <v>334</v>
      </c>
      <c r="F12530" s="234" t="s">
        <v>405</v>
      </c>
      <c r="G12530" s="235">
        <v>18</v>
      </c>
      <c r="H12530" s="234">
        <v>58459</v>
      </c>
      <c r="I12530" s="28"/>
    </row>
    <row r="12531" spans="1:9" x14ac:dyDescent="0.25">
      <c r="A12531" s="231" t="s">
        <v>339</v>
      </c>
      <c r="B12531" s="232" t="s">
        <v>340</v>
      </c>
      <c r="C12531" s="233" t="s">
        <v>341</v>
      </c>
      <c r="D12531" s="233">
        <v>8</v>
      </c>
      <c r="E12531" s="233" t="s">
        <v>262</v>
      </c>
      <c r="F12531" s="234" t="s">
        <v>342</v>
      </c>
      <c r="G12531" s="235">
        <v>7</v>
      </c>
      <c r="H12531" s="234">
        <v>58464</v>
      </c>
      <c r="I12531" s="28"/>
    </row>
    <row r="12532" spans="1:9" x14ac:dyDescent="0.25">
      <c r="A12532" s="231" t="s">
        <v>348</v>
      </c>
      <c r="B12532" s="232" t="s">
        <v>349</v>
      </c>
      <c r="C12532" s="233" t="s">
        <v>347</v>
      </c>
      <c r="D12532" s="233">
        <v>8</v>
      </c>
      <c r="E12532" s="233" t="s">
        <v>262</v>
      </c>
      <c r="F12532" s="234" t="s">
        <v>356</v>
      </c>
      <c r="G12532" s="235">
        <v>165</v>
      </c>
      <c r="H12532" s="234">
        <v>58470</v>
      </c>
      <c r="I12532" s="28"/>
    </row>
    <row r="12533" spans="1:9" x14ac:dyDescent="0.25">
      <c r="A12533" s="231" t="s">
        <v>362</v>
      </c>
      <c r="B12533" s="232" t="s">
        <v>374</v>
      </c>
      <c r="C12533" s="233" t="s">
        <v>375</v>
      </c>
      <c r="D12533" s="233">
        <v>16</v>
      </c>
      <c r="E12533" s="233" t="s">
        <v>271</v>
      </c>
      <c r="F12533" s="234" t="s">
        <v>338</v>
      </c>
      <c r="G12533" s="235">
        <v>29</v>
      </c>
      <c r="H12533" s="234">
        <v>58471</v>
      </c>
      <c r="I12533" s="28"/>
    </row>
    <row r="12534" spans="1:9" x14ac:dyDescent="0.25">
      <c r="A12534" s="231" t="s">
        <v>335</v>
      </c>
      <c r="B12534" s="232" t="s">
        <v>368</v>
      </c>
      <c r="C12534" s="233" t="s">
        <v>364</v>
      </c>
      <c r="D12534" s="233">
        <v>8</v>
      </c>
      <c r="E12534" s="233" t="s">
        <v>262</v>
      </c>
      <c r="F12534" s="234" t="s">
        <v>356</v>
      </c>
      <c r="G12534" s="235">
        <v>151</v>
      </c>
      <c r="H12534" s="234">
        <v>58473</v>
      </c>
      <c r="I12534" s="28"/>
    </row>
    <row r="12535" spans="1:9" x14ac:dyDescent="0.25">
      <c r="A12535" s="231" t="s">
        <v>371</v>
      </c>
      <c r="B12535" s="232" t="s">
        <v>388</v>
      </c>
      <c r="C12535" s="233" t="s">
        <v>364</v>
      </c>
      <c r="D12535" s="233">
        <v>12</v>
      </c>
      <c r="E12535" s="233" t="s">
        <v>271</v>
      </c>
      <c r="F12535" s="234" t="s">
        <v>359</v>
      </c>
      <c r="G12535" s="235">
        <v>96</v>
      </c>
      <c r="H12535" s="234">
        <v>58473</v>
      </c>
      <c r="I12535" s="28"/>
    </row>
    <row r="12536" spans="1:9" x14ac:dyDescent="0.25">
      <c r="A12536" s="231" t="s">
        <v>362</v>
      </c>
      <c r="B12536" s="232" t="s">
        <v>407</v>
      </c>
      <c r="C12536" s="233" t="s">
        <v>380</v>
      </c>
      <c r="D12536" s="233">
        <v>16</v>
      </c>
      <c r="E12536" s="233" t="s">
        <v>264</v>
      </c>
      <c r="F12536" s="234" t="s">
        <v>365</v>
      </c>
      <c r="G12536" s="235">
        <v>57</v>
      </c>
      <c r="H12536" s="234">
        <v>58474</v>
      </c>
      <c r="I12536" s="28"/>
    </row>
    <row r="12537" spans="1:9" x14ac:dyDescent="0.25">
      <c r="A12537" s="231" t="s">
        <v>335</v>
      </c>
      <c r="B12537" s="232" t="s">
        <v>394</v>
      </c>
      <c r="C12537" s="233" t="s">
        <v>364</v>
      </c>
      <c r="D12537" s="233">
        <v>8</v>
      </c>
      <c r="E12537" s="233" t="s">
        <v>264</v>
      </c>
      <c r="F12537" s="234" t="s">
        <v>396</v>
      </c>
      <c r="G12537" s="235">
        <v>72</v>
      </c>
      <c r="H12537" s="234">
        <v>58477</v>
      </c>
      <c r="I12537" s="28"/>
    </row>
    <row r="12538" spans="1:9" x14ac:dyDescent="0.25">
      <c r="A12538" s="231" t="s">
        <v>345</v>
      </c>
      <c r="B12538" s="232" t="s">
        <v>401</v>
      </c>
      <c r="C12538" s="233" t="s">
        <v>380</v>
      </c>
      <c r="D12538" s="233">
        <v>16</v>
      </c>
      <c r="E12538" s="233" t="s">
        <v>271</v>
      </c>
      <c r="F12538" s="234" t="s">
        <v>338</v>
      </c>
      <c r="G12538" s="235">
        <v>127</v>
      </c>
      <c r="H12538" s="234">
        <v>58480</v>
      </c>
      <c r="I12538" s="28"/>
    </row>
    <row r="12539" spans="1:9" x14ac:dyDescent="0.25">
      <c r="A12539" s="231" t="s">
        <v>362</v>
      </c>
      <c r="B12539" s="232" t="s">
        <v>374</v>
      </c>
      <c r="C12539" s="233" t="s">
        <v>375</v>
      </c>
      <c r="D12539" s="233">
        <v>16</v>
      </c>
      <c r="E12539" s="233" t="s">
        <v>271</v>
      </c>
      <c r="F12539" s="234" t="s">
        <v>338</v>
      </c>
      <c r="G12539" s="235">
        <v>128</v>
      </c>
      <c r="H12539" s="234">
        <v>58481</v>
      </c>
      <c r="I12539" s="28"/>
    </row>
    <row r="12540" spans="1:9" x14ac:dyDescent="0.25">
      <c r="A12540" s="231" t="s">
        <v>348</v>
      </c>
      <c r="B12540" s="232" t="s">
        <v>349</v>
      </c>
      <c r="C12540" s="233" t="s">
        <v>347</v>
      </c>
      <c r="D12540" s="233">
        <v>8</v>
      </c>
      <c r="E12540" s="233" t="s">
        <v>262</v>
      </c>
      <c r="F12540" s="234" t="s">
        <v>342</v>
      </c>
      <c r="G12540" s="235">
        <v>174</v>
      </c>
      <c r="H12540" s="234">
        <v>58481</v>
      </c>
      <c r="I12540" s="28"/>
    </row>
    <row r="12541" spans="1:9" x14ac:dyDescent="0.25">
      <c r="A12541" s="231" t="s">
        <v>335</v>
      </c>
      <c r="B12541" s="232" t="s">
        <v>387</v>
      </c>
      <c r="C12541" s="233" t="s">
        <v>347</v>
      </c>
      <c r="D12541" s="233">
        <v>8</v>
      </c>
      <c r="E12541" s="233" t="s">
        <v>264</v>
      </c>
      <c r="F12541" s="234" t="s">
        <v>365</v>
      </c>
      <c r="G12541" s="235">
        <v>49</v>
      </c>
      <c r="H12541" s="234">
        <v>58483</v>
      </c>
      <c r="I12541" s="28"/>
    </row>
    <row r="12542" spans="1:9" x14ac:dyDescent="0.25">
      <c r="A12542" s="231" t="s">
        <v>345</v>
      </c>
      <c r="B12542" s="232" t="s">
        <v>379</v>
      </c>
      <c r="C12542" s="233" t="s">
        <v>380</v>
      </c>
      <c r="D12542" s="233">
        <v>16</v>
      </c>
      <c r="E12542" s="233" t="s">
        <v>271</v>
      </c>
      <c r="F12542" s="234" t="s">
        <v>373</v>
      </c>
      <c r="G12542" s="235">
        <v>200</v>
      </c>
      <c r="H12542" s="234">
        <v>58484</v>
      </c>
      <c r="I12542" s="28"/>
    </row>
    <row r="12543" spans="1:9" x14ac:dyDescent="0.25">
      <c r="A12543" s="231" t="s">
        <v>397</v>
      </c>
      <c r="B12543" s="232" t="s">
        <v>398</v>
      </c>
      <c r="C12543" s="233" t="s">
        <v>399</v>
      </c>
      <c r="D12543" s="233">
        <v>8</v>
      </c>
      <c r="E12543" s="233" t="s">
        <v>334</v>
      </c>
      <c r="F12543" s="234" t="s">
        <v>276</v>
      </c>
      <c r="G12543" s="235">
        <v>99</v>
      </c>
      <c r="H12543" s="234">
        <v>58485</v>
      </c>
      <c r="I12543" s="28"/>
    </row>
    <row r="12544" spans="1:9" x14ac:dyDescent="0.25">
      <c r="A12544" s="231" t="s">
        <v>335</v>
      </c>
      <c r="B12544" s="232" t="s">
        <v>382</v>
      </c>
      <c r="C12544" s="233" t="s">
        <v>337</v>
      </c>
      <c r="D12544" s="233">
        <v>16</v>
      </c>
      <c r="E12544" s="233" t="s">
        <v>264</v>
      </c>
      <c r="F12544" s="234" t="s">
        <v>365</v>
      </c>
      <c r="G12544" s="235">
        <v>16</v>
      </c>
      <c r="H12544" s="234">
        <v>58495</v>
      </c>
      <c r="I12544" s="28"/>
    </row>
    <row r="12545" spans="1:9" x14ac:dyDescent="0.25">
      <c r="A12545" s="231" t="s">
        <v>335</v>
      </c>
      <c r="B12545" s="232" t="s">
        <v>387</v>
      </c>
      <c r="C12545" s="233" t="s">
        <v>347</v>
      </c>
      <c r="D12545" s="233">
        <v>8</v>
      </c>
      <c r="E12545" s="233" t="s">
        <v>264</v>
      </c>
      <c r="F12545" s="234" t="s">
        <v>365</v>
      </c>
      <c r="G12545" s="235">
        <v>12</v>
      </c>
      <c r="H12545" s="234">
        <v>58496</v>
      </c>
      <c r="I12545" s="28"/>
    </row>
    <row r="12546" spans="1:9" x14ac:dyDescent="0.25">
      <c r="A12546" s="231" t="s">
        <v>335</v>
      </c>
      <c r="B12546" s="232" t="s">
        <v>357</v>
      </c>
      <c r="C12546" s="233" t="s">
        <v>358</v>
      </c>
      <c r="D12546" s="233">
        <v>16</v>
      </c>
      <c r="E12546" s="233" t="s">
        <v>271</v>
      </c>
      <c r="F12546" s="234" t="s">
        <v>359</v>
      </c>
      <c r="G12546" s="235">
        <v>55</v>
      </c>
      <c r="H12546" s="234">
        <v>58498</v>
      </c>
      <c r="I12546" s="28"/>
    </row>
    <row r="12547" spans="1:9" x14ac:dyDescent="0.25">
      <c r="A12547" s="231" t="s">
        <v>335</v>
      </c>
      <c r="B12547" s="232" t="s">
        <v>336</v>
      </c>
      <c r="C12547" s="233" t="s">
        <v>337</v>
      </c>
      <c r="D12547" s="233">
        <v>16</v>
      </c>
      <c r="E12547" s="233" t="s">
        <v>271</v>
      </c>
      <c r="F12547" s="234" t="s">
        <v>338</v>
      </c>
      <c r="G12547" s="235">
        <v>127</v>
      </c>
      <c r="H12547" s="234">
        <v>58502</v>
      </c>
      <c r="I12547" s="28"/>
    </row>
    <row r="12548" spans="1:9" x14ac:dyDescent="0.25">
      <c r="A12548" s="231" t="s">
        <v>362</v>
      </c>
      <c r="B12548" s="232" t="s">
        <v>363</v>
      </c>
      <c r="C12548" s="233" t="s">
        <v>364</v>
      </c>
      <c r="D12548" s="233">
        <v>8</v>
      </c>
      <c r="E12548" s="233" t="s">
        <v>264</v>
      </c>
      <c r="F12548" s="234" t="s">
        <v>365</v>
      </c>
      <c r="G12548" s="235">
        <v>6</v>
      </c>
      <c r="H12548" s="234">
        <v>58502</v>
      </c>
      <c r="I12548" s="28"/>
    </row>
    <row r="12549" spans="1:9" x14ac:dyDescent="0.25">
      <c r="A12549" s="231" t="s">
        <v>335</v>
      </c>
      <c r="B12549" s="232" t="s">
        <v>387</v>
      </c>
      <c r="C12549" s="233" t="s">
        <v>347</v>
      </c>
      <c r="D12549" s="233">
        <v>8</v>
      </c>
      <c r="E12549" s="233" t="s">
        <v>264</v>
      </c>
      <c r="F12549" s="234" t="s">
        <v>365</v>
      </c>
      <c r="G12549" s="235">
        <v>195</v>
      </c>
      <c r="H12549" s="234">
        <v>58508</v>
      </c>
      <c r="I12549" s="28"/>
    </row>
    <row r="12550" spans="1:9" x14ac:dyDescent="0.25">
      <c r="A12550" s="231" t="s">
        <v>331</v>
      </c>
      <c r="B12550" s="232" t="s">
        <v>381</v>
      </c>
      <c r="C12550" s="233" t="s">
        <v>380</v>
      </c>
      <c r="D12550" s="233">
        <v>16</v>
      </c>
      <c r="E12550" s="233" t="s">
        <v>262</v>
      </c>
      <c r="F12550" s="234" t="s">
        <v>342</v>
      </c>
      <c r="G12550" s="235">
        <v>175</v>
      </c>
      <c r="H12550" s="234">
        <v>58510</v>
      </c>
      <c r="I12550" s="28"/>
    </row>
    <row r="12551" spans="1:9" x14ac:dyDescent="0.25">
      <c r="A12551" s="231" t="s">
        <v>345</v>
      </c>
      <c r="B12551" s="232" t="s">
        <v>406</v>
      </c>
      <c r="C12551" s="233" t="s">
        <v>337</v>
      </c>
      <c r="D12551" s="233">
        <v>16</v>
      </c>
      <c r="E12551" s="233" t="s">
        <v>271</v>
      </c>
      <c r="F12551" s="234" t="s">
        <v>359</v>
      </c>
      <c r="G12551" s="235">
        <v>151</v>
      </c>
      <c r="H12551" s="234">
        <v>58513</v>
      </c>
      <c r="I12551" s="28"/>
    </row>
    <row r="12552" spans="1:9" x14ac:dyDescent="0.25">
      <c r="A12552" s="231" t="s">
        <v>335</v>
      </c>
      <c r="B12552" s="232" t="s">
        <v>394</v>
      </c>
      <c r="C12552" s="233" t="s">
        <v>364</v>
      </c>
      <c r="D12552" s="233">
        <v>8</v>
      </c>
      <c r="E12552" s="233" t="s">
        <v>264</v>
      </c>
      <c r="F12552" s="234" t="s">
        <v>396</v>
      </c>
      <c r="G12552" s="235">
        <v>172</v>
      </c>
      <c r="H12552" s="234">
        <v>58515</v>
      </c>
      <c r="I12552" s="28"/>
    </row>
    <row r="12553" spans="1:9" x14ac:dyDescent="0.25">
      <c r="A12553" s="231" t="s">
        <v>392</v>
      </c>
      <c r="B12553" s="232" t="s">
        <v>393</v>
      </c>
      <c r="C12553" s="233" t="s">
        <v>337</v>
      </c>
      <c r="D12553" s="233">
        <v>16</v>
      </c>
      <c r="E12553" s="233" t="s">
        <v>271</v>
      </c>
      <c r="F12553" s="234" t="s">
        <v>359</v>
      </c>
      <c r="G12553" s="235">
        <v>194</v>
      </c>
      <c r="H12553" s="234">
        <v>58516</v>
      </c>
      <c r="I12553" s="28"/>
    </row>
    <row r="12554" spans="1:9" x14ac:dyDescent="0.25">
      <c r="A12554" s="231" t="s">
        <v>345</v>
      </c>
      <c r="B12554" s="232" t="s">
        <v>406</v>
      </c>
      <c r="C12554" s="233" t="s">
        <v>337</v>
      </c>
      <c r="D12554" s="233">
        <v>16</v>
      </c>
      <c r="E12554" s="233" t="s">
        <v>271</v>
      </c>
      <c r="F12554" s="234" t="s">
        <v>359</v>
      </c>
      <c r="G12554" s="235">
        <v>40</v>
      </c>
      <c r="H12554" s="234">
        <v>58520</v>
      </c>
      <c r="I12554" s="28"/>
    </row>
    <row r="12555" spans="1:9" x14ac:dyDescent="0.25">
      <c r="A12555" s="231" t="s">
        <v>331</v>
      </c>
      <c r="B12555" s="232" t="s">
        <v>404</v>
      </c>
      <c r="C12555" s="233" t="s">
        <v>333</v>
      </c>
      <c r="D12555" s="233">
        <v>16</v>
      </c>
      <c r="E12555" s="233" t="s">
        <v>334</v>
      </c>
      <c r="F12555" s="234" t="s">
        <v>405</v>
      </c>
      <c r="G12555" s="235">
        <v>23</v>
      </c>
      <c r="H12555" s="234">
        <v>58526</v>
      </c>
      <c r="I12555" s="28"/>
    </row>
    <row r="12556" spans="1:9" x14ac:dyDescent="0.25">
      <c r="A12556" s="231" t="s">
        <v>335</v>
      </c>
      <c r="B12556" s="232" t="s">
        <v>357</v>
      </c>
      <c r="C12556" s="233" t="s">
        <v>358</v>
      </c>
      <c r="D12556" s="233">
        <v>16</v>
      </c>
      <c r="E12556" s="233" t="s">
        <v>271</v>
      </c>
      <c r="F12556" s="234" t="s">
        <v>359</v>
      </c>
      <c r="G12556" s="235">
        <v>117</v>
      </c>
      <c r="H12556" s="234">
        <v>58528</v>
      </c>
      <c r="I12556" s="28"/>
    </row>
    <row r="12557" spans="1:9" x14ac:dyDescent="0.25">
      <c r="A12557" s="231" t="s">
        <v>335</v>
      </c>
      <c r="B12557" s="232" t="s">
        <v>394</v>
      </c>
      <c r="C12557" s="233" t="s">
        <v>364</v>
      </c>
      <c r="D12557" s="233">
        <v>8</v>
      </c>
      <c r="E12557" s="233" t="s">
        <v>264</v>
      </c>
      <c r="F12557" s="234" t="s">
        <v>365</v>
      </c>
      <c r="G12557" s="235">
        <v>92</v>
      </c>
      <c r="H12557" s="234">
        <v>58529</v>
      </c>
      <c r="I12557" s="28"/>
    </row>
    <row r="12558" spans="1:9" x14ac:dyDescent="0.25">
      <c r="A12558" s="231" t="s">
        <v>335</v>
      </c>
      <c r="B12558" s="232" t="s">
        <v>400</v>
      </c>
      <c r="C12558" s="233" t="s">
        <v>364</v>
      </c>
      <c r="D12558" s="233">
        <v>8</v>
      </c>
      <c r="E12558" s="233" t="s">
        <v>264</v>
      </c>
      <c r="F12558" s="234" t="s">
        <v>365</v>
      </c>
      <c r="G12558" s="235">
        <v>83</v>
      </c>
      <c r="H12558" s="234">
        <v>58529</v>
      </c>
      <c r="I12558" s="28"/>
    </row>
    <row r="12559" spans="1:9" x14ac:dyDescent="0.25">
      <c r="A12559" s="231" t="s">
        <v>335</v>
      </c>
      <c r="B12559" s="232" t="s">
        <v>383</v>
      </c>
      <c r="C12559" s="233" t="s">
        <v>347</v>
      </c>
      <c r="D12559" s="233">
        <v>8</v>
      </c>
      <c r="E12559" s="233" t="s">
        <v>271</v>
      </c>
      <c r="F12559" s="234" t="s">
        <v>373</v>
      </c>
      <c r="G12559" s="235">
        <v>59</v>
      </c>
      <c r="H12559" s="234">
        <v>58533</v>
      </c>
      <c r="I12559" s="28"/>
    </row>
    <row r="12560" spans="1:9" x14ac:dyDescent="0.25">
      <c r="A12560" s="231" t="s">
        <v>397</v>
      </c>
      <c r="B12560" s="232" t="s">
        <v>398</v>
      </c>
      <c r="C12560" s="233" t="s">
        <v>399</v>
      </c>
      <c r="D12560" s="233">
        <v>8</v>
      </c>
      <c r="E12560" s="233" t="s">
        <v>334</v>
      </c>
      <c r="F12560" s="234" t="s">
        <v>276</v>
      </c>
      <c r="G12560" s="235">
        <v>143</v>
      </c>
      <c r="H12560" s="234">
        <v>58533</v>
      </c>
      <c r="I12560" s="28"/>
    </row>
    <row r="12561" spans="1:9" x14ac:dyDescent="0.25">
      <c r="A12561" s="231" t="s">
        <v>371</v>
      </c>
      <c r="B12561" s="232" t="s">
        <v>372</v>
      </c>
      <c r="C12561" s="233" t="s">
        <v>364</v>
      </c>
      <c r="D12561" s="233">
        <v>8</v>
      </c>
      <c r="E12561" s="233" t="s">
        <v>271</v>
      </c>
      <c r="F12561" s="234" t="s">
        <v>338</v>
      </c>
      <c r="G12561" s="235">
        <v>164</v>
      </c>
      <c r="H12561" s="234">
        <v>58536</v>
      </c>
      <c r="I12561" s="28"/>
    </row>
    <row r="12562" spans="1:9" x14ac:dyDescent="0.25">
      <c r="A12562" s="231" t="s">
        <v>331</v>
      </c>
      <c r="B12562" s="232" t="s">
        <v>381</v>
      </c>
      <c r="C12562" s="233" t="s">
        <v>380</v>
      </c>
      <c r="D12562" s="233">
        <v>16</v>
      </c>
      <c r="E12562" s="233" t="s">
        <v>262</v>
      </c>
      <c r="F12562" s="234" t="s">
        <v>342</v>
      </c>
      <c r="G12562" s="235">
        <v>53</v>
      </c>
      <c r="H12562" s="234">
        <v>58537</v>
      </c>
      <c r="I12562" s="28"/>
    </row>
    <row r="12563" spans="1:9" x14ac:dyDescent="0.25">
      <c r="A12563" s="231" t="s">
        <v>335</v>
      </c>
      <c r="B12563" s="232" t="s">
        <v>395</v>
      </c>
      <c r="C12563" s="233" t="s">
        <v>337</v>
      </c>
      <c r="D12563" s="233">
        <v>16</v>
      </c>
      <c r="E12563" s="233" t="s">
        <v>264</v>
      </c>
      <c r="F12563" s="234" t="s">
        <v>365</v>
      </c>
      <c r="G12563" s="235">
        <v>169</v>
      </c>
      <c r="H12563" s="234">
        <v>58540</v>
      </c>
      <c r="I12563" s="28"/>
    </row>
    <row r="12564" spans="1:9" x14ac:dyDescent="0.25">
      <c r="A12564" s="231" t="s">
        <v>335</v>
      </c>
      <c r="B12564" s="232" t="s">
        <v>382</v>
      </c>
      <c r="C12564" s="233" t="s">
        <v>337</v>
      </c>
      <c r="D12564" s="233">
        <v>16</v>
      </c>
      <c r="E12564" s="233" t="s">
        <v>264</v>
      </c>
      <c r="F12564" s="234" t="s">
        <v>365</v>
      </c>
      <c r="G12564" s="235">
        <v>14</v>
      </c>
      <c r="H12564" s="234">
        <v>58541</v>
      </c>
      <c r="I12564" s="28"/>
    </row>
    <row r="12565" spans="1:9" x14ac:dyDescent="0.25">
      <c r="A12565" s="231" t="s">
        <v>362</v>
      </c>
      <c r="B12565" s="232" t="s">
        <v>369</v>
      </c>
      <c r="C12565" s="233" t="s">
        <v>370</v>
      </c>
      <c r="D12565" s="233">
        <v>16</v>
      </c>
      <c r="E12565" s="233" t="s">
        <v>264</v>
      </c>
      <c r="F12565" s="234" t="s">
        <v>365</v>
      </c>
      <c r="G12565" s="235">
        <v>98</v>
      </c>
      <c r="H12565" s="234">
        <v>58556</v>
      </c>
      <c r="I12565" s="28"/>
    </row>
    <row r="12566" spans="1:9" x14ac:dyDescent="0.25">
      <c r="A12566" s="231" t="s">
        <v>397</v>
      </c>
      <c r="B12566" s="232" t="s">
        <v>398</v>
      </c>
      <c r="C12566" s="233" t="s">
        <v>399</v>
      </c>
      <c r="D12566" s="233">
        <v>8</v>
      </c>
      <c r="E12566" s="233" t="s">
        <v>334</v>
      </c>
      <c r="F12566" s="234" t="s">
        <v>276</v>
      </c>
      <c r="G12566" s="235">
        <v>97</v>
      </c>
      <c r="H12566" s="234">
        <v>58557</v>
      </c>
      <c r="I12566" s="28"/>
    </row>
    <row r="12567" spans="1:9" x14ac:dyDescent="0.25">
      <c r="A12567" s="231" t="s">
        <v>385</v>
      </c>
      <c r="B12567" s="232" t="s">
        <v>386</v>
      </c>
      <c r="C12567" s="233" t="s">
        <v>358</v>
      </c>
      <c r="D12567" s="233">
        <v>16</v>
      </c>
      <c r="E12567" s="233" t="s">
        <v>334</v>
      </c>
      <c r="F12567" s="234" t="s">
        <v>405</v>
      </c>
      <c r="G12567" s="235">
        <v>197</v>
      </c>
      <c r="H12567" s="234">
        <v>58559</v>
      </c>
      <c r="I12567" s="28"/>
    </row>
    <row r="12568" spans="1:9" x14ac:dyDescent="0.25">
      <c r="A12568" s="231" t="s">
        <v>335</v>
      </c>
      <c r="B12568" s="232" t="s">
        <v>336</v>
      </c>
      <c r="C12568" s="233" t="s">
        <v>337</v>
      </c>
      <c r="D12568" s="233">
        <v>16</v>
      </c>
      <c r="E12568" s="233" t="s">
        <v>271</v>
      </c>
      <c r="F12568" s="234" t="s">
        <v>338</v>
      </c>
      <c r="G12568" s="235">
        <v>136</v>
      </c>
      <c r="H12568" s="234">
        <v>58560</v>
      </c>
      <c r="I12568" s="28"/>
    </row>
    <row r="12569" spans="1:9" x14ac:dyDescent="0.25">
      <c r="A12569" s="231" t="s">
        <v>362</v>
      </c>
      <c r="B12569" s="232" t="s">
        <v>363</v>
      </c>
      <c r="C12569" s="233" t="s">
        <v>364</v>
      </c>
      <c r="D12569" s="233">
        <v>8</v>
      </c>
      <c r="E12569" s="233" t="s">
        <v>264</v>
      </c>
      <c r="F12569" s="234" t="s">
        <v>365</v>
      </c>
      <c r="G12569" s="235">
        <v>121</v>
      </c>
      <c r="H12569" s="234">
        <v>58560</v>
      </c>
      <c r="I12569" s="28"/>
    </row>
    <row r="12570" spans="1:9" x14ac:dyDescent="0.25">
      <c r="A12570" s="231" t="s">
        <v>345</v>
      </c>
      <c r="B12570" s="232" t="s">
        <v>391</v>
      </c>
      <c r="C12570" s="233" t="s">
        <v>337</v>
      </c>
      <c r="D12570" s="233">
        <v>16</v>
      </c>
      <c r="E12570" s="233" t="s">
        <v>334</v>
      </c>
      <c r="F12570" s="234" t="s">
        <v>276</v>
      </c>
      <c r="G12570" s="235">
        <v>115</v>
      </c>
      <c r="H12570" s="234">
        <v>58562</v>
      </c>
      <c r="I12570" s="28"/>
    </row>
    <row r="12571" spans="1:9" x14ac:dyDescent="0.25">
      <c r="A12571" s="231" t="s">
        <v>408</v>
      </c>
      <c r="B12571" s="232" t="s">
        <v>409</v>
      </c>
      <c r="C12571" s="233" t="s">
        <v>380</v>
      </c>
      <c r="D12571" s="233">
        <v>16</v>
      </c>
      <c r="E12571" s="233" t="s">
        <v>334</v>
      </c>
      <c r="F12571" s="234" t="s">
        <v>276</v>
      </c>
      <c r="G12571" s="235">
        <v>160</v>
      </c>
      <c r="H12571" s="234">
        <v>58565</v>
      </c>
      <c r="I12571" s="28"/>
    </row>
    <row r="12572" spans="1:9" x14ac:dyDescent="0.25">
      <c r="A12572" s="231" t="s">
        <v>354</v>
      </c>
      <c r="B12572" s="232" t="s">
        <v>355</v>
      </c>
      <c r="C12572" s="233" t="s">
        <v>347</v>
      </c>
      <c r="D12572" s="233">
        <v>16</v>
      </c>
      <c r="E12572" s="233" t="s">
        <v>262</v>
      </c>
      <c r="F12572" s="234" t="s">
        <v>356</v>
      </c>
      <c r="G12572" s="235">
        <v>121</v>
      </c>
      <c r="H12572" s="234">
        <v>58565</v>
      </c>
      <c r="I12572" s="28"/>
    </row>
    <row r="12573" spans="1:9" x14ac:dyDescent="0.25">
      <c r="A12573" s="231" t="s">
        <v>335</v>
      </c>
      <c r="B12573" s="232" t="s">
        <v>382</v>
      </c>
      <c r="C12573" s="233" t="s">
        <v>337</v>
      </c>
      <c r="D12573" s="233">
        <v>16</v>
      </c>
      <c r="E12573" s="233" t="s">
        <v>264</v>
      </c>
      <c r="F12573" s="234" t="s">
        <v>365</v>
      </c>
      <c r="G12573" s="235">
        <v>151</v>
      </c>
      <c r="H12573" s="234">
        <v>58566</v>
      </c>
      <c r="I12573" s="28"/>
    </row>
    <row r="12574" spans="1:9" x14ac:dyDescent="0.25">
      <c r="A12574" s="231" t="s">
        <v>385</v>
      </c>
      <c r="B12574" s="232" t="s">
        <v>386</v>
      </c>
      <c r="C12574" s="233" t="s">
        <v>358</v>
      </c>
      <c r="D12574" s="233">
        <v>16</v>
      </c>
      <c r="E12574" s="233" t="s">
        <v>334</v>
      </c>
      <c r="F12574" s="234" t="s">
        <v>405</v>
      </c>
      <c r="G12574" s="235">
        <v>174</v>
      </c>
      <c r="H12574" s="234">
        <v>58568</v>
      </c>
      <c r="I12574" s="28"/>
    </row>
    <row r="12575" spans="1:9" x14ac:dyDescent="0.25">
      <c r="A12575" s="231" t="s">
        <v>385</v>
      </c>
      <c r="B12575" s="232" t="s">
        <v>389</v>
      </c>
      <c r="C12575" s="233" t="s">
        <v>375</v>
      </c>
      <c r="D12575" s="233">
        <v>16</v>
      </c>
      <c r="E12575" s="233" t="s">
        <v>334</v>
      </c>
      <c r="F12575" s="234" t="s">
        <v>276</v>
      </c>
      <c r="G12575" s="235">
        <v>43</v>
      </c>
      <c r="H12575" s="234">
        <v>58570</v>
      </c>
      <c r="I12575" s="28"/>
    </row>
    <row r="12576" spans="1:9" x14ac:dyDescent="0.25">
      <c r="A12576" s="231" t="s">
        <v>331</v>
      </c>
      <c r="B12576" s="232" t="s">
        <v>404</v>
      </c>
      <c r="C12576" s="233" t="s">
        <v>333</v>
      </c>
      <c r="D12576" s="233">
        <v>16</v>
      </c>
      <c r="E12576" s="233" t="s">
        <v>334</v>
      </c>
      <c r="F12576" s="234" t="s">
        <v>405</v>
      </c>
      <c r="G12576" s="235">
        <v>124</v>
      </c>
      <c r="H12576" s="234">
        <v>58572</v>
      </c>
      <c r="I12576" s="28"/>
    </row>
    <row r="12577" spans="1:9" x14ac:dyDescent="0.25">
      <c r="A12577" s="231" t="s">
        <v>331</v>
      </c>
      <c r="B12577" s="232" t="s">
        <v>353</v>
      </c>
      <c r="C12577" s="233" t="s">
        <v>337</v>
      </c>
      <c r="D12577" s="233">
        <v>16</v>
      </c>
      <c r="E12577" s="233" t="s">
        <v>262</v>
      </c>
      <c r="F12577" s="234" t="s">
        <v>356</v>
      </c>
      <c r="G12577" s="235">
        <v>125</v>
      </c>
      <c r="H12577" s="234">
        <v>58573</v>
      </c>
      <c r="I12577" s="28"/>
    </row>
    <row r="12578" spans="1:9" x14ac:dyDescent="0.25">
      <c r="A12578" s="231" t="s">
        <v>348</v>
      </c>
      <c r="B12578" s="232" t="s">
        <v>349</v>
      </c>
      <c r="C12578" s="233" t="s">
        <v>347</v>
      </c>
      <c r="D12578" s="233">
        <v>8</v>
      </c>
      <c r="E12578" s="233" t="s">
        <v>262</v>
      </c>
      <c r="F12578" s="234" t="s">
        <v>356</v>
      </c>
      <c r="G12578" s="235">
        <v>92</v>
      </c>
      <c r="H12578" s="234">
        <v>58574</v>
      </c>
      <c r="I12578" s="28"/>
    </row>
    <row r="12579" spans="1:9" x14ac:dyDescent="0.25">
      <c r="A12579" s="231" t="s">
        <v>335</v>
      </c>
      <c r="B12579" s="232" t="s">
        <v>350</v>
      </c>
      <c r="C12579" s="233" t="s">
        <v>347</v>
      </c>
      <c r="D12579" s="233">
        <v>8</v>
      </c>
      <c r="E12579" s="233" t="s">
        <v>271</v>
      </c>
      <c r="F12579" s="234" t="s">
        <v>338</v>
      </c>
      <c r="G12579" s="235">
        <v>144</v>
      </c>
      <c r="H12579" s="234">
        <v>58575</v>
      </c>
      <c r="I12579" s="28"/>
    </row>
    <row r="12580" spans="1:9" x14ac:dyDescent="0.25">
      <c r="A12580" s="231" t="s">
        <v>371</v>
      </c>
      <c r="B12580" s="232" t="s">
        <v>388</v>
      </c>
      <c r="C12580" s="233" t="s">
        <v>364</v>
      </c>
      <c r="D12580" s="233">
        <v>12</v>
      </c>
      <c r="E12580" s="233" t="s">
        <v>271</v>
      </c>
      <c r="F12580" s="234" t="s">
        <v>338</v>
      </c>
      <c r="G12580" s="235">
        <v>187</v>
      </c>
      <c r="H12580" s="234">
        <v>58576</v>
      </c>
      <c r="I12580" s="28"/>
    </row>
    <row r="12581" spans="1:9" x14ac:dyDescent="0.25">
      <c r="A12581" s="231" t="s">
        <v>335</v>
      </c>
      <c r="B12581" s="232" t="s">
        <v>383</v>
      </c>
      <c r="C12581" s="233" t="s">
        <v>347</v>
      </c>
      <c r="D12581" s="233">
        <v>8</v>
      </c>
      <c r="E12581" s="233" t="s">
        <v>271</v>
      </c>
      <c r="F12581" s="234" t="s">
        <v>359</v>
      </c>
      <c r="G12581" s="235">
        <v>68</v>
      </c>
      <c r="H12581" s="234">
        <v>58578</v>
      </c>
      <c r="I12581" s="28"/>
    </row>
    <row r="12582" spans="1:9" x14ac:dyDescent="0.25">
      <c r="A12582" s="231" t="s">
        <v>331</v>
      </c>
      <c r="B12582" s="232" t="s">
        <v>403</v>
      </c>
      <c r="C12582" s="233" t="s">
        <v>380</v>
      </c>
      <c r="D12582" s="233">
        <v>32</v>
      </c>
      <c r="E12582" s="233" t="s">
        <v>262</v>
      </c>
      <c r="F12582" s="234" t="s">
        <v>356</v>
      </c>
      <c r="G12582" s="235">
        <v>126</v>
      </c>
      <c r="H12582" s="234">
        <v>58579</v>
      </c>
      <c r="I12582" s="28"/>
    </row>
    <row r="12583" spans="1:9" x14ac:dyDescent="0.25">
      <c r="A12583" s="231" t="s">
        <v>385</v>
      </c>
      <c r="B12583" s="232" t="s">
        <v>389</v>
      </c>
      <c r="C12583" s="233" t="s">
        <v>375</v>
      </c>
      <c r="D12583" s="233">
        <v>16</v>
      </c>
      <c r="E12583" s="233" t="s">
        <v>334</v>
      </c>
      <c r="F12583" s="234" t="s">
        <v>276</v>
      </c>
      <c r="G12583" s="235">
        <v>200</v>
      </c>
      <c r="H12583" s="234">
        <v>58582</v>
      </c>
      <c r="I12583" s="28"/>
    </row>
    <row r="12584" spans="1:9" x14ac:dyDescent="0.25">
      <c r="A12584" s="231" t="s">
        <v>385</v>
      </c>
      <c r="B12584" s="232" t="s">
        <v>386</v>
      </c>
      <c r="C12584" s="233" t="s">
        <v>358</v>
      </c>
      <c r="D12584" s="233">
        <v>16</v>
      </c>
      <c r="E12584" s="233" t="s">
        <v>334</v>
      </c>
      <c r="F12584" s="234" t="s">
        <v>405</v>
      </c>
      <c r="G12584" s="235">
        <v>155</v>
      </c>
      <c r="H12584" s="234">
        <v>58593</v>
      </c>
      <c r="I12584" s="28"/>
    </row>
    <row r="12585" spans="1:9" x14ac:dyDescent="0.25">
      <c r="A12585" s="231" t="s">
        <v>335</v>
      </c>
      <c r="B12585" s="232" t="s">
        <v>400</v>
      </c>
      <c r="C12585" s="233" t="s">
        <v>364</v>
      </c>
      <c r="D12585" s="233">
        <v>8</v>
      </c>
      <c r="E12585" s="233" t="s">
        <v>264</v>
      </c>
      <c r="F12585" s="234" t="s">
        <v>365</v>
      </c>
      <c r="G12585" s="235">
        <v>58</v>
      </c>
      <c r="H12585" s="234">
        <v>58603</v>
      </c>
      <c r="I12585" s="28"/>
    </row>
    <row r="12586" spans="1:9" x14ac:dyDescent="0.25">
      <c r="A12586" s="231" t="s">
        <v>335</v>
      </c>
      <c r="B12586" s="232" t="s">
        <v>367</v>
      </c>
      <c r="C12586" s="233" t="s">
        <v>337</v>
      </c>
      <c r="D12586" s="233">
        <v>8</v>
      </c>
      <c r="E12586" s="233" t="s">
        <v>262</v>
      </c>
      <c r="F12586" s="234" t="s">
        <v>356</v>
      </c>
      <c r="G12586" s="235">
        <v>111</v>
      </c>
      <c r="H12586" s="234">
        <v>58613</v>
      </c>
      <c r="I12586" s="28"/>
    </row>
    <row r="12587" spans="1:9" x14ac:dyDescent="0.25">
      <c r="A12587" s="231" t="s">
        <v>362</v>
      </c>
      <c r="B12587" s="232" t="s">
        <v>407</v>
      </c>
      <c r="C12587" s="233" t="s">
        <v>380</v>
      </c>
      <c r="D12587" s="233">
        <v>16</v>
      </c>
      <c r="E12587" s="233" t="s">
        <v>264</v>
      </c>
      <c r="F12587" s="234" t="s">
        <v>365</v>
      </c>
      <c r="G12587" s="235">
        <v>21</v>
      </c>
      <c r="H12587" s="234">
        <v>58614</v>
      </c>
      <c r="I12587" s="28"/>
    </row>
    <row r="12588" spans="1:9" x14ac:dyDescent="0.25">
      <c r="A12588" s="231" t="s">
        <v>385</v>
      </c>
      <c r="B12588" s="232" t="s">
        <v>389</v>
      </c>
      <c r="C12588" s="233" t="s">
        <v>375</v>
      </c>
      <c r="D12588" s="233">
        <v>16</v>
      </c>
      <c r="E12588" s="233" t="s">
        <v>334</v>
      </c>
      <c r="F12588" s="234" t="s">
        <v>276</v>
      </c>
      <c r="G12588" s="235">
        <v>72</v>
      </c>
      <c r="H12588" s="234">
        <v>58615</v>
      </c>
      <c r="I12588" s="28"/>
    </row>
    <row r="12589" spans="1:9" x14ac:dyDescent="0.25">
      <c r="A12589" s="231" t="s">
        <v>345</v>
      </c>
      <c r="B12589" s="232" t="s">
        <v>401</v>
      </c>
      <c r="C12589" s="233" t="s">
        <v>380</v>
      </c>
      <c r="D12589" s="233">
        <v>16</v>
      </c>
      <c r="E12589" s="233" t="s">
        <v>271</v>
      </c>
      <c r="F12589" s="234" t="s">
        <v>338</v>
      </c>
      <c r="G12589" s="235">
        <v>198</v>
      </c>
      <c r="H12589" s="234">
        <v>58617</v>
      </c>
      <c r="I12589" s="28"/>
    </row>
    <row r="12590" spans="1:9" x14ac:dyDescent="0.25">
      <c r="A12590" s="231" t="s">
        <v>371</v>
      </c>
      <c r="B12590" s="232" t="s">
        <v>388</v>
      </c>
      <c r="C12590" s="233" t="s">
        <v>364</v>
      </c>
      <c r="D12590" s="233">
        <v>12</v>
      </c>
      <c r="E12590" s="233" t="s">
        <v>271</v>
      </c>
      <c r="F12590" s="234" t="s">
        <v>338</v>
      </c>
      <c r="G12590" s="235">
        <v>57</v>
      </c>
      <c r="H12590" s="234">
        <v>58625</v>
      </c>
      <c r="I12590" s="28"/>
    </row>
    <row r="12591" spans="1:9" x14ac:dyDescent="0.25">
      <c r="A12591" s="231" t="s">
        <v>397</v>
      </c>
      <c r="B12591" s="232" t="s">
        <v>402</v>
      </c>
      <c r="C12591" s="233" t="s">
        <v>380</v>
      </c>
      <c r="D12591" s="233">
        <v>8</v>
      </c>
      <c r="E12591" s="233" t="s">
        <v>262</v>
      </c>
      <c r="F12591" s="234" t="s">
        <v>342</v>
      </c>
      <c r="G12591" s="235">
        <v>37</v>
      </c>
      <c r="H12591" s="234">
        <v>58626</v>
      </c>
      <c r="I12591" s="28"/>
    </row>
    <row r="12592" spans="1:9" x14ac:dyDescent="0.25">
      <c r="A12592" s="231" t="s">
        <v>339</v>
      </c>
      <c r="B12592" s="232" t="s">
        <v>340</v>
      </c>
      <c r="C12592" s="233" t="s">
        <v>341</v>
      </c>
      <c r="D12592" s="233">
        <v>8</v>
      </c>
      <c r="E12592" s="233" t="s">
        <v>262</v>
      </c>
      <c r="F12592" s="234" t="s">
        <v>342</v>
      </c>
      <c r="G12592" s="235">
        <v>162</v>
      </c>
      <c r="H12592" s="234">
        <v>58630</v>
      </c>
      <c r="I12592" s="28"/>
    </row>
    <row r="12593" spans="1:9" x14ac:dyDescent="0.25">
      <c r="A12593" s="231" t="s">
        <v>362</v>
      </c>
      <c r="B12593" s="232" t="s">
        <v>363</v>
      </c>
      <c r="C12593" s="233" t="s">
        <v>364</v>
      </c>
      <c r="D12593" s="233">
        <v>8</v>
      </c>
      <c r="E12593" s="233" t="s">
        <v>264</v>
      </c>
      <c r="F12593" s="234" t="s">
        <v>396</v>
      </c>
      <c r="G12593" s="235">
        <v>57</v>
      </c>
      <c r="H12593" s="234">
        <v>58631</v>
      </c>
      <c r="I12593" s="28"/>
    </row>
    <row r="12594" spans="1:9" x14ac:dyDescent="0.25">
      <c r="A12594" s="231" t="s">
        <v>335</v>
      </c>
      <c r="B12594" s="232" t="s">
        <v>336</v>
      </c>
      <c r="C12594" s="233" t="s">
        <v>337</v>
      </c>
      <c r="D12594" s="233">
        <v>16</v>
      </c>
      <c r="E12594" s="233" t="s">
        <v>271</v>
      </c>
      <c r="F12594" s="234" t="s">
        <v>338</v>
      </c>
      <c r="G12594" s="235">
        <v>172</v>
      </c>
      <c r="H12594" s="234">
        <v>58632</v>
      </c>
      <c r="I12594" s="28"/>
    </row>
    <row r="12595" spans="1:9" x14ac:dyDescent="0.25">
      <c r="A12595" s="231" t="s">
        <v>335</v>
      </c>
      <c r="B12595" s="232" t="s">
        <v>350</v>
      </c>
      <c r="C12595" s="233" t="s">
        <v>347</v>
      </c>
      <c r="D12595" s="233">
        <v>8</v>
      </c>
      <c r="E12595" s="233" t="s">
        <v>271</v>
      </c>
      <c r="F12595" s="234" t="s">
        <v>338</v>
      </c>
      <c r="G12595" s="235">
        <v>82</v>
      </c>
      <c r="H12595" s="234">
        <v>58632</v>
      </c>
      <c r="I12595" s="28"/>
    </row>
    <row r="12596" spans="1:9" x14ac:dyDescent="0.25">
      <c r="A12596" s="231" t="s">
        <v>335</v>
      </c>
      <c r="B12596" s="232" t="s">
        <v>350</v>
      </c>
      <c r="C12596" s="233" t="s">
        <v>347</v>
      </c>
      <c r="D12596" s="233">
        <v>8</v>
      </c>
      <c r="E12596" s="233" t="s">
        <v>271</v>
      </c>
      <c r="F12596" s="234" t="s">
        <v>338</v>
      </c>
      <c r="G12596" s="235">
        <v>131</v>
      </c>
      <c r="H12596" s="234">
        <v>58633</v>
      </c>
      <c r="I12596" s="28"/>
    </row>
    <row r="12597" spans="1:9" x14ac:dyDescent="0.25">
      <c r="A12597" s="231" t="s">
        <v>335</v>
      </c>
      <c r="B12597" s="232" t="s">
        <v>357</v>
      </c>
      <c r="C12597" s="233" t="s">
        <v>358</v>
      </c>
      <c r="D12597" s="233">
        <v>16</v>
      </c>
      <c r="E12597" s="233" t="s">
        <v>271</v>
      </c>
      <c r="F12597" s="234" t="s">
        <v>359</v>
      </c>
      <c r="G12597" s="235">
        <v>189</v>
      </c>
      <c r="H12597" s="234">
        <v>58634</v>
      </c>
      <c r="I12597" s="28"/>
    </row>
    <row r="12598" spans="1:9" x14ac:dyDescent="0.25">
      <c r="A12598" s="231" t="s">
        <v>345</v>
      </c>
      <c r="B12598" s="232" t="s">
        <v>346</v>
      </c>
      <c r="C12598" s="233" t="s">
        <v>347</v>
      </c>
      <c r="D12598" s="233">
        <v>16</v>
      </c>
      <c r="E12598" s="233" t="s">
        <v>271</v>
      </c>
      <c r="F12598" s="234" t="s">
        <v>338</v>
      </c>
      <c r="G12598" s="235">
        <v>38</v>
      </c>
      <c r="H12598" s="234">
        <v>58634</v>
      </c>
      <c r="I12598" s="28"/>
    </row>
    <row r="12599" spans="1:9" x14ac:dyDescent="0.25">
      <c r="A12599" s="231" t="s">
        <v>335</v>
      </c>
      <c r="B12599" s="232" t="s">
        <v>395</v>
      </c>
      <c r="C12599" s="233" t="s">
        <v>337</v>
      </c>
      <c r="D12599" s="233">
        <v>16</v>
      </c>
      <c r="E12599" s="233" t="s">
        <v>264</v>
      </c>
      <c r="F12599" s="234" t="s">
        <v>365</v>
      </c>
      <c r="G12599" s="235">
        <v>157</v>
      </c>
      <c r="H12599" s="234">
        <v>58636</v>
      </c>
      <c r="I12599" s="28"/>
    </row>
    <row r="12600" spans="1:9" x14ac:dyDescent="0.25">
      <c r="A12600" s="231" t="s">
        <v>335</v>
      </c>
      <c r="B12600" s="232" t="s">
        <v>350</v>
      </c>
      <c r="C12600" s="233" t="s">
        <v>347</v>
      </c>
      <c r="D12600" s="233">
        <v>8</v>
      </c>
      <c r="E12600" s="233" t="s">
        <v>271</v>
      </c>
      <c r="F12600" s="234" t="s">
        <v>338</v>
      </c>
      <c r="G12600" s="235">
        <v>148</v>
      </c>
      <c r="H12600" s="234">
        <v>58639</v>
      </c>
      <c r="I12600" s="28"/>
    </row>
    <row r="12601" spans="1:9" x14ac:dyDescent="0.25">
      <c r="A12601" s="231" t="s">
        <v>335</v>
      </c>
      <c r="B12601" s="232" t="s">
        <v>383</v>
      </c>
      <c r="C12601" s="233" t="s">
        <v>347</v>
      </c>
      <c r="D12601" s="233">
        <v>8</v>
      </c>
      <c r="E12601" s="233" t="s">
        <v>271</v>
      </c>
      <c r="F12601" s="234" t="s">
        <v>373</v>
      </c>
      <c r="G12601" s="235">
        <v>197</v>
      </c>
      <c r="H12601" s="234">
        <v>58641</v>
      </c>
      <c r="I12601" s="28"/>
    </row>
    <row r="12602" spans="1:9" x14ac:dyDescent="0.25">
      <c r="A12602" s="231" t="s">
        <v>397</v>
      </c>
      <c r="B12602" s="232" t="s">
        <v>402</v>
      </c>
      <c r="C12602" s="233" t="s">
        <v>380</v>
      </c>
      <c r="D12602" s="233">
        <v>8</v>
      </c>
      <c r="E12602" s="233" t="s">
        <v>262</v>
      </c>
      <c r="F12602" s="234" t="s">
        <v>342</v>
      </c>
      <c r="G12602" s="235">
        <v>115</v>
      </c>
      <c r="H12602" s="234">
        <v>58642</v>
      </c>
      <c r="I12602" s="28"/>
    </row>
    <row r="12603" spans="1:9" x14ac:dyDescent="0.25">
      <c r="A12603" s="231" t="s">
        <v>354</v>
      </c>
      <c r="B12603" s="232" t="s">
        <v>355</v>
      </c>
      <c r="C12603" s="233" t="s">
        <v>347</v>
      </c>
      <c r="D12603" s="233">
        <v>16</v>
      </c>
      <c r="E12603" s="233" t="s">
        <v>262</v>
      </c>
      <c r="F12603" s="234" t="s">
        <v>356</v>
      </c>
      <c r="G12603" s="235">
        <v>148</v>
      </c>
      <c r="H12603" s="234">
        <v>58646</v>
      </c>
      <c r="I12603" s="28"/>
    </row>
    <row r="12604" spans="1:9" x14ac:dyDescent="0.25">
      <c r="A12604" s="231" t="s">
        <v>371</v>
      </c>
      <c r="B12604" s="232" t="s">
        <v>372</v>
      </c>
      <c r="C12604" s="233" t="s">
        <v>364</v>
      </c>
      <c r="D12604" s="233">
        <v>8</v>
      </c>
      <c r="E12604" s="233" t="s">
        <v>271</v>
      </c>
      <c r="F12604" s="234" t="s">
        <v>373</v>
      </c>
      <c r="G12604" s="235">
        <v>195</v>
      </c>
      <c r="H12604" s="234">
        <v>58651</v>
      </c>
      <c r="I12604" s="28"/>
    </row>
    <row r="12605" spans="1:9" x14ac:dyDescent="0.25">
      <c r="A12605" s="231" t="s">
        <v>371</v>
      </c>
      <c r="B12605" s="232" t="s">
        <v>372</v>
      </c>
      <c r="C12605" s="233" t="s">
        <v>364</v>
      </c>
      <c r="D12605" s="233">
        <v>8</v>
      </c>
      <c r="E12605" s="233" t="s">
        <v>271</v>
      </c>
      <c r="F12605" s="234" t="s">
        <v>338</v>
      </c>
      <c r="G12605" s="235">
        <v>132</v>
      </c>
      <c r="H12605" s="234">
        <v>58654</v>
      </c>
      <c r="I12605" s="28"/>
    </row>
    <row r="12606" spans="1:9" x14ac:dyDescent="0.25">
      <c r="A12606" s="231" t="s">
        <v>331</v>
      </c>
      <c r="B12606" s="232" t="s">
        <v>332</v>
      </c>
      <c r="C12606" s="233" t="s">
        <v>333</v>
      </c>
      <c r="D12606" s="233">
        <v>16</v>
      </c>
      <c r="E12606" s="233" t="s">
        <v>334</v>
      </c>
      <c r="F12606" s="234" t="s">
        <v>405</v>
      </c>
      <c r="G12606" s="235">
        <v>106</v>
      </c>
      <c r="H12606" s="234">
        <v>58654</v>
      </c>
      <c r="I12606" s="28"/>
    </row>
    <row r="12607" spans="1:9" x14ac:dyDescent="0.25">
      <c r="A12607" s="231" t="s">
        <v>354</v>
      </c>
      <c r="B12607" s="232" t="s">
        <v>355</v>
      </c>
      <c r="C12607" s="233" t="s">
        <v>347</v>
      </c>
      <c r="D12607" s="233">
        <v>16</v>
      </c>
      <c r="E12607" s="233" t="s">
        <v>262</v>
      </c>
      <c r="F12607" s="234" t="s">
        <v>356</v>
      </c>
      <c r="G12607" s="235">
        <v>8</v>
      </c>
      <c r="H12607" s="234">
        <v>58656</v>
      </c>
      <c r="I12607" s="28"/>
    </row>
    <row r="12608" spans="1:9" x14ac:dyDescent="0.25">
      <c r="A12608" s="231" t="s">
        <v>362</v>
      </c>
      <c r="B12608" s="232" t="s">
        <v>374</v>
      </c>
      <c r="C12608" s="233" t="s">
        <v>375</v>
      </c>
      <c r="D12608" s="233">
        <v>16</v>
      </c>
      <c r="E12608" s="233" t="s">
        <v>271</v>
      </c>
      <c r="F12608" s="234" t="s">
        <v>338</v>
      </c>
      <c r="G12608" s="235">
        <v>23</v>
      </c>
      <c r="H12608" s="234">
        <v>58658</v>
      </c>
      <c r="I12608" s="28"/>
    </row>
    <row r="12609" spans="1:9" x14ac:dyDescent="0.25">
      <c r="A12609" s="231" t="s">
        <v>348</v>
      </c>
      <c r="B12609" s="232" t="s">
        <v>349</v>
      </c>
      <c r="C12609" s="233" t="s">
        <v>347</v>
      </c>
      <c r="D12609" s="233">
        <v>8</v>
      </c>
      <c r="E12609" s="233" t="s">
        <v>262</v>
      </c>
      <c r="F12609" s="234" t="s">
        <v>356</v>
      </c>
      <c r="G12609" s="235">
        <v>123</v>
      </c>
      <c r="H12609" s="234">
        <v>58667</v>
      </c>
      <c r="I12609" s="28"/>
    </row>
    <row r="12610" spans="1:9" x14ac:dyDescent="0.25">
      <c r="A12610" s="231" t="s">
        <v>376</v>
      </c>
      <c r="B12610" s="232" t="s">
        <v>377</v>
      </c>
      <c r="C12610" s="233" t="s">
        <v>378</v>
      </c>
      <c r="D12610" s="233">
        <v>10</v>
      </c>
      <c r="E12610" s="233" t="s">
        <v>262</v>
      </c>
      <c r="F12610" s="234" t="s">
        <v>342</v>
      </c>
      <c r="G12610" s="235">
        <v>51</v>
      </c>
      <c r="H12610" s="234">
        <v>58668</v>
      </c>
      <c r="I12610" s="28"/>
    </row>
    <row r="12611" spans="1:9" x14ac:dyDescent="0.25">
      <c r="A12611" s="231" t="s">
        <v>392</v>
      </c>
      <c r="B12611" s="232" t="s">
        <v>393</v>
      </c>
      <c r="C12611" s="233" t="s">
        <v>337</v>
      </c>
      <c r="D12611" s="233">
        <v>16</v>
      </c>
      <c r="E12611" s="233" t="s">
        <v>271</v>
      </c>
      <c r="F12611" s="234" t="s">
        <v>359</v>
      </c>
      <c r="G12611" s="235">
        <v>181</v>
      </c>
      <c r="H12611" s="234">
        <v>58673</v>
      </c>
      <c r="I12611" s="28"/>
    </row>
    <row r="12612" spans="1:9" x14ac:dyDescent="0.25">
      <c r="A12612" s="231" t="s">
        <v>354</v>
      </c>
      <c r="B12612" s="232" t="s">
        <v>355</v>
      </c>
      <c r="C12612" s="233" t="s">
        <v>347</v>
      </c>
      <c r="D12612" s="233">
        <v>16</v>
      </c>
      <c r="E12612" s="233" t="s">
        <v>262</v>
      </c>
      <c r="F12612" s="234" t="s">
        <v>356</v>
      </c>
      <c r="G12612" s="235">
        <v>164</v>
      </c>
      <c r="H12612" s="234">
        <v>58673</v>
      </c>
      <c r="I12612" s="28"/>
    </row>
    <row r="12613" spans="1:9" x14ac:dyDescent="0.25">
      <c r="A12613" s="231" t="s">
        <v>335</v>
      </c>
      <c r="B12613" s="232" t="s">
        <v>400</v>
      </c>
      <c r="C12613" s="233" t="s">
        <v>364</v>
      </c>
      <c r="D12613" s="233">
        <v>8</v>
      </c>
      <c r="E12613" s="233" t="s">
        <v>264</v>
      </c>
      <c r="F12613" s="234" t="s">
        <v>365</v>
      </c>
      <c r="G12613" s="235">
        <v>167</v>
      </c>
      <c r="H12613" s="234">
        <v>58675</v>
      </c>
      <c r="I12613" s="28"/>
    </row>
    <row r="12614" spans="1:9" x14ac:dyDescent="0.25">
      <c r="A12614" s="231" t="s">
        <v>345</v>
      </c>
      <c r="B12614" s="232" t="s">
        <v>406</v>
      </c>
      <c r="C12614" s="233" t="s">
        <v>337</v>
      </c>
      <c r="D12614" s="233">
        <v>16</v>
      </c>
      <c r="E12614" s="233" t="s">
        <v>271</v>
      </c>
      <c r="F12614" s="234" t="s">
        <v>359</v>
      </c>
      <c r="G12614" s="235">
        <v>111</v>
      </c>
      <c r="H12614" s="234">
        <v>58675</v>
      </c>
      <c r="I12614" s="28"/>
    </row>
    <row r="12615" spans="1:9" x14ac:dyDescent="0.25">
      <c r="A12615" s="231" t="s">
        <v>362</v>
      </c>
      <c r="B12615" s="232" t="s">
        <v>363</v>
      </c>
      <c r="C12615" s="233" t="s">
        <v>364</v>
      </c>
      <c r="D12615" s="233">
        <v>8</v>
      </c>
      <c r="E12615" s="233" t="s">
        <v>264</v>
      </c>
      <c r="F12615" s="234" t="s">
        <v>396</v>
      </c>
      <c r="G12615" s="235">
        <v>20</v>
      </c>
      <c r="H12615" s="234">
        <v>58676</v>
      </c>
      <c r="I12615" s="28"/>
    </row>
    <row r="12616" spans="1:9" x14ac:dyDescent="0.25">
      <c r="A12616" s="231" t="s">
        <v>335</v>
      </c>
      <c r="B12616" s="232" t="s">
        <v>400</v>
      </c>
      <c r="C12616" s="233" t="s">
        <v>364</v>
      </c>
      <c r="D12616" s="233">
        <v>8</v>
      </c>
      <c r="E12616" s="233" t="s">
        <v>264</v>
      </c>
      <c r="F12616" s="234" t="s">
        <v>365</v>
      </c>
      <c r="G12616" s="235">
        <v>19</v>
      </c>
      <c r="H12616" s="234">
        <v>58682</v>
      </c>
      <c r="I12616" s="28"/>
    </row>
    <row r="12617" spans="1:9" x14ac:dyDescent="0.25">
      <c r="A12617" s="231" t="s">
        <v>376</v>
      </c>
      <c r="B12617" s="232" t="s">
        <v>377</v>
      </c>
      <c r="C12617" s="233" t="s">
        <v>378</v>
      </c>
      <c r="D12617" s="233">
        <v>10</v>
      </c>
      <c r="E12617" s="233" t="s">
        <v>262</v>
      </c>
      <c r="F12617" s="234" t="s">
        <v>342</v>
      </c>
      <c r="G12617" s="235">
        <v>178</v>
      </c>
      <c r="H12617" s="234">
        <v>58687</v>
      </c>
      <c r="I12617" s="28"/>
    </row>
    <row r="12618" spans="1:9" x14ac:dyDescent="0.25">
      <c r="A12618" s="231" t="s">
        <v>345</v>
      </c>
      <c r="B12618" s="232" t="s">
        <v>391</v>
      </c>
      <c r="C12618" s="233" t="s">
        <v>337</v>
      </c>
      <c r="D12618" s="233">
        <v>16</v>
      </c>
      <c r="E12618" s="233" t="s">
        <v>334</v>
      </c>
      <c r="F12618" s="234" t="s">
        <v>276</v>
      </c>
      <c r="G12618" s="235">
        <v>179</v>
      </c>
      <c r="H12618" s="234">
        <v>58692</v>
      </c>
      <c r="I12618" s="28"/>
    </row>
    <row r="12619" spans="1:9" x14ac:dyDescent="0.25">
      <c r="A12619" s="231" t="s">
        <v>376</v>
      </c>
      <c r="B12619" s="232" t="s">
        <v>377</v>
      </c>
      <c r="C12619" s="233" t="s">
        <v>378</v>
      </c>
      <c r="D12619" s="233">
        <v>10</v>
      </c>
      <c r="E12619" s="233" t="s">
        <v>262</v>
      </c>
      <c r="F12619" s="234" t="s">
        <v>50</v>
      </c>
      <c r="G12619" s="235">
        <v>191</v>
      </c>
      <c r="H12619" s="234">
        <v>58695</v>
      </c>
      <c r="I12619" s="28"/>
    </row>
    <row r="12620" spans="1:9" x14ac:dyDescent="0.25">
      <c r="A12620" s="231" t="s">
        <v>362</v>
      </c>
      <c r="B12620" s="232" t="s">
        <v>374</v>
      </c>
      <c r="C12620" s="233" t="s">
        <v>375</v>
      </c>
      <c r="D12620" s="233">
        <v>16</v>
      </c>
      <c r="E12620" s="233" t="s">
        <v>271</v>
      </c>
      <c r="F12620" s="234" t="s">
        <v>338</v>
      </c>
      <c r="G12620" s="235">
        <v>129</v>
      </c>
      <c r="H12620" s="234">
        <v>58701</v>
      </c>
      <c r="I12620" s="28"/>
    </row>
    <row r="12621" spans="1:9" x14ac:dyDescent="0.25">
      <c r="A12621" s="231" t="s">
        <v>335</v>
      </c>
      <c r="B12621" s="232" t="s">
        <v>394</v>
      </c>
      <c r="C12621" s="233" t="s">
        <v>364</v>
      </c>
      <c r="D12621" s="233">
        <v>8</v>
      </c>
      <c r="E12621" s="233" t="s">
        <v>264</v>
      </c>
      <c r="F12621" s="234" t="s">
        <v>396</v>
      </c>
      <c r="G12621" s="235">
        <v>159</v>
      </c>
      <c r="H12621" s="234">
        <v>58703</v>
      </c>
      <c r="I12621" s="28"/>
    </row>
    <row r="12622" spans="1:9" x14ac:dyDescent="0.25">
      <c r="A12622" s="231" t="s">
        <v>335</v>
      </c>
      <c r="B12622" s="232" t="s">
        <v>384</v>
      </c>
      <c r="C12622" s="233" t="s">
        <v>364</v>
      </c>
      <c r="D12622" s="233">
        <v>8</v>
      </c>
      <c r="E12622" s="233" t="s">
        <v>262</v>
      </c>
      <c r="F12622" s="234" t="s">
        <v>356</v>
      </c>
      <c r="G12622" s="235">
        <v>172</v>
      </c>
      <c r="H12622" s="234">
        <v>58713</v>
      </c>
      <c r="I12622" s="28"/>
    </row>
    <row r="12623" spans="1:9" x14ac:dyDescent="0.25">
      <c r="A12623" s="231" t="s">
        <v>335</v>
      </c>
      <c r="B12623" s="232" t="s">
        <v>336</v>
      </c>
      <c r="C12623" s="233" t="s">
        <v>337</v>
      </c>
      <c r="D12623" s="233">
        <v>16</v>
      </c>
      <c r="E12623" s="233" t="s">
        <v>271</v>
      </c>
      <c r="F12623" s="234" t="s">
        <v>338</v>
      </c>
      <c r="G12623" s="235">
        <v>124</v>
      </c>
      <c r="H12623" s="234">
        <v>58720</v>
      </c>
      <c r="I12623" s="28"/>
    </row>
    <row r="12624" spans="1:9" x14ac:dyDescent="0.25">
      <c r="A12624" s="231" t="s">
        <v>335</v>
      </c>
      <c r="B12624" s="232" t="s">
        <v>384</v>
      </c>
      <c r="C12624" s="233" t="s">
        <v>364</v>
      </c>
      <c r="D12624" s="233">
        <v>8</v>
      </c>
      <c r="E12624" s="233" t="s">
        <v>262</v>
      </c>
      <c r="F12624" s="234" t="s">
        <v>356</v>
      </c>
      <c r="G12624" s="235">
        <v>49</v>
      </c>
      <c r="H12624" s="234">
        <v>58721</v>
      </c>
      <c r="I12624" s="28"/>
    </row>
    <row r="12625" spans="1:9" x14ac:dyDescent="0.25">
      <c r="A12625" s="231" t="s">
        <v>335</v>
      </c>
      <c r="B12625" s="232" t="s">
        <v>336</v>
      </c>
      <c r="C12625" s="233" t="s">
        <v>337</v>
      </c>
      <c r="D12625" s="233">
        <v>16</v>
      </c>
      <c r="E12625" s="233" t="s">
        <v>271</v>
      </c>
      <c r="F12625" s="234" t="s">
        <v>338</v>
      </c>
      <c r="G12625" s="235">
        <v>13</v>
      </c>
      <c r="H12625" s="234">
        <v>58725</v>
      </c>
      <c r="I12625" s="28"/>
    </row>
    <row r="12626" spans="1:9" x14ac:dyDescent="0.25">
      <c r="A12626" s="231" t="s">
        <v>335</v>
      </c>
      <c r="B12626" s="232" t="s">
        <v>350</v>
      </c>
      <c r="C12626" s="233" t="s">
        <v>347</v>
      </c>
      <c r="D12626" s="233">
        <v>8</v>
      </c>
      <c r="E12626" s="233" t="s">
        <v>271</v>
      </c>
      <c r="F12626" s="234" t="s">
        <v>338</v>
      </c>
      <c r="G12626" s="235">
        <v>145</v>
      </c>
      <c r="H12626" s="234">
        <v>58725</v>
      </c>
      <c r="I12626" s="28"/>
    </row>
    <row r="12627" spans="1:9" x14ac:dyDescent="0.25">
      <c r="A12627" s="231" t="s">
        <v>345</v>
      </c>
      <c r="B12627" s="232" t="s">
        <v>401</v>
      </c>
      <c r="C12627" s="233" t="s">
        <v>380</v>
      </c>
      <c r="D12627" s="233">
        <v>16</v>
      </c>
      <c r="E12627" s="233" t="s">
        <v>271</v>
      </c>
      <c r="F12627" s="234" t="s">
        <v>338</v>
      </c>
      <c r="G12627" s="235">
        <v>11</v>
      </c>
      <c r="H12627" s="234">
        <v>58730</v>
      </c>
      <c r="I12627" s="28"/>
    </row>
    <row r="12628" spans="1:9" x14ac:dyDescent="0.25">
      <c r="A12628" s="231" t="s">
        <v>335</v>
      </c>
      <c r="B12628" s="232" t="s">
        <v>336</v>
      </c>
      <c r="C12628" s="233" t="s">
        <v>337</v>
      </c>
      <c r="D12628" s="233">
        <v>16</v>
      </c>
      <c r="E12628" s="233" t="s">
        <v>271</v>
      </c>
      <c r="F12628" s="234" t="s">
        <v>338</v>
      </c>
      <c r="G12628" s="235">
        <v>113</v>
      </c>
      <c r="H12628" s="234">
        <v>58735</v>
      </c>
      <c r="I12628" s="28"/>
    </row>
    <row r="12629" spans="1:9" x14ac:dyDescent="0.25">
      <c r="A12629" s="231" t="s">
        <v>397</v>
      </c>
      <c r="B12629" s="232" t="s">
        <v>398</v>
      </c>
      <c r="C12629" s="233" t="s">
        <v>399</v>
      </c>
      <c r="D12629" s="233">
        <v>8</v>
      </c>
      <c r="E12629" s="233" t="s">
        <v>334</v>
      </c>
      <c r="F12629" s="234" t="s">
        <v>276</v>
      </c>
      <c r="G12629" s="235">
        <v>186</v>
      </c>
      <c r="H12629" s="234">
        <v>58746</v>
      </c>
      <c r="I12629" s="28"/>
    </row>
    <row r="12630" spans="1:9" x14ac:dyDescent="0.25">
      <c r="A12630" s="231" t="s">
        <v>335</v>
      </c>
      <c r="B12630" s="232" t="s">
        <v>395</v>
      </c>
      <c r="C12630" s="233" t="s">
        <v>337</v>
      </c>
      <c r="D12630" s="233">
        <v>16</v>
      </c>
      <c r="E12630" s="233" t="s">
        <v>264</v>
      </c>
      <c r="F12630" s="234" t="s">
        <v>365</v>
      </c>
      <c r="G12630" s="235">
        <v>55</v>
      </c>
      <c r="H12630" s="234">
        <v>58747</v>
      </c>
      <c r="I12630" s="28"/>
    </row>
    <row r="12631" spans="1:9" x14ac:dyDescent="0.25">
      <c r="A12631" s="231" t="s">
        <v>335</v>
      </c>
      <c r="B12631" s="232" t="s">
        <v>382</v>
      </c>
      <c r="C12631" s="233" t="s">
        <v>337</v>
      </c>
      <c r="D12631" s="233">
        <v>16</v>
      </c>
      <c r="E12631" s="233" t="s">
        <v>264</v>
      </c>
      <c r="F12631" s="234" t="s">
        <v>365</v>
      </c>
      <c r="G12631" s="235">
        <v>124</v>
      </c>
      <c r="H12631" s="234">
        <v>58753</v>
      </c>
      <c r="I12631" s="28"/>
    </row>
    <row r="12632" spans="1:9" x14ac:dyDescent="0.25">
      <c r="A12632" s="231" t="s">
        <v>331</v>
      </c>
      <c r="B12632" s="232" t="s">
        <v>353</v>
      </c>
      <c r="C12632" s="233" t="s">
        <v>337</v>
      </c>
      <c r="D12632" s="233">
        <v>16</v>
      </c>
      <c r="E12632" s="233" t="s">
        <v>262</v>
      </c>
      <c r="F12632" s="234" t="s">
        <v>356</v>
      </c>
      <c r="G12632" s="235">
        <v>65</v>
      </c>
      <c r="H12632" s="234">
        <v>58757</v>
      </c>
      <c r="I12632" s="28"/>
    </row>
    <row r="12633" spans="1:9" x14ac:dyDescent="0.25">
      <c r="A12633" s="231" t="s">
        <v>345</v>
      </c>
      <c r="B12633" s="232" t="s">
        <v>406</v>
      </c>
      <c r="C12633" s="233" t="s">
        <v>337</v>
      </c>
      <c r="D12633" s="233">
        <v>16</v>
      </c>
      <c r="E12633" s="233" t="s">
        <v>271</v>
      </c>
      <c r="F12633" s="234" t="s">
        <v>359</v>
      </c>
      <c r="G12633" s="235">
        <v>150</v>
      </c>
      <c r="H12633" s="234">
        <v>58758</v>
      </c>
      <c r="I12633" s="28"/>
    </row>
    <row r="12634" spans="1:9" x14ac:dyDescent="0.25">
      <c r="A12634" s="231" t="s">
        <v>335</v>
      </c>
      <c r="B12634" s="232" t="s">
        <v>368</v>
      </c>
      <c r="C12634" s="233" t="s">
        <v>364</v>
      </c>
      <c r="D12634" s="233">
        <v>8</v>
      </c>
      <c r="E12634" s="233" t="s">
        <v>262</v>
      </c>
      <c r="F12634" s="234" t="s">
        <v>356</v>
      </c>
      <c r="G12634" s="235">
        <v>124</v>
      </c>
      <c r="H12634" s="234">
        <v>58759</v>
      </c>
      <c r="I12634" s="28"/>
    </row>
    <row r="12635" spans="1:9" x14ac:dyDescent="0.25">
      <c r="A12635" s="231" t="s">
        <v>385</v>
      </c>
      <c r="B12635" s="232" t="s">
        <v>386</v>
      </c>
      <c r="C12635" s="233" t="s">
        <v>358</v>
      </c>
      <c r="D12635" s="233">
        <v>16</v>
      </c>
      <c r="E12635" s="233" t="s">
        <v>334</v>
      </c>
      <c r="F12635" s="234" t="s">
        <v>405</v>
      </c>
      <c r="G12635" s="235">
        <v>107</v>
      </c>
      <c r="H12635" s="234">
        <v>58759</v>
      </c>
      <c r="I12635" s="28"/>
    </row>
    <row r="12636" spans="1:9" x14ac:dyDescent="0.25">
      <c r="A12636" s="231" t="s">
        <v>385</v>
      </c>
      <c r="B12636" s="232" t="s">
        <v>389</v>
      </c>
      <c r="C12636" s="233" t="s">
        <v>375</v>
      </c>
      <c r="D12636" s="233">
        <v>16</v>
      </c>
      <c r="E12636" s="233" t="s">
        <v>334</v>
      </c>
      <c r="F12636" s="234" t="s">
        <v>276</v>
      </c>
      <c r="G12636" s="235">
        <v>125</v>
      </c>
      <c r="H12636" s="234">
        <v>58767</v>
      </c>
      <c r="I12636" s="28"/>
    </row>
    <row r="12637" spans="1:9" x14ac:dyDescent="0.25">
      <c r="A12637" s="231" t="s">
        <v>345</v>
      </c>
      <c r="B12637" s="232" t="s">
        <v>401</v>
      </c>
      <c r="C12637" s="233" t="s">
        <v>380</v>
      </c>
      <c r="D12637" s="233">
        <v>16</v>
      </c>
      <c r="E12637" s="233" t="s">
        <v>271</v>
      </c>
      <c r="F12637" s="234" t="s">
        <v>338</v>
      </c>
      <c r="G12637" s="235">
        <v>14</v>
      </c>
      <c r="H12637" s="234">
        <v>58769</v>
      </c>
      <c r="I12637" s="28"/>
    </row>
    <row r="12638" spans="1:9" x14ac:dyDescent="0.25">
      <c r="A12638" s="231" t="s">
        <v>397</v>
      </c>
      <c r="B12638" s="232" t="s">
        <v>402</v>
      </c>
      <c r="C12638" s="233" t="s">
        <v>380</v>
      </c>
      <c r="D12638" s="233">
        <v>8</v>
      </c>
      <c r="E12638" s="233" t="s">
        <v>262</v>
      </c>
      <c r="F12638" s="234" t="s">
        <v>50</v>
      </c>
      <c r="G12638" s="235">
        <v>72</v>
      </c>
      <c r="H12638" s="234">
        <v>58773</v>
      </c>
      <c r="I12638" s="28"/>
    </row>
    <row r="12639" spans="1:9" x14ac:dyDescent="0.25">
      <c r="A12639" s="231" t="s">
        <v>371</v>
      </c>
      <c r="B12639" s="232" t="s">
        <v>388</v>
      </c>
      <c r="C12639" s="233" t="s">
        <v>364</v>
      </c>
      <c r="D12639" s="233">
        <v>12</v>
      </c>
      <c r="E12639" s="233" t="s">
        <v>271</v>
      </c>
      <c r="F12639" s="234" t="s">
        <v>359</v>
      </c>
      <c r="G12639" s="235">
        <v>195</v>
      </c>
      <c r="H12639" s="234">
        <v>58777</v>
      </c>
      <c r="I12639" s="28"/>
    </row>
    <row r="12640" spans="1:9" x14ac:dyDescent="0.25">
      <c r="A12640" s="231" t="s">
        <v>339</v>
      </c>
      <c r="B12640" s="232" t="s">
        <v>340</v>
      </c>
      <c r="C12640" s="233" t="s">
        <v>341</v>
      </c>
      <c r="D12640" s="233">
        <v>8</v>
      </c>
      <c r="E12640" s="233" t="s">
        <v>262</v>
      </c>
      <c r="F12640" s="234" t="s">
        <v>342</v>
      </c>
      <c r="G12640" s="235">
        <v>80</v>
      </c>
      <c r="H12640" s="234">
        <v>58778</v>
      </c>
      <c r="I12640" s="28"/>
    </row>
    <row r="12641" spans="1:9" x14ac:dyDescent="0.25">
      <c r="A12641" s="231" t="s">
        <v>335</v>
      </c>
      <c r="B12641" s="232" t="s">
        <v>394</v>
      </c>
      <c r="C12641" s="233" t="s">
        <v>364</v>
      </c>
      <c r="D12641" s="233">
        <v>8</v>
      </c>
      <c r="E12641" s="233" t="s">
        <v>264</v>
      </c>
      <c r="F12641" s="234" t="s">
        <v>396</v>
      </c>
      <c r="G12641" s="235">
        <v>185</v>
      </c>
      <c r="H12641" s="234">
        <v>58779</v>
      </c>
      <c r="I12641" s="28"/>
    </row>
    <row r="12642" spans="1:9" x14ac:dyDescent="0.25">
      <c r="A12642" s="231" t="s">
        <v>385</v>
      </c>
      <c r="B12642" s="232" t="s">
        <v>386</v>
      </c>
      <c r="C12642" s="233" t="s">
        <v>358</v>
      </c>
      <c r="D12642" s="233">
        <v>16</v>
      </c>
      <c r="E12642" s="233" t="s">
        <v>334</v>
      </c>
      <c r="F12642" s="234" t="s">
        <v>405</v>
      </c>
      <c r="G12642" s="235">
        <v>44</v>
      </c>
      <c r="H12642" s="234">
        <v>58785</v>
      </c>
      <c r="I12642" s="28"/>
    </row>
    <row r="12643" spans="1:9" x14ac:dyDescent="0.25">
      <c r="A12643" s="231" t="s">
        <v>385</v>
      </c>
      <c r="B12643" s="232" t="s">
        <v>389</v>
      </c>
      <c r="C12643" s="233" t="s">
        <v>375</v>
      </c>
      <c r="D12643" s="233">
        <v>16</v>
      </c>
      <c r="E12643" s="233" t="s">
        <v>334</v>
      </c>
      <c r="F12643" s="234" t="s">
        <v>278</v>
      </c>
      <c r="G12643" s="235">
        <v>156</v>
      </c>
      <c r="H12643" s="234">
        <v>58786</v>
      </c>
      <c r="I12643" s="28"/>
    </row>
    <row r="12644" spans="1:9" x14ac:dyDescent="0.25">
      <c r="A12644" s="231" t="s">
        <v>354</v>
      </c>
      <c r="B12644" s="232" t="s">
        <v>355</v>
      </c>
      <c r="C12644" s="233" t="s">
        <v>347</v>
      </c>
      <c r="D12644" s="233">
        <v>16</v>
      </c>
      <c r="E12644" s="233" t="s">
        <v>262</v>
      </c>
      <c r="F12644" s="234" t="s">
        <v>356</v>
      </c>
      <c r="G12644" s="235">
        <v>114</v>
      </c>
      <c r="H12644" s="234">
        <v>58792</v>
      </c>
      <c r="I12644" s="28"/>
    </row>
    <row r="12645" spans="1:9" x14ac:dyDescent="0.25">
      <c r="A12645" s="231" t="s">
        <v>331</v>
      </c>
      <c r="B12645" s="232" t="s">
        <v>403</v>
      </c>
      <c r="C12645" s="233" t="s">
        <v>380</v>
      </c>
      <c r="D12645" s="233">
        <v>32</v>
      </c>
      <c r="E12645" s="233" t="s">
        <v>262</v>
      </c>
      <c r="F12645" s="234" t="s">
        <v>356</v>
      </c>
      <c r="G12645" s="235">
        <v>72</v>
      </c>
      <c r="H12645" s="234">
        <v>58795</v>
      </c>
      <c r="I12645" s="28"/>
    </row>
    <row r="12646" spans="1:9" x14ac:dyDescent="0.25">
      <c r="A12646" s="231" t="s">
        <v>335</v>
      </c>
      <c r="B12646" s="232" t="s">
        <v>383</v>
      </c>
      <c r="C12646" s="233" t="s">
        <v>347</v>
      </c>
      <c r="D12646" s="233">
        <v>8</v>
      </c>
      <c r="E12646" s="233" t="s">
        <v>271</v>
      </c>
      <c r="F12646" s="234" t="s">
        <v>373</v>
      </c>
      <c r="G12646" s="235">
        <v>11</v>
      </c>
      <c r="H12646" s="234">
        <v>58796</v>
      </c>
      <c r="I12646" s="28"/>
    </row>
    <row r="12647" spans="1:9" x14ac:dyDescent="0.25">
      <c r="A12647" s="231" t="s">
        <v>408</v>
      </c>
      <c r="B12647" s="232" t="s">
        <v>409</v>
      </c>
      <c r="C12647" s="233" t="s">
        <v>380</v>
      </c>
      <c r="D12647" s="233">
        <v>16</v>
      </c>
      <c r="E12647" s="233" t="s">
        <v>334</v>
      </c>
      <c r="F12647" s="234" t="s">
        <v>276</v>
      </c>
      <c r="G12647" s="235">
        <v>119</v>
      </c>
      <c r="H12647" s="234">
        <v>58797</v>
      </c>
      <c r="I12647" s="28"/>
    </row>
    <row r="12648" spans="1:9" x14ac:dyDescent="0.25">
      <c r="A12648" s="231" t="s">
        <v>335</v>
      </c>
      <c r="B12648" s="232" t="s">
        <v>357</v>
      </c>
      <c r="C12648" s="233" t="s">
        <v>358</v>
      </c>
      <c r="D12648" s="233">
        <v>16</v>
      </c>
      <c r="E12648" s="233" t="s">
        <v>271</v>
      </c>
      <c r="F12648" s="234" t="s">
        <v>359</v>
      </c>
      <c r="G12648" s="235">
        <v>175</v>
      </c>
      <c r="H12648" s="234">
        <v>58799</v>
      </c>
      <c r="I12648" s="28"/>
    </row>
    <row r="12649" spans="1:9" x14ac:dyDescent="0.25">
      <c r="A12649" s="231" t="s">
        <v>331</v>
      </c>
      <c r="B12649" s="232" t="s">
        <v>353</v>
      </c>
      <c r="C12649" s="233" t="s">
        <v>337</v>
      </c>
      <c r="D12649" s="233">
        <v>16</v>
      </c>
      <c r="E12649" s="233" t="s">
        <v>262</v>
      </c>
      <c r="F12649" s="234" t="s">
        <v>342</v>
      </c>
      <c r="G12649" s="235">
        <v>146</v>
      </c>
      <c r="H12649" s="234">
        <v>58800</v>
      </c>
      <c r="I12649" s="28"/>
    </row>
    <row r="12650" spans="1:9" x14ac:dyDescent="0.25">
      <c r="A12650" s="231" t="s">
        <v>339</v>
      </c>
      <c r="B12650" s="232" t="s">
        <v>340</v>
      </c>
      <c r="C12650" s="233" t="s">
        <v>341</v>
      </c>
      <c r="D12650" s="233">
        <v>8</v>
      </c>
      <c r="E12650" s="233" t="s">
        <v>262</v>
      </c>
      <c r="F12650" s="234" t="s">
        <v>342</v>
      </c>
      <c r="G12650" s="235">
        <v>137</v>
      </c>
      <c r="H12650" s="234">
        <v>58800</v>
      </c>
      <c r="I12650" s="28"/>
    </row>
    <row r="12651" spans="1:9" x14ac:dyDescent="0.25">
      <c r="A12651" s="231" t="s">
        <v>354</v>
      </c>
      <c r="B12651" s="232" t="s">
        <v>355</v>
      </c>
      <c r="C12651" s="233" t="s">
        <v>347</v>
      </c>
      <c r="D12651" s="233">
        <v>16</v>
      </c>
      <c r="E12651" s="233" t="s">
        <v>262</v>
      </c>
      <c r="F12651" s="234" t="s">
        <v>356</v>
      </c>
      <c r="G12651" s="235">
        <v>26</v>
      </c>
      <c r="H12651" s="234">
        <v>58802</v>
      </c>
      <c r="I12651" s="28"/>
    </row>
    <row r="12652" spans="1:9" x14ac:dyDescent="0.25">
      <c r="A12652" s="231" t="s">
        <v>335</v>
      </c>
      <c r="B12652" s="232" t="s">
        <v>350</v>
      </c>
      <c r="C12652" s="233" t="s">
        <v>347</v>
      </c>
      <c r="D12652" s="233">
        <v>8</v>
      </c>
      <c r="E12652" s="233" t="s">
        <v>271</v>
      </c>
      <c r="F12652" s="234" t="s">
        <v>338</v>
      </c>
      <c r="G12652" s="235">
        <v>171</v>
      </c>
      <c r="H12652" s="234">
        <v>58804</v>
      </c>
      <c r="I12652" s="28"/>
    </row>
    <row r="12653" spans="1:9" x14ac:dyDescent="0.25">
      <c r="A12653" s="231" t="s">
        <v>335</v>
      </c>
      <c r="B12653" s="232" t="s">
        <v>387</v>
      </c>
      <c r="C12653" s="233" t="s">
        <v>347</v>
      </c>
      <c r="D12653" s="233">
        <v>8</v>
      </c>
      <c r="E12653" s="233" t="s">
        <v>264</v>
      </c>
      <c r="F12653" s="234" t="s">
        <v>365</v>
      </c>
      <c r="G12653" s="235">
        <v>180</v>
      </c>
      <c r="H12653" s="234">
        <v>58806</v>
      </c>
      <c r="I12653" s="28"/>
    </row>
    <row r="12654" spans="1:9" x14ac:dyDescent="0.25">
      <c r="A12654" s="231" t="s">
        <v>335</v>
      </c>
      <c r="B12654" s="232" t="s">
        <v>400</v>
      </c>
      <c r="C12654" s="233" t="s">
        <v>364</v>
      </c>
      <c r="D12654" s="233">
        <v>8</v>
      </c>
      <c r="E12654" s="233" t="s">
        <v>264</v>
      </c>
      <c r="F12654" s="234" t="s">
        <v>365</v>
      </c>
      <c r="G12654" s="235">
        <v>94</v>
      </c>
      <c r="H12654" s="234">
        <v>58807</v>
      </c>
      <c r="I12654" s="28"/>
    </row>
    <row r="12655" spans="1:9" x14ac:dyDescent="0.25">
      <c r="A12655" s="231" t="s">
        <v>335</v>
      </c>
      <c r="B12655" s="232" t="s">
        <v>384</v>
      </c>
      <c r="C12655" s="233" t="s">
        <v>364</v>
      </c>
      <c r="D12655" s="233">
        <v>8</v>
      </c>
      <c r="E12655" s="233" t="s">
        <v>262</v>
      </c>
      <c r="F12655" s="234" t="s">
        <v>356</v>
      </c>
      <c r="G12655" s="235">
        <v>63</v>
      </c>
      <c r="H12655" s="234">
        <v>58809</v>
      </c>
      <c r="I12655" s="28"/>
    </row>
    <row r="12656" spans="1:9" x14ac:dyDescent="0.25">
      <c r="A12656" s="231" t="s">
        <v>345</v>
      </c>
      <c r="B12656" s="232" t="s">
        <v>406</v>
      </c>
      <c r="C12656" s="233" t="s">
        <v>337</v>
      </c>
      <c r="D12656" s="233">
        <v>16</v>
      </c>
      <c r="E12656" s="233" t="s">
        <v>271</v>
      </c>
      <c r="F12656" s="234" t="s">
        <v>338</v>
      </c>
      <c r="G12656" s="235">
        <v>123</v>
      </c>
      <c r="H12656" s="234">
        <v>58810</v>
      </c>
      <c r="I12656" s="28"/>
    </row>
    <row r="12657" spans="1:9" x14ac:dyDescent="0.25">
      <c r="A12657" s="231" t="s">
        <v>408</v>
      </c>
      <c r="B12657" s="232" t="s">
        <v>409</v>
      </c>
      <c r="C12657" s="233" t="s">
        <v>380</v>
      </c>
      <c r="D12657" s="233">
        <v>16</v>
      </c>
      <c r="E12657" s="233" t="s">
        <v>334</v>
      </c>
      <c r="F12657" s="234" t="s">
        <v>276</v>
      </c>
      <c r="G12657" s="235">
        <v>168</v>
      </c>
      <c r="H12657" s="234">
        <v>58824</v>
      </c>
      <c r="I12657" s="28"/>
    </row>
    <row r="12658" spans="1:9" x14ac:dyDescent="0.25">
      <c r="A12658" s="231" t="s">
        <v>371</v>
      </c>
      <c r="B12658" s="232" t="s">
        <v>372</v>
      </c>
      <c r="C12658" s="233" t="s">
        <v>364</v>
      </c>
      <c r="D12658" s="233">
        <v>8</v>
      </c>
      <c r="E12658" s="233" t="s">
        <v>271</v>
      </c>
      <c r="F12658" s="234" t="s">
        <v>338</v>
      </c>
      <c r="G12658" s="235">
        <v>148</v>
      </c>
      <c r="H12658" s="234">
        <v>58829</v>
      </c>
      <c r="I12658" s="28"/>
    </row>
    <row r="12659" spans="1:9" x14ac:dyDescent="0.25">
      <c r="A12659" s="231" t="s">
        <v>376</v>
      </c>
      <c r="B12659" s="232" t="s">
        <v>390</v>
      </c>
      <c r="C12659" s="233" t="s">
        <v>370</v>
      </c>
      <c r="D12659" s="233">
        <v>8</v>
      </c>
      <c r="E12659" s="233" t="s">
        <v>334</v>
      </c>
      <c r="F12659" s="234" t="s">
        <v>278</v>
      </c>
      <c r="G12659" s="235">
        <v>166</v>
      </c>
      <c r="H12659" s="234">
        <v>58831</v>
      </c>
      <c r="I12659" s="28"/>
    </row>
    <row r="12660" spans="1:9" x14ac:dyDescent="0.25">
      <c r="A12660" s="231" t="s">
        <v>335</v>
      </c>
      <c r="B12660" s="232" t="s">
        <v>387</v>
      </c>
      <c r="C12660" s="233" t="s">
        <v>347</v>
      </c>
      <c r="D12660" s="233">
        <v>8</v>
      </c>
      <c r="E12660" s="233" t="s">
        <v>264</v>
      </c>
      <c r="F12660" s="234" t="s">
        <v>365</v>
      </c>
      <c r="G12660" s="235">
        <v>106</v>
      </c>
      <c r="H12660" s="234">
        <v>58832</v>
      </c>
      <c r="I12660" s="28"/>
    </row>
    <row r="12661" spans="1:9" x14ac:dyDescent="0.25">
      <c r="A12661" s="231" t="s">
        <v>397</v>
      </c>
      <c r="B12661" s="232" t="s">
        <v>398</v>
      </c>
      <c r="C12661" s="233" t="s">
        <v>399</v>
      </c>
      <c r="D12661" s="233">
        <v>8</v>
      </c>
      <c r="E12661" s="233" t="s">
        <v>334</v>
      </c>
      <c r="F12661" s="234" t="s">
        <v>276</v>
      </c>
      <c r="G12661" s="235">
        <v>95</v>
      </c>
      <c r="H12661" s="234">
        <v>58832</v>
      </c>
      <c r="I12661" s="28"/>
    </row>
    <row r="12662" spans="1:9" x14ac:dyDescent="0.25">
      <c r="A12662" s="231" t="s">
        <v>362</v>
      </c>
      <c r="B12662" s="232" t="s">
        <v>363</v>
      </c>
      <c r="C12662" s="233" t="s">
        <v>364</v>
      </c>
      <c r="D12662" s="233">
        <v>8</v>
      </c>
      <c r="E12662" s="233" t="s">
        <v>264</v>
      </c>
      <c r="F12662" s="234" t="s">
        <v>365</v>
      </c>
      <c r="G12662" s="235">
        <v>186</v>
      </c>
      <c r="H12662" s="234">
        <v>58835</v>
      </c>
      <c r="I12662" s="28"/>
    </row>
    <row r="12663" spans="1:9" x14ac:dyDescent="0.25">
      <c r="A12663" s="231" t="s">
        <v>385</v>
      </c>
      <c r="B12663" s="232" t="s">
        <v>386</v>
      </c>
      <c r="C12663" s="233" t="s">
        <v>358</v>
      </c>
      <c r="D12663" s="233">
        <v>16</v>
      </c>
      <c r="E12663" s="233" t="s">
        <v>334</v>
      </c>
      <c r="F12663" s="234" t="s">
        <v>405</v>
      </c>
      <c r="G12663" s="235">
        <v>103</v>
      </c>
      <c r="H12663" s="234">
        <v>58835</v>
      </c>
      <c r="I12663" s="28"/>
    </row>
    <row r="12664" spans="1:9" x14ac:dyDescent="0.25">
      <c r="A12664" s="231" t="s">
        <v>331</v>
      </c>
      <c r="B12664" s="232" t="s">
        <v>353</v>
      </c>
      <c r="C12664" s="233" t="s">
        <v>337</v>
      </c>
      <c r="D12664" s="233">
        <v>16</v>
      </c>
      <c r="E12664" s="233" t="s">
        <v>262</v>
      </c>
      <c r="F12664" s="234" t="s">
        <v>342</v>
      </c>
      <c r="G12664" s="235">
        <v>49</v>
      </c>
      <c r="H12664" s="234">
        <v>58839</v>
      </c>
      <c r="I12664" s="28"/>
    </row>
    <row r="12665" spans="1:9" x14ac:dyDescent="0.25">
      <c r="A12665" s="231" t="s">
        <v>362</v>
      </c>
      <c r="B12665" s="232" t="s">
        <v>366</v>
      </c>
      <c r="C12665" s="233" t="s">
        <v>337</v>
      </c>
      <c r="D12665" s="233">
        <v>8</v>
      </c>
      <c r="E12665" s="233" t="s">
        <v>262</v>
      </c>
      <c r="F12665" s="234" t="s">
        <v>342</v>
      </c>
      <c r="G12665" s="235">
        <v>101</v>
      </c>
      <c r="H12665" s="234">
        <v>58851</v>
      </c>
      <c r="I12665" s="28"/>
    </row>
    <row r="12666" spans="1:9" x14ac:dyDescent="0.25">
      <c r="A12666" s="231" t="s">
        <v>335</v>
      </c>
      <c r="B12666" s="232" t="s">
        <v>336</v>
      </c>
      <c r="C12666" s="233" t="s">
        <v>337</v>
      </c>
      <c r="D12666" s="233">
        <v>16</v>
      </c>
      <c r="E12666" s="233" t="s">
        <v>271</v>
      </c>
      <c r="F12666" s="234" t="s">
        <v>338</v>
      </c>
      <c r="G12666" s="235">
        <v>161</v>
      </c>
      <c r="H12666" s="234">
        <v>58856</v>
      </c>
      <c r="I12666" s="28"/>
    </row>
    <row r="12667" spans="1:9" x14ac:dyDescent="0.25">
      <c r="A12667" s="231" t="s">
        <v>345</v>
      </c>
      <c r="B12667" s="232" t="s">
        <v>346</v>
      </c>
      <c r="C12667" s="233" t="s">
        <v>347</v>
      </c>
      <c r="D12667" s="233">
        <v>16</v>
      </c>
      <c r="E12667" s="233" t="s">
        <v>271</v>
      </c>
      <c r="F12667" s="234" t="s">
        <v>338</v>
      </c>
      <c r="G12667" s="235">
        <v>66</v>
      </c>
      <c r="H12667" s="234">
        <v>58856</v>
      </c>
      <c r="I12667" s="28"/>
    </row>
    <row r="12668" spans="1:9" x14ac:dyDescent="0.25">
      <c r="A12668" s="231" t="s">
        <v>339</v>
      </c>
      <c r="B12668" s="232" t="s">
        <v>340</v>
      </c>
      <c r="C12668" s="233" t="s">
        <v>341</v>
      </c>
      <c r="D12668" s="233">
        <v>8</v>
      </c>
      <c r="E12668" s="233" t="s">
        <v>262</v>
      </c>
      <c r="F12668" s="234" t="s">
        <v>342</v>
      </c>
      <c r="G12668" s="235">
        <v>190</v>
      </c>
      <c r="H12668" s="234">
        <v>58856</v>
      </c>
      <c r="I12668" s="28"/>
    </row>
    <row r="12669" spans="1:9" x14ac:dyDescent="0.25">
      <c r="A12669" s="231" t="s">
        <v>376</v>
      </c>
      <c r="B12669" s="232" t="s">
        <v>377</v>
      </c>
      <c r="C12669" s="233" t="s">
        <v>378</v>
      </c>
      <c r="D12669" s="233">
        <v>10</v>
      </c>
      <c r="E12669" s="233" t="s">
        <v>262</v>
      </c>
      <c r="F12669" s="234" t="s">
        <v>50</v>
      </c>
      <c r="G12669" s="235">
        <v>199</v>
      </c>
      <c r="H12669" s="234">
        <v>58856</v>
      </c>
      <c r="I12669" s="28"/>
    </row>
    <row r="12670" spans="1:9" x14ac:dyDescent="0.25">
      <c r="A12670" s="231" t="s">
        <v>331</v>
      </c>
      <c r="B12670" s="232" t="s">
        <v>332</v>
      </c>
      <c r="C12670" s="233" t="s">
        <v>333</v>
      </c>
      <c r="D12670" s="233">
        <v>16</v>
      </c>
      <c r="E12670" s="233" t="s">
        <v>334</v>
      </c>
      <c r="F12670" s="234" t="s">
        <v>278</v>
      </c>
      <c r="G12670" s="235">
        <v>148</v>
      </c>
      <c r="H12670" s="234">
        <v>58858</v>
      </c>
      <c r="I12670" s="28"/>
    </row>
    <row r="12671" spans="1:9" x14ac:dyDescent="0.25">
      <c r="A12671" s="231" t="s">
        <v>335</v>
      </c>
      <c r="B12671" s="232" t="s">
        <v>368</v>
      </c>
      <c r="C12671" s="233" t="s">
        <v>364</v>
      </c>
      <c r="D12671" s="233">
        <v>8</v>
      </c>
      <c r="E12671" s="233" t="s">
        <v>262</v>
      </c>
      <c r="F12671" s="234" t="s">
        <v>356</v>
      </c>
      <c r="G12671" s="235">
        <v>41</v>
      </c>
      <c r="H12671" s="234">
        <v>58859</v>
      </c>
      <c r="I12671" s="28"/>
    </row>
    <row r="12672" spans="1:9" x14ac:dyDescent="0.25">
      <c r="A12672" s="231" t="s">
        <v>335</v>
      </c>
      <c r="B12672" s="232" t="s">
        <v>384</v>
      </c>
      <c r="C12672" s="233" t="s">
        <v>364</v>
      </c>
      <c r="D12672" s="233">
        <v>8</v>
      </c>
      <c r="E12672" s="233" t="s">
        <v>262</v>
      </c>
      <c r="F12672" s="234" t="s">
        <v>356</v>
      </c>
      <c r="G12672" s="235">
        <v>94</v>
      </c>
      <c r="H12672" s="234">
        <v>58864</v>
      </c>
      <c r="I12672" s="28"/>
    </row>
    <row r="12673" spans="1:9" x14ac:dyDescent="0.25">
      <c r="A12673" s="231" t="s">
        <v>397</v>
      </c>
      <c r="B12673" s="232" t="s">
        <v>398</v>
      </c>
      <c r="C12673" s="233" t="s">
        <v>399</v>
      </c>
      <c r="D12673" s="233">
        <v>8</v>
      </c>
      <c r="E12673" s="233" t="s">
        <v>334</v>
      </c>
      <c r="F12673" s="234" t="s">
        <v>276</v>
      </c>
      <c r="G12673" s="235">
        <v>84</v>
      </c>
      <c r="H12673" s="234">
        <v>58864</v>
      </c>
      <c r="I12673" s="28"/>
    </row>
    <row r="12674" spans="1:9" x14ac:dyDescent="0.25">
      <c r="A12674" s="231" t="s">
        <v>331</v>
      </c>
      <c r="B12674" s="232" t="s">
        <v>332</v>
      </c>
      <c r="C12674" s="233" t="s">
        <v>333</v>
      </c>
      <c r="D12674" s="233">
        <v>16</v>
      </c>
      <c r="E12674" s="233" t="s">
        <v>334</v>
      </c>
      <c r="F12674" s="234" t="s">
        <v>278</v>
      </c>
      <c r="G12674" s="235">
        <v>138</v>
      </c>
      <c r="H12674" s="234">
        <v>58867</v>
      </c>
      <c r="I12674" s="28"/>
    </row>
    <row r="12675" spans="1:9" x14ac:dyDescent="0.25">
      <c r="A12675" s="231" t="s">
        <v>397</v>
      </c>
      <c r="B12675" s="232" t="s">
        <v>398</v>
      </c>
      <c r="C12675" s="233" t="s">
        <v>399</v>
      </c>
      <c r="D12675" s="233">
        <v>8</v>
      </c>
      <c r="E12675" s="233" t="s">
        <v>334</v>
      </c>
      <c r="F12675" s="234" t="s">
        <v>276</v>
      </c>
      <c r="G12675" s="235">
        <v>88</v>
      </c>
      <c r="H12675" s="234">
        <v>58867</v>
      </c>
      <c r="I12675" s="28"/>
    </row>
    <row r="12676" spans="1:9" x14ac:dyDescent="0.25">
      <c r="A12676" s="231" t="s">
        <v>376</v>
      </c>
      <c r="B12676" s="232" t="s">
        <v>390</v>
      </c>
      <c r="C12676" s="233" t="s">
        <v>370</v>
      </c>
      <c r="D12676" s="233">
        <v>8</v>
      </c>
      <c r="E12676" s="233" t="s">
        <v>334</v>
      </c>
      <c r="F12676" s="234" t="s">
        <v>278</v>
      </c>
      <c r="G12676" s="235">
        <v>175</v>
      </c>
      <c r="H12676" s="234">
        <v>58867</v>
      </c>
      <c r="I12676" s="28"/>
    </row>
    <row r="12677" spans="1:9" x14ac:dyDescent="0.25">
      <c r="A12677" s="231" t="s">
        <v>331</v>
      </c>
      <c r="B12677" s="232" t="s">
        <v>332</v>
      </c>
      <c r="C12677" s="233" t="s">
        <v>333</v>
      </c>
      <c r="D12677" s="233">
        <v>16</v>
      </c>
      <c r="E12677" s="233" t="s">
        <v>334</v>
      </c>
      <c r="F12677" s="234" t="s">
        <v>278</v>
      </c>
      <c r="G12677" s="235">
        <v>109</v>
      </c>
      <c r="H12677" s="234">
        <v>58868</v>
      </c>
      <c r="I12677" s="28"/>
    </row>
    <row r="12678" spans="1:9" x14ac:dyDescent="0.25">
      <c r="A12678" s="231" t="s">
        <v>376</v>
      </c>
      <c r="B12678" s="232" t="s">
        <v>377</v>
      </c>
      <c r="C12678" s="233" t="s">
        <v>378</v>
      </c>
      <c r="D12678" s="233">
        <v>10</v>
      </c>
      <c r="E12678" s="233" t="s">
        <v>262</v>
      </c>
      <c r="F12678" s="234" t="s">
        <v>342</v>
      </c>
      <c r="G12678" s="235">
        <v>33</v>
      </c>
      <c r="H12678" s="234">
        <v>58871</v>
      </c>
      <c r="I12678" s="28"/>
    </row>
    <row r="12679" spans="1:9" x14ac:dyDescent="0.25">
      <c r="A12679" s="231" t="s">
        <v>371</v>
      </c>
      <c r="B12679" s="232" t="s">
        <v>388</v>
      </c>
      <c r="C12679" s="233" t="s">
        <v>364</v>
      </c>
      <c r="D12679" s="233">
        <v>12</v>
      </c>
      <c r="E12679" s="233" t="s">
        <v>271</v>
      </c>
      <c r="F12679" s="234" t="s">
        <v>338</v>
      </c>
      <c r="G12679" s="235">
        <v>20</v>
      </c>
      <c r="H12679" s="234">
        <v>58878</v>
      </c>
      <c r="I12679" s="28"/>
    </row>
    <row r="12680" spans="1:9" x14ac:dyDescent="0.25">
      <c r="A12680" s="231" t="s">
        <v>335</v>
      </c>
      <c r="B12680" s="232" t="s">
        <v>367</v>
      </c>
      <c r="C12680" s="233" t="s">
        <v>337</v>
      </c>
      <c r="D12680" s="233">
        <v>8</v>
      </c>
      <c r="E12680" s="233" t="s">
        <v>262</v>
      </c>
      <c r="F12680" s="234" t="s">
        <v>356</v>
      </c>
      <c r="G12680" s="235">
        <v>115</v>
      </c>
      <c r="H12680" s="234">
        <v>58882</v>
      </c>
      <c r="I12680" s="28"/>
    </row>
    <row r="12681" spans="1:9" x14ac:dyDescent="0.25">
      <c r="A12681" s="231" t="s">
        <v>339</v>
      </c>
      <c r="B12681" s="232" t="s">
        <v>340</v>
      </c>
      <c r="C12681" s="233" t="s">
        <v>341</v>
      </c>
      <c r="D12681" s="233">
        <v>8</v>
      </c>
      <c r="E12681" s="233" t="s">
        <v>262</v>
      </c>
      <c r="F12681" s="234" t="s">
        <v>342</v>
      </c>
      <c r="G12681" s="235">
        <v>61</v>
      </c>
      <c r="H12681" s="234">
        <v>58883</v>
      </c>
      <c r="I12681" s="28"/>
    </row>
    <row r="12682" spans="1:9" x14ac:dyDescent="0.25">
      <c r="A12682" s="231" t="s">
        <v>392</v>
      </c>
      <c r="B12682" s="232" t="s">
        <v>393</v>
      </c>
      <c r="C12682" s="233" t="s">
        <v>337</v>
      </c>
      <c r="D12682" s="233">
        <v>16</v>
      </c>
      <c r="E12682" s="233" t="s">
        <v>271</v>
      </c>
      <c r="F12682" s="234" t="s">
        <v>359</v>
      </c>
      <c r="G12682" s="235">
        <v>93</v>
      </c>
      <c r="H12682" s="234">
        <v>58883</v>
      </c>
      <c r="I12682" s="28"/>
    </row>
    <row r="12683" spans="1:9" x14ac:dyDescent="0.25">
      <c r="A12683" s="231" t="s">
        <v>376</v>
      </c>
      <c r="B12683" s="232" t="s">
        <v>377</v>
      </c>
      <c r="C12683" s="233" t="s">
        <v>378</v>
      </c>
      <c r="D12683" s="233">
        <v>10</v>
      </c>
      <c r="E12683" s="233" t="s">
        <v>262</v>
      </c>
      <c r="F12683" s="234" t="s">
        <v>342</v>
      </c>
      <c r="G12683" s="235">
        <v>152</v>
      </c>
      <c r="H12683" s="234">
        <v>58889</v>
      </c>
      <c r="I12683" s="28"/>
    </row>
    <row r="12684" spans="1:9" x14ac:dyDescent="0.25">
      <c r="A12684" s="231" t="s">
        <v>331</v>
      </c>
      <c r="B12684" s="232" t="s">
        <v>381</v>
      </c>
      <c r="C12684" s="233" t="s">
        <v>380</v>
      </c>
      <c r="D12684" s="233">
        <v>16</v>
      </c>
      <c r="E12684" s="233" t="s">
        <v>262</v>
      </c>
      <c r="F12684" s="234" t="s">
        <v>342</v>
      </c>
      <c r="G12684" s="235">
        <v>37</v>
      </c>
      <c r="H12684" s="234">
        <v>58890</v>
      </c>
      <c r="I12684" s="28"/>
    </row>
    <row r="12685" spans="1:9" x14ac:dyDescent="0.25">
      <c r="A12685" s="231" t="s">
        <v>362</v>
      </c>
      <c r="B12685" s="232" t="s">
        <v>366</v>
      </c>
      <c r="C12685" s="233" t="s">
        <v>337</v>
      </c>
      <c r="D12685" s="233">
        <v>8</v>
      </c>
      <c r="E12685" s="233" t="s">
        <v>262</v>
      </c>
      <c r="F12685" s="234" t="s">
        <v>342</v>
      </c>
      <c r="G12685" s="235">
        <v>111</v>
      </c>
      <c r="H12685" s="234">
        <v>58892</v>
      </c>
      <c r="I12685" s="28"/>
    </row>
    <row r="12686" spans="1:9" x14ac:dyDescent="0.25">
      <c r="A12686" s="231" t="s">
        <v>362</v>
      </c>
      <c r="B12686" s="232" t="s">
        <v>369</v>
      </c>
      <c r="C12686" s="233" t="s">
        <v>370</v>
      </c>
      <c r="D12686" s="233">
        <v>16</v>
      </c>
      <c r="E12686" s="233" t="s">
        <v>264</v>
      </c>
      <c r="F12686" s="234" t="s">
        <v>365</v>
      </c>
      <c r="G12686" s="235">
        <v>45</v>
      </c>
      <c r="H12686" s="234">
        <v>58896</v>
      </c>
      <c r="I12686" s="28"/>
    </row>
    <row r="12687" spans="1:9" x14ac:dyDescent="0.25">
      <c r="A12687" s="231" t="s">
        <v>345</v>
      </c>
      <c r="B12687" s="232" t="s">
        <v>379</v>
      </c>
      <c r="C12687" s="233" t="s">
        <v>380</v>
      </c>
      <c r="D12687" s="233">
        <v>16</v>
      </c>
      <c r="E12687" s="233" t="s">
        <v>271</v>
      </c>
      <c r="F12687" s="234" t="s">
        <v>373</v>
      </c>
      <c r="G12687" s="235">
        <v>183</v>
      </c>
      <c r="H12687" s="234">
        <v>58896</v>
      </c>
      <c r="I12687" s="28"/>
    </row>
    <row r="12688" spans="1:9" x14ac:dyDescent="0.25">
      <c r="A12688" s="231" t="s">
        <v>376</v>
      </c>
      <c r="B12688" s="232" t="s">
        <v>377</v>
      </c>
      <c r="C12688" s="233" t="s">
        <v>378</v>
      </c>
      <c r="D12688" s="233">
        <v>10</v>
      </c>
      <c r="E12688" s="233" t="s">
        <v>262</v>
      </c>
      <c r="F12688" s="234" t="s">
        <v>50</v>
      </c>
      <c r="G12688" s="235">
        <v>34</v>
      </c>
      <c r="H12688" s="234">
        <v>58897</v>
      </c>
      <c r="I12688" s="28"/>
    </row>
    <row r="12689" spans="1:9" x14ac:dyDescent="0.25">
      <c r="A12689" s="231" t="s">
        <v>385</v>
      </c>
      <c r="B12689" s="232" t="s">
        <v>389</v>
      </c>
      <c r="C12689" s="233" t="s">
        <v>375</v>
      </c>
      <c r="D12689" s="233">
        <v>16</v>
      </c>
      <c r="E12689" s="233" t="s">
        <v>334</v>
      </c>
      <c r="F12689" s="234" t="s">
        <v>276</v>
      </c>
      <c r="G12689" s="235">
        <v>144</v>
      </c>
      <c r="H12689" s="234">
        <v>58898</v>
      </c>
      <c r="I12689" s="28"/>
    </row>
    <row r="12690" spans="1:9" x14ac:dyDescent="0.25">
      <c r="A12690" s="231" t="s">
        <v>335</v>
      </c>
      <c r="B12690" s="232" t="s">
        <v>368</v>
      </c>
      <c r="C12690" s="233" t="s">
        <v>364</v>
      </c>
      <c r="D12690" s="233">
        <v>8</v>
      </c>
      <c r="E12690" s="233" t="s">
        <v>262</v>
      </c>
      <c r="F12690" s="234" t="s">
        <v>356</v>
      </c>
      <c r="G12690" s="235">
        <v>61</v>
      </c>
      <c r="H12690" s="234">
        <v>58900</v>
      </c>
      <c r="I12690" s="28"/>
    </row>
    <row r="12691" spans="1:9" x14ac:dyDescent="0.25">
      <c r="A12691" s="231" t="s">
        <v>362</v>
      </c>
      <c r="B12691" s="232" t="s">
        <v>374</v>
      </c>
      <c r="C12691" s="233" t="s">
        <v>375</v>
      </c>
      <c r="D12691" s="233">
        <v>16</v>
      </c>
      <c r="E12691" s="233" t="s">
        <v>271</v>
      </c>
      <c r="F12691" s="234" t="s">
        <v>338</v>
      </c>
      <c r="G12691" s="235">
        <v>110</v>
      </c>
      <c r="H12691" s="234">
        <v>58900</v>
      </c>
      <c r="I12691" s="28"/>
    </row>
    <row r="12692" spans="1:9" x14ac:dyDescent="0.25">
      <c r="A12692" s="231" t="s">
        <v>354</v>
      </c>
      <c r="B12692" s="232" t="s">
        <v>355</v>
      </c>
      <c r="C12692" s="233" t="s">
        <v>347</v>
      </c>
      <c r="D12692" s="233">
        <v>16</v>
      </c>
      <c r="E12692" s="233" t="s">
        <v>262</v>
      </c>
      <c r="F12692" s="234" t="s">
        <v>356</v>
      </c>
      <c r="G12692" s="235">
        <v>13</v>
      </c>
      <c r="H12692" s="234">
        <v>58900</v>
      </c>
      <c r="I12692" s="28"/>
    </row>
    <row r="12693" spans="1:9" x14ac:dyDescent="0.25">
      <c r="A12693" s="231" t="s">
        <v>335</v>
      </c>
      <c r="B12693" s="232" t="s">
        <v>384</v>
      </c>
      <c r="C12693" s="233" t="s">
        <v>364</v>
      </c>
      <c r="D12693" s="233">
        <v>8</v>
      </c>
      <c r="E12693" s="233" t="s">
        <v>262</v>
      </c>
      <c r="F12693" s="234" t="s">
        <v>356</v>
      </c>
      <c r="G12693" s="235">
        <v>121</v>
      </c>
      <c r="H12693" s="234">
        <v>58910</v>
      </c>
      <c r="I12693" s="28"/>
    </row>
    <row r="12694" spans="1:9" x14ac:dyDescent="0.25">
      <c r="A12694" s="231" t="s">
        <v>362</v>
      </c>
      <c r="B12694" s="232" t="s">
        <v>369</v>
      </c>
      <c r="C12694" s="233" t="s">
        <v>370</v>
      </c>
      <c r="D12694" s="233">
        <v>16</v>
      </c>
      <c r="E12694" s="233" t="s">
        <v>264</v>
      </c>
      <c r="F12694" s="234" t="s">
        <v>365</v>
      </c>
      <c r="G12694" s="235">
        <v>16</v>
      </c>
      <c r="H12694" s="234">
        <v>58911</v>
      </c>
      <c r="I12694" s="28"/>
    </row>
    <row r="12695" spans="1:9" x14ac:dyDescent="0.25">
      <c r="A12695" s="231" t="s">
        <v>331</v>
      </c>
      <c r="B12695" s="232" t="s">
        <v>403</v>
      </c>
      <c r="C12695" s="233" t="s">
        <v>380</v>
      </c>
      <c r="D12695" s="233">
        <v>32</v>
      </c>
      <c r="E12695" s="233" t="s">
        <v>262</v>
      </c>
      <c r="F12695" s="234" t="s">
        <v>356</v>
      </c>
      <c r="G12695" s="235">
        <v>169</v>
      </c>
      <c r="H12695" s="234">
        <v>58915</v>
      </c>
      <c r="I12695" s="28"/>
    </row>
    <row r="12696" spans="1:9" x14ac:dyDescent="0.25">
      <c r="A12696" s="231" t="s">
        <v>362</v>
      </c>
      <c r="B12696" s="232" t="s">
        <v>366</v>
      </c>
      <c r="C12696" s="233" t="s">
        <v>337</v>
      </c>
      <c r="D12696" s="233">
        <v>8</v>
      </c>
      <c r="E12696" s="233" t="s">
        <v>262</v>
      </c>
      <c r="F12696" s="234" t="s">
        <v>50</v>
      </c>
      <c r="G12696" s="235">
        <v>122</v>
      </c>
      <c r="H12696" s="234">
        <v>58918</v>
      </c>
      <c r="I12696" s="28"/>
    </row>
    <row r="12697" spans="1:9" x14ac:dyDescent="0.25">
      <c r="A12697" s="231" t="s">
        <v>376</v>
      </c>
      <c r="B12697" s="232" t="s">
        <v>377</v>
      </c>
      <c r="C12697" s="233" t="s">
        <v>378</v>
      </c>
      <c r="D12697" s="233">
        <v>10</v>
      </c>
      <c r="E12697" s="233" t="s">
        <v>262</v>
      </c>
      <c r="F12697" s="234" t="s">
        <v>50</v>
      </c>
      <c r="G12697" s="235">
        <v>189</v>
      </c>
      <c r="H12697" s="234">
        <v>58922</v>
      </c>
      <c r="I12697" s="28"/>
    </row>
    <row r="12698" spans="1:9" x14ac:dyDescent="0.25">
      <c r="A12698" s="231" t="s">
        <v>335</v>
      </c>
      <c r="B12698" s="232" t="s">
        <v>384</v>
      </c>
      <c r="C12698" s="233" t="s">
        <v>364</v>
      </c>
      <c r="D12698" s="233">
        <v>8</v>
      </c>
      <c r="E12698" s="233" t="s">
        <v>262</v>
      </c>
      <c r="F12698" s="234" t="s">
        <v>356</v>
      </c>
      <c r="G12698" s="235">
        <v>134</v>
      </c>
      <c r="H12698" s="234">
        <v>58923</v>
      </c>
      <c r="I12698" s="28"/>
    </row>
    <row r="12699" spans="1:9" x14ac:dyDescent="0.25">
      <c r="A12699" s="231" t="s">
        <v>397</v>
      </c>
      <c r="B12699" s="232" t="s">
        <v>402</v>
      </c>
      <c r="C12699" s="233" t="s">
        <v>380</v>
      </c>
      <c r="D12699" s="233">
        <v>8</v>
      </c>
      <c r="E12699" s="233" t="s">
        <v>262</v>
      </c>
      <c r="F12699" s="234" t="s">
        <v>342</v>
      </c>
      <c r="G12699" s="235">
        <v>176</v>
      </c>
      <c r="H12699" s="234">
        <v>58923</v>
      </c>
      <c r="I12699" s="28"/>
    </row>
    <row r="12700" spans="1:9" x14ac:dyDescent="0.25">
      <c r="A12700" s="231" t="s">
        <v>345</v>
      </c>
      <c r="B12700" s="232" t="s">
        <v>401</v>
      </c>
      <c r="C12700" s="233" t="s">
        <v>380</v>
      </c>
      <c r="D12700" s="233">
        <v>16</v>
      </c>
      <c r="E12700" s="233" t="s">
        <v>271</v>
      </c>
      <c r="F12700" s="234" t="s">
        <v>338</v>
      </c>
      <c r="G12700" s="235">
        <v>53</v>
      </c>
      <c r="H12700" s="234">
        <v>58924</v>
      </c>
      <c r="I12700" s="28"/>
    </row>
    <row r="12701" spans="1:9" x14ac:dyDescent="0.25">
      <c r="A12701" s="231" t="s">
        <v>345</v>
      </c>
      <c r="B12701" s="232" t="s">
        <v>406</v>
      </c>
      <c r="C12701" s="233" t="s">
        <v>337</v>
      </c>
      <c r="D12701" s="233">
        <v>16</v>
      </c>
      <c r="E12701" s="233" t="s">
        <v>271</v>
      </c>
      <c r="F12701" s="234" t="s">
        <v>338</v>
      </c>
      <c r="G12701" s="235">
        <v>77</v>
      </c>
      <c r="H12701" s="234">
        <v>58926</v>
      </c>
      <c r="I12701" s="28"/>
    </row>
    <row r="12702" spans="1:9" x14ac:dyDescent="0.25">
      <c r="A12702" s="231" t="s">
        <v>335</v>
      </c>
      <c r="B12702" s="232" t="s">
        <v>394</v>
      </c>
      <c r="C12702" s="233" t="s">
        <v>364</v>
      </c>
      <c r="D12702" s="233">
        <v>8</v>
      </c>
      <c r="E12702" s="233" t="s">
        <v>264</v>
      </c>
      <c r="F12702" s="234" t="s">
        <v>365</v>
      </c>
      <c r="G12702" s="235">
        <v>135</v>
      </c>
      <c r="H12702" s="234">
        <v>58929</v>
      </c>
      <c r="I12702" s="28"/>
    </row>
    <row r="12703" spans="1:9" x14ac:dyDescent="0.25">
      <c r="A12703" s="231" t="s">
        <v>371</v>
      </c>
      <c r="B12703" s="232" t="s">
        <v>388</v>
      </c>
      <c r="C12703" s="233" t="s">
        <v>364</v>
      </c>
      <c r="D12703" s="233">
        <v>12</v>
      </c>
      <c r="E12703" s="233" t="s">
        <v>271</v>
      </c>
      <c r="F12703" s="234" t="s">
        <v>338</v>
      </c>
      <c r="G12703" s="235">
        <v>52</v>
      </c>
      <c r="H12703" s="234">
        <v>58930</v>
      </c>
      <c r="I12703" s="28"/>
    </row>
    <row r="12704" spans="1:9" x14ac:dyDescent="0.25">
      <c r="A12704" s="231" t="s">
        <v>335</v>
      </c>
      <c r="B12704" s="232" t="s">
        <v>383</v>
      </c>
      <c r="C12704" s="233" t="s">
        <v>347</v>
      </c>
      <c r="D12704" s="233">
        <v>8</v>
      </c>
      <c r="E12704" s="233" t="s">
        <v>271</v>
      </c>
      <c r="F12704" s="234" t="s">
        <v>359</v>
      </c>
      <c r="G12704" s="235">
        <v>134</v>
      </c>
      <c r="H12704" s="234">
        <v>58932</v>
      </c>
      <c r="I12704" s="28"/>
    </row>
    <row r="12705" spans="1:9" x14ac:dyDescent="0.25">
      <c r="A12705" s="231" t="s">
        <v>331</v>
      </c>
      <c r="B12705" s="232" t="s">
        <v>381</v>
      </c>
      <c r="C12705" s="233" t="s">
        <v>380</v>
      </c>
      <c r="D12705" s="233">
        <v>16</v>
      </c>
      <c r="E12705" s="233" t="s">
        <v>262</v>
      </c>
      <c r="F12705" s="234" t="s">
        <v>342</v>
      </c>
      <c r="G12705" s="235">
        <v>123</v>
      </c>
      <c r="H12705" s="234">
        <v>58932</v>
      </c>
      <c r="I12705" s="28"/>
    </row>
    <row r="12706" spans="1:9" x14ac:dyDescent="0.25">
      <c r="A12706" s="231" t="s">
        <v>331</v>
      </c>
      <c r="B12706" s="232" t="s">
        <v>353</v>
      </c>
      <c r="C12706" s="233" t="s">
        <v>337</v>
      </c>
      <c r="D12706" s="233">
        <v>16</v>
      </c>
      <c r="E12706" s="233" t="s">
        <v>262</v>
      </c>
      <c r="F12706" s="234" t="s">
        <v>342</v>
      </c>
      <c r="G12706" s="235">
        <v>28</v>
      </c>
      <c r="H12706" s="234">
        <v>58933</v>
      </c>
      <c r="I12706" s="28"/>
    </row>
    <row r="12707" spans="1:9" x14ac:dyDescent="0.25">
      <c r="A12707" s="231" t="s">
        <v>376</v>
      </c>
      <c r="B12707" s="232" t="s">
        <v>390</v>
      </c>
      <c r="C12707" s="233" t="s">
        <v>370</v>
      </c>
      <c r="D12707" s="233">
        <v>8</v>
      </c>
      <c r="E12707" s="233" t="s">
        <v>334</v>
      </c>
      <c r="F12707" s="234" t="s">
        <v>278</v>
      </c>
      <c r="G12707" s="235">
        <v>112</v>
      </c>
      <c r="H12707" s="234">
        <v>58934</v>
      </c>
      <c r="I12707" s="28"/>
    </row>
    <row r="12708" spans="1:9" x14ac:dyDescent="0.25">
      <c r="A12708" s="231" t="s">
        <v>345</v>
      </c>
      <c r="B12708" s="232" t="s">
        <v>406</v>
      </c>
      <c r="C12708" s="233" t="s">
        <v>337</v>
      </c>
      <c r="D12708" s="233">
        <v>16</v>
      </c>
      <c r="E12708" s="233" t="s">
        <v>271</v>
      </c>
      <c r="F12708" s="234" t="s">
        <v>359</v>
      </c>
      <c r="G12708" s="235">
        <v>99</v>
      </c>
      <c r="H12708" s="234">
        <v>58935</v>
      </c>
      <c r="I12708" s="28"/>
    </row>
    <row r="12709" spans="1:9" x14ac:dyDescent="0.25">
      <c r="A12709" s="231" t="s">
        <v>376</v>
      </c>
      <c r="B12709" s="232" t="s">
        <v>390</v>
      </c>
      <c r="C12709" s="233" t="s">
        <v>370</v>
      </c>
      <c r="D12709" s="233">
        <v>8</v>
      </c>
      <c r="E12709" s="233" t="s">
        <v>334</v>
      </c>
      <c r="F12709" s="234" t="s">
        <v>278</v>
      </c>
      <c r="G12709" s="235">
        <v>25</v>
      </c>
      <c r="H12709" s="234">
        <v>58937</v>
      </c>
      <c r="I12709" s="28"/>
    </row>
    <row r="12710" spans="1:9" x14ac:dyDescent="0.25">
      <c r="A12710" s="231" t="s">
        <v>335</v>
      </c>
      <c r="B12710" s="232" t="s">
        <v>367</v>
      </c>
      <c r="C12710" s="233" t="s">
        <v>337</v>
      </c>
      <c r="D12710" s="233">
        <v>8</v>
      </c>
      <c r="E12710" s="233" t="s">
        <v>262</v>
      </c>
      <c r="F12710" s="234" t="s">
        <v>356</v>
      </c>
      <c r="G12710" s="235">
        <v>61</v>
      </c>
      <c r="H12710" s="234">
        <v>58940</v>
      </c>
      <c r="I12710" s="28"/>
    </row>
    <row r="12711" spans="1:9" x14ac:dyDescent="0.25">
      <c r="A12711" s="231" t="s">
        <v>362</v>
      </c>
      <c r="B12711" s="232" t="s">
        <v>363</v>
      </c>
      <c r="C12711" s="233" t="s">
        <v>364</v>
      </c>
      <c r="D12711" s="233">
        <v>8</v>
      </c>
      <c r="E12711" s="233" t="s">
        <v>264</v>
      </c>
      <c r="F12711" s="234" t="s">
        <v>396</v>
      </c>
      <c r="G12711" s="235">
        <v>195</v>
      </c>
      <c r="H12711" s="234">
        <v>58941</v>
      </c>
      <c r="I12711" s="28"/>
    </row>
    <row r="12712" spans="1:9" x14ac:dyDescent="0.25">
      <c r="A12712" s="231" t="s">
        <v>348</v>
      </c>
      <c r="B12712" s="232" t="s">
        <v>349</v>
      </c>
      <c r="C12712" s="233" t="s">
        <v>347</v>
      </c>
      <c r="D12712" s="233">
        <v>8</v>
      </c>
      <c r="E12712" s="233" t="s">
        <v>262</v>
      </c>
      <c r="F12712" s="234" t="s">
        <v>342</v>
      </c>
      <c r="G12712" s="235">
        <v>53</v>
      </c>
      <c r="H12712" s="234">
        <v>58943</v>
      </c>
      <c r="I12712" s="28"/>
    </row>
    <row r="12713" spans="1:9" x14ac:dyDescent="0.25">
      <c r="A12713" s="231" t="s">
        <v>362</v>
      </c>
      <c r="B12713" s="232" t="s">
        <v>369</v>
      </c>
      <c r="C12713" s="233" t="s">
        <v>370</v>
      </c>
      <c r="D12713" s="233">
        <v>16</v>
      </c>
      <c r="E12713" s="233" t="s">
        <v>264</v>
      </c>
      <c r="F12713" s="234" t="s">
        <v>365</v>
      </c>
      <c r="G12713" s="235">
        <v>191</v>
      </c>
      <c r="H12713" s="234">
        <v>58945</v>
      </c>
      <c r="I12713" s="28"/>
    </row>
    <row r="12714" spans="1:9" x14ac:dyDescent="0.25">
      <c r="A12714" s="231" t="s">
        <v>345</v>
      </c>
      <c r="B12714" s="232" t="s">
        <v>391</v>
      </c>
      <c r="C12714" s="233" t="s">
        <v>337</v>
      </c>
      <c r="D12714" s="233">
        <v>16</v>
      </c>
      <c r="E12714" s="233" t="s">
        <v>334</v>
      </c>
      <c r="F12714" s="234" t="s">
        <v>405</v>
      </c>
      <c r="G12714" s="235">
        <v>59</v>
      </c>
      <c r="H12714" s="234">
        <v>58947</v>
      </c>
      <c r="I12714" s="28"/>
    </row>
    <row r="12715" spans="1:9" x14ac:dyDescent="0.25">
      <c r="A12715" s="231" t="s">
        <v>335</v>
      </c>
      <c r="B12715" s="232" t="s">
        <v>367</v>
      </c>
      <c r="C12715" s="233" t="s">
        <v>337</v>
      </c>
      <c r="D12715" s="233">
        <v>8</v>
      </c>
      <c r="E12715" s="233" t="s">
        <v>262</v>
      </c>
      <c r="F12715" s="234" t="s">
        <v>356</v>
      </c>
      <c r="G12715" s="235">
        <v>89</v>
      </c>
      <c r="H12715" s="234">
        <v>58963</v>
      </c>
      <c r="I12715" s="28"/>
    </row>
    <row r="12716" spans="1:9" x14ac:dyDescent="0.25">
      <c r="A12716" s="231" t="s">
        <v>335</v>
      </c>
      <c r="B12716" s="232" t="s">
        <v>382</v>
      </c>
      <c r="C12716" s="233" t="s">
        <v>337</v>
      </c>
      <c r="D12716" s="233">
        <v>16</v>
      </c>
      <c r="E12716" s="233" t="s">
        <v>264</v>
      </c>
      <c r="F12716" s="234" t="s">
        <v>365</v>
      </c>
      <c r="G12716" s="235">
        <v>71</v>
      </c>
      <c r="H12716" s="234">
        <v>58970</v>
      </c>
      <c r="I12716" s="28"/>
    </row>
    <row r="12717" spans="1:9" x14ac:dyDescent="0.25">
      <c r="A12717" s="231" t="s">
        <v>335</v>
      </c>
      <c r="B12717" s="232" t="s">
        <v>383</v>
      </c>
      <c r="C12717" s="233" t="s">
        <v>347</v>
      </c>
      <c r="D12717" s="233">
        <v>8</v>
      </c>
      <c r="E12717" s="233" t="s">
        <v>271</v>
      </c>
      <c r="F12717" s="234" t="s">
        <v>373</v>
      </c>
      <c r="G12717" s="235">
        <v>62</v>
      </c>
      <c r="H12717" s="234">
        <v>58972</v>
      </c>
      <c r="I12717" s="28"/>
    </row>
    <row r="12718" spans="1:9" x14ac:dyDescent="0.25">
      <c r="A12718" s="231" t="s">
        <v>335</v>
      </c>
      <c r="B12718" s="232" t="s">
        <v>387</v>
      </c>
      <c r="C12718" s="233" t="s">
        <v>347</v>
      </c>
      <c r="D12718" s="233">
        <v>8</v>
      </c>
      <c r="E12718" s="233" t="s">
        <v>264</v>
      </c>
      <c r="F12718" s="234" t="s">
        <v>365</v>
      </c>
      <c r="G12718" s="235">
        <v>168</v>
      </c>
      <c r="H12718" s="234">
        <v>58973</v>
      </c>
      <c r="I12718" s="28"/>
    </row>
    <row r="12719" spans="1:9" x14ac:dyDescent="0.25">
      <c r="A12719" s="231" t="s">
        <v>335</v>
      </c>
      <c r="B12719" s="232" t="s">
        <v>383</v>
      </c>
      <c r="C12719" s="233" t="s">
        <v>347</v>
      </c>
      <c r="D12719" s="233">
        <v>8</v>
      </c>
      <c r="E12719" s="233" t="s">
        <v>271</v>
      </c>
      <c r="F12719" s="234" t="s">
        <v>373</v>
      </c>
      <c r="G12719" s="235">
        <v>97</v>
      </c>
      <c r="H12719" s="234">
        <v>58973</v>
      </c>
      <c r="I12719" s="28"/>
    </row>
    <row r="12720" spans="1:9" x14ac:dyDescent="0.25">
      <c r="A12720" s="231" t="s">
        <v>335</v>
      </c>
      <c r="B12720" s="232" t="s">
        <v>383</v>
      </c>
      <c r="C12720" s="233" t="s">
        <v>347</v>
      </c>
      <c r="D12720" s="233">
        <v>8</v>
      </c>
      <c r="E12720" s="233" t="s">
        <v>271</v>
      </c>
      <c r="F12720" s="234" t="s">
        <v>359</v>
      </c>
      <c r="G12720" s="235">
        <v>97</v>
      </c>
      <c r="H12720" s="234">
        <v>58974</v>
      </c>
      <c r="I12720" s="28"/>
    </row>
    <row r="12721" spans="1:9" x14ac:dyDescent="0.25">
      <c r="A12721" s="231" t="s">
        <v>371</v>
      </c>
      <c r="B12721" s="232" t="s">
        <v>372</v>
      </c>
      <c r="C12721" s="233" t="s">
        <v>364</v>
      </c>
      <c r="D12721" s="233">
        <v>8</v>
      </c>
      <c r="E12721" s="233" t="s">
        <v>271</v>
      </c>
      <c r="F12721" s="234" t="s">
        <v>338</v>
      </c>
      <c r="G12721" s="235">
        <v>178</v>
      </c>
      <c r="H12721" s="234">
        <v>58977</v>
      </c>
      <c r="I12721" s="28"/>
    </row>
    <row r="12722" spans="1:9" x14ac:dyDescent="0.25">
      <c r="A12722" s="231" t="s">
        <v>371</v>
      </c>
      <c r="B12722" s="232" t="s">
        <v>372</v>
      </c>
      <c r="C12722" s="233" t="s">
        <v>364</v>
      </c>
      <c r="D12722" s="233">
        <v>8</v>
      </c>
      <c r="E12722" s="233" t="s">
        <v>271</v>
      </c>
      <c r="F12722" s="234" t="s">
        <v>338</v>
      </c>
      <c r="G12722" s="235">
        <v>35</v>
      </c>
      <c r="H12722" s="234">
        <v>58978</v>
      </c>
      <c r="I12722" s="28"/>
    </row>
    <row r="12723" spans="1:9" x14ac:dyDescent="0.25">
      <c r="A12723" s="231" t="s">
        <v>371</v>
      </c>
      <c r="B12723" s="232" t="s">
        <v>372</v>
      </c>
      <c r="C12723" s="233" t="s">
        <v>364</v>
      </c>
      <c r="D12723" s="233">
        <v>8</v>
      </c>
      <c r="E12723" s="233" t="s">
        <v>271</v>
      </c>
      <c r="F12723" s="234" t="s">
        <v>338</v>
      </c>
      <c r="G12723" s="235">
        <v>151</v>
      </c>
      <c r="H12723" s="234">
        <v>58979</v>
      </c>
      <c r="I12723" s="28"/>
    </row>
    <row r="12724" spans="1:9" x14ac:dyDescent="0.25">
      <c r="A12724" s="231" t="s">
        <v>376</v>
      </c>
      <c r="B12724" s="232" t="s">
        <v>377</v>
      </c>
      <c r="C12724" s="233" t="s">
        <v>378</v>
      </c>
      <c r="D12724" s="233">
        <v>10</v>
      </c>
      <c r="E12724" s="233" t="s">
        <v>262</v>
      </c>
      <c r="F12724" s="234" t="s">
        <v>50</v>
      </c>
      <c r="G12724" s="235">
        <v>81</v>
      </c>
      <c r="H12724" s="234">
        <v>58979</v>
      </c>
      <c r="I12724" s="28"/>
    </row>
    <row r="12725" spans="1:9" x14ac:dyDescent="0.25">
      <c r="A12725" s="231" t="s">
        <v>335</v>
      </c>
      <c r="B12725" s="232" t="s">
        <v>367</v>
      </c>
      <c r="C12725" s="233" t="s">
        <v>337</v>
      </c>
      <c r="D12725" s="233">
        <v>8</v>
      </c>
      <c r="E12725" s="233" t="s">
        <v>262</v>
      </c>
      <c r="F12725" s="234" t="s">
        <v>356</v>
      </c>
      <c r="G12725" s="235">
        <v>21</v>
      </c>
      <c r="H12725" s="234">
        <v>58983</v>
      </c>
      <c r="I12725" s="28"/>
    </row>
    <row r="12726" spans="1:9" x14ac:dyDescent="0.25">
      <c r="A12726" s="231" t="s">
        <v>335</v>
      </c>
      <c r="B12726" s="232" t="s">
        <v>382</v>
      </c>
      <c r="C12726" s="233" t="s">
        <v>337</v>
      </c>
      <c r="D12726" s="233">
        <v>16</v>
      </c>
      <c r="E12726" s="233" t="s">
        <v>264</v>
      </c>
      <c r="F12726" s="234" t="s">
        <v>365</v>
      </c>
      <c r="G12726" s="235">
        <v>89</v>
      </c>
      <c r="H12726" s="234">
        <v>58984</v>
      </c>
      <c r="I12726" s="28"/>
    </row>
    <row r="12727" spans="1:9" x14ac:dyDescent="0.25">
      <c r="A12727" s="231" t="s">
        <v>376</v>
      </c>
      <c r="B12727" s="232" t="s">
        <v>377</v>
      </c>
      <c r="C12727" s="233" t="s">
        <v>378</v>
      </c>
      <c r="D12727" s="233">
        <v>10</v>
      </c>
      <c r="E12727" s="233" t="s">
        <v>262</v>
      </c>
      <c r="F12727" s="234" t="s">
        <v>50</v>
      </c>
      <c r="G12727" s="235">
        <v>143</v>
      </c>
      <c r="H12727" s="234">
        <v>58985</v>
      </c>
      <c r="I12727" s="28"/>
    </row>
    <row r="12728" spans="1:9" x14ac:dyDescent="0.25">
      <c r="A12728" s="231" t="s">
        <v>371</v>
      </c>
      <c r="B12728" s="232" t="s">
        <v>372</v>
      </c>
      <c r="C12728" s="233" t="s">
        <v>364</v>
      </c>
      <c r="D12728" s="233">
        <v>8</v>
      </c>
      <c r="E12728" s="233" t="s">
        <v>271</v>
      </c>
      <c r="F12728" s="234" t="s">
        <v>338</v>
      </c>
      <c r="G12728" s="235">
        <v>194</v>
      </c>
      <c r="H12728" s="234">
        <v>58987</v>
      </c>
      <c r="I12728" s="28"/>
    </row>
    <row r="12729" spans="1:9" x14ac:dyDescent="0.25">
      <c r="A12729" s="231" t="s">
        <v>385</v>
      </c>
      <c r="B12729" s="232" t="s">
        <v>389</v>
      </c>
      <c r="C12729" s="233" t="s">
        <v>375</v>
      </c>
      <c r="D12729" s="233">
        <v>16</v>
      </c>
      <c r="E12729" s="233" t="s">
        <v>334</v>
      </c>
      <c r="F12729" s="234" t="s">
        <v>278</v>
      </c>
      <c r="G12729" s="235">
        <v>98</v>
      </c>
      <c r="H12729" s="234">
        <v>58987</v>
      </c>
      <c r="I12729" s="28"/>
    </row>
    <row r="12730" spans="1:9" x14ac:dyDescent="0.25">
      <c r="A12730" s="231" t="s">
        <v>376</v>
      </c>
      <c r="B12730" s="232" t="s">
        <v>377</v>
      </c>
      <c r="C12730" s="233" t="s">
        <v>378</v>
      </c>
      <c r="D12730" s="233">
        <v>10</v>
      </c>
      <c r="E12730" s="233" t="s">
        <v>262</v>
      </c>
      <c r="F12730" s="234" t="s">
        <v>342</v>
      </c>
      <c r="G12730" s="235">
        <v>153</v>
      </c>
      <c r="H12730" s="234">
        <v>58992</v>
      </c>
      <c r="I12730" s="28"/>
    </row>
    <row r="12731" spans="1:9" x14ac:dyDescent="0.25">
      <c r="A12731" s="231" t="s">
        <v>408</v>
      </c>
      <c r="B12731" s="232" t="s">
        <v>409</v>
      </c>
      <c r="C12731" s="233" t="s">
        <v>380</v>
      </c>
      <c r="D12731" s="233">
        <v>16</v>
      </c>
      <c r="E12731" s="233" t="s">
        <v>334</v>
      </c>
      <c r="F12731" s="234" t="s">
        <v>276</v>
      </c>
      <c r="G12731" s="235">
        <v>72</v>
      </c>
      <c r="H12731" s="234">
        <v>58995</v>
      </c>
      <c r="I12731" s="28"/>
    </row>
    <row r="12732" spans="1:9" x14ac:dyDescent="0.25">
      <c r="A12732" s="231" t="s">
        <v>408</v>
      </c>
      <c r="B12732" s="232" t="s">
        <v>409</v>
      </c>
      <c r="C12732" s="233" t="s">
        <v>380</v>
      </c>
      <c r="D12732" s="233">
        <v>16</v>
      </c>
      <c r="E12732" s="233" t="s">
        <v>334</v>
      </c>
      <c r="F12732" s="234" t="s">
        <v>278</v>
      </c>
      <c r="G12732" s="235">
        <v>137</v>
      </c>
      <c r="H12732" s="234">
        <v>58998</v>
      </c>
      <c r="I12732" s="28"/>
    </row>
    <row r="12733" spans="1:9" x14ac:dyDescent="0.25">
      <c r="A12733" s="231" t="s">
        <v>392</v>
      </c>
      <c r="B12733" s="232" t="s">
        <v>393</v>
      </c>
      <c r="C12733" s="233" t="s">
        <v>337</v>
      </c>
      <c r="D12733" s="233">
        <v>16</v>
      </c>
      <c r="E12733" s="233" t="s">
        <v>271</v>
      </c>
      <c r="F12733" s="234" t="s">
        <v>359</v>
      </c>
      <c r="G12733" s="235">
        <v>156</v>
      </c>
      <c r="H12733" s="234">
        <v>58999</v>
      </c>
      <c r="I12733" s="28"/>
    </row>
    <row r="12734" spans="1:9" x14ac:dyDescent="0.25">
      <c r="A12734" s="231" t="s">
        <v>376</v>
      </c>
      <c r="B12734" s="232" t="s">
        <v>390</v>
      </c>
      <c r="C12734" s="233" t="s">
        <v>370</v>
      </c>
      <c r="D12734" s="233">
        <v>8</v>
      </c>
      <c r="E12734" s="233" t="s">
        <v>334</v>
      </c>
      <c r="F12734" s="234" t="s">
        <v>278</v>
      </c>
      <c r="G12734" s="235">
        <v>192</v>
      </c>
      <c r="H12734" s="234">
        <v>58999</v>
      </c>
      <c r="I12734" s="28"/>
    </row>
    <row r="12735" spans="1:9" x14ac:dyDescent="0.25">
      <c r="A12735" s="231" t="s">
        <v>385</v>
      </c>
      <c r="B12735" s="232" t="s">
        <v>389</v>
      </c>
      <c r="C12735" s="233" t="s">
        <v>375</v>
      </c>
      <c r="D12735" s="233">
        <v>16</v>
      </c>
      <c r="E12735" s="233" t="s">
        <v>334</v>
      </c>
      <c r="F12735" s="234" t="s">
        <v>278</v>
      </c>
      <c r="G12735" s="235">
        <v>93</v>
      </c>
      <c r="H12735" s="234">
        <v>59000</v>
      </c>
      <c r="I12735" s="28"/>
    </row>
    <row r="12736" spans="1:9" x14ac:dyDescent="0.25">
      <c r="A12736" s="231" t="s">
        <v>345</v>
      </c>
      <c r="B12736" s="232" t="s">
        <v>346</v>
      </c>
      <c r="C12736" s="233" t="s">
        <v>347</v>
      </c>
      <c r="D12736" s="233">
        <v>16</v>
      </c>
      <c r="E12736" s="233" t="s">
        <v>271</v>
      </c>
      <c r="F12736" s="234" t="s">
        <v>338</v>
      </c>
      <c r="G12736" s="235">
        <v>71</v>
      </c>
      <c r="H12736" s="234">
        <v>59001</v>
      </c>
      <c r="I12736" s="28"/>
    </row>
    <row r="12737" spans="1:9" x14ac:dyDescent="0.25">
      <c r="A12737" s="231" t="s">
        <v>385</v>
      </c>
      <c r="B12737" s="232" t="s">
        <v>389</v>
      </c>
      <c r="C12737" s="233" t="s">
        <v>375</v>
      </c>
      <c r="D12737" s="233">
        <v>16</v>
      </c>
      <c r="E12737" s="233" t="s">
        <v>334</v>
      </c>
      <c r="F12737" s="234" t="s">
        <v>278</v>
      </c>
      <c r="G12737" s="235">
        <v>90</v>
      </c>
      <c r="H12737" s="234">
        <v>59003</v>
      </c>
      <c r="I12737" s="28"/>
    </row>
    <row r="12738" spans="1:9" x14ac:dyDescent="0.25">
      <c r="A12738" s="231" t="s">
        <v>362</v>
      </c>
      <c r="B12738" s="232" t="s">
        <v>369</v>
      </c>
      <c r="C12738" s="233" t="s">
        <v>370</v>
      </c>
      <c r="D12738" s="233">
        <v>16</v>
      </c>
      <c r="E12738" s="233" t="s">
        <v>264</v>
      </c>
      <c r="F12738" s="234" t="s">
        <v>365</v>
      </c>
      <c r="G12738" s="235">
        <v>118</v>
      </c>
      <c r="H12738" s="234">
        <v>59004</v>
      </c>
      <c r="I12738" s="28"/>
    </row>
    <row r="12739" spans="1:9" x14ac:dyDescent="0.25">
      <c r="A12739" s="231" t="s">
        <v>331</v>
      </c>
      <c r="B12739" s="232" t="s">
        <v>404</v>
      </c>
      <c r="C12739" s="233" t="s">
        <v>333</v>
      </c>
      <c r="D12739" s="233">
        <v>16</v>
      </c>
      <c r="E12739" s="233" t="s">
        <v>334</v>
      </c>
      <c r="F12739" s="234" t="s">
        <v>405</v>
      </c>
      <c r="G12739" s="235">
        <v>114</v>
      </c>
      <c r="H12739" s="234">
        <v>59004</v>
      </c>
      <c r="I12739" s="28"/>
    </row>
    <row r="12740" spans="1:9" x14ac:dyDescent="0.25">
      <c r="A12740" s="231" t="s">
        <v>331</v>
      </c>
      <c r="B12740" s="232" t="s">
        <v>332</v>
      </c>
      <c r="C12740" s="233" t="s">
        <v>333</v>
      </c>
      <c r="D12740" s="233">
        <v>16</v>
      </c>
      <c r="E12740" s="233" t="s">
        <v>334</v>
      </c>
      <c r="F12740" s="234" t="s">
        <v>278</v>
      </c>
      <c r="G12740" s="235">
        <v>13</v>
      </c>
      <c r="H12740" s="234">
        <v>59005</v>
      </c>
      <c r="I12740" s="28"/>
    </row>
    <row r="12741" spans="1:9" x14ac:dyDescent="0.25">
      <c r="A12741" s="231" t="s">
        <v>397</v>
      </c>
      <c r="B12741" s="232" t="s">
        <v>402</v>
      </c>
      <c r="C12741" s="233" t="s">
        <v>380</v>
      </c>
      <c r="D12741" s="233">
        <v>8</v>
      </c>
      <c r="E12741" s="233" t="s">
        <v>262</v>
      </c>
      <c r="F12741" s="234" t="s">
        <v>50</v>
      </c>
      <c r="G12741" s="235">
        <v>167</v>
      </c>
      <c r="H12741" s="234">
        <v>59006</v>
      </c>
      <c r="I12741" s="28"/>
    </row>
    <row r="12742" spans="1:9" x14ac:dyDescent="0.25">
      <c r="A12742" s="231" t="s">
        <v>331</v>
      </c>
      <c r="B12742" s="232" t="s">
        <v>353</v>
      </c>
      <c r="C12742" s="233" t="s">
        <v>337</v>
      </c>
      <c r="D12742" s="233">
        <v>16</v>
      </c>
      <c r="E12742" s="233" t="s">
        <v>262</v>
      </c>
      <c r="F12742" s="234" t="s">
        <v>342</v>
      </c>
      <c r="G12742" s="235">
        <v>13</v>
      </c>
      <c r="H12742" s="234">
        <v>59012</v>
      </c>
      <c r="I12742" s="28"/>
    </row>
    <row r="12743" spans="1:9" x14ac:dyDescent="0.25">
      <c r="A12743" s="231" t="s">
        <v>345</v>
      </c>
      <c r="B12743" s="232" t="s">
        <v>401</v>
      </c>
      <c r="C12743" s="233" t="s">
        <v>380</v>
      </c>
      <c r="D12743" s="233">
        <v>16</v>
      </c>
      <c r="E12743" s="233" t="s">
        <v>271</v>
      </c>
      <c r="F12743" s="234" t="s">
        <v>338</v>
      </c>
      <c r="G12743" s="235">
        <v>54</v>
      </c>
      <c r="H12743" s="234">
        <v>59019</v>
      </c>
      <c r="I12743" s="28"/>
    </row>
    <row r="12744" spans="1:9" x14ac:dyDescent="0.25">
      <c r="A12744" s="231" t="s">
        <v>331</v>
      </c>
      <c r="B12744" s="232" t="s">
        <v>353</v>
      </c>
      <c r="C12744" s="233" t="s">
        <v>337</v>
      </c>
      <c r="D12744" s="233">
        <v>16</v>
      </c>
      <c r="E12744" s="233" t="s">
        <v>262</v>
      </c>
      <c r="F12744" s="234" t="s">
        <v>356</v>
      </c>
      <c r="G12744" s="235">
        <v>57</v>
      </c>
      <c r="H12744" s="234">
        <v>59019</v>
      </c>
      <c r="I12744" s="28"/>
    </row>
    <row r="12745" spans="1:9" x14ac:dyDescent="0.25">
      <c r="A12745" s="231" t="s">
        <v>331</v>
      </c>
      <c r="B12745" s="232" t="s">
        <v>353</v>
      </c>
      <c r="C12745" s="233" t="s">
        <v>337</v>
      </c>
      <c r="D12745" s="233">
        <v>16</v>
      </c>
      <c r="E12745" s="233" t="s">
        <v>262</v>
      </c>
      <c r="F12745" s="234" t="s">
        <v>342</v>
      </c>
      <c r="G12745" s="235">
        <v>67</v>
      </c>
      <c r="H12745" s="234">
        <v>59020</v>
      </c>
      <c r="I12745" s="28"/>
    </row>
    <row r="12746" spans="1:9" x14ac:dyDescent="0.25">
      <c r="A12746" s="231" t="s">
        <v>335</v>
      </c>
      <c r="B12746" s="232" t="s">
        <v>394</v>
      </c>
      <c r="C12746" s="233" t="s">
        <v>364</v>
      </c>
      <c r="D12746" s="233">
        <v>8</v>
      </c>
      <c r="E12746" s="233" t="s">
        <v>264</v>
      </c>
      <c r="F12746" s="234" t="s">
        <v>365</v>
      </c>
      <c r="G12746" s="235">
        <v>110</v>
      </c>
      <c r="H12746" s="234">
        <v>59021</v>
      </c>
      <c r="I12746" s="28"/>
    </row>
    <row r="12747" spans="1:9" x14ac:dyDescent="0.25">
      <c r="A12747" s="231" t="s">
        <v>335</v>
      </c>
      <c r="B12747" s="232" t="s">
        <v>336</v>
      </c>
      <c r="C12747" s="233" t="s">
        <v>337</v>
      </c>
      <c r="D12747" s="233">
        <v>16</v>
      </c>
      <c r="E12747" s="233" t="s">
        <v>271</v>
      </c>
      <c r="F12747" s="234" t="s">
        <v>338</v>
      </c>
      <c r="G12747" s="235">
        <v>79</v>
      </c>
      <c r="H12747" s="234">
        <v>59022</v>
      </c>
      <c r="I12747" s="28"/>
    </row>
    <row r="12748" spans="1:9" x14ac:dyDescent="0.25">
      <c r="A12748" s="231" t="s">
        <v>376</v>
      </c>
      <c r="B12748" s="232" t="s">
        <v>377</v>
      </c>
      <c r="C12748" s="233" t="s">
        <v>378</v>
      </c>
      <c r="D12748" s="233">
        <v>10</v>
      </c>
      <c r="E12748" s="233" t="s">
        <v>262</v>
      </c>
      <c r="F12748" s="234" t="s">
        <v>50</v>
      </c>
      <c r="G12748" s="235">
        <v>7</v>
      </c>
      <c r="H12748" s="234">
        <v>59027</v>
      </c>
      <c r="I12748" s="28"/>
    </row>
    <row r="12749" spans="1:9" x14ac:dyDescent="0.25">
      <c r="A12749" s="231" t="s">
        <v>397</v>
      </c>
      <c r="B12749" s="232" t="s">
        <v>402</v>
      </c>
      <c r="C12749" s="233" t="s">
        <v>380</v>
      </c>
      <c r="D12749" s="233">
        <v>8</v>
      </c>
      <c r="E12749" s="233" t="s">
        <v>262</v>
      </c>
      <c r="F12749" s="234" t="s">
        <v>50</v>
      </c>
      <c r="G12749" s="235">
        <v>84</v>
      </c>
      <c r="H12749" s="234">
        <v>59034</v>
      </c>
      <c r="I12749" s="28"/>
    </row>
    <row r="12750" spans="1:9" x14ac:dyDescent="0.25">
      <c r="A12750" s="231" t="s">
        <v>339</v>
      </c>
      <c r="B12750" s="232" t="s">
        <v>340</v>
      </c>
      <c r="C12750" s="233" t="s">
        <v>341</v>
      </c>
      <c r="D12750" s="233">
        <v>8</v>
      </c>
      <c r="E12750" s="233" t="s">
        <v>262</v>
      </c>
      <c r="F12750" s="234" t="s">
        <v>342</v>
      </c>
      <c r="G12750" s="235">
        <v>27</v>
      </c>
      <c r="H12750" s="234">
        <v>59037</v>
      </c>
      <c r="I12750" s="28"/>
    </row>
    <row r="12751" spans="1:9" x14ac:dyDescent="0.25">
      <c r="A12751" s="231" t="s">
        <v>335</v>
      </c>
      <c r="B12751" s="232" t="s">
        <v>384</v>
      </c>
      <c r="C12751" s="233" t="s">
        <v>364</v>
      </c>
      <c r="D12751" s="233">
        <v>8</v>
      </c>
      <c r="E12751" s="233" t="s">
        <v>262</v>
      </c>
      <c r="F12751" s="234" t="s">
        <v>356</v>
      </c>
      <c r="G12751" s="235">
        <v>91</v>
      </c>
      <c r="H12751" s="234">
        <v>59038</v>
      </c>
      <c r="I12751" s="28"/>
    </row>
    <row r="12752" spans="1:9" x14ac:dyDescent="0.25">
      <c r="A12752" s="231" t="s">
        <v>331</v>
      </c>
      <c r="B12752" s="232" t="s">
        <v>353</v>
      </c>
      <c r="C12752" s="233" t="s">
        <v>337</v>
      </c>
      <c r="D12752" s="233">
        <v>16</v>
      </c>
      <c r="E12752" s="233" t="s">
        <v>262</v>
      </c>
      <c r="F12752" s="234" t="s">
        <v>356</v>
      </c>
      <c r="G12752" s="235">
        <v>187</v>
      </c>
      <c r="H12752" s="234">
        <v>59038</v>
      </c>
      <c r="I12752" s="28"/>
    </row>
    <row r="12753" spans="1:9" x14ac:dyDescent="0.25">
      <c r="A12753" s="231" t="s">
        <v>376</v>
      </c>
      <c r="B12753" s="232" t="s">
        <v>377</v>
      </c>
      <c r="C12753" s="233" t="s">
        <v>378</v>
      </c>
      <c r="D12753" s="233">
        <v>10</v>
      </c>
      <c r="E12753" s="233" t="s">
        <v>262</v>
      </c>
      <c r="F12753" s="234" t="s">
        <v>50</v>
      </c>
      <c r="G12753" s="235">
        <v>62</v>
      </c>
      <c r="H12753" s="234">
        <v>59039</v>
      </c>
      <c r="I12753" s="28"/>
    </row>
    <row r="12754" spans="1:9" x14ac:dyDescent="0.25">
      <c r="A12754" s="231" t="s">
        <v>362</v>
      </c>
      <c r="B12754" s="232" t="s">
        <v>374</v>
      </c>
      <c r="C12754" s="233" t="s">
        <v>375</v>
      </c>
      <c r="D12754" s="233">
        <v>16</v>
      </c>
      <c r="E12754" s="233" t="s">
        <v>271</v>
      </c>
      <c r="F12754" s="234" t="s">
        <v>338</v>
      </c>
      <c r="G12754" s="235">
        <v>54</v>
      </c>
      <c r="H12754" s="234">
        <v>59040</v>
      </c>
      <c r="I12754" s="28"/>
    </row>
    <row r="12755" spans="1:9" x14ac:dyDescent="0.25">
      <c r="A12755" s="231" t="s">
        <v>345</v>
      </c>
      <c r="B12755" s="232" t="s">
        <v>401</v>
      </c>
      <c r="C12755" s="233" t="s">
        <v>380</v>
      </c>
      <c r="D12755" s="233">
        <v>16</v>
      </c>
      <c r="E12755" s="233" t="s">
        <v>271</v>
      </c>
      <c r="F12755" s="234" t="s">
        <v>338</v>
      </c>
      <c r="G12755" s="235">
        <v>11</v>
      </c>
      <c r="H12755" s="234">
        <v>59042</v>
      </c>
      <c r="I12755" s="28"/>
    </row>
    <row r="12756" spans="1:9" x14ac:dyDescent="0.25">
      <c r="A12756" s="231" t="s">
        <v>335</v>
      </c>
      <c r="B12756" s="232" t="s">
        <v>382</v>
      </c>
      <c r="C12756" s="233" t="s">
        <v>337</v>
      </c>
      <c r="D12756" s="233">
        <v>16</v>
      </c>
      <c r="E12756" s="233" t="s">
        <v>264</v>
      </c>
      <c r="F12756" s="234" t="s">
        <v>365</v>
      </c>
      <c r="G12756" s="235">
        <v>9</v>
      </c>
      <c r="H12756" s="234">
        <v>59043</v>
      </c>
      <c r="I12756" s="28"/>
    </row>
    <row r="12757" spans="1:9" x14ac:dyDescent="0.25">
      <c r="A12757" s="231" t="s">
        <v>362</v>
      </c>
      <c r="B12757" s="232" t="s">
        <v>366</v>
      </c>
      <c r="C12757" s="233" t="s">
        <v>337</v>
      </c>
      <c r="D12757" s="233">
        <v>8</v>
      </c>
      <c r="E12757" s="233" t="s">
        <v>262</v>
      </c>
      <c r="F12757" s="234" t="s">
        <v>342</v>
      </c>
      <c r="G12757" s="235">
        <v>75</v>
      </c>
      <c r="H12757" s="234">
        <v>59052</v>
      </c>
      <c r="I12757" s="28"/>
    </row>
    <row r="12758" spans="1:9" x14ac:dyDescent="0.25">
      <c r="A12758" s="231" t="s">
        <v>335</v>
      </c>
      <c r="B12758" s="232" t="s">
        <v>336</v>
      </c>
      <c r="C12758" s="233" t="s">
        <v>337</v>
      </c>
      <c r="D12758" s="233">
        <v>16</v>
      </c>
      <c r="E12758" s="233" t="s">
        <v>271</v>
      </c>
      <c r="F12758" s="234" t="s">
        <v>338</v>
      </c>
      <c r="G12758" s="235">
        <v>111</v>
      </c>
      <c r="H12758" s="234">
        <v>59055</v>
      </c>
      <c r="I12758" s="28"/>
    </row>
    <row r="12759" spans="1:9" x14ac:dyDescent="0.25">
      <c r="A12759" s="231" t="s">
        <v>385</v>
      </c>
      <c r="B12759" s="232" t="s">
        <v>389</v>
      </c>
      <c r="C12759" s="233" t="s">
        <v>375</v>
      </c>
      <c r="D12759" s="233">
        <v>16</v>
      </c>
      <c r="E12759" s="233" t="s">
        <v>334</v>
      </c>
      <c r="F12759" s="234" t="s">
        <v>278</v>
      </c>
      <c r="G12759" s="235">
        <v>143</v>
      </c>
      <c r="H12759" s="234">
        <v>59058</v>
      </c>
      <c r="I12759" s="28"/>
    </row>
    <row r="12760" spans="1:9" x14ac:dyDescent="0.25">
      <c r="A12760" s="231" t="s">
        <v>335</v>
      </c>
      <c r="B12760" s="232" t="s">
        <v>350</v>
      </c>
      <c r="C12760" s="233" t="s">
        <v>347</v>
      </c>
      <c r="D12760" s="233">
        <v>8</v>
      </c>
      <c r="E12760" s="233" t="s">
        <v>271</v>
      </c>
      <c r="F12760" s="234" t="s">
        <v>338</v>
      </c>
      <c r="G12760" s="235">
        <v>168</v>
      </c>
      <c r="H12760" s="234">
        <v>59061</v>
      </c>
      <c r="I12760" s="28"/>
    </row>
    <row r="12761" spans="1:9" x14ac:dyDescent="0.25">
      <c r="A12761" s="231" t="s">
        <v>335</v>
      </c>
      <c r="B12761" s="232" t="s">
        <v>382</v>
      </c>
      <c r="C12761" s="233" t="s">
        <v>337</v>
      </c>
      <c r="D12761" s="233">
        <v>16</v>
      </c>
      <c r="E12761" s="233" t="s">
        <v>264</v>
      </c>
      <c r="F12761" s="234" t="s">
        <v>365</v>
      </c>
      <c r="G12761" s="235">
        <v>76</v>
      </c>
      <c r="H12761" s="234">
        <v>59065</v>
      </c>
      <c r="I12761" s="28"/>
    </row>
    <row r="12762" spans="1:9" x14ac:dyDescent="0.25">
      <c r="A12762" s="231" t="s">
        <v>345</v>
      </c>
      <c r="B12762" s="232" t="s">
        <v>346</v>
      </c>
      <c r="C12762" s="233" t="s">
        <v>347</v>
      </c>
      <c r="D12762" s="233">
        <v>16</v>
      </c>
      <c r="E12762" s="233" t="s">
        <v>271</v>
      </c>
      <c r="F12762" s="234" t="s">
        <v>338</v>
      </c>
      <c r="G12762" s="235">
        <v>164</v>
      </c>
      <c r="H12762" s="234">
        <v>59065</v>
      </c>
      <c r="I12762" s="28"/>
    </row>
    <row r="12763" spans="1:9" x14ac:dyDescent="0.25">
      <c r="A12763" s="231" t="s">
        <v>362</v>
      </c>
      <c r="B12763" s="232" t="s">
        <v>374</v>
      </c>
      <c r="C12763" s="233" t="s">
        <v>375</v>
      </c>
      <c r="D12763" s="233">
        <v>16</v>
      </c>
      <c r="E12763" s="233" t="s">
        <v>271</v>
      </c>
      <c r="F12763" s="234" t="s">
        <v>338</v>
      </c>
      <c r="G12763" s="235">
        <v>177</v>
      </c>
      <c r="H12763" s="234">
        <v>59068</v>
      </c>
      <c r="I12763" s="28"/>
    </row>
    <row r="12764" spans="1:9" x14ac:dyDescent="0.25">
      <c r="A12764" s="231" t="s">
        <v>331</v>
      </c>
      <c r="B12764" s="232" t="s">
        <v>403</v>
      </c>
      <c r="C12764" s="233" t="s">
        <v>380</v>
      </c>
      <c r="D12764" s="233">
        <v>32</v>
      </c>
      <c r="E12764" s="233" t="s">
        <v>262</v>
      </c>
      <c r="F12764" s="234" t="s">
        <v>356</v>
      </c>
      <c r="G12764" s="235">
        <v>66</v>
      </c>
      <c r="H12764" s="234">
        <v>59073</v>
      </c>
      <c r="I12764" s="28"/>
    </row>
    <row r="12765" spans="1:9" x14ac:dyDescent="0.25">
      <c r="A12765" s="231" t="s">
        <v>345</v>
      </c>
      <c r="B12765" s="232" t="s">
        <v>346</v>
      </c>
      <c r="C12765" s="233" t="s">
        <v>347</v>
      </c>
      <c r="D12765" s="233">
        <v>16</v>
      </c>
      <c r="E12765" s="233" t="s">
        <v>271</v>
      </c>
      <c r="F12765" s="234" t="s">
        <v>338</v>
      </c>
      <c r="G12765" s="235">
        <v>32</v>
      </c>
      <c r="H12765" s="234">
        <v>59075</v>
      </c>
      <c r="I12765" s="28"/>
    </row>
    <row r="12766" spans="1:9" x14ac:dyDescent="0.25">
      <c r="A12766" s="231" t="s">
        <v>376</v>
      </c>
      <c r="B12766" s="232" t="s">
        <v>377</v>
      </c>
      <c r="C12766" s="233" t="s">
        <v>378</v>
      </c>
      <c r="D12766" s="233">
        <v>10</v>
      </c>
      <c r="E12766" s="233" t="s">
        <v>262</v>
      </c>
      <c r="F12766" s="234" t="s">
        <v>342</v>
      </c>
      <c r="G12766" s="235">
        <v>126</v>
      </c>
      <c r="H12766" s="234">
        <v>59080</v>
      </c>
      <c r="I12766" s="28"/>
    </row>
    <row r="12767" spans="1:9" x14ac:dyDescent="0.25">
      <c r="A12767" s="231" t="s">
        <v>335</v>
      </c>
      <c r="B12767" s="232" t="s">
        <v>400</v>
      </c>
      <c r="C12767" s="233" t="s">
        <v>364</v>
      </c>
      <c r="D12767" s="233">
        <v>8</v>
      </c>
      <c r="E12767" s="233" t="s">
        <v>264</v>
      </c>
      <c r="F12767" s="234" t="s">
        <v>365</v>
      </c>
      <c r="G12767" s="235">
        <v>32</v>
      </c>
      <c r="H12767" s="234">
        <v>59085</v>
      </c>
      <c r="I12767" s="28"/>
    </row>
    <row r="12768" spans="1:9" x14ac:dyDescent="0.25">
      <c r="A12768" s="231" t="s">
        <v>331</v>
      </c>
      <c r="B12768" s="232" t="s">
        <v>381</v>
      </c>
      <c r="C12768" s="233" t="s">
        <v>380</v>
      </c>
      <c r="D12768" s="233">
        <v>16</v>
      </c>
      <c r="E12768" s="233" t="s">
        <v>262</v>
      </c>
      <c r="F12768" s="234" t="s">
        <v>342</v>
      </c>
      <c r="G12768" s="235">
        <v>93</v>
      </c>
      <c r="H12768" s="234">
        <v>59088</v>
      </c>
      <c r="I12768" s="28"/>
    </row>
    <row r="12769" spans="1:9" x14ac:dyDescent="0.25">
      <c r="A12769" s="231" t="s">
        <v>362</v>
      </c>
      <c r="B12769" s="232" t="s">
        <v>366</v>
      </c>
      <c r="C12769" s="233" t="s">
        <v>337</v>
      </c>
      <c r="D12769" s="233">
        <v>8</v>
      </c>
      <c r="E12769" s="233" t="s">
        <v>262</v>
      </c>
      <c r="F12769" s="234" t="s">
        <v>50</v>
      </c>
      <c r="G12769" s="235">
        <v>164</v>
      </c>
      <c r="H12769" s="234">
        <v>59089</v>
      </c>
      <c r="I12769" s="28"/>
    </row>
    <row r="12770" spans="1:9" x14ac:dyDescent="0.25">
      <c r="A12770" s="231" t="s">
        <v>362</v>
      </c>
      <c r="B12770" s="232" t="s">
        <v>363</v>
      </c>
      <c r="C12770" s="233" t="s">
        <v>364</v>
      </c>
      <c r="D12770" s="233">
        <v>8</v>
      </c>
      <c r="E12770" s="233" t="s">
        <v>264</v>
      </c>
      <c r="F12770" s="234" t="s">
        <v>396</v>
      </c>
      <c r="G12770" s="235">
        <v>114</v>
      </c>
      <c r="H12770" s="234">
        <v>59090</v>
      </c>
      <c r="I12770" s="28"/>
    </row>
    <row r="12771" spans="1:9" x14ac:dyDescent="0.25">
      <c r="A12771" s="231" t="s">
        <v>335</v>
      </c>
      <c r="B12771" s="232" t="s">
        <v>383</v>
      </c>
      <c r="C12771" s="233" t="s">
        <v>347</v>
      </c>
      <c r="D12771" s="233">
        <v>8</v>
      </c>
      <c r="E12771" s="233" t="s">
        <v>271</v>
      </c>
      <c r="F12771" s="234" t="s">
        <v>373</v>
      </c>
      <c r="G12771" s="235">
        <v>183</v>
      </c>
      <c r="H12771" s="234">
        <v>59094</v>
      </c>
      <c r="I12771" s="28"/>
    </row>
    <row r="12772" spans="1:9" x14ac:dyDescent="0.25">
      <c r="A12772" s="231" t="s">
        <v>371</v>
      </c>
      <c r="B12772" s="232" t="s">
        <v>388</v>
      </c>
      <c r="C12772" s="233" t="s">
        <v>364</v>
      </c>
      <c r="D12772" s="233">
        <v>12</v>
      </c>
      <c r="E12772" s="233" t="s">
        <v>271</v>
      </c>
      <c r="F12772" s="234" t="s">
        <v>359</v>
      </c>
      <c r="G12772" s="235">
        <v>73</v>
      </c>
      <c r="H12772" s="234">
        <v>59099</v>
      </c>
      <c r="I12772" s="28"/>
    </row>
    <row r="12773" spans="1:9" x14ac:dyDescent="0.25">
      <c r="A12773" s="231" t="s">
        <v>385</v>
      </c>
      <c r="B12773" s="232" t="s">
        <v>386</v>
      </c>
      <c r="C12773" s="233" t="s">
        <v>358</v>
      </c>
      <c r="D12773" s="233">
        <v>16</v>
      </c>
      <c r="E12773" s="233" t="s">
        <v>334</v>
      </c>
      <c r="F12773" s="234" t="s">
        <v>276</v>
      </c>
      <c r="G12773" s="235">
        <v>85</v>
      </c>
      <c r="H12773" s="234">
        <v>59099</v>
      </c>
      <c r="I12773" s="28"/>
    </row>
    <row r="12774" spans="1:9" x14ac:dyDescent="0.25">
      <c r="A12774" s="231" t="s">
        <v>335</v>
      </c>
      <c r="B12774" s="232" t="s">
        <v>368</v>
      </c>
      <c r="C12774" s="233" t="s">
        <v>364</v>
      </c>
      <c r="D12774" s="233">
        <v>8</v>
      </c>
      <c r="E12774" s="233" t="s">
        <v>262</v>
      </c>
      <c r="F12774" s="234" t="s">
        <v>356</v>
      </c>
      <c r="G12774" s="235">
        <v>39</v>
      </c>
      <c r="H12774" s="234">
        <v>59102</v>
      </c>
      <c r="I12774" s="28"/>
    </row>
    <row r="12775" spans="1:9" x14ac:dyDescent="0.25">
      <c r="A12775" s="231" t="s">
        <v>345</v>
      </c>
      <c r="B12775" s="232" t="s">
        <v>391</v>
      </c>
      <c r="C12775" s="233" t="s">
        <v>337</v>
      </c>
      <c r="D12775" s="233">
        <v>16</v>
      </c>
      <c r="E12775" s="233" t="s">
        <v>334</v>
      </c>
      <c r="F12775" s="234" t="s">
        <v>276</v>
      </c>
      <c r="G12775" s="235">
        <v>67</v>
      </c>
      <c r="H12775" s="234">
        <v>59102</v>
      </c>
      <c r="I12775" s="28"/>
    </row>
    <row r="12776" spans="1:9" x14ac:dyDescent="0.25">
      <c r="A12776" s="231" t="s">
        <v>335</v>
      </c>
      <c r="B12776" s="232" t="s">
        <v>400</v>
      </c>
      <c r="C12776" s="233" t="s">
        <v>364</v>
      </c>
      <c r="D12776" s="233">
        <v>8</v>
      </c>
      <c r="E12776" s="233" t="s">
        <v>264</v>
      </c>
      <c r="F12776" s="234" t="s">
        <v>365</v>
      </c>
      <c r="G12776" s="235">
        <v>128</v>
      </c>
      <c r="H12776" s="234">
        <v>59104</v>
      </c>
      <c r="I12776" s="28"/>
    </row>
    <row r="12777" spans="1:9" x14ac:dyDescent="0.25">
      <c r="A12777" s="231" t="s">
        <v>397</v>
      </c>
      <c r="B12777" s="232" t="s">
        <v>402</v>
      </c>
      <c r="C12777" s="233" t="s">
        <v>380</v>
      </c>
      <c r="D12777" s="233">
        <v>8</v>
      </c>
      <c r="E12777" s="233" t="s">
        <v>262</v>
      </c>
      <c r="F12777" s="234" t="s">
        <v>342</v>
      </c>
      <c r="G12777" s="235">
        <v>166</v>
      </c>
      <c r="H12777" s="234">
        <v>59107</v>
      </c>
      <c r="I12777" s="28"/>
    </row>
    <row r="12778" spans="1:9" x14ac:dyDescent="0.25">
      <c r="A12778" s="231" t="s">
        <v>348</v>
      </c>
      <c r="B12778" s="232" t="s">
        <v>349</v>
      </c>
      <c r="C12778" s="233" t="s">
        <v>347</v>
      </c>
      <c r="D12778" s="233">
        <v>8</v>
      </c>
      <c r="E12778" s="233" t="s">
        <v>262</v>
      </c>
      <c r="F12778" s="234" t="s">
        <v>356</v>
      </c>
      <c r="G12778" s="235">
        <v>42</v>
      </c>
      <c r="H12778" s="234">
        <v>59108</v>
      </c>
      <c r="I12778" s="28"/>
    </row>
    <row r="12779" spans="1:9" x14ac:dyDescent="0.25">
      <c r="A12779" s="231" t="s">
        <v>397</v>
      </c>
      <c r="B12779" s="232" t="s">
        <v>402</v>
      </c>
      <c r="C12779" s="233" t="s">
        <v>380</v>
      </c>
      <c r="D12779" s="233">
        <v>8</v>
      </c>
      <c r="E12779" s="233" t="s">
        <v>262</v>
      </c>
      <c r="F12779" s="234" t="s">
        <v>50</v>
      </c>
      <c r="G12779" s="235">
        <v>175</v>
      </c>
      <c r="H12779" s="234">
        <v>59110</v>
      </c>
      <c r="I12779" s="28"/>
    </row>
    <row r="12780" spans="1:9" x14ac:dyDescent="0.25">
      <c r="A12780" s="231" t="s">
        <v>345</v>
      </c>
      <c r="B12780" s="232" t="s">
        <v>391</v>
      </c>
      <c r="C12780" s="233" t="s">
        <v>337</v>
      </c>
      <c r="D12780" s="233">
        <v>16</v>
      </c>
      <c r="E12780" s="233" t="s">
        <v>334</v>
      </c>
      <c r="F12780" s="234" t="s">
        <v>276</v>
      </c>
      <c r="G12780" s="235">
        <v>102</v>
      </c>
      <c r="H12780" s="234">
        <v>59112</v>
      </c>
      <c r="I12780" s="28"/>
    </row>
    <row r="12781" spans="1:9" x14ac:dyDescent="0.25">
      <c r="A12781" s="231" t="s">
        <v>335</v>
      </c>
      <c r="B12781" s="232" t="s">
        <v>400</v>
      </c>
      <c r="C12781" s="233" t="s">
        <v>364</v>
      </c>
      <c r="D12781" s="233">
        <v>8</v>
      </c>
      <c r="E12781" s="233" t="s">
        <v>264</v>
      </c>
      <c r="F12781" s="234" t="s">
        <v>365</v>
      </c>
      <c r="G12781" s="235">
        <v>14</v>
      </c>
      <c r="H12781" s="234">
        <v>59115</v>
      </c>
      <c r="I12781" s="28"/>
    </row>
    <row r="12782" spans="1:9" x14ac:dyDescent="0.25">
      <c r="A12782" s="231" t="s">
        <v>335</v>
      </c>
      <c r="B12782" s="232" t="s">
        <v>394</v>
      </c>
      <c r="C12782" s="233" t="s">
        <v>364</v>
      </c>
      <c r="D12782" s="233">
        <v>8</v>
      </c>
      <c r="E12782" s="233" t="s">
        <v>264</v>
      </c>
      <c r="F12782" s="234" t="s">
        <v>365</v>
      </c>
      <c r="G12782" s="235">
        <v>55</v>
      </c>
      <c r="H12782" s="234">
        <v>59118</v>
      </c>
      <c r="I12782" s="28"/>
    </row>
    <row r="12783" spans="1:9" x14ac:dyDescent="0.25">
      <c r="A12783" s="231" t="s">
        <v>385</v>
      </c>
      <c r="B12783" s="232" t="s">
        <v>389</v>
      </c>
      <c r="C12783" s="233" t="s">
        <v>375</v>
      </c>
      <c r="D12783" s="233">
        <v>16</v>
      </c>
      <c r="E12783" s="233" t="s">
        <v>334</v>
      </c>
      <c r="F12783" s="234" t="s">
        <v>276</v>
      </c>
      <c r="G12783" s="235">
        <v>180</v>
      </c>
      <c r="H12783" s="234">
        <v>59118</v>
      </c>
      <c r="I12783" s="28"/>
    </row>
    <row r="12784" spans="1:9" x14ac:dyDescent="0.25">
      <c r="A12784" s="231" t="s">
        <v>397</v>
      </c>
      <c r="B12784" s="232" t="s">
        <v>398</v>
      </c>
      <c r="C12784" s="233" t="s">
        <v>399</v>
      </c>
      <c r="D12784" s="233">
        <v>8</v>
      </c>
      <c r="E12784" s="233" t="s">
        <v>334</v>
      </c>
      <c r="F12784" s="234" t="s">
        <v>276</v>
      </c>
      <c r="G12784" s="235">
        <v>183</v>
      </c>
      <c r="H12784" s="234">
        <v>59122</v>
      </c>
      <c r="I12784" s="28"/>
    </row>
    <row r="12785" spans="1:9" x14ac:dyDescent="0.25">
      <c r="A12785" s="231" t="s">
        <v>335</v>
      </c>
      <c r="B12785" s="232" t="s">
        <v>336</v>
      </c>
      <c r="C12785" s="233" t="s">
        <v>337</v>
      </c>
      <c r="D12785" s="233">
        <v>16</v>
      </c>
      <c r="E12785" s="233" t="s">
        <v>271</v>
      </c>
      <c r="F12785" s="234" t="s">
        <v>338</v>
      </c>
      <c r="G12785" s="235">
        <v>133</v>
      </c>
      <c r="H12785" s="234">
        <v>59128</v>
      </c>
      <c r="I12785" s="28"/>
    </row>
    <row r="12786" spans="1:9" x14ac:dyDescent="0.25">
      <c r="A12786" s="231" t="s">
        <v>371</v>
      </c>
      <c r="B12786" s="232" t="s">
        <v>388</v>
      </c>
      <c r="C12786" s="233" t="s">
        <v>364</v>
      </c>
      <c r="D12786" s="233">
        <v>12</v>
      </c>
      <c r="E12786" s="233" t="s">
        <v>271</v>
      </c>
      <c r="F12786" s="234" t="s">
        <v>359</v>
      </c>
      <c r="G12786" s="235">
        <v>193</v>
      </c>
      <c r="H12786" s="234">
        <v>59132</v>
      </c>
      <c r="I12786" s="28"/>
    </row>
    <row r="12787" spans="1:9" x14ac:dyDescent="0.25">
      <c r="A12787" s="231" t="s">
        <v>348</v>
      </c>
      <c r="B12787" s="232" t="s">
        <v>349</v>
      </c>
      <c r="C12787" s="233" t="s">
        <v>347</v>
      </c>
      <c r="D12787" s="233">
        <v>8</v>
      </c>
      <c r="E12787" s="233" t="s">
        <v>262</v>
      </c>
      <c r="F12787" s="234" t="s">
        <v>342</v>
      </c>
      <c r="G12787" s="235">
        <v>33</v>
      </c>
      <c r="H12787" s="234">
        <v>59132</v>
      </c>
      <c r="I12787" s="28"/>
    </row>
    <row r="12788" spans="1:9" x14ac:dyDescent="0.25">
      <c r="A12788" s="231" t="s">
        <v>362</v>
      </c>
      <c r="B12788" s="232" t="s">
        <v>363</v>
      </c>
      <c r="C12788" s="233" t="s">
        <v>364</v>
      </c>
      <c r="D12788" s="233">
        <v>8</v>
      </c>
      <c r="E12788" s="233" t="s">
        <v>264</v>
      </c>
      <c r="F12788" s="234" t="s">
        <v>396</v>
      </c>
      <c r="G12788" s="235">
        <v>80</v>
      </c>
      <c r="H12788" s="234">
        <v>59134</v>
      </c>
      <c r="I12788" s="28"/>
    </row>
    <row r="12789" spans="1:9" x14ac:dyDescent="0.25">
      <c r="A12789" s="231" t="s">
        <v>371</v>
      </c>
      <c r="B12789" s="232" t="s">
        <v>388</v>
      </c>
      <c r="C12789" s="233" t="s">
        <v>364</v>
      </c>
      <c r="D12789" s="233">
        <v>12</v>
      </c>
      <c r="E12789" s="233" t="s">
        <v>271</v>
      </c>
      <c r="F12789" s="234" t="s">
        <v>359</v>
      </c>
      <c r="G12789" s="235">
        <v>78</v>
      </c>
      <c r="H12789" s="234">
        <v>59134</v>
      </c>
      <c r="I12789" s="28"/>
    </row>
    <row r="12790" spans="1:9" x14ac:dyDescent="0.25">
      <c r="A12790" s="231" t="s">
        <v>335</v>
      </c>
      <c r="B12790" s="232" t="s">
        <v>395</v>
      </c>
      <c r="C12790" s="233" t="s">
        <v>337</v>
      </c>
      <c r="D12790" s="233">
        <v>16</v>
      </c>
      <c r="E12790" s="233" t="s">
        <v>264</v>
      </c>
      <c r="F12790" s="234" t="s">
        <v>396</v>
      </c>
      <c r="G12790" s="235">
        <v>155</v>
      </c>
      <c r="H12790" s="234">
        <v>59136</v>
      </c>
      <c r="I12790" s="28"/>
    </row>
    <row r="12791" spans="1:9" x14ac:dyDescent="0.25">
      <c r="A12791" s="231" t="s">
        <v>376</v>
      </c>
      <c r="B12791" s="232" t="s">
        <v>390</v>
      </c>
      <c r="C12791" s="233" t="s">
        <v>370</v>
      </c>
      <c r="D12791" s="233">
        <v>8</v>
      </c>
      <c r="E12791" s="233" t="s">
        <v>334</v>
      </c>
      <c r="F12791" s="234" t="s">
        <v>278</v>
      </c>
      <c r="G12791" s="235">
        <v>162</v>
      </c>
      <c r="H12791" s="234">
        <v>59137</v>
      </c>
      <c r="I12791" s="28"/>
    </row>
    <row r="12792" spans="1:9" x14ac:dyDescent="0.25">
      <c r="A12792" s="231" t="s">
        <v>331</v>
      </c>
      <c r="B12792" s="232" t="s">
        <v>332</v>
      </c>
      <c r="C12792" s="233" t="s">
        <v>333</v>
      </c>
      <c r="D12792" s="233">
        <v>16</v>
      </c>
      <c r="E12792" s="233" t="s">
        <v>334</v>
      </c>
      <c r="F12792" s="234" t="s">
        <v>278</v>
      </c>
      <c r="G12792" s="235">
        <v>153</v>
      </c>
      <c r="H12792" s="234">
        <v>59138</v>
      </c>
      <c r="I12792" s="28"/>
    </row>
    <row r="12793" spans="1:9" x14ac:dyDescent="0.25">
      <c r="A12793" s="231" t="s">
        <v>397</v>
      </c>
      <c r="B12793" s="232" t="s">
        <v>398</v>
      </c>
      <c r="C12793" s="233" t="s">
        <v>399</v>
      </c>
      <c r="D12793" s="233">
        <v>8</v>
      </c>
      <c r="E12793" s="233" t="s">
        <v>334</v>
      </c>
      <c r="F12793" s="234" t="s">
        <v>276</v>
      </c>
      <c r="G12793" s="235">
        <v>52</v>
      </c>
      <c r="H12793" s="234">
        <v>59141</v>
      </c>
      <c r="I12793" s="28"/>
    </row>
    <row r="12794" spans="1:9" x14ac:dyDescent="0.25">
      <c r="A12794" s="231" t="s">
        <v>345</v>
      </c>
      <c r="B12794" s="232" t="s">
        <v>406</v>
      </c>
      <c r="C12794" s="233" t="s">
        <v>337</v>
      </c>
      <c r="D12794" s="233">
        <v>16</v>
      </c>
      <c r="E12794" s="233" t="s">
        <v>271</v>
      </c>
      <c r="F12794" s="234" t="s">
        <v>359</v>
      </c>
      <c r="G12794" s="235">
        <v>79</v>
      </c>
      <c r="H12794" s="234">
        <v>59142</v>
      </c>
      <c r="I12794" s="28"/>
    </row>
    <row r="12795" spans="1:9" x14ac:dyDescent="0.25">
      <c r="A12795" s="231" t="s">
        <v>376</v>
      </c>
      <c r="B12795" s="232" t="s">
        <v>390</v>
      </c>
      <c r="C12795" s="233" t="s">
        <v>370</v>
      </c>
      <c r="D12795" s="233">
        <v>8</v>
      </c>
      <c r="E12795" s="233" t="s">
        <v>334</v>
      </c>
      <c r="F12795" s="234" t="s">
        <v>278</v>
      </c>
      <c r="G12795" s="235">
        <v>109</v>
      </c>
      <c r="H12795" s="234">
        <v>59142</v>
      </c>
      <c r="I12795" s="28"/>
    </row>
    <row r="12796" spans="1:9" x14ac:dyDescent="0.25">
      <c r="A12796" s="231" t="s">
        <v>348</v>
      </c>
      <c r="B12796" s="232" t="s">
        <v>349</v>
      </c>
      <c r="C12796" s="233" t="s">
        <v>347</v>
      </c>
      <c r="D12796" s="233">
        <v>8</v>
      </c>
      <c r="E12796" s="233" t="s">
        <v>262</v>
      </c>
      <c r="F12796" s="234" t="s">
        <v>356</v>
      </c>
      <c r="G12796" s="235">
        <v>82</v>
      </c>
      <c r="H12796" s="234">
        <v>59144</v>
      </c>
      <c r="I12796" s="28"/>
    </row>
    <row r="12797" spans="1:9" x14ac:dyDescent="0.25">
      <c r="A12797" s="231" t="s">
        <v>331</v>
      </c>
      <c r="B12797" s="232" t="s">
        <v>381</v>
      </c>
      <c r="C12797" s="233" t="s">
        <v>380</v>
      </c>
      <c r="D12797" s="233">
        <v>16</v>
      </c>
      <c r="E12797" s="233" t="s">
        <v>262</v>
      </c>
      <c r="F12797" s="234" t="s">
        <v>342</v>
      </c>
      <c r="G12797" s="235">
        <v>172</v>
      </c>
      <c r="H12797" s="234">
        <v>59147</v>
      </c>
      <c r="I12797" s="28"/>
    </row>
    <row r="12798" spans="1:9" x14ac:dyDescent="0.25">
      <c r="A12798" s="231" t="s">
        <v>335</v>
      </c>
      <c r="B12798" s="232" t="s">
        <v>384</v>
      </c>
      <c r="C12798" s="233" t="s">
        <v>364</v>
      </c>
      <c r="D12798" s="233">
        <v>8</v>
      </c>
      <c r="E12798" s="233" t="s">
        <v>262</v>
      </c>
      <c r="F12798" s="234" t="s">
        <v>356</v>
      </c>
      <c r="G12798" s="235">
        <v>182</v>
      </c>
      <c r="H12798" s="234">
        <v>59151</v>
      </c>
      <c r="I12798" s="28"/>
    </row>
    <row r="12799" spans="1:9" x14ac:dyDescent="0.25">
      <c r="A12799" s="231" t="s">
        <v>362</v>
      </c>
      <c r="B12799" s="232" t="s">
        <v>374</v>
      </c>
      <c r="C12799" s="233" t="s">
        <v>375</v>
      </c>
      <c r="D12799" s="233">
        <v>16</v>
      </c>
      <c r="E12799" s="233" t="s">
        <v>271</v>
      </c>
      <c r="F12799" s="234" t="s">
        <v>338</v>
      </c>
      <c r="G12799" s="235">
        <v>119</v>
      </c>
      <c r="H12799" s="234">
        <v>59153</v>
      </c>
      <c r="I12799" s="28"/>
    </row>
    <row r="12800" spans="1:9" x14ac:dyDescent="0.25">
      <c r="A12800" s="231" t="s">
        <v>362</v>
      </c>
      <c r="B12800" s="232" t="s">
        <v>407</v>
      </c>
      <c r="C12800" s="233" t="s">
        <v>380</v>
      </c>
      <c r="D12800" s="233">
        <v>16</v>
      </c>
      <c r="E12800" s="233" t="s">
        <v>264</v>
      </c>
      <c r="F12800" s="234" t="s">
        <v>396</v>
      </c>
      <c r="G12800" s="235">
        <v>70</v>
      </c>
      <c r="H12800" s="234">
        <v>59156</v>
      </c>
      <c r="I12800" s="28"/>
    </row>
    <row r="12801" spans="1:9" x14ac:dyDescent="0.25">
      <c r="A12801" s="231" t="s">
        <v>385</v>
      </c>
      <c r="B12801" s="232" t="s">
        <v>386</v>
      </c>
      <c r="C12801" s="233" t="s">
        <v>358</v>
      </c>
      <c r="D12801" s="233">
        <v>16</v>
      </c>
      <c r="E12801" s="233" t="s">
        <v>334</v>
      </c>
      <c r="F12801" s="234" t="s">
        <v>405</v>
      </c>
      <c r="G12801" s="235">
        <v>116</v>
      </c>
      <c r="H12801" s="234">
        <v>59156</v>
      </c>
      <c r="I12801" s="28"/>
    </row>
    <row r="12802" spans="1:9" x14ac:dyDescent="0.25">
      <c r="A12802" s="231" t="s">
        <v>335</v>
      </c>
      <c r="B12802" s="232" t="s">
        <v>387</v>
      </c>
      <c r="C12802" s="233" t="s">
        <v>347</v>
      </c>
      <c r="D12802" s="233">
        <v>8</v>
      </c>
      <c r="E12802" s="233" t="s">
        <v>264</v>
      </c>
      <c r="F12802" s="234" t="s">
        <v>365</v>
      </c>
      <c r="G12802" s="235">
        <v>135</v>
      </c>
      <c r="H12802" s="234">
        <v>59157</v>
      </c>
      <c r="I12802" s="28"/>
    </row>
    <row r="12803" spans="1:9" x14ac:dyDescent="0.25">
      <c r="A12803" s="231" t="s">
        <v>362</v>
      </c>
      <c r="B12803" s="232" t="s">
        <v>366</v>
      </c>
      <c r="C12803" s="233" t="s">
        <v>337</v>
      </c>
      <c r="D12803" s="233">
        <v>8</v>
      </c>
      <c r="E12803" s="233" t="s">
        <v>262</v>
      </c>
      <c r="F12803" s="234" t="s">
        <v>50</v>
      </c>
      <c r="G12803" s="235">
        <v>87</v>
      </c>
      <c r="H12803" s="234">
        <v>59158</v>
      </c>
      <c r="I12803" s="28"/>
    </row>
    <row r="12804" spans="1:9" x14ac:dyDescent="0.25">
      <c r="A12804" s="231" t="s">
        <v>376</v>
      </c>
      <c r="B12804" s="232" t="s">
        <v>377</v>
      </c>
      <c r="C12804" s="233" t="s">
        <v>378</v>
      </c>
      <c r="D12804" s="233">
        <v>10</v>
      </c>
      <c r="E12804" s="233" t="s">
        <v>262</v>
      </c>
      <c r="F12804" s="234" t="s">
        <v>342</v>
      </c>
      <c r="G12804" s="235">
        <v>77</v>
      </c>
      <c r="H12804" s="234">
        <v>59158</v>
      </c>
      <c r="I12804" s="28"/>
    </row>
    <row r="12805" spans="1:9" x14ac:dyDescent="0.25">
      <c r="A12805" s="231" t="s">
        <v>335</v>
      </c>
      <c r="B12805" s="232" t="s">
        <v>400</v>
      </c>
      <c r="C12805" s="233" t="s">
        <v>364</v>
      </c>
      <c r="D12805" s="233">
        <v>8</v>
      </c>
      <c r="E12805" s="233" t="s">
        <v>264</v>
      </c>
      <c r="F12805" s="234" t="s">
        <v>365</v>
      </c>
      <c r="G12805" s="235">
        <v>20</v>
      </c>
      <c r="H12805" s="234">
        <v>59160</v>
      </c>
      <c r="I12805" s="28"/>
    </row>
    <row r="12806" spans="1:9" x14ac:dyDescent="0.25">
      <c r="A12806" s="231" t="s">
        <v>331</v>
      </c>
      <c r="B12806" s="232" t="s">
        <v>381</v>
      </c>
      <c r="C12806" s="233" t="s">
        <v>380</v>
      </c>
      <c r="D12806" s="233">
        <v>16</v>
      </c>
      <c r="E12806" s="233" t="s">
        <v>262</v>
      </c>
      <c r="F12806" s="234" t="s">
        <v>342</v>
      </c>
      <c r="G12806" s="235">
        <v>5</v>
      </c>
      <c r="H12806" s="234">
        <v>59169</v>
      </c>
      <c r="I12806" s="28"/>
    </row>
    <row r="12807" spans="1:9" x14ac:dyDescent="0.25">
      <c r="A12807" s="231" t="s">
        <v>348</v>
      </c>
      <c r="B12807" s="232" t="s">
        <v>349</v>
      </c>
      <c r="C12807" s="233" t="s">
        <v>347</v>
      </c>
      <c r="D12807" s="233">
        <v>8</v>
      </c>
      <c r="E12807" s="233" t="s">
        <v>262</v>
      </c>
      <c r="F12807" s="234" t="s">
        <v>356</v>
      </c>
      <c r="G12807" s="235">
        <v>20</v>
      </c>
      <c r="H12807" s="234">
        <v>59171</v>
      </c>
      <c r="I12807" s="28"/>
    </row>
    <row r="12808" spans="1:9" x14ac:dyDescent="0.25">
      <c r="A12808" s="231" t="s">
        <v>345</v>
      </c>
      <c r="B12808" s="232" t="s">
        <v>391</v>
      </c>
      <c r="C12808" s="233" t="s">
        <v>337</v>
      </c>
      <c r="D12808" s="233">
        <v>16</v>
      </c>
      <c r="E12808" s="233" t="s">
        <v>334</v>
      </c>
      <c r="F12808" s="234" t="s">
        <v>405</v>
      </c>
      <c r="G12808" s="235">
        <v>153</v>
      </c>
      <c r="H12808" s="234">
        <v>59174</v>
      </c>
      <c r="I12808" s="28"/>
    </row>
    <row r="12809" spans="1:9" x14ac:dyDescent="0.25">
      <c r="A12809" s="231" t="s">
        <v>345</v>
      </c>
      <c r="B12809" s="232" t="s">
        <v>379</v>
      </c>
      <c r="C12809" s="233" t="s">
        <v>380</v>
      </c>
      <c r="D12809" s="233">
        <v>16</v>
      </c>
      <c r="E12809" s="233" t="s">
        <v>271</v>
      </c>
      <c r="F12809" s="234" t="s">
        <v>338</v>
      </c>
      <c r="G12809" s="235">
        <v>186</v>
      </c>
      <c r="H12809" s="234">
        <v>59175</v>
      </c>
      <c r="I12809" s="28"/>
    </row>
    <row r="12810" spans="1:9" x14ac:dyDescent="0.25">
      <c r="A12810" s="231" t="s">
        <v>345</v>
      </c>
      <c r="B12810" s="232" t="s">
        <v>401</v>
      </c>
      <c r="C12810" s="233" t="s">
        <v>380</v>
      </c>
      <c r="D12810" s="233">
        <v>16</v>
      </c>
      <c r="E12810" s="233" t="s">
        <v>271</v>
      </c>
      <c r="F12810" s="234" t="s">
        <v>338</v>
      </c>
      <c r="G12810" s="235">
        <v>147</v>
      </c>
      <c r="H12810" s="234">
        <v>59177</v>
      </c>
      <c r="I12810" s="28"/>
    </row>
    <row r="12811" spans="1:9" x14ac:dyDescent="0.25">
      <c r="A12811" s="231" t="s">
        <v>362</v>
      </c>
      <c r="B12811" s="232" t="s">
        <v>363</v>
      </c>
      <c r="C12811" s="233" t="s">
        <v>364</v>
      </c>
      <c r="D12811" s="233">
        <v>8</v>
      </c>
      <c r="E12811" s="233" t="s">
        <v>264</v>
      </c>
      <c r="F12811" s="234" t="s">
        <v>396</v>
      </c>
      <c r="G12811" s="235">
        <v>44</v>
      </c>
      <c r="H12811" s="234">
        <v>59177</v>
      </c>
      <c r="I12811" s="28"/>
    </row>
    <row r="12812" spans="1:9" x14ac:dyDescent="0.25">
      <c r="A12812" s="231" t="s">
        <v>345</v>
      </c>
      <c r="B12812" s="232" t="s">
        <v>346</v>
      </c>
      <c r="C12812" s="233" t="s">
        <v>347</v>
      </c>
      <c r="D12812" s="233">
        <v>16</v>
      </c>
      <c r="E12812" s="233" t="s">
        <v>271</v>
      </c>
      <c r="F12812" s="234" t="s">
        <v>338</v>
      </c>
      <c r="G12812" s="235">
        <v>126</v>
      </c>
      <c r="H12812" s="234">
        <v>59178</v>
      </c>
      <c r="I12812" s="28"/>
    </row>
    <row r="12813" spans="1:9" x14ac:dyDescent="0.25">
      <c r="A12813" s="231" t="s">
        <v>385</v>
      </c>
      <c r="B12813" s="232" t="s">
        <v>389</v>
      </c>
      <c r="C12813" s="233" t="s">
        <v>375</v>
      </c>
      <c r="D12813" s="233">
        <v>16</v>
      </c>
      <c r="E12813" s="233" t="s">
        <v>334</v>
      </c>
      <c r="F12813" s="234" t="s">
        <v>278</v>
      </c>
      <c r="G12813" s="235">
        <v>173</v>
      </c>
      <c r="H12813" s="234">
        <v>59179</v>
      </c>
      <c r="I12813" s="28"/>
    </row>
    <row r="12814" spans="1:9" x14ac:dyDescent="0.25">
      <c r="A12814" s="231" t="s">
        <v>335</v>
      </c>
      <c r="B12814" s="232" t="s">
        <v>367</v>
      </c>
      <c r="C12814" s="233" t="s">
        <v>337</v>
      </c>
      <c r="D12814" s="233">
        <v>8</v>
      </c>
      <c r="E12814" s="233" t="s">
        <v>262</v>
      </c>
      <c r="F12814" s="234" t="s">
        <v>342</v>
      </c>
      <c r="G12814" s="235">
        <v>7</v>
      </c>
      <c r="H12814" s="234">
        <v>59180</v>
      </c>
      <c r="I12814" s="28"/>
    </row>
    <row r="12815" spans="1:9" x14ac:dyDescent="0.25">
      <c r="A12815" s="231" t="s">
        <v>335</v>
      </c>
      <c r="B12815" s="232" t="s">
        <v>400</v>
      </c>
      <c r="C12815" s="233" t="s">
        <v>364</v>
      </c>
      <c r="D12815" s="233">
        <v>8</v>
      </c>
      <c r="E12815" s="233" t="s">
        <v>264</v>
      </c>
      <c r="F12815" s="234" t="s">
        <v>365</v>
      </c>
      <c r="G12815" s="235">
        <v>42</v>
      </c>
      <c r="H12815" s="234">
        <v>59182</v>
      </c>
      <c r="I12815" s="28"/>
    </row>
    <row r="12816" spans="1:9" x14ac:dyDescent="0.25">
      <c r="A12816" s="231" t="s">
        <v>397</v>
      </c>
      <c r="B12816" s="232" t="s">
        <v>398</v>
      </c>
      <c r="C12816" s="233" t="s">
        <v>399</v>
      </c>
      <c r="D12816" s="233">
        <v>8</v>
      </c>
      <c r="E12816" s="233" t="s">
        <v>334</v>
      </c>
      <c r="F12816" s="234" t="s">
        <v>276</v>
      </c>
      <c r="G12816" s="235">
        <v>49</v>
      </c>
      <c r="H12816" s="234">
        <v>59185</v>
      </c>
      <c r="I12816" s="28"/>
    </row>
    <row r="12817" spans="1:9" x14ac:dyDescent="0.25">
      <c r="A12817" s="231" t="s">
        <v>335</v>
      </c>
      <c r="B12817" s="232" t="s">
        <v>367</v>
      </c>
      <c r="C12817" s="233" t="s">
        <v>337</v>
      </c>
      <c r="D12817" s="233">
        <v>8</v>
      </c>
      <c r="E12817" s="233" t="s">
        <v>262</v>
      </c>
      <c r="F12817" s="234" t="s">
        <v>342</v>
      </c>
      <c r="G12817" s="235">
        <v>133</v>
      </c>
      <c r="H12817" s="234">
        <v>59196</v>
      </c>
      <c r="I12817" s="28"/>
    </row>
    <row r="12818" spans="1:9" x14ac:dyDescent="0.25">
      <c r="A12818" s="231" t="s">
        <v>331</v>
      </c>
      <c r="B12818" s="232" t="s">
        <v>332</v>
      </c>
      <c r="C12818" s="233" t="s">
        <v>333</v>
      </c>
      <c r="D12818" s="233">
        <v>16</v>
      </c>
      <c r="E12818" s="233" t="s">
        <v>334</v>
      </c>
      <c r="F12818" s="234" t="s">
        <v>405</v>
      </c>
      <c r="G12818" s="235">
        <v>199</v>
      </c>
      <c r="H12818" s="234">
        <v>59196</v>
      </c>
      <c r="I12818" s="28"/>
    </row>
    <row r="12819" spans="1:9" x14ac:dyDescent="0.25">
      <c r="A12819" s="231" t="s">
        <v>376</v>
      </c>
      <c r="B12819" s="232" t="s">
        <v>390</v>
      </c>
      <c r="C12819" s="233" t="s">
        <v>370</v>
      </c>
      <c r="D12819" s="233">
        <v>8</v>
      </c>
      <c r="E12819" s="233" t="s">
        <v>334</v>
      </c>
      <c r="F12819" s="234" t="s">
        <v>278</v>
      </c>
      <c r="G12819" s="235">
        <v>120</v>
      </c>
      <c r="H12819" s="234">
        <v>59198</v>
      </c>
      <c r="I12819" s="28"/>
    </row>
    <row r="12820" spans="1:9" x14ac:dyDescent="0.25">
      <c r="A12820" s="231" t="s">
        <v>335</v>
      </c>
      <c r="B12820" s="232" t="s">
        <v>382</v>
      </c>
      <c r="C12820" s="233" t="s">
        <v>337</v>
      </c>
      <c r="D12820" s="233">
        <v>16</v>
      </c>
      <c r="E12820" s="233" t="s">
        <v>264</v>
      </c>
      <c r="F12820" s="234" t="s">
        <v>365</v>
      </c>
      <c r="G12820" s="235">
        <v>92</v>
      </c>
      <c r="H12820" s="234">
        <v>59203</v>
      </c>
      <c r="I12820" s="28"/>
    </row>
    <row r="12821" spans="1:9" x14ac:dyDescent="0.25">
      <c r="A12821" s="231" t="s">
        <v>362</v>
      </c>
      <c r="B12821" s="232" t="s">
        <v>369</v>
      </c>
      <c r="C12821" s="233" t="s">
        <v>370</v>
      </c>
      <c r="D12821" s="233">
        <v>16</v>
      </c>
      <c r="E12821" s="233" t="s">
        <v>264</v>
      </c>
      <c r="F12821" s="234" t="s">
        <v>365</v>
      </c>
      <c r="G12821" s="235">
        <v>193</v>
      </c>
      <c r="H12821" s="234">
        <v>59204</v>
      </c>
      <c r="I12821" s="28"/>
    </row>
    <row r="12822" spans="1:9" x14ac:dyDescent="0.25">
      <c r="A12822" s="231" t="s">
        <v>385</v>
      </c>
      <c r="B12822" s="232" t="s">
        <v>386</v>
      </c>
      <c r="C12822" s="233" t="s">
        <v>358</v>
      </c>
      <c r="D12822" s="233">
        <v>16</v>
      </c>
      <c r="E12822" s="233" t="s">
        <v>334</v>
      </c>
      <c r="F12822" s="234" t="s">
        <v>405</v>
      </c>
      <c r="G12822" s="235">
        <v>143</v>
      </c>
      <c r="H12822" s="234">
        <v>59209</v>
      </c>
      <c r="I12822" s="28"/>
    </row>
    <row r="12823" spans="1:9" x14ac:dyDescent="0.25">
      <c r="A12823" s="231" t="s">
        <v>354</v>
      </c>
      <c r="B12823" s="232" t="s">
        <v>355</v>
      </c>
      <c r="C12823" s="233" t="s">
        <v>347</v>
      </c>
      <c r="D12823" s="233">
        <v>16</v>
      </c>
      <c r="E12823" s="233" t="s">
        <v>262</v>
      </c>
      <c r="F12823" s="234" t="s">
        <v>356</v>
      </c>
      <c r="G12823" s="235">
        <v>55</v>
      </c>
      <c r="H12823" s="234">
        <v>59209</v>
      </c>
      <c r="I12823" s="28"/>
    </row>
    <row r="12824" spans="1:9" x14ac:dyDescent="0.25">
      <c r="A12824" s="231" t="s">
        <v>362</v>
      </c>
      <c r="B12824" s="232" t="s">
        <v>369</v>
      </c>
      <c r="C12824" s="233" t="s">
        <v>370</v>
      </c>
      <c r="D12824" s="233">
        <v>16</v>
      </c>
      <c r="E12824" s="233" t="s">
        <v>264</v>
      </c>
      <c r="F12824" s="234" t="s">
        <v>365</v>
      </c>
      <c r="G12824" s="235">
        <v>80</v>
      </c>
      <c r="H12824" s="234">
        <v>59210</v>
      </c>
      <c r="I12824" s="28"/>
    </row>
    <row r="12825" spans="1:9" x14ac:dyDescent="0.25">
      <c r="A12825" s="231" t="s">
        <v>362</v>
      </c>
      <c r="B12825" s="232" t="s">
        <v>363</v>
      </c>
      <c r="C12825" s="233" t="s">
        <v>364</v>
      </c>
      <c r="D12825" s="233">
        <v>8</v>
      </c>
      <c r="E12825" s="233" t="s">
        <v>264</v>
      </c>
      <c r="F12825" s="234" t="s">
        <v>396</v>
      </c>
      <c r="G12825" s="235">
        <v>63</v>
      </c>
      <c r="H12825" s="234">
        <v>59210</v>
      </c>
      <c r="I12825" s="28"/>
    </row>
    <row r="12826" spans="1:9" x14ac:dyDescent="0.25">
      <c r="A12826" s="231" t="s">
        <v>335</v>
      </c>
      <c r="B12826" s="232" t="s">
        <v>368</v>
      </c>
      <c r="C12826" s="233" t="s">
        <v>364</v>
      </c>
      <c r="D12826" s="233">
        <v>8</v>
      </c>
      <c r="E12826" s="233" t="s">
        <v>262</v>
      </c>
      <c r="F12826" s="234" t="s">
        <v>356</v>
      </c>
      <c r="G12826" s="235">
        <v>99</v>
      </c>
      <c r="H12826" s="234">
        <v>59211</v>
      </c>
      <c r="I12826" s="28"/>
    </row>
    <row r="12827" spans="1:9" x14ac:dyDescent="0.25">
      <c r="A12827" s="231" t="s">
        <v>335</v>
      </c>
      <c r="B12827" s="232" t="s">
        <v>384</v>
      </c>
      <c r="C12827" s="233" t="s">
        <v>364</v>
      </c>
      <c r="D12827" s="233">
        <v>8</v>
      </c>
      <c r="E12827" s="233" t="s">
        <v>262</v>
      </c>
      <c r="F12827" s="234" t="s">
        <v>356</v>
      </c>
      <c r="G12827" s="235">
        <v>156</v>
      </c>
      <c r="H12827" s="234">
        <v>59211</v>
      </c>
      <c r="I12827" s="28"/>
    </row>
    <row r="12828" spans="1:9" x14ac:dyDescent="0.25">
      <c r="A12828" s="231" t="s">
        <v>376</v>
      </c>
      <c r="B12828" s="232" t="s">
        <v>377</v>
      </c>
      <c r="C12828" s="233" t="s">
        <v>378</v>
      </c>
      <c r="D12828" s="233">
        <v>10</v>
      </c>
      <c r="E12828" s="233" t="s">
        <v>262</v>
      </c>
      <c r="F12828" s="234" t="s">
        <v>342</v>
      </c>
      <c r="G12828" s="235">
        <v>32</v>
      </c>
      <c r="H12828" s="234">
        <v>59213</v>
      </c>
      <c r="I12828" s="28"/>
    </row>
    <row r="12829" spans="1:9" x14ac:dyDescent="0.25">
      <c r="A12829" s="231" t="s">
        <v>335</v>
      </c>
      <c r="B12829" s="232" t="s">
        <v>383</v>
      </c>
      <c r="C12829" s="233" t="s">
        <v>347</v>
      </c>
      <c r="D12829" s="233">
        <v>8</v>
      </c>
      <c r="E12829" s="233" t="s">
        <v>271</v>
      </c>
      <c r="F12829" s="234" t="s">
        <v>359</v>
      </c>
      <c r="G12829" s="235">
        <v>132</v>
      </c>
      <c r="H12829" s="234">
        <v>59214</v>
      </c>
      <c r="I12829" s="28"/>
    </row>
    <row r="12830" spans="1:9" x14ac:dyDescent="0.25">
      <c r="A12830" s="231" t="s">
        <v>397</v>
      </c>
      <c r="B12830" s="232" t="s">
        <v>398</v>
      </c>
      <c r="C12830" s="233" t="s">
        <v>399</v>
      </c>
      <c r="D12830" s="233">
        <v>8</v>
      </c>
      <c r="E12830" s="233" t="s">
        <v>334</v>
      </c>
      <c r="F12830" s="234" t="s">
        <v>276</v>
      </c>
      <c r="G12830" s="235">
        <v>173</v>
      </c>
      <c r="H12830" s="234">
        <v>59215</v>
      </c>
      <c r="I12830" s="28"/>
    </row>
    <row r="12831" spans="1:9" x14ac:dyDescent="0.25">
      <c r="A12831" s="231" t="s">
        <v>331</v>
      </c>
      <c r="B12831" s="232" t="s">
        <v>404</v>
      </c>
      <c r="C12831" s="233" t="s">
        <v>333</v>
      </c>
      <c r="D12831" s="233">
        <v>16</v>
      </c>
      <c r="E12831" s="233" t="s">
        <v>334</v>
      </c>
      <c r="F12831" s="234" t="s">
        <v>405</v>
      </c>
      <c r="G12831" s="235">
        <v>158</v>
      </c>
      <c r="H12831" s="234">
        <v>59221</v>
      </c>
      <c r="I12831" s="28"/>
    </row>
    <row r="12832" spans="1:9" x14ac:dyDescent="0.25">
      <c r="A12832" s="231" t="s">
        <v>335</v>
      </c>
      <c r="B12832" s="232" t="s">
        <v>387</v>
      </c>
      <c r="C12832" s="233" t="s">
        <v>347</v>
      </c>
      <c r="D12832" s="233">
        <v>8</v>
      </c>
      <c r="E12832" s="233" t="s">
        <v>264</v>
      </c>
      <c r="F12832" s="234" t="s">
        <v>365</v>
      </c>
      <c r="G12832" s="235">
        <v>135</v>
      </c>
      <c r="H12832" s="234">
        <v>59224</v>
      </c>
      <c r="I12832" s="28"/>
    </row>
    <row r="12833" spans="1:9" x14ac:dyDescent="0.25">
      <c r="A12833" s="231" t="s">
        <v>371</v>
      </c>
      <c r="B12833" s="232" t="s">
        <v>388</v>
      </c>
      <c r="C12833" s="233" t="s">
        <v>364</v>
      </c>
      <c r="D12833" s="233">
        <v>12</v>
      </c>
      <c r="E12833" s="233" t="s">
        <v>271</v>
      </c>
      <c r="F12833" s="234" t="s">
        <v>359</v>
      </c>
      <c r="G12833" s="235">
        <v>121</v>
      </c>
      <c r="H12833" s="234">
        <v>59225</v>
      </c>
      <c r="I12833" s="28"/>
    </row>
    <row r="12834" spans="1:9" x14ac:dyDescent="0.25">
      <c r="A12834" s="231" t="s">
        <v>345</v>
      </c>
      <c r="B12834" s="232" t="s">
        <v>401</v>
      </c>
      <c r="C12834" s="233" t="s">
        <v>380</v>
      </c>
      <c r="D12834" s="233">
        <v>16</v>
      </c>
      <c r="E12834" s="233" t="s">
        <v>271</v>
      </c>
      <c r="F12834" s="234" t="s">
        <v>338</v>
      </c>
      <c r="G12834" s="235">
        <v>24</v>
      </c>
      <c r="H12834" s="234">
        <v>59226</v>
      </c>
      <c r="I12834" s="28"/>
    </row>
    <row r="12835" spans="1:9" x14ac:dyDescent="0.25">
      <c r="A12835" s="231" t="s">
        <v>362</v>
      </c>
      <c r="B12835" s="232" t="s">
        <v>363</v>
      </c>
      <c r="C12835" s="233" t="s">
        <v>364</v>
      </c>
      <c r="D12835" s="233">
        <v>8</v>
      </c>
      <c r="E12835" s="233" t="s">
        <v>264</v>
      </c>
      <c r="F12835" s="234" t="s">
        <v>365</v>
      </c>
      <c r="G12835" s="235">
        <v>78</v>
      </c>
      <c r="H12835" s="234">
        <v>59226</v>
      </c>
      <c r="I12835" s="28"/>
    </row>
    <row r="12836" spans="1:9" x14ac:dyDescent="0.25">
      <c r="A12836" s="231" t="s">
        <v>335</v>
      </c>
      <c r="B12836" s="232" t="s">
        <v>387</v>
      </c>
      <c r="C12836" s="233" t="s">
        <v>347</v>
      </c>
      <c r="D12836" s="233">
        <v>8</v>
      </c>
      <c r="E12836" s="233" t="s">
        <v>264</v>
      </c>
      <c r="F12836" s="234" t="s">
        <v>365</v>
      </c>
      <c r="G12836" s="235">
        <v>188</v>
      </c>
      <c r="H12836" s="234">
        <v>59227</v>
      </c>
      <c r="I12836" s="28"/>
    </row>
    <row r="12837" spans="1:9" x14ac:dyDescent="0.25">
      <c r="A12837" s="231" t="s">
        <v>335</v>
      </c>
      <c r="B12837" s="232" t="s">
        <v>400</v>
      </c>
      <c r="C12837" s="233" t="s">
        <v>364</v>
      </c>
      <c r="D12837" s="233">
        <v>8</v>
      </c>
      <c r="E12837" s="233" t="s">
        <v>264</v>
      </c>
      <c r="F12837" s="234" t="s">
        <v>365</v>
      </c>
      <c r="G12837" s="235">
        <v>73</v>
      </c>
      <c r="H12837" s="234">
        <v>59229</v>
      </c>
      <c r="I12837" s="28"/>
    </row>
    <row r="12838" spans="1:9" x14ac:dyDescent="0.25">
      <c r="A12838" s="231" t="s">
        <v>371</v>
      </c>
      <c r="B12838" s="232" t="s">
        <v>372</v>
      </c>
      <c r="C12838" s="233" t="s">
        <v>364</v>
      </c>
      <c r="D12838" s="233">
        <v>8</v>
      </c>
      <c r="E12838" s="233" t="s">
        <v>271</v>
      </c>
      <c r="F12838" s="234" t="s">
        <v>373</v>
      </c>
      <c r="G12838" s="235">
        <v>19</v>
      </c>
      <c r="H12838" s="234">
        <v>59231</v>
      </c>
      <c r="I12838" s="28"/>
    </row>
    <row r="12839" spans="1:9" x14ac:dyDescent="0.25">
      <c r="A12839" s="231" t="s">
        <v>335</v>
      </c>
      <c r="B12839" s="232" t="s">
        <v>384</v>
      </c>
      <c r="C12839" s="233" t="s">
        <v>364</v>
      </c>
      <c r="D12839" s="233">
        <v>8</v>
      </c>
      <c r="E12839" s="233" t="s">
        <v>262</v>
      </c>
      <c r="F12839" s="234" t="s">
        <v>356</v>
      </c>
      <c r="G12839" s="235">
        <v>110</v>
      </c>
      <c r="H12839" s="234">
        <v>59233</v>
      </c>
      <c r="I12839" s="28"/>
    </row>
    <row r="12840" spans="1:9" x14ac:dyDescent="0.25">
      <c r="A12840" s="231" t="s">
        <v>354</v>
      </c>
      <c r="B12840" s="232" t="s">
        <v>355</v>
      </c>
      <c r="C12840" s="233" t="s">
        <v>347</v>
      </c>
      <c r="D12840" s="233">
        <v>16</v>
      </c>
      <c r="E12840" s="233" t="s">
        <v>262</v>
      </c>
      <c r="F12840" s="234" t="s">
        <v>356</v>
      </c>
      <c r="G12840" s="235">
        <v>32</v>
      </c>
      <c r="H12840" s="234">
        <v>59236</v>
      </c>
      <c r="I12840" s="28"/>
    </row>
    <row r="12841" spans="1:9" x14ac:dyDescent="0.25">
      <c r="A12841" s="231" t="s">
        <v>335</v>
      </c>
      <c r="B12841" s="232" t="s">
        <v>387</v>
      </c>
      <c r="C12841" s="233" t="s">
        <v>347</v>
      </c>
      <c r="D12841" s="233">
        <v>8</v>
      </c>
      <c r="E12841" s="233" t="s">
        <v>264</v>
      </c>
      <c r="F12841" s="234" t="s">
        <v>365</v>
      </c>
      <c r="G12841" s="235">
        <v>27</v>
      </c>
      <c r="H12841" s="234">
        <v>59237</v>
      </c>
      <c r="I12841" s="28"/>
    </row>
    <row r="12842" spans="1:9" x14ac:dyDescent="0.25">
      <c r="A12842" s="231" t="s">
        <v>376</v>
      </c>
      <c r="B12842" s="232" t="s">
        <v>390</v>
      </c>
      <c r="C12842" s="233" t="s">
        <v>370</v>
      </c>
      <c r="D12842" s="233">
        <v>8</v>
      </c>
      <c r="E12842" s="233" t="s">
        <v>334</v>
      </c>
      <c r="F12842" s="234" t="s">
        <v>278</v>
      </c>
      <c r="G12842" s="235">
        <v>33</v>
      </c>
      <c r="H12842" s="234">
        <v>59240</v>
      </c>
      <c r="I12842" s="28"/>
    </row>
    <row r="12843" spans="1:9" x14ac:dyDescent="0.25">
      <c r="A12843" s="231" t="s">
        <v>335</v>
      </c>
      <c r="B12843" s="232" t="s">
        <v>382</v>
      </c>
      <c r="C12843" s="233" t="s">
        <v>337</v>
      </c>
      <c r="D12843" s="233">
        <v>16</v>
      </c>
      <c r="E12843" s="233" t="s">
        <v>264</v>
      </c>
      <c r="F12843" s="234" t="s">
        <v>365</v>
      </c>
      <c r="G12843" s="235">
        <v>44</v>
      </c>
      <c r="H12843" s="234">
        <v>59241</v>
      </c>
      <c r="I12843" s="28"/>
    </row>
    <row r="12844" spans="1:9" x14ac:dyDescent="0.25">
      <c r="A12844" s="231" t="s">
        <v>339</v>
      </c>
      <c r="B12844" s="232" t="s">
        <v>340</v>
      </c>
      <c r="C12844" s="233" t="s">
        <v>341</v>
      </c>
      <c r="D12844" s="233">
        <v>8</v>
      </c>
      <c r="E12844" s="233" t="s">
        <v>262</v>
      </c>
      <c r="F12844" s="234" t="s">
        <v>342</v>
      </c>
      <c r="G12844" s="235">
        <v>61</v>
      </c>
      <c r="H12844" s="234">
        <v>59244</v>
      </c>
      <c r="I12844" s="28"/>
    </row>
    <row r="12845" spans="1:9" x14ac:dyDescent="0.25">
      <c r="A12845" s="231" t="s">
        <v>331</v>
      </c>
      <c r="B12845" s="232" t="s">
        <v>404</v>
      </c>
      <c r="C12845" s="233" t="s">
        <v>333</v>
      </c>
      <c r="D12845" s="233">
        <v>16</v>
      </c>
      <c r="E12845" s="233" t="s">
        <v>334</v>
      </c>
      <c r="F12845" s="234" t="s">
        <v>405</v>
      </c>
      <c r="G12845" s="235">
        <v>102</v>
      </c>
      <c r="H12845" s="234">
        <v>59244</v>
      </c>
      <c r="I12845" s="28"/>
    </row>
    <row r="12846" spans="1:9" x14ac:dyDescent="0.25">
      <c r="A12846" s="231" t="s">
        <v>335</v>
      </c>
      <c r="B12846" s="232" t="s">
        <v>382</v>
      </c>
      <c r="C12846" s="233" t="s">
        <v>337</v>
      </c>
      <c r="D12846" s="233">
        <v>16</v>
      </c>
      <c r="E12846" s="233" t="s">
        <v>264</v>
      </c>
      <c r="F12846" s="234" t="s">
        <v>365</v>
      </c>
      <c r="G12846" s="235">
        <v>10</v>
      </c>
      <c r="H12846" s="234">
        <v>59248</v>
      </c>
      <c r="I12846" s="28"/>
    </row>
    <row r="12847" spans="1:9" x14ac:dyDescent="0.25">
      <c r="A12847" s="231" t="s">
        <v>408</v>
      </c>
      <c r="B12847" s="232" t="s">
        <v>409</v>
      </c>
      <c r="C12847" s="233" t="s">
        <v>380</v>
      </c>
      <c r="D12847" s="233">
        <v>16</v>
      </c>
      <c r="E12847" s="233" t="s">
        <v>334</v>
      </c>
      <c r="F12847" s="234" t="s">
        <v>276</v>
      </c>
      <c r="G12847" s="235">
        <v>149</v>
      </c>
      <c r="H12847" s="234">
        <v>59249</v>
      </c>
      <c r="I12847" s="28"/>
    </row>
    <row r="12848" spans="1:9" x14ac:dyDescent="0.25">
      <c r="A12848" s="231" t="s">
        <v>345</v>
      </c>
      <c r="B12848" s="232" t="s">
        <v>379</v>
      </c>
      <c r="C12848" s="233" t="s">
        <v>380</v>
      </c>
      <c r="D12848" s="233">
        <v>16</v>
      </c>
      <c r="E12848" s="233" t="s">
        <v>271</v>
      </c>
      <c r="F12848" s="234" t="s">
        <v>338</v>
      </c>
      <c r="G12848" s="235">
        <v>156</v>
      </c>
      <c r="H12848" s="234">
        <v>59249</v>
      </c>
      <c r="I12848" s="28"/>
    </row>
    <row r="12849" spans="1:9" x14ac:dyDescent="0.25">
      <c r="A12849" s="231" t="s">
        <v>385</v>
      </c>
      <c r="B12849" s="232" t="s">
        <v>389</v>
      </c>
      <c r="C12849" s="233" t="s">
        <v>375</v>
      </c>
      <c r="D12849" s="233">
        <v>16</v>
      </c>
      <c r="E12849" s="233" t="s">
        <v>334</v>
      </c>
      <c r="F12849" s="234" t="s">
        <v>276</v>
      </c>
      <c r="G12849" s="235">
        <v>110</v>
      </c>
      <c r="H12849" s="234">
        <v>59251</v>
      </c>
      <c r="I12849" s="28"/>
    </row>
    <row r="12850" spans="1:9" x14ac:dyDescent="0.25">
      <c r="A12850" s="231" t="s">
        <v>362</v>
      </c>
      <c r="B12850" s="232" t="s">
        <v>374</v>
      </c>
      <c r="C12850" s="233" t="s">
        <v>375</v>
      </c>
      <c r="D12850" s="233">
        <v>16</v>
      </c>
      <c r="E12850" s="233" t="s">
        <v>271</v>
      </c>
      <c r="F12850" s="234" t="s">
        <v>338</v>
      </c>
      <c r="G12850" s="235">
        <v>68</v>
      </c>
      <c r="H12850" s="234">
        <v>59253</v>
      </c>
      <c r="I12850" s="28"/>
    </row>
    <row r="12851" spans="1:9" x14ac:dyDescent="0.25">
      <c r="A12851" s="231" t="s">
        <v>345</v>
      </c>
      <c r="B12851" s="232" t="s">
        <v>379</v>
      </c>
      <c r="C12851" s="233" t="s">
        <v>380</v>
      </c>
      <c r="D12851" s="233">
        <v>16</v>
      </c>
      <c r="E12851" s="233" t="s">
        <v>271</v>
      </c>
      <c r="F12851" s="234" t="s">
        <v>373</v>
      </c>
      <c r="G12851" s="235">
        <v>110</v>
      </c>
      <c r="H12851" s="234">
        <v>59260</v>
      </c>
      <c r="I12851" s="28"/>
    </row>
    <row r="12852" spans="1:9" x14ac:dyDescent="0.25">
      <c r="A12852" s="231" t="s">
        <v>335</v>
      </c>
      <c r="B12852" s="232" t="s">
        <v>387</v>
      </c>
      <c r="C12852" s="233" t="s">
        <v>347</v>
      </c>
      <c r="D12852" s="233">
        <v>8</v>
      </c>
      <c r="E12852" s="233" t="s">
        <v>264</v>
      </c>
      <c r="F12852" s="234" t="s">
        <v>365</v>
      </c>
      <c r="G12852" s="235">
        <v>163</v>
      </c>
      <c r="H12852" s="234">
        <v>59262</v>
      </c>
      <c r="I12852" s="28"/>
    </row>
    <row r="12853" spans="1:9" x14ac:dyDescent="0.25">
      <c r="A12853" s="231" t="s">
        <v>392</v>
      </c>
      <c r="B12853" s="232" t="s">
        <v>393</v>
      </c>
      <c r="C12853" s="233" t="s">
        <v>337</v>
      </c>
      <c r="D12853" s="233">
        <v>16</v>
      </c>
      <c r="E12853" s="233" t="s">
        <v>271</v>
      </c>
      <c r="F12853" s="234" t="s">
        <v>359</v>
      </c>
      <c r="G12853" s="235">
        <v>155</v>
      </c>
      <c r="H12853" s="234">
        <v>59263</v>
      </c>
      <c r="I12853" s="28"/>
    </row>
    <row r="12854" spans="1:9" x14ac:dyDescent="0.25">
      <c r="A12854" s="231" t="s">
        <v>362</v>
      </c>
      <c r="B12854" s="232" t="s">
        <v>407</v>
      </c>
      <c r="C12854" s="233" t="s">
        <v>380</v>
      </c>
      <c r="D12854" s="233">
        <v>16</v>
      </c>
      <c r="E12854" s="233" t="s">
        <v>264</v>
      </c>
      <c r="F12854" s="234" t="s">
        <v>365</v>
      </c>
      <c r="G12854" s="235">
        <v>138</v>
      </c>
      <c r="H12854" s="234">
        <v>59265</v>
      </c>
      <c r="I12854" s="28"/>
    </row>
    <row r="12855" spans="1:9" x14ac:dyDescent="0.25">
      <c r="A12855" s="231" t="s">
        <v>385</v>
      </c>
      <c r="B12855" s="232" t="s">
        <v>389</v>
      </c>
      <c r="C12855" s="233" t="s">
        <v>375</v>
      </c>
      <c r="D12855" s="233">
        <v>16</v>
      </c>
      <c r="E12855" s="233" t="s">
        <v>334</v>
      </c>
      <c r="F12855" s="234" t="s">
        <v>278</v>
      </c>
      <c r="G12855" s="235">
        <v>33</v>
      </c>
      <c r="H12855" s="234">
        <v>59271</v>
      </c>
      <c r="I12855" s="28"/>
    </row>
    <row r="12856" spans="1:9" x14ac:dyDescent="0.25">
      <c r="A12856" s="231" t="s">
        <v>331</v>
      </c>
      <c r="B12856" s="232" t="s">
        <v>332</v>
      </c>
      <c r="C12856" s="233" t="s">
        <v>333</v>
      </c>
      <c r="D12856" s="233">
        <v>16</v>
      </c>
      <c r="E12856" s="233" t="s">
        <v>334</v>
      </c>
      <c r="F12856" s="234" t="s">
        <v>405</v>
      </c>
      <c r="G12856" s="235">
        <v>142</v>
      </c>
      <c r="H12856" s="234">
        <v>59272</v>
      </c>
      <c r="I12856" s="28"/>
    </row>
    <row r="12857" spans="1:9" x14ac:dyDescent="0.25">
      <c r="A12857" s="231" t="s">
        <v>397</v>
      </c>
      <c r="B12857" s="232" t="s">
        <v>402</v>
      </c>
      <c r="C12857" s="233" t="s">
        <v>380</v>
      </c>
      <c r="D12857" s="233">
        <v>8</v>
      </c>
      <c r="E12857" s="233" t="s">
        <v>262</v>
      </c>
      <c r="F12857" s="234" t="s">
        <v>50</v>
      </c>
      <c r="G12857" s="235">
        <v>31</v>
      </c>
      <c r="H12857" s="234">
        <v>59276</v>
      </c>
      <c r="I12857" s="28"/>
    </row>
    <row r="12858" spans="1:9" x14ac:dyDescent="0.25">
      <c r="A12858" s="231" t="s">
        <v>331</v>
      </c>
      <c r="B12858" s="232" t="s">
        <v>403</v>
      </c>
      <c r="C12858" s="233" t="s">
        <v>380</v>
      </c>
      <c r="D12858" s="233">
        <v>32</v>
      </c>
      <c r="E12858" s="233" t="s">
        <v>262</v>
      </c>
      <c r="F12858" s="234" t="s">
        <v>356</v>
      </c>
      <c r="G12858" s="235">
        <v>27</v>
      </c>
      <c r="H12858" s="234">
        <v>59279</v>
      </c>
      <c r="I12858" s="28"/>
    </row>
    <row r="12859" spans="1:9" x14ac:dyDescent="0.25">
      <c r="A12859" s="231" t="s">
        <v>335</v>
      </c>
      <c r="B12859" s="232" t="s">
        <v>387</v>
      </c>
      <c r="C12859" s="233" t="s">
        <v>347</v>
      </c>
      <c r="D12859" s="233">
        <v>8</v>
      </c>
      <c r="E12859" s="233" t="s">
        <v>264</v>
      </c>
      <c r="F12859" s="234" t="s">
        <v>365</v>
      </c>
      <c r="G12859" s="235">
        <v>76</v>
      </c>
      <c r="H12859" s="234">
        <v>59280</v>
      </c>
      <c r="I12859" s="28"/>
    </row>
    <row r="12860" spans="1:9" x14ac:dyDescent="0.25">
      <c r="A12860" s="231" t="s">
        <v>345</v>
      </c>
      <c r="B12860" s="232" t="s">
        <v>346</v>
      </c>
      <c r="C12860" s="233" t="s">
        <v>347</v>
      </c>
      <c r="D12860" s="233">
        <v>16</v>
      </c>
      <c r="E12860" s="233" t="s">
        <v>271</v>
      </c>
      <c r="F12860" s="234" t="s">
        <v>338</v>
      </c>
      <c r="G12860" s="235">
        <v>137</v>
      </c>
      <c r="H12860" s="234">
        <v>59284</v>
      </c>
      <c r="I12860" s="28"/>
    </row>
    <row r="12861" spans="1:9" x14ac:dyDescent="0.25">
      <c r="A12861" s="231" t="s">
        <v>376</v>
      </c>
      <c r="B12861" s="232" t="s">
        <v>390</v>
      </c>
      <c r="C12861" s="233" t="s">
        <v>370</v>
      </c>
      <c r="D12861" s="233">
        <v>8</v>
      </c>
      <c r="E12861" s="233" t="s">
        <v>334</v>
      </c>
      <c r="F12861" s="234" t="s">
        <v>278</v>
      </c>
      <c r="G12861" s="235">
        <v>89</v>
      </c>
      <c r="H12861" s="234">
        <v>59286</v>
      </c>
      <c r="I12861" s="28"/>
    </row>
    <row r="12862" spans="1:9" x14ac:dyDescent="0.25">
      <c r="A12862" s="231" t="s">
        <v>345</v>
      </c>
      <c r="B12862" s="232" t="s">
        <v>379</v>
      </c>
      <c r="C12862" s="233" t="s">
        <v>380</v>
      </c>
      <c r="D12862" s="233">
        <v>16</v>
      </c>
      <c r="E12862" s="233" t="s">
        <v>271</v>
      </c>
      <c r="F12862" s="234" t="s">
        <v>373</v>
      </c>
      <c r="G12862" s="235">
        <v>51</v>
      </c>
      <c r="H12862" s="234">
        <v>59287</v>
      </c>
      <c r="I12862" s="28"/>
    </row>
    <row r="12863" spans="1:9" x14ac:dyDescent="0.25">
      <c r="A12863" s="231" t="s">
        <v>408</v>
      </c>
      <c r="B12863" s="232" t="s">
        <v>409</v>
      </c>
      <c r="C12863" s="233" t="s">
        <v>380</v>
      </c>
      <c r="D12863" s="233">
        <v>16</v>
      </c>
      <c r="E12863" s="233" t="s">
        <v>334</v>
      </c>
      <c r="F12863" s="234" t="s">
        <v>276</v>
      </c>
      <c r="G12863" s="235">
        <v>51</v>
      </c>
      <c r="H12863" s="234">
        <v>59289</v>
      </c>
      <c r="I12863" s="28"/>
    </row>
    <row r="12864" spans="1:9" x14ac:dyDescent="0.25">
      <c r="A12864" s="231" t="s">
        <v>397</v>
      </c>
      <c r="B12864" s="232" t="s">
        <v>398</v>
      </c>
      <c r="C12864" s="233" t="s">
        <v>399</v>
      </c>
      <c r="D12864" s="233">
        <v>8</v>
      </c>
      <c r="E12864" s="233" t="s">
        <v>334</v>
      </c>
      <c r="F12864" s="234" t="s">
        <v>276</v>
      </c>
      <c r="G12864" s="235">
        <v>137</v>
      </c>
      <c r="H12864" s="234">
        <v>59289</v>
      </c>
      <c r="I12864" s="28"/>
    </row>
    <row r="12865" spans="1:9" x14ac:dyDescent="0.25">
      <c r="A12865" s="231" t="s">
        <v>392</v>
      </c>
      <c r="B12865" s="232" t="s">
        <v>393</v>
      </c>
      <c r="C12865" s="233" t="s">
        <v>337</v>
      </c>
      <c r="D12865" s="233">
        <v>16</v>
      </c>
      <c r="E12865" s="233" t="s">
        <v>271</v>
      </c>
      <c r="F12865" s="234" t="s">
        <v>359</v>
      </c>
      <c r="G12865" s="235">
        <v>159</v>
      </c>
      <c r="H12865" s="234">
        <v>59293</v>
      </c>
      <c r="I12865" s="28"/>
    </row>
    <row r="12866" spans="1:9" x14ac:dyDescent="0.25">
      <c r="A12866" s="231" t="s">
        <v>376</v>
      </c>
      <c r="B12866" s="232" t="s">
        <v>390</v>
      </c>
      <c r="C12866" s="233" t="s">
        <v>370</v>
      </c>
      <c r="D12866" s="233">
        <v>8</v>
      </c>
      <c r="E12866" s="233" t="s">
        <v>334</v>
      </c>
      <c r="F12866" s="234" t="s">
        <v>278</v>
      </c>
      <c r="G12866" s="235">
        <v>185</v>
      </c>
      <c r="H12866" s="234">
        <v>59295</v>
      </c>
      <c r="I12866" s="28"/>
    </row>
    <row r="12867" spans="1:9" x14ac:dyDescent="0.25">
      <c r="A12867" s="231" t="s">
        <v>331</v>
      </c>
      <c r="B12867" s="232" t="s">
        <v>332</v>
      </c>
      <c r="C12867" s="233" t="s">
        <v>333</v>
      </c>
      <c r="D12867" s="233">
        <v>16</v>
      </c>
      <c r="E12867" s="233" t="s">
        <v>334</v>
      </c>
      <c r="F12867" s="234" t="s">
        <v>405</v>
      </c>
      <c r="G12867" s="235">
        <v>93</v>
      </c>
      <c r="H12867" s="234">
        <v>59298</v>
      </c>
      <c r="I12867" s="28"/>
    </row>
    <row r="12868" spans="1:9" x14ac:dyDescent="0.25">
      <c r="A12868" s="231" t="s">
        <v>385</v>
      </c>
      <c r="B12868" s="232" t="s">
        <v>386</v>
      </c>
      <c r="C12868" s="233" t="s">
        <v>358</v>
      </c>
      <c r="D12868" s="233">
        <v>16</v>
      </c>
      <c r="E12868" s="233" t="s">
        <v>334</v>
      </c>
      <c r="F12868" s="234" t="s">
        <v>405</v>
      </c>
      <c r="G12868" s="235">
        <v>110</v>
      </c>
      <c r="H12868" s="234">
        <v>59300</v>
      </c>
      <c r="I12868" s="28"/>
    </row>
    <row r="12869" spans="1:9" x14ac:dyDescent="0.25">
      <c r="A12869" s="231" t="s">
        <v>376</v>
      </c>
      <c r="B12869" s="232" t="s">
        <v>377</v>
      </c>
      <c r="C12869" s="233" t="s">
        <v>378</v>
      </c>
      <c r="D12869" s="233">
        <v>10</v>
      </c>
      <c r="E12869" s="233" t="s">
        <v>262</v>
      </c>
      <c r="F12869" s="234" t="s">
        <v>50</v>
      </c>
      <c r="G12869" s="235">
        <v>164</v>
      </c>
      <c r="H12869" s="234">
        <v>59300</v>
      </c>
      <c r="I12869" s="28"/>
    </row>
    <row r="12870" spans="1:9" x14ac:dyDescent="0.25">
      <c r="A12870" s="231" t="s">
        <v>362</v>
      </c>
      <c r="B12870" s="232" t="s">
        <v>363</v>
      </c>
      <c r="C12870" s="233" t="s">
        <v>364</v>
      </c>
      <c r="D12870" s="233">
        <v>8</v>
      </c>
      <c r="E12870" s="233" t="s">
        <v>264</v>
      </c>
      <c r="F12870" s="234" t="s">
        <v>365</v>
      </c>
      <c r="G12870" s="235">
        <v>176</v>
      </c>
      <c r="H12870" s="234">
        <v>59302</v>
      </c>
      <c r="I12870" s="28"/>
    </row>
    <row r="12871" spans="1:9" x14ac:dyDescent="0.25">
      <c r="A12871" s="231" t="s">
        <v>331</v>
      </c>
      <c r="B12871" s="232" t="s">
        <v>353</v>
      </c>
      <c r="C12871" s="233" t="s">
        <v>337</v>
      </c>
      <c r="D12871" s="233">
        <v>16</v>
      </c>
      <c r="E12871" s="233" t="s">
        <v>262</v>
      </c>
      <c r="F12871" s="234" t="s">
        <v>342</v>
      </c>
      <c r="G12871" s="235">
        <v>110</v>
      </c>
      <c r="H12871" s="234">
        <v>59303</v>
      </c>
      <c r="I12871" s="28"/>
    </row>
    <row r="12872" spans="1:9" x14ac:dyDescent="0.25">
      <c r="A12872" s="231" t="s">
        <v>335</v>
      </c>
      <c r="B12872" s="232" t="s">
        <v>395</v>
      </c>
      <c r="C12872" s="233" t="s">
        <v>337</v>
      </c>
      <c r="D12872" s="233">
        <v>16</v>
      </c>
      <c r="E12872" s="233" t="s">
        <v>264</v>
      </c>
      <c r="F12872" s="234" t="s">
        <v>365</v>
      </c>
      <c r="G12872" s="235">
        <v>115</v>
      </c>
      <c r="H12872" s="234">
        <v>59309</v>
      </c>
      <c r="I12872" s="28"/>
    </row>
    <row r="12873" spans="1:9" x14ac:dyDescent="0.25">
      <c r="A12873" s="231" t="s">
        <v>392</v>
      </c>
      <c r="B12873" s="232" t="s">
        <v>393</v>
      </c>
      <c r="C12873" s="233" t="s">
        <v>337</v>
      </c>
      <c r="D12873" s="233">
        <v>16</v>
      </c>
      <c r="E12873" s="233" t="s">
        <v>271</v>
      </c>
      <c r="F12873" s="234" t="s">
        <v>338</v>
      </c>
      <c r="G12873" s="235">
        <v>156</v>
      </c>
      <c r="H12873" s="234">
        <v>59309</v>
      </c>
      <c r="I12873" s="28"/>
    </row>
    <row r="12874" spans="1:9" x14ac:dyDescent="0.25">
      <c r="A12874" s="231" t="s">
        <v>335</v>
      </c>
      <c r="B12874" s="232" t="s">
        <v>395</v>
      </c>
      <c r="C12874" s="233" t="s">
        <v>337</v>
      </c>
      <c r="D12874" s="233">
        <v>16</v>
      </c>
      <c r="E12874" s="233" t="s">
        <v>264</v>
      </c>
      <c r="F12874" s="234" t="s">
        <v>396</v>
      </c>
      <c r="G12874" s="235">
        <v>167</v>
      </c>
      <c r="H12874" s="234">
        <v>59313</v>
      </c>
      <c r="I12874" s="28"/>
    </row>
    <row r="12875" spans="1:9" x14ac:dyDescent="0.25">
      <c r="A12875" s="231" t="s">
        <v>335</v>
      </c>
      <c r="B12875" s="232" t="s">
        <v>394</v>
      </c>
      <c r="C12875" s="233" t="s">
        <v>364</v>
      </c>
      <c r="D12875" s="233">
        <v>8</v>
      </c>
      <c r="E12875" s="233" t="s">
        <v>264</v>
      </c>
      <c r="F12875" s="234" t="s">
        <v>396</v>
      </c>
      <c r="G12875" s="235">
        <v>75</v>
      </c>
      <c r="H12875" s="234">
        <v>59314</v>
      </c>
      <c r="I12875" s="28"/>
    </row>
    <row r="12876" spans="1:9" x14ac:dyDescent="0.25">
      <c r="A12876" s="231" t="s">
        <v>335</v>
      </c>
      <c r="B12876" s="232" t="s">
        <v>382</v>
      </c>
      <c r="C12876" s="233" t="s">
        <v>337</v>
      </c>
      <c r="D12876" s="233">
        <v>16</v>
      </c>
      <c r="E12876" s="233" t="s">
        <v>264</v>
      </c>
      <c r="F12876" s="234" t="s">
        <v>365</v>
      </c>
      <c r="G12876" s="235">
        <v>199</v>
      </c>
      <c r="H12876" s="234">
        <v>59316</v>
      </c>
      <c r="I12876" s="28"/>
    </row>
    <row r="12877" spans="1:9" x14ac:dyDescent="0.25">
      <c r="A12877" s="231" t="s">
        <v>335</v>
      </c>
      <c r="B12877" s="232" t="s">
        <v>383</v>
      </c>
      <c r="C12877" s="233" t="s">
        <v>347</v>
      </c>
      <c r="D12877" s="233">
        <v>8</v>
      </c>
      <c r="E12877" s="233" t="s">
        <v>271</v>
      </c>
      <c r="F12877" s="234" t="s">
        <v>359</v>
      </c>
      <c r="G12877" s="235">
        <v>107</v>
      </c>
      <c r="H12877" s="234">
        <v>59318</v>
      </c>
      <c r="I12877" s="28"/>
    </row>
    <row r="12878" spans="1:9" x14ac:dyDescent="0.25">
      <c r="A12878" s="231" t="s">
        <v>345</v>
      </c>
      <c r="B12878" s="232" t="s">
        <v>391</v>
      </c>
      <c r="C12878" s="233" t="s">
        <v>337</v>
      </c>
      <c r="D12878" s="233">
        <v>16</v>
      </c>
      <c r="E12878" s="233" t="s">
        <v>334</v>
      </c>
      <c r="F12878" s="234" t="s">
        <v>405</v>
      </c>
      <c r="G12878" s="235">
        <v>16</v>
      </c>
      <c r="H12878" s="234">
        <v>59322</v>
      </c>
      <c r="I12878" s="28"/>
    </row>
    <row r="12879" spans="1:9" x14ac:dyDescent="0.25">
      <c r="A12879" s="231" t="s">
        <v>345</v>
      </c>
      <c r="B12879" s="232" t="s">
        <v>391</v>
      </c>
      <c r="C12879" s="233" t="s">
        <v>337</v>
      </c>
      <c r="D12879" s="233">
        <v>16</v>
      </c>
      <c r="E12879" s="233" t="s">
        <v>334</v>
      </c>
      <c r="F12879" s="234" t="s">
        <v>276</v>
      </c>
      <c r="G12879" s="235">
        <v>86</v>
      </c>
      <c r="H12879" s="234">
        <v>59332</v>
      </c>
      <c r="I12879" s="28"/>
    </row>
    <row r="12880" spans="1:9" x14ac:dyDescent="0.25">
      <c r="A12880" s="231" t="s">
        <v>408</v>
      </c>
      <c r="B12880" s="232" t="s">
        <v>409</v>
      </c>
      <c r="C12880" s="233" t="s">
        <v>380</v>
      </c>
      <c r="D12880" s="233">
        <v>16</v>
      </c>
      <c r="E12880" s="233" t="s">
        <v>334</v>
      </c>
      <c r="F12880" s="234" t="s">
        <v>278</v>
      </c>
      <c r="G12880" s="235">
        <v>164</v>
      </c>
      <c r="H12880" s="234">
        <v>59334</v>
      </c>
      <c r="I12880" s="28"/>
    </row>
    <row r="12881" spans="1:9" x14ac:dyDescent="0.25">
      <c r="A12881" s="231" t="s">
        <v>331</v>
      </c>
      <c r="B12881" s="232" t="s">
        <v>404</v>
      </c>
      <c r="C12881" s="233" t="s">
        <v>333</v>
      </c>
      <c r="D12881" s="233">
        <v>16</v>
      </c>
      <c r="E12881" s="233" t="s">
        <v>334</v>
      </c>
      <c r="F12881" s="234" t="s">
        <v>405</v>
      </c>
      <c r="G12881" s="235">
        <v>31</v>
      </c>
      <c r="H12881" s="234">
        <v>59334</v>
      </c>
      <c r="I12881" s="28"/>
    </row>
    <row r="12882" spans="1:9" x14ac:dyDescent="0.25">
      <c r="A12882" s="231" t="s">
        <v>331</v>
      </c>
      <c r="B12882" s="232" t="s">
        <v>381</v>
      </c>
      <c r="C12882" s="233" t="s">
        <v>380</v>
      </c>
      <c r="D12882" s="233">
        <v>16</v>
      </c>
      <c r="E12882" s="233" t="s">
        <v>262</v>
      </c>
      <c r="F12882" s="234" t="s">
        <v>342</v>
      </c>
      <c r="G12882" s="235">
        <v>171</v>
      </c>
      <c r="H12882" s="234">
        <v>59338</v>
      </c>
      <c r="I12882" s="28"/>
    </row>
    <row r="12883" spans="1:9" x14ac:dyDescent="0.25">
      <c r="A12883" s="231" t="s">
        <v>371</v>
      </c>
      <c r="B12883" s="232" t="s">
        <v>372</v>
      </c>
      <c r="C12883" s="233" t="s">
        <v>364</v>
      </c>
      <c r="D12883" s="233">
        <v>8</v>
      </c>
      <c r="E12883" s="233" t="s">
        <v>271</v>
      </c>
      <c r="F12883" s="234" t="s">
        <v>338</v>
      </c>
      <c r="G12883" s="235">
        <v>39</v>
      </c>
      <c r="H12883" s="234">
        <v>59339</v>
      </c>
      <c r="I12883" s="28"/>
    </row>
    <row r="12884" spans="1:9" x14ac:dyDescent="0.25">
      <c r="A12884" s="231" t="s">
        <v>385</v>
      </c>
      <c r="B12884" s="232" t="s">
        <v>386</v>
      </c>
      <c r="C12884" s="233" t="s">
        <v>358</v>
      </c>
      <c r="D12884" s="233">
        <v>16</v>
      </c>
      <c r="E12884" s="233" t="s">
        <v>334</v>
      </c>
      <c r="F12884" s="234" t="s">
        <v>405</v>
      </c>
      <c r="G12884" s="235">
        <v>86</v>
      </c>
      <c r="H12884" s="234">
        <v>59343</v>
      </c>
      <c r="I12884" s="28"/>
    </row>
    <row r="12885" spans="1:9" x14ac:dyDescent="0.25">
      <c r="A12885" s="231" t="s">
        <v>335</v>
      </c>
      <c r="B12885" s="232" t="s">
        <v>368</v>
      </c>
      <c r="C12885" s="233" t="s">
        <v>364</v>
      </c>
      <c r="D12885" s="233">
        <v>8</v>
      </c>
      <c r="E12885" s="233" t="s">
        <v>262</v>
      </c>
      <c r="F12885" s="234" t="s">
        <v>356</v>
      </c>
      <c r="G12885" s="235">
        <v>124</v>
      </c>
      <c r="H12885" s="234">
        <v>59345</v>
      </c>
      <c r="I12885" s="28"/>
    </row>
    <row r="12886" spans="1:9" x14ac:dyDescent="0.25">
      <c r="A12886" s="231" t="s">
        <v>339</v>
      </c>
      <c r="B12886" s="232" t="s">
        <v>340</v>
      </c>
      <c r="C12886" s="233" t="s">
        <v>341</v>
      </c>
      <c r="D12886" s="233">
        <v>8</v>
      </c>
      <c r="E12886" s="233" t="s">
        <v>262</v>
      </c>
      <c r="F12886" s="234" t="s">
        <v>342</v>
      </c>
      <c r="G12886" s="235">
        <v>127</v>
      </c>
      <c r="H12886" s="234">
        <v>59345</v>
      </c>
      <c r="I12886" s="28"/>
    </row>
    <row r="12887" spans="1:9" x14ac:dyDescent="0.25">
      <c r="A12887" s="231" t="s">
        <v>331</v>
      </c>
      <c r="B12887" s="232" t="s">
        <v>404</v>
      </c>
      <c r="C12887" s="233" t="s">
        <v>333</v>
      </c>
      <c r="D12887" s="233">
        <v>16</v>
      </c>
      <c r="E12887" s="233" t="s">
        <v>334</v>
      </c>
      <c r="F12887" s="234" t="s">
        <v>405</v>
      </c>
      <c r="G12887" s="235">
        <v>148</v>
      </c>
      <c r="H12887" s="234">
        <v>59345</v>
      </c>
      <c r="I12887" s="28"/>
    </row>
    <row r="12888" spans="1:9" x14ac:dyDescent="0.25">
      <c r="A12888" s="231" t="s">
        <v>392</v>
      </c>
      <c r="B12888" s="232" t="s">
        <v>393</v>
      </c>
      <c r="C12888" s="233" t="s">
        <v>337</v>
      </c>
      <c r="D12888" s="233">
        <v>16</v>
      </c>
      <c r="E12888" s="233" t="s">
        <v>271</v>
      </c>
      <c r="F12888" s="234" t="s">
        <v>338</v>
      </c>
      <c r="G12888" s="235">
        <v>188</v>
      </c>
      <c r="H12888" s="234">
        <v>59346</v>
      </c>
      <c r="I12888" s="28"/>
    </row>
    <row r="12889" spans="1:9" x14ac:dyDescent="0.25">
      <c r="A12889" s="231" t="s">
        <v>362</v>
      </c>
      <c r="B12889" s="232" t="s">
        <v>363</v>
      </c>
      <c r="C12889" s="233" t="s">
        <v>364</v>
      </c>
      <c r="D12889" s="233">
        <v>8</v>
      </c>
      <c r="E12889" s="233" t="s">
        <v>264</v>
      </c>
      <c r="F12889" s="234" t="s">
        <v>365</v>
      </c>
      <c r="G12889" s="235">
        <v>17</v>
      </c>
      <c r="H12889" s="234">
        <v>59349</v>
      </c>
      <c r="I12889" s="28"/>
    </row>
    <row r="12890" spans="1:9" x14ac:dyDescent="0.25">
      <c r="A12890" s="231" t="s">
        <v>392</v>
      </c>
      <c r="B12890" s="232" t="s">
        <v>393</v>
      </c>
      <c r="C12890" s="233" t="s">
        <v>337</v>
      </c>
      <c r="D12890" s="233">
        <v>16</v>
      </c>
      <c r="E12890" s="233" t="s">
        <v>271</v>
      </c>
      <c r="F12890" s="234" t="s">
        <v>359</v>
      </c>
      <c r="G12890" s="235">
        <v>68</v>
      </c>
      <c r="H12890" s="234">
        <v>59350</v>
      </c>
      <c r="I12890" s="28"/>
    </row>
    <row r="12891" spans="1:9" x14ac:dyDescent="0.25">
      <c r="A12891" s="231" t="s">
        <v>345</v>
      </c>
      <c r="B12891" s="232" t="s">
        <v>346</v>
      </c>
      <c r="C12891" s="233" t="s">
        <v>347</v>
      </c>
      <c r="D12891" s="233">
        <v>16</v>
      </c>
      <c r="E12891" s="233" t="s">
        <v>271</v>
      </c>
      <c r="F12891" s="234" t="s">
        <v>338</v>
      </c>
      <c r="G12891" s="235">
        <v>73</v>
      </c>
      <c r="H12891" s="234">
        <v>59358</v>
      </c>
      <c r="I12891" s="28"/>
    </row>
    <row r="12892" spans="1:9" x14ac:dyDescent="0.25">
      <c r="A12892" s="231" t="s">
        <v>397</v>
      </c>
      <c r="B12892" s="232" t="s">
        <v>398</v>
      </c>
      <c r="C12892" s="233" t="s">
        <v>399</v>
      </c>
      <c r="D12892" s="233">
        <v>8</v>
      </c>
      <c r="E12892" s="233" t="s">
        <v>334</v>
      </c>
      <c r="F12892" s="234" t="s">
        <v>276</v>
      </c>
      <c r="G12892" s="235">
        <v>107</v>
      </c>
      <c r="H12892" s="234">
        <v>59360</v>
      </c>
      <c r="I12892" s="28"/>
    </row>
    <row r="12893" spans="1:9" x14ac:dyDescent="0.25">
      <c r="A12893" s="231" t="s">
        <v>371</v>
      </c>
      <c r="B12893" s="232" t="s">
        <v>372</v>
      </c>
      <c r="C12893" s="233" t="s">
        <v>364</v>
      </c>
      <c r="D12893" s="233">
        <v>8</v>
      </c>
      <c r="E12893" s="233" t="s">
        <v>271</v>
      </c>
      <c r="F12893" s="234" t="s">
        <v>373</v>
      </c>
      <c r="G12893" s="235">
        <v>130</v>
      </c>
      <c r="H12893" s="234">
        <v>59361</v>
      </c>
      <c r="I12893" s="28"/>
    </row>
    <row r="12894" spans="1:9" x14ac:dyDescent="0.25">
      <c r="A12894" s="231" t="s">
        <v>354</v>
      </c>
      <c r="B12894" s="232" t="s">
        <v>355</v>
      </c>
      <c r="C12894" s="233" t="s">
        <v>347</v>
      </c>
      <c r="D12894" s="233">
        <v>16</v>
      </c>
      <c r="E12894" s="233" t="s">
        <v>262</v>
      </c>
      <c r="F12894" s="234" t="s">
        <v>356</v>
      </c>
      <c r="G12894" s="235">
        <v>139</v>
      </c>
      <c r="H12894" s="234">
        <v>59361</v>
      </c>
      <c r="I12894" s="28"/>
    </row>
    <row r="12895" spans="1:9" x14ac:dyDescent="0.25">
      <c r="A12895" s="231" t="s">
        <v>331</v>
      </c>
      <c r="B12895" s="232" t="s">
        <v>332</v>
      </c>
      <c r="C12895" s="233" t="s">
        <v>333</v>
      </c>
      <c r="D12895" s="233">
        <v>16</v>
      </c>
      <c r="E12895" s="233" t="s">
        <v>334</v>
      </c>
      <c r="F12895" s="234" t="s">
        <v>405</v>
      </c>
      <c r="G12895" s="235">
        <v>33</v>
      </c>
      <c r="H12895" s="234">
        <v>59362</v>
      </c>
      <c r="I12895" s="28"/>
    </row>
    <row r="12896" spans="1:9" x14ac:dyDescent="0.25">
      <c r="A12896" s="231" t="s">
        <v>331</v>
      </c>
      <c r="B12896" s="232" t="s">
        <v>332</v>
      </c>
      <c r="C12896" s="233" t="s">
        <v>333</v>
      </c>
      <c r="D12896" s="233">
        <v>16</v>
      </c>
      <c r="E12896" s="233" t="s">
        <v>334</v>
      </c>
      <c r="F12896" s="234" t="s">
        <v>405</v>
      </c>
      <c r="G12896" s="235">
        <v>39</v>
      </c>
      <c r="H12896" s="234">
        <v>59373</v>
      </c>
      <c r="I12896" s="28"/>
    </row>
    <row r="12897" spans="1:9" x14ac:dyDescent="0.25">
      <c r="A12897" s="231" t="s">
        <v>362</v>
      </c>
      <c r="B12897" s="232" t="s">
        <v>366</v>
      </c>
      <c r="C12897" s="233" t="s">
        <v>337</v>
      </c>
      <c r="D12897" s="233">
        <v>8</v>
      </c>
      <c r="E12897" s="233" t="s">
        <v>262</v>
      </c>
      <c r="F12897" s="234" t="s">
        <v>342</v>
      </c>
      <c r="G12897" s="235">
        <v>63</v>
      </c>
      <c r="H12897" s="234">
        <v>59376</v>
      </c>
      <c r="I12897" s="28"/>
    </row>
    <row r="12898" spans="1:9" x14ac:dyDescent="0.25">
      <c r="A12898" s="231" t="s">
        <v>376</v>
      </c>
      <c r="B12898" s="232" t="s">
        <v>377</v>
      </c>
      <c r="C12898" s="233" t="s">
        <v>378</v>
      </c>
      <c r="D12898" s="233">
        <v>10</v>
      </c>
      <c r="E12898" s="233" t="s">
        <v>262</v>
      </c>
      <c r="F12898" s="234" t="s">
        <v>50</v>
      </c>
      <c r="G12898" s="235">
        <v>111</v>
      </c>
      <c r="H12898" s="234">
        <v>59376</v>
      </c>
      <c r="I12898" s="28"/>
    </row>
    <row r="12899" spans="1:9" x14ac:dyDescent="0.25">
      <c r="A12899" s="231" t="s">
        <v>397</v>
      </c>
      <c r="B12899" s="232" t="s">
        <v>402</v>
      </c>
      <c r="C12899" s="233" t="s">
        <v>380</v>
      </c>
      <c r="D12899" s="233">
        <v>8</v>
      </c>
      <c r="E12899" s="233" t="s">
        <v>262</v>
      </c>
      <c r="F12899" s="234" t="s">
        <v>50</v>
      </c>
      <c r="G12899" s="235">
        <v>54</v>
      </c>
      <c r="H12899" s="234">
        <v>59376</v>
      </c>
      <c r="I12899" s="28"/>
    </row>
    <row r="12900" spans="1:9" x14ac:dyDescent="0.25">
      <c r="A12900" s="231" t="s">
        <v>376</v>
      </c>
      <c r="B12900" s="232" t="s">
        <v>390</v>
      </c>
      <c r="C12900" s="233" t="s">
        <v>370</v>
      </c>
      <c r="D12900" s="233">
        <v>8</v>
      </c>
      <c r="E12900" s="233" t="s">
        <v>334</v>
      </c>
      <c r="F12900" s="234" t="s">
        <v>278</v>
      </c>
      <c r="G12900" s="235">
        <v>22</v>
      </c>
      <c r="H12900" s="234">
        <v>59379</v>
      </c>
      <c r="I12900" s="28"/>
    </row>
    <row r="12901" spans="1:9" x14ac:dyDescent="0.25">
      <c r="A12901" s="231" t="s">
        <v>376</v>
      </c>
      <c r="B12901" s="232" t="s">
        <v>390</v>
      </c>
      <c r="C12901" s="233" t="s">
        <v>370</v>
      </c>
      <c r="D12901" s="233">
        <v>8</v>
      </c>
      <c r="E12901" s="233" t="s">
        <v>334</v>
      </c>
      <c r="F12901" s="234" t="s">
        <v>278</v>
      </c>
      <c r="G12901" s="235">
        <v>19</v>
      </c>
      <c r="H12901" s="234">
        <v>59388</v>
      </c>
      <c r="I12901" s="28"/>
    </row>
    <row r="12902" spans="1:9" x14ac:dyDescent="0.25">
      <c r="A12902" s="231" t="s">
        <v>376</v>
      </c>
      <c r="B12902" s="232" t="s">
        <v>390</v>
      </c>
      <c r="C12902" s="233" t="s">
        <v>370</v>
      </c>
      <c r="D12902" s="233">
        <v>8</v>
      </c>
      <c r="E12902" s="233" t="s">
        <v>334</v>
      </c>
      <c r="F12902" s="234" t="s">
        <v>278</v>
      </c>
      <c r="G12902" s="235">
        <v>175</v>
      </c>
      <c r="H12902" s="234">
        <v>59389</v>
      </c>
      <c r="I12902" s="28"/>
    </row>
    <row r="12903" spans="1:9" x14ac:dyDescent="0.25">
      <c r="A12903" s="231" t="s">
        <v>339</v>
      </c>
      <c r="B12903" s="232" t="s">
        <v>340</v>
      </c>
      <c r="C12903" s="233" t="s">
        <v>341</v>
      </c>
      <c r="D12903" s="233">
        <v>8</v>
      </c>
      <c r="E12903" s="233" t="s">
        <v>262</v>
      </c>
      <c r="F12903" s="234" t="s">
        <v>342</v>
      </c>
      <c r="G12903" s="235">
        <v>194</v>
      </c>
      <c r="H12903" s="234">
        <v>59400</v>
      </c>
      <c r="I12903" s="28"/>
    </row>
    <row r="12904" spans="1:9" x14ac:dyDescent="0.25">
      <c r="A12904" s="231" t="s">
        <v>345</v>
      </c>
      <c r="B12904" s="232" t="s">
        <v>346</v>
      </c>
      <c r="C12904" s="233" t="s">
        <v>347</v>
      </c>
      <c r="D12904" s="233">
        <v>16</v>
      </c>
      <c r="E12904" s="233" t="s">
        <v>271</v>
      </c>
      <c r="F12904" s="234" t="s">
        <v>338</v>
      </c>
      <c r="G12904" s="235">
        <v>109</v>
      </c>
      <c r="H12904" s="234">
        <v>59401</v>
      </c>
      <c r="I12904" s="28"/>
    </row>
    <row r="12905" spans="1:9" x14ac:dyDescent="0.25">
      <c r="A12905" s="231" t="s">
        <v>376</v>
      </c>
      <c r="B12905" s="232" t="s">
        <v>377</v>
      </c>
      <c r="C12905" s="233" t="s">
        <v>378</v>
      </c>
      <c r="D12905" s="233">
        <v>10</v>
      </c>
      <c r="E12905" s="233" t="s">
        <v>262</v>
      </c>
      <c r="F12905" s="234" t="s">
        <v>342</v>
      </c>
      <c r="G12905" s="235">
        <v>190</v>
      </c>
      <c r="H12905" s="234">
        <v>59402</v>
      </c>
      <c r="I12905" s="28"/>
    </row>
    <row r="12906" spans="1:9" x14ac:dyDescent="0.25">
      <c r="A12906" s="231" t="s">
        <v>335</v>
      </c>
      <c r="B12906" s="232" t="s">
        <v>384</v>
      </c>
      <c r="C12906" s="233" t="s">
        <v>364</v>
      </c>
      <c r="D12906" s="233">
        <v>8</v>
      </c>
      <c r="E12906" s="233" t="s">
        <v>262</v>
      </c>
      <c r="F12906" s="234" t="s">
        <v>356</v>
      </c>
      <c r="G12906" s="235">
        <v>90</v>
      </c>
      <c r="H12906" s="234">
        <v>59407</v>
      </c>
      <c r="I12906" s="28"/>
    </row>
    <row r="12907" spans="1:9" x14ac:dyDescent="0.25">
      <c r="A12907" s="231" t="s">
        <v>385</v>
      </c>
      <c r="B12907" s="232" t="s">
        <v>389</v>
      </c>
      <c r="C12907" s="233" t="s">
        <v>375</v>
      </c>
      <c r="D12907" s="233">
        <v>16</v>
      </c>
      <c r="E12907" s="233" t="s">
        <v>334</v>
      </c>
      <c r="F12907" s="234" t="s">
        <v>276</v>
      </c>
      <c r="G12907" s="235">
        <v>159</v>
      </c>
      <c r="H12907" s="234">
        <v>59407</v>
      </c>
      <c r="I12907" s="28"/>
    </row>
    <row r="12908" spans="1:9" x14ac:dyDescent="0.25">
      <c r="A12908" s="231" t="s">
        <v>331</v>
      </c>
      <c r="B12908" s="232" t="s">
        <v>404</v>
      </c>
      <c r="C12908" s="233" t="s">
        <v>333</v>
      </c>
      <c r="D12908" s="233">
        <v>16</v>
      </c>
      <c r="E12908" s="233" t="s">
        <v>334</v>
      </c>
      <c r="F12908" s="234" t="s">
        <v>405</v>
      </c>
      <c r="G12908" s="235">
        <v>32</v>
      </c>
      <c r="H12908" s="234">
        <v>59407</v>
      </c>
      <c r="I12908" s="28"/>
    </row>
    <row r="12909" spans="1:9" x14ac:dyDescent="0.25">
      <c r="A12909" s="231" t="s">
        <v>345</v>
      </c>
      <c r="B12909" s="232" t="s">
        <v>379</v>
      </c>
      <c r="C12909" s="233" t="s">
        <v>380</v>
      </c>
      <c r="D12909" s="233">
        <v>16</v>
      </c>
      <c r="E12909" s="233" t="s">
        <v>271</v>
      </c>
      <c r="F12909" s="234" t="s">
        <v>373</v>
      </c>
      <c r="G12909" s="235">
        <v>76</v>
      </c>
      <c r="H12909" s="234">
        <v>59411</v>
      </c>
      <c r="I12909" s="28"/>
    </row>
    <row r="12910" spans="1:9" x14ac:dyDescent="0.25">
      <c r="A12910" s="231" t="s">
        <v>385</v>
      </c>
      <c r="B12910" s="232" t="s">
        <v>389</v>
      </c>
      <c r="C12910" s="233" t="s">
        <v>375</v>
      </c>
      <c r="D12910" s="233">
        <v>16</v>
      </c>
      <c r="E12910" s="233" t="s">
        <v>334</v>
      </c>
      <c r="F12910" s="234" t="s">
        <v>276</v>
      </c>
      <c r="G12910" s="235">
        <v>23</v>
      </c>
      <c r="H12910" s="234">
        <v>59412</v>
      </c>
      <c r="I12910" s="28"/>
    </row>
    <row r="12911" spans="1:9" x14ac:dyDescent="0.25">
      <c r="A12911" s="231" t="s">
        <v>335</v>
      </c>
      <c r="B12911" s="232" t="s">
        <v>383</v>
      </c>
      <c r="C12911" s="233" t="s">
        <v>347</v>
      </c>
      <c r="D12911" s="233">
        <v>8</v>
      </c>
      <c r="E12911" s="233" t="s">
        <v>271</v>
      </c>
      <c r="F12911" s="234" t="s">
        <v>373</v>
      </c>
      <c r="G12911" s="235">
        <v>99</v>
      </c>
      <c r="H12911" s="234">
        <v>59412</v>
      </c>
      <c r="I12911" s="28"/>
    </row>
    <row r="12912" spans="1:9" x14ac:dyDescent="0.25">
      <c r="A12912" s="231" t="s">
        <v>335</v>
      </c>
      <c r="B12912" s="232" t="s">
        <v>400</v>
      </c>
      <c r="C12912" s="233" t="s">
        <v>364</v>
      </c>
      <c r="D12912" s="233">
        <v>8</v>
      </c>
      <c r="E12912" s="233" t="s">
        <v>264</v>
      </c>
      <c r="F12912" s="234" t="s">
        <v>365</v>
      </c>
      <c r="G12912" s="235">
        <v>166</v>
      </c>
      <c r="H12912" s="234">
        <v>59414</v>
      </c>
      <c r="I12912" s="28"/>
    </row>
    <row r="12913" spans="1:9" x14ac:dyDescent="0.25">
      <c r="A12913" s="231" t="s">
        <v>397</v>
      </c>
      <c r="B12913" s="232" t="s">
        <v>398</v>
      </c>
      <c r="C12913" s="233" t="s">
        <v>399</v>
      </c>
      <c r="D12913" s="233">
        <v>8</v>
      </c>
      <c r="E12913" s="233" t="s">
        <v>334</v>
      </c>
      <c r="F12913" s="234" t="s">
        <v>276</v>
      </c>
      <c r="G12913" s="235">
        <v>104</v>
      </c>
      <c r="H12913" s="234">
        <v>59417</v>
      </c>
      <c r="I12913" s="28"/>
    </row>
    <row r="12914" spans="1:9" x14ac:dyDescent="0.25">
      <c r="A12914" s="231" t="s">
        <v>335</v>
      </c>
      <c r="B12914" s="232" t="s">
        <v>350</v>
      </c>
      <c r="C12914" s="233" t="s">
        <v>347</v>
      </c>
      <c r="D12914" s="233">
        <v>8</v>
      </c>
      <c r="E12914" s="233" t="s">
        <v>271</v>
      </c>
      <c r="F12914" s="234" t="s">
        <v>338</v>
      </c>
      <c r="G12914" s="235">
        <v>181</v>
      </c>
      <c r="H12914" s="234">
        <v>59418</v>
      </c>
      <c r="I12914" s="28"/>
    </row>
    <row r="12915" spans="1:9" x14ac:dyDescent="0.25">
      <c r="A12915" s="231" t="s">
        <v>345</v>
      </c>
      <c r="B12915" s="232" t="s">
        <v>379</v>
      </c>
      <c r="C12915" s="233" t="s">
        <v>380</v>
      </c>
      <c r="D12915" s="233">
        <v>16</v>
      </c>
      <c r="E12915" s="233" t="s">
        <v>271</v>
      </c>
      <c r="F12915" s="234" t="s">
        <v>373</v>
      </c>
      <c r="G12915" s="235">
        <v>79</v>
      </c>
      <c r="H12915" s="234">
        <v>59420</v>
      </c>
      <c r="I12915" s="28"/>
    </row>
    <row r="12916" spans="1:9" x14ac:dyDescent="0.25">
      <c r="A12916" s="231" t="s">
        <v>345</v>
      </c>
      <c r="B12916" s="232" t="s">
        <v>406</v>
      </c>
      <c r="C12916" s="233" t="s">
        <v>337</v>
      </c>
      <c r="D12916" s="233">
        <v>16</v>
      </c>
      <c r="E12916" s="233" t="s">
        <v>271</v>
      </c>
      <c r="F12916" s="234" t="s">
        <v>338</v>
      </c>
      <c r="G12916" s="235">
        <v>118</v>
      </c>
      <c r="H12916" s="234">
        <v>59421</v>
      </c>
      <c r="I12916" s="28"/>
    </row>
    <row r="12917" spans="1:9" x14ac:dyDescent="0.25">
      <c r="A12917" s="231" t="s">
        <v>371</v>
      </c>
      <c r="B12917" s="232" t="s">
        <v>372</v>
      </c>
      <c r="C12917" s="233" t="s">
        <v>364</v>
      </c>
      <c r="D12917" s="233">
        <v>8</v>
      </c>
      <c r="E12917" s="233" t="s">
        <v>271</v>
      </c>
      <c r="F12917" s="234" t="s">
        <v>373</v>
      </c>
      <c r="G12917" s="235">
        <v>72</v>
      </c>
      <c r="H12917" s="234">
        <v>59422</v>
      </c>
      <c r="I12917" s="28"/>
    </row>
    <row r="12918" spans="1:9" x14ac:dyDescent="0.25">
      <c r="A12918" s="231" t="s">
        <v>345</v>
      </c>
      <c r="B12918" s="232" t="s">
        <v>346</v>
      </c>
      <c r="C12918" s="233" t="s">
        <v>347</v>
      </c>
      <c r="D12918" s="233">
        <v>16</v>
      </c>
      <c r="E12918" s="233" t="s">
        <v>271</v>
      </c>
      <c r="F12918" s="234" t="s">
        <v>338</v>
      </c>
      <c r="G12918" s="235">
        <v>181</v>
      </c>
      <c r="H12918" s="234">
        <v>59422</v>
      </c>
      <c r="I12918" s="28"/>
    </row>
    <row r="12919" spans="1:9" x14ac:dyDescent="0.25">
      <c r="A12919" s="231" t="s">
        <v>362</v>
      </c>
      <c r="B12919" s="232" t="s">
        <v>369</v>
      </c>
      <c r="C12919" s="233" t="s">
        <v>370</v>
      </c>
      <c r="D12919" s="233">
        <v>16</v>
      </c>
      <c r="E12919" s="233" t="s">
        <v>264</v>
      </c>
      <c r="F12919" s="234" t="s">
        <v>365</v>
      </c>
      <c r="G12919" s="235">
        <v>35</v>
      </c>
      <c r="H12919" s="234">
        <v>59424</v>
      </c>
      <c r="I12919" s="28"/>
    </row>
    <row r="12920" spans="1:9" x14ac:dyDescent="0.25">
      <c r="A12920" s="231" t="s">
        <v>345</v>
      </c>
      <c r="B12920" s="232" t="s">
        <v>391</v>
      </c>
      <c r="C12920" s="233" t="s">
        <v>337</v>
      </c>
      <c r="D12920" s="233">
        <v>16</v>
      </c>
      <c r="E12920" s="233" t="s">
        <v>334</v>
      </c>
      <c r="F12920" s="234" t="s">
        <v>405</v>
      </c>
      <c r="G12920" s="235">
        <v>186</v>
      </c>
      <c r="H12920" s="234">
        <v>59426</v>
      </c>
      <c r="I12920" s="28"/>
    </row>
    <row r="12921" spans="1:9" x14ac:dyDescent="0.25">
      <c r="A12921" s="231" t="s">
        <v>371</v>
      </c>
      <c r="B12921" s="232" t="s">
        <v>372</v>
      </c>
      <c r="C12921" s="233" t="s">
        <v>364</v>
      </c>
      <c r="D12921" s="233">
        <v>8</v>
      </c>
      <c r="E12921" s="233" t="s">
        <v>271</v>
      </c>
      <c r="F12921" s="234" t="s">
        <v>373</v>
      </c>
      <c r="G12921" s="235">
        <v>174</v>
      </c>
      <c r="H12921" s="234">
        <v>59426</v>
      </c>
      <c r="I12921" s="28"/>
    </row>
    <row r="12922" spans="1:9" x14ac:dyDescent="0.25">
      <c r="A12922" s="231" t="s">
        <v>362</v>
      </c>
      <c r="B12922" s="232" t="s">
        <v>407</v>
      </c>
      <c r="C12922" s="233" t="s">
        <v>380</v>
      </c>
      <c r="D12922" s="233">
        <v>16</v>
      </c>
      <c r="E12922" s="233" t="s">
        <v>264</v>
      </c>
      <c r="F12922" s="234" t="s">
        <v>396</v>
      </c>
      <c r="G12922" s="235">
        <v>140</v>
      </c>
      <c r="H12922" s="234">
        <v>59427</v>
      </c>
      <c r="I12922" s="28"/>
    </row>
    <row r="12923" spans="1:9" x14ac:dyDescent="0.25">
      <c r="A12923" s="231" t="s">
        <v>345</v>
      </c>
      <c r="B12923" s="232" t="s">
        <v>379</v>
      </c>
      <c r="C12923" s="233" t="s">
        <v>380</v>
      </c>
      <c r="D12923" s="233">
        <v>16</v>
      </c>
      <c r="E12923" s="233" t="s">
        <v>271</v>
      </c>
      <c r="F12923" s="234" t="s">
        <v>338</v>
      </c>
      <c r="G12923" s="235">
        <v>112</v>
      </c>
      <c r="H12923" s="234">
        <v>59428</v>
      </c>
      <c r="I12923" s="28"/>
    </row>
    <row r="12924" spans="1:9" x14ac:dyDescent="0.25">
      <c r="A12924" s="231" t="s">
        <v>376</v>
      </c>
      <c r="B12924" s="232" t="s">
        <v>377</v>
      </c>
      <c r="C12924" s="233" t="s">
        <v>378</v>
      </c>
      <c r="D12924" s="233">
        <v>10</v>
      </c>
      <c r="E12924" s="233" t="s">
        <v>262</v>
      </c>
      <c r="F12924" s="234" t="s">
        <v>50</v>
      </c>
      <c r="G12924" s="235">
        <v>39</v>
      </c>
      <c r="H12924" s="234">
        <v>59432</v>
      </c>
      <c r="I12924" s="28"/>
    </row>
    <row r="12925" spans="1:9" x14ac:dyDescent="0.25">
      <c r="A12925" s="231" t="s">
        <v>385</v>
      </c>
      <c r="B12925" s="232" t="s">
        <v>386</v>
      </c>
      <c r="C12925" s="233" t="s">
        <v>358</v>
      </c>
      <c r="D12925" s="233">
        <v>16</v>
      </c>
      <c r="E12925" s="233" t="s">
        <v>334</v>
      </c>
      <c r="F12925" s="234" t="s">
        <v>276</v>
      </c>
      <c r="G12925" s="235">
        <v>170</v>
      </c>
      <c r="H12925" s="234">
        <v>59433</v>
      </c>
      <c r="I12925" s="28"/>
    </row>
    <row r="12926" spans="1:9" x14ac:dyDescent="0.25">
      <c r="A12926" s="231" t="s">
        <v>354</v>
      </c>
      <c r="B12926" s="232" t="s">
        <v>355</v>
      </c>
      <c r="C12926" s="233" t="s">
        <v>347</v>
      </c>
      <c r="D12926" s="233">
        <v>16</v>
      </c>
      <c r="E12926" s="233" t="s">
        <v>262</v>
      </c>
      <c r="F12926" s="234" t="s">
        <v>356</v>
      </c>
      <c r="G12926" s="235">
        <v>195</v>
      </c>
      <c r="H12926" s="234">
        <v>59437</v>
      </c>
      <c r="I12926" s="28"/>
    </row>
    <row r="12927" spans="1:9" x14ac:dyDescent="0.25">
      <c r="A12927" s="231" t="s">
        <v>335</v>
      </c>
      <c r="B12927" s="232" t="s">
        <v>400</v>
      </c>
      <c r="C12927" s="233" t="s">
        <v>364</v>
      </c>
      <c r="D12927" s="233">
        <v>8</v>
      </c>
      <c r="E12927" s="233" t="s">
        <v>264</v>
      </c>
      <c r="F12927" s="234" t="s">
        <v>365</v>
      </c>
      <c r="G12927" s="235">
        <v>194</v>
      </c>
      <c r="H12927" s="234">
        <v>59442</v>
      </c>
      <c r="I12927" s="28"/>
    </row>
    <row r="12928" spans="1:9" x14ac:dyDescent="0.25">
      <c r="A12928" s="231" t="s">
        <v>385</v>
      </c>
      <c r="B12928" s="232" t="s">
        <v>389</v>
      </c>
      <c r="C12928" s="233" t="s">
        <v>375</v>
      </c>
      <c r="D12928" s="233">
        <v>16</v>
      </c>
      <c r="E12928" s="233" t="s">
        <v>334</v>
      </c>
      <c r="F12928" s="234" t="s">
        <v>278</v>
      </c>
      <c r="G12928" s="235">
        <v>80</v>
      </c>
      <c r="H12928" s="234">
        <v>59442</v>
      </c>
      <c r="I12928" s="28"/>
    </row>
    <row r="12929" spans="1:9" x14ac:dyDescent="0.25">
      <c r="A12929" s="231" t="s">
        <v>339</v>
      </c>
      <c r="B12929" s="232" t="s">
        <v>340</v>
      </c>
      <c r="C12929" s="233" t="s">
        <v>341</v>
      </c>
      <c r="D12929" s="233">
        <v>8</v>
      </c>
      <c r="E12929" s="233" t="s">
        <v>262</v>
      </c>
      <c r="F12929" s="234" t="s">
        <v>342</v>
      </c>
      <c r="G12929" s="235">
        <v>91</v>
      </c>
      <c r="H12929" s="234">
        <v>59442</v>
      </c>
      <c r="I12929" s="28"/>
    </row>
    <row r="12930" spans="1:9" x14ac:dyDescent="0.25">
      <c r="A12930" s="231" t="s">
        <v>335</v>
      </c>
      <c r="B12930" s="232" t="s">
        <v>383</v>
      </c>
      <c r="C12930" s="233" t="s">
        <v>347</v>
      </c>
      <c r="D12930" s="233">
        <v>8</v>
      </c>
      <c r="E12930" s="233" t="s">
        <v>271</v>
      </c>
      <c r="F12930" s="234" t="s">
        <v>359</v>
      </c>
      <c r="G12930" s="235">
        <v>62</v>
      </c>
      <c r="H12930" s="234">
        <v>59443</v>
      </c>
      <c r="I12930" s="28"/>
    </row>
    <row r="12931" spans="1:9" x14ac:dyDescent="0.25">
      <c r="A12931" s="231" t="s">
        <v>331</v>
      </c>
      <c r="B12931" s="232" t="s">
        <v>404</v>
      </c>
      <c r="C12931" s="233" t="s">
        <v>333</v>
      </c>
      <c r="D12931" s="233">
        <v>16</v>
      </c>
      <c r="E12931" s="233" t="s">
        <v>334</v>
      </c>
      <c r="F12931" s="234" t="s">
        <v>405</v>
      </c>
      <c r="G12931" s="235">
        <v>98</v>
      </c>
      <c r="H12931" s="234">
        <v>59443</v>
      </c>
      <c r="I12931" s="28"/>
    </row>
    <row r="12932" spans="1:9" x14ac:dyDescent="0.25">
      <c r="A12932" s="231" t="s">
        <v>335</v>
      </c>
      <c r="B12932" s="232" t="s">
        <v>382</v>
      </c>
      <c r="C12932" s="233" t="s">
        <v>337</v>
      </c>
      <c r="D12932" s="233">
        <v>16</v>
      </c>
      <c r="E12932" s="233" t="s">
        <v>264</v>
      </c>
      <c r="F12932" s="234" t="s">
        <v>365</v>
      </c>
      <c r="G12932" s="235">
        <v>160</v>
      </c>
      <c r="H12932" s="234">
        <v>59444</v>
      </c>
      <c r="I12932" s="28"/>
    </row>
    <row r="12933" spans="1:9" x14ac:dyDescent="0.25">
      <c r="A12933" s="231" t="s">
        <v>408</v>
      </c>
      <c r="B12933" s="232" t="s">
        <v>409</v>
      </c>
      <c r="C12933" s="233" t="s">
        <v>380</v>
      </c>
      <c r="D12933" s="233">
        <v>16</v>
      </c>
      <c r="E12933" s="233" t="s">
        <v>334</v>
      </c>
      <c r="F12933" s="234" t="s">
        <v>276</v>
      </c>
      <c r="G12933" s="235">
        <v>32</v>
      </c>
      <c r="H12933" s="234">
        <v>59448</v>
      </c>
      <c r="I12933" s="28"/>
    </row>
    <row r="12934" spans="1:9" x14ac:dyDescent="0.25">
      <c r="A12934" s="231" t="s">
        <v>376</v>
      </c>
      <c r="B12934" s="232" t="s">
        <v>377</v>
      </c>
      <c r="C12934" s="233" t="s">
        <v>378</v>
      </c>
      <c r="D12934" s="233">
        <v>10</v>
      </c>
      <c r="E12934" s="233" t="s">
        <v>262</v>
      </c>
      <c r="F12934" s="234" t="s">
        <v>50</v>
      </c>
      <c r="G12934" s="235">
        <v>93</v>
      </c>
      <c r="H12934" s="234">
        <v>59451</v>
      </c>
      <c r="I12934" s="28"/>
    </row>
    <row r="12935" spans="1:9" x14ac:dyDescent="0.25">
      <c r="A12935" s="231" t="s">
        <v>385</v>
      </c>
      <c r="B12935" s="232" t="s">
        <v>386</v>
      </c>
      <c r="C12935" s="233" t="s">
        <v>358</v>
      </c>
      <c r="D12935" s="233">
        <v>16</v>
      </c>
      <c r="E12935" s="233" t="s">
        <v>334</v>
      </c>
      <c r="F12935" s="234" t="s">
        <v>405</v>
      </c>
      <c r="G12935" s="235">
        <v>191</v>
      </c>
      <c r="H12935" s="234">
        <v>59452</v>
      </c>
      <c r="I12935" s="28"/>
    </row>
    <row r="12936" spans="1:9" x14ac:dyDescent="0.25">
      <c r="A12936" s="231" t="s">
        <v>354</v>
      </c>
      <c r="B12936" s="232" t="s">
        <v>355</v>
      </c>
      <c r="C12936" s="233" t="s">
        <v>347</v>
      </c>
      <c r="D12936" s="233">
        <v>16</v>
      </c>
      <c r="E12936" s="233" t="s">
        <v>262</v>
      </c>
      <c r="F12936" s="234" t="s">
        <v>356</v>
      </c>
      <c r="G12936" s="235">
        <v>29</v>
      </c>
      <c r="H12936" s="234">
        <v>59452</v>
      </c>
      <c r="I12936" s="28"/>
    </row>
    <row r="12937" spans="1:9" x14ac:dyDescent="0.25">
      <c r="A12937" s="231" t="s">
        <v>345</v>
      </c>
      <c r="B12937" s="232" t="s">
        <v>401</v>
      </c>
      <c r="C12937" s="233" t="s">
        <v>380</v>
      </c>
      <c r="D12937" s="233">
        <v>16</v>
      </c>
      <c r="E12937" s="233" t="s">
        <v>271</v>
      </c>
      <c r="F12937" s="234" t="s">
        <v>338</v>
      </c>
      <c r="G12937" s="235">
        <v>116</v>
      </c>
      <c r="H12937" s="234">
        <v>59453</v>
      </c>
      <c r="I12937" s="28"/>
    </row>
    <row r="12938" spans="1:9" x14ac:dyDescent="0.25">
      <c r="A12938" s="231" t="s">
        <v>345</v>
      </c>
      <c r="B12938" s="232" t="s">
        <v>391</v>
      </c>
      <c r="C12938" s="233" t="s">
        <v>337</v>
      </c>
      <c r="D12938" s="233">
        <v>16</v>
      </c>
      <c r="E12938" s="233" t="s">
        <v>334</v>
      </c>
      <c r="F12938" s="234" t="s">
        <v>405</v>
      </c>
      <c r="G12938" s="235">
        <v>57</v>
      </c>
      <c r="H12938" s="234">
        <v>59455</v>
      </c>
      <c r="I12938" s="28"/>
    </row>
    <row r="12939" spans="1:9" x14ac:dyDescent="0.25">
      <c r="A12939" s="231" t="s">
        <v>335</v>
      </c>
      <c r="B12939" s="232" t="s">
        <v>357</v>
      </c>
      <c r="C12939" s="233" t="s">
        <v>358</v>
      </c>
      <c r="D12939" s="233">
        <v>16</v>
      </c>
      <c r="E12939" s="233" t="s">
        <v>271</v>
      </c>
      <c r="F12939" s="234" t="s">
        <v>359</v>
      </c>
      <c r="G12939" s="235">
        <v>144</v>
      </c>
      <c r="H12939" s="234">
        <v>59458</v>
      </c>
      <c r="I12939" s="28"/>
    </row>
    <row r="12940" spans="1:9" x14ac:dyDescent="0.25">
      <c r="A12940" s="231" t="s">
        <v>345</v>
      </c>
      <c r="B12940" s="232" t="s">
        <v>391</v>
      </c>
      <c r="C12940" s="233" t="s">
        <v>337</v>
      </c>
      <c r="D12940" s="233">
        <v>16</v>
      </c>
      <c r="E12940" s="233" t="s">
        <v>334</v>
      </c>
      <c r="F12940" s="234" t="s">
        <v>405</v>
      </c>
      <c r="G12940" s="235">
        <v>186</v>
      </c>
      <c r="H12940" s="234">
        <v>59459</v>
      </c>
      <c r="I12940" s="28"/>
    </row>
    <row r="12941" spans="1:9" x14ac:dyDescent="0.25">
      <c r="A12941" s="231" t="s">
        <v>345</v>
      </c>
      <c r="B12941" s="232" t="s">
        <v>379</v>
      </c>
      <c r="C12941" s="233" t="s">
        <v>380</v>
      </c>
      <c r="D12941" s="233">
        <v>16</v>
      </c>
      <c r="E12941" s="233" t="s">
        <v>271</v>
      </c>
      <c r="F12941" s="234" t="s">
        <v>338</v>
      </c>
      <c r="G12941" s="235">
        <v>28</v>
      </c>
      <c r="H12941" s="234">
        <v>59459</v>
      </c>
      <c r="I12941" s="28"/>
    </row>
    <row r="12942" spans="1:9" x14ac:dyDescent="0.25">
      <c r="A12942" s="231" t="s">
        <v>397</v>
      </c>
      <c r="B12942" s="232" t="s">
        <v>402</v>
      </c>
      <c r="C12942" s="233" t="s">
        <v>380</v>
      </c>
      <c r="D12942" s="233">
        <v>8</v>
      </c>
      <c r="E12942" s="233" t="s">
        <v>262</v>
      </c>
      <c r="F12942" s="234" t="s">
        <v>342</v>
      </c>
      <c r="G12942" s="235">
        <v>192</v>
      </c>
      <c r="H12942" s="234">
        <v>59461</v>
      </c>
      <c r="I12942" s="28"/>
    </row>
    <row r="12943" spans="1:9" x14ac:dyDescent="0.25">
      <c r="A12943" s="231" t="s">
        <v>362</v>
      </c>
      <c r="B12943" s="232" t="s">
        <v>363</v>
      </c>
      <c r="C12943" s="233" t="s">
        <v>364</v>
      </c>
      <c r="D12943" s="233">
        <v>8</v>
      </c>
      <c r="E12943" s="233" t="s">
        <v>264</v>
      </c>
      <c r="F12943" s="234" t="s">
        <v>396</v>
      </c>
      <c r="G12943" s="235">
        <v>50</v>
      </c>
      <c r="H12943" s="234">
        <v>59462</v>
      </c>
      <c r="I12943" s="28"/>
    </row>
    <row r="12944" spans="1:9" x14ac:dyDescent="0.25">
      <c r="A12944" s="231" t="s">
        <v>335</v>
      </c>
      <c r="B12944" s="232" t="s">
        <v>336</v>
      </c>
      <c r="C12944" s="233" t="s">
        <v>337</v>
      </c>
      <c r="D12944" s="233">
        <v>16</v>
      </c>
      <c r="E12944" s="233" t="s">
        <v>271</v>
      </c>
      <c r="F12944" s="234" t="s">
        <v>338</v>
      </c>
      <c r="G12944" s="235">
        <v>17</v>
      </c>
      <c r="H12944" s="234">
        <v>59465</v>
      </c>
      <c r="I12944" s="28"/>
    </row>
    <row r="12945" spans="1:9" x14ac:dyDescent="0.25">
      <c r="A12945" s="231" t="s">
        <v>362</v>
      </c>
      <c r="B12945" s="232" t="s">
        <v>366</v>
      </c>
      <c r="C12945" s="233" t="s">
        <v>337</v>
      </c>
      <c r="D12945" s="233">
        <v>8</v>
      </c>
      <c r="E12945" s="233" t="s">
        <v>262</v>
      </c>
      <c r="F12945" s="234" t="s">
        <v>342</v>
      </c>
      <c r="G12945" s="235">
        <v>195</v>
      </c>
      <c r="H12945" s="234">
        <v>59467</v>
      </c>
      <c r="I12945" s="28"/>
    </row>
    <row r="12946" spans="1:9" x14ac:dyDescent="0.25">
      <c r="A12946" s="231" t="s">
        <v>331</v>
      </c>
      <c r="B12946" s="232" t="s">
        <v>403</v>
      </c>
      <c r="C12946" s="233" t="s">
        <v>380</v>
      </c>
      <c r="D12946" s="233">
        <v>32</v>
      </c>
      <c r="E12946" s="233" t="s">
        <v>262</v>
      </c>
      <c r="F12946" s="234" t="s">
        <v>356</v>
      </c>
      <c r="G12946" s="235">
        <v>143</v>
      </c>
      <c r="H12946" s="234">
        <v>59468</v>
      </c>
      <c r="I12946" s="28"/>
    </row>
    <row r="12947" spans="1:9" x14ac:dyDescent="0.25">
      <c r="A12947" s="231" t="s">
        <v>345</v>
      </c>
      <c r="B12947" s="232" t="s">
        <v>406</v>
      </c>
      <c r="C12947" s="233" t="s">
        <v>337</v>
      </c>
      <c r="D12947" s="233">
        <v>16</v>
      </c>
      <c r="E12947" s="233" t="s">
        <v>271</v>
      </c>
      <c r="F12947" s="234" t="s">
        <v>338</v>
      </c>
      <c r="G12947" s="235">
        <v>76</v>
      </c>
      <c r="H12947" s="234">
        <v>59468</v>
      </c>
      <c r="I12947" s="28"/>
    </row>
    <row r="12948" spans="1:9" x14ac:dyDescent="0.25">
      <c r="A12948" s="231" t="s">
        <v>335</v>
      </c>
      <c r="B12948" s="232" t="s">
        <v>367</v>
      </c>
      <c r="C12948" s="233" t="s">
        <v>337</v>
      </c>
      <c r="D12948" s="233">
        <v>8</v>
      </c>
      <c r="E12948" s="233" t="s">
        <v>262</v>
      </c>
      <c r="F12948" s="234" t="s">
        <v>356</v>
      </c>
      <c r="G12948" s="235">
        <v>141</v>
      </c>
      <c r="H12948" s="234">
        <v>59469</v>
      </c>
      <c r="I12948" s="28"/>
    </row>
    <row r="12949" spans="1:9" x14ac:dyDescent="0.25">
      <c r="A12949" s="231" t="s">
        <v>362</v>
      </c>
      <c r="B12949" s="232" t="s">
        <v>363</v>
      </c>
      <c r="C12949" s="233" t="s">
        <v>364</v>
      </c>
      <c r="D12949" s="233">
        <v>8</v>
      </c>
      <c r="E12949" s="233" t="s">
        <v>264</v>
      </c>
      <c r="F12949" s="234" t="s">
        <v>365</v>
      </c>
      <c r="G12949" s="235">
        <v>161</v>
      </c>
      <c r="H12949" s="234">
        <v>59473</v>
      </c>
      <c r="I12949" s="28"/>
    </row>
    <row r="12950" spans="1:9" x14ac:dyDescent="0.25">
      <c r="A12950" s="231" t="s">
        <v>335</v>
      </c>
      <c r="B12950" s="232" t="s">
        <v>395</v>
      </c>
      <c r="C12950" s="233" t="s">
        <v>337</v>
      </c>
      <c r="D12950" s="233">
        <v>16</v>
      </c>
      <c r="E12950" s="233" t="s">
        <v>264</v>
      </c>
      <c r="F12950" s="234" t="s">
        <v>396</v>
      </c>
      <c r="G12950" s="235">
        <v>60</v>
      </c>
      <c r="H12950" s="234">
        <v>59477</v>
      </c>
      <c r="I12950" s="28"/>
    </row>
    <row r="12951" spans="1:9" x14ac:dyDescent="0.25">
      <c r="A12951" s="231" t="s">
        <v>335</v>
      </c>
      <c r="B12951" s="232" t="s">
        <v>384</v>
      </c>
      <c r="C12951" s="233" t="s">
        <v>364</v>
      </c>
      <c r="D12951" s="233">
        <v>8</v>
      </c>
      <c r="E12951" s="233" t="s">
        <v>262</v>
      </c>
      <c r="F12951" s="234" t="s">
        <v>356</v>
      </c>
      <c r="G12951" s="235">
        <v>137</v>
      </c>
      <c r="H12951" s="234">
        <v>59480</v>
      </c>
      <c r="I12951" s="28"/>
    </row>
    <row r="12952" spans="1:9" x14ac:dyDescent="0.25">
      <c r="A12952" s="231" t="s">
        <v>339</v>
      </c>
      <c r="B12952" s="232" t="s">
        <v>340</v>
      </c>
      <c r="C12952" s="233" t="s">
        <v>341</v>
      </c>
      <c r="D12952" s="233">
        <v>8</v>
      </c>
      <c r="E12952" s="233" t="s">
        <v>262</v>
      </c>
      <c r="F12952" s="234" t="s">
        <v>342</v>
      </c>
      <c r="G12952" s="235">
        <v>156</v>
      </c>
      <c r="H12952" s="234">
        <v>59485</v>
      </c>
      <c r="I12952" s="28"/>
    </row>
    <row r="12953" spans="1:9" x14ac:dyDescent="0.25">
      <c r="A12953" s="231" t="s">
        <v>335</v>
      </c>
      <c r="B12953" s="232" t="s">
        <v>383</v>
      </c>
      <c r="C12953" s="233" t="s">
        <v>347</v>
      </c>
      <c r="D12953" s="233">
        <v>8</v>
      </c>
      <c r="E12953" s="233" t="s">
        <v>271</v>
      </c>
      <c r="F12953" s="234" t="s">
        <v>359</v>
      </c>
      <c r="G12953" s="235">
        <v>41</v>
      </c>
      <c r="H12953" s="234">
        <v>59487</v>
      </c>
      <c r="I12953" s="28"/>
    </row>
    <row r="12954" spans="1:9" x14ac:dyDescent="0.25">
      <c r="A12954" s="231" t="s">
        <v>345</v>
      </c>
      <c r="B12954" s="232" t="s">
        <v>406</v>
      </c>
      <c r="C12954" s="233" t="s">
        <v>337</v>
      </c>
      <c r="D12954" s="233">
        <v>16</v>
      </c>
      <c r="E12954" s="233" t="s">
        <v>271</v>
      </c>
      <c r="F12954" s="234" t="s">
        <v>338</v>
      </c>
      <c r="G12954" s="235">
        <v>157</v>
      </c>
      <c r="H12954" s="234">
        <v>59488</v>
      </c>
      <c r="I12954" s="28"/>
    </row>
    <row r="12955" spans="1:9" x14ac:dyDescent="0.25">
      <c r="A12955" s="231" t="s">
        <v>335</v>
      </c>
      <c r="B12955" s="232" t="s">
        <v>382</v>
      </c>
      <c r="C12955" s="233" t="s">
        <v>337</v>
      </c>
      <c r="D12955" s="233">
        <v>16</v>
      </c>
      <c r="E12955" s="233" t="s">
        <v>264</v>
      </c>
      <c r="F12955" s="234" t="s">
        <v>365</v>
      </c>
      <c r="G12955" s="235">
        <v>172</v>
      </c>
      <c r="H12955" s="234">
        <v>59489</v>
      </c>
      <c r="I12955" s="28"/>
    </row>
    <row r="12956" spans="1:9" x14ac:dyDescent="0.25">
      <c r="A12956" s="231" t="s">
        <v>335</v>
      </c>
      <c r="B12956" s="232" t="s">
        <v>394</v>
      </c>
      <c r="C12956" s="233" t="s">
        <v>364</v>
      </c>
      <c r="D12956" s="233">
        <v>8</v>
      </c>
      <c r="E12956" s="233" t="s">
        <v>264</v>
      </c>
      <c r="F12956" s="234" t="s">
        <v>365</v>
      </c>
      <c r="G12956" s="235">
        <v>51</v>
      </c>
      <c r="H12956" s="234">
        <v>59493</v>
      </c>
      <c r="I12956" s="28"/>
    </row>
    <row r="12957" spans="1:9" x14ac:dyDescent="0.25">
      <c r="A12957" s="231" t="s">
        <v>362</v>
      </c>
      <c r="B12957" s="232" t="s">
        <v>374</v>
      </c>
      <c r="C12957" s="233" t="s">
        <v>375</v>
      </c>
      <c r="D12957" s="233">
        <v>16</v>
      </c>
      <c r="E12957" s="233" t="s">
        <v>271</v>
      </c>
      <c r="F12957" s="234" t="s">
        <v>338</v>
      </c>
      <c r="G12957" s="235">
        <v>60</v>
      </c>
      <c r="H12957" s="234">
        <v>59504</v>
      </c>
      <c r="I12957" s="28"/>
    </row>
    <row r="12958" spans="1:9" x14ac:dyDescent="0.25">
      <c r="A12958" s="231" t="s">
        <v>335</v>
      </c>
      <c r="B12958" s="232" t="s">
        <v>382</v>
      </c>
      <c r="C12958" s="233" t="s">
        <v>337</v>
      </c>
      <c r="D12958" s="233">
        <v>16</v>
      </c>
      <c r="E12958" s="233" t="s">
        <v>264</v>
      </c>
      <c r="F12958" s="234" t="s">
        <v>365</v>
      </c>
      <c r="G12958" s="235">
        <v>14</v>
      </c>
      <c r="H12958" s="234">
        <v>59505</v>
      </c>
      <c r="I12958" s="28"/>
    </row>
    <row r="12959" spans="1:9" x14ac:dyDescent="0.25">
      <c r="A12959" s="231" t="s">
        <v>376</v>
      </c>
      <c r="B12959" s="232" t="s">
        <v>377</v>
      </c>
      <c r="C12959" s="233" t="s">
        <v>378</v>
      </c>
      <c r="D12959" s="233">
        <v>10</v>
      </c>
      <c r="E12959" s="233" t="s">
        <v>262</v>
      </c>
      <c r="F12959" s="234" t="s">
        <v>50</v>
      </c>
      <c r="G12959" s="235">
        <v>28</v>
      </c>
      <c r="H12959" s="234">
        <v>59508</v>
      </c>
      <c r="I12959" s="28"/>
    </row>
    <row r="12960" spans="1:9" x14ac:dyDescent="0.25">
      <c r="A12960" s="231" t="s">
        <v>362</v>
      </c>
      <c r="B12960" s="232" t="s">
        <v>374</v>
      </c>
      <c r="C12960" s="233" t="s">
        <v>375</v>
      </c>
      <c r="D12960" s="233">
        <v>16</v>
      </c>
      <c r="E12960" s="233" t="s">
        <v>271</v>
      </c>
      <c r="F12960" s="234" t="s">
        <v>338</v>
      </c>
      <c r="G12960" s="235">
        <v>101</v>
      </c>
      <c r="H12960" s="234">
        <v>59511</v>
      </c>
      <c r="I12960" s="28"/>
    </row>
    <row r="12961" spans="1:9" x14ac:dyDescent="0.25">
      <c r="A12961" s="231" t="s">
        <v>392</v>
      </c>
      <c r="B12961" s="232" t="s">
        <v>393</v>
      </c>
      <c r="C12961" s="233" t="s">
        <v>337</v>
      </c>
      <c r="D12961" s="233">
        <v>16</v>
      </c>
      <c r="E12961" s="233" t="s">
        <v>271</v>
      </c>
      <c r="F12961" s="234" t="s">
        <v>359</v>
      </c>
      <c r="G12961" s="235">
        <v>55</v>
      </c>
      <c r="H12961" s="234">
        <v>59511</v>
      </c>
      <c r="I12961" s="28"/>
    </row>
    <row r="12962" spans="1:9" x14ac:dyDescent="0.25">
      <c r="A12962" s="231" t="s">
        <v>335</v>
      </c>
      <c r="B12962" s="232" t="s">
        <v>350</v>
      </c>
      <c r="C12962" s="233" t="s">
        <v>347</v>
      </c>
      <c r="D12962" s="233">
        <v>8</v>
      </c>
      <c r="E12962" s="233" t="s">
        <v>271</v>
      </c>
      <c r="F12962" s="234" t="s">
        <v>338</v>
      </c>
      <c r="G12962" s="235">
        <v>128</v>
      </c>
      <c r="H12962" s="234">
        <v>59512</v>
      </c>
      <c r="I12962" s="28"/>
    </row>
    <row r="12963" spans="1:9" x14ac:dyDescent="0.25">
      <c r="A12963" s="231" t="s">
        <v>331</v>
      </c>
      <c r="B12963" s="232" t="s">
        <v>332</v>
      </c>
      <c r="C12963" s="233" t="s">
        <v>333</v>
      </c>
      <c r="D12963" s="233">
        <v>16</v>
      </c>
      <c r="E12963" s="233" t="s">
        <v>334</v>
      </c>
      <c r="F12963" s="234" t="s">
        <v>405</v>
      </c>
      <c r="G12963" s="235">
        <v>163</v>
      </c>
      <c r="H12963" s="234">
        <v>59516</v>
      </c>
      <c r="I12963" s="28"/>
    </row>
    <row r="12964" spans="1:9" x14ac:dyDescent="0.25">
      <c r="A12964" s="231" t="s">
        <v>385</v>
      </c>
      <c r="B12964" s="232" t="s">
        <v>386</v>
      </c>
      <c r="C12964" s="233" t="s">
        <v>358</v>
      </c>
      <c r="D12964" s="233">
        <v>16</v>
      </c>
      <c r="E12964" s="233" t="s">
        <v>334</v>
      </c>
      <c r="F12964" s="234" t="s">
        <v>405</v>
      </c>
      <c r="G12964" s="235">
        <v>182</v>
      </c>
      <c r="H12964" s="234">
        <v>59522</v>
      </c>
      <c r="I12964" s="28"/>
    </row>
    <row r="12965" spans="1:9" x14ac:dyDescent="0.25">
      <c r="A12965" s="231" t="s">
        <v>335</v>
      </c>
      <c r="B12965" s="232" t="s">
        <v>394</v>
      </c>
      <c r="C12965" s="233" t="s">
        <v>364</v>
      </c>
      <c r="D12965" s="233">
        <v>8</v>
      </c>
      <c r="E12965" s="233" t="s">
        <v>264</v>
      </c>
      <c r="F12965" s="234" t="s">
        <v>396</v>
      </c>
      <c r="G12965" s="235">
        <v>103</v>
      </c>
      <c r="H12965" s="234">
        <v>59524</v>
      </c>
      <c r="I12965" s="28"/>
    </row>
    <row r="12966" spans="1:9" x14ac:dyDescent="0.25">
      <c r="A12966" s="231" t="s">
        <v>335</v>
      </c>
      <c r="B12966" s="232" t="s">
        <v>387</v>
      </c>
      <c r="C12966" s="233" t="s">
        <v>347</v>
      </c>
      <c r="D12966" s="233">
        <v>8</v>
      </c>
      <c r="E12966" s="233" t="s">
        <v>264</v>
      </c>
      <c r="F12966" s="234" t="s">
        <v>365</v>
      </c>
      <c r="G12966" s="235">
        <v>141</v>
      </c>
      <c r="H12966" s="234">
        <v>59525</v>
      </c>
      <c r="I12966" s="28"/>
    </row>
    <row r="12967" spans="1:9" x14ac:dyDescent="0.25">
      <c r="A12967" s="231" t="s">
        <v>331</v>
      </c>
      <c r="B12967" s="232" t="s">
        <v>404</v>
      </c>
      <c r="C12967" s="233" t="s">
        <v>333</v>
      </c>
      <c r="D12967" s="233">
        <v>16</v>
      </c>
      <c r="E12967" s="233" t="s">
        <v>334</v>
      </c>
      <c r="F12967" s="234" t="s">
        <v>405</v>
      </c>
      <c r="G12967" s="235">
        <v>90</v>
      </c>
      <c r="H12967" s="234">
        <v>59526</v>
      </c>
      <c r="I12967" s="28"/>
    </row>
    <row r="12968" spans="1:9" x14ac:dyDescent="0.25">
      <c r="A12968" s="231" t="s">
        <v>408</v>
      </c>
      <c r="B12968" s="232" t="s">
        <v>409</v>
      </c>
      <c r="C12968" s="233" t="s">
        <v>380</v>
      </c>
      <c r="D12968" s="233">
        <v>16</v>
      </c>
      <c r="E12968" s="233" t="s">
        <v>334</v>
      </c>
      <c r="F12968" s="234" t="s">
        <v>278</v>
      </c>
      <c r="G12968" s="235">
        <v>95</v>
      </c>
      <c r="H12968" s="234">
        <v>59530</v>
      </c>
      <c r="I12968" s="28"/>
    </row>
    <row r="12969" spans="1:9" x14ac:dyDescent="0.25">
      <c r="A12969" s="231" t="s">
        <v>331</v>
      </c>
      <c r="B12969" s="232" t="s">
        <v>403</v>
      </c>
      <c r="C12969" s="233" t="s">
        <v>380</v>
      </c>
      <c r="D12969" s="233">
        <v>32</v>
      </c>
      <c r="E12969" s="233" t="s">
        <v>262</v>
      </c>
      <c r="F12969" s="234" t="s">
        <v>356</v>
      </c>
      <c r="G12969" s="235">
        <v>165</v>
      </c>
      <c r="H12969" s="234">
        <v>59530</v>
      </c>
      <c r="I12969" s="28"/>
    </row>
    <row r="12970" spans="1:9" x14ac:dyDescent="0.25">
      <c r="A12970" s="231" t="s">
        <v>392</v>
      </c>
      <c r="B12970" s="232" t="s">
        <v>393</v>
      </c>
      <c r="C12970" s="233" t="s">
        <v>337</v>
      </c>
      <c r="D12970" s="233">
        <v>16</v>
      </c>
      <c r="E12970" s="233" t="s">
        <v>271</v>
      </c>
      <c r="F12970" s="234" t="s">
        <v>359</v>
      </c>
      <c r="G12970" s="235">
        <v>136</v>
      </c>
      <c r="H12970" s="234">
        <v>59533</v>
      </c>
      <c r="I12970" s="28"/>
    </row>
    <row r="12971" spans="1:9" x14ac:dyDescent="0.25">
      <c r="A12971" s="231" t="s">
        <v>335</v>
      </c>
      <c r="B12971" s="232" t="s">
        <v>367</v>
      </c>
      <c r="C12971" s="233" t="s">
        <v>337</v>
      </c>
      <c r="D12971" s="233">
        <v>8</v>
      </c>
      <c r="E12971" s="233" t="s">
        <v>262</v>
      </c>
      <c r="F12971" s="234" t="s">
        <v>342</v>
      </c>
      <c r="G12971" s="235">
        <v>36</v>
      </c>
      <c r="H12971" s="234">
        <v>59535</v>
      </c>
      <c r="I12971" s="28"/>
    </row>
    <row r="12972" spans="1:9" x14ac:dyDescent="0.25">
      <c r="A12972" s="231" t="s">
        <v>362</v>
      </c>
      <c r="B12972" s="232" t="s">
        <v>407</v>
      </c>
      <c r="C12972" s="233" t="s">
        <v>380</v>
      </c>
      <c r="D12972" s="233">
        <v>16</v>
      </c>
      <c r="E12972" s="233" t="s">
        <v>264</v>
      </c>
      <c r="F12972" s="234" t="s">
        <v>396</v>
      </c>
      <c r="G12972" s="235">
        <v>147</v>
      </c>
      <c r="H12972" s="234">
        <v>59544</v>
      </c>
      <c r="I12972" s="28"/>
    </row>
    <row r="12973" spans="1:9" x14ac:dyDescent="0.25">
      <c r="A12973" s="231" t="s">
        <v>362</v>
      </c>
      <c r="B12973" s="232" t="s">
        <v>369</v>
      </c>
      <c r="C12973" s="233" t="s">
        <v>370</v>
      </c>
      <c r="D12973" s="233">
        <v>16</v>
      </c>
      <c r="E12973" s="233" t="s">
        <v>264</v>
      </c>
      <c r="F12973" s="234" t="s">
        <v>365</v>
      </c>
      <c r="G12973" s="235">
        <v>187</v>
      </c>
      <c r="H12973" s="234">
        <v>59545</v>
      </c>
      <c r="I12973" s="28"/>
    </row>
    <row r="12974" spans="1:9" x14ac:dyDescent="0.25">
      <c r="A12974" s="231" t="s">
        <v>397</v>
      </c>
      <c r="B12974" s="232" t="s">
        <v>402</v>
      </c>
      <c r="C12974" s="233" t="s">
        <v>380</v>
      </c>
      <c r="D12974" s="233">
        <v>8</v>
      </c>
      <c r="E12974" s="233" t="s">
        <v>262</v>
      </c>
      <c r="F12974" s="234" t="s">
        <v>342</v>
      </c>
      <c r="G12974" s="235">
        <v>76</v>
      </c>
      <c r="H12974" s="234">
        <v>59545</v>
      </c>
      <c r="I12974" s="28"/>
    </row>
    <row r="12975" spans="1:9" x14ac:dyDescent="0.25">
      <c r="A12975" s="231" t="s">
        <v>331</v>
      </c>
      <c r="B12975" s="232" t="s">
        <v>381</v>
      </c>
      <c r="C12975" s="233" t="s">
        <v>380</v>
      </c>
      <c r="D12975" s="233">
        <v>16</v>
      </c>
      <c r="E12975" s="233" t="s">
        <v>262</v>
      </c>
      <c r="F12975" s="234" t="s">
        <v>342</v>
      </c>
      <c r="G12975" s="235">
        <v>24</v>
      </c>
      <c r="H12975" s="234">
        <v>59546</v>
      </c>
      <c r="I12975" s="28"/>
    </row>
    <row r="12976" spans="1:9" x14ac:dyDescent="0.25">
      <c r="A12976" s="231" t="s">
        <v>371</v>
      </c>
      <c r="B12976" s="232" t="s">
        <v>372</v>
      </c>
      <c r="C12976" s="233" t="s">
        <v>364</v>
      </c>
      <c r="D12976" s="233">
        <v>8</v>
      </c>
      <c r="E12976" s="233" t="s">
        <v>271</v>
      </c>
      <c r="F12976" s="234" t="s">
        <v>338</v>
      </c>
      <c r="G12976" s="235">
        <v>99</v>
      </c>
      <c r="H12976" s="234">
        <v>59551</v>
      </c>
      <c r="I12976" s="28"/>
    </row>
    <row r="12977" spans="1:9" x14ac:dyDescent="0.25">
      <c r="A12977" s="231" t="s">
        <v>385</v>
      </c>
      <c r="B12977" s="232" t="s">
        <v>386</v>
      </c>
      <c r="C12977" s="233" t="s">
        <v>358</v>
      </c>
      <c r="D12977" s="233">
        <v>16</v>
      </c>
      <c r="E12977" s="233" t="s">
        <v>334</v>
      </c>
      <c r="F12977" s="234" t="s">
        <v>405</v>
      </c>
      <c r="G12977" s="235">
        <v>141</v>
      </c>
      <c r="H12977" s="234">
        <v>59551</v>
      </c>
      <c r="I12977" s="28"/>
    </row>
    <row r="12978" spans="1:9" x14ac:dyDescent="0.25">
      <c r="A12978" s="231" t="s">
        <v>335</v>
      </c>
      <c r="B12978" s="232" t="s">
        <v>382</v>
      </c>
      <c r="C12978" s="233" t="s">
        <v>337</v>
      </c>
      <c r="D12978" s="233">
        <v>16</v>
      </c>
      <c r="E12978" s="233" t="s">
        <v>264</v>
      </c>
      <c r="F12978" s="234" t="s">
        <v>365</v>
      </c>
      <c r="G12978" s="235">
        <v>197</v>
      </c>
      <c r="H12978" s="234">
        <v>59554</v>
      </c>
      <c r="I12978" s="28"/>
    </row>
    <row r="12979" spans="1:9" x14ac:dyDescent="0.25">
      <c r="A12979" s="231" t="s">
        <v>348</v>
      </c>
      <c r="B12979" s="232" t="s">
        <v>349</v>
      </c>
      <c r="C12979" s="233" t="s">
        <v>347</v>
      </c>
      <c r="D12979" s="233">
        <v>8</v>
      </c>
      <c r="E12979" s="233" t="s">
        <v>262</v>
      </c>
      <c r="F12979" s="234" t="s">
        <v>356</v>
      </c>
      <c r="G12979" s="235">
        <v>169</v>
      </c>
      <c r="H12979" s="234">
        <v>59555</v>
      </c>
      <c r="I12979" s="28"/>
    </row>
    <row r="12980" spans="1:9" x14ac:dyDescent="0.25">
      <c r="A12980" s="231" t="s">
        <v>335</v>
      </c>
      <c r="B12980" s="232" t="s">
        <v>400</v>
      </c>
      <c r="C12980" s="233" t="s">
        <v>364</v>
      </c>
      <c r="D12980" s="233">
        <v>8</v>
      </c>
      <c r="E12980" s="233" t="s">
        <v>264</v>
      </c>
      <c r="F12980" s="234" t="s">
        <v>365</v>
      </c>
      <c r="G12980" s="235">
        <v>187</v>
      </c>
      <c r="H12980" s="234">
        <v>59558</v>
      </c>
      <c r="I12980" s="28"/>
    </row>
    <row r="12981" spans="1:9" x14ac:dyDescent="0.25">
      <c r="A12981" s="231" t="s">
        <v>331</v>
      </c>
      <c r="B12981" s="232" t="s">
        <v>403</v>
      </c>
      <c r="C12981" s="233" t="s">
        <v>380</v>
      </c>
      <c r="D12981" s="233">
        <v>32</v>
      </c>
      <c r="E12981" s="233" t="s">
        <v>262</v>
      </c>
      <c r="F12981" s="234" t="s">
        <v>356</v>
      </c>
      <c r="G12981" s="235">
        <v>140</v>
      </c>
      <c r="H12981" s="234">
        <v>59558</v>
      </c>
      <c r="I12981" s="28"/>
    </row>
    <row r="12982" spans="1:9" x14ac:dyDescent="0.25">
      <c r="A12982" s="231" t="s">
        <v>385</v>
      </c>
      <c r="B12982" s="232" t="s">
        <v>386</v>
      </c>
      <c r="C12982" s="233" t="s">
        <v>358</v>
      </c>
      <c r="D12982" s="233">
        <v>16</v>
      </c>
      <c r="E12982" s="233" t="s">
        <v>334</v>
      </c>
      <c r="F12982" s="234" t="s">
        <v>405</v>
      </c>
      <c r="G12982" s="235">
        <v>87</v>
      </c>
      <c r="H12982" s="234">
        <v>59561</v>
      </c>
      <c r="I12982" s="28"/>
    </row>
    <row r="12983" spans="1:9" x14ac:dyDescent="0.25">
      <c r="A12983" s="231" t="s">
        <v>345</v>
      </c>
      <c r="B12983" s="232" t="s">
        <v>379</v>
      </c>
      <c r="C12983" s="233" t="s">
        <v>380</v>
      </c>
      <c r="D12983" s="233">
        <v>16</v>
      </c>
      <c r="E12983" s="233" t="s">
        <v>271</v>
      </c>
      <c r="F12983" s="234" t="s">
        <v>338</v>
      </c>
      <c r="G12983" s="235">
        <v>64</v>
      </c>
      <c r="H12983" s="234">
        <v>59562</v>
      </c>
      <c r="I12983" s="28"/>
    </row>
    <row r="12984" spans="1:9" x14ac:dyDescent="0.25">
      <c r="A12984" s="231" t="s">
        <v>385</v>
      </c>
      <c r="B12984" s="232" t="s">
        <v>389</v>
      </c>
      <c r="C12984" s="233" t="s">
        <v>375</v>
      </c>
      <c r="D12984" s="233">
        <v>16</v>
      </c>
      <c r="E12984" s="233" t="s">
        <v>334</v>
      </c>
      <c r="F12984" s="234" t="s">
        <v>278</v>
      </c>
      <c r="G12984" s="235">
        <v>173</v>
      </c>
      <c r="H12984" s="234">
        <v>59564</v>
      </c>
      <c r="I12984" s="28"/>
    </row>
    <row r="12985" spans="1:9" x14ac:dyDescent="0.25">
      <c r="A12985" s="231" t="s">
        <v>331</v>
      </c>
      <c r="B12985" s="232" t="s">
        <v>403</v>
      </c>
      <c r="C12985" s="233" t="s">
        <v>380</v>
      </c>
      <c r="D12985" s="233">
        <v>32</v>
      </c>
      <c r="E12985" s="233" t="s">
        <v>262</v>
      </c>
      <c r="F12985" s="234" t="s">
        <v>356</v>
      </c>
      <c r="G12985" s="235">
        <v>23</v>
      </c>
      <c r="H12985" s="234">
        <v>59566</v>
      </c>
      <c r="I12985" s="28"/>
    </row>
    <row r="12986" spans="1:9" x14ac:dyDescent="0.25">
      <c r="A12986" s="231" t="s">
        <v>345</v>
      </c>
      <c r="B12986" s="232" t="s">
        <v>406</v>
      </c>
      <c r="C12986" s="233" t="s">
        <v>337</v>
      </c>
      <c r="D12986" s="233">
        <v>16</v>
      </c>
      <c r="E12986" s="233" t="s">
        <v>271</v>
      </c>
      <c r="F12986" s="234" t="s">
        <v>338</v>
      </c>
      <c r="G12986" s="235">
        <v>95</v>
      </c>
      <c r="H12986" s="234">
        <v>59566</v>
      </c>
      <c r="I12986" s="28"/>
    </row>
    <row r="12987" spans="1:9" x14ac:dyDescent="0.25">
      <c r="A12987" s="231" t="s">
        <v>339</v>
      </c>
      <c r="B12987" s="232" t="s">
        <v>340</v>
      </c>
      <c r="C12987" s="233" t="s">
        <v>341</v>
      </c>
      <c r="D12987" s="233">
        <v>8</v>
      </c>
      <c r="E12987" s="233" t="s">
        <v>262</v>
      </c>
      <c r="F12987" s="234" t="s">
        <v>342</v>
      </c>
      <c r="G12987" s="235">
        <v>51</v>
      </c>
      <c r="H12987" s="234">
        <v>59567</v>
      </c>
      <c r="I12987" s="28"/>
    </row>
    <row r="12988" spans="1:9" x14ac:dyDescent="0.25">
      <c r="A12988" s="231" t="s">
        <v>345</v>
      </c>
      <c r="B12988" s="232" t="s">
        <v>379</v>
      </c>
      <c r="C12988" s="233" t="s">
        <v>380</v>
      </c>
      <c r="D12988" s="233">
        <v>16</v>
      </c>
      <c r="E12988" s="233" t="s">
        <v>271</v>
      </c>
      <c r="F12988" s="234" t="s">
        <v>338</v>
      </c>
      <c r="G12988" s="235">
        <v>27</v>
      </c>
      <c r="H12988" s="234">
        <v>59568</v>
      </c>
      <c r="I12988" s="28"/>
    </row>
    <row r="12989" spans="1:9" x14ac:dyDescent="0.25">
      <c r="A12989" s="231" t="s">
        <v>362</v>
      </c>
      <c r="B12989" s="232" t="s">
        <v>363</v>
      </c>
      <c r="C12989" s="233" t="s">
        <v>364</v>
      </c>
      <c r="D12989" s="233">
        <v>8</v>
      </c>
      <c r="E12989" s="233" t="s">
        <v>264</v>
      </c>
      <c r="F12989" s="234" t="s">
        <v>365</v>
      </c>
      <c r="G12989" s="235">
        <v>125</v>
      </c>
      <c r="H12989" s="234">
        <v>59569</v>
      </c>
      <c r="I12989" s="28"/>
    </row>
    <row r="12990" spans="1:9" x14ac:dyDescent="0.25">
      <c r="A12990" s="231" t="s">
        <v>397</v>
      </c>
      <c r="B12990" s="232" t="s">
        <v>398</v>
      </c>
      <c r="C12990" s="233" t="s">
        <v>399</v>
      </c>
      <c r="D12990" s="233">
        <v>8</v>
      </c>
      <c r="E12990" s="233" t="s">
        <v>334</v>
      </c>
      <c r="F12990" s="234" t="s">
        <v>276</v>
      </c>
      <c r="G12990" s="235">
        <v>111</v>
      </c>
      <c r="H12990" s="234">
        <v>59574</v>
      </c>
      <c r="I12990" s="28"/>
    </row>
    <row r="12991" spans="1:9" x14ac:dyDescent="0.25">
      <c r="A12991" s="231" t="s">
        <v>362</v>
      </c>
      <c r="B12991" s="232" t="s">
        <v>369</v>
      </c>
      <c r="C12991" s="233" t="s">
        <v>370</v>
      </c>
      <c r="D12991" s="233">
        <v>16</v>
      </c>
      <c r="E12991" s="233" t="s">
        <v>264</v>
      </c>
      <c r="F12991" s="234" t="s">
        <v>365</v>
      </c>
      <c r="G12991" s="235">
        <v>19</v>
      </c>
      <c r="H12991" s="234">
        <v>59576</v>
      </c>
      <c r="I12991" s="28"/>
    </row>
    <row r="12992" spans="1:9" x14ac:dyDescent="0.25">
      <c r="A12992" s="231" t="s">
        <v>335</v>
      </c>
      <c r="B12992" s="232" t="s">
        <v>350</v>
      </c>
      <c r="C12992" s="233" t="s">
        <v>347</v>
      </c>
      <c r="D12992" s="233">
        <v>8</v>
      </c>
      <c r="E12992" s="233" t="s">
        <v>271</v>
      </c>
      <c r="F12992" s="234" t="s">
        <v>338</v>
      </c>
      <c r="G12992" s="235">
        <v>115</v>
      </c>
      <c r="H12992" s="234">
        <v>59580</v>
      </c>
      <c r="I12992" s="28"/>
    </row>
    <row r="12993" spans="1:9" x14ac:dyDescent="0.25">
      <c r="A12993" s="231" t="s">
        <v>385</v>
      </c>
      <c r="B12993" s="232" t="s">
        <v>389</v>
      </c>
      <c r="C12993" s="233" t="s">
        <v>375</v>
      </c>
      <c r="D12993" s="233">
        <v>16</v>
      </c>
      <c r="E12993" s="233" t="s">
        <v>334</v>
      </c>
      <c r="F12993" s="234" t="s">
        <v>276</v>
      </c>
      <c r="G12993" s="235">
        <v>196</v>
      </c>
      <c r="H12993" s="234">
        <v>59580</v>
      </c>
      <c r="I12993" s="28"/>
    </row>
    <row r="12994" spans="1:9" x14ac:dyDescent="0.25">
      <c r="A12994" s="231" t="s">
        <v>362</v>
      </c>
      <c r="B12994" s="232" t="s">
        <v>374</v>
      </c>
      <c r="C12994" s="233" t="s">
        <v>375</v>
      </c>
      <c r="D12994" s="233">
        <v>16</v>
      </c>
      <c r="E12994" s="233" t="s">
        <v>271</v>
      </c>
      <c r="F12994" s="234" t="s">
        <v>338</v>
      </c>
      <c r="G12994" s="235">
        <v>192</v>
      </c>
      <c r="H12994" s="234">
        <v>59581</v>
      </c>
      <c r="I12994" s="28"/>
    </row>
    <row r="12995" spans="1:9" x14ac:dyDescent="0.25">
      <c r="A12995" s="231" t="s">
        <v>331</v>
      </c>
      <c r="B12995" s="232" t="s">
        <v>381</v>
      </c>
      <c r="C12995" s="233" t="s">
        <v>380</v>
      </c>
      <c r="D12995" s="233">
        <v>16</v>
      </c>
      <c r="E12995" s="233" t="s">
        <v>262</v>
      </c>
      <c r="F12995" s="234" t="s">
        <v>342</v>
      </c>
      <c r="G12995" s="235">
        <v>38</v>
      </c>
      <c r="H12995" s="234">
        <v>59587</v>
      </c>
      <c r="I12995" s="28"/>
    </row>
    <row r="12996" spans="1:9" x14ac:dyDescent="0.25">
      <c r="A12996" s="231" t="s">
        <v>331</v>
      </c>
      <c r="B12996" s="232" t="s">
        <v>332</v>
      </c>
      <c r="C12996" s="233" t="s">
        <v>333</v>
      </c>
      <c r="D12996" s="233">
        <v>16</v>
      </c>
      <c r="E12996" s="233" t="s">
        <v>334</v>
      </c>
      <c r="F12996" s="234" t="s">
        <v>278</v>
      </c>
      <c r="G12996" s="235">
        <v>97</v>
      </c>
      <c r="H12996" s="234">
        <v>59587</v>
      </c>
      <c r="I12996" s="28"/>
    </row>
    <row r="12997" spans="1:9" x14ac:dyDescent="0.25">
      <c r="A12997" s="231" t="s">
        <v>376</v>
      </c>
      <c r="B12997" s="232" t="s">
        <v>377</v>
      </c>
      <c r="C12997" s="233" t="s">
        <v>378</v>
      </c>
      <c r="D12997" s="233">
        <v>10</v>
      </c>
      <c r="E12997" s="233" t="s">
        <v>262</v>
      </c>
      <c r="F12997" s="234" t="s">
        <v>342</v>
      </c>
      <c r="G12997" s="235">
        <v>189</v>
      </c>
      <c r="H12997" s="234">
        <v>59587</v>
      </c>
      <c r="I12997" s="28"/>
    </row>
    <row r="12998" spans="1:9" x14ac:dyDescent="0.25">
      <c r="A12998" s="231" t="s">
        <v>339</v>
      </c>
      <c r="B12998" s="232" t="s">
        <v>340</v>
      </c>
      <c r="C12998" s="233" t="s">
        <v>341</v>
      </c>
      <c r="D12998" s="233">
        <v>8</v>
      </c>
      <c r="E12998" s="233" t="s">
        <v>262</v>
      </c>
      <c r="F12998" s="234" t="s">
        <v>342</v>
      </c>
      <c r="G12998" s="235">
        <v>31</v>
      </c>
      <c r="H12998" s="234">
        <v>59590</v>
      </c>
      <c r="I12998" s="28"/>
    </row>
    <row r="12999" spans="1:9" x14ac:dyDescent="0.25">
      <c r="A12999" s="231" t="s">
        <v>331</v>
      </c>
      <c r="B12999" s="232" t="s">
        <v>381</v>
      </c>
      <c r="C12999" s="233" t="s">
        <v>380</v>
      </c>
      <c r="D12999" s="233">
        <v>16</v>
      </c>
      <c r="E12999" s="233" t="s">
        <v>262</v>
      </c>
      <c r="F12999" s="234" t="s">
        <v>342</v>
      </c>
      <c r="G12999" s="235">
        <v>19</v>
      </c>
      <c r="H12999" s="234">
        <v>59595</v>
      </c>
      <c r="I12999" s="28"/>
    </row>
    <row r="13000" spans="1:9" x14ac:dyDescent="0.25">
      <c r="A13000" s="231" t="s">
        <v>408</v>
      </c>
      <c r="B13000" s="232" t="s">
        <v>409</v>
      </c>
      <c r="C13000" s="233" t="s">
        <v>380</v>
      </c>
      <c r="D13000" s="233">
        <v>16</v>
      </c>
      <c r="E13000" s="233" t="s">
        <v>334</v>
      </c>
      <c r="F13000" s="234" t="s">
        <v>276</v>
      </c>
      <c r="G13000" s="235">
        <v>192</v>
      </c>
      <c r="H13000" s="234">
        <v>59599</v>
      </c>
      <c r="I13000" s="28"/>
    </row>
    <row r="13001" spans="1:9" x14ac:dyDescent="0.25">
      <c r="A13001" s="231" t="s">
        <v>331</v>
      </c>
      <c r="B13001" s="232" t="s">
        <v>381</v>
      </c>
      <c r="C13001" s="233" t="s">
        <v>380</v>
      </c>
      <c r="D13001" s="233">
        <v>16</v>
      </c>
      <c r="E13001" s="233" t="s">
        <v>262</v>
      </c>
      <c r="F13001" s="234" t="s">
        <v>342</v>
      </c>
      <c r="G13001" s="235">
        <v>21</v>
      </c>
      <c r="H13001" s="234">
        <v>59600</v>
      </c>
      <c r="I13001" s="28"/>
    </row>
    <row r="13002" spans="1:9" x14ac:dyDescent="0.25">
      <c r="A13002" s="231" t="s">
        <v>371</v>
      </c>
      <c r="B13002" s="232" t="s">
        <v>372</v>
      </c>
      <c r="C13002" s="233" t="s">
        <v>364</v>
      </c>
      <c r="D13002" s="233">
        <v>8</v>
      </c>
      <c r="E13002" s="233" t="s">
        <v>271</v>
      </c>
      <c r="F13002" s="234" t="s">
        <v>338</v>
      </c>
      <c r="G13002" s="235">
        <v>147</v>
      </c>
      <c r="H13002" s="234">
        <v>59603</v>
      </c>
      <c r="I13002" s="28"/>
    </row>
    <row r="13003" spans="1:9" x14ac:dyDescent="0.25">
      <c r="A13003" s="231" t="s">
        <v>335</v>
      </c>
      <c r="B13003" s="232" t="s">
        <v>382</v>
      </c>
      <c r="C13003" s="233" t="s">
        <v>337</v>
      </c>
      <c r="D13003" s="233">
        <v>16</v>
      </c>
      <c r="E13003" s="233" t="s">
        <v>264</v>
      </c>
      <c r="F13003" s="234" t="s">
        <v>365</v>
      </c>
      <c r="G13003" s="235">
        <v>31</v>
      </c>
      <c r="H13003" s="234">
        <v>59605</v>
      </c>
      <c r="I13003" s="28"/>
    </row>
    <row r="13004" spans="1:9" x14ac:dyDescent="0.25">
      <c r="A13004" s="231" t="s">
        <v>376</v>
      </c>
      <c r="B13004" s="232" t="s">
        <v>377</v>
      </c>
      <c r="C13004" s="233" t="s">
        <v>378</v>
      </c>
      <c r="D13004" s="233">
        <v>10</v>
      </c>
      <c r="E13004" s="233" t="s">
        <v>262</v>
      </c>
      <c r="F13004" s="234" t="s">
        <v>50</v>
      </c>
      <c r="G13004" s="235">
        <v>109</v>
      </c>
      <c r="H13004" s="234">
        <v>59607</v>
      </c>
      <c r="I13004" s="28"/>
    </row>
    <row r="13005" spans="1:9" x14ac:dyDescent="0.25">
      <c r="A13005" s="231" t="s">
        <v>335</v>
      </c>
      <c r="B13005" s="232" t="s">
        <v>387</v>
      </c>
      <c r="C13005" s="233" t="s">
        <v>347</v>
      </c>
      <c r="D13005" s="233">
        <v>8</v>
      </c>
      <c r="E13005" s="233" t="s">
        <v>264</v>
      </c>
      <c r="F13005" s="234" t="s">
        <v>365</v>
      </c>
      <c r="G13005" s="235">
        <v>53</v>
      </c>
      <c r="H13005" s="234">
        <v>59610</v>
      </c>
      <c r="I13005" s="28"/>
    </row>
    <row r="13006" spans="1:9" x14ac:dyDescent="0.25">
      <c r="A13006" s="231" t="s">
        <v>362</v>
      </c>
      <c r="B13006" s="232" t="s">
        <v>374</v>
      </c>
      <c r="C13006" s="233" t="s">
        <v>375</v>
      </c>
      <c r="D13006" s="233">
        <v>16</v>
      </c>
      <c r="E13006" s="233" t="s">
        <v>271</v>
      </c>
      <c r="F13006" s="234" t="s">
        <v>338</v>
      </c>
      <c r="G13006" s="235">
        <v>102</v>
      </c>
      <c r="H13006" s="234">
        <v>59610</v>
      </c>
      <c r="I13006" s="28"/>
    </row>
    <row r="13007" spans="1:9" x14ac:dyDescent="0.25">
      <c r="A13007" s="231" t="s">
        <v>335</v>
      </c>
      <c r="B13007" s="232" t="s">
        <v>368</v>
      </c>
      <c r="C13007" s="233" t="s">
        <v>364</v>
      </c>
      <c r="D13007" s="233">
        <v>8</v>
      </c>
      <c r="E13007" s="233" t="s">
        <v>262</v>
      </c>
      <c r="F13007" s="234" t="s">
        <v>356</v>
      </c>
      <c r="G13007" s="235">
        <v>22</v>
      </c>
      <c r="H13007" s="234">
        <v>59611</v>
      </c>
      <c r="I13007" s="28"/>
    </row>
    <row r="13008" spans="1:9" x14ac:dyDescent="0.25">
      <c r="A13008" s="231" t="s">
        <v>345</v>
      </c>
      <c r="B13008" s="232" t="s">
        <v>346</v>
      </c>
      <c r="C13008" s="233" t="s">
        <v>347</v>
      </c>
      <c r="D13008" s="233">
        <v>16</v>
      </c>
      <c r="E13008" s="233" t="s">
        <v>271</v>
      </c>
      <c r="F13008" s="234" t="s">
        <v>338</v>
      </c>
      <c r="G13008" s="235">
        <v>200</v>
      </c>
      <c r="H13008" s="234">
        <v>59612</v>
      </c>
      <c r="I13008" s="28"/>
    </row>
    <row r="13009" spans="1:9" x14ac:dyDescent="0.25">
      <c r="A13009" s="231" t="s">
        <v>335</v>
      </c>
      <c r="B13009" s="232" t="s">
        <v>384</v>
      </c>
      <c r="C13009" s="233" t="s">
        <v>364</v>
      </c>
      <c r="D13009" s="233">
        <v>8</v>
      </c>
      <c r="E13009" s="233" t="s">
        <v>262</v>
      </c>
      <c r="F13009" s="234" t="s">
        <v>356</v>
      </c>
      <c r="G13009" s="235">
        <v>67</v>
      </c>
      <c r="H13009" s="234">
        <v>59618</v>
      </c>
      <c r="I13009" s="28"/>
    </row>
    <row r="13010" spans="1:9" x14ac:dyDescent="0.25">
      <c r="A13010" s="231" t="s">
        <v>376</v>
      </c>
      <c r="B13010" s="232" t="s">
        <v>377</v>
      </c>
      <c r="C13010" s="233" t="s">
        <v>378</v>
      </c>
      <c r="D13010" s="233">
        <v>10</v>
      </c>
      <c r="E13010" s="233" t="s">
        <v>262</v>
      </c>
      <c r="F13010" s="234" t="s">
        <v>50</v>
      </c>
      <c r="G13010" s="235">
        <v>76</v>
      </c>
      <c r="H13010" s="234">
        <v>59618</v>
      </c>
      <c r="I13010" s="28"/>
    </row>
    <row r="13011" spans="1:9" x14ac:dyDescent="0.25">
      <c r="A13011" s="231" t="s">
        <v>362</v>
      </c>
      <c r="B13011" s="232" t="s">
        <v>407</v>
      </c>
      <c r="C13011" s="233" t="s">
        <v>380</v>
      </c>
      <c r="D13011" s="233">
        <v>16</v>
      </c>
      <c r="E13011" s="233" t="s">
        <v>264</v>
      </c>
      <c r="F13011" s="234" t="s">
        <v>365</v>
      </c>
      <c r="G13011" s="235">
        <v>48</v>
      </c>
      <c r="H13011" s="234">
        <v>59623</v>
      </c>
      <c r="I13011" s="28"/>
    </row>
    <row r="13012" spans="1:9" x14ac:dyDescent="0.25">
      <c r="A13012" s="231" t="s">
        <v>348</v>
      </c>
      <c r="B13012" s="232" t="s">
        <v>349</v>
      </c>
      <c r="C13012" s="233" t="s">
        <v>347</v>
      </c>
      <c r="D13012" s="233">
        <v>8</v>
      </c>
      <c r="E13012" s="233" t="s">
        <v>262</v>
      </c>
      <c r="F13012" s="234" t="s">
        <v>356</v>
      </c>
      <c r="G13012" s="235">
        <v>200</v>
      </c>
      <c r="H13012" s="234">
        <v>59623</v>
      </c>
      <c r="I13012" s="28"/>
    </row>
    <row r="13013" spans="1:9" x14ac:dyDescent="0.25">
      <c r="A13013" s="231" t="s">
        <v>331</v>
      </c>
      <c r="B13013" s="232" t="s">
        <v>404</v>
      </c>
      <c r="C13013" s="233" t="s">
        <v>333</v>
      </c>
      <c r="D13013" s="233">
        <v>16</v>
      </c>
      <c r="E13013" s="233" t="s">
        <v>334</v>
      </c>
      <c r="F13013" s="234" t="s">
        <v>405</v>
      </c>
      <c r="G13013" s="235">
        <v>55</v>
      </c>
      <c r="H13013" s="234">
        <v>59624</v>
      </c>
      <c r="I13013" s="28"/>
    </row>
    <row r="13014" spans="1:9" x14ac:dyDescent="0.25">
      <c r="A13014" s="231" t="s">
        <v>376</v>
      </c>
      <c r="B13014" s="232" t="s">
        <v>390</v>
      </c>
      <c r="C13014" s="233" t="s">
        <v>370</v>
      </c>
      <c r="D13014" s="233">
        <v>8</v>
      </c>
      <c r="E13014" s="233" t="s">
        <v>334</v>
      </c>
      <c r="F13014" s="234" t="s">
        <v>278</v>
      </c>
      <c r="G13014" s="235">
        <v>129</v>
      </c>
      <c r="H13014" s="234">
        <v>59627</v>
      </c>
      <c r="I13014" s="28"/>
    </row>
    <row r="13015" spans="1:9" x14ac:dyDescent="0.25">
      <c r="A13015" s="231" t="s">
        <v>331</v>
      </c>
      <c r="B13015" s="232" t="s">
        <v>332</v>
      </c>
      <c r="C13015" s="233" t="s">
        <v>333</v>
      </c>
      <c r="D13015" s="233">
        <v>16</v>
      </c>
      <c r="E13015" s="233" t="s">
        <v>334</v>
      </c>
      <c r="F13015" s="234" t="s">
        <v>405</v>
      </c>
      <c r="G13015" s="235">
        <v>24</v>
      </c>
      <c r="H13015" s="234">
        <v>59628</v>
      </c>
      <c r="I13015" s="28"/>
    </row>
    <row r="13016" spans="1:9" x14ac:dyDescent="0.25">
      <c r="A13016" s="231" t="s">
        <v>335</v>
      </c>
      <c r="B13016" s="232" t="s">
        <v>367</v>
      </c>
      <c r="C13016" s="233" t="s">
        <v>337</v>
      </c>
      <c r="D13016" s="233">
        <v>8</v>
      </c>
      <c r="E13016" s="233" t="s">
        <v>262</v>
      </c>
      <c r="F13016" s="234" t="s">
        <v>342</v>
      </c>
      <c r="G13016" s="235">
        <v>198</v>
      </c>
      <c r="H13016" s="234">
        <v>59629</v>
      </c>
      <c r="I13016" s="28"/>
    </row>
    <row r="13017" spans="1:9" x14ac:dyDescent="0.25">
      <c r="A13017" s="231" t="s">
        <v>345</v>
      </c>
      <c r="B13017" s="232" t="s">
        <v>401</v>
      </c>
      <c r="C13017" s="233" t="s">
        <v>380</v>
      </c>
      <c r="D13017" s="233">
        <v>16</v>
      </c>
      <c r="E13017" s="233" t="s">
        <v>271</v>
      </c>
      <c r="F13017" s="234" t="s">
        <v>338</v>
      </c>
      <c r="G13017" s="235">
        <v>45</v>
      </c>
      <c r="H13017" s="234">
        <v>59629</v>
      </c>
      <c r="I13017" s="28"/>
    </row>
    <row r="13018" spans="1:9" x14ac:dyDescent="0.25">
      <c r="A13018" s="231" t="s">
        <v>345</v>
      </c>
      <c r="B13018" s="232" t="s">
        <v>406</v>
      </c>
      <c r="C13018" s="233" t="s">
        <v>337</v>
      </c>
      <c r="D13018" s="233">
        <v>16</v>
      </c>
      <c r="E13018" s="233" t="s">
        <v>271</v>
      </c>
      <c r="F13018" s="234" t="s">
        <v>338</v>
      </c>
      <c r="G13018" s="235">
        <v>146</v>
      </c>
      <c r="H13018" s="234">
        <v>59636</v>
      </c>
      <c r="I13018" s="28"/>
    </row>
    <row r="13019" spans="1:9" x14ac:dyDescent="0.25">
      <c r="A13019" s="231" t="s">
        <v>335</v>
      </c>
      <c r="B13019" s="232" t="s">
        <v>387</v>
      </c>
      <c r="C13019" s="233" t="s">
        <v>347</v>
      </c>
      <c r="D13019" s="233">
        <v>8</v>
      </c>
      <c r="E13019" s="233" t="s">
        <v>264</v>
      </c>
      <c r="F13019" s="234" t="s">
        <v>365</v>
      </c>
      <c r="G13019" s="235">
        <v>34</v>
      </c>
      <c r="H13019" s="234">
        <v>59638</v>
      </c>
      <c r="I13019" s="28"/>
    </row>
    <row r="13020" spans="1:9" x14ac:dyDescent="0.25">
      <c r="A13020" s="231" t="s">
        <v>335</v>
      </c>
      <c r="B13020" s="232" t="s">
        <v>395</v>
      </c>
      <c r="C13020" s="233" t="s">
        <v>337</v>
      </c>
      <c r="D13020" s="233">
        <v>16</v>
      </c>
      <c r="E13020" s="233" t="s">
        <v>264</v>
      </c>
      <c r="F13020" s="234" t="s">
        <v>365</v>
      </c>
      <c r="G13020" s="235">
        <v>164</v>
      </c>
      <c r="H13020" s="234">
        <v>59640</v>
      </c>
      <c r="I13020" s="28"/>
    </row>
    <row r="13021" spans="1:9" x14ac:dyDescent="0.25">
      <c r="A13021" s="231" t="s">
        <v>335</v>
      </c>
      <c r="B13021" s="232" t="s">
        <v>395</v>
      </c>
      <c r="C13021" s="233" t="s">
        <v>337</v>
      </c>
      <c r="D13021" s="233">
        <v>16</v>
      </c>
      <c r="E13021" s="233" t="s">
        <v>264</v>
      </c>
      <c r="F13021" s="234" t="s">
        <v>396</v>
      </c>
      <c r="G13021" s="235">
        <v>178</v>
      </c>
      <c r="H13021" s="234">
        <v>59642</v>
      </c>
      <c r="I13021" s="28"/>
    </row>
    <row r="13022" spans="1:9" x14ac:dyDescent="0.25">
      <c r="A13022" s="231" t="s">
        <v>339</v>
      </c>
      <c r="B13022" s="232" t="s">
        <v>340</v>
      </c>
      <c r="C13022" s="233" t="s">
        <v>341</v>
      </c>
      <c r="D13022" s="233">
        <v>8</v>
      </c>
      <c r="E13022" s="233" t="s">
        <v>262</v>
      </c>
      <c r="F13022" s="234" t="s">
        <v>342</v>
      </c>
      <c r="G13022" s="235">
        <v>78</v>
      </c>
      <c r="H13022" s="234">
        <v>59642</v>
      </c>
      <c r="I13022" s="28"/>
    </row>
    <row r="13023" spans="1:9" x14ac:dyDescent="0.25">
      <c r="A13023" s="231" t="s">
        <v>335</v>
      </c>
      <c r="B13023" s="232" t="s">
        <v>368</v>
      </c>
      <c r="C13023" s="233" t="s">
        <v>364</v>
      </c>
      <c r="D13023" s="233">
        <v>8</v>
      </c>
      <c r="E13023" s="233" t="s">
        <v>262</v>
      </c>
      <c r="F13023" s="234" t="s">
        <v>356</v>
      </c>
      <c r="G13023" s="235">
        <v>66</v>
      </c>
      <c r="H13023" s="234">
        <v>59643</v>
      </c>
      <c r="I13023" s="28"/>
    </row>
    <row r="13024" spans="1:9" x14ac:dyDescent="0.25">
      <c r="A13024" s="231" t="s">
        <v>339</v>
      </c>
      <c r="B13024" s="232" t="s">
        <v>340</v>
      </c>
      <c r="C13024" s="233" t="s">
        <v>341</v>
      </c>
      <c r="D13024" s="233">
        <v>8</v>
      </c>
      <c r="E13024" s="233" t="s">
        <v>262</v>
      </c>
      <c r="F13024" s="234" t="s">
        <v>342</v>
      </c>
      <c r="G13024" s="235">
        <v>103</v>
      </c>
      <c r="H13024" s="234">
        <v>59650</v>
      </c>
      <c r="I13024" s="28"/>
    </row>
    <row r="13025" spans="1:9" x14ac:dyDescent="0.25">
      <c r="A13025" s="231" t="s">
        <v>376</v>
      </c>
      <c r="B13025" s="232" t="s">
        <v>377</v>
      </c>
      <c r="C13025" s="233" t="s">
        <v>378</v>
      </c>
      <c r="D13025" s="233">
        <v>10</v>
      </c>
      <c r="E13025" s="233" t="s">
        <v>262</v>
      </c>
      <c r="F13025" s="234" t="s">
        <v>50</v>
      </c>
      <c r="G13025" s="235">
        <v>55</v>
      </c>
      <c r="H13025" s="234">
        <v>59654</v>
      </c>
      <c r="I13025" s="28"/>
    </row>
    <row r="13026" spans="1:9" x14ac:dyDescent="0.25">
      <c r="A13026" s="231" t="s">
        <v>335</v>
      </c>
      <c r="B13026" s="232" t="s">
        <v>383</v>
      </c>
      <c r="C13026" s="233" t="s">
        <v>347</v>
      </c>
      <c r="D13026" s="233">
        <v>8</v>
      </c>
      <c r="E13026" s="233" t="s">
        <v>271</v>
      </c>
      <c r="F13026" s="234" t="s">
        <v>373</v>
      </c>
      <c r="G13026" s="235">
        <v>83</v>
      </c>
      <c r="H13026" s="234">
        <v>59657</v>
      </c>
      <c r="I13026" s="28"/>
    </row>
    <row r="13027" spans="1:9" x14ac:dyDescent="0.25">
      <c r="A13027" s="231" t="s">
        <v>331</v>
      </c>
      <c r="B13027" s="232" t="s">
        <v>332</v>
      </c>
      <c r="C13027" s="233" t="s">
        <v>333</v>
      </c>
      <c r="D13027" s="233">
        <v>16</v>
      </c>
      <c r="E13027" s="233" t="s">
        <v>334</v>
      </c>
      <c r="F13027" s="234" t="s">
        <v>405</v>
      </c>
      <c r="G13027" s="235">
        <v>35</v>
      </c>
      <c r="H13027" s="234">
        <v>59662</v>
      </c>
      <c r="I13027" s="28"/>
    </row>
    <row r="13028" spans="1:9" x14ac:dyDescent="0.25">
      <c r="A13028" s="231" t="s">
        <v>335</v>
      </c>
      <c r="B13028" s="232" t="s">
        <v>382</v>
      </c>
      <c r="C13028" s="233" t="s">
        <v>337</v>
      </c>
      <c r="D13028" s="233">
        <v>16</v>
      </c>
      <c r="E13028" s="233" t="s">
        <v>264</v>
      </c>
      <c r="F13028" s="234" t="s">
        <v>365</v>
      </c>
      <c r="G13028" s="235">
        <v>35</v>
      </c>
      <c r="H13028" s="234">
        <v>59665</v>
      </c>
      <c r="I13028" s="28"/>
    </row>
    <row r="13029" spans="1:9" x14ac:dyDescent="0.25">
      <c r="A13029" s="231" t="s">
        <v>345</v>
      </c>
      <c r="B13029" s="232" t="s">
        <v>391</v>
      </c>
      <c r="C13029" s="233" t="s">
        <v>337</v>
      </c>
      <c r="D13029" s="233">
        <v>16</v>
      </c>
      <c r="E13029" s="233" t="s">
        <v>334</v>
      </c>
      <c r="F13029" s="234" t="s">
        <v>276</v>
      </c>
      <c r="G13029" s="235">
        <v>70</v>
      </c>
      <c r="H13029" s="234">
        <v>59666</v>
      </c>
      <c r="I13029" s="28"/>
    </row>
    <row r="13030" spans="1:9" x14ac:dyDescent="0.25">
      <c r="A13030" s="231" t="s">
        <v>339</v>
      </c>
      <c r="B13030" s="232" t="s">
        <v>340</v>
      </c>
      <c r="C13030" s="233" t="s">
        <v>341</v>
      </c>
      <c r="D13030" s="233">
        <v>8</v>
      </c>
      <c r="E13030" s="233" t="s">
        <v>262</v>
      </c>
      <c r="F13030" s="234" t="s">
        <v>342</v>
      </c>
      <c r="G13030" s="235">
        <v>191</v>
      </c>
      <c r="H13030" s="234">
        <v>59666</v>
      </c>
      <c r="I13030" s="28"/>
    </row>
    <row r="13031" spans="1:9" x14ac:dyDescent="0.25">
      <c r="A13031" s="231" t="s">
        <v>335</v>
      </c>
      <c r="B13031" s="232" t="s">
        <v>384</v>
      </c>
      <c r="C13031" s="233" t="s">
        <v>364</v>
      </c>
      <c r="D13031" s="233">
        <v>8</v>
      </c>
      <c r="E13031" s="233" t="s">
        <v>262</v>
      </c>
      <c r="F13031" s="234" t="s">
        <v>356</v>
      </c>
      <c r="G13031" s="235">
        <v>91</v>
      </c>
      <c r="H13031" s="234">
        <v>59668</v>
      </c>
      <c r="I13031" s="28"/>
    </row>
    <row r="13032" spans="1:9" x14ac:dyDescent="0.25">
      <c r="A13032" s="231" t="s">
        <v>392</v>
      </c>
      <c r="B13032" s="232" t="s">
        <v>393</v>
      </c>
      <c r="C13032" s="233" t="s">
        <v>337</v>
      </c>
      <c r="D13032" s="233">
        <v>16</v>
      </c>
      <c r="E13032" s="233" t="s">
        <v>271</v>
      </c>
      <c r="F13032" s="234" t="s">
        <v>359</v>
      </c>
      <c r="G13032" s="235">
        <v>92</v>
      </c>
      <c r="H13032" s="234">
        <v>59668</v>
      </c>
      <c r="I13032" s="28"/>
    </row>
    <row r="13033" spans="1:9" x14ac:dyDescent="0.25">
      <c r="A13033" s="231" t="s">
        <v>331</v>
      </c>
      <c r="B13033" s="232" t="s">
        <v>353</v>
      </c>
      <c r="C13033" s="233" t="s">
        <v>337</v>
      </c>
      <c r="D13033" s="233">
        <v>16</v>
      </c>
      <c r="E13033" s="233" t="s">
        <v>262</v>
      </c>
      <c r="F13033" s="234" t="s">
        <v>356</v>
      </c>
      <c r="G13033" s="235">
        <v>77</v>
      </c>
      <c r="H13033" s="234">
        <v>59670</v>
      </c>
      <c r="I13033" s="28"/>
    </row>
    <row r="13034" spans="1:9" x14ac:dyDescent="0.25">
      <c r="A13034" s="231" t="s">
        <v>335</v>
      </c>
      <c r="B13034" s="232" t="s">
        <v>357</v>
      </c>
      <c r="C13034" s="233" t="s">
        <v>358</v>
      </c>
      <c r="D13034" s="233">
        <v>16</v>
      </c>
      <c r="E13034" s="233" t="s">
        <v>271</v>
      </c>
      <c r="F13034" s="234" t="s">
        <v>359</v>
      </c>
      <c r="G13034" s="235">
        <v>184</v>
      </c>
      <c r="H13034" s="234">
        <v>59671</v>
      </c>
      <c r="I13034" s="28"/>
    </row>
    <row r="13035" spans="1:9" x14ac:dyDescent="0.25">
      <c r="A13035" s="231" t="s">
        <v>335</v>
      </c>
      <c r="B13035" s="232" t="s">
        <v>350</v>
      </c>
      <c r="C13035" s="233" t="s">
        <v>347</v>
      </c>
      <c r="D13035" s="233">
        <v>8</v>
      </c>
      <c r="E13035" s="233" t="s">
        <v>271</v>
      </c>
      <c r="F13035" s="234" t="s">
        <v>338</v>
      </c>
      <c r="G13035" s="235">
        <v>80</v>
      </c>
      <c r="H13035" s="234">
        <v>59678</v>
      </c>
      <c r="I13035" s="28"/>
    </row>
    <row r="13036" spans="1:9" x14ac:dyDescent="0.25">
      <c r="A13036" s="231" t="s">
        <v>362</v>
      </c>
      <c r="B13036" s="232" t="s">
        <v>374</v>
      </c>
      <c r="C13036" s="233" t="s">
        <v>375</v>
      </c>
      <c r="D13036" s="233">
        <v>16</v>
      </c>
      <c r="E13036" s="233" t="s">
        <v>271</v>
      </c>
      <c r="F13036" s="234" t="s">
        <v>338</v>
      </c>
      <c r="G13036" s="235">
        <v>158</v>
      </c>
      <c r="H13036" s="234">
        <v>59679</v>
      </c>
      <c r="I13036" s="28"/>
    </row>
    <row r="13037" spans="1:9" x14ac:dyDescent="0.25">
      <c r="A13037" s="231" t="s">
        <v>331</v>
      </c>
      <c r="B13037" s="232" t="s">
        <v>403</v>
      </c>
      <c r="C13037" s="233" t="s">
        <v>380</v>
      </c>
      <c r="D13037" s="233">
        <v>32</v>
      </c>
      <c r="E13037" s="233" t="s">
        <v>262</v>
      </c>
      <c r="F13037" s="234" t="s">
        <v>356</v>
      </c>
      <c r="G13037" s="235">
        <v>80</v>
      </c>
      <c r="H13037" s="234">
        <v>59683</v>
      </c>
      <c r="I13037" s="28"/>
    </row>
    <row r="13038" spans="1:9" x14ac:dyDescent="0.25">
      <c r="A13038" s="231" t="s">
        <v>345</v>
      </c>
      <c r="B13038" s="232" t="s">
        <v>406</v>
      </c>
      <c r="C13038" s="233" t="s">
        <v>337</v>
      </c>
      <c r="D13038" s="233">
        <v>16</v>
      </c>
      <c r="E13038" s="233" t="s">
        <v>271</v>
      </c>
      <c r="F13038" s="234" t="s">
        <v>338</v>
      </c>
      <c r="G13038" s="235">
        <v>49</v>
      </c>
      <c r="H13038" s="234">
        <v>59685</v>
      </c>
      <c r="I13038" s="28"/>
    </row>
    <row r="13039" spans="1:9" x14ac:dyDescent="0.25">
      <c r="A13039" s="231" t="s">
        <v>371</v>
      </c>
      <c r="B13039" s="232" t="s">
        <v>388</v>
      </c>
      <c r="C13039" s="233" t="s">
        <v>364</v>
      </c>
      <c r="D13039" s="233">
        <v>12</v>
      </c>
      <c r="E13039" s="233" t="s">
        <v>271</v>
      </c>
      <c r="F13039" s="234" t="s">
        <v>338</v>
      </c>
      <c r="G13039" s="235">
        <v>14</v>
      </c>
      <c r="H13039" s="234">
        <v>59689</v>
      </c>
      <c r="I13039" s="28"/>
    </row>
    <row r="13040" spans="1:9" x14ac:dyDescent="0.25">
      <c r="A13040" s="231" t="s">
        <v>331</v>
      </c>
      <c r="B13040" s="232" t="s">
        <v>381</v>
      </c>
      <c r="C13040" s="233" t="s">
        <v>380</v>
      </c>
      <c r="D13040" s="233">
        <v>16</v>
      </c>
      <c r="E13040" s="233" t="s">
        <v>262</v>
      </c>
      <c r="F13040" s="234" t="s">
        <v>342</v>
      </c>
      <c r="G13040" s="235">
        <v>77</v>
      </c>
      <c r="H13040" s="234">
        <v>59689</v>
      </c>
      <c r="I13040" s="28"/>
    </row>
    <row r="13041" spans="1:9" x14ac:dyDescent="0.25">
      <c r="A13041" s="231" t="s">
        <v>392</v>
      </c>
      <c r="B13041" s="232" t="s">
        <v>393</v>
      </c>
      <c r="C13041" s="233" t="s">
        <v>337</v>
      </c>
      <c r="D13041" s="233">
        <v>16</v>
      </c>
      <c r="E13041" s="233" t="s">
        <v>271</v>
      </c>
      <c r="F13041" s="234" t="s">
        <v>338</v>
      </c>
      <c r="G13041" s="235">
        <v>132</v>
      </c>
      <c r="H13041" s="234">
        <v>59690</v>
      </c>
      <c r="I13041" s="28"/>
    </row>
    <row r="13042" spans="1:9" x14ac:dyDescent="0.25">
      <c r="A13042" s="231" t="s">
        <v>345</v>
      </c>
      <c r="B13042" s="232" t="s">
        <v>391</v>
      </c>
      <c r="C13042" s="233" t="s">
        <v>337</v>
      </c>
      <c r="D13042" s="233">
        <v>16</v>
      </c>
      <c r="E13042" s="233" t="s">
        <v>334</v>
      </c>
      <c r="F13042" s="234" t="s">
        <v>405</v>
      </c>
      <c r="G13042" s="235">
        <v>49</v>
      </c>
      <c r="H13042" s="234">
        <v>59693</v>
      </c>
      <c r="I13042" s="28"/>
    </row>
    <row r="13043" spans="1:9" x14ac:dyDescent="0.25">
      <c r="A13043" s="231" t="s">
        <v>335</v>
      </c>
      <c r="B13043" s="232" t="s">
        <v>387</v>
      </c>
      <c r="C13043" s="233" t="s">
        <v>347</v>
      </c>
      <c r="D13043" s="233">
        <v>8</v>
      </c>
      <c r="E13043" s="233" t="s">
        <v>264</v>
      </c>
      <c r="F13043" s="234" t="s">
        <v>365</v>
      </c>
      <c r="G13043" s="235">
        <v>80</v>
      </c>
      <c r="H13043" s="234">
        <v>59695</v>
      </c>
      <c r="I13043" s="28"/>
    </row>
    <row r="13044" spans="1:9" x14ac:dyDescent="0.25">
      <c r="A13044" s="231" t="s">
        <v>348</v>
      </c>
      <c r="B13044" s="232" t="s">
        <v>349</v>
      </c>
      <c r="C13044" s="233" t="s">
        <v>347</v>
      </c>
      <c r="D13044" s="233">
        <v>8</v>
      </c>
      <c r="E13044" s="233" t="s">
        <v>262</v>
      </c>
      <c r="F13044" s="234" t="s">
        <v>342</v>
      </c>
      <c r="G13044" s="235">
        <v>126</v>
      </c>
      <c r="H13044" s="234">
        <v>59697</v>
      </c>
      <c r="I13044" s="28"/>
    </row>
    <row r="13045" spans="1:9" x14ac:dyDescent="0.25">
      <c r="A13045" s="231" t="s">
        <v>348</v>
      </c>
      <c r="B13045" s="232" t="s">
        <v>349</v>
      </c>
      <c r="C13045" s="233" t="s">
        <v>347</v>
      </c>
      <c r="D13045" s="233">
        <v>8</v>
      </c>
      <c r="E13045" s="233" t="s">
        <v>262</v>
      </c>
      <c r="F13045" s="234" t="s">
        <v>356</v>
      </c>
      <c r="G13045" s="235">
        <v>82</v>
      </c>
      <c r="H13045" s="234">
        <v>59702</v>
      </c>
      <c r="I13045" s="28"/>
    </row>
    <row r="13046" spans="1:9" x14ac:dyDescent="0.25">
      <c r="A13046" s="231" t="s">
        <v>335</v>
      </c>
      <c r="B13046" s="232" t="s">
        <v>395</v>
      </c>
      <c r="C13046" s="233" t="s">
        <v>337</v>
      </c>
      <c r="D13046" s="233">
        <v>16</v>
      </c>
      <c r="E13046" s="233" t="s">
        <v>264</v>
      </c>
      <c r="F13046" s="234" t="s">
        <v>365</v>
      </c>
      <c r="G13046" s="235">
        <v>169</v>
      </c>
      <c r="H13046" s="234">
        <v>59704</v>
      </c>
      <c r="I13046" s="28"/>
    </row>
    <row r="13047" spans="1:9" x14ac:dyDescent="0.25">
      <c r="A13047" s="231" t="s">
        <v>335</v>
      </c>
      <c r="B13047" s="232" t="s">
        <v>387</v>
      </c>
      <c r="C13047" s="233" t="s">
        <v>347</v>
      </c>
      <c r="D13047" s="233">
        <v>8</v>
      </c>
      <c r="E13047" s="233" t="s">
        <v>264</v>
      </c>
      <c r="F13047" s="234" t="s">
        <v>365</v>
      </c>
      <c r="G13047" s="235">
        <v>101</v>
      </c>
      <c r="H13047" s="234">
        <v>59705</v>
      </c>
      <c r="I13047" s="28"/>
    </row>
    <row r="13048" spans="1:9" x14ac:dyDescent="0.25">
      <c r="A13048" s="231" t="s">
        <v>335</v>
      </c>
      <c r="B13048" s="232" t="s">
        <v>382</v>
      </c>
      <c r="C13048" s="233" t="s">
        <v>337</v>
      </c>
      <c r="D13048" s="233">
        <v>16</v>
      </c>
      <c r="E13048" s="233" t="s">
        <v>264</v>
      </c>
      <c r="F13048" s="234" t="s">
        <v>365</v>
      </c>
      <c r="G13048" s="235">
        <v>40</v>
      </c>
      <c r="H13048" s="234">
        <v>59706</v>
      </c>
      <c r="I13048" s="28"/>
    </row>
    <row r="13049" spans="1:9" x14ac:dyDescent="0.25">
      <c r="A13049" s="231" t="s">
        <v>335</v>
      </c>
      <c r="B13049" s="232" t="s">
        <v>367</v>
      </c>
      <c r="C13049" s="233" t="s">
        <v>337</v>
      </c>
      <c r="D13049" s="233">
        <v>8</v>
      </c>
      <c r="E13049" s="233" t="s">
        <v>262</v>
      </c>
      <c r="F13049" s="234" t="s">
        <v>342</v>
      </c>
      <c r="G13049" s="235">
        <v>175</v>
      </c>
      <c r="H13049" s="234">
        <v>59708</v>
      </c>
      <c r="I13049" s="28"/>
    </row>
    <row r="13050" spans="1:9" x14ac:dyDescent="0.25">
      <c r="A13050" s="231" t="s">
        <v>376</v>
      </c>
      <c r="B13050" s="232" t="s">
        <v>377</v>
      </c>
      <c r="C13050" s="233" t="s">
        <v>378</v>
      </c>
      <c r="D13050" s="233">
        <v>10</v>
      </c>
      <c r="E13050" s="233" t="s">
        <v>262</v>
      </c>
      <c r="F13050" s="234" t="s">
        <v>342</v>
      </c>
      <c r="G13050" s="235">
        <v>160</v>
      </c>
      <c r="H13050" s="234">
        <v>59708</v>
      </c>
      <c r="I13050" s="28"/>
    </row>
    <row r="13051" spans="1:9" x14ac:dyDescent="0.25">
      <c r="A13051" s="231" t="s">
        <v>345</v>
      </c>
      <c r="B13051" s="232" t="s">
        <v>406</v>
      </c>
      <c r="C13051" s="233" t="s">
        <v>337</v>
      </c>
      <c r="D13051" s="233">
        <v>16</v>
      </c>
      <c r="E13051" s="233" t="s">
        <v>271</v>
      </c>
      <c r="F13051" s="234" t="s">
        <v>359</v>
      </c>
      <c r="G13051" s="235">
        <v>49</v>
      </c>
      <c r="H13051" s="234">
        <v>59710</v>
      </c>
      <c r="I13051" s="28"/>
    </row>
    <row r="13052" spans="1:9" x14ac:dyDescent="0.25">
      <c r="A13052" s="231" t="s">
        <v>345</v>
      </c>
      <c r="B13052" s="232" t="s">
        <v>379</v>
      </c>
      <c r="C13052" s="233" t="s">
        <v>380</v>
      </c>
      <c r="D13052" s="233">
        <v>16</v>
      </c>
      <c r="E13052" s="233" t="s">
        <v>271</v>
      </c>
      <c r="F13052" s="234" t="s">
        <v>373</v>
      </c>
      <c r="G13052" s="235">
        <v>188</v>
      </c>
      <c r="H13052" s="234">
        <v>59711</v>
      </c>
      <c r="I13052" s="28"/>
    </row>
    <row r="13053" spans="1:9" x14ac:dyDescent="0.25">
      <c r="A13053" s="231" t="s">
        <v>335</v>
      </c>
      <c r="B13053" s="232" t="s">
        <v>400</v>
      </c>
      <c r="C13053" s="233" t="s">
        <v>364</v>
      </c>
      <c r="D13053" s="233">
        <v>8</v>
      </c>
      <c r="E13053" s="233" t="s">
        <v>264</v>
      </c>
      <c r="F13053" s="234" t="s">
        <v>365</v>
      </c>
      <c r="G13053" s="235">
        <v>183</v>
      </c>
      <c r="H13053" s="234">
        <v>59714</v>
      </c>
      <c r="I13053" s="28"/>
    </row>
    <row r="13054" spans="1:9" x14ac:dyDescent="0.25">
      <c r="A13054" s="231" t="s">
        <v>335</v>
      </c>
      <c r="B13054" s="232" t="s">
        <v>368</v>
      </c>
      <c r="C13054" s="233" t="s">
        <v>364</v>
      </c>
      <c r="D13054" s="233">
        <v>8</v>
      </c>
      <c r="E13054" s="233" t="s">
        <v>262</v>
      </c>
      <c r="F13054" s="234" t="s">
        <v>356</v>
      </c>
      <c r="G13054" s="235">
        <v>170</v>
      </c>
      <c r="H13054" s="234">
        <v>59717</v>
      </c>
      <c r="I13054" s="28"/>
    </row>
    <row r="13055" spans="1:9" x14ac:dyDescent="0.25">
      <c r="A13055" s="231" t="s">
        <v>345</v>
      </c>
      <c r="B13055" s="232" t="s">
        <v>391</v>
      </c>
      <c r="C13055" s="233" t="s">
        <v>337</v>
      </c>
      <c r="D13055" s="233">
        <v>16</v>
      </c>
      <c r="E13055" s="233" t="s">
        <v>334</v>
      </c>
      <c r="F13055" s="234" t="s">
        <v>405</v>
      </c>
      <c r="G13055" s="235">
        <v>156</v>
      </c>
      <c r="H13055" s="234">
        <v>59717</v>
      </c>
      <c r="I13055" s="28"/>
    </row>
    <row r="13056" spans="1:9" x14ac:dyDescent="0.25">
      <c r="A13056" s="231" t="s">
        <v>397</v>
      </c>
      <c r="B13056" s="232" t="s">
        <v>402</v>
      </c>
      <c r="C13056" s="233" t="s">
        <v>380</v>
      </c>
      <c r="D13056" s="233">
        <v>8</v>
      </c>
      <c r="E13056" s="233" t="s">
        <v>262</v>
      </c>
      <c r="F13056" s="234" t="s">
        <v>50</v>
      </c>
      <c r="G13056" s="235">
        <v>195</v>
      </c>
      <c r="H13056" s="234">
        <v>59717</v>
      </c>
      <c r="I13056" s="28"/>
    </row>
    <row r="13057" spans="1:9" x14ac:dyDescent="0.25">
      <c r="A13057" s="231" t="s">
        <v>376</v>
      </c>
      <c r="B13057" s="232" t="s">
        <v>390</v>
      </c>
      <c r="C13057" s="233" t="s">
        <v>370</v>
      </c>
      <c r="D13057" s="233">
        <v>8</v>
      </c>
      <c r="E13057" s="233" t="s">
        <v>334</v>
      </c>
      <c r="F13057" s="234" t="s">
        <v>278</v>
      </c>
      <c r="G13057" s="235">
        <v>23</v>
      </c>
      <c r="H13057" s="234">
        <v>59717</v>
      </c>
      <c r="I13057" s="28"/>
    </row>
    <row r="13058" spans="1:9" x14ac:dyDescent="0.25">
      <c r="A13058" s="231" t="s">
        <v>362</v>
      </c>
      <c r="B13058" s="232" t="s">
        <v>363</v>
      </c>
      <c r="C13058" s="233" t="s">
        <v>364</v>
      </c>
      <c r="D13058" s="233">
        <v>8</v>
      </c>
      <c r="E13058" s="233" t="s">
        <v>264</v>
      </c>
      <c r="F13058" s="234" t="s">
        <v>365</v>
      </c>
      <c r="G13058" s="235">
        <v>56</v>
      </c>
      <c r="H13058" s="234">
        <v>59720</v>
      </c>
      <c r="I13058" s="28"/>
    </row>
    <row r="13059" spans="1:9" x14ac:dyDescent="0.25">
      <c r="A13059" s="231" t="s">
        <v>335</v>
      </c>
      <c r="B13059" s="232" t="s">
        <v>395</v>
      </c>
      <c r="C13059" s="233" t="s">
        <v>337</v>
      </c>
      <c r="D13059" s="233">
        <v>16</v>
      </c>
      <c r="E13059" s="233" t="s">
        <v>264</v>
      </c>
      <c r="F13059" s="234" t="s">
        <v>365</v>
      </c>
      <c r="G13059" s="235">
        <v>164</v>
      </c>
      <c r="H13059" s="234">
        <v>59728</v>
      </c>
      <c r="I13059" s="28"/>
    </row>
    <row r="13060" spans="1:9" x14ac:dyDescent="0.25">
      <c r="A13060" s="231" t="s">
        <v>371</v>
      </c>
      <c r="B13060" s="232" t="s">
        <v>372</v>
      </c>
      <c r="C13060" s="233" t="s">
        <v>364</v>
      </c>
      <c r="D13060" s="233">
        <v>8</v>
      </c>
      <c r="E13060" s="233" t="s">
        <v>271</v>
      </c>
      <c r="F13060" s="234" t="s">
        <v>338</v>
      </c>
      <c r="G13060" s="235">
        <v>200</v>
      </c>
      <c r="H13060" s="234">
        <v>59728</v>
      </c>
      <c r="I13060" s="28"/>
    </row>
    <row r="13061" spans="1:9" x14ac:dyDescent="0.25">
      <c r="A13061" s="231" t="s">
        <v>335</v>
      </c>
      <c r="B13061" s="232" t="s">
        <v>367</v>
      </c>
      <c r="C13061" s="233" t="s">
        <v>337</v>
      </c>
      <c r="D13061" s="233">
        <v>8</v>
      </c>
      <c r="E13061" s="233" t="s">
        <v>262</v>
      </c>
      <c r="F13061" s="234" t="s">
        <v>342</v>
      </c>
      <c r="G13061" s="235">
        <v>196</v>
      </c>
      <c r="H13061" s="234">
        <v>59732</v>
      </c>
      <c r="I13061" s="28"/>
    </row>
    <row r="13062" spans="1:9" x14ac:dyDescent="0.25">
      <c r="A13062" s="231" t="s">
        <v>362</v>
      </c>
      <c r="B13062" s="232" t="s">
        <v>374</v>
      </c>
      <c r="C13062" s="233" t="s">
        <v>375</v>
      </c>
      <c r="D13062" s="233">
        <v>16</v>
      </c>
      <c r="E13062" s="233" t="s">
        <v>271</v>
      </c>
      <c r="F13062" s="234" t="s">
        <v>338</v>
      </c>
      <c r="G13062" s="235">
        <v>149</v>
      </c>
      <c r="H13062" s="234">
        <v>59732</v>
      </c>
      <c r="I13062" s="28"/>
    </row>
    <row r="13063" spans="1:9" x14ac:dyDescent="0.25">
      <c r="A13063" s="231" t="s">
        <v>335</v>
      </c>
      <c r="B13063" s="232" t="s">
        <v>384</v>
      </c>
      <c r="C13063" s="233" t="s">
        <v>364</v>
      </c>
      <c r="D13063" s="233">
        <v>8</v>
      </c>
      <c r="E13063" s="233" t="s">
        <v>262</v>
      </c>
      <c r="F13063" s="234" t="s">
        <v>356</v>
      </c>
      <c r="G13063" s="235">
        <v>111</v>
      </c>
      <c r="H13063" s="234">
        <v>59733</v>
      </c>
      <c r="I13063" s="28"/>
    </row>
    <row r="13064" spans="1:9" x14ac:dyDescent="0.25">
      <c r="A13064" s="231" t="s">
        <v>335</v>
      </c>
      <c r="B13064" s="232" t="s">
        <v>395</v>
      </c>
      <c r="C13064" s="233" t="s">
        <v>337</v>
      </c>
      <c r="D13064" s="233">
        <v>16</v>
      </c>
      <c r="E13064" s="233" t="s">
        <v>264</v>
      </c>
      <c r="F13064" s="234" t="s">
        <v>365</v>
      </c>
      <c r="G13064" s="235">
        <v>153</v>
      </c>
      <c r="H13064" s="234">
        <v>59737</v>
      </c>
      <c r="I13064" s="28"/>
    </row>
    <row r="13065" spans="1:9" x14ac:dyDescent="0.25">
      <c r="A13065" s="231" t="s">
        <v>335</v>
      </c>
      <c r="B13065" s="232" t="s">
        <v>395</v>
      </c>
      <c r="C13065" s="233" t="s">
        <v>337</v>
      </c>
      <c r="D13065" s="233">
        <v>16</v>
      </c>
      <c r="E13065" s="233" t="s">
        <v>264</v>
      </c>
      <c r="F13065" s="234" t="s">
        <v>396</v>
      </c>
      <c r="G13065" s="235">
        <v>75</v>
      </c>
      <c r="H13065" s="234">
        <v>59737</v>
      </c>
      <c r="I13065" s="28"/>
    </row>
    <row r="13066" spans="1:9" x14ac:dyDescent="0.25">
      <c r="A13066" s="231" t="s">
        <v>331</v>
      </c>
      <c r="B13066" s="232" t="s">
        <v>404</v>
      </c>
      <c r="C13066" s="233" t="s">
        <v>333</v>
      </c>
      <c r="D13066" s="233">
        <v>16</v>
      </c>
      <c r="E13066" s="233" t="s">
        <v>334</v>
      </c>
      <c r="F13066" s="234" t="s">
        <v>405</v>
      </c>
      <c r="G13066" s="235">
        <v>172</v>
      </c>
      <c r="H13066" s="234">
        <v>59744</v>
      </c>
      <c r="I13066" s="28"/>
    </row>
    <row r="13067" spans="1:9" x14ac:dyDescent="0.25">
      <c r="A13067" s="231" t="s">
        <v>345</v>
      </c>
      <c r="B13067" s="232" t="s">
        <v>401</v>
      </c>
      <c r="C13067" s="233" t="s">
        <v>380</v>
      </c>
      <c r="D13067" s="233">
        <v>16</v>
      </c>
      <c r="E13067" s="233" t="s">
        <v>271</v>
      </c>
      <c r="F13067" s="234" t="s">
        <v>338</v>
      </c>
      <c r="G13067" s="235">
        <v>156</v>
      </c>
      <c r="H13067" s="234">
        <v>59745</v>
      </c>
      <c r="I13067" s="28"/>
    </row>
    <row r="13068" spans="1:9" x14ac:dyDescent="0.25">
      <c r="A13068" s="231" t="s">
        <v>392</v>
      </c>
      <c r="B13068" s="232" t="s">
        <v>393</v>
      </c>
      <c r="C13068" s="233" t="s">
        <v>337</v>
      </c>
      <c r="D13068" s="233">
        <v>16</v>
      </c>
      <c r="E13068" s="233" t="s">
        <v>271</v>
      </c>
      <c r="F13068" s="234" t="s">
        <v>338</v>
      </c>
      <c r="G13068" s="235">
        <v>11</v>
      </c>
      <c r="H13068" s="234">
        <v>59745</v>
      </c>
      <c r="I13068" s="28"/>
    </row>
    <row r="13069" spans="1:9" x14ac:dyDescent="0.25">
      <c r="A13069" s="231" t="s">
        <v>408</v>
      </c>
      <c r="B13069" s="232" t="s">
        <v>409</v>
      </c>
      <c r="C13069" s="233" t="s">
        <v>380</v>
      </c>
      <c r="D13069" s="233">
        <v>16</v>
      </c>
      <c r="E13069" s="233" t="s">
        <v>334</v>
      </c>
      <c r="F13069" s="234" t="s">
        <v>278</v>
      </c>
      <c r="G13069" s="235">
        <v>40</v>
      </c>
      <c r="H13069" s="234">
        <v>59746</v>
      </c>
      <c r="I13069" s="28"/>
    </row>
    <row r="13070" spans="1:9" x14ac:dyDescent="0.25">
      <c r="A13070" s="231" t="s">
        <v>362</v>
      </c>
      <c r="B13070" s="232" t="s">
        <v>369</v>
      </c>
      <c r="C13070" s="233" t="s">
        <v>370</v>
      </c>
      <c r="D13070" s="233">
        <v>16</v>
      </c>
      <c r="E13070" s="233" t="s">
        <v>264</v>
      </c>
      <c r="F13070" s="234" t="s">
        <v>365</v>
      </c>
      <c r="G13070" s="235">
        <v>190</v>
      </c>
      <c r="H13070" s="234">
        <v>59750</v>
      </c>
      <c r="I13070" s="28"/>
    </row>
    <row r="13071" spans="1:9" x14ac:dyDescent="0.25">
      <c r="A13071" s="231" t="s">
        <v>335</v>
      </c>
      <c r="B13071" s="232" t="s">
        <v>394</v>
      </c>
      <c r="C13071" s="233" t="s">
        <v>364</v>
      </c>
      <c r="D13071" s="233">
        <v>8</v>
      </c>
      <c r="E13071" s="233" t="s">
        <v>264</v>
      </c>
      <c r="F13071" s="234" t="s">
        <v>365</v>
      </c>
      <c r="G13071" s="235">
        <v>89</v>
      </c>
      <c r="H13071" s="234">
        <v>59750</v>
      </c>
      <c r="I13071" s="28"/>
    </row>
    <row r="13072" spans="1:9" x14ac:dyDescent="0.25">
      <c r="A13072" s="231" t="s">
        <v>335</v>
      </c>
      <c r="B13072" s="232" t="s">
        <v>394</v>
      </c>
      <c r="C13072" s="233" t="s">
        <v>364</v>
      </c>
      <c r="D13072" s="233">
        <v>8</v>
      </c>
      <c r="E13072" s="233" t="s">
        <v>264</v>
      </c>
      <c r="F13072" s="234" t="s">
        <v>396</v>
      </c>
      <c r="G13072" s="235">
        <v>111</v>
      </c>
      <c r="H13072" s="234">
        <v>59752</v>
      </c>
      <c r="I13072" s="28"/>
    </row>
    <row r="13073" spans="1:9" x14ac:dyDescent="0.25">
      <c r="A13073" s="231" t="s">
        <v>385</v>
      </c>
      <c r="B13073" s="232" t="s">
        <v>389</v>
      </c>
      <c r="C13073" s="233" t="s">
        <v>375</v>
      </c>
      <c r="D13073" s="233">
        <v>16</v>
      </c>
      <c r="E13073" s="233" t="s">
        <v>334</v>
      </c>
      <c r="F13073" s="234" t="s">
        <v>276</v>
      </c>
      <c r="G13073" s="235">
        <v>21</v>
      </c>
      <c r="H13073" s="234">
        <v>59758</v>
      </c>
      <c r="I13073" s="28"/>
    </row>
    <row r="13074" spans="1:9" x14ac:dyDescent="0.25">
      <c r="A13074" s="231" t="s">
        <v>345</v>
      </c>
      <c r="B13074" s="232" t="s">
        <v>391</v>
      </c>
      <c r="C13074" s="233" t="s">
        <v>337</v>
      </c>
      <c r="D13074" s="233">
        <v>16</v>
      </c>
      <c r="E13074" s="233" t="s">
        <v>334</v>
      </c>
      <c r="F13074" s="234" t="s">
        <v>276</v>
      </c>
      <c r="G13074" s="235">
        <v>136</v>
      </c>
      <c r="H13074" s="234">
        <v>59760</v>
      </c>
      <c r="I13074" s="28"/>
    </row>
    <row r="13075" spans="1:9" x14ac:dyDescent="0.25">
      <c r="A13075" s="231" t="s">
        <v>331</v>
      </c>
      <c r="B13075" s="232" t="s">
        <v>403</v>
      </c>
      <c r="C13075" s="233" t="s">
        <v>380</v>
      </c>
      <c r="D13075" s="233">
        <v>32</v>
      </c>
      <c r="E13075" s="233" t="s">
        <v>262</v>
      </c>
      <c r="F13075" s="234" t="s">
        <v>356</v>
      </c>
      <c r="G13075" s="235">
        <v>10</v>
      </c>
      <c r="H13075" s="234">
        <v>59762</v>
      </c>
      <c r="I13075" s="28"/>
    </row>
    <row r="13076" spans="1:9" x14ac:dyDescent="0.25">
      <c r="A13076" s="231" t="s">
        <v>385</v>
      </c>
      <c r="B13076" s="232" t="s">
        <v>389</v>
      </c>
      <c r="C13076" s="233" t="s">
        <v>375</v>
      </c>
      <c r="D13076" s="233">
        <v>16</v>
      </c>
      <c r="E13076" s="233" t="s">
        <v>334</v>
      </c>
      <c r="F13076" s="234" t="s">
        <v>278</v>
      </c>
      <c r="G13076" s="235">
        <v>28</v>
      </c>
      <c r="H13076" s="234">
        <v>59764</v>
      </c>
      <c r="I13076" s="28"/>
    </row>
    <row r="13077" spans="1:9" x14ac:dyDescent="0.25">
      <c r="A13077" s="231" t="s">
        <v>335</v>
      </c>
      <c r="B13077" s="232" t="s">
        <v>383</v>
      </c>
      <c r="C13077" s="233" t="s">
        <v>347</v>
      </c>
      <c r="D13077" s="233">
        <v>8</v>
      </c>
      <c r="E13077" s="233" t="s">
        <v>271</v>
      </c>
      <c r="F13077" s="234" t="s">
        <v>373</v>
      </c>
      <c r="G13077" s="235">
        <v>149</v>
      </c>
      <c r="H13077" s="234">
        <v>59765</v>
      </c>
      <c r="I13077" s="28"/>
    </row>
    <row r="13078" spans="1:9" x14ac:dyDescent="0.25">
      <c r="A13078" s="231" t="s">
        <v>335</v>
      </c>
      <c r="B13078" s="232" t="s">
        <v>368</v>
      </c>
      <c r="C13078" s="233" t="s">
        <v>364</v>
      </c>
      <c r="D13078" s="233">
        <v>8</v>
      </c>
      <c r="E13078" s="233" t="s">
        <v>262</v>
      </c>
      <c r="F13078" s="234" t="s">
        <v>356</v>
      </c>
      <c r="G13078" s="235">
        <v>97</v>
      </c>
      <c r="H13078" s="234">
        <v>59766</v>
      </c>
      <c r="I13078" s="28"/>
    </row>
    <row r="13079" spans="1:9" x14ac:dyDescent="0.25">
      <c r="A13079" s="231" t="s">
        <v>335</v>
      </c>
      <c r="B13079" s="232" t="s">
        <v>350</v>
      </c>
      <c r="C13079" s="233" t="s">
        <v>347</v>
      </c>
      <c r="D13079" s="233">
        <v>8</v>
      </c>
      <c r="E13079" s="233" t="s">
        <v>271</v>
      </c>
      <c r="F13079" s="234" t="s">
        <v>338</v>
      </c>
      <c r="G13079" s="235">
        <v>107</v>
      </c>
      <c r="H13079" s="234">
        <v>59769</v>
      </c>
      <c r="I13079" s="28"/>
    </row>
    <row r="13080" spans="1:9" x14ac:dyDescent="0.25">
      <c r="A13080" s="231" t="s">
        <v>371</v>
      </c>
      <c r="B13080" s="232" t="s">
        <v>388</v>
      </c>
      <c r="C13080" s="233" t="s">
        <v>364</v>
      </c>
      <c r="D13080" s="233">
        <v>12</v>
      </c>
      <c r="E13080" s="233" t="s">
        <v>271</v>
      </c>
      <c r="F13080" s="234" t="s">
        <v>359</v>
      </c>
      <c r="G13080" s="235">
        <v>14</v>
      </c>
      <c r="H13080" s="234">
        <v>59770</v>
      </c>
      <c r="I13080" s="28"/>
    </row>
    <row r="13081" spans="1:9" x14ac:dyDescent="0.25">
      <c r="A13081" s="231" t="s">
        <v>345</v>
      </c>
      <c r="B13081" s="232" t="s">
        <v>346</v>
      </c>
      <c r="C13081" s="233" t="s">
        <v>347</v>
      </c>
      <c r="D13081" s="233">
        <v>16</v>
      </c>
      <c r="E13081" s="233" t="s">
        <v>271</v>
      </c>
      <c r="F13081" s="234" t="s">
        <v>338</v>
      </c>
      <c r="G13081" s="235">
        <v>185</v>
      </c>
      <c r="H13081" s="234">
        <v>59771</v>
      </c>
      <c r="I13081" s="28"/>
    </row>
    <row r="13082" spans="1:9" x14ac:dyDescent="0.25">
      <c r="A13082" s="231" t="s">
        <v>376</v>
      </c>
      <c r="B13082" s="232" t="s">
        <v>377</v>
      </c>
      <c r="C13082" s="233" t="s">
        <v>378</v>
      </c>
      <c r="D13082" s="233">
        <v>10</v>
      </c>
      <c r="E13082" s="233" t="s">
        <v>262</v>
      </c>
      <c r="F13082" s="234" t="s">
        <v>342</v>
      </c>
      <c r="G13082" s="235">
        <v>76</v>
      </c>
      <c r="H13082" s="234">
        <v>59771</v>
      </c>
      <c r="I13082" s="28"/>
    </row>
    <row r="13083" spans="1:9" x14ac:dyDescent="0.25">
      <c r="A13083" s="231" t="s">
        <v>348</v>
      </c>
      <c r="B13083" s="232" t="s">
        <v>349</v>
      </c>
      <c r="C13083" s="233" t="s">
        <v>347</v>
      </c>
      <c r="D13083" s="233">
        <v>8</v>
      </c>
      <c r="E13083" s="233" t="s">
        <v>262</v>
      </c>
      <c r="F13083" s="234" t="s">
        <v>342</v>
      </c>
      <c r="G13083" s="235">
        <v>198</v>
      </c>
      <c r="H13083" s="234">
        <v>59777</v>
      </c>
      <c r="I13083" s="28"/>
    </row>
    <row r="13084" spans="1:9" x14ac:dyDescent="0.25">
      <c r="A13084" s="231" t="s">
        <v>362</v>
      </c>
      <c r="B13084" s="232" t="s">
        <v>363</v>
      </c>
      <c r="C13084" s="233" t="s">
        <v>364</v>
      </c>
      <c r="D13084" s="233">
        <v>8</v>
      </c>
      <c r="E13084" s="233" t="s">
        <v>264</v>
      </c>
      <c r="F13084" s="234" t="s">
        <v>365</v>
      </c>
      <c r="G13084" s="235">
        <v>143</v>
      </c>
      <c r="H13084" s="234">
        <v>59778</v>
      </c>
      <c r="I13084" s="28"/>
    </row>
    <row r="13085" spans="1:9" x14ac:dyDescent="0.25">
      <c r="A13085" s="231" t="s">
        <v>335</v>
      </c>
      <c r="B13085" s="232" t="s">
        <v>394</v>
      </c>
      <c r="C13085" s="233" t="s">
        <v>364</v>
      </c>
      <c r="D13085" s="233">
        <v>8</v>
      </c>
      <c r="E13085" s="233" t="s">
        <v>264</v>
      </c>
      <c r="F13085" s="234" t="s">
        <v>365</v>
      </c>
      <c r="G13085" s="235">
        <v>98</v>
      </c>
      <c r="H13085" s="234">
        <v>59779</v>
      </c>
      <c r="I13085" s="28"/>
    </row>
    <row r="13086" spans="1:9" x14ac:dyDescent="0.25">
      <c r="A13086" s="231" t="s">
        <v>354</v>
      </c>
      <c r="B13086" s="232" t="s">
        <v>355</v>
      </c>
      <c r="C13086" s="233" t="s">
        <v>347</v>
      </c>
      <c r="D13086" s="233">
        <v>16</v>
      </c>
      <c r="E13086" s="233" t="s">
        <v>262</v>
      </c>
      <c r="F13086" s="234" t="s">
        <v>356</v>
      </c>
      <c r="G13086" s="235">
        <v>10</v>
      </c>
      <c r="H13086" s="234">
        <v>59780</v>
      </c>
      <c r="I13086" s="28"/>
    </row>
    <row r="13087" spans="1:9" x14ac:dyDescent="0.25">
      <c r="A13087" s="231" t="s">
        <v>335</v>
      </c>
      <c r="B13087" s="232" t="s">
        <v>368</v>
      </c>
      <c r="C13087" s="233" t="s">
        <v>364</v>
      </c>
      <c r="D13087" s="233">
        <v>8</v>
      </c>
      <c r="E13087" s="233" t="s">
        <v>262</v>
      </c>
      <c r="F13087" s="234" t="s">
        <v>356</v>
      </c>
      <c r="G13087" s="235">
        <v>19</v>
      </c>
      <c r="H13087" s="234">
        <v>59781</v>
      </c>
      <c r="I13087" s="28"/>
    </row>
    <row r="13088" spans="1:9" x14ac:dyDescent="0.25">
      <c r="A13088" s="231" t="s">
        <v>331</v>
      </c>
      <c r="B13088" s="232" t="s">
        <v>332</v>
      </c>
      <c r="C13088" s="233" t="s">
        <v>333</v>
      </c>
      <c r="D13088" s="233">
        <v>16</v>
      </c>
      <c r="E13088" s="233" t="s">
        <v>334</v>
      </c>
      <c r="F13088" s="234" t="s">
        <v>278</v>
      </c>
      <c r="G13088" s="235">
        <v>164</v>
      </c>
      <c r="H13088" s="234">
        <v>59785</v>
      </c>
      <c r="I13088" s="28"/>
    </row>
    <row r="13089" spans="1:9" x14ac:dyDescent="0.25">
      <c r="A13089" s="231" t="s">
        <v>348</v>
      </c>
      <c r="B13089" s="232" t="s">
        <v>349</v>
      </c>
      <c r="C13089" s="233" t="s">
        <v>347</v>
      </c>
      <c r="D13089" s="233">
        <v>8</v>
      </c>
      <c r="E13089" s="233" t="s">
        <v>262</v>
      </c>
      <c r="F13089" s="234" t="s">
        <v>342</v>
      </c>
      <c r="G13089" s="235">
        <v>164</v>
      </c>
      <c r="H13089" s="234">
        <v>59794</v>
      </c>
      <c r="I13089" s="28"/>
    </row>
    <row r="13090" spans="1:9" x14ac:dyDescent="0.25">
      <c r="A13090" s="231" t="s">
        <v>331</v>
      </c>
      <c r="B13090" s="232" t="s">
        <v>332</v>
      </c>
      <c r="C13090" s="233" t="s">
        <v>333</v>
      </c>
      <c r="D13090" s="233">
        <v>16</v>
      </c>
      <c r="E13090" s="233" t="s">
        <v>334</v>
      </c>
      <c r="F13090" s="234" t="s">
        <v>278</v>
      </c>
      <c r="G13090" s="235">
        <v>35</v>
      </c>
      <c r="H13090" s="234">
        <v>59803</v>
      </c>
      <c r="I13090" s="28"/>
    </row>
    <row r="13091" spans="1:9" x14ac:dyDescent="0.25">
      <c r="A13091" s="231" t="s">
        <v>335</v>
      </c>
      <c r="B13091" s="232" t="s">
        <v>387</v>
      </c>
      <c r="C13091" s="233" t="s">
        <v>347</v>
      </c>
      <c r="D13091" s="233">
        <v>8</v>
      </c>
      <c r="E13091" s="233" t="s">
        <v>264</v>
      </c>
      <c r="F13091" s="234" t="s">
        <v>365</v>
      </c>
      <c r="G13091" s="235">
        <v>190</v>
      </c>
      <c r="H13091" s="234">
        <v>59805</v>
      </c>
      <c r="I13091" s="28"/>
    </row>
    <row r="13092" spans="1:9" x14ac:dyDescent="0.25">
      <c r="A13092" s="231" t="s">
        <v>331</v>
      </c>
      <c r="B13092" s="232" t="s">
        <v>381</v>
      </c>
      <c r="C13092" s="233" t="s">
        <v>380</v>
      </c>
      <c r="D13092" s="233">
        <v>16</v>
      </c>
      <c r="E13092" s="233" t="s">
        <v>262</v>
      </c>
      <c r="F13092" s="234" t="s">
        <v>342</v>
      </c>
      <c r="G13092" s="235">
        <v>149</v>
      </c>
      <c r="H13092" s="234">
        <v>59807</v>
      </c>
      <c r="I13092" s="28"/>
    </row>
    <row r="13093" spans="1:9" x14ac:dyDescent="0.25">
      <c r="A13093" s="231" t="s">
        <v>335</v>
      </c>
      <c r="B13093" s="232" t="s">
        <v>387</v>
      </c>
      <c r="C13093" s="233" t="s">
        <v>347</v>
      </c>
      <c r="D13093" s="233">
        <v>8</v>
      </c>
      <c r="E13093" s="233" t="s">
        <v>264</v>
      </c>
      <c r="F13093" s="234" t="s">
        <v>365</v>
      </c>
      <c r="G13093" s="235">
        <v>129</v>
      </c>
      <c r="H13093" s="234">
        <v>59810</v>
      </c>
      <c r="I13093" s="28"/>
    </row>
    <row r="13094" spans="1:9" x14ac:dyDescent="0.25">
      <c r="A13094" s="231" t="s">
        <v>335</v>
      </c>
      <c r="B13094" s="232" t="s">
        <v>394</v>
      </c>
      <c r="C13094" s="233" t="s">
        <v>364</v>
      </c>
      <c r="D13094" s="233">
        <v>8</v>
      </c>
      <c r="E13094" s="233" t="s">
        <v>264</v>
      </c>
      <c r="F13094" s="234" t="s">
        <v>365</v>
      </c>
      <c r="G13094" s="235">
        <v>176</v>
      </c>
      <c r="H13094" s="234">
        <v>59813</v>
      </c>
      <c r="I13094" s="28"/>
    </row>
    <row r="13095" spans="1:9" x14ac:dyDescent="0.25">
      <c r="A13095" s="231" t="s">
        <v>376</v>
      </c>
      <c r="B13095" s="232" t="s">
        <v>377</v>
      </c>
      <c r="C13095" s="233" t="s">
        <v>378</v>
      </c>
      <c r="D13095" s="233">
        <v>10</v>
      </c>
      <c r="E13095" s="233" t="s">
        <v>262</v>
      </c>
      <c r="F13095" s="234" t="s">
        <v>342</v>
      </c>
      <c r="G13095" s="235">
        <v>64</v>
      </c>
      <c r="H13095" s="234">
        <v>59813</v>
      </c>
      <c r="I13095" s="28"/>
    </row>
    <row r="13096" spans="1:9" x14ac:dyDescent="0.25">
      <c r="A13096" s="231" t="s">
        <v>335</v>
      </c>
      <c r="B13096" s="232" t="s">
        <v>394</v>
      </c>
      <c r="C13096" s="233" t="s">
        <v>364</v>
      </c>
      <c r="D13096" s="233">
        <v>8</v>
      </c>
      <c r="E13096" s="233" t="s">
        <v>264</v>
      </c>
      <c r="F13096" s="234" t="s">
        <v>396</v>
      </c>
      <c r="G13096" s="235">
        <v>133</v>
      </c>
      <c r="H13096" s="234">
        <v>59818</v>
      </c>
      <c r="I13096" s="28"/>
    </row>
    <row r="13097" spans="1:9" x14ac:dyDescent="0.25">
      <c r="A13097" s="231" t="s">
        <v>397</v>
      </c>
      <c r="B13097" s="232" t="s">
        <v>402</v>
      </c>
      <c r="C13097" s="233" t="s">
        <v>380</v>
      </c>
      <c r="D13097" s="233">
        <v>8</v>
      </c>
      <c r="E13097" s="233" t="s">
        <v>262</v>
      </c>
      <c r="F13097" s="234" t="s">
        <v>342</v>
      </c>
      <c r="G13097" s="235">
        <v>119</v>
      </c>
      <c r="H13097" s="234">
        <v>59819</v>
      </c>
      <c r="I13097" s="28"/>
    </row>
    <row r="13098" spans="1:9" x14ac:dyDescent="0.25">
      <c r="A13098" s="231" t="s">
        <v>362</v>
      </c>
      <c r="B13098" s="232" t="s">
        <v>363</v>
      </c>
      <c r="C13098" s="233" t="s">
        <v>364</v>
      </c>
      <c r="D13098" s="233">
        <v>8</v>
      </c>
      <c r="E13098" s="233" t="s">
        <v>264</v>
      </c>
      <c r="F13098" s="234" t="s">
        <v>396</v>
      </c>
      <c r="G13098" s="235">
        <v>36</v>
      </c>
      <c r="H13098" s="234">
        <v>59820</v>
      </c>
      <c r="I13098" s="28"/>
    </row>
    <row r="13099" spans="1:9" x14ac:dyDescent="0.25">
      <c r="A13099" s="231" t="s">
        <v>335</v>
      </c>
      <c r="B13099" s="232" t="s">
        <v>357</v>
      </c>
      <c r="C13099" s="233" t="s">
        <v>358</v>
      </c>
      <c r="D13099" s="233">
        <v>16</v>
      </c>
      <c r="E13099" s="233" t="s">
        <v>271</v>
      </c>
      <c r="F13099" s="234" t="s">
        <v>359</v>
      </c>
      <c r="G13099" s="235">
        <v>38</v>
      </c>
      <c r="H13099" s="234">
        <v>59822</v>
      </c>
      <c r="I13099" s="28"/>
    </row>
    <row r="13100" spans="1:9" x14ac:dyDescent="0.25">
      <c r="A13100" s="231" t="s">
        <v>362</v>
      </c>
      <c r="B13100" s="232" t="s">
        <v>407</v>
      </c>
      <c r="C13100" s="233" t="s">
        <v>380</v>
      </c>
      <c r="D13100" s="233">
        <v>16</v>
      </c>
      <c r="E13100" s="233" t="s">
        <v>264</v>
      </c>
      <c r="F13100" s="234" t="s">
        <v>396</v>
      </c>
      <c r="G13100" s="235">
        <v>189</v>
      </c>
      <c r="H13100" s="234">
        <v>59823</v>
      </c>
      <c r="I13100" s="28"/>
    </row>
    <row r="13101" spans="1:9" x14ac:dyDescent="0.25">
      <c r="A13101" s="231" t="s">
        <v>331</v>
      </c>
      <c r="B13101" s="232" t="s">
        <v>403</v>
      </c>
      <c r="C13101" s="233" t="s">
        <v>380</v>
      </c>
      <c r="D13101" s="233">
        <v>32</v>
      </c>
      <c r="E13101" s="233" t="s">
        <v>262</v>
      </c>
      <c r="F13101" s="234" t="s">
        <v>356</v>
      </c>
      <c r="G13101" s="235">
        <v>143</v>
      </c>
      <c r="H13101" s="234">
        <v>59823</v>
      </c>
      <c r="I13101" s="28"/>
    </row>
    <row r="13102" spans="1:9" x14ac:dyDescent="0.25">
      <c r="A13102" s="231" t="s">
        <v>345</v>
      </c>
      <c r="B13102" s="232" t="s">
        <v>379</v>
      </c>
      <c r="C13102" s="233" t="s">
        <v>380</v>
      </c>
      <c r="D13102" s="233">
        <v>16</v>
      </c>
      <c r="E13102" s="233" t="s">
        <v>271</v>
      </c>
      <c r="F13102" s="234" t="s">
        <v>373</v>
      </c>
      <c r="G13102" s="235">
        <v>163</v>
      </c>
      <c r="H13102" s="234">
        <v>59824</v>
      </c>
      <c r="I13102" s="28"/>
    </row>
    <row r="13103" spans="1:9" x14ac:dyDescent="0.25">
      <c r="A13103" s="231" t="s">
        <v>331</v>
      </c>
      <c r="B13103" s="232" t="s">
        <v>404</v>
      </c>
      <c r="C13103" s="233" t="s">
        <v>333</v>
      </c>
      <c r="D13103" s="233">
        <v>16</v>
      </c>
      <c r="E13103" s="233" t="s">
        <v>334</v>
      </c>
      <c r="F13103" s="234" t="s">
        <v>405</v>
      </c>
      <c r="G13103" s="235">
        <v>104</v>
      </c>
      <c r="H13103" s="234">
        <v>59826</v>
      </c>
      <c r="I13103" s="28"/>
    </row>
    <row r="13104" spans="1:9" x14ac:dyDescent="0.25">
      <c r="A13104" s="231" t="s">
        <v>335</v>
      </c>
      <c r="B13104" s="232" t="s">
        <v>383</v>
      </c>
      <c r="C13104" s="233" t="s">
        <v>347</v>
      </c>
      <c r="D13104" s="233">
        <v>8</v>
      </c>
      <c r="E13104" s="233" t="s">
        <v>271</v>
      </c>
      <c r="F13104" s="234" t="s">
        <v>373</v>
      </c>
      <c r="G13104" s="235">
        <v>155</v>
      </c>
      <c r="H13104" s="234">
        <v>59829</v>
      </c>
      <c r="I13104" s="28"/>
    </row>
    <row r="13105" spans="1:9" x14ac:dyDescent="0.25">
      <c r="A13105" s="231" t="s">
        <v>362</v>
      </c>
      <c r="B13105" s="232" t="s">
        <v>369</v>
      </c>
      <c r="C13105" s="233" t="s">
        <v>370</v>
      </c>
      <c r="D13105" s="233">
        <v>16</v>
      </c>
      <c r="E13105" s="233" t="s">
        <v>264</v>
      </c>
      <c r="F13105" s="234" t="s">
        <v>365</v>
      </c>
      <c r="G13105" s="235">
        <v>8</v>
      </c>
      <c r="H13105" s="234">
        <v>59831</v>
      </c>
      <c r="I13105" s="28"/>
    </row>
    <row r="13106" spans="1:9" x14ac:dyDescent="0.25">
      <c r="A13106" s="231" t="s">
        <v>339</v>
      </c>
      <c r="B13106" s="232" t="s">
        <v>340</v>
      </c>
      <c r="C13106" s="233" t="s">
        <v>341</v>
      </c>
      <c r="D13106" s="233">
        <v>8</v>
      </c>
      <c r="E13106" s="233" t="s">
        <v>262</v>
      </c>
      <c r="F13106" s="234" t="s">
        <v>342</v>
      </c>
      <c r="G13106" s="235">
        <v>195</v>
      </c>
      <c r="H13106" s="234">
        <v>59832</v>
      </c>
      <c r="I13106" s="28"/>
    </row>
    <row r="13107" spans="1:9" x14ac:dyDescent="0.25">
      <c r="A13107" s="231" t="s">
        <v>397</v>
      </c>
      <c r="B13107" s="232" t="s">
        <v>402</v>
      </c>
      <c r="C13107" s="233" t="s">
        <v>380</v>
      </c>
      <c r="D13107" s="233">
        <v>8</v>
      </c>
      <c r="E13107" s="233" t="s">
        <v>262</v>
      </c>
      <c r="F13107" s="234" t="s">
        <v>50</v>
      </c>
      <c r="G13107" s="235">
        <v>152</v>
      </c>
      <c r="H13107" s="234">
        <v>59838</v>
      </c>
      <c r="I13107" s="28"/>
    </row>
    <row r="13108" spans="1:9" x14ac:dyDescent="0.25">
      <c r="A13108" s="231" t="s">
        <v>335</v>
      </c>
      <c r="B13108" s="232" t="s">
        <v>383</v>
      </c>
      <c r="C13108" s="233" t="s">
        <v>347</v>
      </c>
      <c r="D13108" s="233">
        <v>8</v>
      </c>
      <c r="E13108" s="233" t="s">
        <v>271</v>
      </c>
      <c r="F13108" s="234" t="s">
        <v>373</v>
      </c>
      <c r="G13108" s="235">
        <v>12</v>
      </c>
      <c r="H13108" s="234">
        <v>59839</v>
      </c>
      <c r="I13108" s="28"/>
    </row>
    <row r="13109" spans="1:9" x14ac:dyDescent="0.25">
      <c r="A13109" s="231" t="s">
        <v>345</v>
      </c>
      <c r="B13109" s="232" t="s">
        <v>379</v>
      </c>
      <c r="C13109" s="233" t="s">
        <v>380</v>
      </c>
      <c r="D13109" s="233">
        <v>16</v>
      </c>
      <c r="E13109" s="233" t="s">
        <v>271</v>
      </c>
      <c r="F13109" s="234" t="s">
        <v>338</v>
      </c>
      <c r="G13109" s="235">
        <v>30</v>
      </c>
      <c r="H13109" s="234">
        <v>59839</v>
      </c>
      <c r="I13109" s="28"/>
    </row>
    <row r="13110" spans="1:9" x14ac:dyDescent="0.25">
      <c r="A13110" s="231" t="s">
        <v>345</v>
      </c>
      <c r="B13110" s="232" t="s">
        <v>346</v>
      </c>
      <c r="C13110" s="233" t="s">
        <v>347</v>
      </c>
      <c r="D13110" s="233">
        <v>16</v>
      </c>
      <c r="E13110" s="233" t="s">
        <v>271</v>
      </c>
      <c r="F13110" s="234" t="s">
        <v>338</v>
      </c>
      <c r="G13110" s="235">
        <v>43</v>
      </c>
      <c r="H13110" s="234">
        <v>59841</v>
      </c>
      <c r="I13110" s="28"/>
    </row>
    <row r="13111" spans="1:9" x14ac:dyDescent="0.25">
      <c r="A13111" s="231" t="s">
        <v>345</v>
      </c>
      <c r="B13111" s="232" t="s">
        <v>406</v>
      </c>
      <c r="C13111" s="233" t="s">
        <v>337</v>
      </c>
      <c r="D13111" s="233">
        <v>16</v>
      </c>
      <c r="E13111" s="233" t="s">
        <v>271</v>
      </c>
      <c r="F13111" s="234" t="s">
        <v>359</v>
      </c>
      <c r="G13111" s="235">
        <v>149</v>
      </c>
      <c r="H13111" s="234">
        <v>59844</v>
      </c>
      <c r="I13111" s="28"/>
    </row>
    <row r="13112" spans="1:9" x14ac:dyDescent="0.25">
      <c r="A13112" s="231" t="s">
        <v>335</v>
      </c>
      <c r="B13112" s="232" t="s">
        <v>387</v>
      </c>
      <c r="C13112" s="233" t="s">
        <v>347</v>
      </c>
      <c r="D13112" s="233">
        <v>8</v>
      </c>
      <c r="E13112" s="233" t="s">
        <v>264</v>
      </c>
      <c r="F13112" s="234" t="s">
        <v>365</v>
      </c>
      <c r="G13112" s="235">
        <v>72</v>
      </c>
      <c r="H13112" s="234">
        <v>59848</v>
      </c>
      <c r="I13112" s="28"/>
    </row>
    <row r="13113" spans="1:9" x14ac:dyDescent="0.25">
      <c r="A13113" s="231" t="s">
        <v>376</v>
      </c>
      <c r="B13113" s="232" t="s">
        <v>377</v>
      </c>
      <c r="C13113" s="233" t="s">
        <v>378</v>
      </c>
      <c r="D13113" s="233">
        <v>10</v>
      </c>
      <c r="E13113" s="233" t="s">
        <v>262</v>
      </c>
      <c r="F13113" s="234" t="s">
        <v>342</v>
      </c>
      <c r="G13113" s="235">
        <v>70</v>
      </c>
      <c r="H13113" s="234">
        <v>59849</v>
      </c>
      <c r="I13113" s="28"/>
    </row>
    <row r="13114" spans="1:9" x14ac:dyDescent="0.25">
      <c r="A13114" s="231" t="s">
        <v>362</v>
      </c>
      <c r="B13114" s="232" t="s">
        <v>407</v>
      </c>
      <c r="C13114" s="233" t="s">
        <v>380</v>
      </c>
      <c r="D13114" s="233">
        <v>16</v>
      </c>
      <c r="E13114" s="233" t="s">
        <v>264</v>
      </c>
      <c r="F13114" s="234" t="s">
        <v>365</v>
      </c>
      <c r="G13114" s="235">
        <v>159</v>
      </c>
      <c r="H13114" s="234">
        <v>59850</v>
      </c>
      <c r="I13114" s="28"/>
    </row>
    <row r="13115" spans="1:9" x14ac:dyDescent="0.25">
      <c r="A13115" s="231" t="s">
        <v>354</v>
      </c>
      <c r="B13115" s="232" t="s">
        <v>355</v>
      </c>
      <c r="C13115" s="233" t="s">
        <v>347</v>
      </c>
      <c r="D13115" s="233">
        <v>16</v>
      </c>
      <c r="E13115" s="233" t="s">
        <v>262</v>
      </c>
      <c r="F13115" s="234" t="s">
        <v>356</v>
      </c>
      <c r="G13115" s="235">
        <v>37</v>
      </c>
      <c r="H13115" s="234">
        <v>59851</v>
      </c>
      <c r="I13115" s="28"/>
    </row>
    <row r="13116" spans="1:9" x14ac:dyDescent="0.25">
      <c r="A13116" s="231" t="s">
        <v>339</v>
      </c>
      <c r="B13116" s="232" t="s">
        <v>340</v>
      </c>
      <c r="C13116" s="233" t="s">
        <v>341</v>
      </c>
      <c r="D13116" s="233">
        <v>8</v>
      </c>
      <c r="E13116" s="233" t="s">
        <v>262</v>
      </c>
      <c r="F13116" s="234" t="s">
        <v>342</v>
      </c>
      <c r="G13116" s="235">
        <v>23</v>
      </c>
      <c r="H13116" s="234">
        <v>59852</v>
      </c>
      <c r="I13116" s="28"/>
    </row>
    <row r="13117" spans="1:9" x14ac:dyDescent="0.25">
      <c r="A13117" s="231" t="s">
        <v>362</v>
      </c>
      <c r="B13117" s="232" t="s">
        <v>363</v>
      </c>
      <c r="C13117" s="233" t="s">
        <v>364</v>
      </c>
      <c r="D13117" s="233">
        <v>8</v>
      </c>
      <c r="E13117" s="233" t="s">
        <v>264</v>
      </c>
      <c r="F13117" s="234" t="s">
        <v>365</v>
      </c>
      <c r="G13117" s="235">
        <v>134</v>
      </c>
      <c r="H13117" s="234">
        <v>59853</v>
      </c>
      <c r="I13117" s="28"/>
    </row>
    <row r="13118" spans="1:9" x14ac:dyDescent="0.25">
      <c r="A13118" s="231" t="s">
        <v>397</v>
      </c>
      <c r="B13118" s="232" t="s">
        <v>402</v>
      </c>
      <c r="C13118" s="233" t="s">
        <v>380</v>
      </c>
      <c r="D13118" s="233">
        <v>8</v>
      </c>
      <c r="E13118" s="233" t="s">
        <v>262</v>
      </c>
      <c r="F13118" s="234" t="s">
        <v>342</v>
      </c>
      <c r="G13118" s="235">
        <v>103</v>
      </c>
      <c r="H13118" s="234">
        <v>59853</v>
      </c>
      <c r="I13118" s="28"/>
    </row>
    <row r="13119" spans="1:9" x14ac:dyDescent="0.25">
      <c r="A13119" s="231" t="s">
        <v>339</v>
      </c>
      <c r="B13119" s="232" t="s">
        <v>340</v>
      </c>
      <c r="C13119" s="233" t="s">
        <v>341</v>
      </c>
      <c r="D13119" s="233">
        <v>8</v>
      </c>
      <c r="E13119" s="233" t="s">
        <v>262</v>
      </c>
      <c r="F13119" s="234" t="s">
        <v>342</v>
      </c>
      <c r="G13119" s="235">
        <v>169</v>
      </c>
      <c r="H13119" s="234">
        <v>59855</v>
      </c>
      <c r="I13119" s="28"/>
    </row>
    <row r="13120" spans="1:9" x14ac:dyDescent="0.25">
      <c r="A13120" s="231" t="s">
        <v>362</v>
      </c>
      <c r="B13120" s="232" t="s">
        <v>363</v>
      </c>
      <c r="C13120" s="233" t="s">
        <v>364</v>
      </c>
      <c r="D13120" s="233">
        <v>8</v>
      </c>
      <c r="E13120" s="233" t="s">
        <v>264</v>
      </c>
      <c r="F13120" s="234" t="s">
        <v>365</v>
      </c>
      <c r="G13120" s="235">
        <v>31</v>
      </c>
      <c r="H13120" s="234">
        <v>59858</v>
      </c>
      <c r="I13120" s="28"/>
    </row>
    <row r="13121" spans="1:9" x14ac:dyDescent="0.25">
      <c r="A13121" s="231" t="s">
        <v>371</v>
      </c>
      <c r="B13121" s="232" t="s">
        <v>372</v>
      </c>
      <c r="C13121" s="233" t="s">
        <v>364</v>
      </c>
      <c r="D13121" s="233">
        <v>8</v>
      </c>
      <c r="E13121" s="233" t="s">
        <v>271</v>
      </c>
      <c r="F13121" s="234" t="s">
        <v>373</v>
      </c>
      <c r="G13121" s="235">
        <v>121</v>
      </c>
      <c r="H13121" s="234">
        <v>59861</v>
      </c>
      <c r="I13121" s="28"/>
    </row>
    <row r="13122" spans="1:9" x14ac:dyDescent="0.25">
      <c r="A13122" s="231" t="s">
        <v>335</v>
      </c>
      <c r="B13122" s="232" t="s">
        <v>357</v>
      </c>
      <c r="C13122" s="233" t="s">
        <v>358</v>
      </c>
      <c r="D13122" s="233">
        <v>16</v>
      </c>
      <c r="E13122" s="233" t="s">
        <v>271</v>
      </c>
      <c r="F13122" s="234" t="s">
        <v>359</v>
      </c>
      <c r="G13122" s="235">
        <v>141</v>
      </c>
      <c r="H13122" s="234">
        <v>59866</v>
      </c>
      <c r="I13122" s="28"/>
    </row>
    <row r="13123" spans="1:9" x14ac:dyDescent="0.25">
      <c r="A13123" s="231" t="s">
        <v>376</v>
      </c>
      <c r="B13123" s="232" t="s">
        <v>377</v>
      </c>
      <c r="C13123" s="233" t="s">
        <v>378</v>
      </c>
      <c r="D13123" s="233">
        <v>10</v>
      </c>
      <c r="E13123" s="233" t="s">
        <v>262</v>
      </c>
      <c r="F13123" s="234" t="s">
        <v>50</v>
      </c>
      <c r="G13123" s="235">
        <v>155</v>
      </c>
      <c r="H13123" s="234">
        <v>59868</v>
      </c>
      <c r="I13123" s="28"/>
    </row>
    <row r="13124" spans="1:9" x14ac:dyDescent="0.25">
      <c r="A13124" s="231" t="s">
        <v>371</v>
      </c>
      <c r="B13124" s="232" t="s">
        <v>372</v>
      </c>
      <c r="C13124" s="233" t="s">
        <v>364</v>
      </c>
      <c r="D13124" s="233">
        <v>8</v>
      </c>
      <c r="E13124" s="233" t="s">
        <v>271</v>
      </c>
      <c r="F13124" s="234" t="s">
        <v>373</v>
      </c>
      <c r="G13124" s="235">
        <v>199</v>
      </c>
      <c r="H13124" s="234">
        <v>59873</v>
      </c>
      <c r="I13124" s="28"/>
    </row>
    <row r="13125" spans="1:9" x14ac:dyDescent="0.25">
      <c r="A13125" s="231" t="s">
        <v>331</v>
      </c>
      <c r="B13125" s="232" t="s">
        <v>353</v>
      </c>
      <c r="C13125" s="233" t="s">
        <v>337</v>
      </c>
      <c r="D13125" s="233">
        <v>16</v>
      </c>
      <c r="E13125" s="233" t="s">
        <v>262</v>
      </c>
      <c r="F13125" s="234" t="s">
        <v>342</v>
      </c>
      <c r="G13125" s="235">
        <v>151</v>
      </c>
      <c r="H13125" s="234">
        <v>59877</v>
      </c>
      <c r="I13125" s="28"/>
    </row>
    <row r="13126" spans="1:9" x14ac:dyDescent="0.25">
      <c r="A13126" s="231" t="s">
        <v>335</v>
      </c>
      <c r="B13126" s="232" t="s">
        <v>350</v>
      </c>
      <c r="C13126" s="233" t="s">
        <v>347</v>
      </c>
      <c r="D13126" s="233">
        <v>8</v>
      </c>
      <c r="E13126" s="233" t="s">
        <v>271</v>
      </c>
      <c r="F13126" s="234" t="s">
        <v>338</v>
      </c>
      <c r="G13126" s="235">
        <v>76</v>
      </c>
      <c r="H13126" s="234">
        <v>59881</v>
      </c>
      <c r="I13126" s="28"/>
    </row>
    <row r="13127" spans="1:9" x14ac:dyDescent="0.25">
      <c r="A13127" s="231" t="s">
        <v>348</v>
      </c>
      <c r="B13127" s="232" t="s">
        <v>349</v>
      </c>
      <c r="C13127" s="233" t="s">
        <v>347</v>
      </c>
      <c r="D13127" s="233">
        <v>8</v>
      </c>
      <c r="E13127" s="233" t="s">
        <v>262</v>
      </c>
      <c r="F13127" s="234" t="s">
        <v>356</v>
      </c>
      <c r="G13127" s="235">
        <v>68</v>
      </c>
      <c r="H13127" s="234">
        <v>59884</v>
      </c>
      <c r="I13127" s="28"/>
    </row>
    <row r="13128" spans="1:9" x14ac:dyDescent="0.25">
      <c r="A13128" s="231" t="s">
        <v>392</v>
      </c>
      <c r="B13128" s="232" t="s">
        <v>393</v>
      </c>
      <c r="C13128" s="233" t="s">
        <v>337</v>
      </c>
      <c r="D13128" s="233">
        <v>16</v>
      </c>
      <c r="E13128" s="233" t="s">
        <v>271</v>
      </c>
      <c r="F13128" s="234" t="s">
        <v>359</v>
      </c>
      <c r="G13128" s="235">
        <v>56</v>
      </c>
      <c r="H13128" s="234">
        <v>59887</v>
      </c>
      <c r="I13128" s="28"/>
    </row>
    <row r="13129" spans="1:9" x14ac:dyDescent="0.25">
      <c r="A13129" s="231" t="s">
        <v>345</v>
      </c>
      <c r="B13129" s="232" t="s">
        <v>391</v>
      </c>
      <c r="C13129" s="233" t="s">
        <v>337</v>
      </c>
      <c r="D13129" s="233">
        <v>16</v>
      </c>
      <c r="E13129" s="233" t="s">
        <v>334</v>
      </c>
      <c r="F13129" s="234" t="s">
        <v>276</v>
      </c>
      <c r="G13129" s="235">
        <v>49</v>
      </c>
      <c r="H13129" s="234">
        <v>59888</v>
      </c>
      <c r="I13129" s="28"/>
    </row>
    <row r="13130" spans="1:9" x14ac:dyDescent="0.25">
      <c r="A13130" s="231" t="s">
        <v>376</v>
      </c>
      <c r="B13130" s="232" t="s">
        <v>390</v>
      </c>
      <c r="C13130" s="233" t="s">
        <v>370</v>
      </c>
      <c r="D13130" s="233">
        <v>8</v>
      </c>
      <c r="E13130" s="233" t="s">
        <v>334</v>
      </c>
      <c r="F13130" s="234" t="s">
        <v>278</v>
      </c>
      <c r="G13130" s="235">
        <v>169</v>
      </c>
      <c r="H13130" s="234">
        <v>59893</v>
      </c>
      <c r="I13130" s="28"/>
    </row>
    <row r="13131" spans="1:9" x14ac:dyDescent="0.25">
      <c r="A13131" s="231" t="s">
        <v>331</v>
      </c>
      <c r="B13131" s="232" t="s">
        <v>404</v>
      </c>
      <c r="C13131" s="233" t="s">
        <v>333</v>
      </c>
      <c r="D13131" s="233">
        <v>16</v>
      </c>
      <c r="E13131" s="233" t="s">
        <v>334</v>
      </c>
      <c r="F13131" s="234" t="s">
        <v>405</v>
      </c>
      <c r="G13131" s="235">
        <v>85</v>
      </c>
      <c r="H13131" s="234">
        <v>59894</v>
      </c>
      <c r="I13131" s="28"/>
    </row>
    <row r="13132" spans="1:9" x14ac:dyDescent="0.25">
      <c r="A13132" s="231" t="s">
        <v>335</v>
      </c>
      <c r="B13132" s="232" t="s">
        <v>368</v>
      </c>
      <c r="C13132" s="233" t="s">
        <v>364</v>
      </c>
      <c r="D13132" s="233">
        <v>8</v>
      </c>
      <c r="E13132" s="233" t="s">
        <v>262</v>
      </c>
      <c r="F13132" s="234" t="s">
        <v>356</v>
      </c>
      <c r="G13132" s="235">
        <v>111</v>
      </c>
      <c r="H13132" s="234">
        <v>59895</v>
      </c>
      <c r="I13132" s="28"/>
    </row>
    <row r="13133" spans="1:9" x14ac:dyDescent="0.25">
      <c r="A13133" s="231" t="s">
        <v>362</v>
      </c>
      <c r="B13133" s="232" t="s">
        <v>363</v>
      </c>
      <c r="C13133" s="233" t="s">
        <v>364</v>
      </c>
      <c r="D13133" s="233">
        <v>8</v>
      </c>
      <c r="E13133" s="233" t="s">
        <v>264</v>
      </c>
      <c r="F13133" s="234" t="s">
        <v>396</v>
      </c>
      <c r="G13133" s="235">
        <v>7</v>
      </c>
      <c r="H13133" s="234">
        <v>59897</v>
      </c>
      <c r="I13133" s="28"/>
    </row>
    <row r="13134" spans="1:9" x14ac:dyDescent="0.25">
      <c r="A13134" s="231" t="s">
        <v>397</v>
      </c>
      <c r="B13134" s="232" t="s">
        <v>402</v>
      </c>
      <c r="C13134" s="233" t="s">
        <v>380</v>
      </c>
      <c r="D13134" s="233">
        <v>8</v>
      </c>
      <c r="E13134" s="233" t="s">
        <v>262</v>
      </c>
      <c r="F13134" s="234" t="s">
        <v>342</v>
      </c>
      <c r="G13134" s="235">
        <v>156</v>
      </c>
      <c r="H13134" s="234">
        <v>59897</v>
      </c>
      <c r="I13134" s="28"/>
    </row>
    <row r="13135" spans="1:9" x14ac:dyDescent="0.25">
      <c r="A13135" s="231" t="s">
        <v>335</v>
      </c>
      <c r="B13135" s="232" t="s">
        <v>382</v>
      </c>
      <c r="C13135" s="233" t="s">
        <v>337</v>
      </c>
      <c r="D13135" s="233">
        <v>16</v>
      </c>
      <c r="E13135" s="233" t="s">
        <v>264</v>
      </c>
      <c r="F13135" s="234" t="s">
        <v>365</v>
      </c>
      <c r="G13135" s="235">
        <v>30</v>
      </c>
      <c r="H13135" s="234">
        <v>59898</v>
      </c>
      <c r="I13135" s="28"/>
    </row>
    <row r="13136" spans="1:9" x14ac:dyDescent="0.25">
      <c r="A13136" s="231" t="s">
        <v>376</v>
      </c>
      <c r="B13136" s="232" t="s">
        <v>377</v>
      </c>
      <c r="C13136" s="233" t="s">
        <v>378</v>
      </c>
      <c r="D13136" s="233">
        <v>10</v>
      </c>
      <c r="E13136" s="233" t="s">
        <v>262</v>
      </c>
      <c r="F13136" s="234" t="s">
        <v>342</v>
      </c>
      <c r="G13136" s="235">
        <v>115</v>
      </c>
      <c r="H13136" s="234">
        <v>59901</v>
      </c>
      <c r="I13136" s="28"/>
    </row>
    <row r="13137" spans="1:9" x14ac:dyDescent="0.25">
      <c r="A13137" s="231" t="s">
        <v>335</v>
      </c>
      <c r="B13137" s="232" t="s">
        <v>382</v>
      </c>
      <c r="C13137" s="233" t="s">
        <v>337</v>
      </c>
      <c r="D13137" s="233">
        <v>16</v>
      </c>
      <c r="E13137" s="233" t="s">
        <v>264</v>
      </c>
      <c r="F13137" s="234" t="s">
        <v>365</v>
      </c>
      <c r="G13137" s="235">
        <v>165</v>
      </c>
      <c r="H13137" s="234">
        <v>59902</v>
      </c>
      <c r="I13137" s="28"/>
    </row>
    <row r="13138" spans="1:9" x14ac:dyDescent="0.25">
      <c r="A13138" s="231" t="s">
        <v>376</v>
      </c>
      <c r="B13138" s="232" t="s">
        <v>377</v>
      </c>
      <c r="C13138" s="233" t="s">
        <v>378</v>
      </c>
      <c r="D13138" s="233">
        <v>10</v>
      </c>
      <c r="E13138" s="233" t="s">
        <v>262</v>
      </c>
      <c r="F13138" s="234" t="s">
        <v>342</v>
      </c>
      <c r="G13138" s="235">
        <v>108</v>
      </c>
      <c r="H13138" s="234">
        <v>59902</v>
      </c>
      <c r="I13138" s="28"/>
    </row>
    <row r="13139" spans="1:9" x14ac:dyDescent="0.25">
      <c r="A13139" s="231" t="s">
        <v>335</v>
      </c>
      <c r="B13139" s="232" t="s">
        <v>367</v>
      </c>
      <c r="C13139" s="233" t="s">
        <v>337</v>
      </c>
      <c r="D13139" s="233">
        <v>8</v>
      </c>
      <c r="E13139" s="233" t="s">
        <v>262</v>
      </c>
      <c r="F13139" s="234" t="s">
        <v>356</v>
      </c>
      <c r="G13139" s="235">
        <v>18</v>
      </c>
      <c r="H13139" s="234">
        <v>59906</v>
      </c>
      <c r="I13139" s="28"/>
    </row>
    <row r="13140" spans="1:9" x14ac:dyDescent="0.25">
      <c r="A13140" s="231" t="s">
        <v>345</v>
      </c>
      <c r="B13140" s="232" t="s">
        <v>401</v>
      </c>
      <c r="C13140" s="233" t="s">
        <v>380</v>
      </c>
      <c r="D13140" s="233">
        <v>16</v>
      </c>
      <c r="E13140" s="233" t="s">
        <v>271</v>
      </c>
      <c r="F13140" s="234" t="s">
        <v>338</v>
      </c>
      <c r="G13140" s="235">
        <v>111</v>
      </c>
      <c r="H13140" s="234">
        <v>59912</v>
      </c>
      <c r="I13140" s="28"/>
    </row>
    <row r="13141" spans="1:9" x14ac:dyDescent="0.25">
      <c r="A13141" s="231" t="s">
        <v>331</v>
      </c>
      <c r="B13141" s="232" t="s">
        <v>353</v>
      </c>
      <c r="C13141" s="233" t="s">
        <v>337</v>
      </c>
      <c r="D13141" s="233">
        <v>16</v>
      </c>
      <c r="E13141" s="233" t="s">
        <v>262</v>
      </c>
      <c r="F13141" s="234" t="s">
        <v>356</v>
      </c>
      <c r="G13141" s="235">
        <v>169</v>
      </c>
      <c r="H13141" s="234">
        <v>59913</v>
      </c>
      <c r="I13141" s="28"/>
    </row>
    <row r="13142" spans="1:9" x14ac:dyDescent="0.25">
      <c r="A13142" s="231" t="s">
        <v>331</v>
      </c>
      <c r="B13142" s="232" t="s">
        <v>381</v>
      </c>
      <c r="C13142" s="233" t="s">
        <v>380</v>
      </c>
      <c r="D13142" s="233">
        <v>16</v>
      </c>
      <c r="E13142" s="233" t="s">
        <v>262</v>
      </c>
      <c r="F13142" s="234" t="s">
        <v>342</v>
      </c>
      <c r="G13142" s="235">
        <v>29</v>
      </c>
      <c r="H13142" s="234">
        <v>59915</v>
      </c>
      <c r="I13142" s="28"/>
    </row>
    <row r="13143" spans="1:9" x14ac:dyDescent="0.25">
      <c r="A13143" s="231" t="s">
        <v>397</v>
      </c>
      <c r="B13143" s="232" t="s">
        <v>398</v>
      </c>
      <c r="C13143" s="233" t="s">
        <v>399</v>
      </c>
      <c r="D13143" s="233">
        <v>8</v>
      </c>
      <c r="E13143" s="233" t="s">
        <v>334</v>
      </c>
      <c r="F13143" s="234" t="s">
        <v>276</v>
      </c>
      <c r="G13143" s="235">
        <v>87</v>
      </c>
      <c r="H13143" s="234">
        <v>59915</v>
      </c>
      <c r="I13143" s="28"/>
    </row>
    <row r="13144" spans="1:9" x14ac:dyDescent="0.25">
      <c r="A13144" s="231" t="s">
        <v>335</v>
      </c>
      <c r="B13144" s="232" t="s">
        <v>367</v>
      </c>
      <c r="C13144" s="233" t="s">
        <v>337</v>
      </c>
      <c r="D13144" s="233">
        <v>8</v>
      </c>
      <c r="E13144" s="233" t="s">
        <v>262</v>
      </c>
      <c r="F13144" s="234" t="s">
        <v>342</v>
      </c>
      <c r="G13144" s="235">
        <v>53</v>
      </c>
      <c r="H13144" s="234">
        <v>59916</v>
      </c>
      <c r="I13144" s="28"/>
    </row>
    <row r="13145" spans="1:9" x14ac:dyDescent="0.25">
      <c r="A13145" s="231" t="s">
        <v>335</v>
      </c>
      <c r="B13145" s="232" t="s">
        <v>382</v>
      </c>
      <c r="C13145" s="233" t="s">
        <v>337</v>
      </c>
      <c r="D13145" s="233">
        <v>16</v>
      </c>
      <c r="E13145" s="233" t="s">
        <v>264</v>
      </c>
      <c r="F13145" s="234" t="s">
        <v>365</v>
      </c>
      <c r="G13145" s="235">
        <v>73</v>
      </c>
      <c r="H13145" s="234">
        <v>59918</v>
      </c>
      <c r="I13145" s="28"/>
    </row>
    <row r="13146" spans="1:9" x14ac:dyDescent="0.25">
      <c r="A13146" s="231" t="s">
        <v>376</v>
      </c>
      <c r="B13146" s="232" t="s">
        <v>377</v>
      </c>
      <c r="C13146" s="233" t="s">
        <v>378</v>
      </c>
      <c r="D13146" s="233">
        <v>10</v>
      </c>
      <c r="E13146" s="233" t="s">
        <v>262</v>
      </c>
      <c r="F13146" s="234" t="s">
        <v>50</v>
      </c>
      <c r="G13146" s="235">
        <v>176</v>
      </c>
      <c r="H13146" s="234">
        <v>59923</v>
      </c>
      <c r="I13146" s="28"/>
    </row>
    <row r="13147" spans="1:9" x14ac:dyDescent="0.25">
      <c r="A13147" s="231" t="s">
        <v>408</v>
      </c>
      <c r="B13147" s="232" t="s">
        <v>409</v>
      </c>
      <c r="C13147" s="233" t="s">
        <v>380</v>
      </c>
      <c r="D13147" s="233">
        <v>16</v>
      </c>
      <c r="E13147" s="233" t="s">
        <v>334</v>
      </c>
      <c r="F13147" s="234" t="s">
        <v>276</v>
      </c>
      <c r="G13147" s="235">
        <v>181</v>
      </c>
      <c r="H13147" s="234">
        <v>59928</v>
      </c>
      <c r="I13147" s="28"/>
    </row>
    <row r="13148" spans="1:9" x14ac:dyDescent="0.25">
      <c r="A13148" s="231" t="s">
        <v>335</v>
      </c>
      <c r="B13148" s="232" t="s">
        <v>382</v>
      </c>
      <c r="C13148" s="233" t="s">
        <v>337</v>
      </c>
      <c r="D13148" s="233">
        <v>16</v>
      </c>
      <c r="E13148" s="233" t="s">
        <v>264</v>
      </c>
      <c r="F13148" s="234" t="s">
        <v>365</v>
      </c>
      <c r="G13148" s="235">
        <v>53</v>
      </c>
      <c r="H13148" s="234">
        <v>59932</v>
      </c>
      <c r="I13148" s="28"/>
    </row>
    <row r="13149" spans="1:9" x14ac:dyDescent="0.25">
      <c r="A13149" s="231" t="s">
        <v>339</v>
      </c>
      <c r="B13149" s="232" t="s">
        <v>340</v>
      </c>
      <c r="C13149" s="233" t="s">
        <v>341</v>
      </c>
      <c r="D13149" s="233">
        <v>8</v>
      </c>
      <c r="E13149" s="233" t="s">
        <v>262</v>
      </c>
      <c r="F13149" s="234" t="s">
        <v>342</v>
      </c>
      <c r="G13149" s="235">
        <v>59</v>
      </c>
      <c r="H13149" s="234">
        <v>59932</v>
      </c>
      <c r="I13149" s="28"/>
    </row>
    <row r="13150" spans="1:9" x14ac:dyDescent="0.25">
      <c r="A13150" s="231" t="s">
        <v>385</v>
      </c>
      <c r="B13150" s="232" t="s">
        <v>389</v>
      </c>
      <c r="C13150" s="233" t="s">
        <v>375</v>
      </c>
      <c r="D13150" s="233">
        <v>16</v>
      </c>
      <c r="E13150" s="233" t="s">
        <v>334</v>
      </c>
      <c r="F13150" s="234" t="s">
        <v>278</v>
      </c>
      <c r="G13150" s="235">
        <v>27</v>
      </c>
      <c r="H13150" s="234">
        <v>59933</v>
      </c>
      <c r="I13150" s="28"/>
    </row>
    <row r="13151" spans="1:9" x14ac:dyDescent="0.25">
      <c r="A13151" s="231" t="s">
        <v>335</v>
      </c>
      <c r="B13151" s="232" t="s">
        <v>357</v>
      </c>
      <c r="C13151" s="233" t="s">
        <v>358</v>
      </c>
      <c r="D13151" s="233">
        <v>16</v>
      </c>
      <c r="E13151" s="233" t="s">
        <v>271</v>
      </c>
      <c r="F13151" s="234" t="s">
        <v>359</v>
      </c>
      <c r="G13151" s="235">
        <v>139</v>
      </c>
      <c r="H13151" s="234">
        <v>59948</v>
      </c>
      <c r="I13151" s="28"/>
    </row>
    <row r="13152" spans="1:9" x14ac:dyDescent="0.25">
      <c r="A13152" s="231" t="s">
        <v>335</v>
      </c>
      <c r="B13152" s="232" t="s">
        <v>367</v>
      </c>
      <c r="C13152" s="233" t="s">
        <v>337</v>
      </c>
      <c r="D13152" s="233">
        <v>8</v>
      </c>
      <c r="E13152" s="233" t="s">
        <v>262</v>
      </c>
      <c r="F13152" s="234" t="s">
        <v>356</v>
      </c>
      <c r="G13152" s="235">
        <v>62</v>
      </c>
      <c r="H13152" s="234">
        <v>59950</v>
      </c>
      <c r="I13152" s="28"/>
    </row>
    <row r="13153" spans="1:9" x14ac:dyDescent="0.25">
      <c r="A13153" s="231" t="s">
        <v>385</v>
      </c>
      <c r="B13153" s="232" t="s">
        <v>389</v>
      </c>
      <c r="C13153" s="233" t="s">
        <v>375</v>
      </c>
      <c r="D13153" s="233">
        <v>16</v>
      </c>
      <c r="E13153" s="233" t="s">
        <v>334</v>
      </c>
      <c r="F13153" s="234" t="s">
        <v>276</v>
      </c>
      <c r="G13153" s="235">
        <v>109</v>
      </c>
      <c r="H13153" s="234">
        <v>59950</v>
      </c>
      <c r="I13153" s="28"/>
    </row>
    <row r="13154" spans="1:9" x14ac:dyDescent="0.25">
      <c r="A13154" s="231" t="s">
        <v>339</v>
      </c>
      <c r="B13154" s="232" t="s">
        <v>340</v>
      </c>
      <c r="C13154" s="233" t="s">
        <v>341</v>
      </c>
      <c r="D13154" s="233">
        <v>8</v>
      </c>
      <c r="E13154" s="233" t="s">
        <v>262</v>
      </c>
      <c r="F13154" s="234" t="s">
        <v>342</v>
      </c>
      <c r="G13154" s="235">
        <v>13</v>
      </c>
      <c r="H13154" s="234">
        <v>59951</v>
      </c>
      <c r="I13154" s="28"/>
    </row>
    <row r="13155" spans="1:9" x14ac:dyDescent="0.25">
      <c r="A13155" s="231" t="s">
        <v>362</v>
      </c>
      <c r="B13155" s="232" t="s">
        <v>366</v>
      </c>
      <c r="C13155" s="233" t="s">
        <v>337</v>
      </c>
      <c r="D13155" s="233">
        <v>8</v>
      </c>
      <c r="E13155" s="233" t="s">
        <v>262</v>
      </c>
      <c r="F13155" s="234" t="s">
        <v>50</v>
      </c>
      <c r="G13155" s="235">
        <v>161</v>
      </c>
      <c r="H13155" s="234">
        <v>59952</v>
      </c>
      <c r="I13155" s="28"/>
    </row>
    <row r="13156" spans="1:9" x14ac:dyDescent="0.25">
      <c r="A13156" s="231" t="s">
        <v>376</v>
      </c>
      <c r="B13156" s="232" t="s">
        <v>390</v>
      </c>
      <c r="C13156" s="233" t="s">
        <v>370</v>
      </c>
      <c r="D13156" s="233">
        <v>8</v>
      </c>
      <c r="E13156" s="233" t="s">
        <v>334</v>
      </c>
      <c r="F13156" s="234" t="s">
        <v>278</v>
      </c>
      <c r="G13156" s="235">
        <v>118</v>
      </c>
      <c r="H13156" s="234">
        <v>59952</v>
      </c>
      <c r="I13156" s="28"/>
    </row>
    <row r="13157" spans="1:9" x14ac:dyDescent="0.25">
      <c r="A13157" s="231" t="s">
        <v>362</v>
      </c>
      <c r="B13157" s="232" t="s">
        <v>363</v>
      </c>
      <c r="C13157" s="233" t="s">
        <v>364</v>
      </c>
      <c r="D13157" s="233">
        <v>8</v>
      </c>
      <c r="E13157" s="233" t="s">
        <v>264</v>
      </c>
      <c r="F13157" s="234" t="s">
        <v>365</v>
      </c>
      <c r="G13157" s="235">
        <v>122</v>
      </c>
      <c r="H13157" s="234">
        <v>59953</v>
      </c>
      <c r="I13157" s="28"/>
    </row>
    <row r="13158" spans="1:9" x14ac:dyDescent="0.25">
      <c r="A13158" s="231" t="s">
        <v>362</v>
      </c>
      <c r="B13158" s="232" t="s">
        <v>363</v>
      </c>
      <c r="C13158" s="233" t="s">
        <v>364</v>
      </c>
      <c r="D13158" s="233">
        <v>8</v>
      </c>
      <c r="E13158" s="233" t="s">
        <v>264</v>
      </c>
      <c r="F13158" s="234" t="s">
        <v>365</v>
      </c>
      <c r="G13158" s="235">
        <v>85</v>
      </c>
      <c r="H13158" s="234">
        <v>59953</v>
      </c>
      <c r="I13158" s="28"/>
    </row>
    <row r="13159" spans="1:9" x14ac:dyDescent="0.25">
      <c r="A13159" s="231" t="s">
        <v>331</v>
      </c>
      <c r="B13159" s="232" t="s">
        <v>381</v>
      </c>
      <c r="C13159" s="233" t="s">
        <v>380</v>
      </c>
      <c r="D13159" s="233">
        <v>16</v>
      </c>
      <c r="E13159" s="233" t="s">
        <v>262</v>
      </c>
      <c r="F13159" s="234" t="s">
        <v>342</v>
      </c>
      <c r="G13159" s="235">
        <v>100</v>
      </c>
      <c r="H13159" s="234">
        <v>59954</v>
      </c>
      <c r="I13159" s="28"/>
    </row>
    <row r="13160" spans="1:9" x14ac:dyDescent="0.25">
      <c r="A13160" s="231" t="s">
        <v>339</v>
      </c>
      <c r="B13160" s="232" t="s">
        <v>340</v>
      </c>
      <c r="C13160" s="233" t="s">
        <v>341</v>
      </c>
      <c r="D13160" s="233">
        <v>8</v>
      </c>
      <c r="E13160" s="233" t="s">
        <v>262</v>
      </c>
      <c r="F13160" s="234" t="s">
        <v>342</v>
      </c>
      <c r="G13160" s="235">
        <v>196</v>
      </c>
      <c r="H13160" s="234">
        <v>59957</v>
      </c>
      <c r="I13160" s="28"/>
    </row>
    <row r="13161" spans="1:9" x14ac:dyDescent="0.25">
      <c r="A13161" s="231" t="s">
        <v>335</v>
      </c>
      <c r="B13161" s="232" t="s">
        <v>357</v>
      </c>
      <c r="C13161" s="233" t="s">
        <v>358</v>
      </c>
      <c r="D13161" s="233">
        <v>16</v>
      </c>
      <c r="E13161" s="233" t="s">
        <v>271</v>
      </c>
      <c r="F13161" s="234" t="s">
        <v>359</v>
      </c>
      <c r="G13161" s="235">
        <v>10</v>
      </c>
      <c r="H13161" s="234">
        <v>59961</v>
      </c>
      <c r="I13161" s="28"/>
    </row>
    <row r="13162" spans="1:9" x14ac:dyDescent="0.25">
      <c r="A13162" s="231" t="s">
        <v>371</v>
      </c>
      <c r="B13162" s="232" t="s">
        <v>372</v>
      </c>
      <c r="C13162" s="233" t="s">
        <v>364</v>
      </c>
      <c r="D13162" s="233">
        <v>8</v>
      </c>
      <c r="E13162" s="233" t="s">
        <v>271</v>
      </c>
      <c r="F13162" s="234" t="s">
        <v>338</v>
      </c>
      <c r="G13162" s="235">
        <v>109</v>
      </c>
      <c r="H13162" s="234">
        <v>59964</v>
      </c>
      <c r="I13162" s="28"/>
    </row>
    <row r="13163" spans="1:9" x14ac:dyDescent="0.25">
      <c r="A13163" s="231" t="s">
        <v>335</v>
      </c>
      <c r="B13163" s="232" t="s">
        <v>400</v>
      </c>
      <c r="C13163" s="233" t="s">
        <v>364</v>
      </c>
      <c r="D13163" s="233">
        <v>8</v>
      </c>
      <c r="E13163" s="233" t="s">
        <v>264</v>
      </c>
      <c r="F13163" s="234" t="s">
        <v>365</v>
      </c>
      <c r="G13163" s="235">
        <v>23</v>
      </c>
      <c r="H13163" s="234">
        <v>59964</v>
      </c>
      <c r="I13163" s="28"/>
    </row>
    <row r="13164" spans="1:9" x14ac:dyDescent="0.25">
      <c r="A13164" s="231" t="s">
        <v>385</v>
      </c>
      <c r="B13164" s="232" t="s">
        <v>386</v>
      </c>
      <c r="C13164" s="233" t="s">
        <v>358</v>
      </c>
      <c r="D13164" s="233">
        <v>16</v>
      </c>
      <c r="E13164" s="233" t="s">
        <v>334</v>
      </c>
      <c r="F13164" s="234" t="s">
        <v>405</v>
      </c>
      <c r="G13164" s="235">
        <v>155</v>
      </c>
      <c r="H13164" s="234">
        <v>59972</v>
      </c>
      <c r="I13164" s="28"/>
    </row>
    <row r="13165" spans="1:9" x14ac:dyDescent="0.25">
      <c r="A13165" s="231" t="s">
        <v>408</v>
      </c>
      <c r="B13165" s="232" t="s">
        <v>409</v>
      </c>
      <c r="C13165" s="233" t="s">
        <v>380</v>
      </c>
      <c r="D13165" s="233">
        <v>16</v>
      </c>
      <c r="E13165" s="233" t="s">
        <v>334</v>
      </c>
      <c r="F13165" s="234" t="s">
        <v>276</v>
      </c>
      <c r="G13165" s="235">
        <v>10</v>
      </c>
      <c r="H13165" s="234">
        <v>59973</v>
      </c>
      <c r="I13165" s="28"/>
    </row>
    <row r="13166" spans="1:9" x14ac:dyDescent="0.25">
      <c r="A13166" s="231" t="s">
        <v>335</v>
      </c>
      <c r="B13166" s="232" t="s">
        <v>350</v>
      </c>
      <c r="C13166" s="233" t="s">
        <v>347</v>
      </c>
      <c r="D13166" s="233">
        <v>8</v>
      </c>
      <c r="E13166" s="233" t="s">
        <v>271</v>
      </c>
      <c r="F13166" s="234" t="s">
        <v>338</v>
      </c>
      <c r="G13166" s="235">
        <v>44</v>
      </c>
      <c r="H13166" s="234">
        <v>59979</v>
      </c>
      <c r="I13166" s="28"/>
    </row>
    <row r="13167" spans="1:9" x14ac:dyDescent="0.25">
      <c r="A13167" s="231" t="s">
        <v>348</v>
      </c>
      <c r="B13167" s="232" t="s">
        <v>349</v>
      </c>
      <c r="C13167" s="233" t="s">
        <v>347</v>
      </c>
      <c r="D13167" s="233">
        <v>8</v>
      </c>
      <c r="E13167" s="233" t="s">
        <v>262</v>
      </c>
      <c r="F13167" s="234" t="s">
        <v>342</v>
      </c>
      <c r="G13167" s="235">
        <v>72</v>
      </c>
      <c r="H13167" s="234">
        <v>59982</v>
      </c>
      <c r="I13167" s="28"/>
    </row>
    <row r="13168" spans="1:9" x14ac:dyDescent="0.25">
      <c r="A13168" s="231" t="s">
        <v>362</v>
      </c>
      <c r="B13168" s="232" t="s">
        <v>374</v>
      </c>
      <c r="C13168" s="233" t="s">
        <v>375</v>
      </c>
      <c r="D13168" s="233">
        <v>16</v>
      </c>
      <c r="E13168" s="233" t="s">
        <v>271</v>
      </c>
      <c r="F13168" s="234" t="s">
        <v>338</v>
      </c>
      <c r="G13168" s="235">
        <v>106</v>
      </c>
      <c r="H13168" s="234">
        <v>59985</v>
      </c>
      <c r="I13168" s="28"/>
    </row>
    <row r="13169" spans="1:9" x14ac:dyDescent="0.25">
      <c r="A13169" s="231" t="s">
        <v>408</v>
      </c>
      <c r="B13169" s="232" t="s">
        <v>409</v>
      </c>
      <c r="C13169" s="233" t="s">
        <v>380</v>
      </c>
      <c r="D13169" s="233">
        <v>16</v>
      </c>
      <c r="E13169" s="233" t="s">
        <v>334</v>
      </c>
      <c r="F13169" s="234" t="s">
        <v>276</v>
      </c>
      <c r="G13169" s="235">
        <v>109</v>
      </c>
      <c r="H13169" s="234">
        <v>59989</v>
      </c>
      <c r="I13169" s="28"/>
    </row>
    <row r="13170" spans="1:9" x14ac:dyDescent="0.25">
      <c r="A13170" s="231" t="s">
        <v>362</v>
      </c>
      <c r="B13170" s="232" t="s">
        <v>366</v>
      </c>
      <c r="C13170" s="233" t="s">
        <v>337</v>
      </c>
      <c r="D13170" s="233">
        <v>8</v>
      </c>
      <c r="E13170" s="233" t="s">
        <v>262</v>
      </c>
      <c r="F13170" s="234" t="s">
        <v>50</v>
      </c>
      <c r="G13170" s="235">
        <v>64</v>
      </c>
      <c r="H13170" s="234">
        <v>59991</v>
      </c>
      <c r="I13170" s="28"/>
    </row>
    <row r="13171" spans="1:9" x14ac:dyDescent="0.25">
      <c r="A13171" s="231" t="s">
        <v>335</v>
      </c>
      <c r="B13171" s="232" t="s">
        <v>367</v>
      </c>
      <c r="C13171" s="233" t="s">
        <v>337</v>
      </c>
      <c r="D13171" s="233">
        <v>8</v>
      </c>
      <c r="E13171" s="233" t="s">
        <v>262</v>
      </c>
      <c r="F13171" s="234" t="s">
        <v>342</v>
      </c>
      <c r="G13171" s="235">
        <v>76</v>
      </c>
      <c r="H13171" s="234">
        <v>59991</v>
      </c>
      <c r="I13171" s="28"/>
    </row>
    <row r="13172" spans="1:9" x14ac:dyDescent="0.25">
      <c r="A13172" s="231" t="s">
        <v>335</v>
      </c>
      <c r="B13172" s="232" t="s">
        <v>368</v>
      </c>
      <c r="C13172" s="233" t="s">
        <v>364</v>
      </c>
      <c r="D13172" s="233">
        <v>8</v>
      </c>
      <c r="E13172" s="233" t="s">
        <v>262</v>
      </c>
      <c r="F13172" s="234" t="s">
        <v>356</v>
      </c>
      <c r="G13172" s="235">
        <v>125</v>
      </c>
      <c r="H13172" s="234">
        <v>59993</v>
      </c>
      <c r="I13172" s="28"/>
    </row>
    <row r="13173" spans="1:9" x14ac:dyDescent="0.25">
      <c r="A13173" s="231" t="s">
        <v>345</v>
      </c>
      <c r="B13173" s="232" t="s">
        <v>401</v>
      </c>
      <c r="C13173" s="233" t="s">
        <v>380</v>
      </c>
      <c r="D13173" s="233">
        <v>16</v>
      </c>
      <c r="E13173" s="233" t="s">
        <v>271</v>
      </c>
      <c r="F13173" s="234" t="s">
        <v>338</v>
      </c>
      <c r="G13173" s="235">
        <v>33</v>
      </c>
      <c r="H13173" s="234">
        <v>59993</v>
      </c>
      <c r="I13173" s="28"/>
    </row>
    <row r="13174" spans="1:9" x14ac:dyDescent="0.25">
      <c r="A13174" s="231" t="s">
        <v>339</v>
      </c>
      <c r="B13174" s="232" t="s">
        <v>340</v>
      </c>
      <c r="C13174" s="233" t="s">
        <v>341</v>
      </c>
      <c r="D13174" s="233">
        <v>8</v>
      </c>
      <c r="E13174" s="233" t="s">
        <v>262</v>
      </c>
      <c r="F13174" s="234" t="s">
        <v>342</v>
      </c>
      <c r="G13174" s="235">
        <v>158</v>
      </c>
      <c r="H13174" s="234">
        <v>59994</v>
      </c>
      <c r="I13174" s="28"/>
    </row>
  </sheetData>
  <pageMargins left="0.511811024" right="0.511811024" top="0.78740157499999996" bottom="0.78740157499999996" header="0.31496062000000002" footer="0.31496062000000002"/>
  <tableParts count="2">
    <tablePart r:id="rId1"/>
    <tablePart r:id="rId2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2A1B11-BCDC-4EFB-8E4E-32D65A16BE3D}">
  <sheetPr>
    <tabColor rgb="FF0C6A5B"/>
  </sheetPr>
  <dimension ref="A1"/>
  <sheetViews>
    <sheetView showRowColHeaders="0" workbookViewId="0"/>
  </sheetViews>
  <sheetFormatPr defaultRowHeight="15" x14ac:dyDescent="0.25"/>
  <cols>
    <col min="1" max="16384" width="9.140625" style="87"/>
  </cols>
  <sheetData/>
  <sheetProtection sheet="1" objects="1" scenarios="1"/>
  <pageMargins left="0.511811024" right="0.511811024" top="0.78740157499999996" bottom="0.78740157499999996" header="0.31496062000000002" footer="0.31496062000000002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324FC8-E43E-49D3-ADB6-9C8CF639371D}">
  <sheetPr>
    <tabColor theme="8" tint="-0.499984740745262"/>
  </sheetPr>
  <dimension ref="B1:C11"/>
  <sheetViews>
    <sheetView showGridLines="0" showRowColHeaders="0" workbookViewId="0"/>
  </sheetViews>
  <sheetFormatPr defaultRowHeight="15" x14ac:dyDescent="0.25"/>
  <cols>
    <col min="1" max="1" width="3.28515625" customWidth="1"/>
    <col min="2" max="2" width="14.42578125" customWidth="1"/>
    <col min="3" max="3" width="104.7109375" customWidth="1"/>
  </cols>
  <sheetData>
    <row r="1" spans="2:3" ht="4.5" customHeight="1" x14ac:dyDescent="0.25"/>
    <row r="2" spans="2:3" ht="23.25" x14ac:dyDescent="0.35">
      <c r="B2" s="190" t="s">
        <v>797</v>
      </c>
      <c r="C2" s="190" t="s">
        <v>798</v>
      </c>
    </row>
    <row r="3" spans="2:3" ht="45" x14ac:dyDescent="0.25">
      <c r="B3" s="166" t="s">
        <v>799</v>
      </c>
      <c r="C3" s="191" t="s">
        <v>800</v>
      </c>
    </row>
    <row r="4" spans="2:3" ht="45" x14ac:dyDescent="0.25">
      <c r="B4" s="166" t="s">
        <v>801</v>
      </c>
      <c r="C4" s="191" t="s">
        <v>802</v>
      </c>
    </row>
    <row r="5" spans="2:3" ht="45" x14ac:dyDescent="0.25">
      <c r="B5" s="166" t="s">
        <v>803</v>
      </c>
      <c r="C5" s="191" t="s">
        <v>804</v>
      </c>
    </row>
    <row r="6" spans="2:3" ht="30" x14ac:dyDescent="0.25">
      <c r="B6" s="166" t="s">
        <v>805</v>
      </c>
      <c r="C6" s="191" t="s">
        <v>806</v>
      </c>
    </row>
    <row r="7" spans="2:3" ht="60" x14ac:dyDescent="0.25">
      <c r="B7" s="166" t="s">
        <v>807</v>
      </c>
      <c r="C7" s="191" t="s">
        <v>808</v>
      </c>
    </row>
    <row r="8" spans="2:3" x14ac:dyDescent="0.25">
      <c r="B8" s="166" t="s">
        <v>809</v>
      </c>
      <c r="C8" s="191" t="s">
        <v>810</v>
      </c>
    </row>
    <row r="9" spans="2:3" x14ac:dyDescent="0.25">
      <c r="B9" s="166" t="s">
        <v>811</v>
      </c>
      <c r="C9" s="191" t="s">
        <v>812</v>
      </c>
    </row>
    <row r="10" spans="2:3" x14ac:dyDescent="0.25">
      <c r="B10" s="166" t="s">
        <v>813</v>
      </c>
      <c r="C10" s="191" t="s">
        <v>814</v>
      </c>
    </row>
    <row r="11" spans="2:3" x14ac:dyDescent="0.25">
      <c r="B11" s="166" t="s">
        <v>815</v>
      </c>
      <c r="C11" s="191" t="s">
        <v>816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D73472-BC96-43E3-9C65-7159B3F98B1C}">
  <sheetPr>
    <tabColor theme="8" tint="-0.499984740745262"/>
  </sheetPr>
  <dimension ref="B2:M35"/>
  <sheetViews>
    <sheetView showGridLines="0" workbookViewId="0"/>
  </sheetViews>
  <sheetFormatPr defaultRowHeight="15" x14ac:dyDescent="0.25"/>
  <cols>
    <col min="1" max="1" width="5.85546875" customWidth="1"/>
    <col min="2" max="2" width="20.28515625" bestFit="1" customWidth="1"/>
    <col min="3" max="3" width="14.28515625" bestFit="1" customWidth="1"/>
    <col min="11" max="11" width="2.140625" customWidth="1"/>
    <col min="12" max="12" width="19.5703125" bestFit="1" customWidth="1"/>
    <col min="13" max="13" width="14.140625" customWidth="1"/>
  </cols>
  <sheetData>
    <row r="2" spans="2:13" x14ac:dyDescent="0.25">
      <c r="B2" s="362" t="s">
        <v>817</v>
      </c>
      <c r="C2" s="362"/>
      <c r="L2" s="362" t="s">
        <v>818</v>
      </c>
      <c r="M2" s="362"/>
    </row>
    <row r="3" spans="2:13" x14ac:dyDescent="0.25">
      <c r="B3" s="309" t="s">
        <v>485</v>
      </c>
      <c r="C3" s="310" t="s">
        <v>502</v>
      </c>
      <c r="L3" s="309" t="s">
        <v>485</v>
      </c>
      <c r="M3" s="310" t="s">
        <v>502</v>
      </c>
    </row>
    <row r="4" spans="2:13" x14ac:dyDescent="0.25">
      <c r="B4" s="309" t="s">
        <v>819</v>
      </c>
      <c r="C4" s="311">
        <v>24</v>
      </c>
      <c r="L4" s="309" t="s">
        <v>820</v>
      </c>
      <c r="M4" s="317">
        <v>70000</v>
      </c>
    </row>
    <row r="5" spans="2:13" x14ac:dyDescent="0.25">
      <c r="B5" s="309" t="s">
        <v>821</v>
      </c>
      <c r="C5" s="312">
        <v>0.02</v>
      </c>
      <c r="L5" s="309" t="s">
        <v>505</v>
      </c>
      <c r="M5" s="318">
        <v>30</v>
      </c>
    </row>
    <row r="6" spans="2:13" x14ac:dyDescent="0.25">
      <c r="B6" s="309" t="s">
        <v>822</v>
      </c>
      <c r="C6" s="313">
        <v>150000</v>
      </c>
      <c r="L6" s="309" t="s">
        <v>823</v>
      </c>
      <c r="M6" s="319">
        <v>1.2999999999999999E-2</v>
      </c>
    </row>
    <row r="7" spans="2:13" x14ac:dyDescent="0.25">
      <c r="B7" s="314" t="s">
        <v>824</v>
      </c>
      <c r="C7" s="292"/>
      <c r="L7" s="314" t="s">
        <v>825</v>
      </c>
      <c r="M7" s="294"/>
    </row>
    <row r="10" spans="2:13" x14ac:dyDescent="0.25">
      <c r="B10" s="362" t="s">
        <v>826</v>
      </c>
      <c r="C10" s="362"/>
      <c r="L10" s="362" t="s">
        <v>801</v>
      </c>
      <c r="M10" s="362"/>
    </row>
    <row r="11" spans="2:13" x14ac:dyDescent="0.25">
      <c r="B11" s="309" t="s">
        <v>485</v>
      </c>
      <c r="C11" s="310" t="s">
        <v>502</v>
      </c>
      <c r="L11" s="309" t="s">
        <v>485</v>
      </c>
      <c r="M11" s="310" t="s">
        <v>502</v>
      </c>
    </row>
    <row r="12" spans="2:13" x14ac:dyDescent="0.25">
      <c r="B12" s="309" t="s">
        <v>827</v>
      </c>
      <c r="C12" s="313">
        <v>-150000</v>
      </c>
      <c r="L12" s="309" t="s">
        <v>828</v>
      </c>
      <c r="M12" s="313">
        <v>-1000</v>
      </c>
    </row>
    <row r="13" spans="2:13" x14ac:dyDescent="0.25">
      <c r="B13" s="309" t="s">
        <v>819</v>
      </c>
      <c r="C13" s="315">
        <v>12</v>
      </c>
      <c r="L13" s="309" t="s">
        <v>823</v>
      </c>
      <c r="M13" s="320">
        <v>5.0000000000000001E-3</v>
      </c>
    </row>
    <row r="14" spans="2:13" x14ac:dyDescent="0.25">
      <c r="B14" s="309" t="s">
        <v>821</v>
      </c>
      <c r="C14" s="316">
        <v>1.9800000000000002E-2</v>
      </c>
      <c r="L14" s="309" t="s">
        <v>829</v>
      </c>
      <c r="M14" s="313">
        <v>10000</v>
      </c>
    </row>
    <row r="15" spans="2:13" x14ac:dyDescent="0.25">
      <c r="B15" s="314" t="s">
        <v>830</v>
      </c>
      <c r="C15" s="292"/>
      <c r="L15" s="309" t="s">
        <v>825</v>
      </c>
      <c r="M15" s="321">
        <v>-1250</v>
      </c>
    </row>
    <row r="16" spans="2:13" x14ac:dyDescent="0.25">
      <c r="L16" s="314" t="s">
        <v>831</v>
      </c>
      <c r="M16" s="295"/>
    </row>
    <row r="18" spans="2:13" x14ac:dyDescent="0.25">
      <c r="B18" s="362" t="s">
        <v>504</v>
      </c>
      <c r="C18" s="362"/>
    </row>
    <row r="19" spans="2:13" x14ac:dyDescent="0.25">
      <c r="B19" s="309" t="s">
        <v>485</v>
      </c>
      <c r="C19" s="310" t="s">
        <v>502</v>
      </c>
      <c r="L19" s="362" t="s">
        <v>832</v>
      </c>
      <c r="M19" s="362"/>
    </row>
    <row r="20" spans="2:13" x14ac:dyDescent="0.25">
      <c r="B20" s="309" t="s">
        <v>833</v>
      </c>
      <c r="C20" s="313">
        <v>-100000</v>
      </c>
      <c r="L20" s="309" t="s">
        <v>824</v>
      </c>
      <c r="M20" s="310" t="s">
        <v>826</v>
      </c>
    </row>
    <row r="21" spans="2:13" x14ac:dyDescent="0.25">
      <c r="B21" s="309" t="s">
        <v>834</v>
      </c>
      <c r="C21" s="315">
        <v>12</v>
      </c>
      <c r="L21" s="322">
        <v>50000</v>
      </c>
      <c r="M21" s="292"/>
    </row>
    <row r="22" spans="2:13" x14ac:dyDescent="0.25">
      <c r="B22" s="309" t="s">
        <v>822</v>
      </c>
      <c r="C22" s="313">
        <v>210200</v>
      </c>
    </row>
    <row r="23" spans="2:13" x14ac:dyDescent="0.25">
      <c r="B23" s="314" t="s">
        <v>823</v>
      </c>
      <c r="C23" s="293"/>
      <c r="L23" t="s">
        <v>835</v>
      </c>
      <c r="M23" t="s">
        <v>836</v>
      </c>
    </row>
    <row r="24" spans="2:13" x14ac:dyDescent="0.25">
      <c r="L24" s="194">
        <v>42005</v>
      </c>
      <c r="M24" s="195">
        <v>5.8279999999999998E-3</v>
      </c>
    </row>
    <row r="25" spans="2:13" x14ac:dyDescent="0.25">
      <c r="L25" s="194">
        <v>42036</v>
      </c>
      <c r="M25" s="195">
        <v>5.8399999999999997E-3</v>
      </c>
    </row>
    <row r="26" spans="2:13" x14ac:dyDescent="0.25">
      <c r="L26" s="194">
        <v>42064</v>
      </c>
      <c r="M26" s="195">
        <v>5.1989999999999996E-3</v>
      </c>
    </row>
    <row r="27" spans="2:13" x14ac:dyDescent="0.25">
      <c r="L27" s="194">
        <v>42095</v>
      </c>
      <c r="M27" s="195">
        <v>6.3880000000000004E-3</v>
      </c>
    </row>
    <row r="28" spans="2:13" x14ac:dyDescent="0.25">
      <c r="L28" s="194">
        <v>42125</v>
      </c>
      <c r="M28" s="195">
        <v>5.7130000000000002E-3</v>
      </c>
    </row>
    <row r="29" spans="2:13" x14ac:dyDescent="0.25">
      <c r="L29" s="194">
        <v>42156</v>
      </c>
      <c r="M29" s="195">
        <v>6.5959999999999994E-3</v>
      </c>
    </row>
    <row r="30" spans="2:13" x14ac:dyDescent="0.25">
      <c r="L30" s="194">
        <v>42186</v>
      </c>
      <c r="M30" s="195">
        <v>6.6020000000000002E-3</v>
      </c>
    </row>
    <row r="31" spans="2:13" x14ac:dyDescent="0.25">
      <c r="L31" s="194">
        <v>42217</v>
      </c>
      <c r="M31" s="195">
        <v>6.9449999999999998E-3</v>
      </c>
    </row>
    <row r="32" spans="2:13" x14ac:dyDescent="0.25">
      <c r="L32" s="194">
        <v>42248</v>
      </c>
      <c r="M32" s="195">
        <v>6.8999999999999999E-3</v>
      </c>
    </row>
    <row r="33" spans="12:13" x14ac:dyDescent="0.25">
      <c r="L33" s="194">
        <v>42278</v>
      </c>
      <c r="M33" s="195">
        <v>7.156E-3</v>
      </c>
    </row>
    <row r="34" spans="12:13" x14ac:dyDescent="0.25">
      <c r="L34" s="194">
        <v>42309</v>
      </c>
      <c r="M34" s="195">
        <v>6.136E-3</v>
      </c>
    </row>
    <row r="35" spans="12:13" x14ac:dyDescent="0.25">
      <c r="L35" s="194">
        <v>42339</v>
      </c>
      <c r="M35" s="195">
        <v>7.2970000000000005E-3</v>
      </c>
    </row>
  </sheetData>
  <mergeCells count="6">
    <mergeCell ref="L19:M19"/>
    <mergeCell ref="B2:C2"/>
    <mergeCell ref="L2:M2"/>
    <mergeCell ref="B10:C10"/>
    <mergeCell ref="L10:M10"/>
    <mergeCell ref="B18:C18"/>
  </mergeCells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951753-9DC3-4C28-9083-F7023AB344DD}">
  <sheetPr>
    <tabColor theme="0" tint="-0.499984740745262"/>
  </sheetPr>
  <dimension ref="A1:AA12"/>
  <sheetViews>
    <sheetView showGridLines="0" topLeftCell="A3" workbookViewId="0"/>
  </sheetViews>
  <sheetFormatPr defaultRowHeight="15" x14ac:dyDescent="0.25"/>
  <cols>
    <col min="1" max="1" width="16.28515625" customWidth="1"/>
    <col min="3" max="11" width="9.28515625" bestFit="1" customWidth="1"/>
  </cols>
  <sheetData>
    <row r="1" spans="1:27" ht="60.6" customHeight="1" x14ac:dyDescent="0.25">
      <c r="A1" s="47"/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</row>
    <row r="2" spans="1:27" x14ac:dyDescent="0.25">
      <c r="A2" s="196"/>
      <c r="B2" s="196"/>
      <c r="C2" s="196"/>
      <c r="D2" s="196"/>
      <c r="E2" s="196"/>
      <c r="F2" s="196"/>
      <c r="G2" s="196"/>
      <c r="H2" s="196"/>
      <c r="I2" s="196"/>
      <c r="J2" s="196"/>
      <c r="K2" s="196"/>
      <c r="L2" s="196"/>
      <c r="M2" s="196"/>
      <c r="N2" s="196"/>
      <c r="O2" s="196"/>
      <c r="P2" s="196"/>
      <c r="Q2" s="196"/>
      <c r="R2" s="196"/>
      <c r="S2" s="196"/>
      <c r="T2" s="196"/>
      <c r="U2" s="196"/>
      <c r="V2" s="196"/>
      <c r="W2" s="196"/>
      <c r="X2" s="196"/>
      <c r="Y2" s="196"/>
      <c r="Z2" s="196"/>
      <c r="AA2" s="196"/>
    </row>
    <row r="4" spans="1:27" x14ac:dyDescent="0.25">
      <c r="A4" s="197" t="s">
        <v>817</v>
      </c>
      <c r="B4" s="198"/>
      <c r="C4" s="199"/>
      <c r="D4" s="200">
        <v>18</v>
      </c>
      <c r="E4" s="200">
        <v>24</v>
      </c>
      <c r="F4" s="200">
        <v>30</v>
      </c>
      <c r="G4" s="200">
        <v>36</v>
      </c>
      <c r="H4" s="200">
        <v>42</v>
      </c>
      <c r="I4" s="200">
        <v>48</v>
      </c>
      <c r="J4" s="200">
        <v>54</v>
      </c>
      <c r="K4" s="200">
        <v>60</v>
      </c>
    </row>
    <row r="5" spans="1:27" x14ac:dyDescent="0.25">
      <c r="A5" s="254">
        <v>10000</v>
      </c>
      <c r="B5" s="198"/>
      <c r="C5" s="201">
        <v>7.4999999999999997E-3</v>
      </c>
      <c r="D5" s="202"/>
      <c r="E5" s="202"/>
      <c r="F5" s="202"/>
      <c r="G5" s="202"/>
      <c r="H5" s="202"/>
      <c r="I5" s="202"/>
      <c r="J5" s="202"/>
      <c r="K5" s="202"/>
    </row>
    <row r="6" spans="1:27" x14ac:dyDescent="0.25">
      <c r="A6" s="198"/>
      <c r="B6" s="198"/>
      <c r="C6" s="201">
        <v>0.01</v>
      </c>
      <c r="D6" s="202"/>
      <c r="E6" s="202"/>
      <c r="F6" s="202"/>
      <c r="G6" s="202"/>
      <c r="H6" s="202"/>
      <c r="I6" s="202"/>
      <c r="J6" s="202"/>
      <c r="K6" s="202"/>
    </row>
    <row r="7" spans="1:27" x14ac:dyDescent="0.25">
      <c r="A7" s="198"/>
      <c r="B7" s="198"/>
      <c r="C7" s="201">
        <v>1.2500000000000001E-2</v>
      </c>
      <c r="D7" s="202"/>
      <c r="E7" s="202"/>
      <c r="F7" s="202"/>
      <c r="G7" s="202"/>
      <c r="H7" s="202"/>
      <c r="I7" s="202"/>
      <c r="J7" s="202"/>
      <c r="K7" s="202"/>
    </row>
    <row r="8" spans="1:27" x14ac:dyDescent="0.25">
      <c r="A8" s="198"/>
      <c r="B8" s="198"/>
      <c r="C8" s="201">
        <v>1.4999999999999999E-2</v>
      </c>
      <c r="D8" s="202"/>
      <c r="E8" s="202"/>
      <c r="F8" s="202"/>
      <c r="G8" s="202"/>
      <c r="H8" s="202"/>
      <c r="I8" s="202"/>
      <c r="J8" s="202"/>
      <c r="K8" s="202"/>
    </row>
    <row r="9" spans="1:27" x14ac:dyDescent="0.25">
      <c r="A9" s="198"/>
      <c r="B9" s="198"/>
      <c r="C9" s="201">
        <v>1.7500000000000002E-2</v>
      </c>
      <c r="D9" s="202"/>
      <c r="E9" s="202"/>
      <c r="F9" s="202"/>
      <c r="G9" s="202"/>
      <c r="H9" s="202"/>
      <c r="I9" s="202"/>
      <c r="J9" s="202"/>
      <c r="K9" s="202"/>
    </row>
    <row r="10" spans="1:27" x14ac:dyDescent="0.25">
      <c r="A10" s="198"/>
      <c r="B10" s="198"/>
      <c r="C10" s="201">
        <v>0.02</v>
      </c>
      <c r="D10" s="202"/>
      <c r="E10" s="202"/>
      <c r="F10" s="202"/>
      <c r="G10" s="202"/>
      <c r="H10" s="202"/>
      <c r="I10" s="202"/>
      <c r="J10" s="202"/>
      <c r="K10" s="202"/>
    </row>
    <row r="11" spans="1:27" x14ac:dyDescent="0.25">
      <c r="A11" s="198"/>
      <c r="B11" s="198"/>
      <c r="C11" s="201">
        <v>2.2499999999999999E-2</v>
      </c>
      <c r="D11" s="202"/>
      <c r="E11" s="202"/>
      <c r="F11" s="202"/>
      <c r="G11" s="202"/>
      <c r="H11" s="202"/>
      <c r="I11" s="202"/>
      <c r="J11" s="202"/>
      <c r="K11" s="202"/>
    </row>
    <row r="12" spans="1:27" x14ac:dyDescent="0.25">
      <c r="A12" s="198"/>
      <c r="B12" s="198"/>
      <c r="C12" s="201">
        <v>2.5000000000000001E-2</v>
      </c>
      <c r="D12" s="202"/>
      <c r="E12" s="202"/>
      <c r="F12" s="202"/>
      <c r="G12" s="202"/>
      <c r="H12" s="202"/>
      <c r="I12" s="202"/>
      <c r="J12" s="202"/>
      <c r="K12" s="202"/>
    </row>
  </sheetData>
  <pageMargins left="0.511811024" right="0.511811024" top="0.78740157499999996" bottom="0.78740157499999996" header="0.31496062000000002" footer="0.31496062000000002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FAF15-4CE3-4210-99D7-AFCE6E99E3AB}">
  <sheetPr>
    <tabColor theme="0" tint="-0.499984740745262"/>
  </sheetPr>
  <dimension ref="B6:R23"/>
  <sheetViews>
    <sheetView showGridLines="0" workbookViewId="0"/>
  </sheetViews>
  <sheetFormatPr defaultRowHeight="15" x14ac:dyDescent="0.25"/>
  <cols>
    <col min="1" max="1" width="0.7109375" customWidth="1"/>
    <col min="2" max="2" width="20.85546875" bestFit="1" customWidth="1"/>
    <col min="3" max="3" width="15.28515625" customWidth="1"/>
    <col min="5" max="5" width="14.5703125" bestFit="1" customWidth="1"/>
    <col min="6" max="6" width="12.7109375" bestFit="1" customWidth="1"/>
  </cols>
  <sheetData>
    <row r="6" spans="2:18" x14ac:dyDescent="0.25">
      <c r="E6" s="203"/>
    </row>
    <row r="11" spans="2:18" x14ac:dyDescent="0.25">
      <c r="E11" s="192"/>
      <c r="I11" s="127"/>
    </row>
    <row r="13" spans="2:18" x14ac:dyDescent="0.25">
      <c r="B13" s="363" t="s">
        <v>837</v>
      </c>
      <c r="C13" s="364"/>
      <c r="D13" s="364"/>
      <c r="E13" s="364"/>
      <c r="F13" s="364"/>
      <c r="G13" s="364"/>
      <c r="H13" s="364"/>
      <c r="I13" s="364"/>
      <c r="J13" s="364"/>
      <c r="K13" s="364"/>
      <c r="L13" s="364"/>
      <c r="M13" s="364"/>
      <c r="N13" s="364"/>
      <c r="O13" s="364"/>
      <c r="P13" s="364"/>
      <c r="Q13" s="364"/>
      <c r="R13" s="364"/>
    </row>
    <row r="14" spans="2:18" x14ac:dyDescent="0.25">
      <c r="B14" s="363"/>
      <c r="C14" s="364"/>
      <c r="D14" s="364"/>
      <c r="E14" s="364"/>
      <c r="F14" s="364"/>
      <c r="G14" s="364"/>
      <c r="H14" s="364"/>
      <c r="I14" s="364"/>
      <c r="J14" s="364"/>
      <c r="K14" s="364"/>
      <c r="L14" s="364"/>
      <c r="M14" s="364"/>
      <c r="N14" s="364"/>
      <c r="O14" s="364"/>
      <c r="P14" s="364"/>
      <c r="Q14" s="364"/>
      <c r="R14" s="364"/>
    </row>
    <row r="15" spans="2:18" ht="15.75" thickBot="1" x14ac:dyDescent="0.3"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</row>
    <row r="16" spans="2:18" ht="15.75" thickBot="1" x14ac:dyDescent="0.3">
      <c r="B16" s="271" t="s">
        <v>838</v>
      </c>
      <c r="C16" s="265"/>
      <c r="D16" s="16"/>
      <c r="E16" s="271" t="s">
        <v>839</v>
      </c>
      <c r="F16" s="269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</row>
    <row r="17" spans="2:18" ht="15.75" thickBot="1" x14ac:dyDescent="0.3">
      <c r="B17" s="271" t="s">
        <v>840</v>
      </c>
      <c r="C17" s="26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</row>
    <row r="18" spans="2:18" ht="16.5" thickTop="1" thickBot="1" x14ac:dyDescent="0.3">
      <c r="B18" s="271" t="s">
        <v>841</v>
      </c>
      <c r="C18" s="267"/>
      <c r="D18" s="16"/>
      <c r="E18" s="271" t="s">
        <v>842</v>
      </c>
      <c r="F18" s="204">
        <v>7000</v>
      </c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</row>
    <row r="19" spans="2:18" ht="16.5" thickTop="1" thickBot="1" x14ac:dyDescent="0.3">
      <c r="B19" s="271" t="s">
        <v>843</v>
      </c>
      <c r="C19" s="26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  <c r="O19" s="16"/>
      <c r="P19" s="16"/>
      <c r="Q19" s="16"/>
      <c r="R19" s="16"/>
    </row>
    <row r="20" spans="2:18" ht="15.75" thickBot="1" x14ac:dyDescent="0.3">
      <c r="B20" s="271" t="s">
        <v>844</v>
      </c>
      <c r="C20" s="268"/>
      <c r="D20" s="16"/>
      <c r="E20" s="272" t="s">
        <v>845</v>
      </c>
      <c r="F20" s="270"/>
      <c r="G20" s="16"/>
      <c r="H20" s="16"/>
      <c r="I20" s="16"/>
      <c r="J20" s="16"/>
      <c r="K20" s="16"/>
      <c r="L20" s="16"/>
      <c r="M20" s="16"/>
      <c r="N20" s="16"/>
      <c r="O20" s="16"/>
      <c r="P20" s="16"/>
      <c r="Q20" s="16"/>
      <c r="R20" s="16"/>
    </row>
    <row r="21" spans="2:18" x14ac:dyDescent="0.25"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</row>
    <row r="22" spans="2:18" x14ac:dyDescent="0.25">
      <c r="B22" s="145"/>
      <c r="C22" s="145"/>
      <c r="D22" s="145"/>
      <c r="E22" s="145"/>
      <c r="F22" s="145"/>
      <c r="G22" s="145"/>
      <c r="H22" s="145"/>
      <c r="I22" s="145"/>
      <c r="J22" s="145"/>
      <c r="K22" s="365"/>
      <c r="L22" s="365"/>
      <c r="M22" s="365"/>
      <c r="N22" s="365"/>
      <c r="O22" s="365"/>
      <c r="P22" s="365"/>
      <c r="Q22" s="365"/>
      <c r="R22" s="365"/>
    </row>
    <row r="23" spans="2:18" x14ac:dyDescent="0.25">
      <c r="B23" s="145"/>
      <c r="C23" s="145"/>
      <c r="D23" s="145"/>
      <c r="E23" s="145"/>
      <c r="F23" s="145"/>
      <c r="G23" s="145"/>
      <c r="H23" s="145"/>
      <c r="I23" s="145"/>
      <c r="J23" s="145"/>
      <c r="K23" s="365"/>
      <c r="L23" s="365"/>
      <c r="M23" s="365"/>
      <c r="N23" s="365"/>
      <c r="O23" s="365"/>
      <c r="P23" s="365"/>
      <c r="Q23" s="365"/>
      <c r="R23" s="365"/>
    </row>
  </sheetData>
  <mergeCells count="2">
    <mergeCell ref="B13:R14"/>
    <mergeCell ref="K22:R23"/>
  </mergeCells>
  <conditionalFormatting sqref="F20">
    <cfRule type="cellIs" dxfId="3" priority="1" operator="equal">
      <formula>"Fora do Limite"</formula>
    </cfRule>
    <cfRule type="cellIs" dxfId="2" priority="2" operator="equal">
      <formula>"No limite"</formula>
    </cfRule>
  </conditionalFormatting>
  <pageMargins left="0.511811024" right="0.511811024" top="0.78740157499999996" bottom="0.78740157499999996" header="0.31496062000000002" footer="0.31496062000000002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93827-51E4-4F5F-BD77-A9A1E111ADC2}">
  <sheetPr>
    <tabColor theme="0" tint="-0.499984740745262"/>
  </sheetPr>
  <dimension ref="B7:L21"/>
  <sheetViews>
    <sheetView showGridLines="0" workbookViewId="0"/>
  </sheetViews>
  <sheetFormatPr defaultRowHeight="15" x14ac:dyDescent="0.25"/>
  <cols>
    <col min="1" max="1" width="3.85546875" customWidth="1"/>
    <col min="2" max="2" width="19" bestFit="1" customWidth="1"/>
    <col min="3" max="3" width="21.42578125" customWidth="1"/>
    <col min="6" max="6" width="21" bestFit="1" customWidth="1"/>
    <col min="10" max="10" width="15" customWidth="1"/>
    <col min="11" max="11" width="19" bestFit="1" customWidth="1"/>
    <col min="12" max="12" width="22" customWidth="1"/>
  </cols>
  <sheetData>
    <row r="7" spans="2:12" x14ac:dyDescent="0.25">
      <c r="G7" s="205"/>
    </row>
    <row r="8" spans="2:12" x14ac:dyDescent="0.25">
      <c r="F8" s="206"/>
      <c r="G8" s="207"/>
    </row>
    <row r="9" spans="2:12" x14ac:dyDescent="0.25">
      <c r="B9" s="193"/>
    </row>
    <row r="11" spans="2:12" ht="15.75" thickBot="1" x14ac:dyDescent="0.3"/>
    <row r="12" spans="2:12" x14ac:dyDescent="0.25">
      <c r="B12" s="366" t="s">
        <v>846</v>
      </c>
      <c r="C12" s="367"/>
      <c r="G12" s="192"/>
    </row>
    <row r="13" spans="2:12" ht="15.75" thickBot="1" x14ac:dyDescent="0.3">
      <c r="B13" s="368"/>
      <c r="C13" s="369"/>
    </row>
    <row r="14" spans="2:12" ht="15.75" thickBot="1" x14ac:dyDescent="0.3">
      <c r="B14" s="259"/>
      <c r="C14" s="262"/>
      <c r="L14" s="208"/>
    </row>
    <row r="15" spans="2:12" x14ac:dyDescent="0.25">
      <c r="B15" s="263" t="s">
        <v>847</v>
      </c>
      <c r="C15" s="255"/>
    </row>
    <row r="16" spans="2:12" x14ac:dyDescent="0.25">
      <c r="B16" s="263" t="s">
        <v>848</v>
      </c>
      <c r="C16" s="256"/>
      <c r="L16" s="193"/>
    </row>
    <row r="17" spans="2:12" x14ac:dyDescent="0.25">
      <c r="B17" s="263" t="s">
        <v>849</v>
      </c>
      <c r="C17" s="256"/>
    </row>
    <row r="18" spans="2:12" x14ac:dyDescent="0.25">
      <c r="B18" s="263" t="s">
        <v>504</v>
      </c>
      <c r="C18" s="257"/>
      <c r="L18" s="203"/>
    </row>
    <row r="19" spans="2:12" ht="16.5" thickBot="1" x14ac:dyDescent="0.3">
      <c r="B19" s="264" t="s">
        <v>850</v>
      </c>
      <c r="C19" s="258"/>
      <c r="K19" s="209"/>
    </row>
    <row r="20" spans="2:12" ht="15.75" thickBot="1" x14ac:dyDescent="0.3">
      <c r="B20" s="260"/>
      <c r="C20" s="261"/>
    </row>
    <row r="21" spans="2:12" x14ac:dyDescent="0.25">
      <c r="L21" s="210"/>
    </row>
  </sheetData>
  <mergeCells count="1">
    <mergeCell ref="B12:C13"/>
  </mergeCells>
  <pageMargins left="0.511811024" right="0.511811024" top="0.78740157499999996" bottom="0.78740157499999996" header="0.31496062000000002" footer="0.31496062000000002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46806D-8B20-4C26-B21A-57B32E4E6D40}">
  <sheetPr>
    <tabColor rgb="FF0C6A5B"/>
  </sheetPr>
  <dimension ref="A1"/>
  <sheetViews>
    <sheetView showRowColHeaders="0" workbookViewId="0"/>
  </sheetViews>
  <sheetFormatPr defaultRowHeight="15" x14ac:dyDescent="0.25"/>
  <cols>
    <col min="1" max="16384" width="9.140625" style="87"/>
  </cols>
  <sheetData/>
  <sheetProtection sheet="1" objects="1" scenarios="1" selectLockedCells="1" selectUnlockedCells="1"/>
  <pageMargins left="0.511811024" right="0.511811024" top="0.78740157499999996" bottom="0.78740157499999996" header="0.31496062000000002" footer="0.31496062000000002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88723A-61D4-41A5-8AFC-6C989170A71E}">
  <sheetPr>
    <tabColor theme="8" tint="-0.499984740745262"/>
  </sheetPr>
  <dimension ref="A1:K9"/>
  <sheetViews>
    <sheetView showGridLines="0" workbookViewId="0"/>
  </sheetViews>
  <sheetFormatPr defaultRowHeight="15" x14ac:dyDescent="0.25"/>
  <cols>
    <col min="1" max="1" width="10.140625" customWidth="1"/>
    <col min="7" max="7" width="12" customWidth="1"/>
  </cols>
  <sheetData>
    <row r="1" spans="1:11" x14ac:dyDescent="0.25">
      <c r="A1" s="124" t="s">
        <v>488</v>
      </c>
      <c r="B1" s="125" t="s">
        <v>489</v>
      </c>
      <c r="C1" s="125" t="s">
        <v>490</v>
      </c>
      <c r="D1" s="125" t="s">
        <v>491</v>
      </c>
      <c r="E1" s="125" t="s">
        <v>492</v>
      </c>
      <c r="F1" s="125" t="s">
        <v>493</v>
      </c>
      <c r="G1" s="125" t="s">
        <v>494</v>
      </c>
    </row>
    <row r="2" spans="1:11" x14ac:dyDescent="0.25">
      <c r="A2" t="s">
        <v>495</v>
      </c>
      <c r="B2">
        <v>144</v>
      </c>
      <c r="C2">
        <v>242</v>
      </c>
      <c r="D2">
        <v>400</v>
      </c>
      <c r="E2" s="126">
        <f>SUM(VendasDoTrimestre[[#This Row],[Jan]:[Mar]])</f>
        <v>786</v>
      </c>
      <c r="F2">
        <v>594</v>
      </c>
      <c r="G2" t="str">
        <f>IF(VendasDoTrimestre[[#This Row],[Soma]]&gt;=VendasDoTrimestre[[#This Row],[Meta]],"Prêmio","-")</f>
        <v>Prêmio</v>
      </c>
      <c r="I2" s="127"/>
    </row>
    <row r="3" spans="1:11" x14ac:dyDescent="0.25">
      <c r="A3" t="s">
        <v>496</v>
      </c>
      <c r="B3">
        <v>186</v>
      </c>
      <c r="C3">
        <v>157</v>
      </c>
      <c r="D3">
        <v>220</v>
      </c>
      <c r="E3" s="126">
        <f>SUM(VendasDoTrimestre[[#This Row],[Jan]:[Mar]])</f>
        <v>563</v>
      </c>
      <c r="F3">
        <v>394</v>
      </c>
      <c r="G3" t="str">
        <f>IF(VendasDoTrimestre[[#This Row],[Soma]]&gt;=VendasDoTrimestre[[#This Row],[Meta]],"Prêmio","-")</f>
        <v>Prêmio</v>
      </c>
    </row>
    <row r="4" spans="1:11" x14ac:dyDescent="0.25">
      <c r="A4" t="s">
        <v>497</v>
      </c>
      <c r="B4">
        <v>217</v>
      </c>
      <c r="C4">
        <v>163</v>
      </c>
      <c r="D4">
        <v>202</v>
      </c>
      <c r="E4" s="126">
        <f>SUM(VendasDoTrimestre[[#This Row],[Jan]:[Mar]])</f>
        <v>582</v>
      </c>
      <c r="F4">
        <v>423</v>
      </c>
      <c r="G4" t="str">
        <f>IF(VendasDoTrimestre[[#This Row],[Soma]]&gt;=VendasDoTrimestre[[#This Row],[Meta]],"Prêmio","-")</f>
        <v>Prêmio</v>
      </c>
    </row>
    <row r="5" spans="1:11" x14ac:dyDescent="0.25">
      <c r="A5" t="s">
        <v>498</v>
      </c>
      <c r="B5">
        <v>102</v>
      </c>
      <c r="C5">
        <v>202</v>
      </c>
      <c r="D5">
        <v>195</v>
      </c>
      <c r="E5" s="126">
        <f>SUM(VendasDoTrimestre[[#This Row],[Jan]:[Mar]])</f>
        <v>499</v>
      </c>
      <c r="F5">
        <v>442</v>
      </c>
      <c r="G5" t="str">
        <f>IF(VendasDoTrimestre[[#This Row],[Soma]]&gt;=VendasDoTrimestre[[#This Row],[Meta]],"Prêmio","-")</f>
        <v>Prêmio</v>
      </c>
    </row>
    <row r="9" spans="1:11" x14ac:dyDescent="0.25">
      <c r="K9" s="127"/>
    </row>
  </sheetData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049DF8-2C7C-4F99-9F6B-C40D031DA76F}">
  <dimension ref="A1:G5"/>
  <sheetViews>
    <sheetView showGridLines="0" workbookViewId="0"/>
  </sheetViews>
  <sheetFormatPr defaultRowHeight="15" x14ac:dyDescent="0.25"/>
  <cols>
    <col min="1" max="1" width="10.140625" customWidth="1"/>
    <col min="7" max="7" width="12" customWidth="1"/>
  </cols>
  <sheetData>
    <row r="1" spans="1:7" x14ac:dyDescent="0.25">
      <c r="A1" s="124" t="s">
        <v>499</v>
      </c>
      <c r="B1" s="125" t="s">
        <v>489</v>
      </c>
      <c r="C1" s="125" t="s">
        <v>490</v>
      </c>
      <c r="D1" s="125" t="s">
        <v>491</v>
      </c>
      <c r="E1" s="125" t="s">
        <v>492</v>
      </c>
      <c r="F1" s="125" t="s">
        <v>493</v>
      </c>
      <c r="G1" s="125" t="s">
        <v>494</v>
      </c>
    </row>
    <row r="2" spans="1:7" x14ac:dyDescent="0.25">
      <c r="A2" t="s">
        <v>495</v>
      </c>
      <c r="B2">
        <v>144</v>
      </c>
      <c r="C2">
        <v>242</v>
      </c>
      <c r="D2">
        <v>310</v>
      </c>
      <c r="E2" s="126">
        <v>696</v>
      </c>
      <c r="F2">
        <v>594</v>
      </c>
      <c r="G2" t="str">
        <f>IF(TBLOtimista[[#This Row],[Soma]]&gt;=TBLOtimista[[#This Row],[Meta]],"Prêmio","-")</f>
        <v>Prêmio</v>
      </c>
    </row>
    <row r="3" spans="1:7" x14ac:dyDescent="0.25">
      <c r="A3" t="s">
        <v>496</v>
      </c>
      <c r="B3">
        <v>186</v>
      </c>
      <c r="C3">
        <v>157</v>
      </c>
      <c r="D3">
        <v>220</v>
      </c>
      <c r="E3" s="126">
        <v>563</v>
      </c>
      <c r="F3">
        <v>394</v>
      </c>
      <c r="G3" t="str">
        <f>IF(TBLOtimista[[#This Row],[Soma]]&gt;=TBLOtimista[[#This Row],[Meta]],"Prêmio","-")</f>
        <v>Prêmio</v>
      </c>
    </row>
    <row r="4" spans="1:7" x14ac:dyDescent="0.25">
      <c r="A4" t="s">
        <v>497</v>
      </c>
      <c r="B4">
        <v>217</v>
      </c>
      <c r="C4">
        <v>163</v>
      </c>
      <c r="D4">
        <v>202</v>
      </c>
      <c r="E4" s="126">
        <v>582</v>
      </c>
      <c r="F4">
        <v>423</v>
      </c>
      <c r="G4" t="str">
        <f>IF(TBLOtimista[[#This Row],[Soma]]&gt;=TBLOtimista[[#This Row],[Meta]],"Prêmio","-")</f>
        <v>Prêmio</v>
      </c>
    </row>
    <row r="5" spans="1:7" x14ac:dyDescent="0.25">
      <c r="A5" t="s">
        <v>498</v>
      </c>
      <c r="B5">
        <v>102</v>
      </c>
      <c r="C5">
        <v>202</v>
      </c>
      <c r="D5">
        <v>195</v>
      </c>
      <c r="E5" s="126">
        <v>499</v>
      </c>
      <c r="F5">
        <v>442</v>
      </c>
      <c r="G5" t="str">
        <f>IF(TBLOtimista[[#This Row],[Soma]]&gt;=TBLOtimista[[#This Row],[Meta]],"Prêmio","-")</f>
        <v>Prêmio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6FF24B-7ED2-4BAC-B5FA-B4DD11AD78E7}">
  <dimension ref="A1:G5"/>
  <sheetViews>
    <sheetView showGridLines="0" workbookViewId="0"/>
  </sheetViews>
  <sheetFormatPr defaultRowHeight="15" x14ac:dyDescent="0.25"/>
  <cols>
    <col min="1" max="1" width="10.140625" customWidth="1"/>
    <col min="7" max="7" width="12" customWidth="1"/>
  </cols>
  <sheetData>
    <row r="1" spans="1:7" x14ac:dyDescent="0.25">
      <c r="A1" s="124" t="s">
        <v>499</v>
      </c>
      <c r="B1" s="125" t="s">
        <v>489</v>
      </c>
      <c r="C1" s="125" t="s">
        <v>490</v>
      </c>
      <c r="D1" s="125" t="s">
        <v>491</v>
      </c>
      <c r="E1" s="125" t="s">
        <v>492</v>
      </c>
      <c r="F1" s="125" t="s">
        <v>493</v>
      </c>
      <c r="G1" s="125" t="s">
        <v>494</v>
      </c>
    </row>
    <row r="2" spans="1:7" x14ac:dyDescent="0.25">
      <c r="A2" t="s">
        <v>495</v>
      </c>
      <c r="B2">
        <v>144</v>
      </c>
      <c r="C2">
        <v>142</v>
      </c>
      <c r="D2">
        <v>110</v>
      </c>
      <c r="E2" s="126">
        <v>696</v>
      </c>
      <c r="F2">
        <v>594</v>
      </c>
      <c r="G2" t="str">
        <f>IF(TBLESPERADO[[#This Row],[Soma]]&gt;=TBLESPERADO[[#This Row],[Meta]],"Prêmio","-")</f>
        <v>Prêmio</v>
      </c>
    </row>
    <row r="3" spans="1:7" x14ac:dyDescent="0.25">
      <c r="A3" t="s">
        <v>496</v>
      </c>
      <c r="B3">
        <v>86</v>
      </c>
      <c r="C3">
        <v>57</v>
      </c>
      <c r="D3">
        <v>120</v>
      </c>
      <c r="E3" s="126">
        <v>363</v>
      </c>
      <c r="F3">
        <v>394</v>
      </c>
      <c r="G3" t="str">
        <f>IF(TBLESPERADO[[#This Row],[Soma]]&gt;=TBLESPERADO[[#This Row],[Meta]],"Prêmio","-")</f>
        <v>-</v>
      </c>
    </row>
    <row r="4" spans="1:7" x14ac:dyDescent="0.25">
      <c r="A4" t="s">
        <v>497</v>
      </c>
      <c r="B4">
        <v>117</v>
      </c>
      <c r="C4">
        <v>63</v>
      </c>
      <c r="D4">
        <v>102</v>
      </c>
      <c r="E4" s="126">
        <v>382</v>
      </c>
      <c r="F4">
        <v>423</v>
      </c>
      <c r="G4" t="str">
        <f>IF(TBLESPERADO[[#This Row],[Soma]]&gt;=TBLESPERADO[[#This Row],[Meta]],"Prêmio","-")</f>
        <v>-</v>
      </c>
    </row>
    <row r="5" spans="1:7" x14ac:dyDescent="0.25">
      <c r="A5" t="s">
        <v>498</v>
      </c>
      <c r="B5">
        <v>86</v>
      </c>
      <c r="C5">
        <v>102</v>
      </c>
      <c r="D5">
        <v>107</v>
      </c>
      <c r="E5" s="126">
        <v>495</v>
      </c>
      <c r="F5">
        <v>442</v>
      </c>
      <c r="G5" t="str">
        <f>IF(TBLESPERADO[[#This Row],[Soma]]&gt;=TBLESPERADO[[#This Row],[Meta]],"Prêmio","-")</f>
        <v>Prêmio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D3DDE1-DDBF-488F-AF7C-AFE444A84F2D}">
  <dimension ref="A1:G5"/>
  <sheetViews>
    <sheetView showGridLines="0" workbookViewId="0"/>
  </sheetViews>
  <sheetFormatPr defaultRowHeight="15" x14ac:dyDescent="0.25"/>
  <cols>
    <col min="1" max="1" width="10.140625" customWidth="1"/>
    <col min="7" max="7" width="12" customWidth="1"/>
  </cols>
  <sheetData>
    <row r="1" spans="1:7" x14ac:dyDescent="0.25">
      <c r="A1" s="128" t="s">
        <v>499</v>
      </c>
      <c r="B1" s="129" t="s">
        <v>489</v>
      </c>
      <c r="C1" s="129" t="s">
        <v>490</v>
      </c>
      <c r="D1" s="129" t="s">
        <v>491</v>
      </c>
      <c r="E1" s="129" t="s">
        <v>492</v>
      </c>
      <c r="F1" s="129" t="s">
        <v>493</v>
      </c>
      <c r="G1" s="129" t="s">
        <v>494</v>
      </c>
    </row>
    <row r="2" spans="1:7" x14ac:dyDescent="0.25">
      <c r="A2" t="s">
        <v>495</v>
      </c>
      <c r="B2">
        <v>144</v>
      </c>
      <c r="C2">
        <v>242</v>
      </c>
      <c r="D2">
        <v>310</v>
      </c>
      <c r="E2" s="126">
        <v>396</v>
      </c>
      <c r="F2">
        <v>594</v>
      </c>
      <c r="G2" t="str">
        <f>IF(TBLPESSIMISTA[[#This Row],[Soma]]&gt;=TBLPESSIMISTA[[#This Row],[Meta]],"Prêmio","-")</f>
        <v>-</v>
      </c>
    </row>
    <row r="3" spans="1:7" x14ac:dyDescent="0.25">
      <c r="A3" t="s">
        <v>496</v>
      </c>
      <c r="B3">
        <v>86</v>
      </c>
      <c r="C3">
        <v>57</v>
      </c>
      <c r="D3">
        <v>120</v>
      </c>
      <c r="E3" s="126">
        <v>263</v>
      </c>
      <c r="F3">
        <v>394</v>
      </c>
      <c r="G3" t="str">
        <f>IF(TBLPESSIMISTA[[#This Row],[Soma]]&gt;=TBLPESSIMISTA[[#This Row],[Meta]],"Prêmio","-")</f>
        <v>-</v>
      </c>
    </row>
    <row r="4" spans="1:7" x14ac:dyDescent="0.25">
      <c r="A4" t="s">
        <v>497</v>
      </c>
      <c r="B4">
        <v>117</v>
      </c>
      <c r="C4">
        <v>63</v>
      </c>
      <c r="D4">
        <v>102</v>
      </c>
      <c r="E4" s="126">
        <v>282</v>
      </c>
      <c r="F4">
        <v>423</v>
      </c>
      <c r="G4" t="str">
        <f>IF(TBLPESSIMISTA[[#This Row],[Soma]]&gt;=TBLPESSIMISTA[[#This Row],[Meta]],"Prêmio","-")</f>
        <v>-</v>
      </c>
    </row>
    <row r="5" spans="1:7" x14ac:dyDescent="0.25">
      <c r="A5" t="s">
        <v>498</v>
      </c>
      <c r="B5">
        <v>86</v>
      </c>
      <c r="C5">
        <v>102</v>
      </c>
      <c r="D5">
        <v>107</v>
      </c>
      <c r="E5" s="126">
        <v>295</v>
      </c>
      <c r="F5">
        <v>442</v>
      </c>
      <c r="G5" t="str">
        <f>IF(TBLPESSIMISTA[[#This Row],[Soma]]&gt;=TBLPESSIMISTA[[#This Row],[Meta]],"Prêmio","-")</f>
        <v>-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7B9859-F6F0-483D-9EB4-FF6FC2F914ED}">
  <sheetPr>
    <tabColor theme="8" tint="-0.499984740745262"/>
  </sheetPr>
  <dimension ref="A1:D8"/>
  <sheetViews>
    <sheetView showGridLines="0" workbookViewId="0">
      <selection sqref="A1:B1"/>
    </sheetView>
  </sheetViews>
  <sheetFormatPr defaultRowHeight="15" x14ac:dyDescent="0.25"/>
  <cols>
    <col min="1" max="1" width="22.42578125" bestFit="1" customWidth="1"/>
    <col min="2" max="2" width="13.28515625" bestFit="1" customWidth="1"/>
  </cols>
  <sheetData>
    <row r="1" spans="1:4" x14ac:dyDescent="0.25">
      <c r="A1" s="370" t="s">
        <v>500</v>
      </c>
      <c r="B1" s="370"/>
    </row>
    <row r="2" spans="1:4" ht="15.75" thickBot="1" x14ac:dyDescent="0.3">
      <c r="A2" s="130" t="s">
        <v>501</v>
      </c>
      <c r="B2" s="131" t="s">
        <v>502</v>
      </c>
      <c r="D2" s="132"/>
    </row>
    <row r="3" spans="1:4" ht="15.75" thickTop="1" x14ac:dyDescent="0.25">
      <c r="A3" s="133" t="s">
        <v>503</v>
      </c>
      <c r="B3" s="134">
        <v>21000</v>
      </c>
    </row>
    <row r="4" spans="1:4" x14ac:dyDescent="0.25">
      <c r="A4" s="135" t="s">
        <v>504</v>
      </c>
      <c r="B4" s="136">
        <v>1.7899999999999999E-2</v>
      </c>
    </row>
    <row r="5" spans="1:4" x14ac:dyDescent="0.25">
      <c r="A5" s="135" t="s">
        <v>505</v>
      </c>
      <c r="B5" s="137">
        <v>24</v>
      </c>
    </row>
    <row r="6" spans="1:4" x14ac:dyDescent="0.25">
      <c r="A6" s="135" t="s">
        <v>506</v>
      </c>
      <c r="B6" s="138">
        <f>PMT(B4,B5,B3)</f>
        <v>-1084.0561579645203</v>
      </c>
    </row>
    <row r="7" spans="1:4" x14ac:dyDescent="0.25">
      <c r="A7" s="135" t="s">
        <v>507</v>
      </c>
      <c r="B7" s="138">
        <f>B6*B5</f>
        <v>-26017.347791148488</v>
      </c>
    </row>
    <row r="8" spans="1:4" x14ac:dyDescent="0.25">
      <c r="A8" s="135" t="s">
        <v>508</v>
      </c>
      <c r="B8" s="139">
        <f>B3+B7</f>
        <v>-5017.3477911484879</v>
      </c>
    </row>
  </sheetData>
  <mergeCells count="1">
    <mergeCell ref="A1:B1"/>
  </mergeCells>
  <pageMargins left="0.511811024" right="0.511811024" top="0.78740157499999996" bottom="0.78740157499999996" header="0.31496062000000002" footer="0.31496062000000002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FDD08-6066-4AF8-8128-BA0F28AE139A}">
  <sheetPr>
    <tabColor rgb="FF0C6A5B"/>
  </sheetPr>
  <dimension ref="A1"/>
  <sheetViews>
    <sheetView showRowColHeaders="0" workbookViewId="0">
      <selection activeCell="E29" sqref="E29"/>
    </sheetView>
  </sheetViews>
  <sheetFormatPr defaultRowHeight="15" x14ac:dyDescent="0.25"/>
  <cols>
    <col min="1" max="16384" width="9.140625" style="87"/>
  </cols>
  <sheetData/>
  <sheetProtection sheet="1" objects="1" scenarios="1" selectLockedCells="1" selectUnlockedCells="1"/>
  <pageMargins left="0.511811024" right="0.511811024" top="0.78740157499999996" bottom="0.78740157499999996" header="0.31496062000000002" footer="0.31496062000000002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92230-30C3-4840-84CD-B13EDBD17654}">
  <sheetPr>
    <tabColor theme="8" tint="-0.499984740745262"/>
  </sheetPr>
  <dimension ref="A1:S11"/>
  <sheetViews>
    <sheetView showGridLines="0" workbookViewId="0">
      <selection activeCell="C1" sqref="C1"/>
    </sheetView>
  </sheetViews>
  <sheetFormatPr defaultRowHeight="15" x14ac:dyDescent="0.25"/>
  <cols>
    <col min="3" max="3" width="11.85546875" customWidth="1"/>
    <col min="6" max="6" width="11.42578125" customWidth="1"/>
    <col min="7" max="7" width="11.28515625" customWidth="1"/>
  </cols>
  <sheetData>
    <row r="1" spans="1:19" x14ac:dyDescent="0.25">
      <c r="A1" s="158" t="s">
        <v>551</v>
      </c>
      <c r="B1" s="158" t="s">
        <v>552</v>
      </c>
      <c r="C1" s="158" t="s">
        <v>494</v>
      </c>
      <c r="E1" s="159" t="s">
        <v>551</v>
      </c>
      <c r="F1" s="158" t="s">
        <v>552</v>
      </c>
      <c r="G1" s="160" t="s">
        <v>494</v>
      </c>
      <c r="I1" s="159" t="s">
        <v>553</v>
      </c>
      <c r="J1" s="158" t="s">
        <v>554</v>
      </c>
      <c r="K1" s="158" t="s">
        <v>555</v>
      </c>
      <c r="L1" s="158" t="s">
        <v>556</v>
      </c>
      <c r="M1" s="158" t="s">
        <v>557</v>
      </c>
      <c r="N1" s="158" t="s">
        <v>558</v>
      </c>
      <c r="O1" s="158" t="s">
        <v>559</v>
      </c>
      <c r="P1" s="158" t="s">
        <v>560</v>
      </c>
      <c r="Q1" s="158" t="s">
        <v>561</v>
      </c>
      <c r="R1" s="158" t="s">
        <v>562</v>
      </c>
      <c r="S1" s="160" t="s">
        <v>563</v>
      </c>
    </row>
    <row r="2" spans="1:19" x14ac:dyDescent="0.25">
      <c r="A2" s="20">
        <v>1</v>
      </c>
      <c r="B2" s="20">
        <v>1</v>
      </c>
      <c r="C2" s="291"/>
      <c r="E2" s="161">
        <v>0</v>
      </c>
      <c r="F2" s="20">
        <v>0</v>
      </c>
      <c r="G2" s="289"/>
      <c r="I2" s="162" t="s">
        <v>564</v>
      </c>
      <c r="J2" s="20">
        <v>28</v>
      </c>
      <c r="K2" s="20">
        <v>22</v>
      </c>
      <c r="L2" s="20">
        <v>54</v>
      </c>
      <c r="M2" s="20">
        <v>18</v>
      </c>
      <c r="N2" s="20">
        <v>28</v>
      </c>
      <c r="O2" s="20">
        <v>72</v>
      </c>
      <c r="P2" s="20">
        <v>18</v>
      </c>
      <c r="Q2" s="20">
        <v>14</v>
      </c>
      <c r="R2" s="20">
        <v>73</v>
      </c>
      <c r="S2" s="155">
        <v>20</v>
      </c>
    </row>
    <row r="3" spans="1:19" x14ac:dyDescent="0.25">
      <c r="A3" s="20">
        <v>2</v>
      </c>
      <c r="B3" s="20">
        <v>3</v>
      </c>
      <c r="C3" s="291"/>
      <c r="E3" s="161">
        <v>2</v>
      </c>
      <c r="F3" s="20">
        <v>0</v>
      </c>
      <c r="G3" s="289"/>
      <c r="I3" s="162" t="s">
        <v>565</v>
      </c>
      <c r="J3" s="20">
        <v>35</v>
      </c>
      <c r="K3" s="20">
        <v>42</v>
      </c>
      <c r="L3" s="20">
        <v>82</v>
      </c>
      <c r="M3" s="20">
        <v>51</v>
      </c>
      <c r="N3" s="20">
        <v>46</v>
      </c>
      <c r="O3" s="20">
        <v>59</v>
      </c>
      <c r="P3" s="20">
        <v>53</v>
      </c>
      <c r="Q3" s="20">
        <v>65</v>
      </c>
      <c r="R3" s="20">
        <v>32</v>
      </c>
      <c r="S3" s="155">
        <v>92</v>
      </c>
    </row>
    <row r="4" spans="1:19" x14ac:dyDescent="0.25">
      <c r="A4" s="20">
        <v>5</v>
      </c>
      <c r="B4" s="20">
        <v>7</v>
      </c>
      <c r="C4" s="291"/>
      <c r="E4" s="161">
        <v>0</v>
      </c>
      <c r="F4" s="20">
        <v>2</v>
      </c>
      <c r="G4" s="289"/>
      <c r="I4" s="162" t="s">
        <v>566</v>
      </c>
      <c r="J4" s="20">
        <v>41</v>
      </c>
      <c r="K4" s="20">
        <v>78</v>
      </c>
      <c r="L4" s="20">
        <v>84</v>
      </c>
      <c r="M4" s="20">
        <v>39</v>
      </c>
      <c r="N4" s="20">
        <v>52</v>
      </c>
      <c r="O4" s="20">
        <v>15</v>
      </c>
      <c r="P4" s="20">
        <v>12</v>
      </c>
      <c r="Q4" s="20">
        <v>35</v>
      </c>
      <c r="R4" s="20">
        <v>45</v>
      </c>
      <c r="S4" s="155">
        <v>51</v>
      </c>
    </row>
    <row r="5" spans="1:19" x14ac:dyDescent="0.25">
      <c r="A5" s="20">
        <v>7</v>
      </c>
      <c r="B5" s="20">
        <v>5</v>
      </c>
      <c r="C5" s="291"/>
      <c r="E5" s="161">
        <v>3</v>
      </c>
      <c r="F5" s="20">
        <v>0</v>
      </c>
      <c r="G5" s="289"/>
      <c r="I5" s="162" t="s">
        <v>567</v>
      </c>
      <c r="J5" s="20">
        <v>41</v>
      </c>
      <c r="K5" s="20">
        <v>78</v>
      </c>
      <c r="L5" s="20">
        <v>45</v>
      </c>
      <c r="M5" s="20">
        <v>14</v>
      </c>
      <c r="N5" s="20">
        <v>33</v>
      </c>
      <c r="O5" s="20">
        <v>23</v>
      </c>
      <c r="P5" s="20">
        <v>14</v>
      </c>
      <c r="Q5" s="20">
        <v>14</v>
      </c>
      <c r="R5" s="20">
        <v>61</v>
      </c>
      <c r="S5" s="155">
        <v>52</v>
      </c>
    </row>
    <row r="6" spans="1:19" x14ac:dyDescent="0.25">
      <c r="A6" s="20">
        <v>10</v>
      </c>
      <c r="B6" s="20">
        <v>10</v>
      </c>
      <c r="C6" s="291"/>
      <c r="E6" s="286">
        <v>0</v>
      </c>
      <c r="F6" s="164">
        <v>5</v>
      </c>
      <c r="G6" s="290"/>
      <c r="I6" s="162" t="s">
        <v>568</v>
      </c>
      <c r="J6" s="20">
        <v>41</v>
      </c>
      <c r="K6" s="20">
        <v>99</v>
      </c>
      <c r="L6" s="20">
        <v>97</v>
      </c>
      <c r="M6" s="20">
        <v>31</v>
      </c>
      <c r="N6" s="20">
        <v>66</v>
      </c>
      <c r="O6" s="20">
        <v>14</v>
      </c>
      <c r="P6" s="20">
        <v>69</v>
      </c>
      <c r="Q6" s="20">
        <v>84</v>
      </c>
      <c r="R6" s="20">
        <v>72</v>
      </c>
      <c r="S6" s="155">
        <v>89</v>
      </c>
    </row>
    <row r="7" spans="1:19" x14ac:dyDescent="0.25">
      <c r="I7" s="162" t="s">
        <v>569</v>
      </c>
      <c r="J7" s="20">
        <v>65</v>
      </c>
      <c r="K7" s="20">
        <v>86</v>
      </c>
      <c r="L7" s="20">
        <v>46</v>
      </c>
      <c r="M7" s="20">
        <v>57</v>
      </c>
      <c r="N7" s="20">
        <v>62</v>
      </c>
      <c r="O7" s="20">
        <v>46</v>
      </c>
      <c r="P7" s="20">
        <v>53</v>
      </c>
      <c r="Q7" s="20">
        <v>72</v>
      </c>
      <c r="R7" s="20">
        <v>47</v>
      </c>
      <c r="S7" s="155">
        <v>87</v>
      </c>
    </row>
    <row r="8" spans="1:19" x14ac:dyDescent="0.25">
      <c r="I8" s="162" t="s">
        <v>570</v>
      </c>
      <c r="J8" s="20">
        <v>99</v>
      </c>
      <c r="K8" s="20">
        <v>13</v>
      </c>
      <c r="L8" s="20">
        <v>55</v>
      </c>
      <c r="M8" s="20">
        <v>66</v>
      </c>
      <c r="N8" s="20">
        <v>56</v>
      </c>
      <c r="O8" s="20">
        <v>68</v>
      </c>
      <c r="P8" s="20">
        <v>89</v>
      </c>
      <c r="Q8" s="20">
        <v>68</v>
      </c>
      <c r="R8" s="20">
        <v>65</v>
      </c>
      <c r="S8" s="155">
        <v>85</v>
      </c>
    </row>
    <row r="9" spans="1:19" x14ac:dyDescent="0.25">
      <c r="I9" s="162" t="s">
        <v>571</v>
      </c>
      <c r="J9" s="20">
        <v>55</v>
      </c>
      <c r="K9" s="20">
        <v>94</v>
      </c>
      <c r="L9" s="20">
        <v>52</v>
      </c>
      <c r="M9" s="20">
        <v>69</v>
      </c>
      <c r="N9" s="20">
        <v>12</v>
      </c>
      <c r="O9" s="20">
        <v>84</v>
      </c>
      <c r="P9" s="20">
        <v>44</v>
      </c>
      <c r="Q9" s="20">
        <v>38</v>
      </c>
      <c r="R9" s="20">
        <v>60</v>
      </c>
      <c r="S9" s="155">
        <v>97</v>
      </c>
    </row>
    <row r="10" spans="1:19" x14ac:dyDescent="0.25">
      <c r="I10" s="162" t="s">
        <v>572</v>
      </c>
      <c r="J10" s="20">
        <v>15</v>
      </c>
      <c r="K10" s="20">
        <v>58</v>
      </c>
      <c r="L10" s="20">
        <v>69</v>
      </c>
      <c r="M10" s="20">
        <v>28</v>
      </c>
      <c r="N10" s="20">
        <v>32</v>
      </c>
      <c r="O10" s="20">
        <v>84</v>
      </c>
      <c r="P10" s="20">
        <v>64</v>
      </c>
      <c r="Q10" s="20">
        <v>71</v>
      </c>
      <c r="R10" s="20">
        <v>58</v>
      </c>
      <c r="S10" s="155">
        <v>73</v>
      </c>
    </row>
    <row r="11" spans="1:19" x14ac:dyDescent="0.25">
      <c r="I11" s="163" t="s">
        <v>573</v>
      </c>
      <c r="J11" s="164">
        <v>75</v>
      </c>
      <c r="K11" s="164">
        <v>69</v>
      </c>
      <c r="L11" s="164">
        <v>62</v>
      </c>
      <c r="M11" s="164">
        <v>40</v>
      </c>
      <c r="N11" s="164">
        <v>35</v>
      </c>
      <c r="O11" s="164">
        <v>90</v>
      </c>
      <c r="P11" s="164">
        <v>18</v>
      </c>
      <c r="Q11" s="164">
        <v>98</v>
      </c>
      <c r="R11" s="164">
        <v>42</v>
      </c>
      <c r="S11" s="165">
        <v>34</v>
      </c>
    </row>
  </sheetData>
  <pageMargins left="0.511811024" right="0.511811024" top="0.78740157499999996" bottom="0.78740157499999996" header="0.31496062000000002" footer="0.31496062000000002"/>
  <tableParts count="3">
    <tablePart r:id="rId1"/>
    <tablePart r:id="rId2"/>
    <tablePart r:id="rId3"/>
  </tablePart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BA2869-931C-41DF-BF84-81FE4EA2597E}">
  <sheetPr>
    <tabColor theme="8" tint="-0.499984740745262"/>
  </sheetPr>
  <dimension ref="A1:U23"/>
  <sheetViews>
    <sheetView showGridLines="0" workbookViewId="0"/>
  </sheetViews>
  <sheetFormatPr defaultRowHeight="15" x14ac:dyDescent="0.25"/>
  <cols>
    <col min="4" max="4" width="12.140625" customWidth="1"/>
    <col min="5" max="5" width="4.28515625" customWidth="1"/>
    <col min="9" max="9" width="9.85546875" customWidth="1"/>
  </cols>
  <sheetData>
    <row r="1" spans="1:21" x14ac:dyDescent="0.25">
      <c r="A1" s="158" t="s">
        <v>551</v>
      </c>
      <c r="B1" s="158" t="s">
        <v>552</v>
      </c>
      <c r="C1" s="158" t="s">
        <v>574</v>
      </c>
      <c r="D1" s="158" t="s">
        <v>494</v>
      </c>
      <c r="F1" s="158" t="s">
        <v>551</v>
      </c>
      <c r="G1" s="158" t="s">
        <v>552</v>
      </c>
      <c r="H1" s="158" t="s">
        <v>574</v>
      </c>
      <c r="I1" s="158" t="s">
        <v>494</v>
      </c>
      <c r="K1" s="159" t="s">
        <v>553</v>
      </c>
      <c r="L1" s="158" t="s">
        <v>554</v>
      </c>
      <c r="M1" s="158" t="s">
        <v>555</v>
      </c>
      <c r="N1" s="158" t="s">
        <v>556</v>
      </c>
      <c r="O1" s="158" t="s">
        <v>557</v>
      </c>
      <c r="P1" s="158" t="s">
        <v>558</v>
      </c>
      <c r="Q1" s="158" t="s">
        <v>559</v>
      </c>
      <c r="R1" s="158" t="s">
        <v>560</v>
      </c>
      <c r="S1" s="158" t="s">
        <v>561</v>
      </c>
      <c r="T1" s="158" t="s">
        <v>562</v>
      </c>
      <c r="U1" s="160" t="s">
        <v>563</v>
      </c>
    </row>
    <row r="2" spans="1:21" x14ac:dyDescent="0.25">
      <c r="A2" s="20">
        <v>1</v>
      </c>
      <c r="B2" s="20">
        <v>1</v>
      </c>
      <c r="C2" s="20">
        <v>1</v>
      </c>
      <c r="D2" s="25"/>
      <c r="F2" s="20">
        <v>0</v>
      </c>
      <c r="G2" s="20">
        <v>0</v>
      </c>
      <c r="H2" s="20">
        <v>1</v>
      </c>
      <c r="I2" s="25"/>
      <c r="K2" s="162" t="s">
        <v>564</v>
      </c>
      <c r="L2" s="20">
        <v>28</v>
      </c>
      <c r="M2" s="20">
        <v>22</v>
      </c>
      <c r="N2" s="20">
        <v>54</v>
      </c>
      <c r="O2" s="20">
        <v>18</v>
      </c>
      <c r="P2" s="20">
        <v>28</v>
      </c>
      <c r="Q2" s="20">
        <v>72</v>
      </c>
      <c r="R2" s="20">
        <v>18</v>
      </c>
      <c r="S2" s="20">
        <v>14</v>
      </c>
      <c r="T2" s="20">
        <v>73</v>
      </c>
      <c r="U2" s="155">
        <v>20</v>
      </c>
    </row>
    <row r="3" spans="1:21" x14ac:dyDescent="0.25">
      <c r="A3" s="20">
        <v>1</v>
      </c>
      <c r="B3" s="20">
        <v>1</v>
      </c>
      <c r="C3" s="20">
        <v>2</v>
      </c>
      <c r="D3" s="25"/>
      <c r="F3" s="20">
        <v>0</v>
      </c>
      <c r="G3" s="20">
        <v>0</v>
      </c>
      <c r="H3" s="20">
        <v>2</v>
      </c>
      <c r="I3" s="25"/>
      <c r="K3" s="162" t="s">
        <v>565</v>
      </c>
      <c r="L3" s="20">
        <v>35</v>
      </c>
      <c r="M3" s="20">
        <v>42</v>
      </c>
      <c r="N3" s="20">
        <v>82</v>
      </c>
      <c r="O3" s="20">
        <v>51</v>
      </c>
      <c r="P3" s="20">
        <v>46</v>
      </c>
      <c r="Q3" s="20">
        <v>59</v>
      </c>
      <c r="R3" s="20">
        <v>53</v>
      </c>
      <c r="S3" s="20">
        <v>65</v>
      </c>
      <c r="T3" s="20">
        <v>32</v>
      </c>
      <c r="U3" s="155">
        <v>92</v>
      </c>
    </row>
    <row r="4" spans="1:21" x14ac:dyDescent="0.25">
      <c r="A4" s="20">
        <v>2</v>
      </c>
      <c r="B4" s="20">
        <v>3</v>
      </c>
      <c r="C4" s="20">
        <v>1</v>
      </c>
      <c r="D4" s="25"/>
      <c r="F4" s="20">
        <v>2</v>
      </c>
      <c r="G4" s="20">
        <v>0</v>
      </c>
      <c r="H4" s="20">
        <v>1</v>
      </c>
      <c r="I4" s="25"/>
      <c r="K4" s="162" t="s">
        <v>566</v>
      </c>
      <c r="L4" s="20">
        <v>41</v>
      </c>
      <c r="M4" s="20">
        <v>78</v>
      </c>
      <c r="N4" s="20">
        <v>84</v>
      </c>
      <c r="O4" s="20">
        <v>39</v>
      </c>
      <c r="P4" s="20">
        <v>52</v>
      </c>
      <c r="Q4" s="20">
        <v>15</v>
      </c>
      <c r="R4" s="20">
        <v>12</v>
      </c>
      <c r="S4" s="20">
        <v>35</v>
      </c>
      <c r="T4" s="20">
        <v>45</v>
      </c>
      <c r="U4" s="155">
        <v>51</v>
      </c>
    </row>
    <row r="5" spans="1:21" x14ac:dyDescent="0.25">
      <c r="A5" s="20">
        <v>2</v>
      </c>
      <c r="B5" s="20">
        <v>3</v>
      </c>
      <c r="C5" s="20">
        <v>2</v>
      </c>
      <c r="D5" s="25"/>
      <c r="F5" s="20">
        <v>2</v>
      </c>
      <c r="G5" s="20">
        <v>0</v>
      </c>
      <c r="H5" s="20">
        <v>2</v>
      </c>
      <c r="I5" s="25"/>
      <c r="K5" s="162" t="s">
        <v>567</v>
      </c>
      <c r="L5" s="20">
        <v>41</v>
      </c>
      <c r="M5" s="20">
        <v>78</v>
      </c>
      <c r="N5" s="20">
        <v>45</v>
      </c>
      <c r="O5" s="20">
        <v>14</v>
      </c>
      <c r="P5" s="20">
        <v>33</v>
      </c>
      <c r="Q5" s="20">
        <v>23</v>
      </c>
      <c r="R5" s="20">
        <v>14</v>
      </c>
      <c r="S5" s="20">
        <v>14</v>
      </c>
      <c r="T5" s="20">
        <v>61</v>
      </c>
      <c r="U5" s="155">
        <v>52</v>
      </c>
    </row>
    <row r="6" spans="1:21" x14ac:dyDescent="0.25">
      <c r="A6" s="20">
        <v>5</v>
      </c>
      <c r="B6" s="20">
        <v>7</v>
      </c>
      <c r="C6" s="20">
        <v>1</v>
      </c>
      <c r="D6" s="25"/>
      <c r="F6" s="20">
        <v>0</v>
      </c>
      <c r="G6" s="20">
        <v>2</v>
      </c>
      <c r="H6" s="20">
        <v>1</v>
      </c>
      <c r="I6" s="25"/>
      <c r="K6" s="162" t="s">
        <v>568</v>
      </c>
      <c r="L6" s="20">
        <v>41</v>
      </c>
      <c r="M6" s="20">
        <v>99</v>
      </c>
      <c r="N6" s="20">
        <v>97</v>
      </c>
      <c r="O6" s="20">
        <v>31</v>
      </c>
      <c r="P6" s="20">
        <v>66</v>
      </c>
      <c r="Q6" s="20">
        <v>14</v>
      </c>
      <c r="R6" s="20">
        <v>69</v>
      </c>
      <c r="S6" s="20">
        <v>84</v>
      </c>
      <c r="T6" s="20">
        <v>72</v>
      </c>
      <c r="U6" s="155">
        <v>89</v>
      </c>
    </row>
    <row r="7" spans="1:21" x14ac:dyDescent="0.25">
      <c r="A7" s="20">
        <v>5</v>
      </c>
      <c r="B7" s="20">
        <v>7</v>
      </c>
      <c r="C7" s="20">
        <v>2</v>
      </c>
      <c r="D7" s="25"/>
      <c r="F7" s="20">
        <v>0</v>
      </c>
      <c r="G7" s="20">
        <v>2</v>
      </c>
      <c r="H7" s="20">
        <v>2</v>
      </c>
      <c r="I7" s="25"/>
      <c r="K7" s="162" t="s">
        <v>564</v>
      </c>
      <c r="L7" s="20">
        <v>65</v>
      </c>
      <c r="M7" s="20">
        <v>86</v>
      </c>
      <c r="N7" s="20">
        <v>46</v>
      </c>
      <c r="O7" s="20">
        <v>57</v>
      </c>
      <c r="P7" s="20">
        <v>62</v>
      </c>
      <c r="Q7" s="20">
        <v>46</v>
      </c>
      <c r="R7" s="20">
        <v>53</v>
      </c>
      <c r="S7" s="20">
        <v>72</v>
      </c>
      <c r="T7" s="20">
        <v>47</v>
      </c>
      <c r="U7" s="155">
        <v>87</v>
      </c>
    </row>
    <row r="8" spans="1:21" x14ac:dyDescent="0.25">
      <c r="K8" s="162" t="s">
        <v>565</v>
      </c>
      <c r="L8" s="20">
        <v>99</v>
      </c>
      <c r="M8" s="20">
        <v>13</v>
      </c>
      <c r="N8" s="20">
        <v>55</v>
      </c>
      <c r="O8" s="20">
        <v>66</v>
      </c>
      <c r="P8" s="20">
        <v>56</v>
      </c>
      <c r="Q8" s="20">
        <v>68</v>
      </c>
      <c r="R8" s="20">
        <v>89</v>
      </c>
      <c r="S8" s="20">
        <v>68</v>
      </c>
      <c r="T8" s="20">
        <v>65</v>
      </c>
      <c r="U8" s="155">
        <v>85</v>
      </c>
    </row>
    <row r="9" spans="1:21" x14ac:dyDescent="0.25">
      <c r="K9" s="162" t="s">
        <v>566</v>
      </c>
      <c r="L9" s="20">
        <v>55</v>
      </c>
      <c r="M9" s="20">
        <v>94</v>
      </c>
      <c r="N9" s="20">
        <v>52</v>
      </c>
      <c r="O9" s="20">
        <v>69</v>
      </c>
      <c r="P9" s="20">
        <v>12</v>
      </c>
      <c r="Q9" s="20">
        <v>84</v>
      </c>
      <c r="R9" s="20">
        <v>44</v>
      </c>
      <c r="S9" s="20">
        <v>38</v>
      </c>
      <c r="T9" s="20">
        <v>60</v>
      </c>
      <c r="U9" s="155">
        <v>97</v>
      </c>
    </row>
    <row r="10" spans="1:21" x14ac:dyDescent="0.25">
      <c r="K10" s="162" t="s">
        <v>567</v>
      </c>
      <c r="L10" s="20">
        <v>15</v>
      </c>
      <c r="M10" s="20">
        <v>58</v>
      </c>
      <c r="N10" s="20">
        <v>69</v>
      </c>
      <c r="O10" s="20">
        <v>28</v>
      </c>
      <c r="P10" s="20">
        <v>32</v>
      </c>
      <c r="Q10" s="20">
        <v>84</v>
      </c>
      <c r="R10" s="20">
        <v>64</v>
      </c>
      <c r="S10" s="20">
        <v>71</v>
      </c>
      <c r="T10" s="20">
        <v>58</v>
      </c>
      <c r="U10" s="155">
        <v>73</v>
      </c>
    </row>
    <row r="11" spans="1:21" x14ac:dyDescent="0.25">
      <c r="K11" s="163" t="s">
        <v>568</v>
      </c>
      <c r="L11" s="164">
        <v>75</v>
      </c>
      <c r="M11" s="164">
        <v>69</v>
      </c>
      <c r="N11" s="164">
        <v>62</v>
      </c>
      <c r="O11" s="164">
        <v>40</v>
      </c>
      <c r="P11" s="164">
        <v>35</v>
      </c>
      <c r="Q11" s="164">
        <v>90</v>
      </c>
      <c r="R11" s="164">
        <v>18</v>
      </c>
      <c r="S11" s="164">
        <v>98</v>
      </c>
      <c r="T11" s="164">
        <v>42</v>
      </c>
      <c r="U11" s="165">
        <v>34</v>
      </c>
    </row>
    <row r="13" spans="1:21" x14ac:dyDescent="0.25">
      <c r="K13" s="159" t="s">
        <v>553</v>
      </c>
      <c r="L13" s="158" t="s">
        <v>554</v>
      </c>
      <c r="M13" s="158" t="s">
        <v>555</v>
      </c>
      <c r="N13" s="158" t="s">
        <v>556</v>
      </c>
      <c r="O13" s="158" t="s">
        <v>557</v>
      </c>
      <c r="P13" s="158" t="s">
        <v>558</v>
      </c>
      <c r="Q13" s="158" t="s">
        <v>559</v>
      </c>
      <c r="R13" s="158" t="s">
        <v>560</v>
      </c>
      <c r="S13" s="158" t="s">
        <v>561</v>
      </c>
      <c r="T13" s="158" t="s">
        <v>562</v>
      </c>
      <c r="U13" s="160" t="s">
        <v>563</v>
      </c>
    </row>
    <row r="14" spans="1:21" x14ac:dyDescent="0.25">
      <c r="K14" s="162" t="s">
        <v>564</v>
      </c>
      <c r="L14" s="20">
        <v>84</v>
      </c>
      <c r="M14" s="20">
        <v>17</v>
      </c>
      <c r="N14" s="20">
        <v>19</v>
      </c>
      <c r="O14" s="20">
        <v>70</v>
      </c>
      <c r="P14" s="20">
        <v>71</v>
      </c>
      <c r="Q14" s="20">
        <v>20</v>
      </c>
      <c r="R14" s="20">
        <v>25</v>
      </c>
      <c r="S14" s="20">
        <v>65</v>
      </c>
      <c r="T14" s="20">
        <v>21</v>
      </c>
      <c r="U14" s="155">
        <v>43</v>
      </c>
    </row>
    <row r="15" spans="1:21" x14ac:dyDescent="0.25">
      <c r="K15" s="162" t="s">
        <v>565</v>
      </c>
      <c r="L15" s="20">
        <v>42</v>
      </c>
      <c r="M15" s="20">
        <v>38</v>
      </c>
      <c r="N15" s="20">
        <v>13</v>
      </c>
      <c r="O15" s="20">
        <v>48</v>
      </c>
      <c r="P15" s="20">
        <v>74</v>
      </c>
      <c r="Q15" s="20">
        <v>21</v>
      </c>
      <c r="R15" s="20">
        <v>67</v>
      </c>
      <c r="S15" s="20">
        <v>81</v>
      </c>
      <c r="T15" s="20">
        <v>88</v>
      </c>
      <c r="U15" s="155">
        <v>96</v>
      </c>
    </row>
    <row r="16" spans="1:21" x14ac:dyDescent="0.25">
      <c r="K16" s="162" t="s">
        <v>566</v>
      </c>
      <c r="L16" s="20">
        <v>27</v>
      </c>
      <c r="M16" s="20">
        <v>16</v>
      </c>
      <c r="N16" s="20">
        <v>45</v>
      </c>
      <c r="O16" s="20">
        <v>31</v>
      </c>
      <c r="P16" s="20">
        <v>36</v>
      </c>
      <c r="Q16" s="20">
        <v>49</v>
      </c>
      <c r="R16" s="20">
        <v>14</v>
      </c>
      <c r="S16" s="20">
        <v>35</v>
      </c>
      <c r="T16" s="20">
        <v>38</v>
      </c>
      <c r="U16" s="155">
        <v>18</v>
      </c>
    </row>
    <row r="17" spans="11:21" x14ac:dyDescent="0.25">
      <c r="K17" s="162" t="s">
        <v>567</v>
      </c>
      <c r="L17" s="20">
        <v>96</v>
      </c>
      <c r="M17" s="20">
        <v>24</v>
      </c>
      <c r="N17" s="20">
        <v>27</v>
      </c>
      <c r="O17" s="20">
        <v>96</v>
      </c>
      <c r="P17" s="20">
        <v>82</v>
      </c>
      <c r="Q17" s="20">
        <v>99</v>
      </c>
      <c r="R17" s="20">
        <v>89</v>
      </c>
      <c r="S17" s="20">
        <v>37</v>
      </c>
      <c r="T17" s="20">
        <v>91</v>
      </c>
      <c r="U17" s="155">
        <v>98</v>
      </c>
    </row>
    <row r="18" spans="11:21" x14ac:dyDescent="0.25">
      <c r="K18" s="162" t="s">
        <v>568</v>
      </c>
      <c r="L18" s="20">
        <v>52</v>
      </c>
      <c r="M18" s="20">
        <v>65</v>
      </c>
      <c r="N18" s="20">
        <v>60</v>
      </c>
      <c r="O18" s="20">
        <v>43</v>
      </c>
      <c r="P18" s="20">
        <v>46</v>
      </c>
      <c r="Q18" s="20">
        <v>90</v>
      </c>
      <c r="R18" s="20">
        <v>20</v>
      </c>
      <c r="S18" s="20">
        <v>50</v>
      </c>
      <c r="T18" s="20">
        <v>88</v>
      </c>
      <c r="U18" s="155">
        <v>55</v>
      </c>
    </row>
    <row r="19" spans="11:21" x14ac:dyDescent="0.25">
      <c r="K19" s="162" t="s">
        <v>569</v>
      </c>
      <c r="L19" s="20">
        <v>86</v>
      </c>
      <c r="M19" s="20">
        <v>63</v>
      </c>
      <c r="N19" s="20">
        <v>43</v>
      </c>
      <c r="O19" s="20">
        <v>20</v>
      </c>
      <c r="P19" s="20">
        <v>67</v>
      </c>
      <c r="Q19" s="20">
        <v>30</v>
      </c>
      <c r="R19" s="20">
        <v>13</v>
      </c>
      <c r="S19" s="20">
        <v>40</v>
      </c>
      <c r="T19" s="20">
        <v>86</v>
      </c>
      <c r="U19" s="155">
        <v>37</v>
      </c>
    </row>
    <row r="20" spans="11:21" x14ac:dyDescent="0.25">
      <c r="K20" s="162" t="s">
        <v>570</v>
      </c>
      <c r="L20" s="20">
        <v>34</v>
      </c>
      <c r="M20" s="20">
        <v>15</v>
      </c>
      <c r="N20" s="20">
        <v>25</v>
      </c>
      <c r="O20" s="20">
        <v>49</v>
      </c>
      <c r="P20" s="20">
        <v>89</v>
      </c>
      <c r="Q20" s="20">
        <v>15</v>
      </c>
      <c r="R20" s="20">
        <v>84</v>
      </c>
      <c r="S20" s="20">
        <v>94</v>
      </c>
      <c r="T20" s="20">
        <v>66</v>
      </c>
      <c r="U20" s="155">
        <v>61</v>
      </c>
    </row>
    <row r="21" spans="11:21" x14ac:dyDescent="0.25">
      <c r="K21" s="162" t="s">
        <v>571</v>
      </c>
      <c r="L21" s="20">
        <v>71</v>
      </c>
      <c r="M21" s="20">
        <v>32</v>
      </c>
      <c r="N21" s="20">
        <v>12</v>
      </c>
      <c r="O21" s="20">
        <v>72</v>
      </c>
      <c r="P21" s="20">
        <v>88</v>
      </c>
      <c r="Q21" s="20">
        <v>44</v>
      </c>
      <c r="R21" s="20">
        <v>42</v>
      </c>
      <c r="S21" s="20">
        <v>81</v>
      </c>
      <c r="T21" s="20">
        <v>30</v>
      </c>
      <c r="U21" s="155">
        <v>93</v>
      </c>
    </row>
    <row r="22" spans="11:21" x14ac:dyDescent="0.25">
      <c r="K22" s="162" t="s">
        <v>572</v>
      </c>
      <c r="L22" s="20">
        <v>51</v>
      </c>
      <c r="M22" s="20">
        <v>12</v>
      </c>
      <c r="N22" s="20">
        <v>51</v>
      </c>
      <c r="O22" s="20">
        <v>92</v>
      </c>
      <c r="P22" s="20">
        <v>43</v>
      </c>
      <c r="Q22" s="20">
        <v>12</v>
      </c>
      <c r="R22" s="20">
        <v>32</v>
      </c>
      <c r="S22" s="20">
        <v>42</v>
      </c>
      <c r="T22" s="20">
        <v>33</v>
      </c>
      <c r="U22" s="155">
        <v>49</v>
      </c>
    </row>
    <row r="23" spans="11:21" x14ac:dyDescent="0.25">
      <c r="K23" s="162" t="s">
        <v>573</v>
      </c>
      <c r="L23" s="164">
        <v>53</v>
      </c>
      <c r="M23" s="164">
        <v>17</v>
      </c>
      <c r="N23" s="164">
        <v>66</v>
      </c>
      <c r="O23" s="164">
        <v>38</v>
      </c>
      <c r="P23" s="164">
        <v>84</v>
      </c>
      <c r="Q23" s="164">
        <v>37</v>
      </c>
      <c r="R23" s="164">
        <v>20</v>
      </c>
      <c r="S23" s="164">
        <v>85</v>
      </c>
      <c r="T23" s="164">
        <v>63</v>
      </c>
      <c r="U23" s="165">
        <v>90</v>
      </c>
    </row>
  </sheetData>
  <pageMargins left="0.511811024" right="0.511811024" top="0.78740157499999996" bottom="0.78740157499999996" header="0.31496062000000002" footer="0.31496062000000002"/>
  <tableParts count="4">
    <tablePart r:id="rId1"/>
    <tablePart r:id="rId2"/>
    <tablePart r:id="rId3"/>
    <tablePart r:id="rId4"/>
  </tablePart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2E1BA-D53C-49A5-B3CD-35B4A294D4B1}">
  <sheetPr>
    <tabColor theme="8" tint="-0.499984740745262"/>
  </sheetPr>
  <dimension ref="A1:Q11"/>
  <sheetViews>
    <sheetView showGridLines="0" workbookViewId="0"/>
  </sheetViews>
  <sheetFormatPr defaultRowHeight="15" x14ac:dyDescent="0.25"/>
  <cols>
    <col min="5" max="5" width="21.42578125" customWidth="1"/>
  </cols>
  <sheetData>
    <row r="1" spans="1:17" x14ac:dyDescent="0.25">
      <c r="A1" t="s">
        <v>551</v>
      </c>
      <c r="B1" t="s">
        <v>552</v>
      </c>
      <c r="C1" t="s">
        <v>494</v>
      </c>
      <c r="F1" s="187"/>
      <c r="G1" s="189" t="s">
        <v>792</v>
      </c>
      <c r="H1" t="s">
        <v>793</v>
      </c>
      <c r="I1" t="s">
        <v>554</v>
      </c>
      <c r="J1" t="s">
        <v>555</v>
      </c>
      <c r="K1" t="s">
        <v>556</v>
      </c>
      <c r="L1" t="s">
        <v>557</v>
      </c>
      <c r="M1" t="s">
        <v>558</v>
      </c>
      <c r="N1" t="s">
        <v>559</v>
      </c>
      <c r="O1" t="s">
        <v>560</v>
      </c>
      <c r="P1" t="s">
        <v>561</v>
      </c>
      <c r="Q1" t="s">
        <v>562</v>
      </c>
    </row>
    <row r="2" spans="1:17" x14ac:dyDescent="0.25">
      <c r="A2">
        <v>0</v>
      </c>
      <c r="B2">
        <v>0</v>
      </c>
      <c r="C2" s="213"/>
      <c r="G2" s="188" t="s">
        <v>794</v>
      </c>
      <c r="H2">
        <v>28</v>
      </c>
      <c r="I2">
        <v>22</v>
      </c>
      <c r="J2">
        <v>54</v>
      </c>
      <c r="K2">
        <v>18</v>
      </c>
      <c r="L2">
        <v>28</v>
      </c>
      <c r="M2">
        <v>72</v>
      </c>
      <c r="N2">
        <v>18</v>
      </c>
      <c r="O2">
        <v>14</v>
      </c>
      <c r="P2">
        <v>73</v>
      </c>
      <c r="Q2">
        <v>20</v>
      </c>
    </row>
    <row r="3" spans="1:17" x14ac:dyDescent="0.25">
      <c r="G3" s="188" t="s">
        <v>564</v>
      </c>
      <c r="H3">
        <v>35</v>
      </c>
      <c r="I3">
        <v>42</v>
      </c>
      <c r="J3">
        <v>82</v>
      </c>
      <c r="K3">
        <v>51</v>
      </c>
      <c r="L3">
        <v>46</v>
      </c>
      <c r="M3">
        <v>59</v>
      </c>
      <c r="N3">
        <v>53</v>
      </c>
      <c r="O3">
        <v>65</v>
      </c>
      <c r="P3">
        <v>32</v>
      </c>
      <c r="Q3">
        <v>92</v>
      </c>
    </row>
    <row r="4" spans="1:17" x14ac:dyDescent="0.25">
      <c r="A4" t="s">
        <v>551</v>
      </c>
      <c r="B4" t="s">
        <v>552</v>
      </c>
      <c r="C4" t="s">
        <v>795</v>
      </c>
      <c r="D4" t="s">
        <v>796</v>
      </c>
      <c r="E4" t="s">
        <v>494</v>
      </c>
      <c r="G4" s="188" t="s">
        <v>565</v>
      </c>
      <c r="H4">
        <v>41</v>
      </c>
      <c r="I4">
        <v>78</v>
      </c>
      <c r="J4">
        <v>84</v>
      </c>
      <c r="K4">
        <v>39</v>
      </c>
      <c r="L4">
        <v>52</v>
      </c>
      <c r="M4">
        <v>15</v>
      </c>
      <c r="N4">
        <v>12</v>
      </c>
      <c r="O4">
        <v>35</v>
      </c>
      <c r="P4">
        <v>45</v>
      </c>
      <c r="Q4">
        <v>51</v>
      </c>
    </row>
    <row r="5" spans="1:17" x14ac:dyDescent="0.25">
      <c r="A5">
        <v>0</v>
      </c>
      <c r="B5">
        <v>0</v>
      </c>
      <c r="C5">
        <v>10</v>
      </c>
      <c r="D5">
        <v>10</v>
      </c>
      <c r="E5" s="213"/>
      <c r="G5" s="188" t="s">
        <v>566</v>
      </c>
      <c r="H5">
        <v>41</v>
      </c>
      <c r="I5">
        <v>78</v>
      </c>
      <c r="J5">
        <v>45</v>
      </c>
      <c r="K5">
        <v>14</v>
      </c>
      <c r="L5">
        <v>33</v>
      </c>
      <c r="M5">
        <v>23</v>
      </c>
      <c r="N5">
        <v>14</v>
      </c>
      <c r="O5">
        <v>14</v>
      </c>
      <c r="P5">
        <v>61</v>
      </c>
      <c r="Q5">
        <v>52</v>
      </c>
    </row>
    <row r="6" spans="1:17" x14ac:dyDescent="0.25">
      <c r="G6" s="188" t="s">
        <v>567</v>
      </c>
      <c r="H6">
        <v>41</v>
      </c>
      <c r="I6">
        <v>99</v>
      </c>
      <c r="J6">
        <v>97</v>
      </c>
      <c r="K6">
        <v>31</v>
      </c>
      <c r="L6">
        <v>66</v>
      </c>
      <c r="M6">
        <v>14</v>
      </c>
      <c r="N6">
        <v>69</v>
      </c>
      <c r="O6">
        <v>84</v>
      </c>
      <c r="P6">
        <v>72</v>
      </c>
      <c r="Q6">
        <v>89</v>
      </c>
    </row>
    <row r="7" spans="1:17" x14ac:dyDescent="0.25">
      <c r="G7" s="188" t="s">
        <v>568</v>
      </c>
      <c r="H7">
        <v>65</v>
      </c>
      <c r="I7">
        <v>86</v>
      </c>
      <c r="J7">
        <v>46</v>
      </c>
      <c r="K7">
        <v>57</v>
      </c>
      <c r="L7">
        <v>62</v>
      </c>
      <c r="M7">
        <v>46</v>
      </c>
      <c r="N7">
        <v>53</v>
      </c>
      <c r="O7">
        <v>72</v>
      </c>
      <c r="P7">
        <v>47</v>
      </c>
      <c r="Q7">
        <v>87</v>
      </c>
    </row>
    <row r="8" spans="1:17" x14ac:dyDescent="0.25">
      <c r="G8" s="188" t="s">
        <v>569</v>
      </c>
      <c r="H8">
        <v>99</v>
      </c>
      <c r="I8">
        <v>13</v>
      </c>
      <c r="J8">
        <v>55</v>
      </c>
      <c r="K8">
        <v>66</v>
      </c>
      <c r="L8">
        <v>56</v>
      </c>
      <c r="M8">
        <v>68</v>
      </c>
      <c r="N8">
        <v>89</v>
      </c>
      <c r="O8">
        <v>68</v>
      </c>
      <c r="P8">
        <v>65</v>
      </c>
      <c r="Q8">
        <v>85</v>
      </c>
    </row>
    <row r="9" spans="1:17" x14ac:dyDescent="0.25">
      <c r="G9" s="188" t="s">
        <v>570</v>
      </c>
      <c r="H9">
        <v>55</v>
      </c>
      <c r="I9">
        <v>94</v>
      </c>
      <c r="J9">
        <v>52</v>
      </c>
      <c r="K9">
        <v>69</v>
      </c>
      <c r="L9">
        <v>12</v>
      </c>
      <c r="M9">
        <v>84</v>
      </c>
      <c r="N9">
        <v>44</v>
      </c>
      <c r="O9">
        <v>38</v>
      </c>
      <c r="P9">
        <v>60</v>
      </c>
      <c r="Q9">
        <v>97</v>
      </c>
    </row>
    <row r="10" spans="1:17" x14ac:dyDescent="0.25">
      <c r="G10" s="188" t="s">
        <v>571</v>
      </c>
      <c r="H10">
        <v>15</v>
      </c>
      <c r="I10">
        <v>58</v>
      </c>
      <c r="J10">
        <v>69</v>
      </c>
      <c r="K10">
        <v>28</v>
      </c>
      <c r="L10">
        <v>32</v>
      </c>
      <c r="M10">
        <v>84</v>
      </c>
      <c r="N10">
        <v>64</v>
      </c>
      <c r="O10">
        <v>71</v>
      </c>
      <c r="P10">
        <v>58</v>
      </c>
      <c r="Q10">
        <v>73</v>
      </c>
    </row>
    <row r="11" spans="1:17" x14ac:dyDescent="0.25">
      <c r="G11" s="188" t="s">
        <v>572</v>
      </c>
      <c r="H11">
        <v>75</v>
      </c>
      <c r="I11">
        <v>69</v>
      </c>
      <c r="J11">
        <v>62</v>
      </c>
      <c r="K11">
        <v>40</v>
      </c>
      <c r="L11">
        <v>35</v>
      </c>
      <c r="M11">
        <v>90</v>
      </c>
      <c r="N11">
        <v>18</v>
      </c>
      <c r="O11">
        <v>98</v>
      </c>
      <c r="P11">
        <v>42</v>
      </c>
      <c r="Q11">
        <v>34</v>
      </c>
    </row>
  </sheetData>
  <pageMargins left="0.511811024" right="0.511811024" top="0.78740157499999996" bottom="0.78740157499999996" header="0.31496062000000002" footer="0.31496062000000002"/>
  <tableParts count="3">
    <tablePart r:id="rId1"/>
    <tablePart r:id="rId2"/>
    <tablePart r:id="rId3"/>
  </tablePart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3D4B46-06D6-4666-AAF7-3A04F1502CB0}">
  <sheetPr>
    <tabColor theme="8" tint="-0.499984740745262"/>
  </sheetPr>
  <dimension ref="A2:E18"/>
  <sheetViews>
    <sheetView showGridLines="0" workbookViewId="0"/>
  </sheetViews>
  <sheetFormatPr defaultRowHeight="15" x14ac:dyDescent="0.25"/>
  <cols>
    <col min="1" max="1" width="25.140625" customWidth="1"/>
    <col min="2" max="2" width="27.140625" customWidth="1"/>
    <col min="3" max="3" width="12.5703125" customWidth="1"/>
    <col min="4" max="4" width="15" customWidth="1"/>
    <col min="5" max="5" width="13.7109375" customWidth="1"/>
  </cols>
  <sheetData>
    <row r="2" spans="1:5" x14ac:dyDescent="0.25">
      <c r="A2" t="s">
        <v>287</v>
      </c>
      <c r="B2" t="s">
        <v>575</v>
      </c>
      <c r="C2" t="s">
        <v>576</v>
      </c>
      <c r="D2" t="s">
        <v>577</v>
      </c>
      <c r="E2" t="s">
        <v>175</v>
      </c>
    </row>
    <row r="3" spans="1:5" x14ac:dyDescent="0.25">
      <c r="A3" t="s">
        <v>872</v>
      </c>
      <c r="B3" t="s">
        <v>860</v>
      </c>
      <c r="C3">
        <v>818</v>
      </c>
      <c r="D3" s="214">
        <v>94177044</v>
      </c>
      <c r="E3" t="s">
        <v>884</v>
      </c>
    </row>
    <row r="4" spans="1:5" x14ac:dyDescent="0.25">
      <c r="A4" t="s">
        <v>873</v>
      </c>
      <c r="B4" t="s">
        <v>861</v>
      </c>
      <c r="C4">
        <v>462</v>
      </c>
      <c r="D4" s="214">
        <v>90701153</v>
      </c>
      <c r="E4" t="s">
        <v>885</v>
      </c>
    </row>
    <row r="5" spans="1:5" x14ac:dyDescent="0.25">
      <c r="A5" t="s">
        <v>874</v>
      </c>
      <c r="B5" t="s">
        <v>862</v>
      </c>
      <c r="C5">
        <v>384</v>
      </c>
      <c r="D5" s="214">
        <v>62941447</v>
      </c>
      <c r="E5" t="s">
        <v>886</v>
      </c>
    </row>
    <row r="6" spans="1:5" x14ac:dyDescent="0.25">
      <c r="A6" t="s">
        <v>875</v>
      </c>
      <c r="B6" t="s">
        <v>863</v>
      </c>
      <c r="C6">
        <v>639</v>
      </c>
      <c r="D6" s="214">
        <v>88633943</v>
      </c>
      <c r="E6" t="s">
        <v>887</v>
      </c>
    </row>
    <row r="7" spans="1:5" x14ac:dyDescent="0.25">
      <c r="A7" t="s">
        <v>876</v>
      </c>
      <c r="B7" t="s">
        <v>864</v>
      </c>
      <c r="C7">
        <v>373</v>
      </c>
      <c r="D7" s="214">
        <v>5736003</v>
      </c>
      <c r="E7" t="s">
        <v>888</v>
      </c>
    </row>
    <row r="8" spans="1:5" x14ac:dyDescent="0.25">
      <c r="A8" t="s">
        <v>877</v>
      </c>
      <c r="B8" t="s">
        <v>865</v>
      </c>
      <c r="C8">
        <v>606</v>
      </c>
      <c r="D8" s="214">
        <v>42918644</v>
      </c>
      <c r="E8" t="s">
        <v>889</v>
      </c>
    </row>
    <row r="9" spans="1:5" x14ac:dyDescent="0.25">
      <c r="A9" t="s">
        <v>878</v>
      </c>
      <c r="B9" t="s">
        <v>866</v>
      </c>
      <c r="C9">
        <v>312</v>
      </c>
      <c r="D9" s="214">
        <v>15312081</v>
      </c>
      <c r="E9" t="s">
        <v>890</v>
      </c>
    </row>
    <row r="10" spans="1:5" x14ac:dyDescent="0.25">
      <c r="A10" t="s">
        <v>879</v>
      </c>
      <c r="B10" t="s">
        <v>867</v>
      </c>
      <c r="C10">
        <v>307</v>
      </c>
      <c r="D10" s="214">
        <v>15657845</v>
      </c>
      <c r="E10" t="s">
        <v>891</v>
      </c>
    </row>
    <row r="11" spans="1:5" x14ac:dyDescent="0.25">
      <c r="A11" t="s">
        <v>880</v>
      </c>
      <c r="B11" t="s">
        <v>868</v>
      </c>
      <c r="C11">
        <v>758</v>
      </c>
      <c r="D11" s="214">
        <v>47614530</v>
      </c>
      <c r="E11" t="s">
        <v>892</v>
      </c>
    </row>
    <row r="12" spans="1:5" x14ac:dyDescent="0.25">
      <c r="A12" t="s">
        <v>881</v>
      </c>
      <c r="B12" t="s">
        <v>869</v>
      </c>
      <c r="C12">
        <v>773</v>
      </c>
      <c r="D12" s="214">
        <v>69502854</v>
      </c>
      <c r="E12" t="s">
        <v>893</v>
      </c>
    </row>
    <row r="13" spans="1:5" x14ac:dyDescent="0.25">
      <c r="A13" t="s">
        <v>882</v>
      </c>
      <c r="B13" t="s">
        <v>870</v>
      </c>
      <c r="C13">
        <v>273</v>
      </c>
      <c r="D13" s="214">
        <v>78581937</v>
      </c>
      <c r="E13" t="s">
        <v>894</v>
      </c>
    </row>
    <row r="14" spans="1:5" x14ac:dyDescent="0.25">
      <c r="A14" t="s">
        <v>883</v>
      </c>
      <c r="B14" t="s">
        <v>871</v>
      </c>
      <c r="C14">
        <v>290</v>
      </c>
      <c r="D14" s="214">
        <v>17374099</v>
      </c>
      <c r="E14" t="s">
        <v>895</v>
      </c>
    </row>
    <row r="17" spans="3:4" x14ac:dyDescent="0.25">
      <c r="C17" s="215" t="s">
        <v>896</v>
      </c>
      <c r="D17" s="216">
        <v>62941447</v>
      </c>
    </row>
    <row r="18" spans="3:4" x14ac:dyDescent="0.25">
      <c r="C18" s="215" t="s">
        <v>575</v>
      </c>
      <c r="D18" s="217"/>
    </row>
  </sheetData>
  <dataValidations count="1">
    <dataValidation type="list" allowBlank="1" showInputMessage="1" showErrorMessage="1" sqref="D17" xr:uid="{14FE1994-6D64-49D6-822A-8E84BB63558F}">
      <formula1>$D$3:$D$14</formula1>
    </dataValidation>
  </dataValidations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9D35FD-D272-4100-BCAC-835D3CC0A5E5}">
  <sheetPr>
    <tabColor theme="0" tint="-0.499984740745262"/>
  </sheetPr>
  <dimension ref="A1:O85"/>
  <sheetViews>
    <sheetView showGridLines="0" workbookViewId="0"/>
  </sheetViews>
  <sheetFormatPr defaultRowHeight="15" x14ac:dyDescent="0.25"/>
  <cols>
    <col min="1" max="1" width="0.7109375" customWidth="1"/>
    <col min="2" max="2" width="13.7109375" customWidth="1"/>
    <col min="3" max="3" width="11.28515625" customWidth="1"/>
    <col min="4" max="4" width="12" bestFit="1" customWidth="1"/>
    <col min="5" max="5" width="13.7109375" customWidth="1"/>
    <col min="6" max="6" width="14.28515625" customWidth="1"/>
    <col min="7" max="7" width="15.42578125" customWidth="1"/>
    <col min="8" max="8" width="16.28515625" customWidth="1"/>
    <col min="9" max="9" width="13.28515625" customWidth="1"/>
    <col min="10" max="10" width="14" customWidth="1"/>
    <col min="11" max="11" width="11.7109375" bestFit="1" customWidth="1"/>
    <col min="12" max="12" width="16.42578125" customWidth="1"/>
    <col min="13" max="13" width="14.140625" customWidth="1"/>
    <col min="14" max="14" width="15.85546875" bestFit="1" customWidth="1"/>
    <col min="15" max="15" width="10.7109375" bestFit="1" customWidth="1"/>
    <col min="17" max="17" width="15.85546875" bestFit="1" customWidth="1"/>
    <col min="18" max="18" width="13.7109375" bestFit="1" customWidth="1"/>
  </cols>
  <sheetData>
    <row r="1" spans="1:15" s="147" customFormat="1" ht="72.75" customHeight="1" x14ac:dyDescent="0.25"/>
    <row r="3" spans="1:15" ht="37.5" customHeight="1" x14ac:dyDescent="0.25">
      <c r="A3" s="166"/>
      <c r="B3" s="167" t="s">
        <v>578</v>
      </c>
      <c r="C3" s="168">
        <v>1</v>
      </c>
      <c r="D3" s="169" t="s">
        <v>579</v>
      </c>
      <c r="E3" s="168">
        <v>10</v>
      </c>
      <c r="G3" s="166"/>
    </row>
    <row r="5" spans="1:15" ht="17.25" x14ac:dyDescent="0.25">
      <c r="B5" s="253" t="s">
        <v>905</v>
      </c>
      <c r="C5" s="170" t="str">
        <f>_xlfn.CONCAT("MAC",C3*100+E3)</f>
        <v>MAC110</v>
      </c>
      <c r="E5" s="242" t="s">
        <v>534</v>
      </c>
      <c r="F5" s="243" t="s">
        <v>132</v>
      </c>
      <c r="G5" s="243" t="s">
        <v>231</v>
      </c>
      <c r="H5" s="244" t="s">
        <v>580</v>
      </c>
      <c r="I5" s="243" t="s">
        <v>581</v>
      </c>
      <c r="J5" s="244" t="s">
        <v>582</v>
      </c>
      <c r="K5" s="243" t="s">
        <v>0</v>
      </c>
      <c r="L5" s="243" t="s">
        <v>583</v>
      </c>
      <c r="M5" s="245" t="s">
        <v>584</v>
      </c>
    </row>
    <row r="6" spans="1:15" ht="17.25" x14ac:dyDescent="0.3">
      <c r="B6" s="171" t="s">
        <v>585</v>
      </c>
      <c r="C6" s="170"/>
      <c r="E6" s="246" t="s">
        <v>586</v>
      </c>
      <c r="F6" s="21" t="s">
        <v>587</v>
      </c>
      <c r="G6" s="238">
        <v>1200</v>
      </c>
      <c r="H6" s="239">
        <v>0.04</v>
      </c>
      <c r="I6" s="240">
        <v>41787</v>
      </c>
      <c r="J6" s="21">
        <f ca="1">INT((TODAY()-I6)/365.25)</f>
        <v>6</v>
      </c>
      <c r="K6" s="241">
        <f ca="1">G6-G6*H6*J6</f>
        <v>912</v>
      </c>
      <c r="L6" s="20" t="s">
        <v>588</v>
      </c>
      <c r="M6" s="155" t="s">
        <v>589</v>
      </c>
      <c r="O6" s="23"/>
    </row>
    <row r="7" spans="1:15" x14ac:dyDescent="0.25">
      <c r="E7" s="246" t="s">
        <v>590</v>
      </c>
      <c r="F7" s="21" t="s">
        <v>591</v>
      </c>
      <c r="G7" s="238">
        <v>1050</v>
      </c>
      <c r="H7" s="239">
        <v>0.03</v>
      </c>
      <c r="I7" s="240">
        <v>42814</v>
      </c>
      <c r="J7" s="21">
        <f t="shared" ref="J7:J70" ca="1" si="0">INT((TODAY()-I7)/365.25)</f>
        <v>3</v>
      </c>
      <c r="K7" s="241">
        <f t="shared" ref="K7:K70" ca="1" si="1">G7-G7*H7*J7</f>
        <v>955.5</v>
      </c>
      <c r="L7" s="20" t="s">
        <v>588</v>
      </c>
      <c r="M7" s="155" t="s">
        <v>589</v>
      </c>
      <c r="O7" s="23"/>
    </row>
    <row r="8" spans="1:15" x14ac:dyDescent="0.25">
      <c r="E8" s="246" t="s">
        <v>592</v>
      </c>
      <c r="F8" s="21" t="s">
        <v>593</v>
      </c>
      <c r="G8" s="238">
        <v>1050</v>
      </c>
      <c r="H8" s="239">
        <v>0.06</v>
      </c>
      <c r="I8" s="240">
        <v>42471</v>
      </c>
      <c r="J8" s="21">
        <f t="shared" ca="1" si="0"/>
        <v>4</v>
      </c>
      <c r="K8" s="241">
        <f t="shared" ca="1" si="1"/>
        <v>798</v>
      </c>
      <c r="L8" s="20" t="s">
        <v>594</v>
      </c>
      <c r="M8" s="155" t="s">
        <v>595</v>
      </c>
    </row>
    <row r="9" spans="1:15" x14ac:dyDescent="0.25">
      <c r="E9" s="246" t="s">
        <v>596</v>
      </c>
      <c r="F9" s="21" t="s">
        <v>597</v>
      </c>
      <c r="G9" s="238">
        <v>1050</v>
      </c>
      <c r="H9" s="239">
        <v>0.06</v>
      </c>
      <c r="I9" s="240">
        <v>42141</v>
      </c>
      <c r="J9" s="21">
        <f t="shared" ca="1" si="0"/>
        <v>5</v>
      </c>
      <c r="K9" s="241">
        <f t="shared" ca="1" si="1"/>
        <v>735</v>
      </c>
      <c r="L9" s="20" t="s">
        <v>588</v>
      </c>
      <c r="M9" s="155" t="s">
        <v>589</v>
      </c>
    </row>
    <row r="10" spans="1:15" x14ac:dyDescent="0.25">
      <c r="E10" s="246" t="s">
        <v>598</v>
      </c>
      <c r="F10" s="21" t="s">
        <v>599</v>
      </c>
      <c r="G10" s="238">
        <v>1200</v>
      </c>
      <c r="H10" s="239">
        <v>0.06</v>
      </c>
      <c r="I10" s="240">
        <v>41853</v>
      </c>
      <c r="J10" s="21">
        <f t="shared" ca="1" si="0"/>
        <v>6</v>
      </c>
      <c r="K10" s="241">
        <f t="shared" ca="1" si="1"/>
        <v>768</v>
      </c>
      <c r="L10" s="20" t="s">
        <v>588</v>
      </c>
      <c r="M10" s="155" t="s">
        <v>589</v>
      </c>
    </row>
    <row r="11" spans="1:15" x14ac:dyDescent="0.25">
      <c r="E11" s="246" t="s">
        <v>600</v>
      </c>
      <c r="F11" s="21" t="s">
        <v>601</v>
      </c>
      <c r="G11" s="238">
        <v>1050</v>
      </c>
      <c r="H11" s="239">
        <v>0.05</v>
      </c>
      <c r="I11" s="240">
        <v>42305</v>
      </c>
      <c r="J11" s="21">
        <f t="shared" ca="1" si="0"/>
        <v>4</v>
      </c>
      <c r="K11" s="241">
        <f t="shared" ca="1" si="1"/>
        <v>840</v>
      </c>
      <c r="L11" s="20" t="s">
        <v>594</v>
      </c>
      <c r="M11" s="155" t="s">
        <v>589</v>
      </c>
    </row>
    <row r="12" spans="1:15" x14ac:dyDescent="0.25">
      <c r="E12" s="246" t="s">
        <v>602</v>
      </c>
      <c r="F12" s="21" t="s">
        <v>603</v>
      </c>
      <c r="G12" s="238">
        <v>1200</v>
      </c>
      <c r="H12" s="239">
        <v>0.04</v>
      </c>
      <c r="I12" s="240">
        <v>41659</v>
      </c>
      <c r="J12" s="21">
        <f t="shared" ca="1" si="0"/>
        <v>6</v>
      </c>
      <c r="K12" s="241">
        <f t="shared" ca="1" si="1"/>
        <v>912</v>
      </c>
      <c r="L12" s="20" t="s">
        <v>588</v>
      </c>
      <c r="M12" s="155" t="s">
        <v>595</v>
      </c>
    </row>
    <row r="13" spans="1:15" x14ac:dyDescent="0.25">
      <c r="E13" s="246" t="s">
        <v>604</v>
      </c>
      <c r="F13" s="21" t="s">
        <v>605</v>
      </c>
      <c r="G13" s="238">
        <v>1200</v>
      </c>
      <c r="H13" s="239">
        <v>7.0000000000000007E-2</v>
      </c>
      <c r="I13" s="240">
        <v>41865</v>
      </c>
      <c r="J13" s="21">
        <f t="shared" ca="1" si="0"/>
        <v>6</v>
      </c>
      <c r="K13" s="241">
        <f t="shared" ca="1" si="1"/>
        <v>695.99999999999989</v>
      </c>
      <c r="L13" s="20" t="s">
        <v>588</v>
      </c>
      <c r="M13" s="155" t="s">
        <v>589</v>
      </c>
    </row>
    <row r="14" spans="1:15" x14ac:dyDescent="0.25">
      <c r="E14" s="246" t="s">
        <v>606</v>
      </c>
      <c r="F14" s="21" t="s">
        <v>607</v>
      </c>
      <c r="G14" s="238">
        <v>1050</v>
      </c>
      <c r="H14" s="239">
        <v>0.04</v>
      </c>
      <c r="I14" s="240">
        <v>42472</v>
      </c>
      <c r="J14" s="21">
        <f t="shared" ca="1" si="0"/>
        <v>4</v>
      </c>
      <c r="K14" s="241">
        <f t="shared" ca="1" si="1"/>
        <v>882</v>
      </c>
      <c r="L14" s="20" t="s">
        <v>588</v>
      </c>
      <c r="M14" s="155" t="s">
        <v>589</v>
      </c>
    </row>
    <row r="15" spans="1:15" x14ac:dyDescent="0.25">
      <c r="E15" s="246" t="s">
        <v>608</v>
      </c>
      <c r="F15" s="21" t="s">
        <v>609</v>
      </c>
      <c r="G15" s="238">
        <v>1200</v>
      </c>
      <c r="H15" s="239">
        <v>7.0000000000000007E-2</v>
      </c>
      <c r="I15" s="240">
        <v>41978</v>
      </c>
      <c r="J15" s="21">
        <f t="shared" ca="1" si="0"/>
        <v>5</v>
      </c>
      <c r="K15" s="241">
        <f t="shared" ca="1" si="1"/>
        <v>780</v>
      </c>
      <c r="L15" s="20" t="s">
        <v>588</v>
      </c>
      <c r="M15" s="155" t="s">
        <v>595</v>
      </c>
    </row>
    <row r="16" spans="1:15" x14ac:dyDescent="0.25">
      <c r="E16" s="246" t="s">
        <v>610</v>
      </c>
      <c r="F16" s="21" t="s">
        <v>611</v>
      </c>
      <c r="G16" s="238">
        <v>1050</v>
      </c>
      <c r="H16" s="239">
        <v>0.03</v>
      </c>
      <c r="I16" s="240">
        <v>41742</v>
      </c>
      <c r="J16" s="21">
        <f t="shared" ca="1" si="0"/>
        <v>6</v>
      </c>
      <c r="K16" s="241">
        <f t="shared" ca="1" si="1"/>
        <v>861</v>
      </c>
      <c r="L16" s="20" t="s">
        <v>588</v>
      </c>
      <c r="M16" s="155" t="s">
        <v>589</v>
      </c>
    </row>
    <row r="17" spans="5:13" x14ac:dyDescent="0.25">
      <c r="E17" s="246" t="s">
        <v>612</v>
      </c>
      <c r="F17" s="21" t="s">
        <v>613</v>
      </c>
      <c r="G17" s="238">
        <v>1050</v>
      </c>
      <c r="H17" s="239">
        <v>0.05</v>
      </c>
      <c r="I17" s="240">
        <v>42947</v>
      </c>
      <c r="J17" s="21">
        <f t="shared" ca="1" si="0"/>
        <v>3</v>
      </c>
      <c r="K17" s="241">
        <f t="shared" ca="1" si="1"/>
        <v>892.5</v>
      </c>
      <c r="L17" s="20" t="s">
        <v>594</v>
      </c>
      <c r="M17" s="155" t="s">
        <v>589</v>
      </c>
    </row>
    <row r="18" spans="5:13" x14ac:dyDescent="0.25">
      <c r="E18" s="246" t="s">
        <v>614</v>
      </c>
      <c r="F18" s="21" t="s">
        <v>615</v>
      </c>
      <c r="G18" s="238">
        <v>1050</v>
      </c>
      <c r="H18" s="239">
        <v>0.04</v>
      </c>
      <c r="I18" s="240">
        <v>43051</v>
      </c>
      <c r="J18" s="21">
        <f t="shared" ca="1" si="0"/>
        <v>2</v>
      </c>
      <c r="K18" s="241">
        <f t="shared" ca="1" si="1"/>
        <v>966</v>
      </c>
      <c r="L18" s="20" t="s">
        <v>588</v>
      </c>
      <c r="M18" s="155" t="s">
        <v>595</v>
      </c>
    </row>
    <row r="19" spans="5:13" x14ac:dyDescent="0.25">
      <c r="E19" s="246" t="s">
        <v>616</v>
      </c>
      <c r="F19" s="21" t="s">
        <v>617</v>
      </c>
      <c r="G19" s="238">
        <v>1200</v>
      </c>
      <c r="H19" s="239">
        <v>0.04</v>
      </c>
      <c r="I19" s="240">
        <v>41867</v>
      </c>
      <c r="J19" s="21">
        <f t="shared" ca="1" si="0"/>
        <v>6</v>
      </c>
      <c r="K19" s="241">
        <f t="shared" ca="1" si="1"/>
        <v>912</v>
      </c>
      <c r="L19" s="20" t="s">
        <v>588</v>
      </c>
      <c r="M19" s="155" t="s">
        <v>589</v>
      </c>
    </row>
    <row r="20" spans="5:13" x14ac:dyDescent="0.25">
      <c r="E20" s="246" t="s">
        <v>618</v>
      </c>
      <c r="F20" s="21" t="s">
        <v>619</v>
      </c>
      <c r="G20" s="238">
        <v>1050</v>
      </c>
      <c r="H20" s="239">
        <v>7.0000000000000007E-2</v>
      </c>
      <c r="I20" s="240">
        <v>42618</v>
      </c>
      <c r="J20" s="21">
        <f t="shared" ca="1" si="0"/>
        <v>4</v>
      </c>
      <c r="K20" s="241">
        <f t="shared" ca="1" si="1"/>
        <v>756</v>
      </c>
      <c r="L20" s="20" t="s">
        <v>588</v>
      </c>
      <c r="M20" s="155" t="s">
        <v>595</v>
      </c>
    </row>
    <row r="21" spans="5:13" x14ac:dyDescent="0.25">
      <c r="E21" s="246" t="s">
        <v>620</v>
      </c>
      <c r="F21" s="21" t="s">
        <v>621</v>
      </c>
      <c r="G21" s="238">
        <v>1200</v>
      </c>
      <c r="H21" s="239">
        <v>0.06</v>
      </c>
      <c r="I21" s="240">
        <v>43099</v>
      </c>
      <c r="J21" s="21">
        <f t="shared" ca="1" si="0"/>
        <v>2</v>
      </c>
      <c r="K21" s="241">
        <f t="shared" ca="1" si="1"/>
        <v>1056</v>
      </c>
      <c r="L21" s="20" t="s">
        <v>588</v>
      </c>
      <c r="M21" s="155" t="s">
        <v>589</v>
      </c>
    </row>
    <row r="22" spans="5:13" x14ac:dyDescent="0.25">
      <c r="E22" s="246" t="s">
        <v>622</v>
      </c>
      <c r="F22" s="21" t="s">
        <v>623</v>
      </c>
      <c r="G22" s="238">
        <v>1050</v>
      </c>
      <c r="H22" s="239">
        <v>0.06</v>
      </c>
      <c r="I22" s="240">
        <v>42343</v>
      </c>
      <c r="J22" s="21">
        <f t="shared" ca="1" si="0"/>
        <v>4</v>
      </c>
      <c r="K22" s="241">
        <f t="shared" ca="1" si="1"/>
        <v>798</v>
      </c>
      <c r="L22" s="20" t="s">
        <v>588</v>
      </c>
      <c r="M22" s="155" t="s">
        <v>589</v>
      </c>
    </row>
    <row r="23" spans="5:13" x14ac:dyDescent="0.25">
      <c r="E23" s="246" t="s">
        <v>624</v>
      </c>
      <c r="F23" s="21" t="s">
        <v>625</v>
      </c>
      <c r="G23" s="238">
        <v>1050</v>
      </c>
      <c r="H23" s="239">
        <v>7.0000000000000007E-2</v>
      </c>
      <c r="I23" s="240">
        <v>42245</v>
      </c>
      <c r="J23" s="21">
        <f t="shared" ca="1" si="0"/>
        <v>5</v>
      </c>
      <c r="K23" s="241">
        <f t="shared" ca="1" si="1"/>
        <v>682.5</v>
      </c>
      <c r="L23" s="20" t="s">
        <v>588</v>
      </c>
      <c r="M23" s="155" t="s">
        <v>589</v>
      </c>
    </row>
    <row r="24" spans="5:13" x14ac:dyDescent="0.25">
      <c r="E24" s="246" t="s">
        <v>626</v>
      </c>
      <c r="F24" s="21" t="s">
        <v>627</v>
      </c>
      <c r="G24" s="238">
        <v>1050</v>
      </c>
      <c r="H24" s="239">
        <v>0.03</v>
      </c>
      <c r="I24" s="240">
        <v>41799</v>
      </c>
      <c r="J24" s="21">
        <f t="shared" ca="1" si="0"/>
        <v>6</v>
      </c>
      <c r="K24" s="241">
        <f t="shared" ca="1" si="1"/>
        <v>861</v>
      </c>
      <c r="L24" s="20" t="s">
        <v>594</v>
      </c>
      <c r="M24" s="155" t="s">
        <v>589</v>
      </c>
    </row>
    <row r="25" spans="5:13" x14ac:dyDescent="0.25">
      <c r="E25" s="246" t="s">
        <v>628</v>
      </c>
      <c r="F25" s="21" t="s">
        <v>629</v>
      </c>
      <c r="G25" s="238">
        <v>1050</v>
      </c>
      <c r="H25" s="239">
        <v>0.06</v>
      </c>
      <c r="I25" s="240">
        <v>42006</v>
      </c>
      <c r="J25" s="21">
        <f t="shared" ca="1" si="0"/>
        <v>5</v>
      </c>
      <c r="K25" s="241">
        <f t="shared" ca="1" si="1"/>
        <v>735</v>
      </c>
      <c r="L25" s="20" t="s">
        <v>588</v>
      </c>
      <c r="M25" s="155" t="s">
        <v>589</v>
      </c>
    </row>
    <row r="26" spans="5:13" x14ac:dyDescent="0.25">
      <c r="E26" s="246" t="s">
        <v>630</v>
      </c>
      <c r="F26" s="21" t="s">
        <v>631</v>
      </c>
      <c r="G26" s="238">
        <v>1350</v>
      </c>
      <c r="H26" s="239">
        <v>0.03</v>
      </c>
      <c r="I26" s="240">
        <v>42369</v>
      </c>
      <c r="J26" s="21">
        <f t="shared" ca="1" si="0"/>
        <v>4</v>
      </c>
      <c r="K26" s="241">
        <f t="shared" ca="1" si="1"/>
        <v>1188</v>
      </c>
      <c r="L26" s="20" t="s">
        <v>588</v>
      </c>
      <c r="M26" s="155" t="s">
        <v>589</v>
      </c>
    </row>
    <row r="27" spans="5:13" x14ac:dyDescent="0.25">
      <c r="E27" s="246" t="s">
        <v>632</v>
      </c>
      <c r="F27" s="21" t="s">
        <v>633</v>
      </c>
      <c r="G27" s="238">
        <v>1350</v>
      </c>
      <c r="H27" s="239">
        <v>0.04</v>
      </c>
      <c r="I27" s="240">
        <v>43017</v>
      </c>
      <c r="J27" s="21">
        <f t="shared" ca="1" si="0"/>
        <v>2</v>
      </c>
      <c r="K27" s="241">
        <f t="shared" ca="1" si="1"/>
        <v>1242</v>
      </c>
      <c r="L27" s="20" t="s">
        <v>594</v>
      </c>
      <c r="M27" s="155" t="s">
        <v>589</v>
      </c>
    </row>
    <row r="28" spans="5:13" x14ac:dyDescent="0.25">
      <c r="E28" s="246" t="s">
        <v>634</v>
      </c>
      <c r="F28" s="21" t="s">
        <v>635</v>
      </c>
      <c r="G28" s="238">
        <v>1200</v>
      </c>
      <c r="H28" s="239">
        <v>7.0000000000000007E-2</v>
      </c>
      <c r="I28" s="240">
        <v>42265</v>
      </c>
      <c r="J28" s="21">
        <f t="shared" ca="1" si="0"/>
        <v>4</v>
      </c>
      <c r="K28" s="241">
        <f t="shared" ca="1" si="1"/>
        <v>864</v>
      </c>
      <c r="L28" s="20" t="s">
        <v>588</v>
      </c>
      <c r="M28" s="155" t="s">
        <v>595</v>
      </c>
    </row>
    <row r="29" spans="5:13" x14ac:dyDescent="0.25">
      <c r="E29" s="246" t="s">
        <v>636</v>
      </c>
      <c r="F29" s="21" t="s">
        <v>637</v>
      </c>
      <c r="G29" s="238">
        <v>1200</v>
      </c>
      <c r="H29" s="239">
        <v>0.05</v>
      </c>
      <c r="I29" s="240">
        <v>41877</v>
      </c>
      <c r="J29" s="21">
        <f t="shared" ca="1" si="0"/>
        <v>6</v>
      </c>
      <c r="K29" s="241">
        <f t="shared" ca="1" si="1"/>
        <v>840</v>
      </c>
      <c r="L29" s="20" t="s">
        <v>588</v>
      </c>
      <c r="M29" s="155" t="s">
        <v>589</v>
      </c>
    </row>
    <row r="30" spans="5:13" x14ac:dyDescent="0.25">
      <c r="E30" s="246" t="s">
        <v>638</v>
      </c>
      <c r="F30" s="21" t="s">
        <v>639</v>
      </c>
      <c r="G30" s="238">
        <v>1200</v>
      </c>
      <c r="H30" s="239">
        <v>0.04</v>
      </c>
      <c r="I30" s="240">
        <v>42171</v>
      </c>
      <c r="J30" s="21">
        <f t="shared" ca="1" si="0"/>
        <v>5</v>
      </c>
      <c r="K30" s="241">
        <f t="shared" ca="1" si="1"/>
        <v>960</v>
      </c>
      <c r="L30" s="20" t="s">
        <v>594</v>
      </c>
      <c r="M30" s="155" t="s">
        <v>595</v>
      </c>
    </row>
    <row r="31" spans="5:13" x14ac:dyDescent="0.25">
      <c r="E31" s="246" t="s">
        <v>640</v>
      </c>
      <c r="F31" s="21" t="s">
        <v>641</v>
      </c>
      <c r="G31" s="238">
        <v>1200</v>
      </c>
      <c r="H31" s="239">
        <v>0.04</v>
      </c>
      <c r="I31" s="240">
        <v>42789</v>
      </c>
      <c r="J31" s="21">
        <f t="shared" ca="1" si="0"/>
        <v>3</v>
      </c>
      <c r="K31" s="241">
        <f t="shared" ca="1" si="1"/>
        <v>1056</v>
      </c>
      <c r="L31" s="20" t="s">
        <v>588</v>
      </c>
      <c r="M31" s="155" t="s">
        <v>589</v>
      </c>
    </row>
    <row r="32" spans="5:13" x14ac:dyDescent="0.25">
      <c r="E32" s="246" t="s">
        <v>642</v>
      </c>
      <c r="F32" s="21" t="s">
        <v>643</v>
      </c>
      <c r="G32" s="238">
        <v>1050</v>
      </c>
      <c r="H32" s="239">
        <v>0.06</v>
      </c>
      <c r="I32" s="240">
        <v>42930</v>
      </c>
      <c r="J32" s="21">
        <f t="shared" ca="1" si="0"/>
        <v>3</v>
      </c>
      <c r="K32" s="241">
        <f t="shared" ca="1" si="1"/>
        <v>861</v>
      </c>
      <c r="L32" s="20" t="s">
        <v>588</v>
      </c>
      <c r="M32" s="155" t="s">
        <v>589</v>
      </c>
    </row>
    <row r="33" spans="5:13" x14ac:dyDescent="0.25">
      <c r="E33" s="246" t="s">
        <v>644</v>
      </c>
      <c r="F33" s="21" t="s">
        <v>645</v>
      </c>
      <c r="G33" s="238">
        <v>1200</v>
      </c>
      <c r="H33" s="239">
        <v>0.04</v>
      </c>
      <c r="I33" s="240">
        <v>42700</v>
      </c>
      <c r="J33" s="21">
        <f t="shared" ca="1" si="0"/>
        <v>3</v>
      </c>
      <c r="K33" s="241">
        <f t="shared" ca="1" si="1"/>
        <v>1056</v>
      </c>
      <c r="L33" s="20" t="s">
        <v>588</v>
      </c>
      <c r="M33" s="155" t="s">
        <v>589</v>
      </c>
    </row>
    <row r="34" spans="5:13" x14ac:dyDescent="0.25">
      <c r="E34" s="246" t="s">
        <v>646</v>
      </c>
      <c r="F34" s="21" t="s">
        <v>647</v>
      </c>
      <c r="G34" s="238">
        <v>1200</v>
      </c>
      <c r="H34" s="239">
        <v>0.05</v>
      </c>
      <c r="I34" s="240">
        <v>41680</v>
      </c>
      <c r="J34" s="21">
        <f t="shared" ca="1" si="0"/>
        <v>6</v>
      </c>
      <c r="K34" s="241">
        <f t="shared" ca="1" si="1"/>
        <v>840</v>
      </c>
      <c r="L34" s="20" t="s">
        <v>588</v>
      </c>
      <c r="M34" s="155" t="s">
        <v>595</v>
      </c>
    </row>
    <row r="35" spans="5:13" x14ac:dyDescent="0.25">
      <c r="E35" s="246" t="s">
        <v>648</v>
      </c>
      <c r="F35" s="21" t="s">
        <v>649</v>
      </c>
      <c r="G35" s="238">
        <v>1050</v>
      </c>
      <c r="H35" s="239">
        <v>0.04</v>
      </c>
      <c r="I35" s="240">
        <v>42994</v>
      </c>
      <c r="J35" s="21">
        <f t="shared" ca="1" si="0"/>
        <v>2</v>
      </c>
      <c r="K35" s="241">
        <f t="shared" ca="1" si="1"/>
        <v>966</v>
      </c>
      <c r="L35" s="20" t="s">
        <v>594</v>
      </c>
      <c r="M35" s="155" t="s">
        <v>589</v>
      </c>
    </row>
    <row r="36" spans="5:13" x14ac:dyDescent="0.25">
      <c r="E36" s="246" t="s">
        <v>650</v>
      </c>
      <c r="F36" s="21" t="s">
        <v>651</v>
      </c>
      <c r="G36" s="238">
        <v>1200</v>
      </c>
      <c r="H36" s="239">
        <v>0.05</v>
      </c>
      <c r="I36" s="240">
        <v>42368</v>
      </c>
      <c r="J36" s="21">
        <f t="shared" ca="1" si="0"/>
        <v>4</v>
      </c>
      <c r="K36" s="241">
        <f t="shared" ca="1" si="1"/>
        <v>960</v>
      </c>
      <c r="L36" s="20" t="s">
        <v>588</v>
      </c>
      <c r="M36" s="155" t="s">
        <v>589</v>
      </c>
    </row>
    <row r="37" spans="5:13" x14ac:dyDescent="0.25">
      <c r="E37" s="246" t="s">
        <v>652</v>
      </c>
      <c r="F37" s="21" t="s">
        <v>653</v>
      </c>
      <c r="G37" s="238">
        <v>1350</v>
      </c>
      <c r="H37" s="239">
        <v>7.0000000000000007E-2</v>
      </c>
      <c r="I37" s="240">
        <v>41953</v>
      </c>
      <c r="J37" s="21">
        <f t="shared" ca="1" si="0"/>
        <v>5</v>
      </c>
      <c r="K37" s="241">
        <f t="shared" ca="1" si="1"/>
        <v>877.5</v>
      </c>
      <c r="L37" s="20" t="s">
        <v>588</v>
      </c>
      <c r="M37" s="155" t="s">
        <v>595</v>
      </c>
    </row>
    <row r="38" spans="5:13" x14ac:dyDescent="0.25">
      <c r="E38" s="246" t="s">
        <v>654</v>
      </c>
      <c r="F38" s="21" t="s">
        <v>655</v>
      </c>
      <c r="G38" s="238">
        <v>1050</v>
      </c>
      <c r="H38" s="239">
        <v>0.05</v>
      </c>
      <c r="I38" s="240">
        <v>42197</v>
      </c>
      <c r="J38" s="21">
        <f t="shared" ca="1" si="0"/>
        <v>5</v>
      </c>
      <c r="K38" s="241">
        <f t="shared" ca="1" si="1"/>
        <v>787.5</v>
      </c>
      <c r="L38" s="20" t="s">
        <v>588</v>
      </c>
      <c r="M38" s="155" t="s">
        <v>589</v>
      </c>
    </row>
    <row r="39" spans="5:13" x14ac:dyDescent="0.25">
      <c r="E39" s="246" t="s">
        <v>656</v>
      </c>
      <c r="F39" s="21" t="s">
        <v>657</v>
      </c>
      <c r="G39" s="238">
        <v>1200</v>
      </c>
      <c r="H39" s="239">
        <v>7.0000000000000007E-2</v>
      </c>
      <c r="I39" s="240">
        <v>41731</v>
      </c>
      <c r="J39" s="21">
        <f t="shared" ca="1" si="0"/>
        <v>6</v>
      </c>
      <c r="K39" s="241">
        <f t="shared" ca="1" si="1"/>
        <v>695.99999999999989</v>
      </c>
      <c r="L39" s="20" t="s">
        <v>594</v>
      </c>
      <c r="M39" s="155" t="s">
        <v>589</v>
      </c>
    </row>
    <row r="40" spans="5:13" x14ac:dyDescent="0.25">
      <c r="E40" s="246" t="s">
        <v>658</v>
      </c>
      <c r="F40" s="21" t="s">
        <v>659</v>
      </c>
      <c r="G40" s="238">
        <v>1050</v>
      </c>
      <c r="H40" s="239">
        <v>0.06</v>
      </c>
      <c r="I40" s="240">
        <v>41653</v>
      </c>
      <c r="J40" s="21">
        <f t="shared" ca="1" si="0"/>
        <v>6</v>
      </c>
      <c r="K40" s="241">
        <f t="shared" ca="1" si="1"/>
        <v>672</v>
      </c>
      <c r="L40" s="20" t="s">
        <v>588</v>
      </c>
      <c r="M40" s="155" t="s">
        <v>589</v>
      </c>
    </row>
    <row r="41" spans="5:13" x14ac:dyDescent="0.25">
      <c r="E41" s="246" t="s">
        <v>660</v>
      </c>
      <c r="F41" s="21" t="s">
        <v>661</v>
      </c>
      <c r="G41" s="238">
        <v>1200</v>
      </c>
      <c r="H41" s="239">
        <v>0.06</v>
      </c>
      <c r="I41" s="240">
        <v>42126</v>
      </c>
      <c r="J41" s="21">
        <f t="shared" ca="1" si="0"/>
        <v>5</v>
      </c>
      <c r="K41" s="241">
        <f t="shared" ca="1" si="1"/>
        <v>840</v>
      </c>
      <c r="L41" s="20" t="s">
        <v>588</v>
      </c>
      <c r="M41" s="155" t="s">
        <v>589</v>
      </c>
    </row>
    <row r="42" spans="5:13" x14ac:dyDescent="0.25">
      <c r="E42" s="246" t="s">
        <v>662</v>
      </c>
      <c r="F42" s="21" t="s">
        <v>663</v>
      </c>
      <c r="G42" s="238">
        <v>1050</v>
      </c>
      <c r="H42" s="239">
        <v>0.04</v>
      </c>
      <c r="I42" s="240">
        <v>42585</v>
      </c>
      <c r="J42" s="21">
        <f t="shared" ca="1" si="0"/>
        <v>4</v>
      </c>
      <c r="K42" s="241">
        <f t="shared" ca="1" si="1"/>
        <v>882</v>
      </c>
      <c r="L42" s="20" t="s">
        <v>588</v>
      </c>
      <c r="M42" s="155" t="s">
        <v>589</v>
      </c>
    </row>
    <row r="43" spans="5:13" x14ac:dyDescent="0.25">
      <c r="E43" s="246" t="s">
        <v>664</v>
      </c>
      <c r="F43" s="21" t="s">
        <v>665</v>
      </c>
      <c r="G43" s="238">
        <v>1050</v>
      </c>
      <c r="H43" s="239">
        <v>0.05</v>
      </c>
      <c r="I43" s="240">
        <v>42637</v>
      </c>
      <c r="J43" s="21">
        <f t="shared" ca="1" si="0"/>
        <v>3</v>
      </c>
      <c r="K43" s="241">
        <f t="shared" ca="1" si="1"/>
        <v>892.5</v>
      </c>
      <c r="L43" s="20" t="s">
        <v>588</v>
      </c>
      <c r="M43" s="155" t="s">
        <v>589</v>
      </c>
    </row>
    <row r="44" spans="5:13" x14ac:dyDescent="0.25">
      <c r="E44" s="246" t="s">
        <v>666</v>
      </c>
      <c r="F44" s="21" t="s">
        <v>667</v>
      </c>
      <c r="G44" s="238">
        <v>1050</v>
      </c>
      <c r="H44" s="239">
        <v>0.06</v>
      </c>
      <c r="I44" s="240">
        <v>42083</v>
      </c>
      <c r="J44" s="21">
        <f t="shared" ca="1" si="0"/>
        <v>5</v>
      </c>
      <c r="K44" s="241">
        <f t="shared" ca="1" si="1"/>
        <v>735</v>
      </c>
      <c r="L44" s="20" t="s">
        <v>588</v>
      </c>
      <c r="M44" s="155" t="s">
        <v>589</v>
      </c>
    </row>
    <row r="45" spans="5:13" x14ac:dyDescent="0.25">
      <c r="E45" s="246" t="s">
        <v>668</v>
      </c>
      <c r="F45" s="21" t="s">
        <v>669</v>
      </c>
      <c r="G45" s="238">
        <v>1200</v>
      </c>
      <c r="H45" s="239">
        <v>0.03</v>
      </c>
      <c r="I45" s="240">
        <v>42747</v>
      </c>
      <c r="J45" s="21">
        <f t="shared" ca="1" si="0"/>
        <v>3</v>
      </c>
      <c r="K45" s="241">
        <f t="shared" ca="1" si="1"/>
        <v>1092</v>
      </c>
      <c r="L45" s="20" t="s">
        <v>588</v>
      </c>
      <c r="M45" s="155" t="s">
        <v>589</v>
      </c>
    </row>
    <row r="46" spans="5:13" x14ac:dyDescent="0.25">
      <c r="E46" s="246" t="s">
        <v>670</v>
      </c>
      <c r="F46" s="21" t="s">
        <v>671</v>
      </c>
      <c r="G46" s="238">
        <v>1200</v>
      </c>
      <c r="H46" s="239">
        <v>0.04</v>
      </c>
      <c r="I46" s="240">
        <v>42614</v>
      </c>
      <c r="J46" s="21">
        <f t="shared" ca="1" si="0"/>
        <v>4</v>
      </c>
      <c r="K46" s="241">
        <f t="shared" ca="1" si="1"/>
        <v>1008</v>
      </c>
      <c r="L46" s="20" t="s">
        <v>588</v>
      </c>
      <c r="M46" s="155" t="s">
        <v>589</v>
      </c>
    </row>
    <row r="47" spans="5:13" x14ac:dyDescent="0.25">
      <c r="E47" s="246" t="s">
        <v>672</v>
      </c>
      <c r="F47" s="21" t="s">
        <v>673</v>
      </c>
      <c r="G47" s="238">
        <v>1200</v>
      </c>
      <c r="H47" s="239">
        <v>0.04</v>
      </c>
      <c r="I47" s="240">
        <v>42382</v>
      </c>
      <c r="J47" s="21">
        <f t="shared" ca="1" si="0"/>
        <v>4</v>
      </c>
      <c r="K47" s="241">
        <f t="shared" ca="1" si="1"/>
        <v>1008</v>
      </c>
      <c r="L47" s="20" t="s">
        <v>588</v>
      </c>
      <c r="M47" s="155" t="s">
        <v>589</v>
      </c>
    </row>
    <row r="48" spans="5:13" x14ac:dyDescent="0.25">
      <c r="E48" s="246" t="s">
        <v>674</v>
      </c>
      <c r="F48" s="21" t="s">
        <v>675</v>
      </c>
      <c r="G48" s="238">
        <v>1200</v>
      </c>
      <c r="H48" s="239">
        <v>7.0000000000000007E-2</v>
      </c>
      <c r="I48" s="240">
        <v>42844</v>
      </c>
      <c r="J48" s="21">
        <f t="shared" ca="1" si="0"/>
        <v>3</v>
      </c>
      <c r="K48" s="241">
        <f t="shared" ca="1" si="1"/>
        <v>948</v>
      </c>
      <c r="L48" s="20" t="s">
        <v>588</v>
      </c>
      <c r="M48" s="155" t="s">
        <v>589</v>
      </c>
    </row>
    <row r="49" spans="5:13" x14ac:dyDescent="0.25">
      <c r="E49" s="246" t="s">
        <v>676</v>
      </c>
      <c r="F49" s="21" t="s">
        <v>677</v>
      </c>
      <c r="G49" s="238">
        <v>1350</v>
      </c>
      <c r="H49" s="239">
        <v>0.05</v>
      </c>
      <c r="I49" s="240">
        <v>42375</v>
      </c>
      <c r="J49" s="21">
        <f t="shared" ca="1" si="0"/>
        <v>4</v>
      </c>
      <c r="K49" s="241">
        <f t="shared" ca="1" si="1"/>
        <v>1080</v>
      </c>
      <c r="L49" s="20" t="s">
        <v>588</v>
      </c>
      <c r="M49" s="155" t="s">
        <v>589</v>
      </c>
    </row>
    <row r="50" spans="5:13" x14ac:dyDescent="0.25">
      <c r="E50" s="246" t="s">
        <v>678</v>
      </c>
      <c r="F50" s="21" t="s">
        <v>679</v>
      </c>
      <c r="G50" s="238">
        <v>1050</v>
      </c>
      <c r="H50" s="239">
        <v>7.0000000000000007E-2</v>
      </c>
      <c r="I50" s="240">
        <v>42183</v>
      </c>
      <c r="J50" s="21">
        <f t="shared" ca="1" si="0"/>
        <v>5</v>
      </c>
      <c r="K50" s="241">
        <f t="shared" ca="1" si="1"/>
        <v>682.5</v>
      </c>
      <c r="L50" s="20" t="s">
        <v>588</v>
      </c>
      <c r="M50" s="155" t="s">
        <v>589</v>
      </c>
    </row>
    <row r="51" spans="5:13" x14ac:dyDescent="0.25">
      <c r="E51" s="246" t="s">
        <v>680</v>
      </c>
      <c r="F51" s="21" t="s">
        <v>681</v>
      </c>
      <c r="G51" s="238">
        <v>1200</v>
      </c>
      <c r="H51" s="239">
        <v>7.0000000000000007E-2</v>
      </c>
      <c r="I51" s="240">
        <v>42946</v>
      </c>
      <c r="J51" s="21">
        <f t="shared" ca="1" si="0"/>
        <v>3</v>
      </c>
      <c r="K51" s="241">
        <f t="shared" ca="1" si="1"/>
        <v>948</v>
      </c>
      <c r="L51" s="20" t="s">
        <v>588</v>
      </c>
      <c r="M51" s="155" t="s">
        <v>595</v>
      </c>
    </row>
    <row r="52" spans="5:13" x14ac:dyDescent="0.25">
      <c r="E52" s="246" t="s">
        <v>682</v>
      </c>
      <c r="F52" s="21" t="s">
        <v>683</v>
      </c>
      <c r="G52" s="238">
        <v>1050</v>
      </c>
      <c r="H52" s="239">
        <v>0.06</v>
      </c>
      <c r="I52" s="240">
        <v>42437</v>
      </c>
      <c r="J52" s="21">
        <f t="shared" ca="1" si="0"/>
        <v>4</v>
      </c>
      <c r="K52" s="241">
        <f t="shared" ca="1" si="1"/>
        <v>798</v>
      </c>
      <c r="L52" s="20" t="s">
        <v>594</v>
      </c>
      <c r="M52" s="155" t="s">
        <v>589</v>
      </c>
    </row>
    <row r="53" spans="5:13" x14ac:dyDescent="0.25">
      <c r="E53" s="246" t="s">
        <v>684</v>
      </c>
      <c r="F53" s="21" t="s">
        <v>685</v>
      </c>
      <c r="G53" s="238">
        <v>1050</v>
      </c>
      <c r="H53" s="239">
        <v>0.04</v>
      </c>
      <c r="I53" s="240">
        <v>42099</v>
      </c>
      <c r="J53" s="21">
        <f t="shared" ca="1" si="0"/>
        <v>5</v>
      </c>
      <c r="K53" s="241">
        <f t="shared" ca="1" si="1"/>
        <v>840</v>
      </c>
      <c r="L53" s="20" t="s">
        <v>588</v>
      </c>
      <c r="M53" s="155" t="s">
        <v>589</v>
      </c>
    </row>
    <row r="54" spans="5:13" x14ac:dyDescent="0.25">
      <c r="E54" s="246" t="s">
        <v>686</v>
      </c>
      <c r="F54" s="21" t="s">
        <v>687</v>
      </c>
      <c r="G54" s="238">
        <v>1200</v>
      </c>
      <c r="H54" s="239">
        <v>7.0000000000000007E-2</v>
      </c>
      <c r="I54" s="240">
        <v>42268</v>
      </c>
      <c r="J54" s="21">
        <f t="shared" ca="1" si="0"/>
        <v>4</v>
      </c>
      <c r="K54" s="241">
        <f t="shared" ca="1" si="1"/>
        <v>864</v>
      </c>
      <c r="L54" s="20" t="s">
        <v>588</v>
      </c>
      <c r="M54" s="155" t="s">
        <v>589</v>
      </c>
    </row>
    <row r="55" spans="5:13" x14ac:dyDescent="0.25">
      <c r="E55" s="246" t="s">
        <v>688</v>
      </c>
      <c r="F55" s="21" t="s">
        <v>689</v>
      </c>
      <c r="G55" s="238">
        <v>1350</v>
      </c>
      <c r="H55" s="239">
        <v>0.04</v>
      </c>
      <c r="I55" s="240">
        <v>41949</v>
      </c>
      <c r="J55" s="21">
        <f t="shared" ca="1" si="0"/>
        <v>5</v>
      </c>
      <c r="K55" s="241">
        <f t="shared" ca="1" si="1"/>
        <v>1080</v>
      </c>
      <c r="L55" s="20" t="s">
        <v>588</v>
      </c>
      <c r="M55" s="155" t="s">
        <v>595</v>
      </c>
    </row>
    <row r="56" spans="5:13" x14ac:dyDescent="0.25">
      <c r="E56" s="246" t="s">
        <v>690</v>
      </c>
      <c r="F56" s="21" t="s">
        <v>691</v>
      </c>
      <c r="G56" s="238">
        <v>1200</v>
      </c>
      <c r="H56" s="239">
        <v>0.04</v>
      </c>
      <c r="I56" s="240">
        <v>42495</v>
      </c>
      <c r="J56" s="21">
        <f t="shared" ca="1" si="0"/>
        <v>4</v>
      </c>
      <c r="K56" s="241">
        <f t="shared" ca="1" si="1"/>
        <v>1008</v>
      </c>
      <c r="L56" s="20" t="s">
        <v>594</v>
      </c>
      <c r="M56" s="155" t="s">
        <v>589</v>
      </c>
    </row>
    <row r="57" spans="5:13" x14ac:dyDescent="0.25">
      <c r="E57" s="246" t="s">
        <v>692</v>
      </c>
      <c r="F57" s="21" t="s">
        <v>693</v>
      </c>
      <c r="G57" s="238">
        <v>1050</v>
      </c>
      <c r="H57" s="239">
        <v>0.04</v>
      </c>
      <c r="I57" s="240">
        <v>42453</v>
      </c>
      <c r="J57" s="21">
        <f t="shared" ca="1" si="0"/>
        <v>4</v>
      </c>
      <c r="K57" s="241">
        <f t="shared" ca="1" si="1"/>
        <v>882</v>
      </c>
      <c r="L57" s="20" t="s">
        <v>594</v>
      </c>
      <c r="M57" s="155" t="s">
        <v>589</v>
      </c>
    </row>
    <row r="58" spans="5:13" x14ac:dyDescent="0.25">
      <c r="E58" s="246" t="s">
        <v>694</v>
      </c>
      <c r="F58" s="21" t="s">
        <v>695</v>
      </c>
      <c r="G58" s="238">
        <v>1200</v>
      </c>
      <c r="H58" s="239">
        <v>0.03</v>
      </c>
      <c r="I58" s="240">
        <v>41824</v>
      </c>
      <c r="J58" s="21">
        <f t="shared" ca="1" si="0"/>
        <v>6</v>
      </c>
      <c r="K58" s="241">
        <f t="shared" ca="1" si="1"/>
        <v>984</v>
      </c>
      <c r="L58" s="20" t="s">
        <v>594</v>
      </c>
      <c r="M58" s="155" t="s">
        <v>589</v>
      </c>
    </row>
    <row r="59" spans="5:13" x14ac:dyDescent="0.25">
      <c r="E59" s="246" t="s">
        <v>696</v>
      </c>
      <c r="F59" s="21" t="s">
        <v>697</v>
      </c>
      <c r="G59" s="238">
        <v>1200</v>
      </c>
      <c r="H59" s="239">
        <v>0.03</v>
      </c>
      <c r="I59" s="240">
        <v>41998</v>
      </c>
      <c r="J59" s="21">
        <f t="shared" ca="1" si="0"/>
        <v>5</v>
      </c>
      <c r="K59" s="241">
        <f t="shared" ca="1" si="1"/>
        <v>1020</v>
      </c>
      <c r="L59" s="20" t="s">
        <v>588</v>
      </c>
      <c r="M59" s="155" t="s">
        <v>595</v>
      </c>
    </row>
    <row r="60" spans="5:13" x14ac:dyDescent="0.25">
      <c r="E60" s="246" t="s">
        <v>698</v>
      </c>
      <c r="F60" s="21" t="s">
        <v>699</v>
      </c>
      <c r="G60" s="238">
        <v>1050</v>
      </c>
      <c r="H60" s="239">
        <v>0.04</v>
      </c>
      <c r="I60" s="240">
        <v>42158</v>
      </c>
      <c r="J60" s="21">
        <f t="shared" ca="1" si="0"/>
        <v>5</v>
      </c>
      <c r="K60" s="241">
        <f t="shared" ca="1" si="1"/>
        <v>840</v>
      </c>
      <c r="L60" s="20" t="s">
        <v>588</v>
      </c>
      <c r="M60" s="155" t="s">
        <v>595</v>
      </c>
    </row>
    <row r="61" spans="5:13" x14ac:dyDescent="0.25">
      <c r="E61" s="246" t="s">
        <v>700</v>
      </c>
      <c r="F61" s="21" t="s">
        <v>701</v>
      </c>
      <c r="G61" s="238">
        <v>1200</v>
      </c>
      <c r="H61" s="239">
        <v>0.03</v>
      </c>
      <c r="I61" s="240">
        <v>42916</v>
      </c>
      <c r="J61" s="21">
        <f t="shared" ca="1" si="0"/>
        <v>3</v>
      </c>
      <c r="K61" s="241">
        <f t="shared" ca="1" si="1"/>
        <v>1092</v>
      </c>
      <c r="L61" s="20" t="s">
        <v>588</v>
      </c>
      <c r="M61" s="155" t="s">
        <v>589</v>
      </c>
    </row>
    <row r="62" spans="5:13" x14ac:dyDescent="0.25">
      <c r="E62" s="246" t="s">
        <v>702</v>
      </c>
      <c r="F62" s="21" t="s">
        <v>703</v>
      </c>
      <c r="G62" s="238">
        <v>1050</v>
      </c>
      <c r="H62" s="239">
        <v>7.0000000000000007E-2</v>
      </c>
      <c r="I62" s="240">
        <v>42366</v>
      </c>
      <c r="J62" s="21">
        <f t="shared" ca="1" si="0"/>
        <v>4</v>
      </c>
      <c r="K62" s="241">
        <f t="shared" ca="1" si="1"/>
        <v>756</v>
      </c>
      <c r="L62" s="20" t="s">
        <v>588</v>
      </c>
      <c r="M62" s="155" t="s">
        <v>589</v>
      </c>
    </row>
    <row r="63" spans="5:13" x14ac:dyDescent="0.25">
      <c r="E63" s="246" t="s">
        <v>704</v>
      </c>
      <c r="F63" s="21" t="s">
        <v>705</v>
      </c>
      <c r="G63" s="238">
        <v>1050</v>
      </c>
      <c r="H63" s="239">
        <v>0.05</v>
      </c>
      <c r="I63" s="240">
        <v>42580</v>
      </c>
      <c r="J63" s="21">
        <f t="shared" ca="1" si="0"/>
        <v>4</v>
      </c>
      <c r="K63" s="241">
        <f t="shared" ca="1" si="1"/>
        <v>840</v>
      </c>
      <c r="L63" s="20" t="s">
        <v>588</v>
      </c>
      <c r="M63" s="155" t="s">
        <v>589</v>
      </c>
    </row>
    <row r="64" spans="5:13" x14ac:dyDescent="0.25">
      <c r="E64" s="246" t="s">
        <v>706</v>
      </c>
      <c r="F64" s="21" t="s">
        <v>707</v>
      </c>
      <c r="G64" s="238">
        <v>1350</v>
      </c>
      <c r="H64" s="239">
        <v>0.03</v>
      </c>
      <c r="I64" s="240">
        <v>42041</v>
      </c>
      <c r="J64" s="21">
        <f t="shared" ca="1" si="0"/>
        <v>5</v>
      </c>
      <c r="K64" s="241">
        <f t="shared" ca="1" si="1"/>
        <v>1147.5</v>
      </c>
      <c r="L64" s="20" t="s">
        <v>588</v>
      </c>
      <c r="M64" s="155" t="s">
        <v>589</v>
      </c>
    </row>
    <row r="65" spans="5:13" x14ac:dyDescent="0.25">
      <c r="E65" s="246" t="s">
        <v>708</v>
      </c>
      <c r="F65" s="21" t="s">
        <v>709</v>
      </c>
      <c r="G65" s="238">
        <v>1050</v>
      </c>
      <c r="H65" s="239">
        <v>0.04</v>
      </c>
      <c r="I65" s="240">
        <v>42656</v>
      </c>
      <c r="J65" s="21">
        <f t="shared" ca="1" si="0"/>
        <v>3</v>
      </c>
      <c r="K65" s="241">
        <f t="shared" ca="1" si="1"/>
        <v>924</v>
      </c>
      <c r="L65" s="20" t="s">
        <v>594</v>
      </c>
      <c r="M65" s="155" t="s">
        <v>589</v>
      </c>
    </row>
    <row r="66" spans="5:13" x14ac:dyDescent="0.25">
      <c r="E66" s="246" t="s">
        <v>710</v>
      </c>
      <c r="F66" s="21" t="s">
        <v>711</v>
      </c>
      <c r="G66" s="238">
        <v>1050</v>
      </c>
      <c r="H66" s="239">
        <v>0.05</v>
      </c>
      <c r="I66" s="240">
        <v>42655</v>
      </c>
      <c r="J66" s="21">
        <f t="shared" ca="1" si="0"/>
        <v>3</v>
      </c>
      <c r="K66" s="241">
        <f t="shared" ca="1" si="1"/>
        <v>892.5</v>
      </c>
      <c r="L66" s="20" t="s">
        <v>588</v>
      </c>
      <c r="M66" s="155" t="s">
        <v>589</v>
      </c>
    </row>
    <row r="67" spans="5:13" x14ac:dyDescent="0.25">
      <c r="E67" s="246" t="s">
        <v>712</v>
      </c>
      <c r="F67" s="21" t="s">
        <v>713</v>
      </c>
      <c r="G67" s="238">
        <v>1200</v>
      </c>
      <c r="H67" s="239">
        <v>7.0000000000000007E-2</v>
      </c>
      <c r="I67" s="240">
        <v>41678</v>
      </c>
      <c r="J67" s="21">
        <f t="shared" ca="1" si="0"/>
        <v>6</v>
      </c>
      <c r="K67" s="241">
        <f t="shared" ca="1" si="1"/>
        <v>695.99999999999989</v>
      </c>
      <c r="L67" s="20" t="s">
        <v>588</v>
      </c>
      <c r="M67" s="155" t="s">
        <v>589</v>
      </c>
    </row>
    <row r="68" spans="5:13" x14ac:dyDescent="0.25">
      <c r="E68" s="246" t="s">
        <v>714</v>
      </c>
      <c r="F68" s="21" t="s">
        <v>715</v>
      </c>
      <c r="G68" s="238">
        <v>1200</v>
      </c>
      <c r="H68" s="239">
        <v>0.05</v>
      </c>
      <c r="I68" s="240">
        <v>42203</v>
      </c>
      <c r="J68" s="21">
        <f t="shared" ca="1" si="0"/>
        <v>5</v>
      </c>
      <c r="K68" s="241">
        <f t="shared" ca="1" si="1"/>
        <v>900</v>
      </c>
      <c r="L68" s="20" t="s">
        <v>588</v>
      </c>
      <c r="M68" s="155" t="s">
        <v>595</v>
      </c>
    </row>
    <row r="69" spans="5:13" x14ac:dyDescent="0.25">
      <c r="E69" s="246" t="s">
        <v>716</v>
      </c>
      <c r="F69" s="21" t="s">
        <v>717</v>
      </c>
      <c r="G69" s="238">
        <v>1050</v>
      </c>
      <c r="H69" s="239">
        <v>0.05</v>
      </c>
      <c r="I69" s="240">
        <v>42991</v>
      </c>
      <c r="J69" s="21">
        <f t="shared" ca="1" si="0"/>
        <v>3</v>
      </c>
      <c r="K69" s="241">
        <f t="shared" ca="1" si="1"/>
        <v>892.5</v>
      </c>
      <c r="L69" s="20" t="s">
        <v>588</v>
      </c>
      <c r="M69" s="155" t="s">
        <v>589</v>
      </c>
    </row>
    <row r="70" spans="5:13" x14ac:dyDescent="0.25">
      <c r="E70" s="246" t="s">
        <v>718</v>
      </c>
      <c r="F70" s="21" t="s">
        <v>719</v>
      </c>
      <c r="G70" s="238">
        <v>1350</v>
      </c>
      <c r="H70" s="239">
        <v>0.03</v>
      </c>
      <c r="I70" s="240">
        <v>42537</v>
      </c>
      <c r="J70" s="21">
        <f t="shared" ca="1" si="0"/>
        <v>4</v>
      </c>
      <c r="K70" s="241">
        <f t="shared" ca="1" si="1"/>
        <v>1188</v>
      </c>
      <c r="L70" s="20" t="s">
        <v>588</v>
      </c>
      <c r="M70" s="155" t="s">
        <v>589</v>
      </c>
    </row>
    <row r="71" spans="5:13" x14ac:dyDescent="0.25">
      <c r="E71" s="246" t="s">
        <v>720</v>
      </c>
      <c r="F71" s="21" t="s">
        <v>721</v>
      </c>
      <c r="G71" s="238">
        <v>1050</v>
      </c>
      <c r="H71" s="239">
        <v>0.05</v>
      </c>
      <c r="I71" s="240">
        <v>41863</v>
      </c>
      <c r="J71" s="21">
        <f t="shared" ref="J71:J85" ca="1" si="2">INT((TODAY()-I71)/365.25)</f>
        <v>6</v>
      </c>
      <c r="K71" s="241">
        <f t="shared" ref="K71:K85" ca="1" si="3">G71-G71*H71*J71</f>
        <v>735</v>
      </c>
      <c r="L71" s="20" t="s">
        <v>594</v>
      </c>
      <c r="M71" s="155" t="s">
        <v>589</v>
      </c>
    </row>
    <row r="72" spans="5:13" x14ac:dyDescent="0.25">
      <c r="E72" s="246" t="s">
        <v>722</v>
      </c>
      <c r="F72" s="21" t="s">
        <v>723</v>
      </c>
      <c r="G72" s="238">
        <v>1050</v>
      </c>
      <c r="H72" s="239">
        <v>0.05</v>
      </c>
      <c r="I72" s="240">
        <v>42472</v>
      </c>
      <c r="J72" s="21">
        <f t="shared" ca="1" si="2"/>
        <v>4</v>
      </c>
      <c r="K72" s="241">
        <f t="shared" ca="1" si="3"/>
        <v>840</v>
      </c>
      <c r="L72" s="20" t="s">
        <v>588</v>
      </c>
      <c r="M72" s="155" t="s">
        <v>589</v>
      </c>
    </row>
    <row r="73" spans="5:13" x14ac:dyDescent="0.25">
      <c r="E73" s="246" t="s">
        <v>724</v>
      </c>
      <c r="F73" s="21" t="s">
        <v>725</v>
      </c>
      <c r="G73" s="238">
        <v>1200</v>
      </c>
      <c r="H73" s="239">
        <v>0.06</v>
      </c>
      <c r="I73" s="240">
        <v>41654</v>
      </c>
      <c r="J73" s="21">
        <f t="shared" ca="1" si="2"/>
        <v>6</v>
      </c>
      <c r="K73" s="241">
        <f t="shared" ca="1" si="3"/>
        <v>768</v>
      </c>
      <c r="L73" s="20" t="s">
        <v>588</v>
      </c>
      <c r="M73" s="155" t="s">
        <v>595</v>
      </c>
    </row>
    <row r="74" spans="5:13" x14ac:dyDescent="0.25">
      <c r="E74" s="246" t="s">
        <v>726</v>
      </c>
      <c r="F74" s="21" t="s">
        <v>727</v>
      </c>
      <c r="G74" s="238">
        <v>1050</v>
      </c>
      <c r="H74" s="239">
        <v>0.04</v>
      </c>
      <c r="I74" s="240">
        <v>42951</v>
      </c>
      <c r="J74" s="21">
        <f t="shared" ca="1" si="2"/>
        <v>3</v>
      </c>
      <c r="K74" s="241">
        <f t="shared" ca="1" si="3"/>
        <v>924</v>
      </c>
      <c r="L74" s="20" t="s">
        <v>588</v>
      </c>
      <c r="M74" s="155" t="s">
        <v>589</v>
      </c>
    </row>
    <row r="75" spans="5:13" x14ac:dyDescent="0.25">
      <c r="E75" s="246" t="s">
        <v>728</v>
      </c>
      <c r="F75" s="21" t="s">
        <v>729</v>
      </c>
      <c r="G75" s="238">
        <v>1050</v>
      </c>
      <c r="H75" s="239">
        <v>0.05</v>
      </c>
      <c r="I75" s="240">
        <v>43068</v>
      </c>
      <c r="J75" s="21">
        <f t="shared" ca="1" si="2"/>
        <v>2</v>
      </c>
      <c r="K75" s="241">
        <f t="shared" ca="1" si="3"/>
        <v>945</v>
      </c>
      <c r="L75" s="20" t="s">
        <v>588</v>
      </c>
      <c r="M75" s="155" t="s">
        <v>595</v>
      </c>
    </row>
    <row r="76" spans="5:13" x14ac:dyDescent="0.25">
      <c r="E76" s="246" t="s">
        <v>730</v>
      </c>
      <c r="F76" s="21" t="s">
        <v>731</v>
      </c>
      <c r="G76" s="238">
        <v>1200</v>
      </c>
      <c r="H76" s="239">
        <v>7.0000000000000007E-2</v>
      </c>
      <c r="I76" s="240">
        <v>42603</v>
      </c>
      <c r="J76" s="21">
        <f t="shared" ca="1" si="2"/>
        <v>4</v>
      </c>
      <c r="K76" s="241">
        <f t="shared" ca="1" si="3"/>
        <v>864</v>
      </c>
      <c r="L76" s="20" t="s">
        <v>588</v>
      </c>
      <c r="M76" s="155" t="s">
        <v>589</v>
      </c>
    </row>
    <row r="77" spans="5:13" x14ac:dyDescent="0.25">
      <c r="E77" s="246" t="s">
        <v>732</v>
      </c>
      <c r="F77" s="21" t="s">
        <v>733</v>
      </c>
      <c r="G77" s="238">
        <v>1200</v>
      </c>
      <c r="H77" s="239">
        <v>7.0000000000000007E-2</v>
      </c>
      <c r="I77" s="240">
        <v>42557</v>
      </c>
      <c r="J77" s="21">
        <f t="shared" ca="1" si="2"/>
        <v>4</v>
      </c>
      <c r="K77" s="241">
        <f t="shared" ca="1" si="3"/>
        <v>864</v>
      </c>
      <c r="L77" s="20" t="s">
        <v>588</v>
      </c>
      <c r="M77" s="155" t="s">
        <v>589</v>
      </c>
    </row>
    <row r="78" spans="5:13" x14ac:dyDescent="0.25">
      <c r="E78" s="246" t="s">
        <v>734</v>
      </c>
      <c r="F78" s="21" t="s">
        <v>735</v>
      </c>
      <c r="G78" s="238">
        <v>1050</v>
      </c>
      <c r="H78" s="239">
        <v>7.0000000000000007E-2</v>
      </c>
      <c r="I78" s="240">
        <v>41699</v>
      </c>
      <c r="J78" s="21">
        <f t="shared" ca="1" si="2"/>
        <v>6</v>
      </c>
      <c r="K78" s="241">
        <f t="shared" ca="1" si="3"/>
        <v>609</v>
      </c>
      <c r="L78" s="20" t="s">
        <v>588</v>
      </c>
      <c r="M78" s="155" t="s">
        <v>595</v>
      </c>
    </row>
    <row r="79" spans="5:13" x14ac:dyDescent="0.25">
      <c r="E79" s="246" t="s">
        <v>736</v>
      </c>
      <c r="F79" s="21" t="s">
        <v>737</v>
      </c>
      <c r="G79" s="238">
        <v>1350</v>
      </c>
      <c r="H79" s="239">
        <v>0.04</v>
      </c>
      <c r="I79" s="240">
        <v>42666</v>
      </c>
      <c r="J79" s="21">
        <f t="shared" ca="1" si="2"/>
        <v>3</v>
      </c>
      <c r="K79" s="241">
        <f t="shared" ca="1" si="3"/>
        <v>1188</v>
      </c>
      <c r="L79" s="20" t="s">
        <v>588</v>
      </c>
      <c r="M79" s="155" t="s">
        <v>589</v>
      </c>
    </row>
    <row r="80" spans="5:13" x14ac:dyDescent="0.25">
      <c r="E80" s="246" t="s">
        <v>738</v>
      </c>
      <c r="F80" s="21" t="s">
        <v>739</v>
      </c>
      <c r="G80" s="238">
        <v>1050</v>
      </c>
      <c r="H80" s="239">
        <v>0.03</v>
      </c>
      <c r="I80" s="240">
        <v>42750</v>
      </c>
      <c r="J80" s="21">
        <f t="shared" ca="1" si="2"/>
        <v>3</v>
      </c>
      <c r="K80" s="241">
        <f t="shared" ca="1" si="3"/>
        <v>955.5</v>
      </c>
      <c r="L80" s="20" t="s">
        <v>588</v>
      </c>
      <c r="M80" s="155" t="s">
        <v>589</v>
      </c>
    </row>
    <row r="81" spans="5:13" x14ac:dyDescent="0.25">
      <c r="E81" s="246" t="s">
        <v>740</v>
      </c>
      <c r="F81" s="21" t="s">
        <v>741</v>
      </c>
      <c r="G81" s="238">
        <v>1050</v>
      </c>
      <c r="H81" s="239">
        <v>0.05</v>
      </c>
      <c r="I81" s="240">
        <v>42978</v>
      </c>
      <c r="J81" s="21">
        <f t="shared" ca="1" si="2"/>
        <v>3</v>
      </c>
      <c r="K81" s="241">
        <f t="shared" ca="1" si="3"/>
        <v>892.5</v>
      </c>
      <c r="L81" s="20" t="s">
        <v>588</v>
      </c>
      <c r="M81" s="155" t="s">
        <v>595</v>
      </c>
    </row>
    <row r="82" spans="5:13" x14ac:dyDescent="0.25">
      <c r="E82" s="246" t="s">
        <v>742</v>
      </c>
      <c r="F82" s="21" t="s">
        <v>743</v>
      </c>
      <c r="G82" s="238">
        <v>1200</v>
      </c>
      <c r="H82" s="239">
        <v>7.0000000000000007E-2</v>
      </c>
      <c r="I82" s="240">
        <v>42757</v>
      </c>
      <c r="J82" s="21">
        <f t="shared" ca="1" si="2"/>
        <v>3</v>
      </c>
      <c r="K82" s="241">
        <f t="shared" ca="1" si="3"/>
        <v>948</v>
      </c>
      <c r="L82" s="20" t="s">
        <v>588</v>
      </c>
      <c r="M82" s="155" t="s">
        <v>595</v>
      </c>
    </row>
    <row r="83" spans="5:13" x14ac:dyDescent="0.25">
      <c r="E83" s="246" t="s">
        <v>744</v>
      </c>
      <c r="F83" s="21" t="s">
        <v>745</v>
      </c>
      <c r="G83" s="238">
        <v>1200</v>
      </c>
      <c r="H83" s="239">
        <v>0.03</v>
      </c>
      <c r="I83" s="240">
        <v>42144</v>
      </c>
      <c r="J83" s="21">
        <f t="shared" ca="1" si="2"/>
        <v>5</v>
      </c>
      <c r="K83" s="241">
        <f t="shared" ca="1" si="3"/>
        <v>1020</v>
      </c>
      <c r="L83" s="20" t="s">
        <v>588</v>
      </c>
      <c r="M83" s="155" t="s">
        <v>589</v>
      </c>
    </row>
    <row r="84" spans="5:13" x14ac:dyDescent="0.25">
      <c r="E84" s="246" t="s">
        <v>736</v>
      </c>
      <c r="F84" s="21" t="s">
        <v>746</v>
      </c>
      <c r="G84" s="238">
        <v>1200</v>
      </c>
      <c r="H84" s="239">
        <v>7.0000000000000007E-2</v>
      </c>
      <c r="I84" s="240">
        <v>42388</v>
      </c>
      <c r="J84" s="21">
        <f t="shared" ca="1" si="2"/>
        <v>4</v>
      </c>
      <c r="K84" s="241">
        <f t="shared" ca="1" si="3"/>
        <v>864</v>
      </c>
      <c r="L84" s="20" t="s">
        <v>588</v>
      </c>
      <c r="M84" s="155" t="s">
        <v>589</v>
      </c>
    </row>
    <row r="85" spans="5:13" x14ac:dyDescent="0.25">
      <c r="E85" s="247" t="s">
        <v>747</v>
      </c>
      <c r="F85" s="248" t="s">
        <v>748</v>
      </c>
      <c r="G85" s="249">
        <v>1200</v>
      </c>
      <c r="H85" s="250">
        <v>0.03</v>
      </c>
      <c r="I85" s="251">
        <v>42823</v>
      </c>
      <c r="J85" s="248">
        <f t="shared" ca="1" si="2"/>
        <v>3</v>
      </c>
      <c r="K85" s="252">
        <f t="shared" ca="1" si="3"/>
        <v>1092</v>
      </c>
      <c r="L85" s="164" t="s">
        <v>588</v>
      </c>
      <c r="M85" s="165" t="s">
        <v>589</v>
      </c>
    </row>
  </sheetData>
  <dataValidations count="2">
    <dataValidation type="whole" allowBlank="1" showInputMessage="1" showErrorMessage="1" sqref="E3" xr:uid="{B1ED128F-4911-405D-8AB7-634A0E802E07}">
      <formula1>1</formula1>
      <formula2>20</formula2>
    </dataValidation>
    <dataValidation type="whole" allowBlank="1" showInputMessage="1" showErrorMessage="1" sqref="C3" xr:uid="{3BB40CBD-5189-4933-954D-8943AF565FDB}">
      <formula1>1</formula1>
      <formula2>4</formula2>
    </dataValidation>
  </dataValidations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C1105-C67D-4A3D-AB52-84103F0F3FA9}">
  <sheetPr>
    <tabColor theme="0" tint="-0.499984740745262"/>
  </sheetPr>
  <dimension ref="A1:XFD28"/>
  <sheetViews>
    <sheetView showGridLines="0" workbookViewId="0"/>
  </sheetViews>
  <sheetFormatPr defaultRowHeight="15" x14ac:dyDescent="0.25"/>
  <cols>
    <col min="1" max="1" width="1.7109375" customWidth="1"/>
    <col min="2" max="2" width="27.140625" bestFit="1" customWidth="1"/>
    <col min="3" max="3" width="16.28515625" customWidth="1"/>
    <col min="4" max="4" width="14.42578125" bestFit="1" customWidth="1"/>
    <col min="5" max="9" width="14.28515625" bestFit="1" customWidth="1"/>
    <col min="10" max="10" width="2.7109375" customWidth="1"/>
    <col min="11" max="11" width="10.85546875" bestFit="1" customWidth="1"/>
    <col min="12" max="12" width="22.5703125" bestFit="1" customWidth="1"/>
  </cols>
  <sheetData>
    <row r="1" spans="1:16384" s="86" customFormat="1" ht="60.6" customHeight="1" x14ac:dyDescent="0.25">
      <c r="A1" s="172"/>
      <c r="B1" s="172"/>
      <c r="C1" s="172"/>
      <c r="D1" s="172"/>
      <c r="E1" s="172"/>
      <c r="F1" s="172"/>
      <c r="G1" s="172"/>
      <c r="H1" s="172"/>
      <c r="I1" s="172"/>
      <c r="J1" s="172"/>
      <c r="K1" s="172"/>
      <c r="L1" s="172"/>
      <c r="M1" s="172"/>
      <c r="N1" s="172"/>
      <c r="O1" s="172"/>
      <c r="P1" s="172"/>
      <c r="Q1" s="172"/>
      <c r="R1" s="172"/>
      <c r="S1" s="172"/>
      <c r="T1" s="172"/>
      <c r="U1" s="172"/>
      <c r="V1" s="172"/>
      <c r="W1" s="172"/>
      <c r="X1" s="172"/>
      <c r="Y1" s="172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  <c r="AMK1"/>
      <c r="AML1"/>
      <c r="AMM1"/>
      <c r="AMN1"/>
      <c r="AMO1"/>
      <c r="AMP1"/>
      <c r="AMQ1"/>
      <c r="AMR1"/>
      <c r="AMS1"/>
      <c r="AMT1"/>
      <c r="AMU1"/>
      <c r="AMV1"/>
      <c r="AMW1"/>
      <c r="AMX1"/>
      <c r="AMY1"/>
      <c r="AMZ1"/>
      <c r="ANA1"/>
      <c r="ANB1"/>
      <c r="ANC1"/>
      <c r="AND1"/>
      <c r="ANE1"/>
      <c r="ANF1"/>
      <c r="ANG1"/>
      <c r="ANH1"/>
      <c r="ANI1"/>
      <c r="ANJ1"/>
      <c r="ANK1"/>
      <c r="ANL1"/>
      <c r="ANM1"/>
      <c r="ANN1"/>
      <c r="ANO1"/>
      <c r="ANP1"/>
      <c r="ANQ1"/>
      <c r="ANR1"/>
      <c r="ANS1"/>
      <c r="ANT1"/>
      <c r="ANU1"/>
      <c r="ANV1"/>
      <c r="ANW1"/>
      <c r="ANX1"/>
      <c r="ANY1"/>
      <c r="ANZ1"/>
      <c r="AOA1"/>
      <c r="AOB1"/>
      <c r="AOC1"/>
      <c r="AOD1"/>
      <c r="AOE1"/>
      <c r="AOF1"/>
      <c r="AOG1"/>
      <c r="AOH1"/>
      <c r="AOI1"/>
      <c r="AOJ1"/>
      <c r="AOK1"/>
      <c r="AOL1"/>
      <c r="AOM1"/>
      <c r="AON1"/>
      <c r="AOO1"/>
      <c r="AOP1"/>
      <c r="AOQ1"/>
      <c r="AOR1"/>
      <c r="AOS1"/>
      <c r="AOT1"/>
      <c r="AOU1"/>
      <c r="AOV1"/>
      <c r="AOW1"/>
      <c r="AOX1"/>
      <c r="AOY1"/>
      <c r="AOZ1"/>
      <c r="APA1"/>
      <c r="APB1"/>
      <c r="APC1"/>
      <c r="APD1"/>
      <c r="APE1"/>
      <c r="APF1"/>
      <c r="APG1"/>
      <c r="APH1"/>
      <c r="API1"/>
      <c r="APJ1"/>
      <c r="APK1"/>
      <c r="APL1"/>
      <c r="APM1"/>
      <c r="APN1"/>
      <c r="APO1"/>
      <c r="APP1"/>
      <c r="APQ1"/>
      <c r="APR1"/>
      <c r="APS1"/>
      <c r="APT1"/>
      <c r="APU1"/>
      <c r="APV1"/>
      <c r="APW1"/>
      <c r="APX1"/>
      <c r="APY1"/>
      <c r="APZ1"/>
      <c r="AQA1"/>
      <c r="AQB1"/>
      <c r="AQC1"/>
      <c r="AQD1"/>
      <c r="AQE1"/>
      <c r="AQF1"/>
      <c r="AQG1"/>
      <c r="AQH1"/>
      <c r="AQI1"/>
      <c r="AQJ1"/>
      <c r="AQK1"/>
      <c r="AQL1"/>
      <c r="AQM1"/>
      <c r="AQN1"/>
      <c r="AQO1"/>
      <c r="AQP1"/>
      <c r="AQQ1"/>
      <c r="AQR1"/>
      <c r="AQS1"/>
      <c r="AQT1"/>
      <c r="AQU1"/>
      <c r="AQV1"/>
      <c r="AQW1"/>
      <c r="AQX1"/>
      <c r="AQY1"/>
      <c r="AQZ1"/>
      <c r="ARA1"/>
      <c r="ARB1"/>
      <c r="ARC1"/>
      <c r="ARD1"/>
      <c r="ARE1"/>
      <c r="ARF1"/>
      <c r="ARG1"/>
      <c r="ARH1"/>
      <c r="ARI1"/>
      <c r="ARJ1"/>
      <c r="ARK1"/>
      <c r="ARL1"/>
      <c r="ARM1"/>
      <c r="ARN1"/>
      <c r="ARO1"/>
      <c r="ARP1"/>
      <c r="ARQ1"/>
      <c r="ARR1"/>
      <c r="ARS1"/>
      <c r="ART1"/>
      <c r="ARU1"/>
      <c r="ARV1"/>
      <c r="ARW1"/>
      <c r="ARX1"/>
      <c r="ARY1"/>
      <c r="ARZ1"/>
      <c r="ASA1"/>
      <c r="ASB1"/>
      <c r="ASC1"/>
      <c r="ASD1"/>
      <c r="ASE1"/>
      <c r="ASF1"/>
      <c r="ASG1"/>
      <c r="ASH1"/>
      <c r="ASI1"/>
      <c r="ASJ1"/>
      <c r="ASK1"/>
      <c r="ASL1"/>
      <c r="ASM1"/>
      <c r="ASN1"/>
      <c r="ASO1"/>
      <c r="ASP1"/>
      <c r="ASQ1"/>
      <c r="ASR1"/>
      <c r="ASS1"/>
      <c r="AST1"/>
      <c r="ASU1"/>
      <c r="ASV1"/>
      <c r="ASW1"/>
      <c r="ASX1"/>
      <c r="ASY1"/>
      <c r="ASZ1"/>
      <c r="ATA1"/>
      <c r="ATB1"/>
      <c r="ATC1"/>
      <c r="ATD1"/>
      <c r="ATE1"/>
      <c r="ATF1"/>
      <c r="ATG1"/>
      <c r="ATH1"/>
      <c r="ATI1"/>
      <c r="ATJ1"/>
      <c r="ATK1"/>
      <c r="ATL1"/>
      <c r="ATM1"/>
      <c r="ATN1"/>
      <c r="ATO1"/>
      <c r="ATP1"/>
      <c r="ATQ1"/>
      <c r="ATR1"/>
      <c r="ATS1"/>
      <c r="ATT1"/>
      <c r="ATU1"/>
      <c r="ATV1"/>
      <c r="ATW1"/>
      <c r="ATX1"/>
      <c r="ATY1"/>
      <c r="ATZ1"/>
      <c r="AUA1"/>
      <c r="AUB1"/>
      <c r="AUC1"/>
      <c r="AUD1"/>
      <c r="AUE1"/>
      <c r="AUF1"/>
      <c r="AUG1"/>
      <c r="AUH1"/>
      <c r="AUI1"/>
      <c r="AUJ1"/>
      <c r="AUK1"/>
      <c r="AUL1"/>
      <c r="AUM1"/>
      <c r="AUN1"/>
      <c r="AUO1"/>
      <c r="AUP1"/>
      <c r="AUQ1"/>
      <c r="AUR1"/>
      <c r="AUS1"/>
      <c r="AUT1"/>
      <c r="AUU1"/>
      <c r="AUV1"/>
      <c r="AUW1"/>
      <c r="AUX1"/>
      <c r="AUY1"/>
      <c r="AUZ1"/>
      <c r="AVA1"/>
      <c r="AVB1"/>
      <c r="AVC1"/>
      <c r="AVD1"/>
      <c r="AVE1"/>
      <c r="AVF1"/>
      <c r="AVG1"/>
      <c r="AVH1"/>
      <c r="AVI1"/>
      <c r="AVJ1"/>
      <c r="AVK1"/>
      <c r="AVL1"/>
      <c r="AVM1"/>
      <c r="AVN1"/>
      <c r="AVO1"/>
      <c r="AVP1"/>
      <c r="AVQ1"/>
      <c r="AVR1"/>
      <c r="AVS1"/>
      <c r="AVT1"/>
      <c r="AVU1"/>
      <c r="AVV1"/>
      <c r="AVW1"/>
      <c r="AVX1"/>
      <c r="AVY1"/>
      <c r="AVZ1"/>
      <c r="AWA1"/>
      <c r="AWB1"/>
      <c r="AWC1"/>
      <c r="AWD1"/>
      <c r="AWE1"/>
      <c r="AWF1"/>
      <c r="AWG1"/>
      <c r="AWH1"/>
      <c r="AWI1"/>
      <c r="AWJ1"/>
      <c r="AWK1"/>
      <c r="AWL1"/>
      <c r="AWM1"/>
      <c r="AWN1"/>
      <c r="AWO1"/>
      <c r="AWP1"/>
      <c r="AWQ1"/>
      <c r="AWR1"/>
      <c r="AWS1"/>
      <c r="AWT1"/>
      <c r="AWU1"/>
      <c r="AWV1"/>
      <c r="AWW1"/>
      <c r="AWX1"/>
      <c r="AWY1"/>
      <c r="AWZ1"/>
      <c r="AXA1"/>
      <c r="AXB1"/>
      <c r="AXC1"/>
      <c r="AXD1"/>
      <c r="AXE1"/>
      <c r="AXF1"/>
      <c r="AXG1"/>
      <c r="AXH1"/>
      <c r="AXI1"/>
      <c r="AXJ1"/>
      <c r="AXK1"/>
      <c r="AXL1"/>
      <c r="AXM1"/>
      <c r="AXN1"/>
      <c r="AXO1"/>
      <c r="AXP1"/>
      <c r="AXQ1"/>
      <c r="AXR1"/>
      <c r="AXS1"/>
      <c r="AXT1"/>
      <c r="AXU1"/>
      <c r="AXV1"/>
      <c r="AXW1"/>
      <c r="AXX1"/>
      <c r="AXY1"/>
      <c r="AXZ1"/>
      <c r="AYA1"/>
      <c r="AYB1"/>
      <c r="AYC1"/>
      <c r="AYD1"/>
      <c r="AYE1"/>
      <c r="AYF1"/>
      <c r="AYG1"/>
      <c r="AYH1"/>
      <c r="AYI1"/>
      <c r="AYJ1"/>
      <c r="AYK1"/>
      <c r="AYL1"/>
      <c r="AYM1"/>
      <c r="AYN1"/>
      <c r="AYO1"/>
      <c r="AYP1"/>
      <c r="AYQ1"/>
      <c r="AYR1"/>
      <c r="AYS1"/>
      <c r="AYT1"/>
      <c r="AYU1"/>
      <c r="AYV1"/>
      <c r="AYW1"/>
      <c r="AYX1"/>
      <c r="AYY1"/>
      <c r="AYZ1"/>
      <c r="AZA1"/>
      <c r="AZB1"/>
      <c r="AZC1"/>
      <c r="AZD1"/>
      <c r="AZE1"/>
      <c r="AZF1"/>
      <c r="AZG1"/>
      <c r="AZH1"/>
      <c r="AZI1"/>
      <c r="AZJ1"/>
      <c r="AZK1"/>
      <c r="AZL1"/>
      <c r="AZM1"/>
      <c r="AZN1"/>
      <c r="AZO1"/>
      <c r="AZP1"/>
      <c r="AZQ1"/>
      <c r="AZR1"/>
      <c r="AZS1"/>
      <c r="AZT1"/>
      <c r="AZU1"/>
      <c r="AZV1"/>
      <c r="AZW1"/>
      <c r="AZX1"/>
      <c r="AZY1"/>
      <c r="AZZ1"/>
      <c r="BAA1"/>
      <c r="BAB1"/>
      <c r="BAC1"/>
      <c r="BAD1"/>
      <c r="BAE1"/>
      <c r="BAF1"/>
      <c r="BAG1"/>
      <c r="BAH1"/>
      <c r="BAI1"/>
      <c r="BAJ1"/>
      <c r="BAK1"/>
      <c r="BAL1"/>
      <c r="BAM1"/>
      <c r="BAN1"/>
      <c r="BAO1"/>
      <c r="BAP1"/>
      <c r="BAQ1"/>
      <c r="BAR1"/>
      <c r="BAS1"/>
      <c r="BAT1"/>
      <c r="BAU1"/>
      <c r="BAV1"/>
      <c r="BAW1"/>
      <c r="BAX1"/>
      <c r="BAY1"/>
      <c r="BAZ1"/>
      <c r="BBA1"/>
      <c r="BBB1"/>
      <c r="BBC1"/>
      <c r="BBD1"/>
      <c r="BBE1"/>
      <c r="BBF1"/>
      <c r="BBG1"/>
      <c r="BBH1"/>
      <c r="BBI1"/>
      <c r="BBJ1"/>
      <c r="BBK1"/>
      <c r="BBL1"/>
      <c r="BBM1"/>
      <c r="BBN1"/>
      <c r="BBO1"/>
      <c r="BBP1"/>
      <c r="BBQ1"/>
      <c r="BBR1"/>
      <c r="BBS1"/>
      <c r="BBT1"/>
      <c r="BBU1"/>
      <c r="BBV1"/>
      <c r="BBW1"/>
      <c r="BBX1"/>
      <c r="BBY1"/>
      <c r="BBZ1"/>
      <c r="BCA1"/>
      <c r="BCB1"/>
      <c r="BCC1"/>
      <c r="BCD1"/>
      <c r="BCE1"/>
      <c r="BCF1"/>
      <c r="BCG1"/>
      <c r="BCH1"/>
      <c r="BCI1"/>
      <c r="BCJ1"/>
      <c r="BCK1"/>
      <c r="BCL1"/>
      <c r="BCM1"/>
      <c r="BCN1"/>
      <c r="BCO1"/>
      <c r="BCP1"/>
      <c r="BCQ1"/>
      <c r="BCR1"/>
      <c r="BCS1"/>
      <c r="BCT1"/>
      <c r="BCU1"/>
      <c r="BCV1"/>
      <c r="BCW1"/>
      <c r="BCX1"/>
      <c r="BCY1"/>
      <c r="BCZ1"/>
      <c r="BDA1"/>
      <c r="BDB1"/>
      <c r="BDC1"/>
      <c r="BDD1"/>
      <c r="BDE1"/>
      <c r="BDF1"/>
      <c r="BDG1"/>
      <c r="BDH1"/>
      <c r="BDI1"/>
      <c r="BDJ1"/>
      <c r="BDK1"/>
      <c r="BDL1"/>
      <c r="BDM1"/>
      <c r="BDN1"/>
      <c r="BDO1"/>
      <c r="BDP1"/>
      <c r="BDQ1"/>
      <c r="BDR1"/>
      <c r="BDS1"/>
      <c r="BDT1"/>
      <c r="BDU1"/>
      <c r="BDV1"/>
      <c r="BDW1"/>
      <c r="BDX1"/>
      <c r="BDY1"/>
      <c r="BDZ1"/>
      <c r="BEA1"/>
      <c r="BEB1"/>
      <c r="BEC1"/>
      <c r="BED1"/>
      <c r="BEE1"/>
      <c r="BEF1"/>
      <c r="BEG1"/>
      <c r="BEH1"/>
      <c r="BEI1"/>
      <c r="BEJ1"/>
      <c r="BEK1"/>
      <c r="BEL1"/>
      <c r="BEM1"/>
      <c r="BEN1"/>
      <c r="BEO1"/>
      <c r="BEP1"/>
      <c r="BEQ1"/>
      <c r="BER1"/>
      <c r="BES1"/>
      <c r="BET1"/>
      <c r="BEU1"/>
      <c r="BEV1"/>
      <c r="BEW1"/>
      <c r="BEX1"/>
      <c r="BEY1"/>
      <c r="BEZ1"/>
      <c r="BFA1"/>
      <c r="BFB1"/>
      <c r="BFC1"/>
      <c r="BFD1"/>
      <c r="BFE1"/>
      <c r="BFF1"/>
      <c r="BFG1"/>
      <c r="BFH1"/>
      <c r="BFI1"/>
      <c r="BFJ1"/>
      <c r="BFK1"/>
      <c r="BFL1"/>
      <c r="BFM1"/>
      <c r="BFN1"/>
      <c r="BFO1"/>
      <c r="BFP1"/>
      <c r="BFQ1"/>
      <c r="BFR1"/>
      <c r="BFS1"/>
      <c r="BFT1"/>
      <c r="BFU1"/>
      <c r="BFV1"/>
      <c r="BFW1"/>
      <c r="BFX1"/>
      <c r="BFY1"/>
      <c r="BFZ1"/>
      <c r="BGA1"/>
      <c r="BGB1"/>
      <c r="BGC1"/>
      <c r="BGD1"/>
      <c r="BGE1"/>
      <c r="BGF1"/>
      <c r="BGG1"/>
      <c r="BGH1"/>
      <c r="BGI1"/>
      <c r="BGJ1"/>
      <c r="BGK1"/>
      <c r="BGL1"/>
      <c r="BGM1"/>
      <c r="BGN1"/>
      <c r="BGO1"/>
      <c r="BGP1"/>
      <c r="BGQ1"/>
      <c r="BGR1"/>
      <c r="BGS1"/>
      <c r="BGT1"/>
      <c r="BGU1"/>
      <c r="BGV1"/>
      <c r="BGW1"/>
      <c r="BGX1"/>
      <c r="BGY1"/>
      <c r="BGZ1"/>
      <c r="BHA1"/>
      <c r="BHB1"/>
      <c r="BHC1"/>
      <c r="BHD1"/>
      <c r="BHE1"/>
      <c r="BHF1"/>
      <c r="BHG1"/>
      <c r="BHH1"/>
      <c r="BHI1"/>
      <c r="BHJ1"/>
      <c r="BHK1"/>
      <c r="BHL1"/>
      <c r="BHM1"/>
      <c r="BHN1"/>
      <c r="BHO1"/>
      <c r="BHP1"/>
      <c r="BHQ1"/>
      <c r="BHR1"/>
      <c r="BHS1"/>
      <c r="BHT1"/>
      <c r="BHU1"/>
      <c r="BHV1"/>
      <c r="BHW1"/>
      <c r="BHX1"/>
      <c r="BHY1"/>
      <c r="BHZ1"/>
      <c r="BIA1"/>
      <c r="BIB1"/>
      <c r="BIC1"/>
      <c r="BID1"/>
      <c r="BIE1"/>
      <c r="BIF1"/>
      <c r="BIG1"/>
      <c r="BIH1"/>
      <c r="BII1"/>
      <c r="BIJ1"/>
      <c r="BIK1"/>
      <c r="BIL1"/>
      <c r="BIM1"/>
      <c r="BIN1"/>
      <c r="BIO1"/>
      <c r="BIP1"/>
      <c r="BIQ1"/>
      <c r="BIR1"/>
      <c r="BIS1"/>
      <c r="BIT1"/>
      <c r="BIU1"/>
      <c r="BIV1"/>
      <c r="BIW1"/>
      <c r="BIX1"/>
      <c r="BIY1"/>
      <c r="BIZ1"/>
      <c r="BJA1"/>
      <c r="BJB1"/>
      <c r="BJC1"/>
      <c r="BJD1"/>
      <c r="BJE1"/>
      <c r="BJF1"/>
      <c r="BJG1"/>
      <c r="BJH1"/>
      <c r="BJI1"/>
      <c r="BJJ1"/>
      <c r="BJK1"/>
      <c r="BJL1"/>
      <c r="BJM1"/>
      <c r="BJN1"/>
      <c r="BJO1"/>
      <c r="BJP1"/>
      <c r="BJQ1"/>
      <c r="BJR1"/>
      <c r="BJS1"/>
      <c r="BJT1"/>
      <c r="BJU1"/>
      <c r="BJV1"/>
      <c r="BJW1"/>
      <c r="BJX1"/>
      <c r="BJY1"/>
      <c r="BJZ1"/>
      <c r="BKA1"/>
      <c r="BKB1"/>
      <c r="BKC1"/>
      <c r="BKD1"/>
      <c r="BKE1"/>
      <c r="BKF1"/>
      <c r="BKG1"/>
      <c r="BKH1"/>
      <c r="BKI1"/>
      <c r="BKJ1"/>
      <c r="BKK1"/>
      <c r="BKL1"/>
      <c r="BKM1"/>
      <c r="BKN1"/>
      <c r="BKO1"/>
      <c r="BKP1"/>
      <c r="BKQ1"/>
      <c r="BKR1"/>
      <c r="BKS1"/>
      <c r="BKT1"/>
      <c r="BKU1"/>
      <c r="BKV1"/>
      <c r="BKW1"/>
      <c r="BKX1"/>
      <c r="BKY1"/>
      <c r="BKZ1"/>
      <c r="BLA1"/>
      <c r="BLB1"/>
      <c r="BLC1"/>
      <c r="BLD1"/>
      <c r="BLE1"/>
      <c r="BLF1"/>
      <c r="BLG1"/>
      <c r="BLH1"/>
      <c r="BLI1"/>
      <c r="BLJ1"/>
      <c r="BLK1"/>
      <c r="BLL1"/>
      <c r="BLM1"/>
      <c r="BLN1"/>
      <c r="BLO1"/>
      <c r="BLP1"/>
      <c r="BLQ1"/>
      <c r="BLR1"/>
      <c r="BLS1"/>
      <c r="BLT1"/>
      <c r="BLU1"/>
      <c r="BLV1"/>
      <c r="BLW1"/>
      <c r="BLX1"/>
      <c r="BLY1"/>
      <c r="BLZ1"/>
      <c r="BMA1"/>
      <c r="BMB1"/>
      <c r="BMC1"/>
      <c r="BMD1"/>
      <c r="BME1"/>
      <c r="BMF1"/>
      <c r="BMG1"/>
      <c r="BMH1"/>
      <c r="BMI1"/>
      <c r="BMJ1"/>
      <c r="BMK1"/>
      <c r="BML1"/>
      <c r="BMM1"/>
      <c r="BMN1"/>
      <c r="BMO1"/>
      <c r="BMP1"/>
      <c r="BMQ1"/>
      <c r="BMR1"/>
      <c r="BMS1"/>
      <c r="BMT1"/>
      <c r="BMU1"/>
      <c r="BMV1"/>
      <c r="BMW1"/>
      <c r="BMX1"/>
      <c r="BMY1"/>
      <c r="BMZ1"/>
      <c r="BNA1"/>
      <c r="BNB1"/>
      <c r="BNC1"/>
      <c r="BND1"/>
      <c r="BNE1"/>
      <c r="BNF1"/>
      <c r="BNG1"/>
      <c r="BNH1"/>
      <c r="BNI1"/>
      <c r="BNJ1"/>
      <c r="BNK1"/>
      <c r="BNL1"/>
      <c r="BNM1"/>
      <c r="BNN1"/>
      <c r="BNO1"/>
      <c r="BNP1"/>
      <c r="BNQ1"/>
      <c r="BNR1"/>
      <c r="BNS1"/>
      <c r="BNT1"/>
      <c r="BNU1"/>
      <c r="BNV1"/>
      <c r="BNW1"/>
      <c r="BNX1"/>
      <c r="BNY1"/>
      <c r="BNZ1"/>
      <c r="BOA1"/>
      <c r="BOB1"/>
      <c r="BOC1"/>
      <c r="BOD1"/>
      <c r="BOE1"/>
      <c r="BOF1"/>
      <c r="BOG1"/>
      <c r="BOH1"/>
      <c r="BOI1"/>
      <c r="BOJ1"/>
      <c r="BOK1"/>
      <c r="BOL1"/>
      <c r="BOM1"/>
      <c r="BON1"/>
      <c r="BOO1"/>
      <c r="BOP1"/>
      <c r="BOQ1"/>
      <c r="BOR1"/>
      <c r="BOS1"/>
      <c r="BOT1"/>
      <c r="BOU1"/>
      <c r="BOV1"/>
      <c r="BOW1"/>
      <c r="BOX1"/>
      <c r="BOY1"/>
      <c r="BOZ1"/>
      <c r="BPA1"/>
      <c r="BPB1"/>
      <c r="BPC1"/>
      <c r="BPD1"/>
      <c r="BPE1"/>
      <c r="BPF1"/>
      <c r="BPG1"/>
      <c r="BPH1"/>
      <c r="BPI1"/>
      <c r="BPJ1"/>
      <c r="BPK1"/>
      <c r="BPL1"/>
      <c r="BPM1"/>
      <c r="BPN1"/>
      <c r="BPO1"/>
      <c r="BPP1"/>
      <c r="BPQ1"/>
      <c r="BPR1"/>
      <c r="BPS1"/>
      <c r="BPT1"/>
      <c r="BPU1"/>
      <c r="BPV1"/>
      <c r="BPW1"/>
      <c r="BPX1"/>
      <c r="BPY1"/>
      <c r="BPZ1"/>
      <c r="BQA1"/>
      <c r="BQB1"/>
      <c r="BQC1"/>
      <c r="BQD1"/>
      <c r="BQE1"/>
      <c r="BQF1"/>
      <c r="BQG1"/>
      <c r="BQH1"/>
      <c r="BQI1"/>
      <c r="BQJ1"/>
      <c r="BQK1"/>
      <c r="BQL1"/>
      <c r="BQM1"/>
      <c r="BQN1"/>
      <c r="BQO1"/>
      <c r="BQP1"/>
      <c r="BQQ1"/>
      <c r="BQR1"/>
      <c r="BQS1"/>
      <c r="BQT1"/>
      <c r="BQU1"/>
      <c r="BQV1"/>
      <c r="BQW1"/>
      <c r="BQX1"/>
      <c r="BQY1"/>
      <c r="BQZ1"/>
      <c r="BRA1"/>
      <c r="BRB1"/>
      <c r="BRC1"/>
      <c r="BRD1"/>
      <c r="BRE1"/>
      <c r="BRF1"/>
      <c r="BRG1"/>
      <c r="BRH1"/>
      <c r="BRI1"/>
      <c r="BRJ1"/>
      <c r="BRK1"/>
      <c r="BRL1"/>
      <c r="BRM1"/>
      <c r="BRN1"/>
      <c r="BRO1"/>
      <c r="BRP1"/>
      <c r="BRQ1"/>
      <c r="BRR1"/>
      <c r="BRS1"/>
      <c r="BRT1"/>
      <c r="BRU1"/>
      <c r="BRV1"/>
      <c r="BRW1"/>
      <c r="BRX1"/>
      <c r="BRY1"/>
      <c r="BRZ1"/>
      <c r="BSA1"/>
      <c r="BSB1"/>
      <c r="BSC1"/>
      <c r="BSD1"/>
      <c r="BSE1"/>
      <c r="BSF1"/>
      <c r="BSG1"/>
      <c r="BSH1"/>
      <c r="BSI1"/>
      <c r="BSJ1"/>
      <c r="BSK1"/>
      <c r="BSL1"/>
      <c r="BSM1"/>
      <c r="BSN1"/>
      <c r="BSO1"/>
      <c r="BSP1"/>
      <c r="BSQ1"/>
      <c r="BSR1"/>
      <c r="BSS1"/>
      <c r="BST1"/>
      <c r="BSU1"/>
      <c r="BSV1"/>
      <c r="BSW1"/>
      <c r="BSX1"/>
      <c r="BSY1"/>
      <c r="BSZ1"/>
      <c r="BTA1"/>
      <c r="BTB1"/>
      <c r="BTC1"/>
      <c r="BTD1"/>
      <c r="BTE1"/>
      <c r="BTF1"/>
      <c r="BTG1"/>
      <c r="BTH1"/>
      <c r="BTI1"/>
      <c r="BTJ1"/>
      <c r="BTK1"/>
      <c r="BTL1"/>
      <c r="BTM1"/>
      <c r="BTN1"/>
      <c r="BTO1"/>
      <c r="BTP1"/>
      <c r="BTQ1"/>
      <c r="BTR1"/>
      <c r="BTS1"/>
      <c r="BTT1"/>
      <c r="BTU1"/>
      <c r="BTV1"/>
      <c r="BTW1"/>
      <c r="BTX1"/>
      <c r="BTY1"/>
      <c r="BTZ1"/>
      <c r="BUA1"/>
      <c r="BUB1"/>
      <c r="BUC1"/>
      <c r="BUD1"/>
      <c r="BUE1"/>
      <c r="BUF1"/>
      <c r="BUG1"/>
      <c r="BUH1"/>
      <c r="BUI1"/>
      <c r="BUJ1"/>
      <c r="BUK1"/>
      <c r="BUL1"/>
      <c r="BUM1"/>
      <c r="BUN1"/>
      <c r="BUO1"/>
      <c r="BUP1"/>
      <c r="BUQ1"/>
      <c r="BUR1"/>
      <c r="BUS1"/>
      <c r="BUT1"/>
      <c r="BUU1"/>
      <c r="BUV1"/>
      <c r="BUW1"/>
      <c r="BUX1"/>
      <c r="BUY1"/>
      <c r="BUZ1"/>
      <c r="BVA1"/>
      <c r="BVB1"/>
      <c r="BVC1"/>
      <c r="BVD1"/>
      <c r="BVE1"/>
      <c r="BVF1"/>
      <c r="BVG1"/>
      <c r="BVH1"/>
      <c r="BVI1"/>
      <c r="BVJ1"/>
      <c r="BVK1"/>
      <c r="BVL1"/>
      <c r="BVM1"/>
      <c r="BVN1"/>
      <c r="BVO1"/>
      <c r="BVP1"/>
      <c r="BVQ1"/>
      <c r="BVR1"/>
      <c r="BVS1"/>
      <c r="BVT1"/>
      <c r="BVU1"/>
      <c r="BVV1"/>
      <c r="BVW1"/>
      <c r="BVX1"/>
      <c r="BVY1"/>
      <c r="BVZ1"/>
      <c r="BWA1"/>
      <c r="BWB1"/>
      <c r="BWC1"/>
      <c r="BWD1"/>
      <c r="BWE1"/>
      <c r="BWF1"/>
      <c r="BWG1"/>
      <c r="BWH1"/>
      <c r="BWI1"/>
      <c r="BWJ1"/>
      <c r="BWK1"/>
      <c r="BWL1"/>
      <c r="BWM1"/>
      <c r="BWN1"/>
      <c r="BWO1"/>
      <c r="BWP1"/>
      <c r="BWQ1"/>
      <c r="BWR1"/>
      <c r="BWS1"/>
      <c r="BWT1"/>
      <c r="BWU1"/>
      <c r="BWV1"/>
      <c r="BWW1"/>
      <c r="BWX1"/>
      <c r="BWY1"/>
      <c r="BWZ1"/>
      <c r="BXA1"/>
      <c r="BXB1"/>
      <c r="BXC1"/>
      <c r="BXD1"/>
      <c r="BXE1"/>
      <c r="BXF1"/>
      <c r="BXG1"/>
      <c r="BXH1"/>
      <c r="BXI1"/>
      <c r="BXJ1"/>
      <c r="BXK1"/>
      <c r="BXL1"/>
      <c r="BXM1"/>
      <c r="BXN1"/>
      <c r="BXO1"/>
      <c r="BXP1"/>
      <c r="BXQ1"/>
      <c r="BXR1"/>
      <c r="BXS1"/>
      <c r="BXT1"/>
      <c r="BXU1"/>
      <c r="BXV1"/>
      <c r="BXW1"/>
      <c r="BXX1"/>
      <c r="BXY1"/>
      <c r="BXZ1"/>
      <c r="BYA1"/>
      <c r="BYB1"/>
      <c r="BYC1"/>
      <c r="BYD1"/>
      <c r="BYE1"/>
      <c r="BYF1"/>
      <c r="BYG1"/>
      <c r="BYH1"/>
      <c r="BYI1"/>
      <c r="BYJ1"/>
      <c r="BYK1"/>
      <c r="BYL1"/>
      <c r="BYM1"/>
      <c r="BYN1"/>
      <c r="BYO1"/>
      <c r="BYP1"/>
      <c r="BYQ1"/>
      <c r="BYR1"/>
      <c r="BYS1"/>
      <c r="BYT1"/>
      <c r="BYU1"/>
      <c r="BYV1"/>
      <c r="BYW1"/>
      <c r="BYX1"/>
      <c r="BYY1"/>
      <c r="BYZ1"/>
      <c r="BZA1"/>
      <c r="BZB1"/>
      <c r="BZC1"/>
      <c r="BZD1"/>
      <c r="BZE1"/>
      <c r="BZF1"/>
      <c r="BZG1"/>
      <c r="BZH1"/>
      <c r="BZI1"/>
      <c r="BZJ1"/>
      <c r="BZK1"/>
      <c r="BZL1"/>
      <c r="BZM1"/>
      <c r="BZN1"/>
      <c r="BZO1"/>
      <c r="BZP1"/>
      <c r="BZQ1"/>
      <c r="BZR1"/>
      <c r="BZS1"/>
      <c r="BZT1"/>
      <c r="BZU1"/>
      <c r="BZV1"/>
      <c r="BZW1"/>
      <c r="BZX1"/>
      <c r="BZY1"/>
      <c r="BZZ1"/>
      <c r="CAA1"/>
      <c r="CAB1"/>
      <c r="CAC1"/>
      <c r="CAD1"/>
      <c r="CAE1"/>
      <c r="CAF1"/>
      <c r="CAG1"/>
      <c r="CAH1"/>
      <c r="CAI1"/>
      <c r="CAJ1"/>
      <c r="CAK1"/>
      <c r="CAL1"/>
      <c r="CAM1"/>
      <c r="CAN1"/>
      <c r="CAO1"/>
      <c r="CAP1"/>
      <c r="CAQ1"/>
      <c r="CAR1"/>
      <c r="CAS1"/>
      <c r="CAT1"/>
      <c r="CAU1"/>
      <c r="CAV1"/>
      <c r="CAW1"/>
      <c r="CAX1"/>
      <c r="CAY1"/>
      <c r="CAZ1"/>
      <c r="CBA1"/>
      <c r="CBB1"/>
      <c r="CBC1"/>
      <c r="CBD1"/>
      <c r="CBE1"/>
      <c r="CBF1"/>
      <c r="CBG1"/>
      <c r="CBH1"/>
      <c r="CBI1"/>
      <c r="CBJ1"/>
      <c r="CBK1"/>
      <c r="CBL1"/>
      <c r="CBM1"/>
      <c r="CBN1"/>
      <c r="CBO1"/>
      <c r="CBP1"/>
      <c r="CBQ1"/>
      <c r="CBR1"/>
      <c r="CBS1"/>
      <c r="CBT1"/>
      <c r="CBU1"/>
      <c r="CBV1"/>
      <c r="CBW1"/>
      <c r="CBX1"/>
      <c r="CBY1"/>
      <c r="CBZ1"/>
      <c r="CCA1"/>
      <c r="CCB1"/>
      <c r="CCC1"/>
      <c r="CCD1"/>
      <c r="CCE1"/>
      <c r="CCF1"/>
      <c r="CCG1"/>
      <c r="CCH1"/>
      <c r="CCI1"/>
      <c r="CCJ1"/>
      <c r="CCK1"/>
      <c r="CCL1"/>
      <c r="CCM1"/>
      <c r="CCN1"/>
      <c r="CCO1"/>
      <c r="CCP1"/>
      <c r="CCQ1"/>
      <c r="CCR1"/>
      <c r="CCS1"/>
      <c r="CCT1"/>
      <c r="CCU1"/>
      <c r="CCV1"/>
      <c r="CCW1"/>
      <c r="CCX1"/>
      <c r="CCY1"/>
      <c r="CCZ1"/>
      <c r="CDA1"/>
      <c r="CDB1"/>
      <c r="CDC1"/>
      <c r="CDD1"/>
      <c r="CDE1"/>
      <c r="CDF1"/>
      <c r="CDG1"/>
      <c r="CDH1"/>
      <c r="CDI1"/>
      <c r="CDJ1"/>
      <c r="CDK1"/>
      <c r="CDL1"/>
      <c r="CDM1"/>
      <c r="CDN1"/>
      <c r="CDO1"/>
      <c r="CDP1"/>
      <c r="CDQ1"/>
      <c r="CDR1"/>
      <c r="CDS1"/>
      <c r="CDT1"/>
      <c r="CDU1"/>
      <c r="CDV1"/>
      <c r="CDW1"/>
      <c r="CDX1"/>
      <c r="CDY1"/>
      <c r="CDZ1"/>
      <c r="CEA1"/>
      <c r="CEB1"/>
      <c r="CEC1"/>
      <c r="CED1"/>
      <c r="CEE1"/>
      <c r="CEF1"/>
      <c r="CEG1"/>
      <c r="CEH1"/>
      <c r="CEI1"/>
      <c r="CEJ1"/>
      <c r="CEK1"/>
      <c r="CEL1"/>
      <c r="CEM1"/>
      <c r="CEN1"/>
      <c r="CEO1"/>
      <c r="CEP1"/>
      <c r="CEQ1"/>
      <c r="CER1"/>
      <c r="CES1"/>
      <c r="CET1"/>
      <c r="CEU1"/>
      <c r="CEV1"/>
      <c r="CEW1"/>
      <c r="CEX1"/>
      <c r="CEY1"/>
      <c r="CEZ1"/>
      <c r="CFA1"/>
      <c r="CFB1"/>
      <c r="CFC1"/>
      <c r="CFD1"/>
      <c r="CFE1"/>
      <c r="CFF1"/>
      <c r="CFG1"/>
      <c r="CFH1"/>
      <c r="CFI1"/>
      <c r="CFJ1"/>
      <c r="CFK1"/>
      <c r="CFL1"/>
      <c r="CFM1"/>
      <c r="CFN1"/>
      <c r="CFO1"/>
      <c r="CFP1"/>
      <c r="CFQ1"/>
      <c r="CFR1"/>
      <c r="CFS1"/>
      <c r="CFT1"/>
      <c r="CFU1"/>
      <c r="CFV1"/>
      <c r="CFW1"/>
      <c r="CFX1"/>
      <c r="CFY1"/>
      <c r="CFZ1"/>
      <c r="CGA1"/>
      <c r="CGB1"/>
      <c r="CGC1"/>
      <c r="CGD1"/>
      <c r="CGE1"/>
      <c r="CGF1"/>
      <c r="CGG1"/>
      <c r="CGH1"/>
      <c r="CGI1"/>
      <c r="CGJ1"/>
      <c r="CGK1"/>
      <c r="CGL1"/>
      <c r="CGM1"/>
      <c r="CGN1"/>
      <c r="CGO1"/>
      <c r="CGP1"/>
      <c r="CGQ1"/>
      <c r="CGR1"/>
      <c r="CGS1"/>
      <c r="CGT1"/>
      <c r="CGU1"/>
      <c r="CGV1"/>
      <c r="CGW1"/>
      <c r="CGX1"/>
      <c r="CGY1"/>
      <c r="CGZ1"/>
      <c r="CHA1"/>
      <c r="CHB1"/>
      <c r="CHC1"/>
      <c r="CHD1"/>
      <c r="CHE1"/>
      <c r="CHF1"/>
      <c r="CHG1"/>
      <c r="CHH1"/>
      <c r="CHI1"/>
      <c r="CHJ1"/>
      <c r="CHK1"/>
      <c r="CHL1"/>
      <c r="CHM1"/>
      <c r="CHN1"/>
      <c r="CHO1"/>
      <c r="CHP1"/>
      <c r="CHQ1"/>
      <c r="CHR1"/>
      <c r="CHS1"/>
      <c r="CHT1"/>
      <c r="CHU1"/>
      <c r="CHV1"/>
      <c r="CHW1"/>
      <c r="CHX1"/>
      <c r="CHY1"/>
      <c r="CHZ1"/>
      <c r="CIA1"/>
      <c r="CIB1"/>
      <c r="CIC1"/>
      <c r="CID1"/>
      <c r="CIE1"/>
      <c r="CIF1"/>
      <c r="CIG1"/>
      <c r="CIH1"/>
      <c r="CII1"/>
      <c r="CIJ1"/>
      <c r="CIK1"/>
      <c r="CIL1"/>
      <c r="CIM1"/>
      <c r="CIN1"/>
      <c r="CIO1"/>
      <c r="CIP1"/>
      <c r="CIQ1"/>
      <c r="CIR1"/>
      <c r="CIS1"/>
      <c r="CIT1"/>
      <c r="CIU1"/>
      <c r="CIV1"/>
      <c r="CIW1"/>
      <c r="CIX1"/>
      <c r="CIY1"/>
      <c r="CIZ1"/>
      <c r="CJA1"/>
      <c r="CJB1"/>
      <c r="CJC1"/>
      <c r="CJD1"/>
      <c r="CJE1"/>
      <c r="CJF1"/>
      <c r="CJG1"/>
      <c r="CJH1"/>
      <c r="CJI1"/>
      <c r="CJJ1"/>
      <c r="CJK1"/>
      <c r="CJL1"/>
      <c r="CJM1"/>
      <c r="CJN1"/>
      <c r="CJO1"/>
      <c r="CJP1"/>
      <c r="CJQ1"/>
      <c r="CJR1"/>
      <c r="CJS1"/>
      <c r="CJT1"/>
      <c r="CJU1"/>
      <c r="CJV1"/>
      <c r="CJW1"/>
      <c r="CJX1"/>
      <c r="CJY1"/>
      <c r="CJZ1"/>
      <c r="CKA1"/>
      <c r="CKB1"/>
      <c r="CKC1"/>
      <c r="CKD1"/>
      <c r="CKE1"/>
      <c r="CKF1"/>
      <c r="CKG1"/>
      <c r="CKH1"/>
      <c r="CKI1"/>
      <c r="CKJ1"/>
      <c r="CKK1"/>
      <c r="CKL1"/>
      <c r="CKM1"/>
      <c r="CKN1"/>
      <c r="CKO1"/>
      <c r="CKP1"/>
      <c r="CKQ1"/>
      <c r="CKR1"/>
      <c r="CKS1"/>
      <c r="CKT1"/>
      <c r="CKU1"/>
      <c r="CKV1"/>
      <c r="CKW1"/>
      <c r="CKX1"/>
      <c r="CKY1"/>
      <c r="CKZ1"/>
      <c r="CLA1"/>
      <c r="CLB1"/>
      <c r="CLC1"/>
      <c r="CLD1"/>
      <c r="CLE1"/>
      <c r="CLF1"/>
      <c r="CLG1"/>
      <c r="CLH1"/>
      <c r="CLI1"/>
      <c r="CLJ1"/>
      <c r="CLK1"/>
      <c r="CLL1"/>
      <c r="CLM1"/>
      <c r="CLN1"/>
      <c r="CLO1"/>
      <c r="CLP1"/>
      <c r="CLQ1"/>
      <c r="CLR1"/>
      <c r="CLS1"/>
      <c r="CLT1"/>
      <c r="CLU1"/>
      <c r="CLV1"/>
      <c r="CLW1"/>
      <c r="CLX1"/>
      <c r="CLY1"/>
      <c r="CLZ1"/>
      <c r="CMA1"/>
      <c r="CMB1"/>
      <c r="CMC1"/>
      <c r="CMD1"/>
      <c r="CME1"/>
      <c r="CMF1"/>
      <c r="CMG1"/>
      <c r="CMH1"/>
      <c r="CMI1"/>
      <c r="CMJ1"/>
      <c r="CMK1"/>
      <c r="CML1"/>
      <c r="CMM1"/>
      <c r="CMN1"/>
      <c r="CMO1"/>
      <c r="CMP1"/>
      <c r="CMQ1"/>
      <c r="CMR1"/>
      <c r="CMS1"/>
      <c r="CMT1"/>
      <c r="CMU1"/>
      <c r="CMV1"/>
      <c r="CMW1"/>
      <c r="CMX1"/>
      <c r="CMY1"/>
      <c r="CMZ1"/>
      <c r="CNA1"/>
      <c r="CNB1"/>
      <c r="CNC1"/>
      <c r="CND1"/>
      <c r="CNE1"/>
      <c r="CNF1"/>
      <c r="CNG1"/>
      <c r="CNH1"/>
      <c r="CNI1"/>
      <c r="CNJ1"/>
      <c r="CNK1"/>
      <c r="CNL1"/>
      <c r="CNM1"/>
      <c r="CNN1"/>
      <c r="CNO1"/>
      <c r="CNP1"/>
      <c r="CNQ1"/>
      <c r="CNR1"/>
      <c r="CNS1"/>
      <c r="CNT1"/>
      <c r="CNU1"/>
      <c r="CNV1"/>
      <c r="CNW1"/>
      <c r="CNX1"/>
      <c r="CNY1"/>
      <c r="CNZ1"/>
      <c r="COA1"/>
      <c r="COB1"/>
      <c r="COC1"/>
      <c r="COD1"/>
      <c r="COE1"/>
      <c r="COF1"/>
      <c r="COG1"/>
      <c r="COH1"/>
      <c r="COI1"/>
      <c r="COJ1"/>
      <c r="COK1"/>
      <c r="COL1"/>
      <c r="COM1"/>
      <c r="CON1"/>
      <c r="COO1"/>
      <c r="COP1"/>
      <c r="COQ1"/>
      <c r="COR1"/>
      <c r="COS1"/>
      <c r="COT1"/>
      <c r="COU1"/>
      <c r="COV1"/>
      <c r="COW1"/>
      <c r="COX1"/>
      <c r="COY1"/>
      <c r="COZ1"/>
      <c r="CPA1"/>
      <c r="CPB1"/>
      <c r="CPC1"/>
      <c r="CPD1"/>
      <c r="CPE1"/>
      <c r="CPF1"/>
      <c r="CPG1"/>
      <c r="CPH1"/>
      <c r="CPI1"/>
      <c r="CPJ1"/>
      <c r="CPK1"/>
      <c r="CPL1"/>
      <c r="CPM1"/>
      <c r="CPN1"/>
      <c r="CPO1"/>
      <c r="CPP1"/>
      <c r="CPQ1"/>
      <c r="CPR1"/>
      <c r="CPS1"/>
      <c r="CPT1"/>
      <c r="CPU1"/>
      <c r="CPV1"/>
      <c r="CPW1"/>
      <c r="CPX1"/>
      <c r="CPY1"/>
      <c r="CPZ1"/>
      <c r="CQA1"/>
      <c r="CQB1"/>
      <c r="CQC1"/>
      <c r="CQD1"/>
      <c r="CQE1"/>
      <c r="CQF1"/>
      <c r="CQG1"/>
      <c r="CQH1"/>
      <c r="CQI1"/>
      <c r="CQJ1"/>
      <c r="CQK1"/>
      <c r="CQL1"/>
      <c r="CQM1"/>
      <c r="CQN1"/>
      <c r="CQO1"/>
      <c r="CQP1"/>
      <c r="CQQ1"/>
      <c r="CQR1"/>
      <c r="CQS1"/>
      <c r="CQT1"/>
      <c r="CQU1"/>
      <c r="CQV1"/>
      <c r="CQW1"/>
      <c r="CQX1"/>
      <c r="CQY1"/>
      <c r="CQZ1"/>
      <c r="CRA1"/>
      <c r="CRB1"/>
      <c r="CRC1"/>
      <c r="CRD1"/>
      <c r="CRE1"/>
      <c r="CRF1"/>
      <c r="CRG1"/>
      <c r="CRH1"/>
      <c r="CRI1"/>
      <c r="CRJ1"/>
      <c r="CRK1"/>
      <c r="CRL1"/>
      <c r="CRM1"/>
      <c r="CRN1"/>
      <c r="CRO1"/>
      <c r="CRP1"/>
      <c r="CRQ1"/>
      <c r="CRR1"/>
      <c r="CRS1"/>
      <c r="CRT1"/>
      <c r="CRU1"/>
      <c r="CRV1"/>
      <c r="CRW1"/>
      <c r="CRX1"/>
      <c r="CRY1"/>
      <c r="CRZ1"/>
      <c r="CSA1"/>
      <c r="CSB1"/>
      <c r="CSC1"/>
      <c r="CSD1"/>
      <c r="CSE1"/>
      <c r="CSF1"/>
      <c r="CSG1"/>
      <c r="CSH1"/>
      <c r="CSI1"/>
      <c r="CSJ1"/>
      <c r="CSK1"/>
      <c r="CSL1"/>
      <c r="CSM1"/>
      <c r="CSN1"/>
      <c r="CSO1"/>
      <c r="CSP1"/>
      <c r="CSQ1"/>
      <c r="CSR1"/>
      <c r="CSS1"/>
      <c r="CST1"/>
      <c r="CSU1"/>
      <c r="CSV1"/>
      <c r="CSW1"/>
      <c r="CSX1"/>
      <c r="CSY1"/>
      <c r="CSZ1"/>
      <c r="CTA1"/>
      <c r="CTB1"/>
      <c r="CTC1"/>
      <c r="CTD1"/>
      <c r="CTE1"/>
      <c r="CTF1"/>
      <c r="CTG1"/>
      <c r="CTH1"/>
      <c r="CTI1"/>
      <c r="CTJ1"/>
      <c r="CTK1"/>
      <c r="CTL1"/>
      <c r="CTM1"/>
      <c r="CTN1"/>
      <c r="CTO1"/>
      <c r="CTP1"/>
      <c r="CTQ1"/>
      <c r="CTR1"/>
      <c r="CTS1"/>
      <c r="CTT1"/>
      <c r="CTU1"/>
      <c r="CTV1"/>
      <c r="CTW1"/>
      <c r="CTX1"/>
      <c r="CTY1"/>
      <c r="CTZ1"/>
      <c r="CUA1"/>
      <c r="CUB1"/>
      <c r="CUC1"/>
      <c r="CUD1"/>
      <c r="CUE1"/>
      <c r="CUF1"/>
      <c r="CUG1"/>
      <c r="CUH1"/>
      <c r="CUI1"/>
      <c r="CUJ1"/>
      <c r="CUK1"/>
      <c r="CUL1"/>
      <c r="CUM1"/>
      <c r="CUN1"/>
      <c r="CUO1"/>
      <c r="CUP1"/>
      <c r="CUQ1"/>
      <c r="CUR1"/>
      <c r="CUS1"/>
      <c r="CUT1"/>
      <c r="CUU1"/>
      <c r="CUV1"/>
      <c r="CUW1"/>
      <c r="CUX1"/>
      <c r="CUY1"/>
      <c r="CUZ1"/>
      <c r="CVA1"/>
      <c r="CVB1"/>
      <c r="CVC1"/>
      <c r="CVD1"/>
      <c r="CVE1"/>
      <c r="CVF1"/>
      <c r="CVG1"/>
      <c r="CVH1"/>
      <c r="CVI1"/>
      <c r="CVJ1"/>
      <c r="CVK1"/>
      <c r="CVL1"/>
      <c r="CVM1"/>
      <c r="CVN1"/>
      <c r="CVO1"/>
      <c r="CVP1"/>
      <c r="CVQ1"/>
      <c r="CVR1"/>
      <c r="CVS1"/>
      <c r="CVT1"/>
      <c r="CVU1"/>
      <c r="CVV1"/>
      <c r="CVW1"/>
      <c r="CVX1"/>
      <c r="CVY1"/>
      <c r="CVZ1"/>
      <c r="CWA1"/>
      <c r="CWB1"/>
      <c r="CWC1"/>
      <c r="CWD1"/>
      <c r="CWE1"/>
      <c r="CWF1"/>
      <c r="CWG1"/>
      <c r="CWH1"/>
      <c r="CWI1"/>
      <c r="CWJ1"/>
      <c r="CWK1"/>
      <c r="CWL1"/>
      <c r="CWM1"/>
      <c r="CWN1"/>
      <c r="CWO1"/>
      <c r="CWP1"/>
      <c r="CWQ1"/>
      <c r="CWR1"/>
      <c r="CWS1"/>
      <c r="CWT1"/>
      <c r="CWU1"/>
      <c r="CWV1"/>
      <c r="CWW1"/>
      <c r="CWX1"/>
      <c r="CWY1"/>
      <c r="CWZ1"/>
      <c r="CXA1"/>
      <c r="CXB1"/>
      <c r="CXC1"/>
      <c r="CXD1"/>
      <c r="CXE1"/>
      <c r="CXF1"/>
      <c r="CXG1"/>
      <c r="CXH1"/>
      <c r="CXI1"/>
      <c r="CXJ1"/>
      <c r="CXK1"/>
      <c r="CXL1"/>
      <c r="CXM1"/>
      <c r="CXN1"/>
      <c r="CXO1"/>
      <c r="CXP1"/>
      <c r="CXQ1"/>
      <c r="CXR1"/>
      <c r="CXS1"/>
      <c r="CXT1"/>
      <c r="CXU1"/>
      <c r="CXV1"/>
      <c r="CXW1"/>
      <c r="CXX1"/>
      <c r="CXY1"/>
      <c r="CXZ1"/>
      <c r="CYA1"/>
      <c r="CYB1"/>
      <c r="CYC1"/>
      <c r="CYD1"/>
      <c r="CYE1"/>
      <c r="CYF1"/>
      <c r="CYG1"/>
      <c r="CYH1"/>
      <c r="CYI1"/>
      <c r="CYJ1"/>
      <c r="CYK1"/>
      <c r="CYL1"/>
      <c r="CYM1"/>
      <c r="CYN1"/>
      <c r="CYO1"/>
      <c r="CYP1"/>
      <c r="CYQ1"/>
      <c r="CYR1"/>
      <c r="CYS1"/>
      <c r="CYT1"/>
      <c r="CYU1"/>
      <c r="CYV1"/>
      <c r="CYW1"/>
      <c r="CYX1"/>
      <c r="CYY1"/>
      <c r="CYZ1"/>
      <c r="CZA1"/>
      <c r="CZB1"/>
      <c r="CZC1"/>
      <c r="CZD1"/>
      <c r="CZE1"/>
      <c r="CZF1"/>
      <c r="CZG1"/>
      <c r="CZH1"/>
      <c r="CZI1"/>
      <c r="CZJ1"/>
      <c r="CZK1"/>
      <c r="CZL1"/>
      <c r="CZM1"/>
      <c r="CZN1"/>
      <c r="CZO1"/>
      <c r="CZP1"/>
      <c r="CZQ1"/>
      <c r="CZR1"/>
      <c r="CZS1"/>
      <c r="CZT1"/>
      <c r="CZU1"/>
      <c r="CZV1"/>
      <c r="CZW1"/>
      <c r="CZX1"/>
      <c r="CZY1"/>
      <c r="CZZ1"/>
      <c r="DAA1"/>
      <c r="DAB1"/>
      <c r="DAC1"/>
      <c r="DAD1"/>
      <c r="DAE1"/>
      <c r="DAF1"/>
      <c r="DAG1"/>
      <c r="DAH1"/>
      <c r="DAI1"/>
      <c r="DAJ1"/>
      <c r="DAK1"/>
      <c r="DAL1"/>
      <c r="DAM1"/>
      <c r="DAN1"/>
      <c r="DAO1"/>
      <c r="DAP1"/>
      <c r="DAQ1"/>
      <c r="DAR1"/>
      <c r="DAS1"/>
      <c r="DAT1"/>
      <c r="DAU1"/>
      <c r="DAV1"/>
      <c r="DAW1"/>
      <c r="DAX1"/>
      <c r="DAY1"/>
      <c r="DAZ1"/>
      <c r="DBA1"/>
      <c r="DBB1"/>
      <c r="DBC1"/>
      <c r="DBD1"/>
      <c r="DBE1"/>
      <c r="DBF1"/>
      <c r="DBG1"/>
      <c r="DBH1"/>
      <c r="DBI1"/>
      <c r="DBJ1"/>
      <c r="DBK1"/>
      <c r="DBL1"/>
      <c r="DBM1"/>
      <c r="DBN1"/>
      <c r="DBO1"/>
      <c r="DBP1"/>
      <c r="DBQ1"/>
      <c r="DBR1"/>
      <c r="DBS1"/>
      <c r="DBT1"/>
      <c r="DBU1"/>
      <c r="DBV1"/>
      <c r="DBW1"/>
      <c r="DBX1"/>
      <c r="DBY1"/>
      <c r="DBZ1"/>
      <c r="DCA1"/>
      <c r="DCB1"/>
      <c r="DCC1"/>
      <c r="DCD1"/>
      <c r="DCE1"/>
      <c r="DCF1"/>
      <c r="DCG1"/>
      <c r="DCH1"/>
      <c r="DCI1"/>
      <c r="DCJ1"/>
      <c r="DCK1"/>
      <c r="DCL1"/>
      <c r="DCM1"/>
      <c r="DCN1"/>
      <c r="DCO1"/>
      <c r="DCP1"/>
      <c r="DCQ1"/>
      <c r="DCR1"/>
      <c r="DCS1"/>
      <c r="DCT1"/>
      <c r="DCU1"/>
      <c r="DCV1"/>
      <c r="DCW1"/>
      <c r="DCX1"/>
      <c r="DCY1"/>
      <c r="DCZ1"/>
      <c r="DDA1"/>
      <c r="DDB1"/>
      <c r="DDC1"/>
      <c r="DDD1"/>
      <c r="DDE1"/>
      <c r="DDF1"/>
      <c r="DDG1"/>
      <c r="DDH1"/>
      <c r="DDI1"/>
      <c r="DDJ1"/>
      <c r="DDK1"/>
      <c r="DDL1"/>
      <c r="DDM1"/>
      <c r="DDN1"/>
      <c r="DDO1"/>
      <c r="DDP1"/>
      <c r="DDQ1"/>
      <c r="DDR1"/>
      <c r="DDS1"/>
      <c r="DDT1"/>
      <c r="DDU1"/>
      <c r="DDV1"/>
      <c r="DDW1"/>
      <c r="DDX1"/>
      <c r="DDY1"/>
      <c r="DDZ1"/>
      <c r="DEA1"/>
      <c r="DEB1"/>
      <c r="DEC1"/>
      <c r="DED1"/>
      <c r="DEE1"/>
      <c r="DEF1"/>
      <c r="DEG1"/>
      <c r="DEH1"/>
      <c r="DEI1"/>
      <c r="DEJ1"/>
      <c r="DEK1"/>
      <c r="DEL1"/>
      <c r="DEM1"/>
      <c r="DEN1"/>
      <c r="DEO1"/>
      <c r="DEP1"/>
      <c r="DEQ1"/>
      <c r="DER1"/>
      <c r="DES1"/>
      <c r="DET1"/>
      <c r="DEU1"/>
      <c r="DEV1"/>
      <c r="DEW1"/>
      <c r="DEX1"/>
      <c r="DEY1"/>
      <c r="DEZ1"/>
      <c r="DFA1"/>
      <c r="DFB1"/>
      <c r="DFC1"/>
      <c r="DFD1"/>
      <c r="DFE1"/>
      <c r="DFF1"/>
      <c r="DFG1"/>
      <c r="DFH1"/>
      <c r="DFI1"/>
      <c r="DFJ1"/>
      <c r="DFK1"/>
      <c r="DFL1"/>
      <c r="DFM1"/>
      <c r="DFN1"/>
      <c r="DFO1"/>
      <c r="DFP1"/>
      <c r="DFQ1"/>
      <c r="DFR1"/>
      <c r="DFS1"/>
      <c r="DFT1"/>
      <c r="DFU1"/>
      <c r="DFV1"/>
      <c r="DFW1"/>
      <c r="DFX1"/>
      <c r="DFY1"/>
      <c r="DFZ1"/>
      <c r="DGA1"/>
      <c r="DGB1"/>
      <c r="DGC1"/>
      <c r="DGD1"/>
      <c r="DGE1"/>
      <c r="DGF1"/>
      <c r="DGG1"/>
      <c r="DGH1"/>
      <c r="DGI1"/>
      <c r="DGJ1"/>
      <c r="DGK1"/>
      <c r="DGL1"/>
      <c r="DGM1"/>
      <c r="DGN1"/>
      <c r="DGO1"/>
      <c r="DGP1"/>
      <c r="DGQ1"/>
      <c r="DGR1"/>
      <c r="DGS1"/>
      <c r="DGT1"/>
      <c r="DGU1"/>
      <c r="DGV1"/>
      <c r="DGW1"/>
      <c r="DGX1"/>
      <c r="DGY1"/>
      <c r="DGZ1"/>
      <c r="DHA1"/>
      <c r="DHB1"/>
      <c r="DHC1"/>
      <c r="DHD1"/>
      <c r="DHE1"/>
      <c r="DHF1"/>
      <c r="DHG1"/>
      <c r="DHH1"/>
      <c r="DHI1"/>
      <c r="DHJ1"/>
      <c r="DHK1"/>
      <c r="DHL1"/>
      <c r="DHM1"/>
      <c r="DHN1"/>
      <c r="DHO1"/>
      <c r="DHP1"/>
      <c r="DHQ1"/>
      <c r="DHR1"/>
      <c r="DHS1"/>
      <c r="DHT1"/>
      <c r="DHU1"/>
      <c r="DHV1"/>
      <c r="DHW1"/>
      <c r="DHX1"/>
      <c r="DHY1"/>
      <c r="DHZ1"/>
      <c r="DIA1"/>
      <c r="DIB1"/>
      <c r="DIC1"/>
      <c r="DID1"/>
      <c r="DIE1"/>
      <c r="DIF1"/>
      <c r="DIG1"/>
      <c r="DIH1"/>
      <c r="DII1"/>
      <c r="DIJ1"/>
      <c r="DIK1"/>
      <c r="DIL1"/>
      <c r="DIM1"/>
      <c r="DIN1"/>
      <c r="DIO1"/>
      <c r="DIP1"/>
      <c r="DIQ1"/>
      <c r="DIR1"/>
      <c r="DIS1"/>
      <c r="DIT1"/>
      <c r="DIU1"/>
      <c r="DIV1"/>
      <c r="DIW1"/>
      <c r="DIX1"/>
      <c r="DIY1"/>
      <c r="DIZ1"/>
      <c r="DJA1"/>
      <c r="DJB1"/>
      <c r="DJC1"/>
      <c r="DJD1"/>
      <c r="DJE1"/>
      <c r="DJF1"/>
      <c r="DJG1"/>
      <c r="DJH1"/>
      <c r="DJI1"/>
      <c r="DJJ1"/>
      <c r="DJK1"/>
      <c r="DJL1"/>
      <c r="DJM1"/>
      <c r="DJN1"/>
      <c r="DJO1"/>
      <c r="DJP1"/>
      <c r="DJQ1"/>
      <c r="DJR1"/>
      <c r="DJS1"/>
      <c r="DJT1"/>
      <c r="DJU1"/>
      <c r="DJV1"/>
      <c r="DJW1"/>
      <c r="DJX1"/>
      <c r="DJY1"/>
      <c r="DJZ1"/>
      <c r="DKA1"/>
      <c r="DKB1"/>
      <c r="DKC1"/>
      <c r="DKD1"/>
      <c r="DKE1"/>
      <c r="DKF1"/>
      <c r="DKG1"/>
      <c r="DKH1"/>
      <c r="DKI1"/>
      <c r="DKJ1"/>
      <c r="DKK1"/>
      <c r="DKL1"/>
      <c r="DKM1"/>
      <c r="DKN1"/>
      <c r="DKO1"/>
      <c r="DKP1"/>
      <c r="DKQ1"/>
      <c r="DKR1"/>
      <c r="DKS1"/>
      <c r="DKT1"/>
      <c r="DKU1"/>
      <c r="DKV1"/>
      <c r="DKW1"/>
      <c r="DKX1"/>
      <c r="DKY1"/>
      <c r="DKZ1"/>
      <c r="DLA1"/>
      <c r="DLB1"/>
      <c r="DLC1"/>
      <c r="DLD1"/>
      <c r="DLE1"/>
      <c r="DLF1"/>
      <c r="DLG1"/>
      <c r="DLH1"/>
      <c r="DLI1"/>
      <c r="DLJ1"/>
      <c r="DLK1"/>
      <c r="DLL1"/>
      <c r="DLM1"/>
      <c r="DLN1"/>
      <c r="DLO1"/>
      <c r="DLP1"/>
      <c r="DLQ1"/>
      <c r="DLR1"/>
      <c r="DLS1"/>
      <c r="DLT1"/>
      <c r="DLU1"/>
      <c r="DLV1"/>
      <c r="DLW1"/>
      <c r="DLX1"/>
      <c r="DLY1"/>
      <c r="DLZ1"/>
      <c r="DMA1"/>
      <c r="DMB1"/>
      <c r="DMC1"/>
      <c r="DMD1"/>
      <c r="DME1"/>
      <c r="DMF1"/>
      <c r="DMG1"/>
      <c r="DMH1"/>
      <c r="DMI1"/>
      <c r="DMJ1"/>
      <c r="DMK1"/>
      <c r="DML1"/>
      <c r="DMM1"/>
      <c r="DMN1"/>
      <c r="DMO1"/>
      <c r="DMP1"/>
      <c r="DMQ1"/>
      <c r="DMR1"/>
      <c r="DMS1"/>
      <c r="DMT1"/>
      <c r="DMU1"/>
      <c r="DMV1"/>
      <c r="DMW1"/>
      <c r="DMX1"/>
      <c r="DMY1"/>
      <c r="DMZ1"/>
      <c r="DNA1"/>
      <c r="DNB1"/>
      <c r="DNC1"/>
      <c r="DND1"/>
      <c r="DNE1"/>
      <c r="DNF1"/>
      <c r="DNG1"/>
      <c r="DNH1"/>
      <c r="DNI1"/>
      <c r="DNJ1"/>
      <c r="DNK1"/>
      <c r="DNL1"/>
      <c r="DNM1"/>
      <c r="DNN1"/>
      <c r="DNO1"/>
      <c r="DNP1"/>
      <c r="DNQ1"/>
      <c r="DNR1"/>
      <c r="DNS1"/>
      <c r="DNT1"/>
      <c r="DNU1"/>
      <c r="DNV1"/>
      <c r="DNW1"/>
      <c r="DNX1"/>
      <c r="DNY1"/>
      <c r="DNZ1"/>
      <c r="DOA1"/>
      <c r="DOB1"/>
      <c r="DOC1"/>
      <c r="DOD1"/>
      <c r="DOE1"/>
      <c r="DOF1"/>
      <c r="DOG1"/>
      <c r="DOH1"/>
      <c r="DOI1"/>
      <c r="DOJ1"/>
      <c r="DOK1"/>
      <c r="DOL1"/>
      <c r="DOM1"/>
      <c r="DON1"/>
      <c r="DOO1"/>
      <c r="DOP1"/>
      <c r="DOQ1"/>
      <c r="DOR1"/>
      <c r="DOS1"/>
      <c r="DOT1"/>
      <c r="DOU1"/>
      <c r="DOV1"/>
      <c r="DOW1"/>
      <c r="DOX1"/>
      <c r="DOY1"/>
      <c r="DOZ1"/>
      <c r="DPA1"/>
      <c r="DPB1"/>
      <c r="DPC1"/>
      <c r="DPD1"/>
      <c r="DPE1"/>
      <c r="DPF1"/>
      <c r="DPG1"/>
      <c r="DPH1"/>
      <c r="DPI1"/>
      <c r="DPJ1"/>
      <c r="DPK1"/>
      <c r="DPL1"/>
      <c r="DPM1"/>
      <c r="DPN1"/>
      <c r="DPO1"/>
      <c r="DPP1"/>
      <c r="DPQ1"/>
      <c r="DPR1"/>
      <c r="DPS1"/>
      <c r="DPT1"/>
      <c r="DPU1"/>
      <c r="DPV1"/>
      <c r="DPW1"/>
      <c r="DPX1"/>
      <c r="DPY1"/>
      <c r="DPZ1"/>
      <c r="DQA1"/>
      <c r="DQB1"/>
      <c r="DQC1"/>
      <c r="DQD1"/>
      <c r="DQE1"/>
      <c r="DQF1"/>
      <c r="DQG1"/>
      <c r="DQH1"/>
      <c r="DQI1"/>
      <c r="DQJ1"/>
      <c r="DQK1"/>
      <c r="DQL1"/>
      <c r="DQM1"/>
      <c r="DQN1"/>
      <c r="DQO1"/>
      <c r="DQP1"/>
      <c r="DQQ1"/>
      <c r="DQR1"/>
      <c r="DQS1"/>
      <c r="DQT1"/>
      <c r="DQU1"/>
      <c r="DQV1"/>
      <c r="DQW1"/>
      <c r="DQX1"/>
      <c r="DQY1"/>
      <c r="DQZ1"/>
      <c r="DRA1"/>
      <c r="DRB1"/>
      <c r="DRC1"/>
      <c r="DRD1"/>
      <c r="DRE1"/>
      <c r="DRF1"/>
      <c r="DRG1"/>
      <c r="DRH1"/>
      <c r="DRI1"/>
      <c r="DRJ1"/>
      <c r="DRK1"/>
      <c r="DRL1"/>
      <c r="DRM1"/>
      <c r="DRN1"/>
      <c r="DRO1"/>
      <c r="DRP1"/>
      <c r="DRQ1"/>
      <c r="DRR1"/>
      <c r="DRS1"/>
      <c r="DRT1"/>
      <c r="DRU1"/>
      <c r="DRV1"/>
      <c r="DRW1"/>
      <c r="DRX1"/>
      <c r="DRY1"/>
      <c r="DRZ1"/>
      <c r="DSA1"/>
      <c r="DSB1"/>
      <c r="DSC1"/>
      <c r="DSD1"/>
      <c r="DSE1"/>
      <c r="DSF1"/>
      <c r="DSG1"/>
      <c r="DSH1"/>
      <c r="DSI1"/>
      <c r="DSJ1"/>
      <c r="DSK1"/>
      <c r="DSL1"/>
      <c r="DSM1"/>
      <c r="DSN1"/>
      <c r="DSO1"/>
      <c r="DSP1"/>
      <c r="DSQ1"/>
      <c r="DSR1"/>
      <c r="DSS1"/>
      <c r="DST1"/>
      <c r="DSU1"/>
      <c r="DSV1"/>
      <c r="DSW1"/>
      <c r="DSX1"/>
      <c r="DSY1"/>
      <c r="DSZ1"/>
      <c r="DTA1"/>
      <c r="DTB1"/>
      <c r="DTC1"/>
      <c r="DTD1"/>
      <c r="DTE1"/>
      <c r="DTF1"/>
      <c r="DTG1"/>
      <c r="DTH1"/>
      <c r="DTI1"/>
      <c r="DTJ1"/>
      <c r="DTK1"/>
      <c r="DTL1"/>
      <c r="DTM1"/>
      <c r="DTN1"/>
      <c r="DTO1"/>
      <c r="DTP1"/>
      <c r="DTQ1"/>
      <c r="DTR1"/>
      <c r="DTS1"/>
      <c r="DTT1"/>
      <c r="DTU1"/>
      <c r="DTV1"/>
      <c r="DTW1"/>
      <c r="DTX1"/>
      <c r="DTY1"/>
      <c r="DTZ1"/>
      <c r="DUA1"/>
      <c r="DUB1"/>
      <c r="DUC1"/>
      <c r="DUD1"/>
      <c r="DUE1"/>
      <c r="DUF1"/>
      <c r="DUG1"/>
      <c r="DUH1"/>
      <c r="DUI1"/>
      <c r="DUJ1"/>
      <c r="DUK1"/>
      <c r="DUL1"/>
      <c r="DUM1"/>
      <c r="DUN1"/>
      <c r="DUO1"/>
      <c r="DUP1"/>
      <c r="DUQ1"/>
      <c r="DUR1"/>
      <c r="DUS1"/>
      <c r="DUT1"/>
      <c r="DUU1"/>
      <c r="DUV1"/>
      <c r="DUW1"/>
      <c r="DUX1"/>
      <c r="DUY1"/>
      <c r="DUZ1"/>
      <c r="DVA1"/>
      <c r="DVB1"/>
      <c r="DVC1"/>
      <c r="DVD1"/>
      <c r="DVE1"/>
      <c r="DVF1"/>
      <c r="DVG1"/>
      <c r="DVH1"/>
      <c r="DVI1"/>
      <c r="DVJ1"/>
      <c r="DVK1"/>
      <c r="DVL1"/>
      <c r="DVM1"/>
      <c r="DVN1"/>
      <c r="DVO1"/>
      <c r="DVP1"/>
      <c r="DVQ1"/>
      <c r="DVR1"/>
      <c r="DVS1"/>
      <c r="DVT1"/>
      <c r="DVU1"/>
      <c r="DVV1"/>
      <c r="DVW1"/>
      <c r="DVX1"/>
      <c r="DVY1"/>
      <c r="DVZ1"/>
      <c r="DWA1"/>
      <c r="DWB1"/>
      <c r="DWC1"/>
      <c r="DWD1"/>
      <c r="DWE1"/>
      <c r="DWF1"/>
      <c r="DWG1"/>
      <c r="DWH1"/>
      <c r="DWI1"/>
      <c r="DWJ1"/>
      <c r="DWK1"/>
      <c r="DWL1"/>
      <c r="DWM1"/>
      <c r="DWN1"/>
      <c r="DWO1"/>
      <c r="DWP1"/>
      <c r="DWQ1"/>
      <c r="DWR1"/>
      <c r="DWS1"/>
      <c r="DWT1"/>
      <c r="DWU1"/>
      <c r="DWV1"/>
      <c r="DWW1"/>
      <c r="DWX1"/>
      <c r="DWY1"/>
      <c r="DWZ1"/>
      <c r="DXA1"/>
      <c r="DXB1"/>
      <c r="DXC1"/>
      <c r="DXD1"/>
      <c r="DXE1"/>
      <c r="DXF1"/>
      <c r="DXG1"/>
      <c r="DXH1"/>
      <c r="DXI1"/>
      <c r="DXJ1"/>
      <c r="DXK1"/>
      <c r="DXL1"/>
      <c r="DXM1"/>
      <c r="DXN1"/>
      <c r="DXO1"/>
      <c r="DXP1"/>
      <c r="DXQ1"/>
      <c r="DXR1"/>
      <c r="DXS1"/>
      <c r="DXT1"/>
      <c r="DXU1"/>
      <c r="DXV1"/>
      <c r="DXW1"/>
      <c r="DXX1"/>
      <c r="DXY1"/>
      <c r="DXZ1"/>
      <c r="DYA1"/>
      <c r="DYB1"/>
      <c r="DYC1"/>
      <c r="DYD1"/>
      <c r="DYE1"/>
      <c r="DYF1"/>
      <c r="DYG1"/>
      <c r="DYH1"/>
      <c r="DYI1"/>
      <c r="DYJ1"/>
      <c r="DYK1"/>
      <c r="DYL1"/>
      <c r="DYM1"/>
      <c r="DYN1"/>
      <c r="DYO1"/>
      <c r="DYP1"/>
      <c r="DYQ1"/>
      <c r="DYR1"/>
      <c r="DYS1"/>
      <c r="DYT1"/>
      <c r="DYU1"/>
      <c r="DYV1"/>
      <c r="DYW1"/>
      <c r="DYX1"/>
      <c r="DYY1"/>
      <c r="DYZ1"/>
      <c r="DZA1"/>
      <c r="DZB1"/>
      <c r="DZC1"/>
      <c r="DZD1"/>
      <c r="DZE1"/>
      <c r="DZF1"/>
      <c r="DZG1"/>
      <c r="DZH1"/>
      <c r="DZI1"/>
      <c r="DZJ1"/>
      <c r="DZK1"/>
      <c r="DZL1"/>
      <c r="DZM1"/>
      <c r="DZN1"/>
      <c r="DZO1"/>
      <c r="DZP1"/>
      <c r="DZQ1"/>
      <c r="DZR1"/>
      <c r="DZS1"/>
      <c r="DZT1"/>
      <c r="DZU1"/>
      <c r="DZV1"/>
      <c r="DZW1"/>
      <c r="DZX1"/>
      <c r="DZY1"/>
      <c r="DZZ1"/>
      <c r="EAA1"/>
      <c r="EAB1"/>
      <c r="EAC1"/>
      <c r="EAD1"/>
      <c r="EAE1"/>
      <c r="EAF1"/>
      <c r="EAG1"/>
      <c r="EAH1"/>
      <c r="EAI1"/>
      <c r="EAJ1"/>
      <c r="EAK1"/>
      <c r="EAL1"/>
      <c r="EAM1"/>
      <c r="EAN1"/>
      <c r="EAO1"/>
      <c r="EAP1"/>
      <c r="EAQ1"/>
      <c r="EAR1"/>
      <c r="EAS1"/>
      <c r="EAT1"/>
      <c r="EAU1"/>
      <c r="EAV1"/>
      <c r="EAW1"/>
      <c r="EAX1"/>
      <c r="EAY1"/>
      <c r="EAZ1"/>
      <c r="EBA1"/>
      <c r="EBB1"/>
      <c r="EBC1"/>
      <c r="EBD1"/>
      <c r="EBE1"/>
      <c r="EBF1"/>
      <c r="EBG1"/>
      <c r="EBH1"/>
      <c r="EBI1"/>
      <c r="EBJ1"/>
      <c r="EBK1"/>
      <c r="EBL1"/>
      <c r="EBM1"/>
      <c r="EBN1"/>
      <c r="EBO1"/>
      <c r="EBP1"/>
      <c r="EBQ1"/>
      <c r="EBR1"/>
      <c r="EBS1"/>
      <c r="EBT1"/>
      <c r="EBU1"/>
      <c r="EBV1"/>
      <c r="EBW1"/>
      <c r="EBX1"/>
      <c r="EBY1"/>
      <c r="EBZ1"/>
      <c r="ECA1"/>
      <c r="ECB1"/>
      <c r="ECC1"/>
      <c r="ECD1"/>
      <c r="ECE1"/>
      <c r="ECF1"/>
      <c r="ECG1"/>
      <c r="ECH1"/>
      <c r="ECI1"/>
      <c r="ECJ1"/>
      <c r="ECK1"/>
      <c r="ECL1"/>
      <c r="ECM1"/>
      <c r="ECN1"/>
      <c r="ECO1"/>
      <c r="ECP1"/>
      <c r="ECQ1"/>
      <c r="ECR1"/>
      <c r="ECS1"/>
      <c r="ECT1"/>
      <c r="ECU1"/>
      <c r="ECV1"/>
      <c r="ECW1"/>
      <c r="ECX1"/>
      <c r="ECY1"/>
      <c r="ECZ1"/>
      <c r="EDA1"/>
      <c r="EDB1"/>
      <c r="EDC1"/>
      <c r="EDD1"/>
      <c r="EDE1"/>
      <c r="EDF1"/>
      <c r="EDG1"/>
      <c r="EDH1"/>
      <c r="EDI1"/>
      <c r="EDJ1"/>
      <c r="EDK1"/>
      <c r="EDL1"/>
      <c r="EDM1"/>
      <c r="EDN1"/>
      <c r="EDO1"/>
      <c r="EDP1"/>
      <c r="EDQ1"/>
      <c r="EDR1"/>
      <c r="EDS1"/>
      <c r="EDT1"/>
      <c r="EDU1"/>
      <c r="EDV1"/>
      <c r="EDW1"/>
      <c r="EDX1"/>
      <c r="EDY1"/>
      <c r="EDZ1"/>
      <c r="EEA1"/>
      <c r="EEB1"/>
      <c r="EEC1"/>
      <c r="EED1"/>
      <c r="EEE1"/>
      <c r="EEF1"/>
      <c r="EEG1"/>
      <c r="EEH1"/>
      <c r="EEI1"/>
      <c r="EEJ1"/>
      <c r="EEK1"/>
      <c r="EEL1"/>
      <c r="EEM1"/>
      <c r="EEN1"/>
      <c r="EEO1"/>
      <c r="EEP1"/>
      <c r="EEQ1"/>
      <c r="EER1"/>
      <c r="EES1"/>
      <c r="EET1"/>
      <c r="EEU1"/>
      <c r="EEV1"/>
      <c r="EEW1"/>
      <c r="EEX1"/>
      <c r="EEY1"/>
      <c r="EEZ1"/>
      <c r="EFA1"/>
      <c r="EFB1"/>
      <c r="EFC1"/>
      <c r="EFD1"/>
      <c r="EFE1"/>
      <c r="EFF1"/>
      <c r="EFG1"/>
      <c r="EFH1"/>
      <c r="EFI1"/>
      <c r="EFJ1"/>
      <c r="EFK1"/>
      <c r="EFL1"/>
      <c r="EFM1"/>
      <c r="EFN1"/>
      <c r="EFO1"/>
      <c r="EFP1"/>
      <c r="EFQ1"/>
      <c r="EFR1"/>
      <c r="EFS1"/>
      <c r="EFT1"/>
      <c r="EFU1"/>
      <c r="EFV1"/>
      <c r="EFW1"/>
      <c r="EFX1"/>
      <c r="EFY1"/>
      <c r="EFZ1"/>
      <c r="EGA1"/>
      <c r="EGB1"/>
      <c r="EGC1"/>
      <c r="EGD1"/>
      <c r="EGE1"/>
      <c r="EGF1"/>
      <c r="EGG1"/>
      <c r="EGH1"/>
      <c r="EGI1"/>
      <c r="EGJ1"/>
      <c r="EGK1"/>
      <c r="EGL1"/>
      <c r="EGM1"/>
      <c r="EGN1"/>
      <c r="EGO1"/>
      <c r="EGP1"/>
      <c r="EGQ1"/>
      <c r="EGR1"/>
      <c r="EGS1"/>
      <c r="EGT1"/>
      <c r="EGU1"/>
      <c r="EGV1"/>
      <c r="EGW1"/>
      <c r="EGX1"/>
      <c r="EGY1"/>
      <c r="EGZ1"/>
      <c r="EHA1"/>
      <c r="EHB1"/>
      <c r="EHC1"/>
      <c r="EHD1"/>
      <c r="EHE1"/>
      <c r="EHF1"/>
      <c r="EHG1"/>
      <c r="EHH1"/>
      <c r="EHI1"/>
      <c r="EHJ1"/>
      <c r="EHK1"/>
      <c r="EHL1"/>
      <c r="EHM1"/>
      <c r="EHN1"/>
      <c r="EHO1"/>
      <c r="EHP1"/>
      <c r="EHQ1"/>
      <c r="EHR1"/>
      <c r="EHS1"/>
      <c r="EHT1"/>
      <c r="EHU1"/>
      <c r="EHV1"/>
      <c r="EHW1"/>
      <c r="EHX1"/>
      <c r="EHY1"/>
      <c r="EHZ1"/>
      <c r="EIA1"/>
      <c r="EIB1"/>
      <c r="EIC1"/>
      <c r="EID1"/>
      <c r="EIE1"/>
      <c r="EIF1"/>
      <c r="EIG1"/>
      <c r="EIH1"/>
      <c r="EII1"/>
      <c r="EIJ1"/>
      <c r="EIK1"/>
      <c r="EIL1"/>
      <c r="EIM1"/>
      <c r="EIN1"/>
      <c r="EIO1"/>
      <c r="EIP1"/>
      <c r="EIQ1"/>
      <c r="EIR1"/>
      <c r="EIS1"/>
      <c r="EIT1"/>
      <c r="EIU1"/>
      <c r="EIV1"/>
      <c r="EIW1"/>
      <c r="EIX1"/>
      <c r="EIY1"/>
      <c r="EIZ1"/>
      <c r="EJA1"/>
      <c r="EJB1"/>
      <c r="EJC1"/>
      <c r="EJD1"/>
      <c r="EJE1"/>
      <c r="EJF1"/>
      <c r="EJG1"/>
      <c r="EJH1"/>
      <c r="EJI1"/>
      <c r="EJJ1"/>
      <c r="EJK1"/>
      <c r="EJL1"/>
      <c r="EJM1"/>
      <c r="EJN1"/>
      <c r="EJO1"/>
      <c r="EJP1"/>
      <c r="EJQ1"/>
      <c r="EJR1"/>
      <c r="EJS1"/>
      <c r="EJT1"/>
      <c r="EJU1"/>
      <c r="EJV1"/>
      <c r="EJW1"/>
      <c r="EJX1"/>
      <c r="EJY1"/>
      <c r="EJZ1"/>
      <c r="EKA1"/>
      <c r="EKB1"/>
      <c r="EKC1"/>
      <c r="EKD1"/>
      <c r="EKE1"/>
      <c r="EKF1"/>
      <c r="EKG1"/>
      <c r="EKH1"/>
      <c r="EKI1"/>
      <c r="EKJ1"/>
      <c r="EKK1"/>
      <c r="EKL1"/>
      <c r="EKM1"/>
      <c r="EKN1"/>
      <c r="EKO1"/>
      <c r="EKP1"/>
      <c r="EKQ1"/>
      <c r="EKR1"/>
      <c r="EKS1"/>
      <c r="EKT1"/>
      <c r="EKU1"/>
      <c r="EKV1"/>
      <c r="EKW1"/>
      <c r="EKX1"/>
      <c r="EKY1"/>
      <c r="EKZ1"/>
      <c r="ELA1"/>
      <c r="ELB1"/>
      <c r="ELC1"/>
      <c r="ELD1"/>
      <c r="ELE1"/>
      <c r="ELF1"/>
      <c r="ELG1"/>
      <c r="ELH1"/>
      <c r="ELI1"/>
      <c r="ELJ1"/>
      <c r="ELK1"/>
      <c r="ELL1"/>
      <c r="ELM1"/>
      <c r="ELN1"/>
      <c r="ELO1"/>
      <c r="ELP1"/>
      <c r="ELQ1"/>
      <c r="ELR1"/>
      <c r="ELS1"/>
      <c r="ELT1"/>
      <c r="ELU1"/>
      <c r="ELV1"/>
      <c r="ELW1"/>
      <c r="ELX1"/>
      <c r="ELY1"/>
      <c r="ELZ1"/>
      <c r="EMA1"/>
      <c r="EMB1"/>
      <c r="EMC1"/>
      <c r="EMD1"/>
      <c r="EME1"/>
      <c r="EMF1"/>
      <c r="EMG1"/>
      <c r="EMH1"/>
      <c r="EMI1"/>
      <c r="EMJ1"/>
      <c r="EMK1"/>
      <c r="EML1"/>
      <c r="EMM1"/>
      <c r="EMN1"/>
      <c r="EMO1"/>
      <c r="EMP1"/>
      <c r="EMQ1"/>
      <c r="EMR1"/>
      <c r="EMS1"/>
      <c r="EMT1"/>
      <c r="EMU1"/>
      <c r="EMV1"/>
      <c r="EMW1"/>
      <c r="EMX1"/>
      <c r="EMY1"/>
      <c r="EMZ1"/>
      <c r="ENA1"/>
      <c r="ENB1"/>
      <c r="ENC1"/>
      <c r="END1"/>
      <c r="ENE1"/>
      <c r="ENF1"/>
      <c r="ENG1"/>
      <c r="ENH1"/>
      <c r="ENI1"/>
      <c r="ENJ1"/>
      <c r="ENK1"/>
      <c r="ENL1"/>
      <c r="ENM1"/>
      <c r="ENN1"/>
      <c r="ENO1"/>
      <c r="ENP1"/>
      <c r="ENQ1"/>
      <c r="ENR1"/>
      <c r="ENS1"/>
      <c r="ENT1"/>
      <c r="ENU1"/>
      <c r="ENV1"/>
      <c r="ENW1"/>
      <c r="ENX1"/>
      <c r="ENY1"/>
      <c r="ENZ1"/>
      <c r="EOA1"/>
      <c r="EOB1"/>
      <c r="EOC1"/>
      <c r="EOD1"/>
      <c r="EOE1"/>
      <c r="EOF1"/>
      <c r="EOG1"/>
      <c r="EOH1"/>
      <c r="EOI1"/>
      <c r="EOJ1"/>
      <c r="EOK1"/>
      <c r="EOL1"/>
      <c r="EOM1"/>
      <c r="EON1"/>
      <c r="EOO1"/>
      <c r="EOP1"/>
      <c r="EOQ1"/>
      <c r="EOR1"/>
      <c r="EOS1"/>
      <c r="EOT1"/>
      <c r="EOU1"/>
      <c r="EOV1"/>
      <c r="EOW1"/>
      <c r="EOX1"/>
      <c r="EOY1"/>
      <c r="EOZ1"/>
      <c r="EPA1"/>
      <c r="EPB1"/>
      <c r="EPC1"/>
      <c r="EPD1"/>
      <c r="EPE1"/>
      <c r="EPF1"/>
      <c r="EPG1"/>
      <c r="EPH1"/>
      <c r="EPI1"/>
      <c r="EPJ1"/>
      <c r="EPK1"/>
      <c r="EPL1"/>
      <c r="EPM1"/>
      <c r="EPN1"/>
      <c r="EPO1"/>
      <c r="EPP1"/>
      <c r="EPQ1"/>
      <c r="EPR1"/>
      <c r="EPS1"/>
      <c r="EPT1"/>
      <c r="EPU1"/>
      <c r="EPV1"/>
      <c r="EPW1"/>
      <c r="EPX1"/>
      <c r="EPY1"/>
      <c r="EPZ1"/>
      <c r="EQA1"/>
      <c r="EQB1"/>
      <c r="EQC1"/>
      <c r="EQD1"/>
      <c r="EQE1"/>
      <c r="EQF1"/>
      <c r="EQG1"/>
      <c r="EQH1"/>
      <c r="EQI1"/>
      <c r="EQJ1"/>
      <c r="EQK1"/>
      <c r="EQL1"/>
      <c r="EQM1"/>
      <c r="EQN1"/>
      <c r="EQO1"/>
      <c r="EQP1"/>
      <c r="EQQ1"/>
      <c r="EQR1"/>
      <c r="EQS1"/>
      <c r="EQT1"/>
      <c r="EQU1"/>
      <c r="EQV1"/>
      <c r="EQW1"/>
      <c r="EQX1"/>
      <c r="EQY1"/>
      <c r="EQZ1"/>
      <c r="ERA1"/>
      <c r="ERB1"/>
      <c r="ERC1"/>
      <c r="ERD1"/>
      <c r="ERE1"/>
      <c r="ERF1"/>
      <c r="ERG1"/>
      <c r="ERH1"/>
      <c r="ERI1"/>
      <c r="ERJ1"/>
      <c r="ERK1"/>
      <c r="ERL1"/>
      <c r="ERM1"/>
      <c r="ERN1"/>
      <c r="ERO1"/>
      <c r="ERP1"/>
      <c r="ERQ1"/>
      <c r="ERR1"/>
      <c r="ERS1"/>
      <c r="ERT1"/>
      <c r="ERU1"/>
      <c r="ERV1"/>
      <c r="ERW1"/>
      <c r="ERX1"/>
      <c r="ERY1"/>
      <c r="ERZ1"/>
      <c r="ESA1"/>
      <c r="ESB1"/>
      <c r="ESC1"/>
      <c r="ESD1"/>
      <c r="ESE1"/>
      <c r="ESF1"/>
      <c r="ESG1"/>
      <c r="ESH1"/>
      <c r="ESI1"/>
      <c r="ESJ1"/>
      <c r="ESK1"/>
      <c r="ESL1"/>
      <c r="ESM1"/>
      <c r="ESN1"/>
      <c r="ESO1"/>
      <c r="ESP1"/>
      <c r="ESQ1"/>
      <c r="ESR1"/>
      <c r="ESS1"/>
      <c r="EST1"/>
      <c r="ESU1"/>
      <c r="ESV1"/>
      <c r="ESW1"/>
      <c r="ESX1"/>
      <c r="ESY1"/>
      <c r="ESZ1"/>
      <c r="ETA1"/>
      <c r="ETB1"/>
      <c r="ETC1"/>
      <c r="ETD1"/>
      <c r="ETE1"/>
      <c r="ETF1"/>
      <c r="ETG1"/>
      <c r="ETH1"/>
      <c r="ETI1"/>
      <c r="ETJ1"/>
      <c r="ETK1"/>
      <c r="ETL1"/>
      <c r="ETM1"/>
      <c r="ETN1"/>
      <c r="ETO1"/>
      <c r="ETP1"/>
      <c r="ETQ1"/>
      <c r="ETR1"/>
      <c r="ETS1"/>
      <c r="ETT1"/>
      <c r="ETU1"/>
      <c r="ETV1"/>
      <c r="ETW1"/>
      <c r="ETX1"/>
      <c r="ETY1"/>
      <c r="ETZ1"/>
      <c r="EUA1"/>
      <c r="EUB1"/>
      <c r="EUC1"/>
      <c r="EUD1"/>
      <c r="EUE1"/>
      <c r="EUF1"/>
      <c r="EUG1"/>
      <c r="EUH1"/>
      <c r="EUI1"/>
      <c r="EUJ1"/>
      <c r="EUK1"/>
      <c r="EUL1"/>
      <c r="EUM1"/>
      <c r="EUN1"/>
      <c r="EUO1"/>
      <c r="EUP1"/>
      <c r="EUQ1"/>
      <c r="EUR1"/>
      <c r="EUS1"/>
      <c r="EUT1"/>
      <c r="EUU1"/>
      <c r="EUV1"/>
      <c r="EUW1"/>
      <c r="EUX1"/>
      <c r="EUY1"/>
      <c r="EUZ1"/>
      <c r="EVA1"/>
      <c r="EVB1"/>
      <c r="EVC1"/>
      <c r="EVD1"/>
      <c r="EVE1"/>
      <c r="EVF1"/>
      <c r="EVG1"/>
      <c r="EVH1"/>
      <c r="EVI1"/>
      <c r="EVJ1"/>
      <c r="EVK1"/>
      <c r="EVL1"/>
      <c r="EVM1"/>
      <c r="EVN1"/>
      <c r="EVO1"/>
      <c r="EVP1"/>
      <c r="EVQ1"/>
      <c r="EVR1"/>
      <c r="EVS1"/>
      <c r="EVT1"/>
      <c r="EVU1"/>
      <c r="EVV1"/>
      <c r="EVW1"/>
      <c r="EVX1"/>
      <c r="EVY1"/>
      <c r="EVZ1"/>
      <c r="EWA1"/>
      <c r="EWB1"/>
      <c r="EWC1"/>
      <c r="EWD1"/>
      <c r="EWE1"/>
      <c r="EWF1"/>
      <c r="EWG1"/>
      <c r="EWH1"/>
      <c r="EWI1"/>
      <c r="EWJ1"/>
      <c r="EWK1"/>
      <c r="EWL1"/>
      <c r="EWM1"/>
      <c r="EWN1"/>
      <c r="EWO1"/>
      <c r="EWP1"/>
      <c r="EWQ1"/>
      <c r="EWR1"/>
      <c r="EWS1"/>
      <c r="EWT1"/>
      <c r="EWU1"/>
      <c r="EWV1"/>
      <c r="EWW1"/>
      <c r="EWX1"/>
      <c r="EWY1"/>
      <c r="EWZ1"/>
      <c r="EXA1"/>
      <c r="EXB1"/>
      <c r="EXC1"/>
      <c r="EXD1"/>
      <c r="EXE1"/>
      <c r="EXF1"/>
      <c r="EXG1"/>
      <c r="EXH1"/>
      <c r="EXI1"/>
      <c r="EXJ1"/>
      <c r="EXK1"/>
      <c r="EXL1"/>
      <c r="EXM1"/>
      <c r="EXN1"/>
      <c r="EXO1"/>
      <c r="EXP1"/>
      <c r="EXQ1"/>
      <c r="EXR1"/>
      <c r="EXS1"/>
      <c r="EXT1"/>
      <c r="EXU1"/>
      <c r="EXV1"/>
      <c r="EXW1"/>
      <c r="EXX1"/>
      <c r="EXY1"/>
      <c r="EXZ1"/>
      <c r="EYA1"/>
      <c r="EYB1"/>
      <c r="EYC1"/>
      <c r="EYD1"/>
      <c r="EYE1"/>
      <c r="EYF1"/>
      <c r="EYG1"/>
      <c r="EYH1"/>
      <c r="EYI1"/>
      <c r="EYJ1"/>
      <c r="EYK1"/>
      <c r="EYL1"/>
      <c r="EYM1"/>
      <c r="EYN1"/>
      <c r="EYO1"/>
      <c r="EYP1"/>
      <c r="EYQ1"/>
      <c r="EYR1"/>
      <c r="EYS1"/>
      <c r="EYT1"/>
      <c r="EYU1"/>
      <c r="EYV1"/>
      <c r="EYW1"/>
      <c r="EYX1"/>
      <c r="EYY1"/>
      <c r="EYZ1"/>
      <c r="EZA1"/>
      <c r="EZB1"/>
      <c r="EZC1"/>
      <c r="EZD1"/>
      <c r="EZE1"/>
      <c r="EZF1"/>
      <c r="EZG1"/>
      <c r="EZH1"/>
      <c r="EZI1"/>
      <c r="EZJ1"/>
      <c r="EZK1"/>
      <c r="EZL1"/>
      <c r="EZM1"/>
      <c r="EZN1"/>
      <c r="EZO1"/>
      <c r="EZP1"/>
      <c r="EZQ1"/>
      <c r="EZR1"/>
      <c r="EZS1"/>
      <c r="EZT1"/>
      <c r="EZU1"/>
      <c r="EZV1"/>
      <c r="EZW1"/>
      <c r="EZX1"/>
      <c r="EZY1"/>
      <c r="EZZ1"/>
      <c r="FAA1"/>
      <c r="FAB1"/>
      <c r="FAC1"/>
      <c r="FAD1"/>
      <c r="FAE1"/>
      <c r="FAF1"/>
      <c r="FAG1"/>
      <c r="FAH1"/>
      <c r="FAI1"/>
      <c r="FAJ1"/>
      <c r="FAK1"/>
      <c r="FAL1"/>
      <c r="FAM1"/>
      <c r="FAN1"/>
      <c r="FAO1"/>
      <c r="FAP1"/>
      <c r="FAQ1"/>
      <c r="FAR1"/>
      <c r="FAS1"/>
      <c r="FAT1"/>
      <c r="FAU1"/>
      <c r="FAV1"/>
      <c r="FAW1"/>
      <c r="FAX1"/>
      <c r="FAY1"/>
      <c r="FAZ1"/>
      <c r="FBA1"/>
      <c r="FBB1"/>
      <c r="FBC1"/>
      <c r="FBD1"/>
      <c r="FBE1"/>
      <c r="FBF1"/>
      <c r="FBG1"/>
      <c r="FBH1"/>
      <c r="FBI1"/>
      <c r="FBJ1"/>
      <c r="FBK1"/>
      <c r="FBL1"/>
      <c r="FBM1"/>
      <c r="FBN1"/>
      <c r="FBO1"/>
      <c r="FBP1"/>
      <c r="FBQ1"/>
      <c r="FBR1"/>
      <c r="FBS1"/>
      <c r="FBT1"/>
      <c r="FBU1"/>
      <c r="FBV1"/>
      <c r="FBW1"/>
      <c r="FBX1"/>
      <c r="FBY1"/>
      <c r="FBZ1"/>
      <c r="FCA1"/>
      <c r="FCB1"/>
      <c r="FCC1"/>
      <c r="FCD1"/>
      <c r="FCE1"/>
      <c r="FCF1"/>
      <c r="FCG1"/>
      <c r="FCH1"/>
      <c r="FCI1"/>
      <c r="FCJ1"/>
      <c r="FCK1"/>
      <c r="FCL1"/>
      <c r="FCM1"/>
      <c r="FCN1"/>
      <c r="FCO1"/>
      <c r="FCP1"/>
      <c r="FCQ1"/>
      <c r="FCR1"/>
      <c r="FCS1"/>
      <c r="FCT1"/>
      <c r="FCU1"/>
      <c r="FCV1"/>
      <c r="FCW1"/>
      <c r="FCX1"/>
      <c r="FCY1"/>
      <c r="FCZ1"/>
      <c r="FDA1"/>
      <c r="FDB1"/>
      <c r="FDC1"/>
      <c r="FDD1"/>
      <c r="FDE1"/>
      <c r="FDF1"/>
      <c r="FDG1"/>
      <c r="FDH1"/>
      <c r="FDI1"/>
      <c r="FDJ1"/>
      <c r="FDK1"/>
      <c r="FDL1"/>
      <c r="FDM1"/>
      <c r="FDN1"/>
      <c r="FDO1"/>
      <c r="FDP1"/>
      <c r="FDQ1"/>
      <c r="FDR1"/>
      <c r="FDS1"/>
      <c r="FDT1"/>
      <c r="FDU1"/>
      <c r="FDV1"/>
      <c r="FDW1"/>
      <c r="FDX1"/>
      <c r="FDY1"/>
      <c r="FDZ1"/>
      <c r="FEA1"/>
      <c r="FEB1"/>
      <c r="FEC1"/>
      <c r="FED1"/>
      <c r="FEE1"/>
      <c r="FEF1"/>
      <c r="FEG1"/>
      <c r="FEH1"/>
      <c r="FEI1"/>
      <c r="FEJ1"/>
      <c r="FEK1"/>
      <c r="FEL1"/>
      <c r="FEM1"/>
      <c r="FEN1"/>
      <c r="FEO1"/>
      <c r="FEP1"/>
      <c r="FEQ1"/>
      <c r="FER1"/>
      <c r="FES1"/>
      <c r="FET1"/>
      <c r="FEU1"/>
      <c r="FEV1"/>
      <c r="FEW1"/>
      <c r="FEX1"/>
      <c r="FEY1"/>
      <c r="FEZ1"/>
      <c r="FFA1"/>
      <c r="FFB1"/>
      <c r="FFC1"/>
      <c r="FFD1"/>
      <c r="FFE1"/>
      <c r="FFF1"/>
      <c r="FFG1"/>
      <c r="FFH1"/>
      <c r="FFI1"/>
      <c r="FFJ1"/>
      <c r="FFK1"/>
      <c r="FFL1"/>
      <c r="FFM1"/>
      <c r="FFN1"/>
      <c r="FFO1"/>
      <c r="FFP1"/>
      <c r="FFQ1"/>
      <c r="FFR1"/>
      <c r="FFS1"/>
      <c r="FFT1"/>
      <c r="FFU1"/>
      <c r="FFV1"/>
      <c r="FFW1"/>
      <c r="FFX1"/>
      <c r="FFY1"/>
      <c r="FFZ1"/>
      <c r="FGA1"/>
      <c r="FGB1"/>
      <c r="FGC1"/>
      <c r="FGD1"/>
      <c r="FGE1"/>
      <c r="FGF1"/>
      <c r="FGG1"/>
      <c r="FGH1"/>
      <c r="FGI1"/>
      <c r="FGJ1"/>
      <c r="FGK1"/>
      <c r="FGL1"/>
      <c r="FGM1"/>
      <c r="FGN1"/>
      <c r="FGO1"/>
      <c r="FGP1"/>
      <c r="FGQ1"/>
      <c r="FGR1"/>
      <c r="FGS1"/>
      <c r="FGT1"/>
      <c r="FGU1"/>
      <c r="FGV1"/>
      <c r="FGW1"/>
      <c r="FGX1"/>
      <c r="FGY1"/>
      <c r="FGZ1"/>
      <c r="FHA1"/>
      <c r="FHB1"/>
      <c r="FHC1"/>
      <c r="FHD1"/>
      <c r="FHE1"/>
      <c r="FHF1"/>
      <c r="FHG1"/>
      <c r="FHH1"/>
      <c r="FHI1"/>
      <c r="FHJ1"/>
      <c r="FHK1"/>
      <c r="FHL1"/>
      <c r="FHM1"/>
      <c r="FHN1"/>
      <c r="FHO1"/>
      <c r="FHP1"/>
      <c r="FHQ1"/>
      <c r="FHR1"/>
      <c r="FHS1"/>
      <c r="FHT1"/>
      <c r="FHU1"/>
      <c r="FHV1"/>
      <c r="FHW1"/>
      <c r="FHX1"/>
      <c r="FHY1"/>
      <c r="FHZ1"/>
      <c r="FIA1"/>
      <c r="FIB1"/>
      <c r="FIC1"/>
      <c r="FID1"/>
      <c r="FIE1"/>
      <c r="FIF1"/>
      <c r="FIG1"/>
      <c r="FIH1"/>
      <c r="FII1"/>
      <c r="FIJ1"/>
      <c r="FIK1"/>
      <c r="FIL1"/>
      <c r="FIM1"/>
      <c r="FIN1"/>
      <c r="FIO1"/>
      <c r="FIP1"/>
      <c r="FIQ1"/>
      <c r="FIR1"/>
      <c r="FIS1"/>
      <c r="FIT1"/>
      <c r="FIU1"/>
      <c r="FIV1"/>
      <c r="FIW1"/>
      <c r="FIX1"/>
      <c r="FIY1"/>
      <c r="FIZ1"/>
      <c r="FJA1"/>
      <c r="FJB1"/>
      <c r="FJC1"/>
      <c r="FJD1"/>
      <c r="FJE1"/>
      <c r="FJF1"/>
      <c r="FJG1"/>
      <c r="FJH1"/>
      <c r="FJI1"/>
      <c r="FJJ1"/>
      <c r="FJK1"/>
      <c r="FJL1"/>
      <c r="FJM1"/>
      <c r="FJN1"/>
      <c r="FJO1"/>
      <c r="FJP1"/>
      <c r="FJQ1"/>
      <c r="FJR1"/>
      <c r="FJS1"/>
      <c r="FJT1"/>
      <c r="FJU1"/>
      <c r="FJV1"/>
      <c r="FJW1"/>
      <c r="FJX1"/>
      <c r="FJY1"/>
      <c r="FJZ1"/>
      <c r="FKA1"/>
      <c r="FKB1"/>
      <c r="FKC1"/>
      <c r="FKD1"/>
      <c r="FKE1"/>
      <c r="FKF1"/>
      <c r="FKG1"/>
      <c r="FKH1"/>
      <c r="FKI1"/>
      <c r="FKJ1"/>
      <c r="FKK1"/>
      <c r="FKL1"/>
      <c r="FKM1"/>
      <c r="FKN1"/>
      <c r="FKO1"/>
      <c r="FKP1"/>
      <c r="FKQ1"/>
      <c r="FKR1"/>
      <c r="FKS1"/>
      <c r="FKT1"/>
      <c r="FKU1"/>
      <c r="FKV1"/>
      <c r="FKW1"/>
      <c r="FKX1"/>
      <c r="FKY1"/>
      <c r="FKZ1"/>
      <c r="FLA1"/>
      <c r="FLB1"/>
      <c r="FLC1"/>
      <c r="FLD1"/>
      <c r="FLE1"/>
      <c r="FLF1"/>
      <c r="FLG1"/>
      <c r="FLH1"/>
      <c r="FLI1"/>
      <c r="FLJ1"/>
      <c r="FLK1"/>
      <c r="FLL1"/>
      <c r="FLM1"/>
      <c r="FLN1"/>
      <c r="FLO1"/>
      <c r="FLP1"/>
      <c r="FLQ1"/>
      <c r="FLR1"/>
      <c r="FLS1"/>
      <c r="FLT1"/>
      <c r="FLU1"/>
      <c r="FLV1"/>
      <c r="FLW1"/>
      <c r="FLX1"/>
      <c r="FLY1"/>
      <c r="FLZ1"/>
      <c r="FMA1"/>
      <c r="FMB1"/>
      <c r="FMC1"/>
      <c r="FMD1"/>
      <c r="FME1"/>
      <c r="FMF1"/>
      <c r="FMG1"/>
      <c r="FMH1"/>
      <c r="FMI1"/>
      <c r="FMJ1"/>
      <c r="FMK1"/>
      <c r="FML1"/>
      <c r="FMM1"/>
      <c r="FMN1"/>
      <c r="FMO1"/>
      <c r="FMP1"/>
      <c r="FMQ1"/>
      <c r="FMR1"/>
      <c r="FMS1"/>
      <c r="FMT1"/>
      <c r="FMU1"/>
      <c r="FMV1"/>
      <c r="FMW1"/>
      <c r="FMX1"/>
      <c r="FMY1"/>
      <c r="FMZ1"/>
      <c r="FNA1"/>
      <c r="FNB1"/>
      <c r="FNC1"/>
      <c r="FND1"/>
      <c r="FNE1"/>
      <c r="FNF1"/>
      <c r="FNG1"/>
      <c r="FNH1"/>
      <c r="FNI1"/>
      <c r="FNJ1"/>
      <c r="FNK1"/>
      <c r="FNL1"/>
      <c r="FNM1"/>
      <c r="FNN1"/>
      <c r="FNO1"/>
      <c r="FNP1"/>
      <c r="FNQ1"/>
      <c r="FNR1"/>
      <c r="FNS1"/>
      <c r="FNT1"/>
      <c r="FNU1"/>
      <c r="FNV1"/>
      <c r="FNW1"/>
      <c r="FNX1"/>
      <c r="FNY1"/>
      <c r="FNZ1"/>
      <c r="FOA1"/>
      <c r="FOB1"/>
      <c r="FOC1"/>
      <c r="FOD1"/>
      <c r="FOE1"/>
      <c r="FOF1"/>
      <c r="FOG1"/>
      <c r="FOH1"/>
      <c r="FOI1"/>
      <c r="FOJ1"/>
      <c r="FOK1"/>
      <c r="FOL1"/>
      <c r="FOM1"/>
      <c r="FON1"/>
      <c r="FOO1"/>
      <c r="FOP1"/>
      <c r="FOQ1"/>
      <c r="FOR1"/>
      <c r="FOS1"/>
      <c r="FOT1"/>
      <c r="FOU1"/>
      <c r="FOV1"/>
      <c r="FOW1"/>
      <c r="FOX1"/>
      <c r="FOY1"/>
      <c r="FOZ1"/>
      <c r="FPA1"/>
      <c r="FPB1"/>
      <c r="FPC1"/>
      <c r="FPD1"/>
      <c r="FPE1"/>
      <c r="FPF1"/>
      <c r="FPG1"/>
      <c r="FPH1"/>
      <c r="FPI1"/>
      <c r="FPJ1"/>
      <c r="FPK1"/>
      <c r="FPL1"/>
      <c r="FPM1"/>
      <c r="FPN1"/>
      <c r="FPO1"/>
      <c r="FPP1"/>
      <c r="FPQ1"/>
      <c r="FPR1"/>
      <c r="FPS1"/>
      <c r="FPT1"/>
      <c r="FPU1"/>
      <c r="FPV1"/>
      <c r="FPW1"/>
      <c r="FPX1"/>
      <c r="FPY1"/>
      <c r="FPZ1"/>
      <c r="FQA1"/>
      <c r="FQB1"/>
      <c r="FQC1"/>
      <c r="FQD1"/>
      <c r="FQE1"/>
      <c r="FQF1"/>
      <c r="FQG1"/>
      <c r="FQH1"/>
      <c r="FQI1"/>
      <c r="FQJ1"/>
      <c r="FQK1"/>
      <c r="FQL1"/>
      <c r="FQM1"/>
      <c r="FQN1"/>
      <c r="FQO1"/>
      <c r="FQP1"/>
      <c r="FQQ1"/>
      <c r="FQR1"/>
      <c r="FQS1"/>
      <c r="FQT1"/>
      <c r="FQU1"/>
      <c r="FQV1"/>
      <c r="FQW1"/>
      <c r="FQX1"/>
      <c r="FQY1"/>
      <c r="FQZ1"/>
      <c r="FRA1"/>
      <c r="FRB1"/>
      <c r="FRC1"/>
      <c r="FRD1"/>
      <c r="FRE1"/>
      <c r="FRF1"/>
      <c r="FRG1"/>
      <c r="FRH1"/>
      <c r="FRI1"/>
      <c r="FRJ1"/>
      <c r="FRK1"/>
      <c r="FRL1"/>
      <c r="FRM1"/>
      <c r="FRN1"/>
      <c r="FRO1"/>
      <c r="FRP1"/>
      <c r="FRQ1"/>
      <c r="FRR1"/>
      <c r="FRS1"/>
      <c r="FRT1"/>
      <c r="FRU1"/>
      <c r="FRV1"/>
      <c r="FRW1"/>
      <c r="FRX1"/>
      <c r="FRY1"/>
      <c r="FRZ1"/>
      <c r="FSA1"/>
      <c r="FSB1"/>
      <c r="FSC1"/>
      <c r="FSD1"/>
      <c r="FSE1"/>
      <c r="FSF1"/>
      <c r="FSG1"/>
      <c r="FSH1"/>
      <c r="FSI1"/>
      <c r="FSJ1"/>
      <c r="FSK1"/>
      <c r="FSL1"/>
      <c r="FSM1"/>
      <c r="FSN1"/>
      <c r="FSO1"/>
      <c r="FSP1"/>
      <c r="FSQ1"/>
      <c r="FSR1"/>
      <c r="FSS1"/>
      <c r="FST1"/>
      <c r="FSU1"/>
      <c r="FSV1"/>
      <c r="FSW1"/>
      <c r="FSX1"/>
      <c r="FSY1"/>
      <c r="FSZ1"/>
      <c r="FTA1"/>
      <c r="FTB1"/>
      <c r="FTC1"/>
      <c r="FTD1"/>
      <c r="FTE1"/>
      <c r="FTF1"/>
      <c r="FTG1"/>
      <c r="FTH1"/>
      <c r="FTI1"/>
      <c r="FTJ1"/>
      <c r="FTK1"/>
      <c r="FTL1"/>
      <c r="FTM1"/>
      <c r="FTN1"/>
      <c r="FTO1"/>
      <c r="FTP1"/>
      <c r="FTQ1"/>
      <c r="FTR1"/>
      <c r="FTS1"/>
      <c r="FTT1"/>
      <c r="FTU1"/>
      <c r="FTV1"/>
      <c r="FTW1"/>
      <c r="FTX1"/>
      <c r="FTY1"/>
      <c r="FTZ1"/>
      <c r="FUA1"/>
      <c r="FUB1"/>
      <c r="FUC1"/>
      <c r="FUD1"/>
      <c r="FUE1"/>
      <c r="FUF1"/>
      <c r="FUG1"/>
      <c r="FUH1"/>
      <c r="FUI1"/>
      <c r="FUJ1"/>
      <c r="FUK1"/>
      <c r="FUL1"/>
      <c r="FUM1"/>
      <c r="FUN1"/>
      <c r="FUO1"/>
      <c r="FUP1"/>
      <c r="FUQ1"/>
      <c r="FUR1"/>
      <c r="FUS1"/>
      <c r="FUT1"/>
      <c r="FUU1"/>
      <c r="FUV1"/>
      <c r="FUW1"/>
      <c r="FUX1"/>
      <c r="FUY1"/>
      <c r="FUZ1"/>
      <c r="FVA1"/>
      <c r="FVB1"/>
      <c r="FVC1"/>
      <c r="FVD1"/>
      <c r="FVE1"/>
      <c r="FVF1"/>
      <c r="FVG1"/>
      <c r="FVH1"/>
      <c r="FVI1"/>
      <c r="FVJ1"/>
      <c r="FVK1"/>
      <c r="FVL1"/>
      <c r="FVM1"/>
      <c r="FVN1"/>
      <c r="FVO1"/>
      <c r="FVP1"/>
      <c r="FVQ1"/>
      <c r="FVR1"/>
      <c r="FVS1"/>
      <c r="FVT1"/>
      <c r="FVU1"/>
      <c r="FVV1"/>
      <c r="FVW1"/>
      <c r="FVX1"/>
      <c r="FVY1"/>
      <c r="FVZ1"/>
      <c r="FWA1"/>
      <c r="FWB1"/>
      <c r="FWC1"/>
      <c r="FWD1"/>
      <c r="FWE1"/>
      <c r="FWF1"/>
      <c r="FWG1"/>
      <c r="FWH1"/>
      <c r="FWI1"/>
      <c r="FWJ1"/>
      <c r="FWK1"/>
      <c r="FWL1"/>
      <c r="FWM1"/>
      <c r="FWN1"/>
      <c r="FWO1"/>
      <c r="FWP1"/>
      <c r="FWQ1"/>
      <c r="FWR1"/>
      <c r="FWS1"/>
      <c r="FWT1"/>
      <c r="FWU1"/>
      <c r="FWV1"/>
      <c r="FWW1"/>
      <c r="FWX1"/>
      <c r="FWY1"/>
      <c r="FWZ1"/>
      <c r="FXA1"/>
      <c r="FXB1"/>
      <c r="FXC1"/>
      <c r="FXD1"/>
      <c r="FXE1"/>
      <c r="FXF1"/>
      <c r="FXG1"/>
      <c r="FXH1"/>
      <c r="FXI1"/>
      <c r="FXJ1"/>
      <c r="FXK1"/>
      <c r="FXL1"/>
      <c r="FXM1"/>
      <c r="FXN1"/>
      <c r="FXO1"/>
      <c r="FXP1"/>
      <c r="FXQ1"/>
      <c r="FXR1"/>
      <c r="FXS1"/>
      <c r="FXT1"/>
      <c r="FXU1"/>
      <c r="FXV1"/>
      <c r="FXW1"/>
      <c r="FXX1"/>
      <c r="FXY1"/>
      <c r="FXZ1"/>
      <c r="FYA1"/>
      <c r="FYB1"/>
      <c r="FYC1"/>
      <c r="FYD1"/>
      <c r="FYE1"/>
      <c r="FYF1"/>
      <c r="FYG1"/>
      <c r="FYH1"/>
      <c r="FYI1"/>
      <c r="FYJ1"/>
      <c r="FYK1"/>
      <c r="FYL1"/>
      <c r="FYM1"/>
      <c r="FYN1"/>
      <c r="FYO1"/>
      <c r="FYP1"/>
      <c r="FYQ1"/>
      <c r="FYR1"/>
      <c r="FYS1"/>
      <c r="FYT1"/>
      <c r="FYU1"/>
      <c r="FYV1"/>
      <c r="FYW1"/>
      <c r="FYX1"/>
      <c r="FYY1"/>
      <c r="FYZ1"/>
      <c r="FZA1"/>
      <c r="FZB1"/>
      <c r="FZC1"/>
      <c r="FZD1"/>
      <c r="FZE1"/>
      <c r="FZF1"/>
      <c r="FZG1"/>
      <c r="FZH1"/>
      <c r="FZI1"/>
      <c r="FZJ1"/>
      <c r="FZK1"/>
      <c r="FZL1"/>
      <c r="FZM1"/>
      <c r="FZN1"/>
      <c r="FZO1"/>
      <c r="FZP1"/>
      <c r="FZQ1"/>
      <c r="FZR1"/>
      <c r="FZS1"/>
      <c r="FZT1"/>
      <c r="FZU1"/>
      <c r="FZV1"/>
      <c r="FZW1"/>
      <c r="FZX1"/>
      <c r="FZY1"/>
      <c r="FZZ1"/>
      <c r="GAA1"/>
      <c r="GAB1"/>
      <c r="GAC1"/>
      <c r="GAD1"/>
      <c r="GAE1"/>
      <c r="GAF1"/>
      <c r="GAG1"/>
      <c r="GAH1"/>
      <c r="GAI1"/>
      <c r="GAJ1"/>
      <c r="GAK1"/>
      <c r="GAL1"/>
      <c r="GAM1"/>
      <c r="GAN1"/>
      <c r="GAO1"/>
      <c r="GAP1"/>
      <c r="GAQ1"/>
      <c r="GAR1"/>
      <c r="GAS1"/>
      <c r="GAT1"/>
      <c r="GAU1"/>
      <c r="GAV1"/>
      <c r="GAW1"/>
      <c r="GAX1"/>
      <c r="GAY1"/>
      <c r="GAZ1"/>
      <c r="GBA1"/>
      <c r="GBB1"/>
      <c r="GBC1"/>
      <c r="GBD1"/>
      <c r="GBE1"/>
      <c r="GBF1"/>
      <c r="GBG1"/>
      <c r="GBH1"/>
      <c r="GBI1"/>
      <c r="GBJ1"/>
      <c r="GBK1"/>
      <c r="GBL1"/>
      <c r="GBM1"/>
      <c r="GBN1"/>
      <c r="GBO1"/>
      <c r="GBP1"/>
      <c r="GBQ1"/>
      <c r="GBR1"/>
      <c r="GBS1"/>
      <c r="GBT1"/>
      <c r="GBU1"/>
      <c r="GBV1"/>
      <c r="GBW1"/>
      <c r="GBX1"/>
      <c r="GBY1"/>
      <c r="GBZ1"/>
      <c r="GCA1"/>
      <c r="GCB1"/>
      <c r="GCC1"/>
      <c r="GCD1"/>
      <c r="GCE1"/>
      <c r="GCF1"/>
      <c r="GCG1"/>
      <c r="GCH1"/>
      <c r="GCI1"/>
      <c r="GCJ1"/>
      <c r="GCK1"/>
      <c r="GCL1"/>
      <c r="GCM1"/>
      <c r="GCN1"/>
      <c r="GCO1"/>
      <c r="GCP1"/>
      <c r="GCQ1"/>
      <c r="GCR1"/>
      <c r="GCS1"/>
      <c r="GCT1"/>
      <c r="GCU1"/>
      <c r="GCV1"/>
      <c r="GCW1"/>
      <c r="GCX1"/>
      <c r="GCY1"/>
      <c r="GCZ1"/>
      <c r="GDA1"/>
      <c r="GDB1"/>
      <c r="GDC1"/>
      <c r="GDD1"/>
      <c r="GDE1"/>
      <c r="GDF1"/>
      <c r="GDG1"/>
      <c r="GDH1"/>
      <c r="GDI1"/>
      <c r="GDJ1"/>
      <c r="GDK1"/>
      <c r="GDL1"/>
      <c r="GDM1"/>
      <c r="GDN1"/>
      <c r="GDO1"/>
      <c r="GDP1"/>
      <c r="GDQ1"/>
      <c r="GDR1"/>
      <c r="GDS1"/>
      <c r="GDT1"/>
      <c r="GDU1"/>
      <c r="GDV1"/>
      <c r="GDW1"/>
      <c r="GDX1"/>
      <c r="GDY1"/>
      <c r="GDZ1"/>
      <c r="GEA1"/>
      <c r="GEB1"/>
      <c r="GEC1"/>
      <c r="GED1"/>
      <c r="GEE1"/>
      <c r="GEF1"/>
      <c r="GEG1"/>
      <c r="GEH1"/>
      <c r="GEI1"/>
      <c r="GEJ1"/>
      <c r="GEK1"/>
      <c r="GEL1"/>
      <c r="GEM1"/>
      <c r="GEN1"/>
      <c r="GEO1"/>
      <c r="GEP1"/>
      <c r="GEQ1"/>
      <c r="GER1"/>
      <c r="GES1"/>
      <c r="GET1"/>
      <c r="GEU1"/>
      <c r="GEV1"/>
      <c r="GEW1"/>
      <c r="GEX1"/>
      <c r="GEY1"/>
      <c r="GEZ1"/>
      <c r="GFA1"/>
      <c r="GFB1"/>
      <c r="GFC1"/>
      <c r="GFD1"/>
      <c r="GFE1"/>
      <c r="GFF1"/>
      <c r="GFG1"/>
      <c r="GFH1"/>
      <c r="GFI1"/>
      <c r="GFJ1"/>
      <c r="GFK1"/>
      <c r="GFL1"/>
      <c r="GFM1"/>
      <c r="GFN1"/>
      <c r="GFO1"/>
      <c r="GFP1"/>
      <c r="GFQ1"/>
      <c r="GFR1"/>
      <c r="GFS1"/>
      <c r="GFT1"/>
      <c r="GFU1"/>
      <c r="GFV1"/>
      <c r="GFW1"/>
      <c r="GFX1"/>
      <c r="GFY1"/>
      <c r="GFZ1"/>
      <c r="GGA1"/>
      <c r="GGB1"/>
      <c r="GGC1"/>
      <c r="GGD1"/>
      <c r="GGE1"/>
      <c r="GGF1"/>
      <c r="GGG1"/>
      <c r="GGH1"/>
      <c r="GGI1"/>
      <c r="GGJ1"/>
      <c r="GGK1"/>
      <c r="GGL1"/>
      <c r="GGM1"/>
      <c r="GGN1"/>
      <c r="GGO1"/>
      <c r="GGP1"/>
      <c r="GGQ1"/>
      <c r="GGR1"/>
      <c r="GGS1"/>
      <c r="GGT1"/>
      <c r="GGU1"/>
      <c r="GGV1"/>
      <c r="GGW1"/>
      <c r="GGX1"/>
      <c r="GGY1"/>
      <c r="GGZ1"/>
      <c r="GHA1"/>
      <c r="GHB1"/>
      <c r="GHC1"/>
      <c r="GHD1"/>
      <c r="GHE1"/>
      <c r="GHF1"/>
      <c r="GHG1"/>
      <c r="GHH1"/>
      <c r="GHI1"/>
      <c r="GHJ1"/>
      <c r="GHK1"/>
      <c r="GHL1"/>
      <c r="GHM1"/>
      <c r="GHN1"/>
      <c r="GHO1"/>
      <c r="GHP1"/>
      <c r="GHQ1"/>
      <c r="GHR1"/>
      <c r="GHS1"/>
      <c r="GHT1"/>
      <c r="GHU1"/>
      <c r="GHV1"/>
      <c r="GHW1"/>
      <c r="GHX1"/>
      <c r="GHY1"/>
      <c r="GHZ1"/>
      <c r="GIA1"/>
      <c r="GIB1"/>
      <c r="GIC1"/>
      <c r="GID1"/>
      <c r="GIE1"/>
      <c r="GIF1"/>
      <c r="GIG1"/>
      <c r="GIH1"/>
      <c r="GII1"/>
      <c r="GIJ1"/>
      <c r="GIK1"/>
      <c r="GIL1"/>
      <c r="GIM1"/>
      <c r="GIN1"/>
      <c r="GIO1"/>
      <c r="GIP1"/>
      <c r="GIQ1"/>
      <c r="GIR1"/>
      <c r="GIS1"/>
      <c r="GIT1"/>
      <c r="GIU1"/>
      <c r="GIV1"/>
      <c r="GIW1"/>
      <c r="GIX1"/>
      <c r="GIY1"/>
      <c r="GIZ1"/>
      <c r="GJA1"/>
      <c r="GJB1"/>
      <c r="GJC1"/>
      <c r="GJD1"/>
      <c r="GJE1"/>
      <c r="GJF1"/>
      <c r="GJG1"/>
      <c r="GJH1"/>
      <c r="GJI1"/>
      <c r="GJJ1"/>
      <c r="GJK1"/>
      <c r="GJL1"/>
      <c r="GJM1"/>
      <c r="GJN1"/>
      <c r="GJO1"/>
      <c r="GJP1"/>
      <c r="GJQ1"/>
      <c r="GJR1"/>
      <c r="GJS1"/>
      <c r="GJT1"/>
      <c r="GJU1"/>
      <c r="GJV1"/>
      <c r="GJW1"/>
      <c r="GJX1"/>
      <c r="GJY1"/>
      <c r="GJZ1"/>
      <c r="GKA1"/>
      <c r="GKB1"/>
      <c r="GKC1"/>
      <c r="GKD1"/>
      <c r="GKE1"/>
      <c r="GKF1"/>
      <c r="GKG1"/>
      <c r="GKH1"/>
      <c r="GKI1"/>
      <c r="GKJ1"/>
      <c r="GKK1"/>
      <c r="GKL1"/>
      <c r="GKM1"/>
      <c r="GKN1"/>
      <c r="GKO1"/>
      <c r="GKP1"/>
      <c r="GKQ1"/>
      <c r="GKR1"/>
      <c r="GKS1"/>
      <c r="GKT1"/>
      <c r="GKU1"/>
      <c r="GKV1"/>
      <c r="GKW1"/>
      <c r="GKX1"/>
      <c r="GKY1"/>
      <c r="GKZ1"/>
      <c r="GLA1"/>
      <c r="GLB1"/>
      <c r="GLC1"/>
      <c r="GLD1"/>
      <c r="GLE1"/>
      <c r="GLF1"/>
      <c r="GLG1"/>
      <c r="GLH1"/>
      <c r="GLI1"/>
      <c r="GLJ1"/>
      <c r="GLK1"/>
      <c r="GLL1"/>
      <c r="GLM1"/>
      <c r="GLN1"/>
      <c r="GLO1"/>
      <c r="GLP1"/>
      <c r="GLQ1"/>
      <c r="GLR1"/>
      <c r="GLS1"/>
      <c r="GLT1"/>
      <c r="GLU1"/>
      <c r="GLV1"/>
      <c r="GLW1"/>
      <c r="GLX1"/>
      <c r="GLY1"/>
      <c r="GLZ1"/>
      <c r="GMA1"/>
      <c r="GMB1"/>
      <c r="GMC1"/>
      <c r="GMD1"/>
      <c r="GME1"/>
      <c r="GMF1"/>
      <c r="GMG1"/>
      <c r="GMH1"/>
      <c r="GMI1"/>
      <c r="GMJ1"/>
      <c r="GMK1"/>
      <c r="GML1"/>
      <c r="GMM1"/>
      <c r="GMN1"/>
      <c r="GMO1"/>
      <c r="GMP1"/>
      <c r="GMQ1"/>
      <c r="GMR1"/>
      <c r="GMS1"/>
      <c r="GMT1"/>
      <c r="GMU1"/>
      <c r="GMV1"/>
      <c r="GMW1"/>
      <c r="GMX1"/>
      <c r="GMY1"/>
      <c r="GMZ1"/>
      <c r="GNA1"/>
      <c r="GNB1"/>
      <c r="GNC1"/>
      <c r="GND1"/>
      <c r="GNE1"/>
      <c r="GNF1"/>
      <c r="GNG1"/>
      <c r="GNH1"/>
      <c r="GNI1"/>
      <c r="GNJ1"/>
      <c r="GNK1"/>
      <c r="GNL1"/>
      <c r="GNM1"/>
      <c r="GNN1"/>
      <c r="GNO1"/>
      <c r="GNP1"/>
      <c r="GNQ1"/>
      <c r="GNR1"/>
      <c r="GNS1"/>
      <c r="GNT1"/>
      <c r="GNU1"/>
      <c r="GNV1"/>
      <c r="GNW1"/>
      <c r="GNX1"/>
      <c r="GNY1"/>
      <c r="GNZ1"/>
      <c r="GOA1"/>
      <c r="GOB1"/>
      <c r="GOC1"/>
      <c r="GOD1"/>
      <c r="GOE1"/>
      <c r="GOF1"/>
      <c r="GOG1"/>
      <c r="GOH1"/>
      <c r="GOI1"/>
      <c r="GOJ1"/>
      <c r="GOK1"/>
      <c r="GOL1"/>
      <c r="GOM1"/>
      <c r="GON1"/>
      <c r="GOO1"/>
      <c r="GOP1"/>
      <c r="GOQ1"/>
      <c r="GOR1"/>
      <c r="GOS1"/>
      <c r="GOT1"/>
      <c r="GOU1"/>
      <c r="GOV1"/>
      <c r="GOW1"/>
      <c r="GOX1"/>
      <c r="GOY1"/>
      <c r="GOZ1"/>
      <c r="GPA1"/>
      <c r="GPB1"/>
      <c r="GPC1"/>
      <c r="GPD1"/>
      <c r="GPE1"/>
      <c r="GPF1"/>
      <c r="GPG1"/>
      <c r="GPH1"/>
      <c r="GPI1"/>
      <c r="GPJ1"/>
      <c r="GPK1"/>
      <c r="GPL1"/>
      <c r="GPM1"/>
      <c r="GPN1"/>
      <c r="GPO1"/>
      <c r="GPP1"/>
      <c r="GPQ1"/>
      <c r="GPR1"/>
      <c r="GPS1"/>
      <c r="GPT1"/>
      <c r="GPU1"/>
      <c r="GPV1"/>
      <c r="GPW1"/>
      <c r="GPX1"/>
      <c r="GPY1"/>
      <c r="GPZ1"/>
      <c r="GQA1"/>
      <c r="GQB1"/>
      <c r="GQC1"/>
      <c r="GQD1"/>
      <c r="GQE1"/>
      <c r="GQF1"/>
      <c r="GQG1"/>
      <c r="GQH1"/>
      <c r="GQI1"/>
      <c r="GQJ1"/>
      <c r="GQK1"/>
      <c r="GQL1"/>
      <c r="GQM1"/>
      <c r="GQN1"/>
      <c r="GQO1"/>
      <c r="GQP1"/>
      <c r="GQQ1"/>
      <c r="GQR1"/>
      <c r="GQS1"/>
      <c r="GQT1"/>
      <c r="GQU1"/>
      <c r="GQV1"/>
      <c r="GQW1"/>
      <c r="GQX1"/>
      <c r="GQY1"/>
      <c r="GQZ1"/>
      <c r="GRA1"/>
      <c r="GRB1"/>
      <c r="GRC1"/>
      <c r="GRD1"/>
      <c r="GRE1"/>
      <c r="GRF1"/>
      <c r="GRG1"/>
      <c r="GRH1"/>
      <c r="GRI1"/>
      <c r="GRJ1"/>
      <c r="GRK1"/>
      <c r="GRL1"/>
      <c r="GRM1"/>
      <c r="GRN1"/>
      <c r="GRO1"/>
      <c r="GRP1"/>
      <c r="GRQ1"/>
      <c r="GRR1"/>
      <c r="GRS1"/>
      <c r="GRT1"/>
      <c r="GRU1"/>
      <c r="GRV1"/>
      <c r="GRW1"/>
      <c r="GRX1"/>
      <c r="GRY1"/>
      <c r="GRZ1"/>
      <c r="GSA1"/>
      <c r="GSB1"/>
      <c r="GSC1"/>
      <c r="GSD1"/>
      <c r="GSE1"/>
      <c r="GSF1"/>
      <c r="GSG1"/>
      <c r="GSH1"/>
      <c r="GSI1"/>
      <c r="GSJ1"/>
      <c r="GSK1"/>
      <c r="GSL1"/>
      <c r="GSM1"/>
      <c r="GSN1"/>
      <c r="GSO1"/>
      <c r="GSP1"/>
      <c r="GSQ1"/>
      <c r="GSR1"/>
      <c r="GSS1"/>
      <c r="GST1"/>
      <c r="GSU1"/>
      <c r="GSV1"/>
      <c r="GSW1"/>
      <c r="GSX1"/>
      <c r="GSY1"/>
      <c r="GSZ1"/>
      <c r="GTA1"/>
      <c r="GTB1"/>
      <c r="GTC1"/>
      <c r="GTD1"/>
      <c r="GTE1"/>
      <c r="GTF1"/>
      <c r="GTG1"/>
      <c r="GTH1"/>
      <c r="GTI1"/>
      <c r="GTJ1"/>
      <c r="GTK1"/>
      <c r="GTL1"/>
      <c r="GTM1"/>
      <c r="GTN1"/>
      <c r="GTO1"/>
      <c r="GTP1"/>
      <c r="GTQ1"/>
      <c r="GTR1"/>
      <c r="GTS1"/>
      <c r="GTT1"/>
      <c r="GTU1"/>
      <c r="GTV1"/>
      <c r="GTW1"/>
      <c r="GTX1"/>
      <c r="GTY1"/>
      <c r="GTZ1"/>
      <c r="GUA1"/>
      <c r="GUB1"/>
      <c r="GUC1"/>
      <c r="GUD1"/>
      <c r="GUE1"/>
      <c r="GUF1"/>
      <c r="GUG1"/>
      <c r="GUH1"/>
      <c r="GUI1"/>
      <c r="GUJ1"/>
      <c r="GUK1"/>
      <c r="GUL1"/>
      <c r="GUM1"/>
      <c r="GUN1"/>
      <c r="GUO1"/>
      <c r="GUP1"/>
      <c r="GUQ1"/>
      <c r="GUR1"/>
      <c r="GUS1"/>
      <c r="GUT1"/>
      <c r="GUU1"/>
      <c r="GUV1"/>
      <c r="GUW1"/>
      <c r="GUX1"/>
      <c r="GUY1"/>
      <c r="GUZ1"/>
      <c r="GVA1"/>
      <c r="GVB1"/>
      <c r="GVC1"/>
      <c r="GVD1"/>
      <c r="GVE1"/>
      <c r="GVF1"/>
      <c r="GVG1"/>
      <c r="GVH1"/>
      <c r="GVI1"/>
      <c r="GVJ1"/>
      <c r="GVK1"/>
      <c r="GVL1"/>
      <c r="GVM1"/>
      <c r="GVN1"/>
      <c r="GVO1"/>
      <c r="GVP1"/>
      <c r="GVQ1"/>
      <c r="GVR1"/>
      <c r="GVS1"/>
      <c r="GVT1"/>
      <c r="GVU1"/>
      <c r="GVV1"/>
      <c r="GVW1"/>
      <c r="GVX1"/>
      <c r="GVY1"/>
      <c r="GVZ1"/>
      <c r="GWA1"/>
      <c r="GWB1"/>
      <c r="GWC1"/>
      <c r="GWD1"/>
      <c r="GWE1"/>
      <c r="GWF1"/>
      <c r="GWG1"/>
      <c r="GWH1"/>
      <c r="GWI1"/>
      <c r="GWJ1"/>
      <c r="GWK1"/>
      <c r="GWL1"/>
      <c r="GWM1"/>
      <c r="GWN1"/>
      <c r="GWO1"/>
      <c r="GWP1"/>
      <c r="GWQ1"/>
      <c r="GWR1"/>
      <c r="GWS1"/>
      <c r="GWT1"/>
      <c r="GWU1"/>
      <c r="GWV1"/>
      <c r="GWW1"/>
      <c r="GWX1"/>
      <c r="GWY1"/>
      <c r="GWZ1"/>
      <c r="GXA1"/>
      <c r="GXB1"/>
      <c r="GXC1"/>
      <c r="GXD1"/>
      <c r="GXE1"/>
      <c r="GXF1"/>
      <c r="GXG1"/>
      <c r="GXH1"/>
      <c r="GXI1"/>
      <c r="GXJ1"/>
      <c r="GXK1"/>
      <c r="GXL1"/>
      <c r="GXM1"/>
      <c r="GXN1"/>
      <c r="GXO1"/>
      <c r="GXP1"/>
      <c r="GXQ1"/>
      <c r="GXR1"/>
      <c r="GXS1"/>
      <c r="GXT1"/>
      <c r="GXU1"/>
      <c r="GXV1"/>
      <c r="GXW1"/>
      <c r="GXX1"/>
      <c r="GXY1"/>
      <c r="GXZ1"/>
      <c r="GYA1"/>
      <c r="GYB1"/>
      <c r="GYC1"/>
      <c r="GYD1"/>
      <c r="GYE1"/>
      <c r="GYF1"/>
      <c r="GYG1"/>
      <c r="GYH1"/>
      <c r="GYI1"/>
      <c r="GYJ1"/>
      <c r="GYK1"/>
      <c r="GYL1"/>
      <c r="GYM1"/>
      <c r="GYN1"/>
      <c r="GYO1"/>
      <c r="GYP1"/>
      <c r="GYQ1"/>
      <c r="GYR1"/>
      <c r="GYS1"/>
      <c r="GYT1"/>
      <c r="GYU1"/>
      <c r="GYV1"/>
      <c r="GYW1"/>
      <c r="GYX1"/>
      <c r="GYY1"/>
      <c r="GYZ1"/>
      <c r="GZA1"/>
      <c r="GZB1"/>
      <c r="GZC1"/>
      <c r="GZD1"/>
      <c r="GZE1"/>
      <c r="GZF1"/>
      <c r="GZG1"/>
      <c r="GZH1"/>
      <c r="GZI1"/>
      <c r="GZJ1"/>
      <c r="GZK1"/>
      <c r="GZL1"/>
      <c r="GZM1"/>
      <c r="GZN1"/>
      <c r="GZO1"/>
      <c r="GZP1"/>
      <c r="GZQ1"/>
      <c r="GZR1"/>
      <c r="GZS1"/>
      <c r="GZT1"/>
      <c r="GZU1"/>
      <c r="GZV1"/>
      <c r="GZW1"/>
      <c r="GZX1"/>
      <c r="GZY1"/>
      <c r="GZZ1"/>
      <c r="HAA1"/>
      <c r="HAB1"/>
      <c r="HAC1"/>
      <c r="HAD1"/>
      <c r="HAE1"/>
      <c r="HAF1"/>
      <c r="HAG1"/>
      <c r="HAH1"/>
      <c r="HAI1"/>
      <c r="HAJ1"/>
      <c r="HAK1"/>
      <c r="HAL1"/>
      <c r="HAM1"/>
      <c r="HAN1"/>
      <c r="HAO1"/>
      <c r="HAP1"/>
      <c r="HAQ1"/>
      <c r="HAR1"/>
      <c r="HAS1"/>
      <c r="HAT1"/>
      <c r="HAU1"/>
      <c r="HAV1"/>
      <c r="HAW1"/>
      <c r="HAX1"/>
      <c r="HAY1"/>
      <c r="HAZ1"/>
      <c r="HBA1"/>
      <c r="HBB1"/>
      <c r="HBC1"/>
      <c r="HBD1"/>
      <c r="HBE1"/>
      <c r="HBF1"/>
      <c r="HBG1"/>
      <c r="HBH1"/>
      <c r="HBI1"/>
      <c r="HBJ1"/>
      <c r="HBK1"/>
      <c r="HBL1"/>
      <c r="HBM1"/>
      <c r="HBN1"/>
      <c r="HBO1"/>
      <c r="HBP1"/>
      <c r="HBQ1"/>
      <c r="HBR1"/>
      <c r="HBS1"/>
      <c r="HBT1"/>
      <c r="HBU1"/>
      <c r="HBV1"/>
      <c r="HBW1"/>
      <c r="HBX1"/>
      <c r="HBY1"/>
      <c r="HBZ1"/>
      <c r="HCA1"/>
      <c r="HCB1"/>
      <c r="HCC1"/>
      <c r="HCD1"/>
      <c r="HCE1"/>
      <c r="HCF1"/>
      <c r="HCG1"/>
      <c r="HCH1"/>
      <c r="HCI1"/>
      <c r="HCJ1"/>
      <c r="HCK1"/>
      <c r="HCL1"/>
      <c r="HCM1"/>
      <c r="HCN1"/>
      <c r="HCO1"/>
      <c r="HCP1"/>
      <c r="HCQ1"/>
      <c r="HCR1"/>
      <c r="HCS1"/>
      <c r="HCT1"/>
      <c r="HCU1"/>
      <c r="HCV1"/>
      <c r="HCW1"/>
      <c r="HCX1"/>
      <c r="HCY1"/>
      <c r="HCZ1"/>
      <c r="HDA1"/>
      <c r="HDB1"/>
      <c r="HDC1"/>
      <c r="HDD1"/>
      <c r="HDE1"/>
      <c r="HDF1"/>
      <c r="HDG1"/>
      <c r="HDH1"/>
      <c r="HDI1"/>
      <c r="HDJ1"/>
      <c r="HDK1"/>
      <c r="HDL1"/>
      <c r="HDM1"/>
      <c r="HDN1"/>
      <c r="HDO1"/>
      <c r="HDP1"/>
      <c r="HDQ1"/>
      <c r="HDR1"/>
      <c r="HDS1"/>
      <c r="HDT1"/>
      <c r="HDU1"/>
      <c r="HDV1"/>
      <c r="HDW1"/>
      <c r="HDX1"/>
      <c r="HDY1"/>
      <c r="HDZ1"/>
      <c r="HEA1"/>
      <c r="HEB1"/>
      <c r="HEC1"/>
      <c r="HED1"/>
      <c r="HEE1"/>
      <c r="HEF1"/>
      <c r="HEG1"/>
      <c r="HEH1"/>
      <c r="HEI1"/>
      <c r="HEJ1"/>
      <c r="HEK1"/>
      <c r="HEL1"/>
      <c r="HEM1"/>
      <c r="HEN1"/>
      <c r="HEO1"/>
      <c r="HEP1"/>
      <c r="HEQ1"/>
      <c r="HER1"/>
      <c r="HES1"/>
      <c r="HET1"/>
      <c r="HEU1"/>
      <c r="HEV1"/>
      <c r="HEW1"/>
      <c r="HEX1"/>
      <c r="HEY1"/>
      <c r="HEZ1"/>
      <c r="HFA1"/>
      <c r="HFB1"/>
      <c r="HFC1"/>
      <c r="HFD1"/>
      <c r="HFE1"/>
      <c r="HFF1"/>
      <c r="HFG1"/>
      <c r="HFH1"/>
      <c r="HFI1"/>
      <c r="HFJ1"/>
      <c r="HFK1"/>
      <c r="HFL1"/>
      <c r="HFM1"/>
      <c r="HFN1"/>
      <c r="HFO1"/>
      <c r="HFP1"/>
      <c r="HFQ1"/>
      <c r="HFR1"/>
      <c r="HFS1"/>
      <c r="HFT1"/>
      <c r="HFU1"/>
      <c r="HFV1"/>
      <c r="HFW1"/>
      <c r="HFX1"/>
      <c r="HFY1"/>
      <c r="HFZ1"/>
      <c r="HGA1"/>
      <c r="HGB1"/>
      <c r="HGC1"/>
      <c r="HGD1"/>
      <c r="HGE1"/>
      <c r="HGF1"/>
      <c r="HGG1"/>
      <c r="HGH1"/>
      <c r="HGI1"/>
      <c r="HGJ1"/>
      <c r="HGK1"/>
      <c r="HGL1"/>
      <c r="HGM1"/>
      <c r="HGN1"/>
      <c r="HGO1"/>
      <c r="HGP1"/>
      <c r="HGQ1"/>
      <c r="HGR1"/>
      <c r="HGS1"/>
      <c r="HGT1"/>
      <c r="HGU1"/>
      <c r="HGV1"/>
      <c r="HGW1"/>
      <c r="HGX1"/>
      <c r="HGY1"/>
      <c r="HGZ1"/>
      <c r="HHA1"/>
      <c r="HHB1"/>
      <c r="HHC1"/>
      <c r="HHD1"/>
      <c r="HHE1"/>
      <c r="HHF1"/>
      <c r="HHG1"/>
      <c r="HHH1"/>
      <c r="HHI1"/>
      <c r="HHJ1"/>
      <c r="HHK1"/>
      <c r="HHL1"/>
      <c r="HHM1"/>
      <c r="HHN1"/>
      <c r="HHO1"/>
      <c r="HHP1"/>
      <c r="HHQ1"/>
      <c r="HHR1"/>
      <c r="HHS1"/>
      <c r="HHT1"/>
      <c r="HHU1"/>
      <c r="HHV1"/>
      <c r="HHW1"/>
      <c r="HHX1"/>
      <c r="HHY1"/>
      <c r="HHZ1"/>
      <c r="HIA1"/>
      <c r="HIB1"/>
      <c r="HIC1"/>
      <c r="HID1"/>
      <c r="HIE1"/>
      <c r="HIF1"/>
      <c r="HIG1"/>
      <c r="HIH1"/>
      <c r="HII1"/>
      <c r="HIJ1"/>
      <c r="HIK1"/>
      <c r="HIL1"/>
      <c r="HIM1"/>
      <c r="HIN1"/>
      <c r="HIO1"/>
      <c r="HIP1"/>
      <c r="HIQ1"/>
      <c r="HIR1"/>
      <c r="HIS1"/>
      <c r="HIT1"/>
      <c r="HIU1"/>
      <c r="HIV1"/>
      <c r="HIW1"/>
      <c r="HIX1"/>
      <c r="HIY1"/>
      <c r="HIZ1"/>
      <c r="HJA1"/>
      <c r="HJB1"/>
      <c r="HJC1"/>
      <c r="HJD1"/>
      <c r="HJE1"/>
      <c r="HJF1"/>
      <c r="HJG1"/>
      <c r="HJH1"/>
      <c r="HJI1"/>
      <c r="HJJ1"/>
      <c r="HJK1"/>
      <c r="HJL1"/>
      <c r="HJM1"/>
      <c r="HJN1"/>
      <c r="HJO1"/>
      <c r="HJP1"/>
      <c r="HJQ1"/>
      <c r="HJR1"/>
      <c r="HJS1"/>
      <c r="HJT1"/>
      <c r="HJU1"/>
      <c r="HJV1"/>
      <c r="HJW1"/>
      <c r="HJX1"/>
      <c r="HJY1"/>
      <c r="HJZ1"/>
      <c r="HKA1"/>
      <c r="HKB1"/>
      <c r="HKC1"/>
      <c r="HKD1"/>
      <c r="HKE1"/>
      <c r="HKF1"/>
      <c r="HKG1"/>
      <c r="HKH1"/>
      <c r="HKI1"/>
      <c r="HKJ1"/>
      <c r="HKK1"/>
      <c r="HKL1"/>
      <c r="HKM1"/>
      <c r="HKN1"/>
      <c r="HKO1"/>
      <c r="HKP1"/>
      <c r="HKQ1"/>
      <c r="HKR1"/>
      <c r="HKS1"/>
      <c r="HKT1"/>
      <c r="HKU1"/>
      <c r="HKV1"/>
      <c r="HKW1"/>
      <c r="HKX1"/>
      <c r="HKY1"/>
      <c r="HKZ1"/>
      <c r="HLA1"/>
      <c r="HLB1"/>
      <c r="HLC1"/>
      <c r="HLD1"/>
      <c r="HLE1"/>
      <c r="HLF1"/>
      <c r="HLG1"/>
      <c r="HLH1"/>
      <c r="HLI1"/>
      <c r="HLJ1"/>
      <c r="HLK1"/>
      <c r="HLL1"/>
      <c r="HLM1"/>
      <c r="HLN1"/>
      <c r="HLO1"/>
      <c r="HLP1"/>
      <c r="HLQ1"/>
      <c r="HLR1"/>
      <c r="HLS1"/>
      <c r="HLT1"/>
      <c r="HLU1"/>
      <c r="HLV1"/>
      <c r="HLW1"/>
      <c r="HLX1"/>
      <c r="HLY1"/>
      <c r="HLZ1"/>
      <c r="HMA1"/>
      <c r="HMB1"/>
      <c r="HMC1"/>
      <c r="HMD1"/>
      <c r="HME1"/>
      <c r="HMF1"/>
      <c r="HMG1"/>
      <c r="HMH1"/>
      <c r="HMI1"/>
      <c r="HMJ1"/>
      <c r="HMK1"/>
      <c r="HML1"/>
      <c r="HMM1"/>
      <c r="HMN1"/>
      <c r="HMO1"/>
      <c r="HMP1"/>
      <c r="HMQ1"/>
      <c r="HMR1"/>
      <c r="HMS1"/>
      <c r="HMT1"/>
      <c r="HMU1"/>
      <c r="HMV1"/>
      <c r="HMW1"/>
      <c r="HMX1"/>
      <c r="HMY1"/>
      <c r="HMZ1"/>
      <c r="HNA1"/>
      <c r="HNB1"/>
      <c r="HNC1"/>
      <c r="HND1"/>
      <c r="HNE1"/>
      <c r="HNF1"/>
      <c r="HNG1"/>
      <c r="HNH1"/>
      <c r="HNI1"/>
      <c r="HNJ1"/>
      <c r="HNK1"/>
      <c r="HNL1"/>
      <c r="HNM1"/>
      <c r="HNN1"/>
      <c r="HNO1"/>
      <c r="HNP1"/>
      <c r="HNQ1"/>
      <c r="HNR1"/>
      <c r="HNS1"/>
      <c r="HNT1"/>
      <c r="HNU1"/>
      <c r="HNV1"/>
      <c r="HNW1"/>
      <c r="HNX1"/>
      <c r="HNY1"/>
      <c r="HNZ1"/>
      <c r="HOA1"/>
      <c r="HOB1"/>
      <c r="HOC1"/>
      <c r="HOD1"/>
      <c r="HOE1"/>
      <c r="HOF1"/>
      <c r="HOG1"/>
      <c r="HOH1"/>
      <c r="HOI1"/>
      <c r="HOJ1"/>
      <c r="HOK1"/>
      <c r="HOL1"/>
      <c r="HOM1"/>
      <c r="HON1"/>
      <c r="HOO1"/>
      <c r="HOP1"/>
      <c r="HOQ1"/>
      <c r="HOR1"/>
      <c r="HOS1"/>
      <c r="HOT1"/>
      <c r="HOU1"/>
      <c r="HOV1"/>
      <c r="HOW1"/>
      <c r="HOX1"/>
      <c r="HOY1"/>
      <c r="HOZ1"/>
      <c r="HPA1"/>
      <c r="HPB1"/>
      <c r="HPC1"/>
      <c r="HPD1"/>
      <c r="HPE1"/>
      <c r="HPF1"/>
      <c r="HPG1"/>
      <c r="HPH1"/>
      <c r="HPI1"/>
      <c r="HPJ1"/>
      <c r="HPK1"/>
      <c r="HPL1"/>
      <c r="HPM1"/>
      <c r="HPN1"/>
      <c r="HPO1"/>
      <c r="HPP1"/>
      <c r="HPQ1"/>
      <c r="HPR1"/>
      <c r="HPS1"/>
      <c r="HPT1"/>
      <c r="HPU1"/>
      <c r="HPV1"/>
      <c r="HPW1"/>
      <c r="HPX1"/>
      <c r="HPY1"/>
      <c r="HPZ1"/>
      <c r="HQA1"/>
      <c r="HQB1"/>
      <c r="HQC1"/>
      <c r="HQD1"/>
      <c r="HQE1"/>
      <c r="HQF1"/>
      <c r="HQG1"/>
      <c r="HQH1"/>
      <c r="HQI1"/>
      <c r="HQJ1"/>
      <c r="HQK1"/>
      <c r="HQL1"/>
      <c r="HQM1"/>
      <c r="HQN1"/>
      <c r="HQO1"/>
      <c r="HQP1"/>
      <c r="HQQ1"/>
      <c r="HQR1"/>
      <c r="HQS1"/>
      <c r="HQT1"/>
      <c r="HQU1"/>
      <c r="HQV1"/>
      <c r="HQW1"/>
      <c r="HQX1"/>
      <c r="HQY1"/>
      <c r="HQZ1"/>
      <c r="HRA1"/>
      <c r="HRB1"/>
      <c r="HRC1"/>
      <c r="HRD1"/>
      <c r="HRE1"/>
      <c r="HRF1"/>
      <c r="HRG1"/>
      <c r="HRH1"/>
      <c r="HRI1"/>
      <c r="HRJ1"/>
      <c r="HRK1"/>
      <c r="HRL1"/>
      <c r="HRM1"/>
      <c r="HRN1"/>
      <c r="HRO1"/>
      <c r="HRP1"/>
      <c r="HRQ1"/>
      <c r="HRR1"/>
      <c r="HRS1"/>
      <c r="HRT1"/>
      <c r="HRU1"/>
      <c r="HRV1"/>
      <c r="HRW1"/>
      <c r="HRX1"/>
      <c r="HRY1"/>
      <c r="HRZ1"/>
      <c r="HSA1"/>
      <c r="HSB1"/>
      <c r="HSC1"/>
      <c r="HSD1"/>
      <c r="HSE1"/>
      <c r="HSF1"/>
      <c r="HSG1"/>
      <c r="HSH1"/>
      <c r="HSI1"/>
      <c r="HSJ1"/>
      <c r="HSK1"/>
      <c r="HSL1"/>
      <c r="HSM1"/>
      <c r="HSN1"/>
      <c r="HSO1"/>
      <c r="HSP1"/>
      <c r="HSQ1"/>
      <c r="HSR1"/>
      <c r="HSS1"/>
      <c r="HST1"/>
      <c r="HSU1"/>
      <c r="HSV1"/>
      <c r="HSW1"/>
      <c r="HSX1"/>
      <c r="HSY1"/>
      <c r="HSZ1"/>
      <c r="HTA1"/>
      <c r="HTB1"/>
      <c r="HTC1"/>
      <c r="HTD1"/>
      <c r="HTE1"/>
      <c r="HTF1"/>
      <c r="HTG1"/>
      <c r="HTH1"/>
      <c r="HTI1"/>
      <c r="HTJ1"/>
      <c r="HTK1"/>
      <c r="HTL1"/>
      <c r="HTM1"/>
      <c r="HTN1"/>
      <c r="HTO1"/>
      <c r="HTP1"/>
      <c r="HTQ1"/>
      <c r="HTR1"/>
      <c r="HTS1"/>
      <c r="HTT1"/>
      <c r="HTU1"/>
      <c r="HTV1"/>
      <c r="HTW1"/>
      <c r="HTX1"/>
      <c r="HTY1"/>
      <c r="HTZ1"/>
      <c r="HUA1"/>
      <c r="HUB1"/>
      <c r="HUC1"/>
      <c r="HUD1"/>
      <c r="HUE1"/>
      <c r="HUF1"/>
      <c r="HUG1"/>
      <c r="HUH1"/>
      <c r="HUI1"/>
      <c r="HUJ1"/>
      <c r="HUK1"/>
      <c r="HUL1"/>
      <c r="HUM1"/>
      <c r="HUN1"/>
      <c r="HUO1"/>
      <c r="HUP1"/>
      <c r="HUQ1"/>
      <c r="HUR1"/>
      <c r="HUS1"/>
      <c r="HUT1"/>
      <c r="HUU1"/>
      <c r="HUV1"/>
      <c r="HUW1"/>
      <c r="HUX1"/>
      <c r="HUY1"/>
      <c r="HUZ1"/>
      <c r="HVA1"/>
      <c r="HVB1"/>
      <c r="HVC1"/>
      <c r="HVD1"/>
      <c r="HVE1"/>
      <c r="HVF1"/>
      <c r="HVG1"/>
      <c r="HVH1"/>
      <c r="HVI1"/>
      <c r="HVJ1"/>
      <c r="HVK1"/>
      <c r="HVL1"/>
      <c r="HVM1"/>
      <c r="HVN1"/>
      <c r="HVO1"/>
      <c r="HVP1"/>
      <c r="HVQ1"/>
      <c r="HVR1"/>
      <c r="HVS1"/>
      <c r="HVT1"/>
      <c r="HVU1"/>
      <c r="HVV1"/>
      <c r="HVW1"/>
      <c r="HVX1"/>
      <c r="HVY1"/>
      <c r="HVZ1"/>
      <c r="HWA1"/>
      <c r="HWB1"/>
      <c r="HWC1"/>
      <c r="HWD1"/>
      <c r="HWE1"/>
      <c r="HWF1"/>
      <c r="HWG1"/>
      <c r="HWH1"/>
      <c r="HWI1"/>
      <c r="HWJ1"/>
      <c r="HWK1"/>
      <c r="HWL1"/>
      <c r="HWM1"/>
      <c r="HWN1"/>
      <c r="HWO1"/>
      <c r="HWP1"/>
      <c r="HWQ1"/>
      <c r="HWR1"/>
      <c r="HWS1"/>
      <c r="HWT1"/>
      <c r="HWU1"/>
      <c r="HWV1"/>
      <c r="HWW1"/>
      <c r="HWX1"/>
      <c r="HWY1"/>
      <c r="HWZ1"/>
      <c r="HXA1"/>
      <c r="HXB1"/>
      <c r="HXC1"/>
      <c r="HXD1"/>
      <c r="HXE1"/>
      <c r="HXF1"/>
      <c r="HXG1"/>
      <c r="HXH1"/>
      <c r="HXI1"/>
      <c r="HXJ1"/>
      <c r="HXK1"/>
      <c r="HXL1"/>
      <c r="HXM1"/>
      <c r="HXN1"/>
      <c r="HXO1"/>
      <c r="HXP1"/>
      <c r="HXQ1"/>
      <c r="HXR1"/>
      <c r="HXS1"/>
      <c r="HXT1"/>
      <c r="HXU1"/>
      <c r="HXV1"/>
      <c r="HXW1"/>
      <c r="HXX1"/>
      <c r="HXY1"/>
      <c r="HXZ1"/>
      <c r="HYA1"/>
      <c r="HYB1"/>
      <c r="HYC1"/>
      <c r="HYD1"/>
      <c r="HYE1"/>
      <c r="HYF1"/>
      <c r="HYG1"/>
      <c r="HYH1"/>
      <c r="HYI1"/>
      <c r="HYJ1"/>
      <c r="HYK1"/>
      <c r="HYL1"/>
      <c r="HYM1"/>
      <c r="HYN1"/>
      <c r="HYO1"/>
      <c r="HYP1"/>
      <c r="HYQ1"/>
      <c r="HYR1"/>
      <c r="HYS1"/>
      <c r="HYT1"/>
      <c r="HYU1"/>
      <c r="HYV1"/>
      <c r="HYW1"/>
      <c r="HYX1"/>
      <c r="HYY1"/>
      <c r="HYZ1"/>
      <c r="HZA1"/>
      <c r="HZB1"/>
      <c r="HZC1"/>
      <c r="HZD1"/>
      <c r="HZE1"/>
      <c r="HZF1"/>
      <c r="HZG1"/>
      <c r="HZH1"/>
      <c r="HZI1"/>
      <c r="HZJ1"/>
      <c r="HZK1"/>
      <c r="HZL1"/>
      <c r="HZM1"/>
      <c r="HZN1"/>
      <c r="HZO1"/>
      <c r="HZP1"/>
      <c r="HZQ1"/>
      <c r="HZR1"/>
      <c r="HZS1"/>
      <c r="HZT1"/>
      <c r="HZU1"/>
      <c r="HZV1"/>
      <c r="HZW1"/>
      <c r="HZX1"/>
      <c r="HZY1"/>
      <c r="HZZ1"/>
      <c r="IAA1"/>
      <c r="IAB1"/>
      <c r="IAC1"/>
      <c r="IAD1"/>
      <c r="IAE1"/>
      <c r="IAF1"/>
      <c r="IAG1"/>
      <c r="IAH1"/>
      <c r="IAI1"/>
      <c r="IAJ1"/>
      <c r="IAK1"/>
      <c r="IAL1"/>
      <c r="IAM1"/>
      <c r="IAN1"/>
      <c r="IAO1"/>
      <c r="IAP1"/>
      <c r="IAQ1"/>
      <c r="IAR1"/>
      <c r="IAS1"/>
      <c r="IAT1"/>
      <c r="IAU1"/>
      <c r="IAV1"/>
      <c r="IAW1"/>
      <c r="IAX1"/>
      <c r="IAY1"/>
      <c r="IAZ1"/>
      <c r="IBA1"/>
      <c r="IBB1"/>
      <c r="IBC1"/>
      <c r="IBD1"/>
      <c r="IBE1"/>
      <c r="IBF1"/>
      <c r="IBG1"/>
      <c r="IBH1"/>
      <c r="IBI1"/>
      <c r="IBJ1"/>
      <c r="IBK1"/>
      <c r="IBL1"/>
      <c r="IBM1"/>
      <c r="IBN1"/>
      <c r="IBO1"/>
      <c r="IBP1"/>
      <c r="IBQ1"/>
      <c r="IBR1"/>
      <c r="IBS1"/>
      <c r="IBT1"/>
      <c r="IBU1"/>
      <c r="IBV1"/>
      <c r="IBW1"/>
      <c r="IBX1"/>
      <c r="IBY1"/>
      <c r="IBZ1"/>
      <c r="ICA1"/>
      <c r="ICB1"/>
      <c r="ICC1"/>
      <c r="ICD1"/>
      <c r="ICE1"/>
      <c r="ICF1"/>
      <c r="ICG1"/>
      <c r="ICH1"/>
      <c r="ICI1"/>
      <c r="ICJ1"/>
      <c r="ICK1"/>
      <c r="ICL1"/>
      <c r="ICM1"/>
      <c r="ICN1"/>
      <c r="ICO1"/>
      <c r="ICP1"/>
      <c r="ICQ1"/>
      <c r="ICR1"/>
      <c r="ICS1"/>
      <c r="ICT1"/>
      <c r="ICU1"/>
      <c r="ICV1"/>
      <c r="ICW1"/>
      <c r="ICX1"/>
      <c r="ICY1"/>
      <c r="ICZ1"/>
      <c r="IDA1"/>
      <c r="IDB1"/>
      <c r="IDC1"/>
      <c r="IDD1"/>
      <c r="IDE1"/>
      <c r="IDF1"/>
      <c r="IDG1"/>
      <c r="IDH1"/>
      <c r="IDI1"/>
      <c r="IDJ1"/>
      <c r="IDK1"/>
      <c r="IDL1"/>
      <c r="IDM1"/>
      <c r="IDN1"/>
      <c r="IDO1"/>
      <c r="IDP1"/>
      <c r="IDQ1"/>
      <c r="IDR1"/>
      <c r="IDS1"/>
      <c r="IDT1"/>
      <c r="IDU1"/>
      <c r="IDV1"/>
      <c r="IDW1"/>
      <c r="IDX1"/>
      <c r="IDY1"/>
      <c r="IDZ1"/>
      <c r="IEA1"/>
      <c r="IEB1"/>
      <c r="IEC1"/>
      <c r="IED1"/>
      <c r="IEE1"/>
      <c r="IEF1"/>
      <c r="IEG1"/>
      <c r="IEH1"/>
      <c r="IEI1"/>
      <c r="IEJ1"/>
      <c r="IEK1"/>
      <c r="IEL1"/>
      <c r="IEM1"/>
      <c r="IEN1"/>
      <c r="IEO1"/>
      <c r="IEP1"/>
      <c r="IEQ1"/>
      <c r="IER1"/>
      <c r="IES1"/>
      <c r="IET1"/>
      <c r="IEU1"/>
      <c r="IEV1"/>
      <c r="IEW1"/>
      <c r="IEX1"/>
      <c r="IEY1"/>
      <c r="IEZ1"/>
      <c r="IFA1"/>
      <c r="IFB1"/>
      <c r="IFC1"/>
      <c r="IFD1"/>
      <c r="IFE1"/>
      <c r="IFF1"/>
      <c r="IFG1"/>
      <c r="IFH1"/>
      <c r="IFI1"/>
      <c r="IFJ1"/>
      <c r="IFK1"/>
      <c r="IFL1"/>
      <c r="IFM1"/>
      <c r="IFN1"/>
      <c r="IFO1"/>
      <c r="IFP1"/>
      <c r="IFQ1"/>
      <c r="IFR1"/>
      <c r="IFS1"/>
      <c r="IFT1"/>
      <c r="IFU1"/>
      <c r="IFV1"/>
      <c r="IFW1"/>
      <c r="IFX1"/>
      <c r="IFY1"/>
      <c r="IFZ1"/>
      <c r="IGA1"/>
      <c r="IGB1"/>
      <c r="IGC1"/>
      <c r="IGD1"/>
      <c r="IGE1"/>
      <c r="IGF1"/>
      <c r="IGG1"/>
      <c r="IGH1"/>
      <c r="IGI1"/>
      <c r="IGJ1"/>
      <c r="IGK1"/>
      <c r="IGL1"/>
      <c r="IGM1"/>
      <c r="IGN1"/>
      <c r="IGO1"/>
      <c r="IGP1"/>
      <c r="IGQ1"/>
      <c r="IGR1"/>
      <c r="IGS1"/>
      <c r="IGT1"/>
      <c r="IGU1"/>
      <c r="IGV1"/>
      <c r="IGW1"/>
      <c r="IGX1"/>
      <c r="IGY1"/>
      <c r="IGZ1"/>
      <c r="IHA1"/>
      <c r="IHB1"/>
      <c r="IHC1"/>
      <c r="IHD1"/>
      <c r="IHE1"/>
      <c r="IHF1"/>
      <c r="IHG1"/>
      <c r="IHH1"/>
      <c r="IHI1"/>
      <c r="IHJ1"/>
      <c r="IHK1"/>
      <c r="IHL1"/>
      <c r="IHM1"/>
      <c r="IHN1"/>
      <c r="IHO1"/>
      <c r="IHP1"/>
      <c r="IHQ1"/>
      <c r="IHR1"/>
      <c r="IHS1"/>
      <c r="IHT1"/>
      <c r="IHU1"/>
      <c r="IHV1"/>
      <c r="IHW1"/>
      <c r="IHX1"/>
      <c r="IHY1"/>
      <c r="IHZ1"/>
      <c r="IIA1"/>
      <c r="IIB1"/>
      <c r="IIC1"/>
      <c r="IID1"/>
      <c r="IIE1"/>
      <c r="IIF1"/>
      <c r="IIG1"/>
      <c r="IIH1"/>
      <c r="III1"/>
      <c r="IIJ1"/>
      <c r="IIK1"/>
      <c r="IIL1"/>
      <c r="IIM1"/>
      <c r="IIN1"/>
      <c r="IIO1"/>
      <c r="IIP1"/>
      <c r="IIQ1"/>
      <c r="IIR1"/>
      <c r="IIS1"/>
      <c r="IIT1"/>
      <c r="IIU1"/>
      <c r="IIV1"/>
      <c r="IIW1"/>
      <c r="IIX1"/>
      <c r="IIY1"/>
      <c r="IIZ1"/>
      <c r="IJA1"/>
      <c r="IJB1"/>
      <c r="IJC1"/>
      <c r="IJD1"/>
      <c r="IJE1"/>
      <c r="IJF1"/>
      <c r="IJG1"/>
      <c r="IJH1"/>
      <c r="IJI1"/>
      <c r="IJJ1"/>
      <c r="IJK1"/>
      <c r="IJL1"/>
      <c r="IJM1"/>
      <c r="IJN1"/>
      <c r="IJO1"/>
      <c r="IJP1"/>
      <c r="IJQ1"/>
      <c r="IJR1"/>
      <c r="IJS1"/>
      <c r="IJT1"/>
      <c r="IJU1"/>
      <c r="IJV1"/>
      <c r="IJW1"/>
      <c r="IJX1"/>
      <c r="IJY1"/>
      <c r="IJZ1"/>
      <c r="IKA1"/>
      <c r="IKB1"/>
      <c r="IKC1"/>
      <c r="IKD1"/>
      <c r="IKE1"/>
      <c r="IKF1"/>
      <c r="IKG1"/>
      <c r="IKH1"/>
      <c r="IKI1"/>
      <c r="IKJ1"/>
      <c r="IKK1"/>
      <c r="IKL1"/>
      <c r="IKM1"/>
      <c r="IKN1"/>
      <c r="IKO1"/>
      <c r="IKP1"/>
      <c r="IKQ1"/>
      <c r="IKR1"/>
      <c r="IKS1"/>
      <c r="IKT1"/>
      <c r="IKU1"/>
      <c r="IKV1"/>
      <c r="IKW1"/>
      <c r="IKX1"/>
      <c r="IKY1"/>
      <c r="IKZ1"/>
      <c r="ILA1"/>
      <c r="ILB1"/>
      <c r="ILC1"/>
      <c r="ILD1"/>
      <c r="ILE1"/>
      <c r="ILF1"/>
      <c r="ILG1"/>
      <c r="ILH1"/>
      <c r="ILI1"/>
      <c r="ILJ1"/>
      <c r="ILK1"/>
      <c r="ILL1"/>
      <c r="ILM1"/>
      <c r="ILN1"/>
      <c r="ILO1"/>
      <c r="ILP1"/>
      <c r="ILQ1"/>
      <c r="ILR1"/>
      <c r="ILS1"/>
      <c r="ILT1"/>
      <c r="ILU1"/>
      <c r="ILV1"/>
      <c r="ILW1"/>
      <c r="ILX1"/>
      <c r="ILY1"/>
      <c r="ILZ1"/>
      <c r="IMA1"/>
      <c r="IMB1"/>
      <c r="IMC1"/>
      <c r="IMD1"/>
      <c r="IME1"/>
      <c r="IMF1"/>
      <c r="IMG1"/>
      <c r="IMH1"/>
      <c r="IMI1"/>
      <c r="IMJ1"/>
      <c r="IMK1"/>
      <c r="IML1"/>
      <c r="IMM1"/>
      <c r="IMN1"/>
      <c r="IMO1"/>
      <c r="IMP1"/>
      <c r="IMQ1"/>
      <c r="IMR1"/>
      <c r="IMS1"/>
      <c r="IMT1"/>
      <c r="IMU1"/>
      <c r="IMV1"/>
      <c r="IMW1"/>
      <c r="IMX1"/>
      <c r="IMY1"/>
      <c r="IMZ1"/>
      <c r="INA1"/>
      <c r="INB1"/>
      <c r="INC1"/>
      <c r="IND1"/>
      <c r="INE1"/>
      <c r="INF1"/>
      <c r="ING1"/>
      <c r="INH1"/>
      <c r="INI1"/>
      <c r="INJ1"/>
      <c r="INK1"/>
      <c r="INL1"/>
      <c r="INM1"/>
      <c r="INN1"/>
      <c r="INO1"/>
      <c r="INP1"/>
      <c r="INQ1"/>
      <c r="INR1"/>
      <c r="INS1"/>
      <c r="INT1"/>
      <c r="INU1"/>
      <c r="INV1"/>
      <c r="INW1"/>
      <c r="INX1"/>
      <c r="INY1"/>
      <c r="INZ1"/>
      <c r="IOA1"/>
      <c r="IOB1"/>
      <c r="IOC1"/>
      <c r="IOD1"/>
      <c r="IOE1"/>
      <c r="IOF1"/>
      <c r="IOG1"/>
      <c r="IOH1"/>
      <c r="IOI1"/>
      <c r="IOJ1"/>
      <c r="IOK1"/>
      <c r="IOL1"/>
      <c r="IOM1"/>
      <c r="ION1"/>
      <c r="IOO1"/>
      <c r="IOP1"/>
      <c r="IOQ1"/>
      <c r="IOR1"/>
      <c r="IOS1"/>
      <c r="IOT1"/>
      <c r="IOU1"/>
      <c r="IOV1"/>
      <c r="IOW1"/>
      <c r="IOX1"/>
      <c r="IOY1"/>
      <c r="IOZ1"/>
      <c r="IPA1"/>
      <c r="IPB1"/>
      <c r="IPC1"/>
      <c r="IPD1"/>
      <c r="IPE1"/>
      <c r="IPF1"/>
      <c r="IPG1"/>
      <c r="IPH1"/>
      <c r="IPI1"/>
      <c r="IPJ1"/>
      <c r="IPK1"/>
      <c r="IPL1"/>
      <c r="IPM1"/>
      <c r="IPN1"/>
      <c r="IPO1"/>
      <c r="IPP1"/>
      <c r="IPQ1"/>
      <c r="IPR1"/>
      <c r="IPS1"/>
      <c r="IPT1"/>
      <c r="IPU1"/>
      <c r="IPV1"/>
      <c r="IPW1"/>
      <c r="IPX1"/>
      <c r="IPY1"/>
      <c r="IPZ1"/>
      <c r="IQA1"/>
      <c r="IQB1"/>
      <c r="IQC1"/>
      <c r="IQD1"/>
      <c r="IQE1"/>
      <c r="IQF1"/>
      <c r="IQG1"/>
      <c r="IQH1"/>
      <c r="IQI1"/>
      <c r="IQJ1"/>
      <c r="IQK1"/>
      <c r="IQL1"/>
      <c r="IQM1"/>
      <c r="IQN1"/>
      <c r="IQO1"/>
      <c r="IQP1"/>
      <c r="IQQ1"/>
      <c r="IQR1"/>
      <c r="IQS1"/>
      <c r="IQT1"/>
      <c r="IQU1"/>
      <c r="IQV1"/>
      <c r="IQW1"/>
      <c r="IQX1"/>
      <c r="IQY1"/>
      <c r="IQZ1"/>
      <c r="IRA1"/>
      <c r="IRB1"/>
      <c r="IRC1"/>
      <c r="IRD1"/>
      <c r="IRE1"/>
      <c r="IRF1"/>
      <c r="IRG1"/>
      <c r="IRH1"/>
      <c r="IRI1"/>
      <c r="IRJ1"/>
      <c r="IRK1"/>
      <c r="IRL1"/>
      <c r="IRM1"/>
      <c r="IRN1"/>
      <c r="IRO1"/>
      <c r="IRP1"/>
      <c r="IRQ1"/>
      <c r="IRR1"/>
      <c r="IRS1"/>
      <c r="IRT1"/>
      <c r="IRU1"/>
      <c r="IRV1"/>
      <c r="IRW1"/>
      <c r="IRX1"/>
      <c r="IRY1"/>
      <c r="IRZ1"/>
      <c r="ISA1"/>
      <c r="ISB1"/>
      <c r="ISC1"/>
      <c r="ISD1"/>
      <c r="ISE1"/>
      <c r="ISF1"/>
      <c r="ISG1"/>
      <c r="ISH1"/>
      <c r="ISI1"/>
      <c r="ISJ1"/>
      <c r="ISK1"/>
      <c r="ISL1"/>
      <c r="ISM1"/>
      <c r="ISN1"/>
      <c r="ISO1"/>
      <c r="ISP1"/>
      <c r="ISQ1"/>
      <c r="ISR1"/>
      <c r="ISS1"/>
      <c r="IST1"/>
      <c r="ISU1"/>
      <c r="ISV1"/>
      <c r="ISW1"/>
      <c r="ISX1"/>
      <c r="ISY1"/>
      <c r="ISZ1"/>
      <c r="ITA1"/>
      <c r="ITB1"/>
      <c r="ITC1"/>
      <c r="ITD1"/>
      <c r="ITE1"/>
      <c r="ITF1"/>
      <c r="ITG1"/>
      <c r="ITH1"/>
      <c r="ITI1"/>
      <c r="ITJ1"/>
      <c r="ITK1"/>
      <c r="ITL1"/>
      <c r="ITM1"/>
      <c r="ITN1"/>
      <c r="ITO1"/>
      <c r="ITP1"/>
      <c r="ITQ1"/>
      <c r="ITR1"/>
      <c r="ITS1"/>
      <c r="ITT1"/>
      <c r="ITU1"/>
      <c r="ITV1"/>
      <c r="ITW1"/>
      <c r="ITX1"/>
      <c r="ITY1"/>
      <c r="ITZ1"/>
      <c r="IUA1"/>
      <c r="IUB1"/>
      <c r="IUC1"/>
      <c r="IUD1"/>
      <c r="IUE1"/>
      <c r="IUF1"/>
      <c r="IUG1"/>
      <c r="IUH1"/>
      <c r="IUI1"/>
      <c r="IUJ1"/>
      <c r="IUK1"/>
      <c r="IUL1"/>
      <c r="IUM1"/>
      <c r="IUN1"/>
      <c r="IUO1"/>
      <c r="IUP1"/>
      <c r="IUQ1"/>
      <c r="IUR1"/>
      <c r="IUS1"/>
      <c r="IUT1"/>
      <c r="IUU1"/>
      <c r="IUV1"/>
      <c r="IUW1"/>
      <c r="IUX1"/>
      <c r="IUY1"/>
      <c r="IUZ1"/>
      <c r="IVA1"/>
      <c r="IVB1"/>
      <c r="IVC1"/>
      <c r="IVD1"/>
      <c r="IVE1"/>
      <c r="IVF1"/>
      <c r="IVG1"/>
      <c r="IVH1"/>
      <c r="IVI1"/>
      <c r="IVJ1"/>
      <c r="IVK1"/>
      <c r="IVL1"/>
      <c r="IVM1"/>
      <c r="IVN1"/>
      <c r="IVO1"/>
      <c r="IVP1"/>
      <c r="IVQ1"/>
      <c r="IVR1"/>
      <c r="IVS1"/>
      <c r="IVT1"/>
      <c r="IVU1"/>
      <c r="IVV1"/>
      <c r="IVW1"/>
      <c r="IVX1"/>
      <c r="IVY1"/>
      <c r="IVZ1"/>
      <c r="IWA1"/>
      <c r="IWB1"/>
      <c r="IWC1"/>
      <c r="IWD1"/>
      <c r="IWE1"/>
      <c r="IWF1"/>
      <c r="IWG1"/>
      <c r="IWH1"/>
      <c r="IWI1"/>
      <c r="IWJ1"/>
      <c r="IWK1"/>
      <c r="IWL1"/>
      <c r="IWM1"/>
      <c r="IWN1"/>
      <c r="IWO1"/>
      <c r="IWP1"/>
      <c r="IWQ1"/>
      <c r="IWR1"/>
      <c r="IWS1"/>
      <c r="IWT1"/>
      <c r="IWU1"/>
      <c r="IWV1"/>
      <c r="IWW1"/>
      <c r="IWX1"/>
      <c r="IWY1"/>
      <c r="IWZ1"/>
      <c r="IXA1"/>
      <c r="IXB1"/>
      <c r="IXC1"/>
      <c r="IXD1"/>
      <c r="IXE1"/>
      <c r="IXF1"/>
      <c r="IXG1"/>
      <c r="IXH1"/>
      <c r="IXI1"/>
      <c r="IXJ1"/>
      <c r="IXK1"/>
      <c r="IXL1"/>
      <c r="IXM1"/>
      <c r="IXN1"/>
      <c r="IXO1"/>
      <c r="IXP1"/>
      <c r="IXQ1"/>
      <c r="IXR1"/>
      <c r="IXS1"/>
      <c r="IXT1"/>
      <c r="IXU1"/>
      <c r="IXV1"/>
      <c r="IXW1"/>
      <c r="IXX1"/>
      <c r="IXY1"/>
      <c r="IXZ1"/>
      <c r="IYA1"/>
      <c r="IYB1"/>
      <c r="IYC1"/>
      <c r="IYD1"/>
      <c r="IYE1"/>
      <c r="IYF1"/>
      <c r="IYG1"/>
      <c r="IYH1"/>
      <c r="IYI1"/>
      <c r="IYJ1"/>
      <c r="IYK1"/>
      <c r="IYL1"/>
      <c r="IYM1"/>
      <c r="IYN1"/>
      <c r="IYO1"/>
      <c r="IYP1"/>
      <c r="IYQ1"/>
      <c r="IYR1"/>
      <c r="IYS1"/>
      <c r="IYT1"/>
      <c r="IYU1"/>
      <c r="IYV1"/>
      <c r="IYW1"/>
      <c r="IYX1"/>
      <c r="IYY1"/>
      <c r="IYZ1"/>
      <c r="IZA1"/>
      <c r="IZB1"/>
      <c r="IZC1"/>
      <c r="IZD1"/>
      <c r="IZE1"/>
      <c r="IZF1"/>
      <c r="IZG1"/>
      <c r="IZH1"/>
      <c r="IZI1"/>
      <c r="IZJ1"/>
      <c r="IZK1"/>
      <c r="IZL1"/>
      <c r="IZM1"/>
      <c r="IZN1"/>
      <c r="IZO1"/>
      <c r="IZP1"/>
      <c r="IZQ1"/>
      <c r="IZR1"/>
      <c r="IZS1"/>
      <c r="IZT1"/>
      <c r="IZU1"/>
      <c r="IZV1"/>
      <c r="IZW1"/>
      <c r="IZX1"/>
      <c r="IZY1"/>
      <c r="IZZ1"/>
      <c r="JAA1"/>
      <c r="JAB1"/>
      <c r="JAC1"/>
      <c r="JAD1"/>
      <c r="JAE1"/>
      <c r="JAF1"/>
      <c r="JAG1"/>
      <c r="JAH1"/>
      <c r="JAI1"/>
      <c r="JAJ1"/>
      <c r="JAK1"/>
      <c r="JAL1"/>
      <c r="JAM1"/>
      <c r="JAN1"/>
      <c r="JAO1"/>
      <c r="JAP1"/>
      <c r="JAQ1"/>
      <c r="JAR1"/>
      <c r="JAS1"/>
      <c r="JAT1"/>
      <c r="JAU1"/>
      <c r="JAV1"/>
      <c r="JAW1"/>
      <c r="JAX1"/>
      <c r="JAY1"/>
      <c r="JAZ1"/>
      <c r="JBA1"/>
      <c r="JBB1"/>
      <c r="JBC1"/>
      <c r="JBD1"/>
      <c r="JBE1"/>
      <c r="JBF1"/>
      <c r="JBG1"/>
      <c r="JBH1"/>
      <c r="JBI1"/>
      <c r="JBJ1"/>
      <c r="JBK1"/>
      <c r="JBL1"/>
      <c r="JBM1"/>
      <c r="JBN1"/>
      <c r="JBO1"/>
      <c r="JBP1"/>
      <c r="JBQ1"/>
      <c r="JBR1"/>
      <c r="JBS1"/>
      <c r="JBT1"/>
      <c r="JBU1"/>
      <c r="JBV1"/>
      <c r="JBW1"/>
      <c r="JBX1"/>
      <c r="JBY1"/>
      <c r="JBZ1"/>
      <c r="JCA1"/>
      <c r="JCB1"/>
      <c r="JCC1"/>
      <c r="JCD1"/>
      <c r="JCE1"/>
      <c r="JCF1"/>
      <c r="JCG1"/>
      <c r="JCH1"/>
      <c r="JCI1"/>
      <c r="JCJ1"/>
      <c r="JCK1"/>
      <c r="JCL1"/>
      <c r="JCM1"/>
      <c r="JCN1"/>
      <c r="JCO1"/>
      <c r="JCP1"/>
      <c r="JCQ1"/>
      <c r="JCR1"/>
      <c r="JCS1"/>
      <c r="JCT1"/>
      <c r="JCU1"/>
      <c r="JCV1"/>
      <c r="JCW1"/>
      <c r="JCX1"/>
      <c r="JCY1"/>
      <c r="JCZ1"/>
      <c r="JDA1"/>
      <c r="JDB1"/>
      <c r="JDC1"/>
      <c r="JDD1"/>
      <c r="JDE1"/>
      <c r="JDF1"/>
      <c r="JDG1"/>
      <c r="JDH1"/>
      <c r="JDI1"/>
      <c r="JDJ1"/>
      <c r="JDK1"/>
      <c r="JDL1"/>
      <c r="JDM1"/>
      <c r="JDN1"/>
      <c r="JDO1"/>
      <c r="JDP1"/>
      <c r="JDQ1"/>
      <c r="JDR1"/>
      <c r="JDS1"/>
      <c r="JDT1"/>
      <c r="JDU1"/>
      <c r="JDV1"/>
      <c r="JDW1"/>
      <c r="JDX1"/>
      <c r="JDY1"/>
      <c r="JDZ1"/>
      <c r="JEA1"/>
      <c r="JEB1"/>
      <c r="JEC1"/>
      <c r="JED1"/>
      <c r="JEE1"/>
      <c r="JEF1"/>
      <c r="JEG1"/>
      <c r="JEH1"/>
      <c r="JEI1"/>
      <c r="JEJ1"/>
      <c r="JEK1"/>
      <c r="JEL1"/>
      <c r="JEM1"/>
      <c r="JEN1"/>
      <c r="JEO1"/>
      <c r="JEP1"/>
      <c r="JEQ1"/>
      <c r="JER1"/>
      <c r="JES1"/>
      <c r="JET1"/>
      <c r="JEU1"/>
      <c r="JEV1"/>
      <c r="JEW1"/>
      <c r="JEX1"/>
      <c r="JEY1"/>
      <c r="JEZ1"/>
      <c r="JFA1"/>
      <c r="JFB1"/>
      <c r="JFC1"/>
      <c r="JFD1"/>
      <c r="JFE1"/>
      <c r="JFF1"/>
      <c r="JFG1"/>
      <c r="JFH1"/>
      <c r="JFI1"/>
      <c r="JFJ1"/>
      <c r="JFK1"/>
      <c r="JFL1"/>
      <c r="JFM1"/>
      <c r="JFN1"/>
      <c r="JFO1"/>
      <c r="JFP1"/>
      <c r="JFQ1"/>
      <c r="JFR1"/>
      <c r="JFS1"/>
      <c r="JFT1"/>
      <c r="JFU1"/>
      <c r="JFV1"/>
      <c r="JFW1"/>
      <c r="JFX1"/>
      <c r="JFY1"/>
      <c r="JFZ1"/>
      <c r="JGA1"/>
      <c r="JGB1"/>
      <c r="JGC1"/>
      <c r="JGD1"/>
      <c r="JGE1"/>
      <c r="JGF1"/>
      <c r="JGG1"/>
      <c r="JGH1"/>
      <c r="JGI1"/>
      <c r="JGJ1"/>
      <c r="JGK1"/>
      <c r="JGL1"/>
      <c r="JGM1"/>
      <c r="JGN1"/>
      <c r="JGO1"/>
      <c r="JGP1"/>
      <c r="JGQ1"/>
      <c r="JGR1"/>
      <c r="JGS1"/>
      <c r="JGT1"/>
      <c r="JGU1"/>
      <c r="JGV1"/>
      <c r="JGW1"/>
      <c r="JGX1"/>
      <c r="JGY1"/>
      <c r="JGZ1"/>
      <c r="JHA1"/>
      <c r="JHB1"/>
      <c r="JHC1"/>
      <c r="JHD1"/>
      <c r="JHE1"/>
      <c r="JHF1"/>
      <c r="JHG1"/>
      <c r="JHH1"/>
      <c r="JHI1"/>
      <c r="JHJ1"/>
      <c r="JHK1"/>
      <c r="JHL1"/>
      <c r="JHM1"/>
      <c r="JHN1"/>
      <c r="JHO1"/>
      <c r="JHP1"/>
      <c r="JHQ1"/>
      <c r="JHR1"/>
      <c r="JHS1"/>
      <c r="JHT1"/>
      <c r="JHU1"/>
      <c r="JHV1"/>
      <c r="JHW1"/>
      <c r="JHX1"/>
      <c r="JHY1"/>
      <c r="JHZ1"/>
      <c r="JIA1"/>
      <c r="JIB1"/>
      <c r="JIC1"/>
      <c r="JID1"/>
      <c r="JIE1"/>
      <c r="JIF1"/>
      <c r="JIG1"/>
      <c r="JIH1"/>
      <c r="JII1"/>
      <c r="JIJ1"/>
      <c r="JIK1"/>
      <c r="JIL1"/>
      <c r="JIM1"/>
      <c r="JIN1"/>
      <c r="JIO1"/>
      <c r="JIP1"/>
      <c r="JIQ1"/>
      <c r="JIR1"/>
      <c r="JIS1"/>
      <c r="JIT1"/>
      <c r="JIU1"/>
      <c r="JIV1"/>
      <c r="JIW1"/>
      <c r="JIX1"/>
      <c r="JIY1"/>
      <c r="JIZ1"/>
      <c r="JJA1"/>
      <c r="JJB1"/>
      <c r="JJC1"/>
      <c r="JJD1"/>
      <c r="JJE1"/>
      <c r="JJF1"/>
      <c r="JJG1"/>
      <c r="JJH1"/>
      <c r="JJI1"/>
      <c r="JJJ1"/>
      <c r="JJK1"/>
      <c r="JJL1"/>
      <c r="JJM1"/>
      <c r="JJN1"/>
      <c r="JJO1"/>
      <c r="JJP1"/>
      <c r="JJQ1"/>
      <c r="JJR1"/>
      <c r="JJS1"/>
      <c r="JJT1"/>
      <c r="JJU1"/>
      <c r="JJV1"/>
      <c r="JJW1"/>
      <c r="JJX1"/>
      <c r="JJY1"/>
      <c r="JJZ1"/>
      <c r="JKA1"/>
      <c r="JKB1"/>
      <c r="JKC1"/>
      <c r="JKD1"/>
      <c r="JKE1"/>
      <c r="JKF1"/>
      <c r="JKG1"/>
      <c r="JKH1"/>
      <c r="JKI1"/>
      <c r="JKJ1"/>
      <c r="JKK1"/>
      <c r="JKL1"/>
      <c r="JKM1"/>
      <c r="JKN1"/>
      <c r="JKO1"/>
      <c r="JKP1"/>
      <c r="JKQ1"/>
      <c r="JKR1"/>
      <c r="JKS1"/>
      <c r="JKT1"/>
      <c r="JKU1"/>
      <c r="JKV1"/>
      <c r="JKW1"/>
      <c r="JKX1"/>
      <c r="JKY1"/>
      <c r="JKZ1"/>
      <c r="JLA1"/>
      <c r="JLB1"/>
      <c r="JLC1"/>
      <c r="JLD1"/>
      <c r="JLE1"/>
      <c r="JLF1"/>
      <c r="JLG1"/>
      <c r="JLH1"/>
      <c r="JLI1"/>
      <c r="JLJ1"/>
      <c r="JLK1"/>
      <c r="JLL1"/>
      <c r="JLM1"/>
      <c r="JLN1"/>
      <c r="JLO1"/>
      <c r="JLP1"/>
      <c r="JLQ1"/>
      <c r="JLR1"/>
      <c r="JLS1"/>
      <c r="JLT1"/>
      <c r="JLU1"/>
      <c r="JLV1"/>
      <c r="JLW1"/>
      <c r="JLX1"/>
      <c r="JLY1"/>
      <c r="JLZ1"/>
      <c r="JMA1"/>
      <c r="JMB1"/>
      <c r="JMC1"/>
      <c r="JMD1"/>
      <c r="JME1"/>
      <c r="JMF1"/>
      <c r="JMG1"/>
      <c r="JMH1"/>
      <c r="JMI1"/>
      <c r="JMJ1"/>
      <c r="JMK1"/>
      <c r="JML1"/>
      <c r="JMM1"/>
      <c r="JMN1"/>
      <c r="JMO1"/>
      <c r="JMP1"/>
      <c r="JMQ1"/>
      <c r="JMR1"/>
      <c r="JMS1"/>
      <c r="JMT1"/>
      <c r="JMU1"/>
      <c r="JMV1"/>
      <c r="JMW1"/>
      <c r="JMX1"/>
      <c r="JMY1"/>
      <c r="JMZ1"/>
      <c r="JNA1"/>
      <c r="JNB1"/>
      <c r="JNC1"/>
      <c r="JND1"/>
      <c r="JNE1"/>
      <c r="JNF1"/>
      <c r="JNG1"/>
      <c r="JNH1"/>
      <c r="JNI1"/>
      <c r="JNJ1"/>
      <c r="JNK1"/>
      <c r="JNL1"/>
      <c r="JNM1"/>
      <c r="JNN1"/>
      <c r="JNO1"/>
      <c r="JNP1"/>
      <c r="JNQ1"/>
      <c r="JNR1"/>
      <c r="JNS1"/>
      <c r="JNT1"/>
      <c r="JNU1"/>
      <c r="JNV1"/>
      <c r="JNW1"/>
      <c r="JNX1"/>
      <c r="JNY1"/>
      <c r="JNZ1"/>
      <c r="JOA1"/>
      <c r="JOB1"/>
      <c r="JOC1"/>
      <c r="JOD1"/>
      <c r="JOE1"/>
      <c r="JOF1"/>
      <c r="JOG1"/>
      <c r="JOH1"/>
      <c r="JOI1"/>
      <c r="JOJ1"/>
      <c r="JOK1"/>
      <c r="JOL1"/>
      <c r="JOM1"/>
      <c r="JON1"/>
      <c r="JOO1"/>
      <c r="JOP1"/>
      <c r="JOQ1"/>
      <c r="JOR1"/>
      <c r="JOS1"/>
      <c r="JOT1"/>
      <c r="JOU1"/>
      <c r="JOV1"/>
      <c r="JOW1"/>
      <c r="JOX1"/>
      <c r="JOY1"/>
      <c r="JOZ1"/>
      <c r="JPA1"/>
      <c r="JPB1"/>
      <c r="JPC1"/>
      <c r="JPD1"/>
      <c r="JPE1"/>
      <c r="JPF1"/>
      <c r="JPG1"/>
      <c r="JPH1"/>
      <c r="JPI1"/>
      <c r="JPJ1"/>
      <c r="JPK1"/>
      <c r="JPL1"/>
      <c r="JPM1"/>
      <c r="JPN1"/>
      <c r="JPO1"/>
      <c r="JPP1"/>
      <c r="JPQ1"/>
      <c r="JPR1"/>
      <c r="JPS1"/>
      <c r="JPT1"/>
      <c r="JPU1"/>
      <c r="JPV1"/>
      <c r="JPW1"/>
      <c r="JPX1"/>
      <c r="JPY1"/>
      <c r="JPZ1"/>
      <c r="JQA1"/>
      <c r="JQB1"/>
      <c r="JQC1"/>
      <c r="JQD1"/>
      <c r="JQE1"/>
      <c r="JQF1"/>
      <c r="JQG1"/>
      <c r="JQH1"/>
      <c r="JQI1"/>
      <c r="JQJ1"/>
      <c r="JQK1"/>
      <c r="JQL1"/>
      <c r="JQM1"/>
      <c r="JQN1"/>
      <c r="JQO1"/>
      <c r="JQP1"/>
      <c r="JQQ1"/>
      <c r="JQR1"/>
      <c r="JQS1"/>
      <c r="JQT1"/>
      <c r="JQU1"/>
      <c r="JQV1"/>
      <c r="JQW1"/>
      <c r="JQX1"/>
      <c r="JQY1"/>
      <c r="JQZ1"/>
      <c r="JRA1"/>
      <c r="JRB1"/>
      <c r="JRC1"/>
      <c r="JRD1"/>
      <c r="JRE1"/>
      <c r="JRF1"/>
      <c r="JRG1"/>
      <c r="JRH1"/>
      <c r="JRI1"/>
      <c r="JRJ1"/>
      <c r="JRK1"/>
      <c r="JRL1"/>
      <c r="JRM1"/>
      <c r="JRN1"/>
      <c r="JRO1"/>
      <c r="JRP1"/>
      <c r="JRQ1"/>
      <c r="JRR1"/>
      <c r="JRS1"/>
      <c r="JRT1"/>
      <c r="JRU1"/>
      <c r="JRV1"/>
      <c r="JRW1"/>
      <c r="JRX1"/>
      <c r="JRY1"/>
      <c r="JRZ1"/>
      <c r="JSA1"/>
      <c r="JSB1"/>
      <c r="JSC1"/>
      <c r="JSD1"/>
      <c r="JSE1"/>
      <c r="JSF1"/>
      <c r="JSG1"/>
      <c r="JSH1"/>
      <c r="JSI1"/>
      <c r="JSJ1"/>
      <c r="JSK1"/>
      <c r="JSL1"/>
      <c r="JSM1"/>
      <c r="JSN1"/>
      <c r="JSO1"/>
      <c r="JSP1"/>
      <c r="JSQ1"/>
      <c r="JSR1"/>
      <c r="JSS1"/>
      <c r="JST1"/>
      <c r="JSU1"/>
      <c r="JSV1"/>
      <c r="JSW1"/>
      <c r="JSX1"/>
      <c r="JSY1"/>
      <c r="JSZ1"/>
      <c r="JTA1"/>
      <c r="JTB1"/>
      <c r="JTC1"/>
      <c r="JTD1"/>
      <c r="JTE1"/>
      <c r="JTF1"/>
      <c r="JTG1"/>
      <c r="JTH1"/>
      <c r="JTI1"/>
      <c r="JTJ1"/>
      <c r="JTK1"/>
      <c r="JTL1"/>
      <c r="JTM1"/>
      <c r="JTN1"/>
      <c r="JTO1"/>
      <c r="JTP1"/>
      <c r="JTQ1"/>
      <c r="JTR1"/>
      <c r="JTS1"/>
      <c r="JTT1"/>
      <c r="JTU1"/>
      <c r="JTV1"/>
      <c r="JTW1"/>
      <c r="JTX1"/>
      <c r="JTY1"/>
      <c r="JTZ1"/>
      <c r="JUA1"/>
      <c r="JUB1"/>
      <c r="JUC1"/>
      <c r="JUD1"/>
      <c r="JUE1"/>
      <c r="JUF1"/>
      <c r="JUG1"/>
      <c r="JUH1"/>
      <c r="JUI1"/>
      <c r="JUJ1"/>
      <c r="JUK1"/>
      <c r="JUL1"/>
      <c r="JUM1"/>
      <c r="JUN1"/>
      <c r="JUO1"/>
      <c r="JUP1"/>
      <c r="JUQ1"/>
      <c r="JUR1"/>
      <c r="JUS1"/>
      <c r="JUT1"/>
      <c r="JUU1"/>
      <c r="JUV1"/>
      <c r="JUW1"/>
      <c r="JUX1"/>
      <c r="JUY1"/>
      <c r="JUZ1"/>
      <c r="JVA1"/>
      <c r="JVB1"/>
      <c r="JVC1"/>
      <c r="JVD1"/>
      <c r="JVE1"/>
      <c r="JVF1"/>
      <c r="JVG1"/>
      <c r="JVH1"/>
      <c r="JVI1"/>
      <c r="JVJ1"/>
      <c r="JVK1"/>
      <c r="JVL1"/>
      <c r="JVM1"/>
      <c r="JVN1"/>
      <c r="JVO1"/>
      <c r="JVP1"/>
      <c r="JVQ1"/>
      <c r="JVR1"/>
      <c r="JVS1"/>
      <c r="JVT1"/>
      <c r="JVU1"/>
      <c r="JVV1"/>
      <c r="JVW1"/>
      <c r="JVX1"/>
      <c r="JVY1"/>
      <c r="JVZ1"/>
      <c r="JWA1"/>
      <c r="JWB1"/>
      <c r="JWC1"/>
      <c r="JWD1"/>
      <c r="JWE1"/>
      <c r="JWF1"/>
      <c r="JWG1"/>
      <c r="JWH1"/>
      <c r="JWI1"/>
      <c r="JWJ1"/>
      <c r="JWK1"/>
      <c r="JWL1"/>
      <c r="JWM1"/>
      <c r="JWN1"/>
      <c r="JWO1"/>
      <c r="JWP1"/>
      <c r="JWQ1"/>
      <c r="JWR1"/>
      <c r="JWS1"/>
      <c r="JWT1"/>
      <c r="JWU1"/>
      <c r="JWV1"/>
      <c r="JWW1"/>
      <c r="JWX1"/>
      <c r="JWY1"/>
      <c r="JWZ1"/>
      <c r="JXA1"/>
      <c r="JXB1"/>
      <c r="JXC1"/>
      <c r="JXD1"/>
      <c r="JXE1"/>
      <c r="JXF1"/>
      <c r="JXG1"/>
      <c r="JXH1"/>
      <c r="JXI1"/>
      <c r="JXJ1"/>
      <c r="JXK1"/>
      <c r="JXL1"/>
      <c r="JXM1"/>
      <c r="JXN1"/>
      <c r="JXO1"/>
      <c r="JXP1"/>
      <c r="JXQ1"/>
      <c r="JXR1"/>
      <c r="JXS1"/>
      <c r="JXT1"/>
      <c r="JXU1"/>
      <c r="JXV1"/>
      <c r="JXW1"/>
      <c r="JXX1"/>
      <c r="JXY1"/>
      <c r="JXZ1"/>
      <c r="JYA1"/>
      <c r="JYB1"/>
      <c r="JYC1"/>
      <c r="JYD1"/>
      <c r="JYE1"/>
      <c r="JYF1"/>
      <c r="JYG1"/>
      <c r="JYH1"/>
      <c r="JYI1"/>
      <c r="JYJ1"/>
      <c r="JYK1"/>
      <c r="JYL1"/>
      <c r="JYM1"/>
      <c r="JYN1"/>
      <c r="JYO1"/>
      <c r="JYP1"/>
      <c r="JYQ1"/>
      <c r="JYR1"/>
      <c r="JYS1"/>
      <c r="JYT1"/>
      <c r="JYU1"/>
      <c r="JYV1"/>
      <c r="JYW1"/>
      <c r="JYX1"/>
      <c r="JYY1"/>
      <c r="JYZ1"/>
      <c r="JZA1"/>
      <c r="JZB1"/>
      <c r="JZC1"/>
      <c r="JZD1"/>
      <c r="JZE1"/>
      <c r="JZF1"/>
      <c r="JZG1"/>
      <c r="JZH1"/>
      <c r="JZI1"/>
      <c r="JZJ1"/>
      <c r="JZK1"/>
      <c r="JZL1"/>
      <c r="JZM1"/>
      <c r="JZN1"/>
      <c r="JZO1"/>
      <c r="JZP1"/>
      <c r="JZQ1"/>
      <c r="JZR1"/>
      <c r="JZS1"/>
      <c r="JZT1"/>
      <c r="JZU1"/>
      <c r="JZV1"/>
      <c r="JZW1"/>
      <c r="JZX1"/>
      <c r="JZY1"/>
      <c r="JZZ1"/>
      <c r="KAA1"/>
      <c r="KAB1"/>
      <c r="KAC1"/>
      <c r="KAD1"/>
      <c r="KAE1"/>
      <c r="KAF1"/>
      <c r="KAG1"/>
      <c r="KAH1"/>
      <c r="KAI1"/>
      <c r="KAJ1"/>
      <c r="KAK1"/>
      <c r="KAL1"/>
      <c r="KAM1"/>
      <c r="KAN1"/>
      <c r="KAO1"/>
      <c r="KAP1"/>
      <c r="KAQ1"/>
      <c r="KAR1"/>
      <c r="KAS1"/>
      <c r="KAT1"/>
      <c r="KAU1"/>
      <c r="KAV1"/>
      <c r="KAW1"/>
      <c r="KAX1"/>
      <c r="KAY1"/>
      <c r="KAZ1"/>
      <c r="KBA1"/>
      <c r="KBB1"/>
      <c r="KBC1"/>
      <c r="KBD1"/>
      <c r="KBE1"/>
      <c r="KBF1"/>
      <c r="KBG1"/>
      <c r="KBH1"/>
      <c r="KBI1"/>
      <c r="KBJ1"/>
      <c r="KBK1"/>
      <c r="KBL1"/>
      <c r="KBM1"/>
      <c r="KBN1"/>
      <c r="KBO1"/>
      <c r="KBP1"/>
      <c r="KBQ1"/>
      <c r="KBR1"/>
      <c r="KBS1"/>
      <c r="KBT1"/>
      <c r="KBU1"/>
      <c r="KBV1"/>
      <c r="KBW1"/>
      <c r="KBX1"/>
      <c r="KBY1"/>
      <c r="KBZ1"/>
      <c r="KCA1"/>
      <c r="KCB1"/>
      <c r="KCC1"/>
      <c r="KCD1"/>
      <c r="KCE1"/>
      <c r="KCF1"/>
      <c r="KCG1"/>
      <c r="KCH1"/>
      <c r="KCI1"/>
      <c r="KCJ1"/>
      <c r="KCK1"/>
      <c r="KCL1"/>
      <c r="KCM1"/>
      <c r="KCN1"/>
      <c r="KCO1"/>
      <c r="KCP1"/>
      <c r="KCQ1"/>
      <c r="KCR1"/>
      <c r="KCS1"/>
      <c r="KCT1"/>
      <c r="KCU1"/>
      <c r="KCV1"/>
      <c r="KCW1"/>
      <c r="KCX1"/>
      <c r="KCY1"/>
      <c r="KCZ1"/>
      <c r="KDA1"/>
      <c r="KDB1"/>
      <c r="KDC1"/>
      <c r="KDD1"/>
      <c r="KDE1"/>
      <c r="KDF1"/>
      <c r="KDG1"/>
      <c r="KDH1"/>
      <c r="KDI1"/>
      <c r="KDJ1"/>
      <c r="KDK1"/>
      <c r="KDL1"/>
      <c r="KDM1"/>
      <c r="KDN1"/>
      <c r="KDO1"/>
      <c r="KDP1"/>
      <c r="KDQ1"/>
      <c r="KDR1"/>
      <c r="KDS1"/>
      <c r="KDT1"/>
      <c r="KDU1"/>
      <c r="KDV1"/>
      <c r="KDW1"/>
      <c r="KDX1"/>
      <c r="KDY1"/>
      <c r="KDZ1"/>
      <c r="KEA1"/>
      <c r="KEB1"/>
      <c r="KEC1"/>
      <c r="KED1"/>
      <c r="KEE1"/>
      <c r="KEF1"/>
      <c r="KEG1"/>
      <c r="KEH1"/>
      <c r="KEI1"/>
      <c r="KEJ1"/>
      <c r="KEK1"/>
      <c r="KEL1"/>
      <c r="KEM1"/>
      <c r="KEN1"/>
      <c r="KEO1"/>
      <c r="KEP1"/>
      <c r="KEQ1"/>
      <c r="KER1"/>
      <c r="KES1"/>
      <c r="KET1"/>
      <c r="KEU1"/>
      <c r="KEV1"/>
      <c r="KEW1"/>
      <c r="KEX1"/>
      <c r="KEY1"/>
      <c r="KEZ1"/>
      <c r="KFA1"/>
      <c r="KFB1"/>
      <c r="KFC1"/>
      <c r="KFD1"/>
      <c r="KFE1"/>
      <c r="KFF1"/>
      <c r="KFG1"/>
      <c r="KFH1"/>
      <c r="KFI1"/>
      <c r="KFJ1"/>
      <c r="KFK1"/>
      <c r="KFL1"/>
      <c r="KFM1"/>
      <c r="KFN1"/>
      <c r="KFO1"/>
      <c r="KFP1"/>
      <c r="KFQ1"/>
      <c r="KFR1"/>
      <c r="KFS1"/>
      <c r="KFT1"/>
      <c r="KFU1"/>
      <c r="KFV1"/>
      <c r="KFW1"/>
      <c r="KFX1"/>
      <c r="KFY1"/>
      <c r="KFZ1"/>
      <c r="KGA1"/>
      <c r="KGB1"/>
      <c r="KGC1"/>
      <c r="KGD1"/>
      <c r="KGE1"/>
      <c r="KGF1"/>
      <c r="KGG1"/>
      <c r="KGH1"/>
      <c r="KGI1"/>
      <c r="KGJ1"/>
      <c r="KGK1"/>
      <c r="KGL1"/>
      <c r="KGM1"/>
      <c r="KGN1"/>
      <c r="KGO1"/>
      <c r="KGP1"/>
      <c r="KGQ1"/>
      <c r="KGR1"/>
      <c r="KGS1"/>
      <c r="KGT1"/>
      <c r="KGU1"/>
      <c r="KGV1"/>
      <c r="KGW1"/>
      <c r="KGX1"/>
      <c r="KGY1"/>
      <c r="KGZ1"/>
      <c r="KHA1"/>
      <c r="KHB1"/>
      <c r="KHC1"/>
      <c r="KHD1"/>
      <c r="KHE1"/>
      <c r="KHF1"/>
      <c r="KHG1"/>
      <c r="KHH1"/>
      <c r="KHI1"/>
      <c r="KHJ1"/>
      <c r="KHK1"/>
      <c r="KHL1"/>
      <c r="KHM1"/>
      <c r="KHN1"/>
      <c r="KHO1"/>
      <c r="KHP1"/>
      <c r="KHQ1"/>
      <c r="KHR1"/>
      <c r="KHS1"/>
      <c r="KHT1"/>
      <c r="KHU1"/>
      <c r="KHV1"/>
      <c r="KHW1"/>
      <c r="KHX1"/>
      <c r="KHY1"/>
      <c r="KHZ1"/>
      <c r="KIA1"/>
      <c r="KIB1"/>
      <c r="KIC1"/>
      <c r="KID1"/>
      <c r="KIE1"/>
      <c r="KIF1"/>
      <c r="KIG1"/>
      <c r="KIH1"/>
      <c r="KII1"/>
      <c r="KIJ1"/>
      <c r="KIK1"/>
      <c r="KIL1"/>
      <c r="KIM1"/>
      <c r="KIN1"/>
      <c r="KIO1"/>
      <c r="KIP1"/>
      <c r="KIQ1"/>
      <c r="KIR1"/>
      <c r="KIS1"/>
      <c r="KIT1"/>
      <c r="KIU1"/>
      <c r="KIV1"/>
      <c r="KIW1"/>
      <c r="KIX1"/>
      <c r="KIY1"/>
      <c r="KIZ1"/>
      <c r="KJA1"/>
      <c r="KJB1"/>
      <c r="KJC1"/>
      <c r="KJD1"/>
      <c r="KJE1"/>
      <c r="KJF1"/>
      <c r="KJG1"/>
      <c r="KJH1"/>
      <c r="KJI1"/>
      <c r="KJJ1"/>
      <c r="KJK1"/>
      <c r="KJL1"/>
      <c r="KJM1"/>
      <c r="KJN1"/>
      <c r="KJO1"/>
      <c r="KJP1"/>
      <c r="KJQ1"/>
      <c r="KJR1"/>
      <c r="KJS1"/>
      <c r="KJT1"/>
      <c r="KJU1"/>
      <c r="KJV1"/>
      <c r="KJW1"/>
      <c r="KJX1"/>
      <c r="KJY1"/>
      <c r="KJZ1"/>
      <c r="KKA1"/>
      <c r="KKB1"/>
      <c r="KKC1"/>
      <c r="KKD1"/>
      <c r="KKE1"/>
      <c r="KKF1"/>
      <c r="KKG1"/>
      <c r="KKH1"/>
      <c r="KKI1"/>
      <c r="KKJ1"/>
      <c r="KKK1"/>
      <c r="KKL1"/>
      <c r="KKM1"/>
      <c r="KKN1"/>
      <c r="KKO1"/>
      <c r="KKP1"/>
      <c r="KKQ1"/>
      <c r="KKR1"/>
      <c r="KKS1"/>
      <c r="KKT1"/>
      <c r="KKU1"/>
      <c r="KKV1"/>
      <c r="KKW1"/>
      <c r="KKX1"/>
      <c r="KKY1"/>
      <c r="KKZ1"/>
      <c r="KLA1"/>
      <c r="KLB1"/>
      <c r="KLC1"/>
      <c r="KLD1"/>
      <c r="KLE1"/>
      <c r="KLF1"/>
      <c r="KLG1"/>
      <c r="KLH1"/>
      <c r="KLI1"/>
      <c r="KLJ1"/>
      <c r="KLK1"/>
      <c r="KLL1"/>
      <c r="KLM1"/>
      <c r="KLN1"/>
      <c r="KLO1"/>
      <c r="KLP1"/>
      <c r="KLQ1"/>
      <c r="KLR1"/>
      <c r="KLS1"/>
      <c r="KLT1"/>
      <c r="KLU1"/>
      <c r="KLV1"/>
      <c r="KLW1"/>
      <c r="KLX1"/>
      <c r="KLY1"/>
      <c r="KLZ1"/>
      <c r="KMA1"/>
      <c r="KMB1"/>
      <c r="KMC1"/>
      <c r="KMD1"/>
      <c r="KME1"/>
      <c r="KMF1"/>
      <c r="KMG1"/>
      <c r="KMH1"/>
      <c r="KMI1"/>
      <c r="KMJ1"/>
      <c r="KMK1"/>
      <c r="KML1"/>
      <c r="KMM1"/>
      <c r="KMN1"/>
      <c r="KMO1"/>
      <c r="KMP1"/>
      <c r="KMQ1"/>
      <c r="KMR1"/>
      <c r="KMS1"/>
      <c r="KMT1"/>
      <c r="KMU1"/>
      <c r="KMV1"/>
      <c r="KMW1"/>
      <c r="KMX1"/>
      <c r="KMY1"/>
      <c r="KMZ1"/>
      <c r="KNA1"/>
      <c r="KNB1"/>
      <c r="KNC1"/>
      <c r="KND1"/>
      <c r="KNE1"/>
      <c r="KNF1"/>
      <c r="KNG1"/>
      <c r="KNH1"/>
      <c r="KNI1"/>
      <c r="KNJ1"/>
      <c r="KNK1"/>
      <c r="KNL1"/>
      <c r="KNM1"/>
      <c r="KNN1"/>
      <c r="KNO1"/>
      <c r="KNP1"/>
      <c r="KNQ1"/>
      <c r="KNR1"/>
      <c r="KNS1"/>
      <c r="KNT1"/>
      <c r="KNU1"/>
      <c r="KNV1"/>
      <c r="KNW1"/>
      <c r="KNX1"/>
      <c r="KNY1"/>
      <c r="KNZ1"/>
      <c r="KOA1"/>
      <c r="KOB1"/>
      <c r="KOC1"/>
      <c r="KOD1"/>
      <c r="KOE1"/>
      <c r="KOF1"/>
      <c r="KOG1"/>
      <c r="KOH1"/>
      <c r="KOI1"/>
      <c r="KOJ1"/>
      <c r="KOK1"/>
      <c r="KOL1"/>
      <c r="KOM1"/>
      <c r="KON1"/>
      <c r="KOO1"/>
      <c r="KOP1"/>
      <c r="KOQ1"/>
      <c r="KOR1"/>
      <c r="KOS1"/>
      <c r="KOT1"/>
      <c r="KOU1"/>
      <c r="KOV1"/>
      <c r="KOW1"/>
      <c r="KOX1"/>
      <c r="KOY1"/>
      <c r="KOZ1"/>
      <c r="KPA1"/>
      <c r="KPB1"/>
      <c r="KPC1"/>
      <c r="KPD1"/>
      <c r="KPE1"/>
      <c r="KPF1"/>
      <c r="KPG1"/>
      <c r="KPH1"/>
      <c r="KPI1"/>
      <c r="KPJ1"/>
      <c r="KPK1"/>
      <c r="KPL1"/>
      <c r="KPM1"/>
      <c r="KPN1"/>
      <c r="KPO1"/>
      <c r="KPP1"/>
      <c r="KPQ1"/>
      <c r="KPR1"/>
      <c r="KPS1"/>
      <c r="KPT1"/>
      <c r="KPU1"/>
      <c r="KPV1"/>
      <c r="KPW1"/>
      <c r="KPX1"/>
      <c r="KPY1"/>
      <c r="KPZ1"/>
      <c r="KQA1"/>
      <c r="KQB1"/>
      <c r="KQC1"/>
      <c r="KQD1"/>
      <c r="KQE1"/>
      <c r="KQF1"/>
      <c r="KQG1"/>
      <c r="KQH1"/>
      <c r="KQI1"/>
      <c r="KQJ1"/>
      <c r="KQK1"/>
      <c r="KQL1"/>
      <c r="KQM1"/>
      <c r="KQN1"/>
      <c r="KQO1"/>
      <c r="KQP1"/>
      <c r="KQQ1"/>
      <c r="KQR1"/>
      <c r="KQS1"/>
      <c r="KQT1"/>
      <c r="KQU1"/>
      <c r="KQV1"/>
      <c r="KQW1"/>
      <c r="KQX1"/>
      <c r="KQY1"/>
      <c r="KQZ1"/>
      <c r="KRA1"/>
      <c r="KRB1"/>
      <c r="KRC1"/>
      <c r="KRD1"/>
      <c r="KRE1"/>
      <c r="KRF1"/>
      <c r="KRG1"/>
      <c r="KRH1"/>
      <c r="KRI1"/>
      <c r="KRJ1"/>
      <c r="KRK1"/>
      <c r="KRL1"/>
      <c r="KRM1"/>
      <c r="KRN1"/>
      <c r="KRO1"/>
      <c r="KRP1"/>
      <c r="KRQ1"/>
      <c r="KRR1"/>
      <c r="KRS1"/>
      <c r="KRT1"/>
      <c r="KRU1"/>
      <c r="KRV1"/>
      <c r="KRW1"/>
      <c r="KRX1"/>
      <c r="KRY1"/>
      <c r="KRZ1"/>
      <c r="KSA1"/>
      <c r="KSB1"/>
      <c r="KSC1"/>
      <c r="KSD1"/>
      <c r="KSE1"/>
      <c r="KSF1"/>
      <c r="KSG1"/>
      <c r="KSH1"/>
      <c r="KSI1"/>
      <c r="KSJ1"/>
      <c r="KSK1"/>
      <c r="KSL1"/>
      <c r="KSM1"/>
      <c r="KSN1"/>
      <c r="KSO1"/>
      <c r="KSP1"/>
      <c r="KSQ1"/>
      <c r="KSR1"/>
      <c r="KSS1"/>
      <c r="KST1"/>
      <c r="KSU1"/>
      <c r="KSV1"/>
      <c r="KSW1"/>
      <c r="KSX1"/>
      <c r="KSY1"/>
      <c r="KSZ1"/>
      <c r="KTA1"/>
      <c r="KTB1"/>
      <c r="KTC1"/>
      <c r="KTD1"/>
      <c r="KTE1"/>
      <c r="KTF1"/>
      <c r="KTG1"/>
      <c r="KTH1"/>
      <c r="KTI1"/>
      <c r="KTJ1"/>
      <c r="KTK1"/>
      <c r="KTL1"/>
      <c r="KTM1"/>
      <c r="KTN1"/>
      <c r="KTO1"/>
      <c r="KTP1"/>
      <c r="KTQ1"/>
      <c r="KTR1"/>
      <c r="KTS1"/>
      <c r="KTT1"/>
      <c r="KTU1"/>
      <c r="KTV1"/>
      <c r="KTW1"/>
      <c r="KTX1"/>
      <c r="KTY1"/>
      <c r="KTZ1"/>
      <c r="KUA1"/>
      <c r="KUB1"/>
      <c r="KUC1"/>
      <c r="KUD1"/>
      <c r="KUE1"/>
      <c r="KUF1"/>
      <c r="KUG1"/>
      <c r="KUH1"/>
      <c r="KUI1"/>
      <c r="KUJ1"/>
      <c r="KUK1"/>
      <c r="KUL1"/>
      <c r="KUM1"/>
      <c r="KUN1"/>
      <c r="KUO1"/>
      <c r="KUP1"/>
      <c r="KUQ1"/>
      <c r="KUR1"/>
      <c r="KUS1"/>
      <c r="KUT1"/>
      <c r="KUU1"/>
      <c r="KUV1"/>
      <c r="KUW1"/>
      <c r="KUX1"/>
      <c r="KUY1"/>
      <c r="KUZ1"/>
      <c r="KVA1"/>
      <c r="KVB1"/>
      <c r="KVC1"/>
      <c r="KVD1"/>
      <c r="KVE1"/>
      <c r="KVF1"/>
      <c r="KVG1"/>
      <c r="KVH1"/>
      <c r="KVI1"/>
      <c r="KVJ1"/>
      <c r="KVK1"/>
      <c r="KVL1"/>
      <c r="KVM1"/>
      <c r="KVN1"/>
      <c r="KVO1"/>
      <c r="KVP1"/>
      <c r="KVQ1"/>
      <c r="KVR1"/>
      <c r="KVS1"/>
      <c r="KVT1"/>
      <c r="KVU1"/>
      <c r="KVV1"/>
      <c r="KVW1"/>
      <c r="KVX1"/>
      <c r="KVY1"/>
      <c r="KVZ1"/>
      <c r="KWA1"/>
      <c r="KWB1"/>
      <c r="KWC1"/>
      <c r="KWD1"/>
      <c r="KWE1"/>
      <c r="KWF1"/>
      <c r="KWG1"/>
      <c r="KWH1"/>
      <c r="KWI1"/>
      <c r="KWJ1"/>
      <c r="KWK1"/>
      <c r="KWL1"/>
      <c r="KWM1"/>
      <c r="KWN1"/>
      <c r="KWO1"/>
      <c r="KWP1"/>
      <c r="KWQ1"/>
      <c r="KWR1"/>
      <c r="KWS1"/>
      <c r="KWT1"/>
      <c r="KWU1"/>
      <c r="KWV1"/>
      <c r="KWW1"/>
      <c r="KWX1"/>
      <c r="KWY1"/>
      <c r="KWZ1"/>
      <c r="KXA1"/>
      <c r="KXB1"/>
      <c r="KXC1"/>
      <c r="KXD1"/>
      <c r="KXE1"/>
      <c r="KXF1"/>
      <c r="KXG1"/>
      <c r="KXH1"/>
      <c r="KXI1"/>
      <c r="KXJ1"/>
      <c r="KXK1"/>
      <c r="KXL1"/>
      <c r="KXM1"/>
      <c r="KXN1"/>
      <c r="KXO1"/>
      <c r="KXP1"/>
      <c r="KXQ1"/>
      <c r="KXR1"/>
      <c r="KXS1"/>
      <c r="KXT1"/>
      <c r="KXU1"/>
      <c r="KXV1"/>
      <c r="KXW1"/>
      <c r="KXX1"/>
      <c r="KXY1"/>
      <c r="KXZ1"/>
      <c r="KYA1"/>
      <c r="KYB1"/>
      <c r="KYC1"/>
      <c r="KYD1"/>
      <c r="KYE1"/>
      <c r="KYF1"/>
      <c r="KYG1"/>
      <c r="KYH1"/>
      <c r="KYI1"/>
      <c r="KYJ1"/>
      <c r="KYK1"/>
      <c r="KYL1"/>
      <c r="KYM1"/>
      <c r="KYN1"/>
      <c r="KYO1"/>
      <c r="KYP1"/>
      <c r="KYQ1"/>
      <c r="KYR1"/>
      <c r="KYS1"/>
      <c r="KYT1"/>
      <c r="KYU1"/>
      <c r="KYV1"/>
      <c r="KYW1"/>
      <c r="KYX1"/>
      <c r="KYY1"/>
      <c r="KYZ1"/>
      <c r="KZA1"/>
      <c r="KZB1"/>
      <c r="KZC1"/>
      <c r="KZD1"/>
      <c r="KZE1"/>
      <c r="KZF1"/>
      <c r="KZG1"/>
      <c r="KZH1"/>
      <c r="KZI1"/>
      <c r="KZJ1"/>
      <c r="KZK1"/>
      <c r="KZL1"/>
      <c r="KZM1"/>
      <c r="KZN1"/>
      <c r="KZO1"/>
      <c r="KZP1"/>
      <c r="KZQ1"/>
      <c r="KZR1"/>
      <c r="KZS1"/>
      <c r="KZT1"/>
      <c r="KZU1"/>
      <c r="KZV1"/>
      <c r="KZW1"/>
      <c r="KZX1"/>
      <c r="KZY1"/>
      <c r="KZZ1"/>
      <c r="LAA1"/>
      <c r="LAB1"/>
      <c r="LAC1"/>
      <c r="LAD1"/>
      <c r="LAE1"/>
      <c r="LAF1"/>
      <c r="LAG1"/>
      <c r="LAH1"/>
      <c r="LAI1"/>
      <c r="LAJ1"/>
      <c r="LAK1"/>
      <c r="LAL1"/>
      <c r="LAM1"/>
      <c r="LAN1"/>
      <c r="LAO1"/>
      <c r="LAP1"/>
      <c r="LAQ1"/>
      <c r="LAR1"/>
      <c r="LAS1"/>
      <c r="LAT1"/>
      <c r="LAU1"/>
      <c r="LAV1"/>
      <c r="LAW1"/>
      <c r="LAX1"/>
      <c r="LAY1"/>
      <c r="LAZ1"/>
      <c r="LBA1"/>
      <c r="LBB1"/>
      <c r="LBC1"/>
      <c r="LBD1"/>
      <c r="LBE1"/>
      <c r="LBF1"/>
      <c r="LBG1"/>
      <c r="LBH1"/>
      <c r="LBI1"/>
      <c r="LBJ1"/>
      <c r="LBK1"/>
      <c r="LBL1"/>
      <c r="LBM1"/>
      <c r="LBN1"/>
      <c r="LBO1"/>
      <c r="LBP1"/>
      <c r="LBQ1"/>
      <c r="LBR1"/>
      <c r="LBS1"/>
      <c r="LBT1"/>
      <c r="LBU1"/>
      <c r="LBV1"/>
      <c r="LBW1"/>
      <c r="LBX1"/>
      <c r="LBY1"/>
      <c r="LBZ1"/>
      <c r="LCA1"/>
      <c r="LCB1"/>
      <c r="LCC1"/>
      <c r="LCD1"/>
      <c r="LCE1"/>
      <c r="LCF1"/>
      <c r="LCG1"/>
      <c r="LCH1"/>
      <c r="LCI1"/>
      <c r="LCJ1"/>
      <c r="LCK1"/>
      <c r="LCL1"/>
      <c r="LCM1"/>
      <c r="LCN1"/>
      <c r="LCO1"/>
      <c r="LCP1"/>
      <c r="LCQ1"/>
      <c r="LCR1"/>
      <c r="LCS1"/>
      <c r="LCT1"/>
      <c r="LCU1"/>
      <c r="LCV1"/>
      <c r="LCW1"/>
      <c r="LCX1"/>
      <c r="LCY1"/>
      <c r="LCZ1"/>
      <c r="LDA1"/>
      <c r="LDB1"/>
      <c r="LDC1"/>
      <c r="LDD1"/>
      <c r="LDE1"/>
      <c r="LDF1"/>
      <c r="LDG1"/>
      <c r="LDH1"/>
      <c r="LDI1"/>
      <c r="LDJ1"/>
      <c r="LDK1"/>
      <c r="LDL1"/>
      <c r="LDM1"/>
      <c r="LDN1"/>
      <c r="LDO1"/>
      <c r="LDP1"/>
      <c r="LDQ1"/>
      <c r="LDR1"/>
      <c r="LDS1"/>
      <c r="LDT1"/>
      <c r="LDU1"/>
      <c r="LDV1"/>
      <c r="LDW1"/>
      <c r="LDX1"/>
      <c r="LDY1"/>
      <c r="LDZ1"/>
      <c r="LEA1"/>
      <c r="LEB1"/>
      <c r="LEC1"/>
      <c r="LED1"/>
      <c r="LEE1"/>
      <c r="LEF1"/>
      <c r="LEG1"/>
      <c r="LEH1"/>
      <c r="LEI1"/>
      <c r="LEJ1"/>
      <c r="LEK1"/>
      <c r="LEL1"/>
      <c r="LEM1"/>
      <c r="LEN1"/>
      <c r="LEO1"/>
      <c r="LEP1"/>
      <c r="LEQ1"/>
      <c r="LER1"/>
      <c r="LES1"/>
      <c r="LET1"/>
      <c r="LEU1"/>
      <c r="LEV1"/>
      <c r="LEW1"/>
      <c r="LEX1"/>
      <c r="LEY1"/>
      <c r="LEZ1"/>
      <c r="LFA1"/>
      <c r="LFB1"/>
      <c r="LFC1"/>
      <c r="LFD1"/>
      <c r="LFE1"/>
      <c r="LFF1"/>
      <c r="LFG1"/>
      <c r="LFH1"/>
      <c r="LFI1"/>
      <c r="LFJ1"/>
      <c r="LFK1"/>
      <c r="LFL1"/>
      <c r="LFM1"/>
      <c r="LFN1"/>
      <c r="LFO1"/>
      <c r="LFP1"/>
      <c r="LFQ1"/>
      <c r="LFR1"/>
      <c r="LFS1"/>
      <c r="LFT1"/>
      <c r="LFU1"/>
      <c r="LFV1"/>
      <c r="LFW1"/>
      <c r="LFX1"/>
      <c r="LFY1"/>
      <c r="LFZ1"/>
      <c r="LGA1"/>
      <c r="LGB1"/>
      <c r="LGC1"/>
      <c r="LGD1"/>
      <c r="LGE1"/>
      <c r="LGF1"/>
      <c r="LGG1"/>
      <c r="LGH1"/>
      <c r="LGI1"/>
      <c r="LGJ1"/>
      <c r="LGK1"/>
      <c r="LGL1"/>
      <c r="LGM1"/>
      <c r="LGN1"/>
      <c r="LGO1"/>
      <c r="LGP1"/>
      <c r="LGQ1"/>
      <c r="LGR1"/>
      <c r="LGS1"/>
      <c r="LGT1"/>
      <c r="LGU1"/>
      <c r="LGV1"/>
      <c r="LGW1"/>
      <c r="LGX1"/>
      <c r="LGY1"/>
      <c r="LGZ1"/>
      <c r="LHA1"/>
      <c r="LHB1"/>
      <c r="LHC1"/>
      <c r="LHD1"/>
      <c r="LHE1"/>
      <c r="LHF1"/>
      <c r="LHG1"/>
      <c r="LHH1"/>
      <c r="LHI1"/>
      <c r="LHJ1"/>
      <c r="LHK1"/>
      <c r="LHL1"/>
      <c r="LHM1"/>
      <c r="LHN1"/>
      <c r="LHO1"/>
      <c r="LHP1"/>
      <c r="LHQ1"/>
      <c r="LHR1"/>
      <c r="LHS1"/>
      <c r="LHT1"/>
      <c r="LHU1"/>
      <c r="LHV1"/>
      <c r="LHW1"/>
      <c r="LHX1"/>
      <c r="LHY1"/>
      <c r="LHZ1"/>
      <c r="LIA1"/>
      <c r="LIB1"/>
      <c r="LIC1"/>
      <c r="LID1"/>
      <c r="LIE1"/>
      <c r="LIF1"/>
      <c r="LIG1"/>
      <c r="LIH1"/>
      <c r="LII1"/>
      <c r="LIJ1"/>
      <c r="LIK1"/>
      <c r="LIL1"/>
      <c r="LIM1"/>
      <c r="LIN1"/>
      <c r="LIO1"/>
      <c r="LIP1"/>
      <c r="LIQ1"/>
      <c r="LIR1"/>
      <c r="LIS1"/>
      <c r="LIT1"/>
      <c r="LIU1"/>
      <c r="LIV1"/>
      <c r="LIW1"/>
      <c r="LIX1"/>
      <c r="LIY1"/>
      <c r="LIZ1"/>
      <c r="LJA1"/>
      <c r="LJB1"/>
      <c r="LJC1"/>
      <c r="LJD1"/>
      <c r="LJE1"/>
      <c r="LJF1"/>
      <c r="LJG1"/>
      <c r="LJH1"/>
      <c r="LJI1"/>
      <c r="LJJ1"/>
      <c r="LJK1"/>
      <c r="LJL1"/>
      <c r="LJM1"/>
      <c r="LJN1"/>
      <c r="LJO1"/>
      <c r="LJP1"/>
      <c r="LJQ1"/>
      <c r="LJR1"/>
      <c r="LJS1"/>
      <c r="LJT1"/>
      <c r="LJU1"/>
      <c r="LJV1"/>
      <c r="LJW1"/>
      <c r="LJX1"/>
      <c r="LJY1"/>
      <c r="LJZ1"/>
      <c r="LKA1"/>
      <c r="LKB1"/>
      <c r="LKC1"/>
      <c r="LKD1"/>
      <c r="LKE1"/>
      <c r="LKF1"/>
      <c r="LKG1"/>
      <c r="LKH1"/>
      <c r="LKI1"/>
      <c r="LKJ1"/>
      <c r="LKK1"/>
      <c r="LKL1"/>
      <c r="LKM1"/>
      <c r="LKN1"/>
      <c r="LKO1"/>
      <c r="LKP1"/>
      <c r="LKQ1"/>
      <c r="LKR1"/>
      <c r="LKS1"/>
      <c r="LKT1"/>
      <c r="LKU1"/>
      <c r="LKV1"/>
      <c r="LKW1"/>
      <c r="LKX1"/>
      <c r="LKY1"/>
      <c r="LKZ1"/>
      <c r="LLA1"/>
      <c r="LLB1"/>
      <c r="LLC1"/>
      <c r="LLD1"/>
      <c r="LLE1"/>
      <c r="LLF1"/>
      <c r="LLG1"/>
      <c r="LLH1"/>
      <c r="LLI1"/>
      <c r="LLJ1"/>
      <c r="LLK1"/>
      <c r="LLL1"/>
      <c r="LLM1"/>
      <c r="LLN1"/>
      <c r="LLO1"/>
      <c r="LLP1"/>
      <c r="LLQ1"/>
      <c r="LLR1"/>
      <c r="LLS1"/>
      <c r="LLT1"/>
      <c r="LLU1"/>
      <c r="LLV1"/>
      <c r="LLW1"/>
      <c r="LLX1"/>
      <c r="LLY1"/>
      <c r="LLZ1"/>
      <c r="LMA1"/>
      <c r="LMB1"/>
      <c r="LMC1"/>
      <c r="LMD1"/>
      <c r="LME1"/>
      <c r="LMF1"/>
      <c r="LMG1"/>
      <c r="LMH1"/>
      <c r="LMI1"/>
      <c r="LMJ1"/>
      <c r="LMK1"/>
      <c r="LML1"/>
      <c r="LMM1"/>
      <c r="LMN1"/>
      <c r="LMO1"/>
      <c r="LMP1"/>
      <c r="LMQ1"/>
      <c r="LMR1"/>
      <c r="LMS1"/>
      <c r="LMT1"/>
      <c r="LMU1"/>
      <c r="LMV1"/>
      <c r="LMW1"/>
      <c r="LMX1"/>
      <c r="LMY1"/>
      <c r="LMZ1"/>
      <c r="LNA1"/>
      <c r="LNB1"/>
      <c r="LNC1"/>
      <c r="LND1"/>
      <c r="LNE1"/>
      <c r="LNF1"/>
      <c r="LNG1"/>
      <c r="LNH1"/>
      <c r="LNI1"/>
      <c r="LNJ1"/>
      <c r="LNK1"/>
      <c r="LNL1"/>
      <c r="LNM1"/>
      <c r="LNN1"/>
      <c r="LNO1"/>
      <c r="LNP1"/>
      <c r="LNQ1"/>
      <c r="LNR1"/>
      <c r="LNS1"/>
      <c r="LNT1"/>
      <c r="LNU1"/>
      <c r="LNV1"/>
      <c r="LNW1"/>
      <c r="LNX1"/>
      <c r="LNY1"/>
      <c r="LNZ1"/>
      <c r="LOA1"/>
      <c r="LOB1"/>
      <c r="LOC1"/>
      <c r="LOD1"/>
      <c r="LOE1"/>
      <c r="LOF1"/>
      <c r="LOG1"/>
      <c r="LOH1"/>
      <c r="LOI1"/>
      <c r="LOJ1"/>
      <c r="LOK1"/>
      <c r="LOL1"/>
      <c r="LOM1"/>
      <c r="LON1"/>
      <c r="LOO1"/>
      <c r="LOP1"/>
      <c r="LOQ1"/>
      <c r="LOR1"/>
      <c r="LOS1"/>
      <c r="LOT1"/>
      <c r="LOU1"/>
      <c r="LOV1"/>
      <c r="LOW1"/>
      <c r="LOX1"/>
      <c r="LOY1"/>
      <c r="LOZ1"/>
      <c r="LPA1"/>
      <c r="LPB1"/>
      <c r="LPC1"/>
      <c r="LPD1"/>
      <c r="LPE1"/>
      <c r="LPF1"/>
      <c r="LPG1"/>
      <c r="LPH1"/>
      <c r="LPI1"/>
      <c r="LPJ1"/>
      <c r="LPK1"/>
      <c r="LPL1"/>
      <c r="LPM1"/>
      <c r="LPN1"/>
      <c r="LPO1"/>
      <c r="LPP1"/>
      <c r="LPQ1"/>
      <c r="LPR1"/>
      <c r="LPS1"/>
      <c r="LPT1"/>
      <c r="LPU1"/>
      <c r="LPV1"/>
      <c r="LPW1"/>
      <c r="LPX1"/>
      <c r="LPY1"/>
      <c r="LPZ1"/>
      <c r="LQA1"/>
      <c r="LQB1"/>
      <c r="LQC1"/>
      <c r="LQD1"/>
      <c r="LQE1"/>
      <c r="LQF1"/>
      <c r="LQG1"/>
      <c r="LQH1"/>
      <c r="LQI1"/>
      <c r="LQJ1"/>
      <c r="LQK1"/>
      <c r="LQL1"/>
      <c r="LQM1"/>
      <c r="LQN1"/>
      <c r="LQO1"/>
      <c r="LQP1"/>
      <c r="LQQ1"/>
      <c r="LQR1"/>
      <c r="LQS1"/>
      <c r="LQT1"/>
      <c r="LQU1"/>
      <c r="LQV1"/>
      <c r="LQW1"/>
      <c r="LQX1"/>
      <c r="LQY1"/>
      <c r="LQZ1"/>
      <c r="LRA1"/>
      <c r="LRB1"/>
      <c r="LRC1"/>
      <c r="LRD1"/>
      <c r="LRE1"/>
      <c r="LRF1"/>
      <c r="LRG1"/>
      <c r="LRH1"/>
      <c r="LRI1"/>
      <c r="LRJ1"/>
      <c r="LRK1"/>
      <c r="LRL1"/>
      <c r="LRM1"/>
      <c r="LRN1"/>
      <c r="LRO1"/>
      <c r="LRP1"/>
      <c r="LRQ1"/>
      <c r="LRR1"/>
      <c r="LRS1"/>
      <c r="LRT1"/>
      <c r="LRU1"/>
      <c r="LRV1"/>
      <c r="LRW1"/>
      <c r="LRX1"/>
      <c r="LRY1"/>
      <c r="LRZ1"/>
      <c r="LSA1"/>
      <c r="LSB1"/>
      <c r="LSC1"/>
      <c r="LSD1"/>
      <c r="LSE1"/>
      <c r="LSF1"/>
      <c r="LSG1"/>
      <c r="LSH1"/>
      <c r="LSI1"/>
      <c r="LSJ1"/>
      <c r="LSK1"/>
      <c r="LSL1"/>
      <c r="LSM1"/>
      <c r="LSN1"/>
      <c r="LSO1"/>
      <c r="LSP1"/>
      <c r="LSQ1"/>
      <c r="LSR1"/>
      <c r="LSS1"/>
      <c r="LST1"/>
      <c r="LSU1"/>
      <c r="LSV1"/>
      <c r="LSW1"/>
      <c r="LSX1"/>
      <c r="LSY1"/>
      <c r="LSZ1"/>
      <c r="LTA1"/>
      <c r="LTB1"/>
      <c r="LTC1"/>
      <c r="LTD1"/>
      <c r="LTE1"/>
      <c r="LTF1"/>
      <c r="LTG1"/>
      <c r="LTH1"/>
      <c r="LTI1"/>
      <c r="LTJ1"/>
      <c r="LTK1"/>
      <c r="LTL1"/>
      <c r="LTM1"/>
      <c r="LTN1"/>
      <c r="LTO1"/>
      <c r="LTP1"/>
      <c r="LTQ1"/>
      <c r="LTR1"/>
      <c r="LTS1"/>
      <c r="LTT1"/>
      <c r="LTU1"/>
      <c r="LTV1"/>
      <c r="LTW1"/>
      <c r="LTX1"/>
      <c r="LTY1"/>
      <c r="LTZ1"/>
      <c r="LUA1"/>
      <c r="LUB1"/>
      <c r="LUC1"/>
      <c r="LUD1"/>
      <c r="LUE1"/>
      <c r="LUF1"/>
      <c r="LUG1"/>
      <c r="LUH1"/>
      <c r="LUI1"/>
      <c r="LUJ1"/>
      <c r="LUK1"/>
      <c r="LUL1"/>
      <c r="LUM1"/>
      <c r="LUN1"/>
      <c r="LUO1"/>
      <c r="LUP1"/>
      <c r="LUQ1"/>
      <c r="LUR1"/>
      <c r="LUS1"/>
      <c r="LUT1"/>
      <c r="LUU1"/>
      <c r="LUV1"/>
      <c r="LUW1"/>
      <c r="LUX1"/>
      <c r="LUY1"/>
      <c r="LUZ1"/>
      <c r="LVA1"/>
      <c r="LVB1"/>
      <c r="LVC1"/>
      <c r="LVD1"/>
      <c r="LVE1"/>
      <c r="LVF1"/>
      <c r="LVG1"/>
      <c r="LVH1"/>
      <c r="LVI1"/>
      <c r="LVJ1"/>
      <c r="LVK1"/>
      <c r="LVL1"/>
      <c r="LVM1"/>
      <c r="LVN1"/>
      <c r="LVO1"/>
      <c r="LVP1"/>
      <c r="LVQ1"/>
      <c r="LVR1"/>
      <c r="LVS1"/>
      <c r="LVT1"/>
      <c r="LVU1"/>
      <c r="LVV1"/>
      <c r="LVW1"/>
      <c r="LVX1"/>
      <c r="LVY1"/>
      <c r="LVZ1"/>
      <c r="LWA1"/>
      <c r="LWB1"/>
      <c r="LWC1"/>
      <c r="LWD1"/>
      <c r="LWE1"/>
      <c r="LWF1"/>
      <c r="LWG1"/>
      <c r="LWH1"/>
      <c r="LWI1"/>
      <c r="LWJ1"/>
      <c r="LWK1"/>
      <c r="LWL1"/>
      <c r="LWM1"/>
      <c r="LWN1"/>
      <c r="LWO1"/>
      <c r="LWP1"/>
      <c r="LWQ1"/>
      <c r="LWR1"/>
      <c r="LWS1"/>
      <c r="LWT1"/>
      <c r="LWU1"/>
      <c r="LWV1"/>
      <c r="LWW1"/>
      <c r="LWX1"/>
      <c r="LWY1"/>
      <c r="LWZ1"/>
      <c r="LXA1"/>
      <c r="LXB1"/>
      <c r="LXC1"/>
      <c r="LXD1"/>
      <c r="LXE1"/>
      <c r="LXF1"/>
      <c r="LXG1"/>
      <c r="LXH1"/>
      <c r="LXI1"/>
      <c r="LXJ1"/>
      <c r="LXK1"/>
      <c r="LXL1"/>
      <c r="LXM1"/>
      <c r="LXN1"/>
      <c r="LXO1"/>
      <c r="LXP1"/>
      <c r="LXQ1"/>
      <c r="LXR1"/>
      <c r="LXS1"/>
      <c r="LXT1"/>
      <c r="LXU1"/>
      <c r="LXV1"/>
      <c r="LXW1"/>
      <c r="LXX1"/>
      <c r="LXY1"/>
      <c r="LXZ1"/>
      <c r="LYA1"/>
      <c r="LYB1"/>
      <c r="LYC1"/>
      <c r="LYD1"/>
      <c r="LYE1"/>
      <c r="LYF1"/>
      <c r="LYG1"/>
      <c r="LYH1"/>
      <c r="LYI1"/>
      <c r="LYJ1"/>
      <c r="LYK1"/>
      <c r="LYL1"/>
      <c r="LYM1"/>
      <c r="LYN1"/>
      <c r="LYO1"/>
      <c r="LYP1"/>
      <c r="LYQ1"/>
      <c r="LYR1"/>
      <c r="LYS1"/>
      <c r="LYT1"/>
      <c r="LYU1"/>
      <c r="LYV1"/>
      <c r="LYW1"/>
      <c r="LYX1"/>
      <c r="LYY1"/>
      <c r="LYZ1"/>
      <c r="LZA1"/>
      <c r="LZB1"/>
      <c r="LZC1"/>
      <c r="LZD1"/>
      <c r="LZE1"/>
      <c r="LZF1"/>
      <c r="LZG1"/>
      <c r="LZH1"/>
      <c r="LZI1"/>
      <c r="LZJ1"/>
      <c r="LZK1"/>
      <c r="LZL1"/>
      <c r="LZM1"/>
      <c r="LZN1"/>
      <c r="LZO1"/>
      <c r="LZP1"/>
      <c r="LZQ1"/>
      <c r="LZR1"/>
      <c r="LZS1"/>
      <c r="LZT1"/>
      <c r="LZU1"/>
      <c r="LZV1"/>
      <c r="LZW1"/>
      <c r="LZX1"/>
      <c r="LZY1"/>
      <c r="LZZ1"/>
      <c r="MAA1"/>
      <c r="MAB1"/>
      <c r="MAC1"/>
      <c r="MAD1"/>
      <c r="MAE1"/>
      <c r="MAF1"/>
      <c r="MAG1"/>
      <c r="MAH1"/>
      <c r="MAI1"/>
      <c r="MAJ1"/>
      <c r="MAK1"/>
      <c r="MAL1"/>
      <c r="MAM1"/>
      <c r="MAN1"/>
      <c r="MAO1"/>
      <c r="MAP1"/>
      <c r="MAQ1"/>
      <c r="MAR1"/>
      <c r="MAS1"/>
      <c r="MAT1"/>
      <c r="MAU1"/>
      <c r="MAV1"/>
      <c r="MAW1"/>
      <c r="MAX1"/>
      <c r="MAY1"/>
      <c r="MAZ1"/>
      <c r="MBA1"/>
      <c r="MBB1"/>
      <c r="MBC1"/>
      <c r="MBD1"/>
      <c r="MBE1"/>
      <c r="MBF1"/>
      <c r="MBG1"/>
      <c r="MBH1"/>
      <c r="MBI1"/>
      <c r="MBJ1"/>
      <c r="MBK1"/>
      <c r="MBL1"/>
      <c r="MBM1"/>
      <c r="MBN1"/>
      <c r="MBO1"/>
      <c r="MBP1"/>
      <c r="MBQ1"/>
      <c r="MBR1"/>
      <c r="MBS1"/>
      <c r="MBT1"/>
      <c r="MBU1"/>
      <c r="MBV1"/>
      <c r="MBW1"/>
      <c r="MBX1"/>
      <c r="MBY1"/>
      <c r="MBZ1"/>
      <c r="MCA1"/>
      <c r="MCB1"/>
      <c r="MCC1"/>
      <c r="MCD1"/>
      <c r="MCE1"/>
      <c r="MCF1"/>
      <c r="MCG1"/>
      <c r="MCH1"/>
      <c r="MCI1"/>
      <c r="MCJ1"/>
      <c r="MCK1"/>
      <c r="MCL1"/>
      <c r="MCM1"/>
      <c r="MCN1"/>
      <c r="MCO1"/>
      <c r="MCP1"/>
      <c r="MCQ1"/>
      <c r="MCR1"/>
      <c r="MCS1"/>
      <c r="MCT1"/>
      <c r="MCU1"/>
      <c r="MCV1"/>
      <c r="MCW1"/>
      <c r="MCX1"/>
      <c r="MCY1"/>
      <c r="MCZ1"/>
      <c r="MDA1"/>
      <c r="MDB1"/>
      <c r="MDC1"/>
      <c r="MDD1"/>
      <c r="MDE1"/>
      <c r="MDF1"/>
      <c r="MDG1"/>
      <c r="MDH1"/>
      <c r="MDI1"/>
      <c r="MDJ1"/>
      <c r="MDK1"/>
      <c r="MDL1"/>
      <c r="MDM1"/>
      <c r="MDN1"/>
      <c r="MDO1"/>
      <c r="MDP1"/>
      <c r="MDQ1"/>
      <c r="MDR1"/>
      <c r="MDS1"/>
      <c r="MDT1"/>
      <c r="MDU1"/>
      <c r="MDV1"/>
      <c r="MDW1"/>
      <c r="MDX1"/>
      <c r="MDY1"/>
      <c r="MDZ1"/>
      <c r="MEA1"/>
      <c r="MEB1"/>
      <c r="MEC1"/>
      <c r="MED1"/>
      <c r="MEE1"/>
      <c r="MEF1"/>
      <c r="MEG1"/>
      <c r="MEH1"/>
      <c r="MEI1"/>
      <c r="MEJ1"/>
      <c r="MEK1"/>
      <c r="MEL1"/>
      <c r="MEM1"/>
      <c r="MEN1"/>
      <c r="MEO1"/>
      <c r="MEP1"/>
      <c r="MEQ1"/>
      <c r="MER1"/>
      <c r="MES1"/>
      <c r="MET1"/>
      <c r="MEU1"/>
      <c r="MEV1"/>
      <c r="MEW1"/>
      <c r="MEX1"/>
      <c r="MEY1"/>
      <c r="MEZ1"/>
      <c r="MFA1"/>
      <c r="MFB1"/>
      <c r="MFC1"/>
      <c r="MFD1"/>
      <c r="MFE1"/>
      <c r="MFF1"/>
      <c r="MFG1"/>
      <c r="MFH1"/>
      <c r="MFI1"/>
      <c r="MFJ1"/>
      <c r="MFK1"/>
      <c r="MFL1"/>
      <c r="MFM1"/>
      <c r="MFN1"/>
      <c r="MFO1"/>
      <c r="MFP1"/>
      <c r="MFQ1"/>
      <c r="MFR1"/>
      <c r="MFS1"/>
      <c r="MFT1"/>
      <c r="MFU1"/>
      <c r="MFV1"/>
      <c r="MFW1"/>
      <c r="MFX1"/>
      <c r="MFY1"/>
      <c r="MFZ1"/>
      <c r="MGA1"/>
      <c r="MGB1"/>
      <c r="MGC1"/>
      <c r="MGD1"/>
      <c r="MGE1"/>
      <c r="MGF1"/>
      <c r="MGG1"/>
      <c r="MGH1"/>
      <c r="MGI1"/>
      <c r="MGJ1"/>
      <c r="MGK1"/>
      <c r="MGL1"/>
      <c r="MGM1"/>
      <c r="MGN1"/>
      <c r="MGO1"/>
      <c r="MGP1"/>
      <c r="MGQ1"/>
      <c r="MGR1"/>
      <c r="MGS1"/>
      <c r="MGT1"/>
      <c r="MGU1"/>
      <c r="MGV1"/>
      <c r="MGW1"/>
      <c r="MGX1"/>
      <c r="MGY1"/>
      <c r="MGZ1"/>
      <c r="MHA1"/>
      <c r="MHB1"/>
      <c r="MHC1"/>
      <c r="MHD1"/>
      <c r="MHE1"/>
      <c r="MHF1"/>
      <c r="MHG1"/>
      <c r="MHH1"/>
      <c r="MHI1"/>
      <c r="MHJ1"/>
      <c r="MHK1"/>
      <c r="MHL1"/>
      <c r="MHM1"/>
      <c r="MHN1"/>
      <c r="MHO1"/>
      <c r="MHP1"/>
      <c r="MHQ1"/>
      <c r="MHR1"/>
      <c r="MHS1"/>
      <c r="MHT1"/>
      <c r="MHU1"/>
      <c r="MHV1"/>
      <c r="MHW1"/>
      <c r="MHX1"/>
      <c r="MHY1"/>
      <c r="MHZ1"/>
      <c r="MIA1"/>
      <c r="MIB1"/>
      <c r="MIC1"/>
      <c r="MID1"/>
      <c r="MIE1"/>
      <c r="MIF1"/>
      <c r="MIG1"/>
      <c r="MIH1"/>
      <c r="MII1"/>
      <c r="MIJ1"/>
      <c r="MIK1"/>
      <c r="MIL1"/>
      <c r="MIM1"/>
      <c r="MIN1"/>
      <c r="MIO1"/>
      <c r="MIP1"/>
      <c r="MIQ1"/>
      <c r="MIR1"/>
      <c r="MIS1"/>
      <c r="MIT1"/>
      <c r="MIU1"/>
      <c r="MIV1"/>
      <c r="MIW1"/>
      <c r="MIX1"/>
      <c r="MIY1"/>
      <c r="MIZ1"/>
      <c r="MJA1"/>
      <c r="MJB1"/>
      <c r="MJC1"/>
      <c r="MJD1"/>
      <c r="MJE1"/>
      <c r="MJF1"/>
      <c r="MJG1"/>
      <c r="MJH1"/>
      <c r="MJI1"/>
      <c r="MJJ1"/>
      <c r="MJK1"/>
      <c r="MJL1"/>
      <c r="MJM1"/>
      <c r="MJN1"/>
      <c r="MJO1"/>
      <c r="MJP1"/>
      <c r="MJQ1"/>
      <c r="MJR1"/>
      <c r="MJS1"/>
      <c r="MJT1"/>
      <c r="MJU1"/>
      <c r="MJV1"/>
      <c r="MJW1"/>
      <c r="MJX1"/>
      <c r="MJY1"/>
      <c r="MJZ1"/>
      <c r="MKA1"/>
      <c r="MKB1"/>
      <c r="MKC1"/>
      <c r="MKD1"/>
      <c r="MKE1"/>
      <c r="MKF1"/>
      <c r="MKG1"/>
      <c r="MKH1"/>
      <c r="MKI1"/>
      <c r="MKJ1"/>
      <c r="MKK1"/>
      <c r="MKL1"/>
      <c r="MKM1"/>
      <c r="MKN1"/>
      <c r="MKO1"/>
      <c r="MKP1"/>
      <c r="MKQ1"/>
      <c r="MKR1"/>
      <c r="MKS1"/>
      <c r="MKT1"/>
      <c r="MKU1"/>
      <c r="MKV1"/>
      <c r="MKW1"/>
      <c r="MKX1"/>
      <c r="MKY1"/>
      <c r="MKZ1"/>
      <c r="MLA1"/>
      <c r="MLB1"/>
      <c r="MLC1"/>
      <c r="MLD1"/>
      <c r="MLE1"/>
      <c r="MLF1"/>
      <c r="MLG1"/>
      <c r="MLH1"/>
      <c r="MLI1"/>
      <c r="MLJ1"/>
      <c r="MLK1"/>
      <c r="MLL1"/>
      <c r="MLM1"/>
      <c r="MLN1"/>
      <c r="MLO1"/>
      <c r="MLP1"/>
      <c r="MLQ1"/>
      <c r="MLR1"/>
      <c r="MLS1"/>
      <c r="MLT1"/>
      <c r="MLU1"/>
      <c r="MLV1"/>
      <c r="MLW1"/>
      <c r="MLX1"/>
      <c r="MLY1"/>
      <c r="MLZ1"/>
      <c r="MMA1"/>
      <c r="MMB1"/>
      <c r="MMC1"/>
      <c r="MMD1"/>
      <c r="MME1"/>
      <c r="MMF1"/>
      <c r="MMG1"/>
      <c r="MMH1"/>
      <c r="MMI1"/>
      <c r="MMJ1"/>
      <c r="MMK1"/>
      <c r="MML1"/>
      <c r="MMM1"/>
      <c r="MMN1"/>
      <c r="MMO1"/>
      <c r="MMP1"/>
      <c r="MMQ1"/>
      <c r="MMR1"/>
      <c r="MMS1"/>
      <c r="MMT1"/>
      <c r="MMU1"/>
      <c r="MMV1"/>
      <c r="MMW1"/>
      <c r="MMX1"/>
      <c r="MMY1"/>
      <c r="MMZ1"/>
      <c r="MNA1"/>
      <c r="MNB1"/>
      <c r="MNC1"/>
      <c r="MND1"/>
      <c r="MNE1"/>
      <c r="MNF1"/>
      <c r="MNG1"/>
      <c r="MNH1"/>
      <c r="MNI1"/>
      <c r="MNJ1"/>
      <c r="MNK1"/>
      <c r="MNL1"/>
      <c r="MNM1"/>
      <c r="MNN1"/>
      <c r="MNO1"/>
      <c r="MNP1"/>
      <c r="MNQ1"/>
      <c r="MNR1"/>
      <c r="MNS1"/>
      <c r="MNT1"/>
      <c r="MNU1"/>
      <c r="MNV1"/>
      <c r="MNW1"/>
      <c r="MNX1"/>
      <c r="MNY1"/>
      <c r="MNZ1"/>
      <c r="MOA1"/>
      <c r="MOB1"/>
      <c r="MOC1"/>
      <c r="MOD1"/>
      <c r="MOE1"/>
      <c r="MOF1"/>
      <c r="MOG1"/>
      <c r="MOH1"/>
      <c r="MOI1"/>
      <c r="MOJ1"/>
      <c r="MOK1"/>
      <c r="MOL1"/>
      <c r="MOM1"/>
      <c r="MON1"/>
      <c r="MOO1"/>
      <c r="MOP1"/>
      <c r="MOQ1"/>
      <c r="MOR1"/>
      <c r="MOS1"/>
      <c r="MOT1"/>
      <c r="MOU1"/>
      <c r="MOV1"/>
      <c r="MOW1"/>
      <c r="MOX1"/>
      <c r="MOY1"/>
      <c r="MOZ1"/>
      <c r="MPA1"/>
      <c r="MPB1"/>
      <c r="MPC1"/>
      <c r="MPD1"/>
      <c r="MPE1"/>
      <c r="MPF1"/>
      <c r="MPG1"/>
      <c r="MPH1"/>
      <c r="MPI1"/>
      <c r="MPJ1"/>
      <c r="MPK1"/>
      <c r="MPL1"/>
      <c r="MPM1"/>
      <c r="MPN1"/>
      <c r="MPO1"/>
      <c r="MPP1"/>
      <c r="MPQ1"/>
      <c r="MPR1"/>
      <c r="MPS1"/>
      <c r="MPT1"/>
      <c r="MPU1"/>
      <c r="MPV1"/>
      <c r="MPW1"/>
      <c r="MPX1"/>
      <c r="MPY1"/>
      <c r="MPZ1"/>
      <c r="MQA1"/>
      <c r="MQB1"/>
      <c r="MQC1"/>
      <c r="MQD1"/>
      <c r="MQE1"/>
      <c r="MQF1"/>
      <c r="MQG1"/>
      <c r="MQH1"/>
      <c r="MQI1"/>
      <c r="MQJ1"/>
      <c r="MQK1"/>
      <c r="MQL1"/>
      <c r="MQM1"/>
      <c r="MQN1"/>
      <c r="MQO1"/>
      <c r="MQP1"/>
      <c r="MQQ1"/>
      <c r="MQR1"/>
      <c r="MQS1"/>
      <c r="MQT1"/>
      <c r="MQU1"/>
      <c r="MQV1"/>
      <c r="MQW1"/>
      <c r="MQX1"/>
      <c r="MQY1"/>
      <c r="MQZ1"/>
      <c r="MRA1"/>
      <c r="MRB1"/>
      <c r="MRC1"/>
      <c r="MRD1"/>
      <c r="MRE1"/>
      <c r="MRF1"/>
      <c r="MRG1"/>
      <c r="MRH1"/>
      <c r="MRI1"/>
      <c r="MRJ1"/>
      <c r="MRK1"/>
      <c r="MRL1"/>
      <c r="MRM1"/>
      <c r="MRN1"/>
      <c r="MRO1"/>
      <c r="MRP1"/>
      <c r="MRQ1"/>
      <c r="MRR1"/>
      <c r="MRS1"/>
      <c r="MRT1"/>
      <c r="MRU1"/>
      <c r="MRV1"/>
      <c r="MRW1"/>
      <c r="MRX1"/>
      <c r="MRY1"/>
      <c r="MRZ1"/>
      <c r="MSA1"/>
      <c r="MSB1"/>
      <c r="MSC1"/>
      <c r="MSD1"/>
      <c r="MSE1"/>
      <c r="MSF1"/>
      <c r="MSG1"/>
      <c r="MSH1"/>
      <c r="MSI1"/>
      <c r="MSJ1"/>
      <c r="MSK1"/>
      <c r="MSL1"/>
      <c r="MSM1"/>
      <c r="MSN1"/>
      <c r="MSO1"/>
      <c r="MSP1"/>
      <c r="MSQ1"/>
      <c r="MSR1"/>
      <c r="MSS1"/>
      <c r="MST1"/>
      <c r="MSU1"/>
      <c r="MSV1"/>
      <c r="MSW1"/>
      <c r="MSX1"/>
      <c r="MSY1"/>
      <c r="MSZ1"/>
      <c r="MTA1"/>
      <c r="MTB1"/>
      <c r="MTC1"/>
      <c r="MTD1"/>
      <c r="MTE1"/>
      <c r="MTF1"/>
      <c r="MTG1"/>
      <c r="MTH1"/>
      <c r="MTI1"/>
      <c r="MTJ1"/>
      <c r="MTK1"/>
      <c r="MTL1"/>
      <c r="MTM1"/>
      <c r="MTN1"/>
      <c r="MTO1"/>
      <c r="MTP1"/>
      <c r="MTQ1"/>
      <c r="MTR1"/>
      <c r="MTS1"/>
      <c r="MTT1"/>
      <c r="MTU1"/>
      <c r="MTV1"/>
      <c r="MTW1"/>
      <c r="MTX1"/>
      <c r="MTY1"/>
      <c r="MTZ1"/>
      <c r="MUA1"/>
      <c r="MUB1"/>
      <c r="MUC1"/>
      <c r="MUD1"/>
      <c r="MUE1"/>
      <c r="MUF1"/>
      <c r="MUG1"/>
      <c r="MUH1"/>
      <c r="MUI1"/>
      <c r="MUJ1"/>
      <c r="MUK1"/>
      <c r="MUL1"/>
      <c r="MUM1"/>
      <c r="MUN1"/>
      <c r="MUO1"/>
      <c r="MUP1"/>
      <c r="MUQ1"/>
      <c r="MUR1"/>
      <c r="MUS1"/>
      <c r="MUT1"/>
      <c r="MUU1"/>
      <c r="MUV1"/>
      <c r="MUW1"/>
      <c r="MUX1"/>
      <c r="MUY1"/>
      <c r="MUZ1"/>
      <c r="MVA1"/>
      <c r="MVB1"/>
      <c r="MVC1"/>
      <c r="MVD1"/>
      <c r="MVE1"/>
      <c r="MVF1"/>
      <c r="MVG1"/>
      <c r="MVH1"/>
      <c r="MVI1"/>
      <c r="MVJ1"/>
      <c r="MVK1"/>
      <c r="MVL1"/>
      <c r="MVM1"/>
      <c r="MVN1"/>
      <c r="MVO1"/>
      <c r="MVP1"/>
      <c r="MVQ1"/>
      <c r="MVR1"/>
      <c r="MVS1"/>
      <c r="MVT1"/>
      <c r="MVU1"/>
      <c r="MVV1"/>
      <c r="MVW1"/>
      <c r="MVX1"/>
      <c r="MVY1"/>
      <c r="MVZ1"/>
      <c r="MWA1"/>
      <c r="MWB1"/>
      <c r="MWC1"/>
      <c r="MWD1"/>
      <c r="MWE1"/>
      <c r="MWF1"/>
      <c r="MWG1"/>
      <c r="MWH1"/>
      <c r="MWI1"/>
      <c r="MWJ1"/>
      <c r="MWK1"/>
      <c r="MWL1"/>
      <c r="MWM1"/>
      <c r="MWN1"/>
      <c r="MWO1"/>
      <c r="MWP1"/>
      <c r="MWQ1"/>
      <c r="MWR1"/>
      <c r="MWS1"/>
      <c r="MWT1"/>
      <c r="MWU1"/>
      <c r="MWV1"/>
      <c r="MWW1"/>
      <c r="MWX1"/>
      <c r="MWY1"/>
      <c r="MWZ1"/>
      <c r="MXA1"/>
      <c r="MXB1"/>
      <c r="MXC1"/>
      <c r="MXD1"/>
      <c r="MXE1"/>
      <c r="MXF1"/>
      <c r="MXG1"/>
      <c r="MXH1"/>
      <c r="MXI1"/>
      <c r="MXJ1"/>
      <c r="MXK1"/>
      <c r="MXL1"/>
      <c r="MXM1"/>
      <c r="MXN1"/>
      <c r="MXO1"/>
      <c r="MXP1"/>
      <c r="MXQ1"/>
      <c r="MXR1"/>
      <c r="MXS1"/>
      <c r="MXT1"/>
      <c r="MXU1"/>
      <c r="MXV1"/>
      <c r="MXW1"/>
      <c r="MXX1"/>
      <c r="MXY1"/>
      <c r="MXZ1"/>
      <c r="MYA1"/>
      <c r="MYB1"/>
      <c r="MYC1"/>
      <c r="MYD1"/>
      <c r="MYE1"/>
      <c r="MYF1"/>
      <c r="MYG1"/>
      <c r="MYH1"/>
      <c r="MYI1"/>
      <c r="MYJ1"/>
      <c r="MYK1"/>
      <c r="MYL1"/>
      <c r="MYM1"/>
      <c r="MYN1"/>
      <c r="MYO1"/>
      <c r="MYP1"/>
      <c r="MYQ1"/>
      <c r="MYR1"/>
      <c r="MYS1"/>
      <c r="MYT1"/>
      <c r="MYU1"/>
      <c r="MYV1"/>
      <c r="MYW1"/>
      <c r="MYX1"/>
      <c r="MYY1"/>
      <c r="MYZ1"/>
      <c r="MZA1"/>
      <c r="MZB1"/>
      <c r="MZC1"/>
      <c r="MZD1"/>
      <c r="MZE1"/>
      <c r="MZF1"/>
      <c r="MZG1"/>
      <c r="MZH1"/>
      <c r="MZI1"/>
      <c r="MZJ1"/>
      <c r="MZK1"/>
      <c r="MZL1"/>
      <c r="MZM1"/>
      <c r="MZN1"/>
      <c r="MZO1"/>
      <c r="MZP1"/>
      <c r="MZQ1"/>
      <c r="MZR1"/>
      <c r="MZS1"/>
      <c r="MZT1"/>
      <c r="MZU1"/>
      <c r="MZV1"/>
      <c r="MZW1"/>
      <c r="MZX1"/>
      <c r="MZY1"/>
      <c r="MZZ1"/>
      <c r="NAA1"/>
      <c r="NAB1"/>
      <c r="NAC1"/>
      <c r="NAD1"/>
      <c r="NAE1"/>
      <c r="NAF1"/>
      <c r="NAG1"/>
      <c r="NAH1"/>
      <c r="NAI1"/>
      <c r="NAJ1"/>
      <c r="NAK1"/>
      <c r="NAL1"/>
      <c r="NAM1"/>
      <c r="NAN1"/>
      <c r="NAO1"/>
      <c r="NAP1"/>
      <c r="NAQ1"/>
      <c r="NAR1"/>
      <c r="NAS1"/>
      <c r="NAT1"/>
      <c r="NAU1"/>
      <c r="NAV1"/>
      <c r="NAW1"/>
      <c r="NAX1"/>
      <c r="NAY1"/>
      <c r="NAZ1"/>
      <c r="NBA1"/>
      <c r="NBB1"/>
      <c r="NBC1"/>
      <c r="NBD1"/>
      <c r="NBE1"/>
      <c r="NBF1"/>
      <c r="NBG1"/>
      <c r="NBH1"/>
      <c r="NBI1"/>
      <c r="NBJ1"/>
      <c r="NBK1"/>
      <c r="NBL1"/>
      <c r="NBM1"/>
      <c r="NBN1"/>
      <c r="NBO1"/>
      <c r="NBP1"/>
      <c r="NBQ1"/>
      <c r="NBR1"/>
      <c r="NBS1"/>
      <c r="NBT1"/>
      <c r="NBU1"/>
      <c r="NBV1"/>
      <c r="NBW1"/>
      <c r="NBX1"/>
      <c r="NBY1"/>
      <c r="NBZ1"/>
      <c r="NCA1"/>
      <c r="NCB1"/>
      <c r="NCC1"/>
      <c r="NCD1"/>
      <c r="NCE1"/>
      <c r="NCF1"/>
      <c r="NCG1"/>
      <c r="NCH1"/>
      <c r="NCI1"/>
      <c r="NCJ1"/>
      <c r="NCK1"/>
      <c r="NCL1"/>
      <c r="NCM1"/>
      <c r="NCN1"/>
      <c r="NCO1"/>
      <c r="NCP1"/>
      <c r="NCQ1"/>
      <c r="NCR1"/>
      <c r="NCS1"/>
      <c r="NCT1"/>
      <c r="NCU1"/>
      <c r="NCV1"/>
      <c r="NCW1"/>
      <c r="NCX1"/>
      <c r="NCY1"/>
      <c r="NCZ1"/>
      <c r="NDA1"/>
      <c r="NDB1"/>
      <c r="NDC1"/>
      <c r="NDD1"/>
      <c r="NDE1"/>
      <c r="NDF1"/>
      <c r="NDG1"/>
      <c r="NDH1"/>
      <c r="NDI1"/>
      <c r="NDJ1"/>
      <c r="NDK1"/>
      <c r="NDL1"/>
      <c r="NDM1"/>
      <c r="NDN1"/>
      <c r="NDO1"/>
      <c r="NDP1"/>
      <c r="NDQ1"/>
      <c r="NDR1"/>
      <c r="NDS1"/>
      <c r="NDT1"/>
      <c r="NDU1"/>
      <c r="NDV1"/>
      <c r="NDW1"/>
      <c r="NDX1"/>
      <c r="NDY1"/>
      <c r="NDZ1"/>
      <c r="NEA1"/>
      <c r="NEB1"/>
      <c r="NEC1"/>
      <c r="NED1"/>
      <c r="NEE1"/>
      <c r="NEF1"/>
      <c r="NEG1"/>
      <c r="NEH1"/>
      <c r="NEI1"/>
      <c r="NEJ1"/>
      <c r="NEK1"/>
      <c r="NEL1"/>
      <c r="NEM1"/>
      <c r="NEN1"/>
      <c r="NEO1"/>
      <c r="NEP1"/>
      <c r="NEQ1"/>
      <c r="NER1"/>
      <c r="NES1"/>
      <c r="NET1"/>
      <c r="NEU1"/>
      <c r="NEV1"/>
      <c r="NEW1"/>
      <c r="NEX1"/>
      <c r="NEY1"/>
      <c r="NEZ1"/>
      <c r="NFA1"/>
      <c r="NFB1"/>
      <c r="NFC1"/>
      <c r="NFD1"/>
      <c r="NFE1"/>
      <c r="NFF1"/>
      <c r="NFG1"/>
      <c r="NFH1"/>
      <c r="NFI1"/>
      <c r="NFJ1"/>
      <c r="NFK1"/>
      <c r="NFL1"/>
      <c r="NFM1"/>
      <c r="NFN1"/>
      <c r="NFO1"/>
      <c r="NFP1"/>
      <c r="NFQ1"/>
      <c r="NFR1"/>
      <c r="NFS1"/>
      <c r="NFT1"/>
      <c r="NFU1"/>
      <c r="NFV1"/>
      <c r="NFW1"/>
      <c r="NFX1"/>
      <c r="NFY1"/>
      <c r="NFZ1"/>
      <c r="NGA1"/>
      <c r="NGB1"/>
      <c r="NGC1"/>
      <c r="NGD1"/>
      <c r="NGE1"/>
      <c r="NGF1"/>
      <c r="NGG1"/>
      <c r="NGH1"/>
      <c r="NGI1"/>
      <c r="NGJ1"/>
      <c r="NGK1"/>
      <c r="NGL1"/>
      <c r="NGM1"/>
      <c r="NGN1"/>
      <c r="NGO1"/>
      <c r="NGP1"/>
      <c r="NGQ1"/>
      <c r="NGR1"/>
      <c r="NGS1"/>
      <c r="NGT1"/>
      <c r="NGU1"/>
      <c r="NGV1"/>
      <c r="NGW1"/>
      <c r="NGX1"/>
      <c r="NGY1"/>
      <c r="NGZ1"/>
      <c r="NHA1"/>
      <c r="NHB1"/>
      <c r="NHC1"/>
      <c r="NHD1"/>
      <c r="NHE1"/>
      <c r="NHF1"/>
      <c r="NHG1"/>
      <c r="NHH1"/>
      <c r="NHI1"/>
      <c r="NHJ1"/>
      <c r="NHK1"/>
      <c r="NHL1"/>
      <c r="NHM1"/>
      <c r="NHN1"/>
      <c r="NHO1"/>
      <c r="NHP1"/>
      <c r="NHQ1"/>
      <c r="NHR1"/>
      <c r="NHS1"/>
      <c r="NHT1"/>
      <c r="NHU1"/>
      <c r="NHV1"/>
      <c r="NHW1"/>
      <c r="NHX1"/>
      <c r="NHY1"/>
      <c r="NHZ1"/>
      <c r="NIA1"/>
      <c r="NIB1"/>
      <c r="NIC1"/>
      <c r="NID1"/>
      <c r="NIE1"/>
      <c r="NIF1"/>
      <c r="NIG1"/>
      <c r="NIH1"/>
      <c r="NII1"/>
      <c r="NIJ1"/>
      <c r="NIK1"/>
      <c r="NIL1"/>
      <c r="NIM1"/>
      <c r="NIN1"/>
      <c r="NIO1"/>
      <c r="NIP1"/>
      <c r="NIQ1"/>
      <c r="NIR1"/>
      <c r="NIS1"/>
      <c r="NIT1"/>
      <c r="NIU1"/>
      <c r="NIV1"/>
      <c r="NIW1"/>
      <c r="NIX1"/>
      <c r="NIY1"/>
      <c r="NIZ1"/>
      <c r="NJA1"/>
      <c r="NJB1"/>
      <c r="NJC1"/>
      <c r="NJD1"/>
      <c r="NJE1"/>
      <c r="NJF1"/>
      <c r="NJG1"/>
      <c r="NJH1"/>
      <c r="NJI1"/>
      <c r="NJJ1"/>
      <c r="NJK1"/>
      <c r="NJL1"/>
      <c r="NJM1"/>
      <c r="NJN1"/>
      <c r="NJO1"/>
      <c r="NJP1"/>
      <c r="NJQ1"/>
      <c r="NJR1"/>
      <c r="NJS1"/>
      <c r="NJT1"/>
      <c r="NJU1"/>
      <c r="NJV1"/>
      <c r="NJW1"/>
      <c r="NJX1"/>
      <c r="NJY1"/>
      <c r="NJZ1"/>
      <c r="NKA1"/>
      <c r="NKB1"/>
      <c r="NKC1"/>
      <c r="NKD1"/>
      <c r="NKE1"/>
      <c r="NKF1"/>
      <c r="NKG1"/>
      <c r="NKH1"/>
      <c r="NKI1"/>
      <c r="NKJ1"/>
      <c r="NKK1"/>
      <c r="NKL1"/>
      <c r="NKM1"/>
      <c r="NKN1"/>
      <c r="NKO1"/>
      <c r="NKP1"/>
      <c r="NKQ1"/>
      <c r="NKR1"/>
      <c r="NKS1"/>
      <c r="NKT1"/>
      <c r="NKU1"/>
      <c r="NKV1"/>
      <c r="NKW1"/>
      <c r="NKX1"/>
      <c r="NKY1"/>
      <c r="NKZ1"/>
      <c r="NLA1"/>
      <c r="NLB1"/>
      <c r="NLC1"/>
      <c r="NLD1"/>
      <c r="NLE1"/>
      <c r="NLF1"/>
      <c r="NLG1"/>
      <c r="NLH1"/>
      <c r="NLI1"/>
      <c r="NLJ1"/>
      <c r="NLK1"/>
      <c r="NLL1"/>
      <c r="NLM1"/>
      <c r="NLN1"/>
      <c r="NLO1"/>
      <c r="NLP1"/>
      <c r="NLQ1"/>
      <c r="NLR1"/>
      <c r="NLS1"/>
      <c r="NLT1"/>
      <c r="NLU1"/>
      <c r="NLV1"/>
      <c r="NLW1"/>
      <c r="NLX1"/>
      <c r="NLY1"/>
      <c r="NLZ1"/>
      <c r="NMA1"/>
      <c r="NMB1"/>
      <c r="NMC1"/>
      <c r="NMD1"/>
      <c r="NME1"/>
      <c r="NMF1"/>
      <c r="NMG1"/>
      <c r="NMH1"/>
      <c r="NMI1"/>
      <c r="NMJ1"/>
      <c r="NMK1"/>
      <c r="NML1"/>
      <c r="NMM1"/>
      <c r="NMN1"/>
      <c r="NMO1"/>
      <c r="NMP1"/>
      <c r="NMQ1"/>
      <c r="NMR1"/>
      <c r="NMS1"/>
      <c r="NMT1"/>
      <c r="NMU1"/>
      <c r="NMV1"/>
      <c r="NMW1"/>
      <c r="NMX1"/>
      <c r="NMY1"/>
      <c r="NMZ1"/>
      <c r="NNA1"/>
      <c r="NNB1"/>
      <c r="NNC1"/>
      <c r="NND1"/>
      <c r="NNE1"/>
      <c r="NNF1"/>
      <c r="NNG1"/>
      <c r="NNH1"/>
      <c r="NNI1"/>
      <c r="NNJ1"/>
      <c r="NNK1"/>
      <c r="NNL1"/>
      <c r="NNM1"/>
      <c r="NNN1"/>
      <c r="NNO1"/>
      <c r="NNP1"/>
      <c r="NNQ1"/>
      <c r="NNR1"/>
      <c r="NNS1"/>
      <c r="NNT1"/>
      <c r="NNU1"/>
      <c r="NNV1"/>
      <c r="NNW1"/>
      <c r="NNX1"/>
      <c r="NNY1"/>
      <c r="NNZ1"/>
      <c r="NOA1"/>
      <c r="NOB1"/>
      <c r="NOC1"/>
      <c r="NOD1"/>
      <c r="NOE1"/>
      <c r="NOF1"/>
      <c r="NOG1"/>
      <c r="NOH1"/>
      <c r="NOI1"/>
      <c r="NOJ1"/>
      <c r="NOK1"/>
      <c r="NOL1"/>
      <c r="NOM1"/>
      <c r="NON1"/>
      <c r="NOO1"/>
      <c r="NOP1"/>
      <c r="NOQ1"/>
      <c r="NOR1"/>
      <c r="NOS1"/>
      <c r="NOT1"/>
      <c r="NOU1"/>
      <c r="NOV1"/>
      <c r="NOW1"/>
      <c r="NOX1"/>
      <c r="NOY1"/>
      <c r="NOZ1"/>
      <c r="NPA1"/>
      <c r="NPB1"/>
      <c r="NPC1"/>
      <c r="NPD1"/>
      <c r="NPE1"/>
      <c r="NPF1"/>
      <c r="NPG1"/>
      <c r="NPH1"/>
      <c r="NPI1"/>
      <c r="NPJ1"/>
      <c r="NPK1"/>
      <c r="NPL1"/>
      <c r="NPM1"/>
      <c r="NPN1"/>
      <c r="NPO1"/>
      <c r="NPP1"/>
      <c r="NPQ1"/>
      <c r="NPR1"/>
      <c r="NPS1"/>
      <c r="NPT1"/>
      <c r="NPU1"/>
      <c r="NPV1"/>
      <c r="NPW1"/>
      <c r="NPX1"/>
      <c r="NPY1"/>
      <c r="NPZ1"/>
      <c r="NQA1"/>
      <c r="NQB1"/>
      <c r="NQC1"/>
      <c r="NQD1"/>
      <c r="NQE1"/>
      <c r="NQF1"/>
      <c r="NQG1"/>
      <c r="NQH1"/>
      <c r="NQI1"/>
      <c r="NQJ1"/>
      <c r="NQK1"/>
      <c r="NQL1"/>
      <c r="NQM1"/>
      <c r="NQN1"/>
      <c r="NQO1"/>
      <c r="NQP1"/>
      <c r="NQQ1"/>
      <c r="NQR1"/>
      <c r="NQS1"/>
      <c r="NQT1"/>
      <c r="NQU1"/>
      <c r="NQV1"/>
      <c r="NQW1"/>
      <c r="NQX1"/>
      <c r="NQY1"/>
      <c r="NQZ1"/>
      <c r="NRA1"/>
      <c r="NRB1"/>
      <c r="NRC1"/>
      <c r="NRD1"/>
      <c r="NRE1"/>
      <c r="NRF1"/>
      <c r="NRG1"/>
      <c r="NRH1"/>
      <c r="NRI1"/>
      <c r="NRJ1"/>
      <c r="NRK1"/>
      <c r="NRL1"/>
      <c r="NRM1"/>
      <c r="NRN1"/>
      <c r="NRO1"/>
      <c r="NRP1"/>
      <c r="NRQ1"/>
      <c r="NRR1"/>
      <c r="NRS1"/>
      <c r="NRT1"/>
      <c r="NRU1"/>
      <c r="NRV1"/>
      <c r="NRW1"/>
      <c r="NRX1"/>
      <c r="NRY1"/>
      <c r="NRZ1"/>
      <c r="NSA1"/>
      <c r="NSB1"/>
      <c r="NSC1"/>
      <c r="NSD1"/>
      <c r="NSE1"/>
      <c r="NSF1"/>
      <c r="NSG1"/>
      <c r="NSH1"/>
      <c r="NSI1"/>
      <c r="NSJ1"/>
      <c r="NSK1"/>
      <c r="NSL1"/>
      <c r="NSM1"/>
      <c r="NSN1"/>
      <c r="NSO1"/>
      <c r="NSP1"/>
      <c r="NSQ1"/>
      <c r="NSR1"/>
      <c r="NSS1"/>
      <c r="NST1"/>
      <c r="NSU1"/>
      <c r="NSV1"/>
      <c r="NSW1"/>
      <c r="NSX1"/>
      <c r="NSY1"/>
      <c r="NSZ1"/>
      <c r="NTA1"/>
      <c r="NTB1"/>
      <c r="NTC1"/>
      <c r="NTD1"/>
      <c r="NTE1"/>
      <c r="NTF1"/>
      <c r="NTG1"/>
      <c r="NTH1"/>
      <c r="NTI1"/>
      <c r="NTJ1"/>
      <c r="NTK1"/>
      <c r="NTL1"/>
      <c r="NTM1"/>
      <c r="NTN1"/>
      <c r="NTO1"/>
      <c r="NTP1"/>
      <c r="NTQ1"/>
      <c r="NTR1"/>
      <c r="NTS1"/>
      <c r="NTT1"/>
      <c r="NTU1"/>
      <c r="NTV1"/>
      <c r="NTW1"/>
      <c r="NTX1"/>
      <c r="NTY1"/>
      <c r="NTZ1"/>
      <c r="NUA1"/>
      <c r="NUB1"/>
      <c r="NUC1"/>
      <c r="NUD1"/>
      <c r="NUE1"/>
      <c r="NUF1"/>
      <c r="NUG1"/>
      <c r="NUH1"/>
      <c r="NUI1"/>
      <c r="NUJ1"/>
      <c r="NUK1"/>
      <c r="NUL1"/>
      <c r="NUM1"/>
      <c r="NUN1"/>
      <c r="NUO1"/>
      <c r="NUP1"/>
      <c r="NUQ1"/>
      <c r="NUR1"/>
      <c r="NUS1"/>
      <c r="NUT1"/>
      <c r="NUU1"/>
      <c r="NUV1"/>
      <c r="NUW1"/>
      <c r="NUX1"/>
      <c r="NUY1"/>
      <c r="NUZ1"/>
      <c r="NVA1"/>
      <c r="NVB1"/>
      <c r="NVC1"/>
      <c r="NVD1"/>
      <c r="NVE1"/>
      <c r="NVF1"/>
      <c r="NVG1"/>
      <c r="NVH1"/>
      <c r="NVI1"/>
      <c r="NVJ1"/>
      <c r="NVK1"/>
      <c r="NVL1"/>
      <c r="NVM1"/>
      <c r="NVN1"/>
      <c r="NVO1"/>
      <c r="NVP1"/>
      <c r="NVQ1"/>
      <c r="NVR1"/>
      <c r="NVS1"/>
      <c r="NVT1"/>
      <c r="NVU1"/>
      <c r="NVV1"/>
      <c r="NVW1"/>
      <c r="NVX1"/>
      <c r="NVY1"/>
      <c r="NVZ1"/>
      <c r="NWA1"/>
      <c r="NWB1"/>
      <c r="NWC1"/>
      <c r="NWD1"/>
      <c r="NWE1"/>
      <c r="NWF1"/>
      <c r="NWG1"/>
      <c r="NWH1"/>
      <c r="NWI1"/>
      <c r="NWJ1"/>
      <c r="NWK1"/>
      <c r="NWL1"/>
      <c r="NWM1"/>
      <c r="NWN1"/>
      <c r="NWO1"/>
      <c r="NWP1"/>
      <c r="NWQ1"/>
      <c r="NWR1"/>
      <c r="NWS1"/>
      <c r="NWT1"/>
      <c r="NWU1"/>
      <c r="NWV1"/>
      <c r="NWW1"/>
      <c r="NWX1"/>
      <c r="NWY1"/>
      <c r="NWZ1"/>
      <c r="NXA1"/>
      <c r="NXB1"/>
      <c r="NXC1"/>
      <c r="NXD1"/>
      <c r="NXE1"/>
      <c r="NXF1"/>
      <c r="NXG1"/>
      <c r="NXH1"/>
      <c r="NXI1"/>
      <c r="NXJ1"/>
      <c r="NXK1"/>
      <c r="NXL1"/>
      <c r="NXM1"/>
      <c r="NXN1"/>
      <c r="NXO1"/>
      <c r="NXP1"/>
      <c r="NXQ1"/>
      <c r="NXR1"/>
      <c r="NXS1"/>
      <c r="NXT1"/>
      <c r="NXU1"/>
      <c r="NXV1"/>
      <c r="NXW1"/>
      <c r="NXX1"/>
      <c r="NXY1"/>
      <c r="NXZ1"/>
      <c r="NYA1"/>
      <c r="NYB1"/>
      <c r="NYC1"/>
      <c r="NYD1"/>
      <c r="NYE1"/>
      <c r="NYF1"/>
      <c r="NYG1"/>
      <c r="NYH1"/>
      <c r="NYI1"/>
      <c r="NYJ1"/>
      <c r="NYK1"/>
      <c r="NYL1"/>
      <c r="NYM1"/>
      <c r="NYN1"/>
      <c r="NYO1"/>
      <c r="NYP1"/>
      <c r="NYQ1"/>
      <c r="NYR1"/>
      <c r="NYS1"/>
      <c r="NYT1"/>
      <c r="NYU1"/>
      <c r="NYV1"/>
      <c r="NYW1"/>
      <c r="NYX1"/>
      <c r="NYY1"/>
      <c r="NYZ1"/>
      <c r="NZA1"/>
      <c r="NZB1"/>
      <c r="NZC1"/>
      <c r="NZD1"/>
      <c r="NZE1"/>
      <c r="NZF1"/>
      <c r="NZG1"/>
      <c r="NZH1"/>
      <c r="NZI1"/>
      <c r="NZJ1"/>
      <c r="NZK1"/>
      <c r="NZL1"/>
      <c r="NZM1"/>
      <c r="NZN1"/>
      <c r="NZO1"/>
      <c r="NZP1"/>
      <c r="NZQ1"/>
      <c r="NZR1"/>
      <c r="NZS1"/>
      <c r="NZT1"/>
      <c r="NZU1"/>
      <c r="NZV1"/>
      <c r="NZW1"/>
      <c r="NZX1"/>
      <c r="NZY1"/>
      <c r="NZZ1"/>
      <c r="OAA1"/>
      <c r="OAB1"/>
      <c r="OAC1"/>
      <c r="OAD1"/>
      <c r="OAE1"/>
      <c r="OAF1"/>
      <c r="OAG1"/>
      <c r="OAH1"/>
      <c r="OAI1"/>
      <c r="OAJ1"/>
      <c r="OAK1"/>
      <c r="OAL1"/>
      <c r="OAM1"/>
      <c r="OAN1"/>
      <c r="OAO1"/>
      <c r="OAP1"/>
      <c r="OAQ1"/>
      <c r="OAR1"/>
      <c r="OAS1"/>
      <c r="OAT1"/>
      <c r="OAU1"/>
      <c r="OAV1"/>
      <c r="OAW1"/>
      <c r="OAX1"/>
      <c r="OAY1"/>
      <c r="OAZ1"/>
      <c r="OBA1"/>
      <c r="OBB1"/>
      <c r="OBC1"/>
      <c r="OBD1"/>
      <c r="OBE1"/>
      <c r="OBF1"/>
      <c r="OBG1"/>
      <c r="OBH1"/>
      <c r="OBI1"/>
      <c r="OBJ1"/>
      <c r="OBK1"/>
      <c r="OBL1"/>
      <c r="OBM1"/>
      <c r="OBN1"/>
      <c r="OBO1"/>
      <c r="OBP1"/>
      <c r="OBQ1"/>
      <c r="OBR1"/>
      <c r="OBS1"/>
      <c r="OBT1"/>
      <c r="OBU1"/>
      <c r="OBV1"/>
      <c r="OBW1"/>
      <c r="OBX1"/>
      <c r="OBY1"/>
      <c r="OBZ1"/>
      <c r="OCA1"/>
      <c r="OCB1"/>
      <c r="OCC1"/>
      <c r="OCD1"/>
      <c r="OCE1"/>
      <c r="OCF1"/>
      <c r="OCG1"/>
      <c r="OCH1"/>
      <c r="OCI1"/>
      <c r="OCJ1"/>
      <c r="OCK1"/>
      <c r="OCL1"/>
      <c r="OCM1"/>
      <c r="OCN1"/>
      <c r="OCO1"/>
      <c r="OCP1"/>
      <c r="OCQ1"/>
      <c r="OCR1"/>
      <c r="OCS1"/>
      <c r="OCT1"/>
      <c r="OCU1"/>
      <c r="OCV1"/>
      <c r="OCW1"/>
      <c r="OCX1"/>
      <c r="OCY1"/>
      <c r="OCZ1"/>
      <c r="ODA1"/>
      <c r="ODB1"/>
      <c r="ODC1"/>
      <c r="ODD1"/>
      <c r="ODE1"/>
      <c r="ODF1"/>
      <c r="ODG1"/>
      <c r="ODH1"/>
      <c r="ODI1"/>
      <c r="ODJ1"/>
      <c r="ODK1"/>
      <c r="ODL1"/>
      <c r="ODM1"/>
      <c r="ODN1"/>
      <c r="ODO1"/>
      <c r="ODP1"/>
      <c r="ODQ1"/>
      <c r="ODR1"/>
      <c r="ODS1"/>
      <c r="ODT1"/>
      <c r="ODU1"/>
      <c r="ODV1"/>
      <c r="ODW1"/>
      <c r="ODX1"/>
      <c r="ODY1"/>
      <c r="ODZ1"/>
      <c r="OEA1"/>
      <c r="OEB1"/>
      <c r="OEC1"/>
      <c r="OED1"/>
      <c r="OEE1"/>
      <c r="OEF1"/>
      <c r="OEG1"/>
      <c r="OEH1"/>
      <c r="OEI1"/>
      <c r="OEJ1"/>
      <c r="OEK1"/>
      <c r="OEL1"/>
      <c r="OEM1"/>
      <c r="OEN1"/>
      <c r="OEO1"/>
      <c r="OEP1"/>
      <c r="OEQ1"/>
      <c r="OER1"/>
      <c r="OES1"/>
      <c r="OET1"/>
      <c r="OEU1"/>
      <c r="OEV1"/>
      <c r="OEW1"/>
      <c r="OEX1"/>
      <c r="OEY1"/>
      <c r="OEZ1"/>
      <c r="OFA1"/>
      <c r="OFB1"/>
      <c r="OFC1"/>
      <c r="OFD1"/>
      <c r="OFE1"/>
      <c r="OFF1"/>
      <c r="OFG1"/>
      <c r="OFH1"/>
      <c r="OFI1"/>
      <c r="OFJ1"/>
      <c r="OFK1"/>
      <c r="OFL1"/>
      <c r="OFM1"/>
      <c r="OFN1"/>
      <c r="OFO1"/>
      <c r="OFP1"/>
      <c r="OFQ1"/>
      <c r="OFR1"/>
      <c r="OFS1"/>
      <c r="OFT1"/>
      <c r="OFU1"/>
      <c r="OFV1"/>
      <c r="OFW1"/>
      <c r="OFX1"/>
      <c r="OFY1"/>
      <c r="OFZ1"/>
      <c r="OGA1"/>
      <c r="OGB1"/>
      <c r="OGC1"/>
      <c r="OGD1"/>
      <c r="OGE1"/>
      <c r="OGF1"/>
      <c r="OGG1"/>
      <c r="OGH1"/>
      <c r="OGI1"/>
      <c r="OGJ1"/>
      <c r="OGK1"/>
      <c r="OGL1"/>
      <c r="OGM1"/>
      <c r="OGN1"/>
      <c r="OGO1"/>
      <c r="OGP1"/>
      <c r="OGQ1"/>
      <c r="OGR1"/>
      <c r="OGS1"/>
      <c r="OGT1"/>
      <c r="OGU1"/>
      <c r="OGV1"/>
      <c r="OGW1"/>
      <c r="OGX1"/>
      <c r="OGY1"/>
      <c r="OGZ1"/>
      <c r="OHA1"/>
      <c r="OHB1"/>
      <c r="OHC1"/>
      <c r="OHD1"/>
      <c r="OHE1"/>
      <c r="OHF1"/>
      <c r="OHG1"/>
      <c r="OHH1"/>
      <c r="OHI1"/>
      <c r="OHJ1"/>
      <c r="OHK1"/>
      <c r="OHL1"/>
      <c r="OHM1"/>
      <c r="OHN1"/>
      <c r="OHO1"/>
      <c r="OHP1"/>
      <c r="OHQ1"/>
      <c r="OHR1"/>
      <c r="OHS1"/>
      <c r="OHT1"/>
      <c r="OHU1"/>
      <c r="OHV1"/>
      <c r="OHW1"/>
      <c r="OHX1"/>
      <c r="OHY1"/>
      <c r="OHZ1"/>
      <c r="OIA1"/>
      <c r="OIB1"/>
      <c r="OIC1"/>
      <c r="OID1"/>
      <c r="OIE1"/>
      <c r="OIF1"/>
      <c r="OIG1"/>
      <c r="OIH1"/>
      <c r="OII1"/>
      <c r="OIJ1"/>
      <c r="OIK1"/>
      <c r="OIL1"/>
      <c r="OIM1"/>
      <c r="OIN1"/>
      <c r="OIO1"/>
      <c r="OIP1"/>
      <c r="OIQ1"/>
      <c r="OIR1"/>
      <c r="OIS1"/>
      <c r="OIT1"/>
      <c r="OIU1"/>
      <c r="OIV1"/>
      <c r="OIW1"/>
      <c r="OIX1"/>
      <c r="OIY1"/>
      <c r="OIZ1"/>
      <c r="OJA1"/>
      <c r="OJB1"/>
      <c r="OJC1"/>
      <c r="OJD1"/>
      <c r="OJE1"/>
      <c r="OJF1"/>
      <c r="OJG1"/>
      <c r="OJH1"/>
      <c r="OJI1"/>
      <c r="OJJ1"/>
      <c r="OJK1"/>
      <c r="OJL1"/>
      <c r="OJM1"/>
      <c r="OJN1"/>
      <c r="OJO1"/>
      <c r="OJP1"/>
      <c r="OJQ1"/>
      <c r="OJR1"/>
      <c r="OJS1"/>
      <c r="OJT1"/>
      <c r="OJU1"/>
      <c r="OJV1"/>
      <c r="OJW1"/>
      <c r="OJX1"/>
      <c r="OJY1"/>
      <c r="OJZ1"/>
      <c r="OKA1"/>
      <c r="OKB1"/>
      <c r="OKC1"/>
      <c r="OKD1"/>
      <c r="OKE1"/>
      <c r="OKF1"/>
      <c r="OKG1"/>
      <c r="OKH1"/>
      <c r="OKI1"/>
      <c r="OKJ1"/>
      <c r="OKK1"/>
      <c r="OKL1"/>
      <c r="OKM1"/>
      <c r="OKN1"/>
      <c r="OKO1"/>
      <c r="OKP1"/>
      <c r="OKQ1"/>
      <c r="OKR1"/>
      <c r="OKS1"/>
      <c r="OKT1"/>
      <c r="OKU1"/>
      <c r="OKV1"/>
      <c r="OKW1"/>
      <c r="OKX1"/>
      <c r="OKY1"/>
      <c r="OKZ1"/>
      <c r="OLA1"/>
      <c r="OLB1"/>
      <c r="OLC1"/>
      <c r="OLD1"/>
      <c r="OLE1"/>
      <c r="OLF1"/>
      <c r="OLG1"/>
      <c r="OLH1"/>
      <c r="OLI1"/>
      <c r="OLJ1"/>
      <c r="OLK1"/>
      <c r="OLL1"/>
      <c r="OLM1"/>
      <c r="OLN1"/>
      <c r="OLO1"/>
      <c r="OLP1"/>
      <c r="OLQ1"/>
      <c r="OLR1"/>
      <c r="OLS1"/>
      <c r="OLT1"/>
      <c r="OLU1"/>
      <c r="OLV1"/>
      <c r="OLW1"/>
      <c r="OLX1"/>
      <c r="OLY1"/>
      <c r="OLZ1"/>
      <c r="OMA1"/>
      <c r="OMB1"/>
      <c r="OMC1"/>
      <c r="OMD1"/>
      <c r="OME1"/>
      <c r="OMF1"/>
      <c r="OMG1"/>
      <c r="OMH1"/>
      <c r="OMI1"/>
      <c r="OMJ1"/>
      <c r="OMK1"/>
      <c r="OML1"/>
      <c r="OMM1"/>
      <c r="OMN1"/>
      <c r="OMO1"/>
      <c r="OMP1"/>
      <c r="OMQ1"/>
      <c r="OMR1"/>
      <c r="OMS1"/>
      <c r="OMT1"/>
      <c r="OMU1"/>
      <c r="OMV1"/>
      <c r="OMW1"/>
      <c r="OMX1"/>
      <c r="OMY1"/>
      <c r="OMZ1"/>
      <c r="ONA1"/>
      <c r="ONB1"/>
      <c r="ONC1"/>
      <c r="OND1"/>
      <c r="ONE1"/>
      <c r="ONF1"/>
      <c r="ONG1"/>
      <c r="ONH1"/>
      <c r="ONI1"/>
      <c r="ONJ1"/>
      <c r="ONK1"/>
      <c r="ONL1"/>
      <c r="ONM1"/>
      <c r="ONN1"/>
      <c r="ONO1"/>
      <c r="ONP1"/>
      <c r="ONQ1"/>
      <c r="ONR1"/>
      <c r="ONS1"/>
      <c r="ONT1"/>
      <c r="ONU1"/>
      <c r="ONV1"/>
      <c r="ONW1"/>
      <c r="ONX1"/>
      <c r="ONY1"/>
      <c r="ONZ1"/>
      <c r="OOA1"/>
      <c r="OOB1"/>
      <c r="OOC1"/>
      <c r="OOD1"/>
      <c r="OOE1"/>
      <c r="OOF1"/>
      <c r="OOG1"/>
      <c r="OOH1"/>
      <c r="OOI1"/>
      <c r="OOJ1"/>
      <c r="OOK1"/>
      <c r="OOL1"/>
      <c r="OOM1"/>
      <c r="OON1"/>
      <c r="OOO1"/>
      <c r="OOP1"/>
      <c r="OOQ1"/>
      <c r="OOR1"/>
      <c r="OOS1"/>
      <c r="OOT1"/>
      <c r="OOU1"/>
      <c r="OOV1"/>
      <c r="OOW1"/>
      <c r="OOX1"/>
      <c r="OOY1"/>
      <c r="OOZ1"/>
      <c r="OPA1"/>
      <c r="OPB1"/>
      <c r="OPC1"/>
      <c r="OPD1"/>
      <c r="OPE1"/>
      <c r="OPF1"/>
      <c r="OPG1"/>
      <c r="OPH1"/>
      <c r="OPI1"/>
      <c r="OPJ1"/>
      <c r="OPK1"/>
      <c r="OPL1"/>
      <c r="OPM1"/>
      <c r="OPN1"/>
      <c r="OPO1"/>
      <c r="OPP1"/>
      <c r="OPQ1"/>
      <c r="OPR1"/>
      <c r="OPS1"/>
      <c r="OPT1"/>
      <c r="OPU1"/>
      <c r="OPV1"/>
      <c r="OPW1"/>
      <c r="OPX1"/>
      <c r="OPY1"/>
      <c r="OPZ1"/>
      <c r="OQA1"/>
      <c r="OQB1"/>
      <c r="OQC1"/>
      <c r="OQD1"/>
      <c r="OQE1"/>
      <c r="OQF1"/>
      <c r="OQG1"/>
      <c r="OQH1"/>
      <c r="OQI1"/>
      <c r="OQJ1"/>
      <c r="OQK1"/>
      <c r="OQL1"/>
      <c r="OQM1"/>
      <c r="OQN1"/>
      <c r="OQO1"/>
      <c r="OQP1"/>
      <c r="OQQ1"/>
      <c r="OQR1"/>
      <c r="OQS1"/>
      <c r="OQT1"/>
      <c r="OQU1"/>
      <c r="OQV1"/>
      <c r="OQW1"/>
      <c r="OQX1"/>
      <c r="OQY1"/>
      <c r="OQZ1"/>
      <c r="ORA1"/>
      <c r="ORB1"/>
      <c r="ORC1"/>
      <c r="ORD1"/>
      <c r="ORE1"/>
      <c r="ORF1"/>
      <c r="ORG1"/>
      <c r="ORH1"/>
      <c r="ORI1"/>
      <c r="ORJ1"/>
      <c r="ORK1"/>
      <c r="ORL1"/>
      <c r="ORM1"/>
      <c r="ORN1"/>
      <c r="ORO1"/>
      <c r="ORP1"/>
      <c r="ORQ1"/>
      <c r="ORR1"/>
      <c r="ORS1"/>
      <c r="ORT1"/>
      <c r="ORU1"/>
      <c r="ORV1"/>
      <c r="ORW1"/>
      <c r="ORX1"/>
      <c r="ORY1"/>
      <c r="ORZ1"/>
      <c r="OSA1"/>
      <c r="OSB1"/>
      <c r="OSC1"/>
      <c r="OSD1"/>
      <c r="OSE1"/>
      <c r="OSF1"/>
      <c r="OSG1"/>
      <c r="OSH1"/>
      <c r="OSI1"/>
      <c r="OSJ1"/>
      <c r="OSK1"/>
      <c r="OSL1"/>
      <c r="OSM1"/>
      <c r="OSN1"/>
      <c r="OSO1"/>
      <c r="OSP1"/>
      <c r="OSQ1"/>
      <c r="OSR1"/>
      <c r="OSS1"/>
      <c r="OST1"/>
      <c r="OSU1"/>
      <c r="OSV1"/>
      <c r="OSW1"/>
      <c r="OSX1"/>
      <c r="OSY1"/>
      <c r="OSZ1"/>
      <c r="OTA1"/>
      <c r="OTB1"/>
      <c r="OTC1"/>
      <c r="OTD1"/>
      <c r="OTE1"/>
      <c r="OTF1"/>
      <c r="OTG1"/>
      <c r="OTH1"/>
      <c r="OTI1"/>
      <c r="OTJ1"/>
      <c r="OTK1"/>
      <c r="OTL1"/>
      <c r="OTM1"/>
      <c r="OTN1"/>
      <c r="OTO1"/>
      <c r="OTP1"/>
      <c r="OTQ1"/>
      <c r="OTR1"/>
      <c r="OTS1"/>
      <c r="OTT1"/>
      <c r="OTU1"/>
      <c r="OTV1"/>
      <c r="OTW1"/>
      <c r="OTX1"/>
      <c r="OTY1"/>
      <c r="OTZ1"/>
      <c r="OUA1"/>
      <c r="OUB1"/>
      <c r="OUC1"/>
      <c r="OUD1"/>
      <c r="OUE1"/>
      <c r="OUF1"/>
      <c r="OUG1"/>
      <c r="OUH1"/>
      <c r="OUI1"/>
      <c r="OUJ1"/>
      <c r="OUK1"/>
      <c r="OUL1"/>
      <c r="OUM1"/>
      <c r="OUN1"/>
      <c r="OUO1"/>
      <c r="OUP1"/>
      <c r="OUQ1"/>
      <c r="OUR1"/>
      <c r="OUS1"/>
      <c r="OUT1"/>
      <c r="OUU1"/>
      <c r="OUV1"/>
      <c r="OUW1"/>
      <c r="OUX1"/>
      <c r="OUY1"/>
      <c r="OUZ1"/>
      <c r="OVA1"/>
      <c r="OVB1"/>
      <c r="OVC1"/>
      <c r="OVD1"/>
      <c r="OVE1"/>
      <c r="OVF1"/>
      <c r="OVG1"/>
      <c r="OVH1"/>
      <c r="OVI1"/>
      <c r="OVJ1"/>
      <c r="OVK1"/>
      <c r="OVL1"/>
      <c r="OVM1"/>
      <c r="OVN1"/>
      <c r="OVO1"/>
      <c r="OVP1"/>
      <c r="OVQ1"/>
      <c r="OVR1"/>
      <c r="OVS1"/>
      <c r="OVT1"/>
      <c r="OVU1"/>
      <c r="OVV1"/>
      <c r="OVW1"/>
      <c r="OVX1"/>
      <c r="OVY1"/>
      <c r="OVZ1"/>
      <c r="OWA1"/>
      <c r="OWB1"/>
      <c r="OWC1"/>
      <c r="OWD1"/>
      <c r="OWE1"/>
      <c r="OWF1"/>
      <c r="OWG1"/>
      <c r="OWH1"/>
      <c r="OWI1"/>
      <c r="OWJ1"/>
      <c r="OWK1"/>
      <c r="OWL1"/>
      <c r="OWM1"/>
      <c r="OWN1"/>
      <c r="OWO1"/>
      <c r="OWP1"/>
      <c r="OWQ1"/>
      <c r="OWR1"/>
      <c r="OWS1"/>
      <c r="OWT1"/>
      <c r="OWU1"/>
      <c r="OWV1"/>
      <c r="OWW1"/>
      <c r="OWX1"/>
      <c r="OWY1"/>
      <c r="OWZ1"/>
      <c r="OXA1"/>
      <c r="OXB1"/>
      <c r="OXC1"/>
      <c r="OXD1"/>
      <c r="OXE1"/>
      <c r="OXF1"/>
      <c r="OXG1"/>
      <c r="OXH1"/>
      <c r="OXI1"/>
      <c r="OXJ1"/>
      <c r="OXK1"/>
      <c r="OXL1"/>
      <c r="OXM1"/>
      <c r="OXN1"/>
      <c r="OXO1"/>
      <c r="OXP1"/>
      <c r="OXQ1"/>
      <c r="OXR1"/>
      <c r="OXS1"/>
      <c r="OXT1"/>
      <c r="OXU1"/>
      <c r="OXV1"/>
      <c r="OXW1"/>
      <c r="OXX1"/>
      <c r="OXY1"/>
      <c r="OXZ1"/>
      <c r="OYA1"/>
      <c r="OYB1"/>
      <c r="OYC1"/>
      <c r="OYD1"/>
      <c r="OYE1"/>
      <c r="OYF1"/>
      <c r="OYG1"/>
      <c r="OYH1"/>
      <c r="OYI1"/>
      <c r="OYJ1"/>
      <c r="OYK1"/>
      <c r="OYL1"/>
      <c r="OYM1"/>
      <c r="OYN1"/>
      <c r="OYO1"/>
      <c r="OYP1"/>
      <c r="OYQ1"/>
      <c r="OYR1"/>
      <c r="OYS1"/>
      <c r="OYT1"/>
      <c r="OYU1"/>
      <c r="OYV1"/>
      <c r="OYW1"/>
      <c r="OYX1"/>
      <c r="OYY1"/>
      <c r="OYZ1"/>
      <c r="OZA1"/>
      <c r="OZB1"/>
      <c r="OZC1"/>
      <c r="OZD1"/>
      <c r="OZE1"/>
      <c r="OZF1"/>
      <c r="OZG1"/>
      <c r="OZH1"/>
      <c r="OZI1"/>
      <c r="OZJ1"/>
      <c r="OZK1"/>
      <c r="OZL1"/>
      <c r="OZM1"/>
      <c r="OZN1"/>
      <c r="OZO1"/>
      <c r="OZP1"/>
      <c r="OZQ1"/>
      <c r="OZR1"/>
      <c r="OZS1"/>
      <c r="OZT1"/>
      <c r="OZU1"/>
      <c r="OZV1"/>
      <c r="OZW1"/>
      <c r="OZX1"/>
      <c r="OZY1"/>
      <c r="OZZ1"/>
      <c r="PAA1"/>
      <c r="PAB1"/>
      <c r="PAC1"/>
      <c r="PAD1"/>
      <c r="PAE1"/>
      <c r="PAF1"/>
      <c r="PAG1"/>
      <c r="PAH1"/>
      <c r="PAI1"/>
      <c r="PAJ1"/>
      <c r="PAK1"/>
      <c r="PAL1"/>
      <c r="PAM1"/>
      <c r="PAN1"/>
      <c r="PAO1"/>
      <c r="PAP1"/>
      <c r="PAQ1"/>
      <c r="PAR1"/>
      <c r="PAS1"/>
      <c r="PAT1"/>
      <c r="PAU1"/>
      <c r="PAV1"/>
      <c r="PAW1"/>
      <c r="PAX1"/>
      <c r="PAY1"/>
      <c r="PAZ1"/>
      <c r="PBA1"/>
      <c r="PBB1"/>
      <c r="PBC1"/>
      <c r="PBD1"/>
      <c r="PBE1"/>
      <c r="PBF1"/>
      <c r="PBG1"/>
      <c r="PBH1"/>
      <c r="PBI1"/>
      <c r="PBJ1"/>
      <c r="PBK1"/>
      <c r="PBL1"/>
      <c r="PBM1"/>
      <c r="PBN1"/>
      <c r="PBO1"/>
      <c r="PBP1"/>
      <c r="PBQ1"/>
      <c r="PBR1"/>
      <c r="PBS1"/>
      <c r="PBT1"/>
      <c r="PBU1"/>
      <c r="PBV1"/>
      <c r="PBW1"/>
      <c r="PBX1"/>
      <c r="PBY1"/>
      <c r="PBZ1"/>
      <c r="PCA1"/>
      <c r="PCB1"/>
      <c r="PCC1"/>
      <c r="PCD1"/>
      <c r="PCE1"/>
      <c r="PCF1"/>
      <c r="PCG1"/>
      <c r="PCH1"/>
      <c r="PCI1"/>
      <c r="PCJ1"/>
      <c r="PCK1"/>
      <c r="PCL1"/>
      <c r="PCM1"/>
      <c r="PCN1"/>
      <c r="PCO1"/>
      <c r="PCP1"/>
      <c r="PCQ1"/>
      <c r="PCR1"/>
      <c r="PCS1"/>
      <c r="PCT1"/>
      <c r="PCU1"/>
      <c r="PCV1"/>
      <c r="PCW1"/>
      <c r="PCX1"/>
      <c r="PCY1"/>
      <c r="PCZ1"/>
      <c r="PDA1"/>
      <c r="PDB1"/>
      <c r="PDC1"/>
      <c r="PDD1"/>
      <c r="PDE1"/>
      <c r="PDF1"/>
      <c r="PDG1"/>
      <c r="PDH1"/>
      <c r="PDI1"/>
      <c r="PDJ1"/>
      <c r="PDK1"/>
      <c r="PDL1"/>
      <c r="PDM1"/>
      <c r="PDN1"/>
      <c r="PDO1"/>
      <c r="PDP1"/>
      <c r="PDQ1"/>
      <c r="PDR1"/>
      <c r="PDS1"/>
      <c r="PDT1"/>
      <c r="PDU1"/>
      <c r="PDV1"/>
      <c r="PDW1"/>
      <c r="PDX1"/>
      <c r="PDY1"/>
      <c r="PDZ1"/>
      <c r="PEA1"/>
      <c r="PEB1"/>
      <c r="PEC1"/>
      <c r="PED1"/>
      <c r="PEE1"/>
      <c r="PEF1"/>
      <c r="PEG1"/>
      <c r="PEH1"/>
      <c r="PEI1"/>
      <c r="PEJ1"/>
      <c r="PEK1"/>
      <c r="PEL1"/>
      <c r="PEM1"/>
      <c r="PEN1"/>
      <c r="PEO1"/>
      <c r="PEP1"/>
      <c r="PEQ1"/>
      <c r="PER1"/>
      <c r="PES1"/>
      <c r="PET1"/>
      <c r="PEU1"/>
      <c r="PEV1"/>
      <c r="PEW1"/>
      <c r="PEX1"/>
      <c r="PEY1"/>
      <c r="PEZ1"/>
      <c r="PFA1"/>
      <c r="PFB1"/>
      <c r="PFC1"/>
      <c r="PFD1"/>
      <c r="PFE1"/>
      <c r="PFF1"/>
      <c r="PFG1"/>
      <c r="PFH1"/>
      <c r="PFI1"/>
      <c r="PFJ1"/>
      <c r="PFK1"/>
      <c r="PFL1"/>
      <c r="PFM1"/>
      <c r="PFN1"/>
      <c r="PFO1"/>
      <c r="PFP1"/>
      <c r="PFQ1"/>
      <c r="PFR1"/>
      <c r="PFS1"/>
      <c r="PFT1"/>
      <c r="PFU1"/>
      <c r="PFV1"/>
      <c r="PFW1"/>
      <c r="PFX1"/>
      <c r="PFY1"/>
      <c r="PFZ1"/>
      <c r="PGA1"/>
      <c r="PGB1"/>
      <c r="PGC1"/>
      <c r="PGD1"/>
      <c r="PGE1"/>
      <c r="PGF1"/>
      <c r="PGG1"/>
      <c r="PGH1"/>
      <c r="PGI1"/>
      <c r="PGJ1"/>
      <c r="PGK1"/>
      <c r="PGL1"/>
      <c r="PGM1"/>
      <c r="PGN1"/>
      <c r="PGO1"/>
      <c r="PGP1"/>
      <c r="PGQ1"/>
      <c r="PGR1"/>
      <c r="PGS1"/>
      <c r="PGT1"/>
      <c r="PGU1"/>
      <c r="PGV1"/>
      <c r="PGW1"/>
      <c r="PGX1"/>
      <c r="PGY1"/>
      <c r="PGZ1"/>
      <c r="PHA1"/>
      <c r="PHB1"/>
      <c r="PHC1"/>
      <c r="PHD1"/>
      <c r="PHE1"/>
      <c r="PHF1"/>
      <c r="PHG1"/>
      <c r="PHH1"/>
      <c r="PHI1"/>
      <c r="PHJ1"/>
      <c r="PHK1"/>
      <c r="PHL1"/>
      <c r="PHM1"/>
      <c r="PHN1"/>
      <c r="PHO1"/>
      <c r="PHP1"/>
      <c r="PHQ1"/>
      <c r="PHR1"/>
      <c r="PHS1"/>
      <c r="PHT1"/>
      <c r="PHU1"/>
      <c r="PHV1"/>
      <c r="PHW1"/>
      <c r="PHX1"/>
      <c r="PHY1"/>
      <c r="PHZ1"/>
      <c r="PIA1"/>
      <c r="PIB1"/>
      <c r="PIC1"/>
      <c r="PID1"/>
      <c r="PIE1"/>
      <c r="PIF1"/>
      <c r="PIG1"/>
      <c r="PIH1"/>
      <c r="PII1"/>
      <c r="PIJ1"/>
      <c r="PIK1"/>
      <c r="PIL1"/>
      <c r="PIM1"/>
      <c r="PIN1"/>
      <c r="PIO1"/>
      <c r="PIP1"/>
      <c r="PIQ1"/>
      <c r="PIR1"/>
      <c r="PIS1"/>
      <c r="PIT1"/>
      <c r="PIU1"/>
      <c r="PIV1"/>
      <c r="PIW1"/>
      <c r="PIX1"/>
      <c r="PIY1"/>
      <c r="PIZ1"/>
      <c r="PJA1"/>
      <c r="PJB1"/>
      <c r="PJC1"/>
      <c r="PJD1"/>
      <c r="PJE1"/>
      <c r="PJF1"/>
      <c r="PJG1"/>
      <c r="PJH1"/>
      <c r="PJI1"/>
      <c r="PJJ1"/>
      <c r="PJK1"/>
      <c r="PJL1"/>
      <c r="PJM1"/>
      <c r="PJN1"/>
      <c r="PJO1"/>
      <c r="PJP1"/>
      <c r="PJQ1"/>
      <c r="PJR1"/>
      <c r="PJS1"/>
      <c r="PJT1"/>
      <c r="PJU1"/>
      <c r="PJV1"/>
      <c r="PJW1"/>
      <c r="PJX1"/>
      <c r="PJY1"/>
      <c r="PJZ1"/>
      <c r="PKA1"/>
      <c r="PKB1"/>
      <c r="PKC1"/>
      <c r="PKD1"/>
      <c r="PKE1"/>
      <c r="PKF1"/>
      <c r="PKG1"/>
      <c r="PKH1"/>
      <c r="PKI1"/>
      <c r="PKJ1"/>
      <c r="PKK1"/>
      <c r="PKL1"/>
      <c r="PKM1"/>
      <c r="PKN1"/>
      <c r="PKO1"/>
      <c r="PKP1"/>
      <c r="PKQ1"/>
      <c r="PKR1"/>
      <c r="PKS1"/>
      <c r="PKT1"/>
      <c r="PKU1"/>
      <c r="PKV1"/>
      <c r="PKW1"/>
      <c r="PKX1"/>
      <c r="PKY1"/>
      <c r="PKZ1"/>
      <c r="PLA1"/>
      <c r="PLB1"/>
      <c r="PLC1"/>
      <c r="PLD1"/>
      <c r="PLE1"/>
      <c r="PLF1"/>
      <c r="PLG1"/>
      <c r="PLH1"/>
      <c r="PLI1"/>
      <c r="PLJ1"/>
      <c r="PLK1"/>
      <c r="PLL1"/>
      <c r="PLM1"/>
      <c r="PLN1"/>
      <c r="PLO1"/>
      <c r="PLP1"/>
      <c r="PLQ1"/>
      <c r="PLR1"/>
      <c r="PLS1"/>
      <c r="PLT1"/>
      <c r="PLU1"/>
      <c r="PLV1"/>
      <c r="PLW1"/>
      <c r="PLX1"/>
      <c r="PLY1"/>
      <c r="PLZ1"/>
      <c r="PMA1"/>
      <c r="PMB1"/>
      <c r="PMC1"/>
      <c r="PMD1"/>
      <c r="PME1"/>
      <c r="PMF1"/>
      <c r="PMG1"/>
      <c r="PMH1"/>
      <c r="PMI1"/>
      <c r="PMJ1"/>
      <c r="PMK1"/>
      <c r="PML1"/>
      <c r="PMM1"/>
      <c r="PMN1"/>
      <c r="PMO1"/>
      <c r="PMP1"/>
      <c r="PMQ1"/>
      <c r="PMR1"/>
      <c r="PMS1"/>
      <c r="PMT1"/>
      <c r="PMU1"/>
      <c r="PMV1"/>
      <c r="PMW1"/>
      <c r="PMX1"/>
      <c r="PMY1"/>
      <c r="PMZ1"/>
      <c r="PNA1"/>
      <c r="PNB1"/>
      <c r="PNC1"/>
      <c r="PND1"/>
      <c r="PNE1"/>
      <c r="PNF1"/>
      <c r="PNG1"/>
      <c r="PNH1"/>
      <c r="PNI1"/>
      <c r="PNJ1"/>
      <c r="PNK1"/>
      <c r="PNL1"/>
      <c r="PNM1"/>
      <c r="PNN1"/>
      <c r="PNO1"/>
      <c r="PNP1"/>
      <c r="PNQ1"/>
      <c r="PNR1"/>
      <c r="PNS1"/>
      <c r="PNT1"/>
      <c r="PNU1"/>
      <c r="PNV1"/>
      <c r="PNW1"/>
      <c r="PNX1"/>
      <c r="PNY1"/>
      <c r="PNZ1"/>
      <c r="POA1"/>
      <c r="POB1"/>
      <c r="POC1"/>
      <c r="POD1"/>
      <c r="POE1"/>
      <c r="POF1"/>
      <c r="POG1"/>
      <c r="POH1"/>
      <c r="POI1"/>
      <c r="POJ1"/>
      <c r="POK1"/>
      <c r="POL1"/>
      <c r="POM1"/>
      <c r="PON1"/>
      <c r="POO1"/>
      <c r="POP1"/>
      <c r="POQ1"/>
      <c r="POR1"/>
      <c r="POS1"/>
      <c r="POT1"/>
      <c r="POU1"/>
      <c r="POV1"/>
      <c r="POW1"/>
      <c r="POX1"/>
      <c r="POY1"/>
      <c r="POZ1"/>
      <c r="PPA1"/>
      <c r="PPB1"/>
      <c r="PPC1"/>
      <c r="PPD1"/>
      <c r="PPE1"/>
      <c r="PPF1"/>
      <c r="PPG1"/>
      <c r="PPH1"/>
      <c r="PPI1"/>
      <c r="PPJ1"/>
      <c r="PPK1"/>
      <c r="PPL1"/>
      <c r="PPM1"/>
      <c r="PPN1"/>
      <c r="PPO1"/>
      <c r="PPP1"/>
      <c r="PPQ1"/>
      <c r="PPR1"/>
      <c r="PPS1"/>
      <c r="PPT1"/>
      <c r="PPU1"/>
      <c r="PPV1"/>
      <c r="PPW1"/>
      <c r="PPX1"/>
      <c r="PPY1"/>
      <c r="PPZ1"/>
      <c r="PQA1"/>
      <c r="PQB1"/>
      <c r="PQC1"/>
      <c r="PQD1"/>
      <c r="PQE1"/>
      <c r="PQF1"/>
      <c r="PQG1"/>
      <c r="PQH1"/>
      <c r="PQI1"/>
      <c r="PQJ1"/>
      <c r="PQK1"/>
      <c r="PQL1"/>
      <c r="PQM1"/>
      <c r="PQN1"/>
      <c r="PQO1"/>
      <c r="PQP1"/>
      <c r="PQQ1"/>
      <c r="PQR1"/>
      <c r="PQS1"/>
      <c r="PQT1"/>
      <c r="PQU1"/>
      <c r="PQV1"/>
      <c r="PQW1"/>
      <c r="PQX1"/>
      <c r="PQY1"/>
      <c r="PQZ1"/>
      <c r="PRA1"/>
      <c r="PRB1"/>
      <c r="PRC1"/>
      <c r="PRD1"/>
      <c r="PRE1"/>
      <c r="PRF1"/>
      <c r="PRG1"/>
      <c r="PRH1"/>
      <c r="PRI1"/>
      <c r="PRJ1"/>
      <c r="PRK1"/>
      <c r="PRL1"/>
      <c r="PRM1"/>
      <c r="PRN1"/>
      <c r="PRO1"/>
      <c r="PRP1"/>
      <c r="PRQ1"/>
      <c r="PRR1"/>
      <c r="PRS1"/>
      <c r="PRT1"/>
      <c r="PRU1"/>
      <c r="PRV1"/>
      <c r="PRW1"/>
      <c r="PRX1"/>
      <c r="PRY1"/>
      <c r="PRZ1"/>
      <c r="PSA1"/>
      <c r="PSB1"/>
      <c r="PSC1"/>
      <c r="PSD1"/>
      <c r="PSE1"/>
      <c r="PSF1"/>
      <c r="PSG1"/>
      <c r="PSH1"/>
      <c r="PSI1"/>
      <c r="PSJ1"/>
      <c r="PSK1"/>
      <c r="PSL1"/>
      <c r="PSM1"/>
      <c r="PSN1"/>
      <c r="PSO1"/>
      <c r="PSP1"/>
      <c r="PSQ1"/>
      <c r="PSR1"/>
      <c r="PSS1"/>
      <c r="PST1"/>
      <c r="PSU1"/>
      <c r="PSV1"/>
      <c r="PSW1"/>
      <c r="PSX1"/>
      <c r="PSY1"/>
      <c r="PSZ1"/>
      <c r="PTA1"/>
      <c r="PTB1"/>
      <c r="PTC1"/>
      <c r="PTD1"/>
      <c r="PTE1"/>
      <c r="PTF1"/>
      <c r="PTG1"/>
      <c r="PTH1"/>
      <c r="PTI1"/>
      <c r="PTJ1"/>
      <c r="PTK1"/>
      <c r="PTL1"/>
      <c r="PTM1"/>
      <c r="PTN1"/>
      <c r="PTO1"/>
      <c r="PTP1"/>
      <c r="PTQ1"/>
      <c r="PTR1"/>
      <c r="PTS1"/>
      <c r="PTT1"/>
      <c r="PTU1"/>
      <c r="PTV1"/>
      <c r="PTW1"/>
      <c r="PTX1"/>
      <c r="PTY1"/>
      <c r="PTZ1"/>
      <c r="PUA1"/>
      <c r="PUB1"/>
      <c r="PUC1"/>
      <c r="PUD1"/>
      <c r="PUE1"/>
      <c r="PUF1"/>
      <c r="PUG1"/>
      <c r="PUH1"/>
      <c r="PUI1"/>
      <c r="PUJ1"/>
      <c r="PUK1"/>
      <c r="PUL1"/>
      <c r="PUM1"/>
      <c r="PUN1"/>
      <c r="PUO1"/>
      <c r="PUP1"/>
      <c r="PUQ1"/>
      <c r="PUR1"/>
      <c r="PUS1"/>
      <c r="PUT1"/>
      <c r="PUU1"/>
      <c r="PUV1"/>
      <c r="PUW1"/>
      <c r="PUX1"/>
      <c r="PUY1"/>
      <c r="PUZ1"/>
      <c r="PVA1"/>
      <c r="PVB1"/>
      <c r="PVC1"/>
      <c r="PVD1"/>
      <c r="PVE1"/>
      <c r="PVF1"/>
      <c r="PVG1"/>
      <c r="PVH1"/>
      <c r="PVI1"/>
      <c r="PVJ1"/>
      <c r="PVK1"/>
      <c r="PVL1"/>
      <c r="PVM1"/>
      <c r="PVN1"/>
      <c r="PVO1"/>
      <c r="PVP1"/>
      <c r="PVQ1"/>
      <c r="PVR1"/>
      <c r="PVS1"/>
      <c r="PVT1"/>
      <c r="PVU1"/>
      <c r="PVV1"/>
      <c r="PVW1"/>
      <c r="PVX1"/>
      <c r="PVY1"/>
      <c r="PVZ1"/>
      <c r="PWA1"/>
      <c r="PWB1"/>
      <c r="PWC1"/>
      <c r="PWD1"/>
      <c r="PWE1"/>
      <c r="PWF1"/>
      <c r="PWG1"/>
      <c r="PWH1"/>
      <c r="PWI1"/>
      <c r="PWJ1"/>
      <c r="PWK1"/>
      <c r="PWL1"/>
      <c r="PWM1"/>
      <c r="PWN1"/>
      <c r="PWO1"/>
      <c r="PWP1"/>
      <c r="PWQ1"/>
      <c r="PWR1"/>
      <c r="PWS1"/>
      <c r="PWT1"/>
      <c r="PWU1"/>
      <c r="PWV1"/>
      <c r="PWW1"/>
      <c r="PWX1"/>
      <c r="PWY1"/>
      <c r="PWZ1"/>
      <c r="PXA1"/>
      <c r="PXB1"/>
      <c r="PXC1"/>
      <c r="PXD1"/>
      <c r="PXE1"/>
      <c r="PXF1"/>
      <c r="PXG1"/>
      <c r="PXH1"/>
      <c r="PXI1"/>
      <c r="PXJ1"/>
      <c r="PXK1"/>
      <c r="PXL1"/>
      <c r="PXM1"/>
      <c r="PXN1"/>
      <c r="PXO1"/>
      <c r="PXP1"/>
      <c r="PXQ1"/>
      <c r="PXR1"/>
      <c r="PXS1"/>
      <c r="PXT1"/>
      <c r="PXU1"/>
      <c r="PXV1"/>
      <c r="PXW1"/>
      <c r="PXX1"/>
      <c r="PXY1"/>
      <c r="PXZ1"/>
      <c r="PYA1"/>
      <c r="PYB1"/>
      <c r="PYC1"/>
      <c r="PYD1"/>
      <c r="PYE1"/>
      <c r="PYF1"/>
      <c r="PYG1"/>
      <c r="PYH1"/>
      <c r="PYI1"/>
      <c r="PYJ1"/>
      <c r="PYK1"/>
      <c r="PYL1"/>
      <c r="PYM1"/>
      <c r="PYN1"/>
      <c r="PYO1"/>
      <c r="PYP1"/>
      <c r="PYQ1"/>
      <c r="PYR1"/>
      <c r="PYS1"/>
      <c r="PYT1"/>
      <c r="PYU1"/>
      <c r="PYV1"/>
      <c r="PYW1"/>
      <c r="PYX1"/>
      <c r="PYY1"/>
      <c r="PYZ1"/>
      <c r="PZA1"/>
      <c r="PZB1"/>
      <c r="PZC1"/>
      <c r="PZD1"/>
      <c r="PZE1"/>
      <c r="PZF1"/>
      <c r="PZG1"/>
      <c r="PZH1"/>
      <c r="PZI1"/>
      <c r="PZJ1"/>
      <c r="PZK1"/>
      <c r="PZL1"/>
      <c r="PZM1"/>
      <c r="PZN1"/>
      <c r="PZO1"/>
      <c r="PZP1"/>
      <c r="PZQ1"/>
      <c r="PZR1"/>
      <c r="PZS1"/>
      <c r="PZT1"/>
      <c r="PZU1"/>
      <c r="PZV1"/>
      <c r="PZW1"/>
      <c r="PZX1"/>
      <c r="PZY1"/>
      <c r="PZZ1"/>
      <c r="QAA1"/>
      <c r="QAB1"/>
      <c r="QAC1"/>
      <c r="QAD1"/>
      <c r="QAE1"/>
      <c r="QAF1"/>
      <c r="QAG1"/>
      <c r="QAH1"/>
      <c r="QAI1"/>
      <c r="QAJ1"/>
      <c r="QAK1"/>
      <c r="QAL1"/>
      <c r="QAM1"/>
      <c r="QAN1"/>
      <c r="QAO1"/>
      <c r="QAP1"/>
      <c r="QAQ1"/>
      <c r="QAR1"/>
      <c r="QAS1"/>
      <c r="QAT1"/>
      <c r="QAU1"/>
      <c r="QAV1"/>
      <c r="QAW1"/>
      <c r="QAX1"/>
      <c r="QAY1"/>
      <c r="QAZ1"/>
      <c r="QBA1"/>
      <c r="QBB1"/>
      <c r="QBC1"/>
      <c r="QBD1"/>
      <c r="QBE1"/>
      <c r="QBF1"/>
      <c r="QBG1"/>
      <c r="QBH1"/>
      <c r="QBI1"/>
      <c r="QBJ1"/>
      <c r="QBK1"/>
      <c r="QBL1"/>
      <c r="QBM1"/>
      <c r="QBN1"/>
      <c r="QBO1"/>
      <c r="QBP1"/>
      <c r="QBQ1"/>
      <c r="QBR1"/>
      <c r="QBS1"/>
      <c r="QBT1"/>
      <c r="QBU1"/>
      <c r="QBV1"/>
      <c r="QBW1"/>
      <c r="QBX1"/>
      <c r="QBY1"/>
      <c r="QBZ1"/>
      <c r="QCA1"/>
      <c r="QCB1"/>
      <c r="QCC1"/>
      <c r="QCD1"/>
      <c r="QCE1"/>
      <c r="QCF1"/>
      <c r="QCG1"/>
      <c r="QCH1"/>
      <c r="QCI1"/>
      <c r="QCJ1"/>
      <c r="QCK1"/>
      <c r="QCL1"/>
      <c r="QCM1"/>
      <c r="QCN1"/>
      <c r="QCO1"/>
      <c r="QCP1"/>
      <c r="QCQ1"/>
      <c r="QCR1"/>
      <c r="QCS1"/>
      <c r="QCT1"/>
      <c r="QCU1"/>
      <c r="QCV1"/>
      <c r="QCW1"/>
      <c r="QCX1"/>
      <c r="QCY1"/>
      <c r="QCZ1"/>
      <c r="QDA1"/>
      <c r="QDB1"/>
      <c r="QDC1"/>
      <c r="QDD1"/>
      <c r="QDE1"/>
      <c r="QDF1"/>
      <c r="QDG1"/>
      <c r="QDH1"/>
      <c r="QDI1"/>
      <c r="QDJ1"/>
      <c r="QDK1"/>
      <c r="QDL1"/>
      <c r="QDM1"/>
      <c r="QDN1"/>
      <c r="QDO1"/>
      <c r="QDP1"/>
      <c r="QDQ1"/>
      <c r="QDR1"/>
      <c r="QDS1"/>
      <c r="QDT1"/>
      <c r="QDU1"/>
      <c r="QDV1"/>
      <c r="QDW1"/>
      <c r="QDX1"/>
      <c r="QDY1"/>
      <c r="QDZ1"/>
      <c r="QEA1"/>
      <c r="QEB1"/>
      <c r="QEC1"/>
      <c r="QED1"/>
      <c r="QEE1"/>
      <c r="QEF1"/>
      <c r="QEG1"/>
      <c r="QEH1"/>
      <c r="QEI1"/>
      <c r="QEJ1"/>
      <c r="QEK1"/>
      <c r="QEL1"/>
      <c r="QEM1"/>
      <c r="QEN1"/>
      <c r="QEO1"/>
      <c r="QEP1"/>
      <c r="QEQ1"/>
      <c r="QER1"/>
      <c r="QES1"/>
      <c r="QET1"/>
      <c r="QEU1"/>
      <c r="QEV1"/>
      <c r="QEW1"/>
      <c r="QEX1"/>
      <c r="QEY1"/>
      <c r="QEZ1"/>
      <c r="QFA1"/>
      <c r="QFB1"/>
      <c r="QFC1"/>
      <c r="QFD1"/>
      <c r="QFE1"/>
      <c r="QFF1"/>
      <c r="QFG1"/>
      <c r="QFH1"/>
      <c r="QFI1"/>
      <c r="QFJ1"/>
      <c r="QFK1"/>
      <c r="QFL1"/>
      <c r="QFM1"/>
      <c r="QFN1"/>
      <c r="QFO1"/>
      <c r="QFP1"/>
      <c r="QFQ1"/>
      <c r="QFR1"/>
      <c r="QFS1"/>
      <c r="QFT1"/>
      <c r="QFU1"/>
      <c r="QFV1"/>
      <c r="QFW1"/>
      <c r="QFX1"/>
      <c r="QFY1"/>
      <c r="QFZ1"/>
      <c r="QGA1"/>
      <c r="QGB1"/>
      <c r="QGC1"/>
      <c r="QGD1"/>
      <c r="QGE1"/>
      <c r="QGF1"/>
      <c r="QGG1"/>
      <c r="QGH1"/>
      <c r="QGI1"/>
      <c r="QGJ1"/>
      <c r="QGK1"/>
      <c r="QGL1"/>
      <c r="QGM1"/>
      <c r="QGN1"/>
      <c r="QGO1"/>
      <c r="QGP1"/>
      <c r="QGQ1"/>
      <c r="QGR1"/>
      <c r="QGS1"/>
      <c r="QGT1"/>
      <c r="QGU1"/>
      <c r="QGV1"/>
      <c r="QGW1"/>
      <c r="QGX1"/>
      <c r="QGY1"/>
      <c r="QGZ1"/>
      <c r="QHA1"/>
      <c r="QHB1"/>
      <c r="QHC1"/>
      <c r="QHD1"/>
      <c r="QHE1"/>
      <c r="QHF1"/>
      <c r="QHG1"/>
      <c r="QHH1"/>
      <c r="QHI1"/>
      <c r="QHJ1"/>
      <c r="QHK1"/>
      <c r="QHL1"/>
      <c r="QHM1"/>
      <c r="QHN1"/>
      <c r="QHO1"/>
      <c r="QHP1"/>
      <c r="QHQ1"/>
      <c r="QHR1"/>
      <c r="QHS1"/>
      <c r="QHT1"/>
      <c r="QHU1"/>
      <c r="QHV1"/>
      <c r="QHW1"/>
      <c r="QHX1"/>
      <c r="QHY1"/>
      <c r="QHZ1"/>
      <c r="QIA1"/>
      <c r="QIB1"/>
      <c r="QIC1"/>
      <c r="QID1"/>
      <c r="QIE1"/>
      <c r="QIF1"/>
      <c r="QIG1"/>
      <c r="QIH1"/>
      <c r="QII1"/>
      <c r="QIJ1"/>
      <c r="QIK1"/>
      <c r="QIL1"/>
      <c r="QIM1"/>
      <c r="QIN1"/>
      <c r="QIO1"/>
      <c r="QIP1"/>
      <c r="QIQ1"/>
      <c r="QIR1"/>
      <c r="QIS1"/>
      <c r="QIT1"/>
      <c r="QIU1"/>
      <c r="QIV1"/>
      <c r="QIW1"/>
      <c r="QIX1"/>
      <c r="QIY1"/>
      <c r="QIZ1"/>
      <c r="QJA1"/>
      <c r="QJB1"/>
      <c r="QJC1"/>
      <c r="QJD1"/>
      <c r="QJE1"/>
      <c r="QJF1"/>
      <c r="QJG1"/>
      <c r="QJH1"/>
      <c r="QJI1"/>
      <c r="QJJ1"/>
      <c r="QJK1"/>
      <c r="QJL1"/>
      <c r="QJM1"/>
      <c r="QJN1"/>
      <c r="QJO1"/>
      <c r="QJP1"/>
      <c r="QJQ1"/>
      <c r="QJR1"/>
      <c r="QJS1"/>
      <c r="QJT1"/>
      <c r="QJU1"/>
      <c r="QJV1"/>
      <c r="QJW1"/>
      <c r="QJX1"/>
      <c r="QJY1"/>
      <c r="QJZ1"/>
      <c r="QKA1"/>
      <c r="QKB1"/>
      <c r="QKC1"/>
      <c r="QKD1"/>
      <c r="QKE1"/>
      <c r="QKF1"/>
      <c r="QKG1"/>
      <c r="QKH1"/>
      <c r="QKI1"/>
      <c r="QKJ1"/>
      <c r="QKK1"/>
      <c r="QKL1"/>
      <c r="QKM1"/>
      <c r="QKN1"/>
      <c r="QKO1"/>
      <c r="QKP1"/>
      <c r="QKQ1"/>
      <c r="QKR1"/>
      <c r="QKS1"/>
      <c r="QKT1"/>
      <c r="QKU1"/>
      <c r="QKV1"/>
      <c r="QKW1"/>
      <c r="QKX1"/>
      <c r="QKY1"/>
      <c r="QKZ1"/>
      <c r="QLA1"/>
      <c r="QLB1"/>
      <c r="QLC1"/>
      <c r="QLD1"/>
      <c r="QLE1"/>
      <c r="QLF1"/>
      <c r="QLG1"/>
      <c r="QLH1"/>
      <c r="QLI1"/>
      <c r="QLJ1"/>
      <c r="QLK1"/>
      <c r="QLL1"/>
      <c r="QLM1"/>
      <c r="QLN1"/>
      <c r="QLO1"/>
      <c r="QLP1"/>
      <c r="QLQ1"/>
      <c r="QLR1"/>
      <c r="QLS1"/>
      <c r="QLT1"/>
      <c r="QLU1"/>
      <c r="QLV1"/>
      <c r="QLW1"/>
      <c r="QLX1"/>
      <c r="QLY1"/>
      <c r="QLZ1"/>
      <c r="QMA1"/>
      <c r="QMB1"/>
      <c r="QMC1"/>
      <c r="QMD1"/>
      <c r="QME1"/>
      <c r="QMF1"/>
      <c r="QMG1"/>
      <c r="QMH1"/>
      <c r="QMI1"/>
      <c r="QMJ1"/>
      <c r="QMK1"/>
      <c r="QML1"/>
      <c r="QMM1"/>
      <c r="QMN1"/>
      <c r="QMO1"/>
      <c r="QMP1"/>
      <c r="QMQ1"/>
      <c r="QMR1"/>
      <c r="QMS1"/>
      <c r="QMT1"/>
      <c r="QMU1"/>
      <c r="QMV1"/>
      <c r="QMW1"/>
      <c r="QMX1"/>
      <c r="QMY1"/>
      <c r="QMZ1"/>
      <c r="QNA1"/>
      <c r="QNB1"/>
      <c r="QNC1"/>
      <c r="QND1"/>
      <c r="QNE1"/>
      <c r="QNF1"/>
      <c r="QNG1"/>
      <c r="QNH1"/>
      <c r="QNI1"/>
      <c r="QNJ1"/>
      <c r="QNK1"/>
      <c r="QNL1"/>
      <c r="QNM1"/>
      <c r="QNN1"/>
      <c r="QNO1"/>
      <c r="QNP1"/>
      <c r="QNQ1"/>
      <c r="QNR1"/>
      <c r="QNS1"/>
      <c r="QNT1"/>
      <c r="QNU1"/>
      <c r="QNV1"/>
      <c r="QNW1"/>
      <c r="QNX1"/>
      <c r="QNY1"/>
      <c r="QNZ1"/>
      <c r="QOA1"/>
      <c r="QOB1"/>
      <c r="QOC1"/>
      <c r="QOD1"/>
      <c r="QOE1"/>
      <c r="QOF1"/>
      <c r="QOG1"/>
      <c r="QOH1"/>
      <c r="QOI1"/>
      <c r="QOJ1"/>
      <c r="QOK1"/>
      <c r="QOL1"/>
      <c r="QOM1"/>
      <c r="QON1"/>
      <c r="QOO1"/>
      <c r="QOP1"/>
      <c r="QOQ1"/>
      <c r="QOR1"/>
      <c r="QOS1"/>
      <c r="QOT1"/>
      <c r="QOU1"/>
      <c r="QOV1"/>
      <c r="QOW1"/>
      <c r="QOX1"/>
      <c r="QOY1"/>
      <c r="QOZ1"/>
      <c r="QPA1"/>
      <c r="QPB1"/>
      <c r="QPC1"/>
      <c r="QPD1"/>
      <c r="QPE1"/>
      <c r="QPF1"/>
      <c r="QPG1"/>
      <c r="QPH1"/>
      <c r="QPI1"/>
      <c r="QPJ1"/>
      <c r="QPK1"/>
      <c r="QPL1"/>
      <c r="QPM1"/>
      <c r="QPN1"/>
      <c r="QPO1"/>
      <c r="QPP1"/>
      <c r="QPQ1"/>
      <c r="QPR1"/>
      <c r="QPS1"/>
      <c r="QPT1"/>
      <c r="QPU1"/>
      <c r="QPV1"/>
      <c r="QPW1"/>
      <c r="QPX1"/>
      <c r="QPY1"/>
      <c r="QPZ1"/>
      <c r="QQA1"/>
      <c r="QQB1"/>
      <c r="QQC1"/>
      <c r="QQD1"/>
      <c r="QQE1"/>
      <c r="QQF1"/>
      <c r="QQG1"/>
      <c r="QQH1"/>
      <c r="QQI1"/>
      <c r="QQJ1"/>
      <c r="QQK1"/>
      <c r="QQL1"/>
      <c r="QQM1"/>
      <c r="QQN1"/>
      <c r="QQO1"/>
      <c r="QQP1"/>
      <c r="QQQ1"/>
      <c r="QQR1"/>
      <c r="QQS1"/>
      <c r="QQT1"/>
      <c r="QQU1"/>
      <c r="QQV1"/>
      <c r="QQW1"/>
      <c r="QQX1"/>
      <c r="QQY1"/>
      <c r="QQZ1"/>
      <c r="QRA1"/>
      <c r="QRB1"/>
      <c r="QRC1"/>
      <c r="QRD1"/>
      <c r="QRE1"/>
      <c r="QRF1"/>
      <c r="QRG1"/>
      <c r="QRH1"/>
      <c r="QRI1"/>
      <c r="QRJ1"/>
      <c r="QRK1"/>
      <c r="QRL1"/>
      <c r="QRM1"/>
      <c r="QRN1"/>
      <c r="QRO1"/>
      <c r="QRP1"/>
      <c r="QRQ1"/>
      <c r="QRR1"/>
      <c r="QRS1"/>
      <c r="QRT1"/>
      <c r="QRU1"/>
      <c r="QRV1"/>
      <c r="QRW1"/>
      <c r="QRX1"/>
      <c r="QRY1"/>
      <c r="QRZ1"/>
      <c r="QSA1"/>
      <c r="QSB1"/>
      <c r="QSC1"/>
      <c r="QSD1"/>
      <c r="QSE1"/>
      <c r="QSF1"/>
      <c r="QSG1"/>
      <c r="QSH1"/>
      <c r="QSI1"/>
      <c r="QSJ1"/>
      <c r="QSK1"/>
      <c r="QSL1"/>
      <c r="QSM1"/>
      <c r="QSN1"/>
      <c r="QSO1"/>
      <c r="QSP1"/>
      <c r="QSQ1"/>
      <c r="QSR1"/>
      <c r="QSS1"/>
      <c r="QST1"/>
      <c r="QSU1"/>
      <c r="QSV1"/>
      <c r="QSW1"/>
      <c r="QSX1"/>
      <c r="QSY1"/>
      <c r="QSZ1"/>
      <c r="QTA1"/>
      <c r="QTB1"/>
      <c r="QTC1"/>
      <c r="QTD1"/>
      <c r="QTE1"/>
      <c r="QTF1"/>
      <c r="QTG1"/>
      <c r="QTH1"/>
      <c r="QTI1"/>
      <c r="QTJ1"/>
      <c r="QTK1"/>
      <c r="QTL1"/>
      <c r="QTM1"/>
      <c r="QTN1"/>
      <c r="QTO1"/>
      <c r="QTP1"/>
      <c r="QTQ1"/>
      <c r="QTR1"/>
      <c r="QTS1"/>
      <c r="QTT1"/>
      <c r="QTU1"/>
      <c r="QTV1"/>
      <c r="QTW1"/>
      <c r="QTX1"/>
      <c r="QTY1"/>
      <c r="QTZ1"/>
      <c r="QUA1"/>
      <c r="QUB1"/>
      <c r="QUC1"/>
      <c r="QUD1"/>
      <c r="QUE1"/>
      <c r="QUF1"/>
      <c r="QUG1"/>
      <c r="QUH1"/>
      <c r="QUI1"/>
      <c r="QUJ1"/>
      <c r="QUK1"/>
      <c r="QUL1"/>
      <c r="QUM1"/>
      <c r="QUN1"/>
      <c r="QUO1"/>
      <c r="QUP1"/>
      <c r="QUQ1"/>
      <c r="QUR1"/>
      <c r="QUS1"/>
      <c r="QUT1"/>
      <c r="QUU1"/>
      <c r="QUV1"/>
      <c r="QUW1"/>
      <c r="QUX1"/>
      <c r="QUY1"/>
      <c r="QUZ1"/>
      <c r="QVA1"/>
      <c r="QVB1"/>
      <c r="QVC1"/>
      <c r="QVD1"/>
      <c r="QVE1"/>
      <c r="QVF1"/>
      <c r="QVG1"/>
      <c r="QVH1"/>
      <c r="QVI1"/>
      <c r="QVJ1"/>
      <c r="QVK1"/>
      <c r="QVL1"/>
      <c r="QVM1"/>
      <c r="QVN1"/>
      <c r="QVO1"/>
      <c r="QVP1"/>
      <c r="QVQ1"/>
      <c r="QVR1"/>
      <c r="QVS1"/>
      <c r="QVT1"/>
      <c r="QVU1"/>
      <c r="QVV1"/>
      <c r="QVW1"/>
      <c r="QVX1"/>
      <c r="QVY1"/>
      <c r="QVZ1"/>
      <c r="QWA1"/>
      <c r="QWB1"/>
      <c r="QWC1"/>
      <c r="QWD1"/>
      <c r="QWE1"/>
      <c r="QWF1"/>
      <c r="QWG1"/>
      <c r="QWH1"/>
      <c r="QWI1"/>
      <c r="QWJ1"/>
      <c r="QWK1"/>
      <c r="QWL1"/>
      <c r="QWM1"/>
      <c r="QWN1"/>
      <c r="QWO1"/>
      <c r="QWP1"/>
      <c r="QWQ1"/>
      <c r="QWR1"/>
      <c r="QWS1"/>
      <c r="QWT1"/>
      <c r="QWU1"/>
      <c r="QWV1"/>
      <c r="QWW1"/>
      <c r="QWX1"/>
      <c r="QWY1"/>
      <c r="QWZ1"/>
      <c r="QXA1"/>
      <c r="QXB1"/>
      <c r="QXC1"/>
      <c r="QXD1"/>
      <c r="QXE1"/>
      <c r="QXF1"/>
      <c r="QXG1"/>
      <c r="QXH1"/>
      <c r="QXI1"/>
      <c r="QXJ1"/>
      <c r="QXK1"/>
      <c r="QXL1"/>
      <c r="QXM1"/>
      <c r="QXN1"/>
      <c r="QXO1"/>
      <c r="QXP1"/>
      <c r="QXQ1"/>
      <c r="QXR1"/>
      <c r="QXS1"/>
      <c r="QXT1"/>
      <c r="QXU1"/>
      <c r="QXV1"/>
      <c r="QXW1"/>
      <c r="QXX1"/>
      <c r="QXY1"/>
      <c r="QXZ1"/>
      <c r="QYA1"/>
      <c r="QYB1"/>
      <c r="QYC1"/>
      <c r="QYD1"/>
      <c r="QYE1"/>
      <c r="QYF1"/>
      <c r="QYG1"/>
      <c r="QYH1"/>
      <c r="QYI1"/>
      <c r="QYJ1"/>
      <c r="QYK1"/>
      <c r="QYL1"/>
      <c r="QYM1"/>
      <c r="QYN1"/>
      <c r="QYO1"/>
      <c r="QYP1"/>
      <c r="QYQ1"/>
      <c r="QYR1"/>
      <c r="QYS1"/>
      <c r="QYT1"/>
      <c r="QYU1"/>
      <c r="QYV1"/>
      <c r="QYW1"/>
      <c r="QYX1"/>
      <c r="QYY1"/>
      <c r="QYZ1"/>
      <c r="QZA1"/>
      <c r="QZB1"/>
      <c r="QZC1"/>
      <c r="QZD1"/>
      <c r="QZE1"/>
      <c r="QZF1"/>
      <c r="QZG1"/>
      <c r="QZH1"/>
      <c r="QZI1"/>
      <c r="QZJ1"/>
      <c r="QZK1"/>
      <c r="QZL1"/>
      <c r="QZM1"/>
      <c r="QZN1"/>
      <c r="QZO1"/>
      <c r="QZP1"/>
      <c r="QZQ1"/>
      <c r="QZR1"/>
      <c r="QZS1"/>
      <c r="QZT1"/>
      <c r="QZU1"/>
      <c r="QZV1"/>
      <c r="QZW1"/>
      <c r="QZX1"/>
      <c r="QZY1"/>
      <c r="QZZ1"/>
      <c r="RAA1"/>
      <c r="RAB1"/>
      <c r="RAC1"/>
      <c r="RAD1"/>
      <c r="RAE1"/>
      <c r="RAF1"/>
      <c r="RAG1"/>
      <c r="RAH1"/>
      <c r="RAI1"/>
      <c r="RAJ1"/>
      <c r="RAK1"/>
      <c r="RAL1"/>
      <c r="RAM1"/>
      <c r="RAN1"/>
      <c r="RAO1"/>
      <c r="RAP1"/>
      <c r="RAQ1"/>
      <c r="RAR1"/>
      <c r="RAS1"/>
      <c r="RAT1"/>
      <c r="RAU1"/>
      <c r="RAV1"/>
      <c r="RAW1"/>
      <c r="RAX1"/>
      <c r="RAY1"/>
      <c r="RAZ1"/>
      <c r="RBA1"/>
      <c r="RBB1"/>
      <c r="RBC1"/>
      <c r="RBD1"/>
      <c r="RBE1"/>
      <c r="RBF1"/>
      <c r="RBG1"/>
      <c r="RBH1"/>
      <c r="RBI1"/>
      <c r="RBJ1"/>
      <c r="RBK1"/>
      <c r="RBL1"/>
      <c r="RBM1"/>
      <c r="RBN1"/>
      <c r="RBO1"/>
      <c r="RBP1"/>
      <c r="RBQ1"/>
      <c r="RBR1"/>
      <c r="RBS1"/>
      <c r="RBT1"/>
      <c r="RBU1"/>
      <c r="RBV1"/>
      <c r="RBW1"/>
      <c r="RBX1"/>
      <c r="RBY1"/>
      <c r="RBZ1"/>
      <c r="RCA1"/>
      <c r="RCB1"/>
      <c r="RCC1"/>
      <c r="RCD1"/>
      <c r="RCE1"/>
      <c r="RCF1"/>
      <c r="RCG1"/>
      <c r="RCH1"/>
      <c r="RCI1"/>
      <c r="RCJ1"/>
      <c r="RCK1"/>
      <c r="RCL1"/>
      <c r="RCM1"/>
      <c r="RCN1"/>
      <c r="RCO1"/>
      <c r="RCP1"/>
      <c r="RCQ1"/>
      <c r="RCR1"/>
      <c r="RCS1"/>
      <c r="RCT1"/>
      <c r="RCU1"/>
      <c r="RCV1"/>
      <c r="RCW1"/>
      <c r="RCX1"/>
      <c r="RCY1"/>
      <c r="RCZ1"/>
      <c r="RDA1"/>
      <c r="RDB1"/>
      <c r="RDC1"/>
      <c r="RDD1"/>
      <c r="RDE1"/>
      <c r="RDF1"/>
      <c r="RDG1"/>
      <c r="RDH1"/>
      <c r="RDI1"/>
      <c r="RDJ1"/>
      <c r="RDK1"/>
      <c r="RDL1"/>
      <c r="RDM1"/>
      <c r="RDN1"/>
      <c r="RDO1"/>
      <c r="RDP1"/>
      <c r="RDQ1"/>
      <c r="RDR1"/>
      <c r="RDS1"/>
      <c r="RDT1"/>
      <c r="RDU1"/>
      <c r="RDV1"/>
      <c r="RDW1"/>
      <c r="RDX1"/>
      <c r="RDY1"/>
      <c r="RDZ1"/>
      <c r="REA1"/>
      <c r="REB1"/>
      <c r="REC1"/>
      <c r="RED1"/>
      <c r="REE1"/>
      <c r="REF1"/>
      <c r="REG1"/>
      <c r="REH1"/>
      <c r="REI1"/>
      <c r="REJ1"/>
      <c r="REK1"/>
      <c r="REL1"/>
      <c r="REM1"/>
      <c r="REN1"/>
      <c r="REO1"/>
      <c r="REP1"/>
      <c r="REQ1"/>
      <c r="RER1"/>
      <c r="RES1"/>
      <c r="RET1"/>
      <c r="REU1"/>
      <c r="REV1"/>
      <c r="REW1"/>
      <c r="REX1"/>
      <c r="REY1"/>
      <c r="REZ1"/>
      <c r="RFA1"/>
      <c r="RFB1"/>
      <c r="RFC1"/>
      <c r="RFD1"/>
      <c r="RFE1"/>
      <c r="RFF1"/>
      <c r="RFG1"/>
      <c r="RFH1"/>
      <c r="RFI1"/>
      <c r="RFJ1"/>
      <c r="RFK1"/>
      <c r="RFL1"/>
      <c r="RFM1"/>
      <c r="RFN1"/>
      <c r="RFO1"/>
      <c r="RFP1"/>
      <c r="RFQ1"/>
      <c r="RFR1"/>
      <c r="RFS1"/>
      <c r="RFT1"/>
      <c r="RFU1"/>
      <c r="RFV1"/>
      <c r="RFW1"/>
      <c r="RFX1"/>
      <c r="RFY1"/>
      <c r="RFZ1"/>
      <c r="RGA1"/>
      <c r="RGB1"/>
      <c r="RGC1"/>
      <c r="RGD1"/>
      <c r="RGE1"/>
      <c r="RGF1"/>
      <c r="RGG1"/>
      <c r="RGH1"/>
      <c r="RGI1"/>
      <c r="RGJ1"/>
      <c r="RGK1"/>
      <c r="RGL1"/>
      <c r="RGM1"/>
      <c r="RGN1"/>
      <c r="RGO1"/>
      <c r="RGP1"/>
      <c r="RGQ1"/>
      <c r="RGR1"/>
      <c r="RGS1"/>
      <c r="RGT1"/>
      <c r="RGU1"/>
      <c r="RGV1"/>
      <c r="RGW1"/>
      <c r="RGX1"/>
      <c r="RGY1"/>
      <c r="RGZ1"/>
      <c r="RHA1"/>
      <c r="RHB1"/>
      <c r="RHC1"/>
      <c r="RHD1"/>
      <c r="RHE1"/>
      <c r="RHF1"/>
      <c r="RHG1"/>
      <c r="RHH1"/>
      <c r="RHI1"/>
      <c r="RHJ1"/>
      <c r="RHK1"/>
      <c r="RHL1"/>
      <c r="RHM1"/>
      <c r="RHN1"/>
      <c r="RHO1"/>
      <c r="RHP1"/>
      <c r="RHQ1"/>
      <c r="RHR1"/>
      <c r="RHS1"/>
      <c r="RHT1"/>
      <c r="RHU1"/>
      <c r="RHV1"/>
      <c r="RHW1"/>
      <c r="RHX1"/>
      <c r="RHY1"/>
      <c r="RHZ1"/>
      <c r="RIA1"/>
      <c r="RIB1"/>
      <c r="RIC1"/>
      <c r="RID1"/>
      <c r="RIE1"/>
      <c r="RIF1"/>
      <c r="RIG1"/>
      <c r="RIH1"/>
      <c r="RII1"/>
      <c r="RIJ1"/>
      <c r="RIK1"/>
      <c r="RIL1"/>
      <c r="RIM1"/>
      <c r="RIN1"/>
      <c r="RIO1"/>
      <c r="RIP1"/>
      <c r="RIQ1"/>
      <c r="RIR1"/>
      <c r="RIS1"/>
      <c r="RIT1"/>
      <c r="RIU1"/>
      <c r="RIV1"/>
      <c r="RIW1"/>
      <c r="RIX1"/>
      <c r="RIY1"/>
      <c r="RIZ1"/>
      <c r="RJA1"/>
      <c r="RJB1"/>
      <c r="RJC1"/>
      <c r="RJD1"/>
      <c r="RJE1"/>
      <c r="RJF1"/>
      <c r="RJG1"/>
      <c r="RJH1"/>
      <c r="RJI1"/>
      <c r="RJJ1"/>
      <c r="RJK1"/>
      <c r="RJL1"/>
      <c r="RJM1"/>
      <c r="RJN1"/>
      <c r="RJO1"/>
      <c r="RJP1"/>
      <c r="RJQ1"/>
      <c r="RJR1"/>
      <c r="RJS1"/>
      <c r="RJT1"/>
      <c r="RJU1"/>
      <c r="RJV1"/>
      <c r="RJW1"/>
      <c r="RJX1"/>
      <c r="RJY1"/>
      <c r="RJZ1"/>
      <c r="RKA1"/>
      <c r="RKB1"/>
      <c r="RKC1"/>
      <c r="RKD1"/>
      <c r="RKE1"/>
      <c r="RKF1"/>
      <c r="RKG1"/>
      <c r="RKH1"/>
      <c r="RKI1"/>
      <c r="RKJ1"/>
      <c r="RKK1"/>
      <c r="RKL1"/>
      <c r="RKM1"/>
      <c r="RKN1"/>
      <c r="RKO1"/>
      <c r="RKP1"/>
      <c r="RKQ1"/>
      <c r="RKR1"/>
      <c r="RKS1"/>
      <c r="RKT1"/>
      <c r="RKU1"/>
      <c r="RKV1"/>
      <c r="RKW1"/>
      <c r="RKX1"/>
      <c r="RKY1"/>
      <c r="RKZ1"/>
      <c r="RLA1"/>
      <c r="RLB1"/>
      <c r="RLC1"/>
      <c r="RLD1"/>
      <c r="RLE1"/>
      <c r="RLF1"/>
      <c r="RLG1"/>
      <c r="RLH1"/>
      <c r="RLI1"/>
      <c r="RLJ1"/>
      <c r="RLK1"/>
      <c r="RLL1"/>
      <c r="RLM1"/>
      <c r="RLN1"/>
      <c r="RLO1"/>
      <c r="RLP1"/>
      <c r="RLQ1"/>
      <c r="RLR1"/>
      <c r="RLS1"/>
      <c r="RLT1"/>
      <c r="RLU1"/>
      <c r="RLV1"/>
      <c r="RLW1"/>
      <c r="RLX1"/>
      <c r="RLY1"/>
      <c r="RLZ1"/>
      <c r="RMA1"/>
      <c r="RMB1"/>
      <c r="RMC1"/>
      <c r="RMD1"/>
      <c r="RME1"/>
      <c r="RMF1"/>
      <c r="RMG1"/>
      <c r="RMH1"/>
      <c r="RMI1"/>
      <c r="RMJ1"/>
      <c r="RMK1"/>
      <c r="RML1"/>
      <c r="RMM1"/>
      <c r="RMN1"/>
      <c r="RMO1"/>
      <c r="RMP1"/>
      <c r="RMQ1"/>
      <c r="RMR1"/>
      <c r="RMS1"/>
      <c r="RMT1"/>
      <c r="RMU1"/>
      <c r="RMV1"/>
      <c r="RMW1"/>
      <c r="RMX1"/>
      <c r="RMY1"/>
      <c r="RMZ1"/>
      <c r="RNA1"/>
      <c r="RNB1"/>
      <c r="RNC1"/>
      <c r="RND1"/>
      <c r="RNE1"/>
      <c r="RNF1"/>
      <c r="RNG1"/>
      <c r="RNH1"/>
      <c r="RNI1"/>
      <c r="RNJ1"/>
      <c r="RNK1"/>
      <c r="RNL1"/>
      <c r="RNM1"/>
      <c r="RNN1"/>
      <c r="RNO1"/>
      <c r="RNP1"/>
      <c r="RNQ1"/>
      <c r="RNR1"/>
      <c r="RNS1"/>
      <c r="RNT1"/>
      <c r="RNU1"/>
      <c r="RNV1"/>
      <c r="RNW1"/>
      <c r="RNX1"/>
      <c r="RNY1"/>
      <c r="RNZ1"/>
      <c r="ROA1"/>
      <c r="ROB1"/>
      <c r="ROC1"/>
      <c r="ROD1"/>
      <c r="ROE1"/>
      <c r="ROF1"/>
      <c r="ROG1"/>
      <c r="ROH1"/>
      <c r="ROI1"/>
      <c r="ROJ1"/>
      <c r="ROK1"/>
      <c r="ROL1"/>
      <c r="ROM1"/>
      <c r="RON1"/>
      <c r="ROO1"/>
      <c r="ROP1"/>
      <c r="ROQ1"/>
      <c r="ROR1"/>
      <c r="ROS1"/>
      <c r="ROT1"/>
      <c r="ROU1"/>
      <c r="ROV1"/>
      <c r="ROW1"/>
      <c r="ROX1"/>
      <c r="ROY1"/>
      <c r="ROZ1"/>
      <c r="RPA1"/>
      <c r="RPB1"/>
      <c r="RPC1"/>
      <c r="RPD1"/>
      <c r="RPE1"/>
      <c r="RPF1"/>
      <c r="RPG1"/>
      <c r="RPH1"/>
      <c r="RPI1"/>
      <c r="RPJ1"/>
      <c r="RPK1"/>
      <c r="RPL1"/>
      <c r="RPM1"/>
      <c r="RPN1"/>
      <c r="RPO1"/>
      <c r="RPP1"/>
      <c r="RPQ1"/>
      <c r="RPR1"/>
      <c r="RPS1"/>
      <c r="RPT1"/>
      <c r="RPU1"/>
      <c r="RPV1"/>
      <c r="RPW1"/>
      <c r="RPX1"/>
      <c r="RPY1"/>
      <c r="RPZ1"/>
      <c r="RQA1"/>
      <c r="RQB1"/>
      <c r="RQC1"/>
      <c r="RQD1"/>
      <c r="RQE1"/>
      <c r="RQF1"/>
      <c r="RQG1"/>
      <c r="RQH1"/>
      <c r="RQI1"/>
      <c r="RQJ1"/>
      <c r="RQK1"/>
      <c r="RQL1"/>
      <c r="RQM1"/>
      <c r="RQN1"/>
      <c r="RQO1"/>
      <c r="RQP1"/>
      <c r="RQQ1"/>
      <c r="RQR1"/>
      <c r="RQS1"/>
      <c r="RQT1"/>
      <c r="RQU1"/>
      <c r="RQV1"/>
      <c r="RQW1"/>
      <c r="RQX1"/>
      <c r="RQY1"/>
      <c r="RQZ1"/>
      <c r="RRA1"/>
      <c r="RRB1"/>
      <c r="RRC1"/>
      <c r="RRD1"/>
      <c r="RRE1"/>
      <c r="RRF1"/>
      <c r="RRG1"/>
      <c r="RRH1"/>
      <c r="RRI1"/>
      <c r="RRJ1"/>
      <c r="RRK1"/>
      <c r="RRL1"/>
      <c r="RRM1"/>
      <c r="RRN1"/>
      <c r="RRO1"/>
      <c r="RRP1"/>
      <c r="RRQ1"/>
      <c r="RRR1"/>
      <c r="RRS1"/>
      <c r="RRT1"/>
      <c r="RRU1"/>
      <c r="RRV1"/>
      <c r="RRW1"/>
      <c r="RRX1"/>
      <c r="RRY1"/>
      <c r="RRZ1"/>
      <c r="RSA1"/>
      <c r="RSB1"/>
      <c r="RSC1"/>
      <c r="RSD1"/>
      <c r="RSE1"/>
      <c r="RSF1"/>
      <c r="RSG1"/>
      <c r="RSH1"/>
      <c r="RSI1"/>
      <c r="RSJ1"/>
      <c r="RSK1"/>
      <c r="RSL1"/>
      <c r="RSM1"/>
      <c r="RSN1"/>
      <c r="RSO1"/>
      <c r="RSP1"/>
      <c r="RSQ1"/>
      <c r="RSR1"/>
      <c r="RSS1"/>
      <c r="RST1"/>
      <c r="RSU1"/>
      <c r="RSV1"/>
      <c r="RSW1"/>
      <c r="RSX1"/>
      <c r="RSY1"/>
      <c r="RSZ1"/>
      <c r="RTA1"/>
      <c r="RTB1"/>
      <c r="RTC1"/>
      <c r="RTD1"/>
      <c r="RTE1"/>
      <c r="RTF1"/>
      <c r="RTG1"/>
      <c r="RTH1"/>
      <c r="RTI1"/>
      <c r="RTJ1"/>
      <c r="RTK1"/>
      <c r="RTL1"/>
      <c r="RTM1"/>
      <c r="RTN1"/>
      <c r="RTO1"/>
      <c r="RTP1"/>
      <c r="RTQ1"/>
      <c r="RTR1"/>
      <c r="RTS1"/>
      <c r="RTT1"/>
      <c r="RTU1"/>
      <c r="RTV1"/>
      <c r="RTW1"/>
      <c r="RTX1"/>
      <c r="RTY1"/>
      <c r="RTZ1"/>
      <c r="RUA1"/>
      <c r="RUB1"/>
      <c r="RUC1"/>
      <c r="RUD1"/>
      <c r="RUE1"/>
      <c r="RUF1"/>
      <c r="RUG1"/>
      <c r="RUH1"/>
      <c r="RUI1"/>
      <c r="RUJ1"/>
      <c r="RUK1"/>
      <c r="RUL1"/>
      <c r="RUM1"/>
      <c r="RUN1"/>
      <c r="RUO1"/>
      <c r="RUP1"/>
      <c r="RUQ1"/>
      <c r="RUR1"/>
      <c r="RUS1"/>
      <c r="RUT1"/>
      <c r="RUU1"/>
      <c r="RUV1"/>
      <c r="RUW1"/>
      <c r="RUX1"/>
      <c r="RUY1"/>
      <c r="RUZ1"/>
      <c r="RVA1"/>
      <c r="RVB1"/>
      <c r="RVC1"/>
      <c r="RVD1"/>
      <c r="RVE1"/>
      <c r="RVF1"/>
      <c r="RVG1"/>
      <c r="RVH1"/>
      <c r="RVI1"/>
      <c r="RVJ1"/>
      <c r="RVK1"/>
      <c r="RVL1"/>
      <c r="RVM1"/>
      <c r="RVN1"/>
      <c r="RVO1"/>
      <c r="RVP1"/>
      <c r="RVQ1"/>
      <c r="RVR1"/>
      <c r="RVS1"/>
      <c r="RVT1"/>
      <c r="RVU1"/>
      <c r="RVV1"/>
      <c r="RVW1"/>
      <c r="RVX1"/>
      <c r="RVY1"/>
      <c r="RVZ1"/>
      <c r="RWA1"/>
      <c r="RWB1"/>
      <c r="RWC1"/>
      <c r="RWD1"/>
      <c r="RWE1"/>
      <c r="RWF1"/>
      <c r="RWG1"/>
      <c r="RWH1"/>
      <c r="RWI1"/>
      <c r="RWJ1"/>
      <c r="RWK1"/>
      <c r="RWL1"/>
      <c r="RWM1"/>
      <c r="RWN1"/>
      <c r="RWO1"/>
      <c r="RWP1"/>
      <c r="RWQ1"/>
      <c r="RWR1"/>
      <c r="RWS1"/>
      <c r="RWT1"/>
      <c r="RWU1"/>
      <c r="RWV1"/>
      <c r="RWW1"/>
      <c r="RWX1"/>
      <c r="RWY1"/>
      <c r="RWZ1"/>
      <c r="RXA1"/>
      <c r="RXB1"/>
      <c r="RXC1"/>
      <c r="RXD1"/>
      <c r="RXE1"/>
      <c r="RXF1"/>
      <c r="RXG1"/>
      <c r="RXH1"/>
      <c r="RXI1"/>
      <c r="RXJ1"/>
      <c r="RXK1"/>
      <c r="RXL1"/>
      <c r="RXM1"/>
      <c r="RXN1"/>
      <c r="RXO1"/>
      <c r="RXP1"/>
      <c r="RXQ1"/>
      <c r="RXR1"/>
      <c r="RXS1"/>
      <c r="RXT1"/>
      <c r="RXU1"/>
      <c r="RXV1"/>
      <c r="RXW1"/>
      <c r="RXX1"/>
      <c r="RXY1"/>
      <c r="RXZ1"/>
      <c r="RYA1"/>
      <c r="RYB1"/>
      <c r="RYC1"/>
      <c r="RYD1"/>
      <c r="RYE1"/>
      <c r="RYF1"/>
      <c r="RYG1"/>
      <c r="RYH1"/>
      <c r="RYI1"/>
      <c r="RYJ1"/>
      <c r="RYK1"/>
      <c r="RYL1"/>
      <c r="RYM1"/>
      <c r="RYN1"/>
      <c r="RYO1"/>
      <c r="RYP1"/>
      <c r="RYQ1"/>
      <c r="RYR1"/>
      <c r="RYS1"/>
      <c r="RYT1"/>
      <c r="RYU1"/>
      <c r="RYV1"/>
      <c r="RYW1"/>
      <c r="RYX1"/>
      <c r="RYY1"/>
      <c r="RYZ1"/>
      <c r="RZA1"/>
      <c r="RZB1"/>
      <c r="RZC1"/>
      <c r="RZD1"/>
      <c r="RZE1"/>
      <c r="RZF1"/>
      <c r="RZG1"/>
      <c r="RZH1"/>
      <c r="RZI1"/>
      <c r="RZJ1"/>
      <c r="RZK1"/>
      <c r="RZL1"/>
      <c r="RZM1"/>
      <c r="RZN1"/>
      <c r="RZO1"/>
      <c r="RZP1"/>
      <c r="RZQ1"/>
      <c r="RZR1"/>
      <c r="RZS1"/>
      <c r="RZT1"/>
      <c r="RZU1"/>
      <c r="RZV1"/>
      <c r="RZW1"/>
      <c r="RZX1"/>
      <c r="RZY1"/>
      <c r="RZZ1"/>
      <c r="SAA1"/>
      <c r="SAB1"/>
      <c r="SAC1"/>
      <c r="SAD1"/>
      <c r="SAE1"/>
      <c r="SAF1"/>
      <c r="SAG1"/>
      <c r="SAH1"/>
      <c r="SAI1"/>
      <c r="SAJ1"/>
      <c r="SAK1"/>
      <c r="SAL1"/>
      <c r="SAM1"/>
      <c r="SAN1"/>
      <c r="SAO1"/>
      <c r="SAP1"/>
      <c r="SAQ1"/>
      <c r="SAR1"/>
      <c r="SAS1"/>
      <c r="SAT1"/>
      <c r="SAU1"/>
      <c r="SAV1"/>
      <c r="SAW1"/>
      <c r="SAX1"/>
      <c r="SAY1"/>
      <c r="SAZ1"/>
      <c r="SBA1"/>
      <c r="SBB1"/>
      <c r="SBC1"/>
      <c r="SBD1"/>
      <c r="SBE1"/>
      <c r="SBF1"/>
      <c r="SBG1"/>
      <c r="SBH1"/>
      <c r="SBI1"/>
      <c r="SBJ1"/>
      <c r="SBK1"/>
      <c r="SBL1"/>
      <c r="SBM1"/>
      <c r="SBN1"/>
      <c r="SBO1"/>
      <c r="SBP1"/>
      <c r="SBQ1"/>
      <c r="SBR1"/>
      <c r="SBS1"/>
      <c r="SBT1"/>
      <c r="SBU1"/>
      <c r="SBV1"/>
      <c r="SBW1"/>
      <c r="SBX1"/>
      <c r="SBY1"/>
      <c r="SBZ1"/>
      <c r="SCA1"/>
      <c r="SCB1"/>
      <c r="SCC1"/>
      <c r="SCD1"/>
      <c r="SCE1"/>
      <c r="SCF1"/>
      <c r="SCG1"/>
      <c r="SCH1"/>
      <c r="SCI1"/>
      <c r="SCJ1"/>
      <c r="SCK1"/>
      <c r="SCL1"/>
      <c r="SCM1"/>
      <c r="SCN1"/>
      <c r="SCO1"/>
      <c r="SCP1"/>
      <c r="SCQ1"/>
      <c r="SCR1"/>
      <c r="SCS1"/>
      <c r="SCT1"/>
      <c r="SCU1"/>
      <c r="SCV1"/>
      <c r="SCW1"/>
      <c r="SCX1"/>
      <c r="SCY1"/>
      <c r="SCZ1"/>
      <c r="SDA1"/>
      <c r="SDB1"/>
      <c r="SDC1"/>
      <c r="SDD1"/>
      <c r="SDE1"/>
      <c r="SDF1"/>
      <c r="SDG1"/>
      <c r="SDH1"/>
      <c r="SDI1"/>
      <c r="SDJ1"/>
      <c r="SDK1"/>
      <c r="SDL1"/>
      <c r="SDM1"/>
      <c r="SDN1"/>
      <c r="SDO1"/>
      <c r="SDP1"/>
      <c r="SDQ1"/>
      <c r="SDR1"/>
      <c r="SDS1"/>
      <c r="SDT1"/>
      <c r="SDU1"/>
      <c r="SDV1"/>
      <c r="SDW1"/>
      <c r="SDX1"/>
      <c r="SDY1"/>
      <c r="SDZ1"/>
      <c r="SEA1"/>
      <c r="SEB1"/>
      <c r="SEC1"/>
      <c r="SED1"/>
      <c r="SEE1"/>
      <c r="SEF1"/>
      <c r="SEG1"/>
      <c r="SEH1"/>
      <c r="SEI1"/>
      <c r="SEJ1"/>
      <c r="SEK1"/>
      <c r="SEL1"/>
      <c r="SEM1"/>
      <c r="SEN1"/>
      <c r="SEO1"/>
      <c r="SEP1"/>
      <c r="SEQ1"/>
      <c r="SER1"/>
      <c r="SES1"/>
      <c r="SET1"/>
      <c r="SEU1"/>
      <c r="SEV1"/>
      <c r="SEW1"/>
      <c r="SEX1"/>
      <c r="SEY1"/>
      <c r="SEZ1"/>
      <c r="SFA1"/>
      <c r="SFB1"/>
      <c r="SFC1"/>
      <c r="SFD1"/>
      <c r="SFE1"/>
      <c r="SFF1"/>
      <c r="SFG1"/>
      <c r="SFH1"/>
      <c r="SFI1"/>
      <c r="SFJ1"/>
      <c r="SFK1"/>
      <c r="SFL1"/>
      <c r="SFM1"/>
      <c r="SFN1"/>
      <c r="SFO1"/>
      <c r="SFP1"/>
      <c r="SFQ1"/>
      <c r="SFR1"/>
      <c r="SFS1"/>
      <c r="SFT1"/>
      <c r="SFU1"/>
      <c r="SFV1"/>
      <c r="SFW1"/>
      <c r="SFX1"/>
      <c r="SFY1"/>
      <c r="SFZ1"/>
      <c r="SGA1"/>
      <c r="SGB1"/>
      <c r="SGC1"/>
      <c r="SGD1"/>
      <c r="SGE1"/>
      <c r="SGF1"/>
      <c r="SGG1"/>
      <c r="SGH1"/>
      <c r="SGI1"/>
      <c r="SGJ1"/>
      <c r="SGK1"/>
      <c r="SGL1"/>
      <c r="SGM1"/>
      <c r="SGN1"/>
      <c r="SGO1"/>
      <c r="SGP1"/>
      <c r="SGQ1"/>
      <c r="SGR1"/>
      <c r="SGS1"/>
      <c r="SGT1"/>
      <c r="SGU1"/>
      <c r="SGV1"/>
      <c r="SGW1"/>
      <c r="SGX1"/>
      <c r="SGY1"/>
      <c r="SGZ1"/>
      <c r="SHA1"/>
      <c r="SHB1"/>
      <c r="SHC1"/>
      <c r="SHD1"/>
      <c r="SHE1"/>
      <c r="SHF1"/>
      <c r="SHG1"/>
      <c r="SHH1"/>
      <c r="SHI1"/>
      <c r="SHJ1"/>
      <c r="SHK1"/>
      <c r="SHL1"/>
      <c r="SHM1"/>
      <c r="SHN1"/>
      <c r="SHO1"/>
      <c r="SHP1"/>
      <c r="SHQ1"/>
      <c r="SHR1"/>
      <c r="SHS1"/>
      <c r="SHT1"/>
      <c r="SHU1"/>
      <c r="SHV1"/>
      <c r="SHW1"/>
      <c r="SHX1"/>
      <c r="SHY1"/>
      <c r="SHZ1"/>
      <c r="SIA1"/>
      <c r="SIB1"/>
      <c r="SIC1"/>
      <c r="SID1"/>
      <c r="SIE1"/>
      <c r="SIF1"/>
      <c r="SIG1"/>
      <c r="SIH1"/>
      <c r="SII1"/>
      <c r="SIJ1"/>
      <c r="SIK1"/>
      <c r="SIL1"/>
      <c r="SIM1"/>
      <c r="SIN1"/>
      <c r="SIO1"/>
      <c r="SIP1"/>
      <c r="SIQ1"/>
      <c r="SIR1"/>
      <c r="SIS1"/>
      <c r="SIT1"/>
      <c r="SIU1"/>
      <c r="SIV1"/>
      <c r="SIW1"/>
      <c r="SIX1"/>
      <c r="SIY1"/>
      <c r="SIZ1"/>
      <c r="SJA1"/>
      <c r="SJB1"/>
      <c r="SJC1"/>
      <c r="SJD1"/>
      <c r="SJE1"/>
      <c r="SJF1"/>
      <c r="SJG1"/>
      <c r="SJH1"/>
      <c r="SJI1"/>
      <c r="SJJ1"/>
      <c r="SJK1"/>
      <c r="SJL1"/>
      <c r="SJM1"/>
      <c r="SJN1"/>
      <c r="SJO1"/>
      <c r="SJP1"/>
      <c r="SJQ1"/>
      <c r="SJR1"/>
      <c r="SJS1"/>
      <c r="SJT1"/>
      <c r="SJU1"/>
      <c r="SJV1"/>
      <c r="SJW1"/>
      <c r="SJX1"/>
      <c r="SJY1"/>
      <c r="SJZ1"/>
      <c r="SKA1"/>
      <c r="SKB1"/>
      <c r="SKC1"/>
      <c r="SKD1"/>
      <c r="SKE1"/>
      <c r="SKF1"/>
      <c r="SKG1"/>
      <c r="SKH1"/>
      <c r="SKI1"/>
      <c r="SKJ1"/>
      <c r="SKK1"/>
      <c r="SKL1"/>
      <c r="SKM1"/>
      <c r="SKN1"/>
      <c r="SKO1"/>
      <c r="SKP1"/>
      <c r="SKQ1"/>
      <c r="SKR1"/>
      <c r="SKS1"/>
      <c r="SKT1"/>
      <c r="SKU1"/>
      <c r="SKV1"/>
      <c r="SKW1"/>
      <c r="SKX1"/>
      <c r="SKY1"/>
      <c r="SKZ1"/>
      <c r="SLA1"/>
      <c r="SLB1"/>
      <c r="SLC1"/>
      <c r="SLD1"/>
      <c r="SLE1"/>
      <c r="SLF1"/>
      <c r="SLG1"/>
      <c r="SLH1"/>
      <c r="SLI1"/>
      <c r="SLJ1"/>
      <c r="SLK1"/>
      <c r="SLL1"/>
      <c r="SLM1"/>
      <c r="SLN1"/>
      <c r="SLO1"/>
      <c r="SLP1"/>
      <c r="SLQ1"/>
      <c r="SLR1"/>
      <c r="SLS1"/>
      <c r="SLT1"/>
      <c r="SLU1"/>
      <c r="SLV1"/>
      <c r="SLW1"/>
      <c r="SLX1"/>
      <c r="SLY1"/>
      <c r="SLZ1"/>
      <c r="SMA1"/>
      <c r="SMB1"/>
      <c r="SMC1"/>
      <c r="SMD1"/>
      <c r="SME1"/>
      <c r="SMF1"/>
      <c r="SMG1"/>
      <c r="SMH1"/>
      <c r="SMI1"/>
      <c r="SMJ1"/>
      <c r="SMK1"/>
      <c r="SML1"/>
      <c r="SMM1"/>
      <c r="SMN1"/>
      <c r="SMO1"/>
      <c r="SMP1"/>
      <c r="SMQ1"/>
      <c r="SMR1"/>
      <c r="SMS1"/>
      <c r="SMT1"/>
      <c r="SMU1"/>
      <c r="SMV1"/>
      <c r="SMW1"/>
      <c r="SMX1"/>
      <c r="SMY1"/>
      <c r="SMZ1"/>
      <c r="SNA1"/>
      <c r="SNB1"/>
      <c r="SNC1"/>
      <c r="SND1"/>
      <c r="SNE1"/>
      <c r="SNF1"/>
      <c r="SNG1"/>
      <c r="SNH1"/>
      <c r="SNI1"/>
      <c r="SNJ1"/>
      <c r="SNK1"/>
      <c r="SNL1"/>
      <c r="SNM1"/>
      <c r="SNN1"/>
      <c r="SNO1"/>
      <c r="SNP1"/>
      <c r="SNQ1"/>
      <c r="SNR1"/>
      <c r="SNS1"/>
      <c r="SNT1"/>
      <c r="SNU1"/>
      <c r="SNV1"/>
      <c r="SNW1"/>
      <c r="SNX1"/>
      <c r="SNY1"/>
      <c r="SNZ1"/>
      <c r="SOA1"/>
      <c r="SOB1"/>
      <c r="SOC1"/>
      <c r="SOD1"/>
      <c r="SOE1"/>
      <c r="SOF1"/>
      <c r="SOG1"/>
      <c r="SOH1"/>
      <c r="SOI1"/>
      <c r="SOJ1"/>
      <c r="SOK1"/>
      <c r="SOL1"/>
      <c r="SOM1"/>
      <c r="SON1"/>
      <c r="SOO1"/>
      <c r="SOP1"/>
      <c r="SOQ1"/>
      <c r="SOR1"/>
      <c r="SOS1"/>
      <c r="SOT1"/>
      <c r="SOU1"/>
      <c r="SOV1"/>
      <c r="SOW1"/>
      <c r="SOX1"/>
      <c r="SOY1"/>
      <c r="SOZ1"/>
      <c r="SPA1"/>
      <c r="SPB1"/>
      <c r="SPC1"/>
      <c r="SPD1"/>
      <c r="SPE1"/>
      <c r="SPF1"/>
      <c r="SPG1"/>
      <c r="SPH1"/>
      <c r="SPI1"/>
      <c r="SPJ1"/>
      <c r="SPK1"/>
      <c r="SPL1"/>
      <c r="SPM1"/>
      <c r="SPN1"/>
      <c r="SPO1"/>
      <c r="SPP1"/>
      <c r="SPQ1"/>
      <c r="SPR1"/>
      <c r="SPS1"/>
      <c r="SPT1"/>
      <c r="SPU1"/>
      <c r="SPV1"/>
      <c r="SPW1"/>
      <c r="SPX1"/>
      <c r="SPY1"/>
      <c r="SPZ1"/>
      <c r="SQA1"/>
      <c r="SQB1"/>
      <c r="SQC1"/>
      <c r="SQD1"/>
      <c r="SQE1"/>
      <c r="SQF1"/>
      <c r="SQG1"/>
      <c r="SQH1"/>
      <c r="SQI1"/>
      <c r="SQJ1"/>
      <c r="SQK1"/>
      <c r="SQL1"/>
      <c r="SQM1"/>
      <c r="SQN1"/>
      <c r="SQO1"/>
      <c r="SQP1"/>
      <c r="SQQ1"/>
      <c r="SQR1"/>
      <c r="SQS1"/>
      <c r="SQT1"/>
      <c r="SQU1"/>
      <c r="SQV1"/>
      <c r="SQW1"/>
      <c r="SQX1"/>
      <c r="SQY1"/>
      <c r="SQZ1"/>
      <c r="SRA1"/>
      <c r="SRB1"/>
      <c r="SRC1"/>
      <c r="SRD1"/>
      <c r="SRE1"/>
      <c r="SRF1"/>
      <c r="SRG1"/>
      <c r="SRH1"/>
      <c r="SRI1"/>
      <c r="SRJ1"/>
      <c r="SRK1"/>
      <c r="SRL1"/>
      <c r="SRM1"/>
      <c r="SRN1"/>
      <c r="SRO1"/>
      <c r="SRP1"/>
      <c r="SRQ1"/>
      <c r="SRR1"/>
      <c r="SRS1"/>
      <c r="SRT1"/>
      <c r="SRU1"/>
      <c r="SRV1"/>
      <c r="SRW1"/>
      <c r="SRX1"/>
      <c r="SRY1"/>
      <c r="SRZ1"/>
      <c r="SSA1"/>
      <c r="SSB1"/>
      <c r="SSC1"/>
      <c r="SSD1"/>
      <c r="SSE1"/>
      <c r="SSF1"/>
      <c r="SSG1"/>
      <c r="SSH1"/>
      <c r="SSI1"/>
      <c r="SSJ1"/>
      <c r="SSK1"/>
      <c r="SSL1"/>
      <c r="SSM1"/>
      <c r="SSN1"/>
      <c r="SSO1"/>
      <c r="SSP1"/>
      <c r="SSQ1"/>
      <c r="SSR1"/>
      <c r="SSS1"/>
      <c r="SST1"/>
      <c r="SSU1"/>
      <c r="SSV1"/>
      <c r="SSW1"/>
      <c r="SSX1"/>
      <c r="SSY1"/>
      <c r="SSZ1"/>
      <c r="STA1"/>
      <c r="STB1"/>
      <c r="STC1"/>
      <c r="STD1"/>
      <c r="STE1"/>
      <c r="STF1"/>
      <c r="STG1"/>
      <c r="STH1"/>
      <c r="STI1"/>
      <c r="STJ1"/>
      <c r="STK1"/>
      <c r="STL1"/>
      <c r="STM1"/>
      <c r="STN1"/>
      <c r="STO1"/>
      <c r="STP1"/>
      <c r="STQ1"/>
      <c r="STR1"/>
      <c r="STS1"/>
      <c r="STT1"/>
      <c r="STU1"/>
      <c r="STV1"/>
      <c r="STW1"/>
      <c r="STX1"/>
      <c r="STY1"/>
      <c r="STZ1"/>
      <c r="SUA1"/>
      <c r="SUB1"/>
      <c r="SUC1"/>
      <c r="SUD1"/>
      <c r="SUE1"/>
      <c r="SUF1"/>
      <c r="SUG1"/>
      <c r="SUH1"/>
      <c r="SUI1"/>
      <c r="SUJ1"/>
      <c r="SUK1"/>
      <c r="SUL1"/>
      <c r="SUM1"/>
      <c r="SUN1"/>
      <c r="SUO1"/>
      <c r="SUP1"/>
      <c r="SUQ1"/>
      <c r="SUR1"/>
      <c r="SUS1"/>
      <c r="SUT1"/>
      <c r="SUU1"/>
      <c r="SUV1"/>
      <c r="SUW1"/>
      <c r="SUX1"/>
      <c r="SUY1"/>
      <c r="SUZ1"/>
      <c r="SVA1"/>
      <c r="SVB1"/>
      <c r="SVC1"/>
      <c r="SVD1"/>
      <c r="SVE1"/>
      <c r="SVF1"/>
      <c r="SVG1"/>
      <c r="SVH1"/>
      <c r="SVI1"/>
      <c r="SVJ1"/>
      <c r="SVK1"/>
      <c r="SVL1"/>
      <c r="SVM1"/>
      <c r="SVN1"/>
      <c r="SVO1"/>
      <c r="SVP1"/>
      <c r="SVQ1"/>
      <c r="SVR1"/>
      <c r="SVS1"/>
      <c r="SVT1"/>
      <c r="SVU1"/>
      <c r="SVV1"/>
      <c r="SVW1"/>
      <c r="SVX1"/>
      <c r="SVY1"/>
      <c r="SVZ1"/>
      <c r="SWA1"/>
      <c r="SWB1"/>
      <c r="SWC1"/>
      <c r="SWD1"/>
      <c r="SWE1"/>
      <c r="SWF1"/>
      <c r="SWG1"/>
      <c r="SWH1"/>
      <c r="SWI1"/>
      <c r="SWJ1"/>
      <c r="SWK1"/>
      <c r="SWL1"/>
      <c r="SWM1"/>
      <c r="SWN1"/>
      <c r="SWO1"/>
      <c r="SWP1"/>
      <c r="SWQ1"/>
      <c r="SWR1"/>
      <c r="SWS1"/>
      <c r="SWT1"/>
      <c r="SWU1"/>
      <c r="SWV1"/>
      <c r="SWW1"/>
      <c r="SWX1"/>
      <c r="SWY1"/>
      <c r="SWZ1"/>
      <c r="SXA1"/>
      <c r="SXB1"/>
      <c r="SXC1"/>
      <c r="SXD1"/>
      <c r="SXE1"/>
      <c r="SXF1"/>
      <c r="SXG1"/>
      <c r="SXH1"/>
      <c r="SXI1"/>
      <c r="SXJ1"/>
      <c r="SXK1"/>
      <c r="SXL1"/>
      <c r="SXM1"/>
      <c r="SXN1"/>
      <c r="SXO1"/>
      <c r="SXP1"/>
      <c r="SXQ1"/>
      <c r="SXR1"/>
      <c r="SXS1"/>
      <c r="SXT1"/>
      <c r="SXU1"/>
      <c r="SXV1"/>
      <c r="SXW1"/>
      <c r="SXX1"/>
      <c r="SXY1"/>
      <c r="SXZ1"/>
      <c r="SYA1"/>
      <c r="SYB1"/>
      <c r="SYC1"/>
      <c r="SYD1"/>
      <c r="SYE1"/>
      <c r="SYF1"/>
      <c r="SYG1"/>
      <c r="SYH1"/>
      <c r="SYI1"/>
      <c r="SYJ1"/>
      <c r="SYK1"/>
      <c r="SYL1"/>
      <c r="SYM1"/>
      <c r="SYN1"/>
      <c r="SYO1"/>
      <c r="SYP1"/>
      <c r="SYQ1"/>
      <c r="SYR1"/>
      <c r="SYS1"/>
      <c r="SYT1"/>
      <c r="SYU1"/>
      <c r="SYV1"/>
      <c r="SYW1"/>
      <c r="SYX1"/>
      <c r="SYY1"/>
      <c r="SYZ1"/>
      <c r="SZA1"/>
      <c r="SZB1"/>
      <c r="SZC1"/>
      <c r="SZD1"/>
      <c r="SZE1"/>
      <c r="SZF1"/>
      <c r="SZG1"/>
      <c r="SZH1"/>
      <c r="SZI1"/>
      <c r="SZJ1"/>
      <c r="SZK1"/>
      <c r="SZL1"/>
      <c r="SZM1"/>
      <c r="SZN1"/>
      <c r="SZO1"/>
      <c r="SZP1"/>
      <c r="SZQ1"/>
      <c r="SZR1"/>
      <c r="SZS1"/>
      <c r="SZT1"/>
      <c r="SZU1"/>
      <c r="SZV1"/>
      <c r="SZW1"/>
      <c r="SZX1"/>
      <c r="SZY1"/>
      <c r="SZZ1"/>
      <c r="TAA1"/>
      <c r="TAB1"/>
      <c r="TAC1"/>
      <c r="TAD1"/>
      <c r="TAE1"/>
      <c r="TAF1"/>
      <c r="TAG1"/>
      <c r="TAH1"/>
      <c r="TAI1"/>
      <c r="TAJ1"/>
      <c r="TAK1"/>
      <c r="TAL1"/>
      <c r="TAM1"/>
      <c r="TAN1"/>
      <c r="TAO1"/>
      <c r="TAP1"/>
      <c r="TAQ1"/>
      <c r="TAR1"/>
      <c r="TAS1"/>
      <c r="TAT1"/>
      <c r="TAU1"/>
      <c r="TAV1"/>
      <c r="TAW1"/>
      <c r="TAX1"/>
      <c r="TAY1"/>
      <c r="TAZ1"/>
      <c r="TBA1"/>
      <c r="TBB1"/>
      <c r="TBC1"/>
      <c r="TBD1"/>
      <c r="TBE1"/>
      <c r="TBF1"/>
      <c r="TBG1"/>
      <c r="TBH1"/>
      <c r="TBI1"/>
      <c r="TBJ1"/>
      <c r="TBK1"/>
      <c r="TBL1"/>
      <c r="TBM1"/>
      <c r="TBN1"/>
      <c r="TBO1"/>
      <c r="TBP1"/>
      <c r="TBQ1"/>
      <c r="TBR1"/>
      <c r="TBS1"/>
      <c r="TBT1"/>
      <c r="TBU1"/>
      <c r="TBV1"/>
      <c r="TBW1"/>
      <c r="TBX1"/>
      <c r="TBY1"/>
      <c r="TBZ1"/>
      <c r="TCA1"/>
      <c r="TCB1"/>
      <c r="TCC1"/>
      <c r="TCD1"/>
      <c r="TCE1"/>
      <c r="TCF1"/>
      <c r="TCG1"/>
      <c r="TCH1"/>
      <c r="TCI1"/>
      <c r="TCJ1"/>
      <c r="TCK1"/>
      <c r="TCL1"/>
      <c r="TCM1"/>
      <c r="TCN1"/>
      <c r="TCO1"/>
      <c r="TCP1"/>
      <c r="TCQ1"/>
      <c r="TCR1"/>
      <c r="TCS1"/>
      <c r="TCT1"/>
      <c r="TCU1"/>
      <c r="TCV1"/>
      <c r="TCW1"/>
      <c r="TCX1"/>
      <c r="TCY1"/>
      <c r="TCZ1"/>
      <c r="TDA1"/>
      <c r="TDB1"/>
      <c r="TDC1"/>
      <c r="TDD1"/>
      <c r="TDE1"/>
      <c r="TDF1"/>
      <c r="TDG1"/>
      <c r="TDH1"/>
      <c r="TDI1"/>
      <c r="TDJ1"/>
      <c r="TDK1"/>
      <c r="TDL1"/>
      <c r="TDM1"/>
      <c r="TDN1"/>
      <c r="TDO1"/>
      <c r="TDP1"/>
      <c r="TDQ1"/>
      <c r="TDR1"/>
      <c r="TDS1"/>
      <c r="TDT1"/>
      <c r="TDU1"/>
      <c r="TDV1"/>
      <c r="TDW1"/>
      <c r="TDX1"/>
      <c r="TDY1"/>
      <c r="TDZ1"/>
      <c r="TEA1"/>
      <c r="TEB1"/>
      <c r="TEC1"/>
      <c r="TED1"/>
      <c r="TEE1"/>
      <c r="TEF1"/>
      <c r="TEG1"/>
      <c r="TEH1"/>
      <c r="TEI1"/>
      <c r="TEJ1"/>
      <c r="TEK1"/>
      <c r="TEL1"/>
      <c r="TEM1"/>
      <c r="TEN1"/>
      <c r="TEO1"/>
      <c r="TEP1"/>
      <c r="TEQ1"/>
      <c r="TER1"/>
      <c r="TES1"/>
      <c r="TET1"/>
      <c r="TEU1"/>
      <c r="TEV1"/>
      <c r="TEW1"/>
      <c r="TEX1"/>
      <c r="TEY1"/>
      <c r="TEZ1"/>
      <c r="TFA1"/>
      <c r="TFB1"/>
      <c r="TFC1"/>
      <c r="TFD1"/>
      <c r="TFE1"/>
      <c r="TFF1"/>
      <c r="TFG1"/>
      <c r="TFH1"/>
      <c r="TFI1"/>
      <c r="TFJ1"/>
      <c r="TFK1"/>
      <c r="TFL1"/>
      <c r="TFM1"/>
      <c r="TFN1"/>
      <c r="TFO1"/>
      <c r="TFP1"/>
      <c r="TFQ1"/>
      <c r="TFR1"/>
      <c r="TFS1"/>
      <c r="TFT1"/>
      <c r="TFU1"/>
      <c r="TFV1"/>
      <c r="TFW1"/>
      <c r="TFX1"/>
      <c r="TFY1"/>
      <c r="TFZ1"/>
      <c r="TGA1"/>
      <c r="TGB1"/>
      <c r="TGC1"/>
      <c r="TGD1"/>
      <c r="TGE1"/>
      <c r="TGF1"/>
      <c r="TGG1"/>
      <c r="TGH1"/>
      <c r="TGI1"/>
      <c r="TGJ1"/>
      <c r="TGK1"/>
      <c r="TGL1"/>
      <c r="TGM1"/>
      <c r="TGN1"/>
      <c r="TGO1"/>
      <c r="TGP1"/>
      <c r="TGQ1"/>
      <c r="TGR1"/>
      <c r="TGS1"/>
      <c r="TGT1"/>
      <c r="TGU1"/>
      <c r="TGV1"/>
      <c r="TGW1"/>
      <c r="TGX1"/>
      <c r="TGY1"/>
      <c r="TGZ1"/>
      <c r="THA1"/>
      <c r="THB1"/>
      <c r="THC1"/>
      <c r="THD1"/>
      <c r="THE1"/>
      <c r="THF1"/>
      <c r="THG1"/>
      <c r="THH1"/>
      <c r="THI1"/>
      <c r="THJ1"/>
      <c r="THK1"/>
      <c r="THL1"/>
      <c r="THM1"/>
      <c r="THN1"/>
      <c r="THO1"/>
      <c r="THP1"/>
      <c r="THQ1"/>
      <c r="THR1"/>
      <c r="THS1"/>
      <c r="THT1"/>
      <c r="THU1"/>
      <c r="THV1"/>
      <c r="THW1"/>
      <c r="THX1"/>
      <c r="THY1"/>
      <c r="THZ1"/>
      <c r="TIA1"/>
      <c r="TIB1"/>
      <c r="TIC1"/>
      <c r="TID1"/>
      <c r="TIE1"/>
      <c r="TIF1"/>
      <c r="TIG1"/>
      <c r="TIH1"/>
      <c r="TII1"/>
      <c r="TIJ1"/>
      <c r="TIK1"/>
      <c r="TIL1"/>
      <c r="TIM1"/>
      <c r="TIN1"/>
      <c r="TIO1"/>
      <c r="TIP1"/>
      <c r="TIQ1"/>
      <c r="TIR1"/>
      <c r="TIS1"/>
      <c r="TIT1"/>
      <c r="TIU1"/>
      <c r="TIV1"/>
      <c r="TIW1"/>
      <c r="TIX1"/>
      <c r="TIY1"/>
      <c r="TIZ1"/>
      <c r="TJA1"/>
      <c r="TJB1"/>
      <c r="TJC1"/>
      <c r="TJD1"/>
      <c r="TJE1"/>
      <c r="TJF1"/>
      <c r="TJG1"/>
      <c r="TJH1"/>
      <c r="TJI1"/>
      <c r="TJJ1"/>
      <c r="TJK1"/>
      <c r="TJL1"/>
      <c r="TJM1"/>
      <c r="TJN1"/>
      <c r="TJO1"/>
      <c r="TJP1"/>
      <c r="TJQ1"/>
      <c r="TJR1"/>
      <c r="TJS1"/>
      <c r="TJT1"/>
      <c r="TJU1"/>
      <c r="TJV1"/>
      <c r="TJW1"/>
      <c r="TJX1"/>
      <c r="TJY1"/>
      <c r="TJZ1"/>
      <c r="TKA1"/>
      <c r="TKB1"/>
      <c r="TKC1"/>
      <c r="TKD1"/>
      <c r="TKE1"/>
      <c r="TKF1"/>
      <c r="TKG1"/>
      <c r="TKH1"/>
      <c r="TKI1"/>
      <c r="TKJ1"/>
      <c r="TKK1"/>
      <c r="TKL1"/>
      <c r="TKM1"/>
      <c r="TKN1"/>
      <c r="TKO1"/>
      <c r="TKP1"/>
      <c r="TKQ1"/>
      <c r="TKR1"/>
      <c r="TKS1"/>
      <c r="TKT1"/>
      <c r="TKU1"/>
      <c r="TKV1"/>
      <c r="TKW1"/>
      <c r="TKX1"/>
      <c r="TKY1"/>
      <c r="TKZ1"/>
      <c r="TLA1"/>
      <c r="TLB1"/>
      <c r="TLC1"/>
      <c r="TLD1"/>
      <c r="TLE1"/>
      <c r="TLF1"/>
      <c r="TLG1"/>
      <c r="TLH1"/>
      <c r="TLI1"/>
      <c r="TLJ1"/>
      <c r="TLK1"/>
      <c r="TLL1"/>
      <c r="TLM1"/>
      <c r="TLN1"/>
      <c r="TLO1"/>
      <c r="TLP1"/>
      <c r="TLQ1"/>
      <c r="TLR1"/>
      <c r="TLS1"/>
      <c r="TLT1"/>
      <c r="TLU1"/>
      <c r="TLV1"/>
      <c r="TLW1"/>
      <c r="TLX1"/>
      <c r="TLY1"/>
      <c r="TLZ1"/>
      <c r="TMA1"/>
      <c r="TMB1"/>
      <c r="TMC1"/>
      <c r="TMD1"/>
      <c r="TME1"/>
      <c r="TMF1"/>
      <c r="TMG1"/>
      <c r="TMH1"/>
      <c r="TMI1"/>
      <c r="TMJ1"/>
      <c r="TMK1"/>
      <c r="TML1"/>
      <c r="TMM1"/>
      <c r="TMN1"/>
      <c r="TMO1"/>
      <c r="TMP1"/>
      <c r="TMQ1"/>
      <c r="TMR1"/>
      <c r="TMS1"/>
      <c r="TMT1"/>
      <c r="TMU1"/>
      <c r="TMV1"/>
      <c r="TMW1"/>
      <c r="TMX1"/>
      <c r="TMY1"/>
      <c r="TMZ1"/>
      <c r="TNA1"/>
      <c r="TNB1"/>
      <c r="TNC1"/>
      <c r="TND1"/>
      <c r="TNE1"/>
      <c r="TNF1"/>
      <c r="TNG1"/>
      <c r="TNH1"/>
      <c r="TNI1"/>
      <c r="TNJ1"/>
      <c r="TNK1"/>
      <c r="TNL1"/>
      <c r="TNM1"/>
      <c r="TNN1"/>
      <c r="TNO1"/>
      <c r="TNP1"/>
      <c r="TNQ1"/>
      <c r="TNR1"/>
      <c r="TNS1"/>
      <c r="TNT1"/>
      <c r="TNU1"/>
      <c r="TNV1"/>
      <c r="TNW1"/>
      <c r="TNX1"/>
      <c r="TNY1"/>
      <c r="TNZ1"/>
      <c r="TOA1"/>
      <c r="TOB1"/>
      <c r="TOC1"/>
      <c r="TOD1"/>
      <c r="TOE1"/>
      <c r="TOF1"/>
      <c r="TOG1"/>
      <c r="TOH1"/>
      <c r="TOI1"/>
      <c r="TOJ1"/>
      <c r="TOK1"/>
      <c r="TOL1"/>
      <c r="TOM1"/>
      <c r="TON1"/>
      <c r="TOO1"/>
      <c r="TOP1"/>
      <c r="TOQ1"/>
      <c r="TOR1"/>
      <c r="TOS1"/>
      <c r="TOT1"/>
      <c r="TOU1"/>
      <c r="TOV1"/>
      <c r="TOW1"/>
      <c r="TOX1"/>
      <c r="TOY1"/>
      <c r="TOZ1"/>
      <c r="TPA1"/>
      <c r="TPB1"/>
      <c r="TPC1"/>
      <c r="TPD1"/>
      <c r="TPE1"/>
      <c r="TPF1"/>
      <c r="TPG1"/>
      <c r="TPH1"/>
      <c r="TPI1"/>
      <c r="TPJ1"/>
      <c r="TPK1"/>
      <c r="TPL1"/>
      <c r="TPM1"/>
      <c r="TPN1"/>
      <c r="TPO1"/>
      <c r="TPP1"/>
      <c r="TPQ1"/>
      <c r="TPR1"/>
      <c r="TPS1"/>
      <c r="TPT1"/>
      <c r="TPU1"/>
      <c r="TPV1"/>
      <c r="TPW1"/>
      <c r="TPX1"/>
      <c r="TPY1"/>
      <c r="TPZ1"/>
      <c r="TQA1"/>
      <c r="TQB1"/>
      <c r="TQC1"/>
      <c r="TQD1"/>
      <c r="TQE1"/>
      <c r="TQF1"/>
      <c r="TQG1"/>
      <c r="TQH1"/>
      <c r="TQI1"/>
      <c r="TQJ1"/>
      <c r="TQK1"/>
      <c r="TQL1"/>
      <c r="TQM1"/>
      <c r="TQN1"/>
      <c r="TQO1"/>
      <c r="TQP1"/>
      <c r="TQQ1"/>
      <c r="TQR1"/>
      <c r="TQS1"/>
      <c r="TQT1"/>
      <c r="TQU1"/>
      <c r="TQV1"/>
      <c r="TQW1"/>
      <c r="TQX1"/>
      <c r="TQY1"/>
      <c r="TQZ1"/>
      <c r="TRA1"/>
      <c r="TRB1"/>
      <c r="TRC1"/>
      <c r="TRD1"/>
      <c r="TRE1"/>
      <c r="TRF1"/>
      <c r="TRG1"/>
      <c r="TRH1"/>
      <c r="TRI1"/>
      <c r="TRJ1"/>
      <c r="TRK1"/>
      <c r="TRL1"/>
      <c r="TRM1"/>
      <c r="TRN1"/>
      <c r="TRO1"/>
      <c r="TRP1"/>
      <c r="TRQ1"/>
      <c r="TRR1"/>
      <c r="TRS1"/>
      <c r="TRT1"/>
      <c r="TRU1"/>
      <c r="TRV1"/>
      <c r="TRW1"/>
      <c r="TRX1"/>
      <c r="TRY1"/>
      <c r="TRZ1"/>
      <c r="TSA1"/>
      <c r="TSB1"/>
      <c r="TSC1"/>
      <c r="TSD1"/>
      <c r="TSE1"/>
      <c r="TSF1"/>
      <c r="TSG1"/>
      <c r="TSH1"/>
      <c r="TSI1"/>
      <c r="TSJ1"/>
      <c r="TSK1"/>
      <c r="TSL1"/>
      <c r="TSM1"/>
      <c r="TSN1"/>
      <c r="TSO1"/>
      <c r="TSP1"/>
      <c r="TSQ1"/>
      <c r="TSR1"/>
      <c r="TSS1"/>
      <c r="TST1"/>
      <c r="TSU1"/>
      <c r="TSV1"/>
      <c r="TSW1"/>
      <c r="TSX1"/>
      <c r="TSY1"/>
      <c r="TSZ1"/>
      <c r="TTA1"/>
      <c r="TTB1"/>
      <c r="TTC1"/>
      <c r="TTD1"/>
      <c r="TTE1"/>
      <c r="TTF1"/>
      <c r="TTG1"/>
      <c r="TTH1"/>
      <c r="TTI1"/>
      <c r="TTJ1"/>
      <c r="TTK1"/>
      <c r="TTL1"/>
      <c r="TTM1"/>
      <c r="TTN1"/>
      <c r="TTO1"/>
      <c r="TTP1"/>
      <c r="TTQ1"/>
      <c r="TTR1"/>
      <c r="TTS1"/>
      <c r="TTT1"/>
      <c r="TTU1"/>
      <c r="TTV1"/>
      <c r="TTW1"/>
      <c r="TTX1"/>
      <c r="TTY1"/>
      <c r="TTZ1"/>
      <c r="TUA1"/>
      <c r="TUB1"/>
      <c r="TUC1"/>
      <c r="TUD1"/>
      <c r="TUE1"/>
      <c r="TUF1"/>
      <c r="TUG1"/>
      <c r="TUH1"/>
      <c r="TUI1"/>
      <c r="TUJ1"/>
      <c r="TUK1"/>
      <c r="TUL1"/>
      <c r="TUM1"/>
      <c r="TUN1"/>
      <c r="TUO1"/>
      <c r="TUP1"/>
      <c r="TUQ1"/>
      <c r="TUR1"/>
      <c r="TUS1"/>
      <c r="TUT1"/>
      <c r="TUU1"/>
      <c r="TUV1"/>
      <c r="TUW1"/>
      <c r="TUX1"/>
      <c r="TUY1"/>
      <c r="TUZ1"/>
      <c r="TVA1"/>
      <c r="TVB1"/>
      <c r="TVC1"/>
      <c r="TVD1"/>
      <c r="TVE1"/>
      <c r="TVF1"/>
      <c r="TVG1"/>
      <c r="TVH1"/>
      <c r="TVI1"/>
      <c r="TVJ1"/>
      <c r="TVK1"/>
      <c r="TVL1"/>
      <c r="TVM1"/>
      <c r="TVN1"/>
      <c r="TVO1"/>
      <c r="TVP1"/>
      <c r="TVQ1"/>
      <c r="TVR1"/>
      <c r="TVS1"/>
      <c r="TVT1"/>
      <c r="TVU1"/>
      <c r="TVV1"/>
      <c r="TVW1"/>
      <c r="TVX1"/>
      <c r="TVY1"/>
      <c r="TVZ1"/>
      <c r="TWA1"/>
      <c r="TWB1"/>
      <c r="TWC1"/>
      <c r="TWD1"/>
      <c r="TWE1"/>
      <c r="TWF1"/>
      <c r="TWG1"/>
      <c r="TWH1"/>
      <c r="TWI1"/>
      <c r="TWJ1"/>
      <c r="TWK1"/>
      <c r="TWL1"/>
      <c r="TWM1"/>
      <c r="TWN1"/>
      <c r="TWO1"/>
      <c r="TWP1"/>
      <c r="TWQ1"/>
      <c r="TWR1"/>
      <c r="TWS1"/>
      <c r="TWT1"/>
      <c r="TWU1"/>
      <c r="TWV1"/>
      <c r="TWW1"/>
      <c r="TWX1"/>
      <c r="TWY1"/>
      <c r="TWZ1"/>
      <c r="TXA1"/>
      <c r="TXB1"/>
      <c r="TXC1"/>
      <c r="TXD1"/>
      <c r="TXE1"/>
      <c r="TXF1"/>
      <c r="TXG1"/>
      <c r="TXH1"/>
      <c r="TXI1"/>
      <c r="TXJ1"/>
      <c r="TXK1"/>
      <c r="TXL1"/>
      <c r="TXM1"/>
      <c r="TXN1"/>
      <c r="TXO1"/>
      <c r="TXP1"/>
      <c r="TXQ1"/>
      <c r="TXR1"/>
      <c r="TXS1"/>
      <c r="TXT1"/>
      <c r="TXU1"/>
      <c r="TXV1"/>
      <c r="TXW1"/>
      <c r="TXX1"/>
      <c r="TXY1"/>
      <c r="TXZ1"/>
      <c r="TYA1"/>
      <c r="TYB1"/>
      <c r="TYC1"/>
      <c r="TYD1"/>
      <c r="TYE1"/>
      <c r="TYF1"/>
      <c r="TYG1"/>
      <c r="TYH1"/>
      <c r="TYI1"/>
      <c r="TYJ1"/>
      <c r="TYK1"/>
      <c r="TYL1"/>
      <c r="TYM1"/>
      <c r="TYN1"/>
      <c r="TYO1"/>
      <c r="TYP1"/>
      <c r="TYQ1"/>
      <c r="TYR1"/>
      <c r="TYS1"/>
      <c r="TYT1"/>
      <c r="TYU1"/>
      <c r="TYV1"/>
      <c r="TYW1"/>
      <c r="TYX1"/>
      <c r="TYY1"/>
      <c r="TYZ1"/>
      <c r="TZA1"/>
      <c r="TZB1"/>
      <c r="TZC1"/>
      <c r="TZD1"/>
      <c r="TZE1"/>
      <c r="TZF1"/>
      <c r="TZG1"/>
      <c r="TZH1"/>
      <c r="TZI1"/>
      <c r="TZJ1"/>
      <c r="TZK1"/>
      <c r="TZL1"/>
      <c r="TZM1"/>
      <c r="TZN1"/>
      <c r="TZO1"/>
      <c r="TZP1"/>
      <c r="TZQ1"/>
      <c r="TZR1"/>
      <c r="TZS1"/>
      <c r="TZT1"/>
      <c r="TZU1"/>
      <c r="TZV1"/>
      <c r="TZW1"/>
      <c r="TZX1"/>
      <c r="TZY1"/>
      <c r="TZZ1"/>
      <c r="UAA1"/>
      <c r="UAB1"/>
      <c r="UAC1"/>
      <c r="UAD1"/>
      <c r="UAE1"/>
      <c r="UAF1"/>
      <c r="UAG1"/>
      <c r="UAH1"/>
      <c r="UAI1"/>
      <c r="UAJ1"/>
      <c r="UAK1"/>
      <c r="UAL1"/>
      <c r="UAM1"/>
      <c r="UAN1"/>
      <c r="UAO1"/>
      <c r="UAP1"/>
      <c r="UAQ1"/>
      <c r="UAR1"/>
      <c r="UAS1"/>
      <c r="UAT1"/>
      <c r="UAU1"/>
      <c r="UAV1"/>
      <c r="UAW1"/>
      <c r="UAX1"/>
      <c r="UAY1"/>
      <c r="UAZ1"/>
      <c r="UBA1"/>
      <c r="UBB1"/>
      <c r="UBC1"/>
      <c r="UBD1"/>
      <c r="UBE1"/>
      <c r="UBF1"/>
      <c r="UBG1"/>
      <c r="UBH1"/>
      <c r="UBI1"/>
      <c r="UBJ1"/>
      <c r="UBK1"/>
      <c r="UBL1"/>
      <c r="UBM1"/>
      <c r="UBN1"/>
      <c r="UBO1"/>
      <c r="UBP1"/>
      <c r="UBQ1"/>
      <c r="UBR1"/>
      <c r="UBS1"/>
      <c r="UBT1"/>
      <c r="UBU1"/>
      <c r="UBV1"/>
      <c r="UBW1"/>
      <c r="UBX1"/>
      <c r="UBY1"/>
      <c r="UBZ1"/>
      <c r="UCA1"/>
      <c r="UCB1"/>
      <c r="UCC1"/>
      <c r="UCD1"/>
      <c r="UCE1"/>
      <c r="UCF1"/>
      <c r="UCG1"/>
      <c r="UCH1"/>
      <c r="UCI1"/>
      <c r="UCJ1"/>
      <c r="UCK1"/>
      <c r="UCL1"/>
      <c r="UCM1"/>
      <c r="UCN1"/>
      <c r="UCO1"/>
      <c r="UCP1"/>
      <c r="UCQ1"/>
      <c r="UCR1"/>
      <c r="UCS1"/>
      <c r="UCT1"/>
      <c r="UCU1"/>
      <c r="UCV1"/>
      <c r="UCW1"/>
      <c r="UCX1"/>
      <c r="UCY1"/>
      <c r="UCZ1"/>
      <c r="UDA1"/>
      <c r="UDB1"/>
      <c r="UDC1"/>
      <c r="UDD1"/>
      <c r="UDE1"/>
      <c r="UDF1"/>
      <c r="UDG1"/>
      <c r="UDH1"/>
      <c r="UDI1"/>
      <c r="UDJ1"/>
      <c r="UDK1"/>
      <c r="UDL1"/>
      <c r="UDM1"/>
      <c r="UDN1"/>
      <c r="UDO1"/>
      <c r="UDP1"/>
      <c r="UDQ1"/>
      <c r="UDR1"/>
      <c r="UDS1"/>
      <c r="UDT1"/>
      <c r="UDU1"/>
      <c r="UDV1"/>
      <c r="UDW1"/>
      <c r="UDX1"/>
      <c r="UDY1"/>
      <c r="UDZ1"/>
      <c r="UEA1"/>
      <c r="UEB1"/>
      <c r="UEC1"/>
      <c r="UED1"/>
      <c r="UEE1"/>
      <c r="UEF1"/>
      <c r="UEG1"/>
      <c r="UEH1"/>
      <c r="UEI1"/>
      <c r="UEJ1"/>
      <c r="UEK1"/>
      <c r="UEL1"/>
      <c r="UEM1"/>
      <c r="UEN1"/>
      <c r="UEO1"/>
      <c r="UEP1"/>
      <c r="UEQ1"/>
      <c r="UER1"/>
      <c r="UES1"/>
      <c r="UET1"/>
      <c r="UEU1"/>
      <c r="UEV1"/>
      <c r="UEW1"/>
      <c r="UEX1"/>
      <c r="UEY1"/>
      <c r="UEZ1"/>
      <c r="UFA1"/>
      <c r="UFB1"/>
      <c r="UFC1"/>
      <c r="UFD1"/>
      <c r="UFE1"/>
      <c r="UFF1"/>
      <c r="UFG1"/>
      <c r="UFH1"/>
      <c r="UFI1"/>
      <c r="UFJ1"/>
      <c r="UFK1"/>
      <c r="UFL1"/>
      <c r="UFM1"/>
      <c r="UFN1"/>
      <c r="UFO1"/>
      <c r="UFP1"/>
      <c r="UFQ1"/>
      <c r="UFR1"/>
      <c r="UFS1"/>
      <c r="UFT1"/>
      <c r="UFU1"/>
      <c r="UFV1"/>
      <c r="UFW1"/>
      <c r="UFX1"/>
      <c r="UFY1"/>
      <c r="UFZ1"/>
      <c r="UGA1"/>
      <c r="UGB1"/>
      <c r="UGC1"/>
      <c r="UGD1"/>
      <c r="UGE1"/>
      <c r="UGF1"/>
      <c r="UGG1"/>
      <c r="UGH1"/>
      <c r="UGI1"/>
      <c r="UGJ1"/>
      <c r="UGK1"/>
      <c r="UGL1"/>
      <c r="UGM1"/>
      <c r="UGN1"/>
      <c r="UGO1"/>
      <c r="UGP1"/>
      <c r="UGQ1"/>
      <c r="UGR1"/>
      <c r="UGS1"/>
      <c r="UGT1"/>
      <c r="UGU1"/>
      <c r="UGV1"/>
      <c r="UGW1"/>
      <c r="UGX1"/>
      <c r="UGY1"/>
      <c r="UGZ1"/>
      <c r="UHA1"/>
      <c r="UHB1"/>
      <c r="UHC1"/>
      <c r="UHD1"/>
      <c r="UHE1"/>
      <c r="UHF1"/>
      <c r="UHG1"/>
      <c r="UHH1"/>
      <c r="UHI1"/>
      <c r="UHJ1"/>
      <c r="UHK1"/>
      <c r="UHL1"/>
      <c r="UHM1"/>
      <c r="UHN1"/>
      <c r="UHO1"/>
      <c r="UHP1"/>
      <c r="UHQ1"/>
      <c r="UHR1"/>
      <c r="UHS1"/>
      <c r="UHT1"/>
      <c r="UHU1"/>
      <c r="UHV1"/>
      <c r="UHW1"/>
      <c r="UHX1"/>
      <c r="UHY1"/>
      <c r="UHZ1"/>
      <c r="UIA1"/>
      <c r="UIB1"/>
      <c r="UIC1"/>
      <c r="UID1"/>
      <c r="UIE1"/>
      <c r="UIF1"/>
      <c r="UIG1"/>
      <c r="UIH1"/>
      <c r="UII1"/>
      <c r="UIJ1"/>
      <c r="UIK1"/>
      <c r="UIL1"/>
      <c r="UIM1"/>
      <c r="UIN1"/>
      <c r="UIO1"/>
      <c r="UIP1"/>
      <c r="UIQ1"/>
      <c r="UIR1"/>
      <c r="UIS1"/>
      <c r="UIT1"/>
      <c r="UIU1"/>
      <c r="UIV1"/>
      <c r="UIW1"/>
      <c r="UIX1"/>
      <c r="UIY1"/>
      <c r="UIZ1"/>
      <c r="UJA1"/>
      <c r="UJB1"/>
      <c r="UJC1"/>
      <c r="UJD1"/>
      <c r="UJE1"/>
      <c r="UJF1"/>
      <c r="UJG1"/>
      <c r="UJH1"/>
      <c r="UJI1"/>
      <c r="UJJ1"/>
      <c r="UJK1"/>
      <c r="UJL1"/>
      <c r="UJM1"/>
      <c r="UJN1"/>
      <c r="UJO1"/>
      <c r="UJP1"/>
      <c r="UJQ1"/>
      <c r="UJR1"/>
      <c r="UJS1"/>
      <c r="UJT1"/>
      <c r="UJU1"/>
      <c r="UJV1"/>
      <c r="UJW1"/>
      <c r="UJX1"/>
      <c r="UJY1"/>
      <c r="UJZ1"/>
      <c r="UKA1"/>
      <c r="UKB1"/>
      <c r="UKC1"/>
      <c r="UKD1"/>
      <c r="UKE1"/>
      <c r="UKF1"/>
      <c r="UKG1"/>
      <c r="UKH1"/>
      <c r="UKI1"/>
      <c r="UKJ1"/>
      <c r="UKK1"/>
      <c r="UKL1"/>
      <c r="UKM1"/>
      <c r="UKN1"/>
      <c r="UKO1"/>
      <c r="UKP1"/>
      <c r="UKQ1"/>
      <c r="UKR1"/>
      <c r="UKS1"/>
      <c r="UKT1"/>
      <c r="UKU1"/>
      <c r="UKV1"/>
      <c r="UKW1"/>
      <c r="UKX1"/>
      <c r="UKY1"/>
      <c r="UKZ1"/>
      <c r="ULA1"/>
      <c r="ULB1"/>
      <c r="ULC1"/>
      <c r="ULD1"/>
      <c r="ULE1"/>
      <c r="ULF1"/>
      <c r="ULG1"/>
      <c r="ULH1"/>
      <c r="ULI1"/>
      <c r="ULJ1"/>
      <c r="ULK1"/>
      <c r="ULL1"/>
      <c r="ULM1"/>
      <c r="ULN1"/>
      <c r="ULO1"/>
      <c r="ULP1"/>
      <c r="ULQ1"/>
      <c r="ULR1"/>
      <c r="ULS1"/>
      <c r="ULT1"/>
      <c r="ULU1"/>
      <c r="ULV1"/>
      <c r="ULW1"/>
      <c r="ULX1"/>
      <c r="ULY1"/>
      <c r="ULZ1"/>
      <c r="UMA1"/>
      <c r="UMB1"/>
      <c r="UMC1"/>
      <c r="UMD1"/>
      <c r="UME1"/>
      <c r="UMF1"/>
      <c r="UMG1"/>
      <c r="UMH1"/>
      <c r="UMI1"/>
      <c r="UMJ1"/>
      <c r="UMK1"/>
      <c r="UML1"/>
      <c r="UMM1"/>
      <c r="UMN1"/>
      <c r="UMO1"/>
      <c r="UMP1"/>
      <c r="UMQ1"/>
      <c r="UMR1"/>
      <c r="UMS1"/>
      <c r="UMT1"/>
      <c r="UMU1"/>
      <c r="UMV1"/>
      <c r="UMW1"/>
      <c r="UMX1"/>
      <c r="UMY1"/>
      <c r="UMZ1"/>
      <c r="UNA1"/>
      <c r="UNB1"/>
      <c r="UNC1"/>
      <c r="UND1"/>
      <c r="UNE1"/>
      <c r="UNF1"/>
      <c r="UNG1"/>
      <c r="UNH1"/>
      <c r="UNI1"/>
      <c r="UNJ1"/>
      <c r="UNK1"/>
      <c r="UNL1"/>
      <c r="UNM1"/>
      <c r="UNN1"/>
      <c r="UNO1"/>
      <c r="UNP1"/>
      <c r="UNQ1"/>
      <c r="UNR1"/>
      <c r="UNS1"/>
      <c r="UNT1"/>
      <c r="UNU1"/>
      <c r="UNV1"/>
      <c r="UNW1"/>
      <c r="UNX1"/>
      <c r="UNY1"/>
      <c r="UNZ1"/>
      <c r="UOA1"/>
      <c r="UOB1"/>
      <c r="UOC1"/>
      <c r="UOD1"/>
      <c r="UOE1"/>
      <c r="UOF1"/>
      <c r="UOG1"/>
      <c r="UOH1"/>
      <c r="UOI1"/>
      <c r="UOJ1"/>
      <c r="UOK1"/>
      <c r="UOL1"/>
      <c r="UOM1"/>
      <c r="UON1"/>
      <c r="UOO1"/>
      <c r="UOP1"/>
      <c r="UOQ1"/>
      <c r="UOR1"/>
      <c r="UOS1"/>
      <c r="UOT1"/>
      <c r="UOU1"/>
      <c r="UOV1"/>
      <c r="UOW1"/>
      <c r="UOX1"/>
      <c r="UOY1"/>
      <c r="UOZ1"/>
      <c r="UPA1"/>
      <c r="UPB1"/>
      <c r="UPC1"/>
      <c r="UPD1"/>
      <c r="UPE1"/>
      <c r="UPF1"/>
      <c r="UPG1"/>
      <c r="UPH1"/>
      <c r="UPI1"/>
      <c r="UPJ1"/>
      <c r="UPK1"/>
      <c r="UPL1"/>
      <c r="UPM1"/>
      <c r="UPN1"/>
      <c r="UPO1"/>
      <c r="UPP1"/>
      <c r="UPQ1"/>
      <c r="UPR1"/>
      <c r="UPS1"/>
      <c r="UPT1"/>
      <c r="UPU1"/>
      <c r="UPV1"/>
      <c r="UPW1"/>
      <c r="UPX1"/>
      <c r="UPY1"/>
      <c r="UPZ1"/>
      <c r="UQA1"/>
      <c r="UQB1"/>
      <c r="UQC1"/>
      <c r="UQD1"/>
      <c r="UQE1"/>
      <c r="UQF1"/>
      <c r="UQG1"/>
      <c r="UQH1"/>
      <c r="UQI1"/>
      <c r="UQJ1"/>
      <c r="UQK1"/>
      <c r="UQL1"/>
      <c r="UQM1"/>
      <c r="UQN1"/>
      <c r="UQO1"/>
      <c r="UQP1"/>
      <c r="UQQ1"/>
      <c r="UQR1"/>
      <c r="UQS1"/>
      <c r="UQT1"/>
      <c r="UQU1"/>
      <c r="UQV1"/>
      <c r="UQW1"/>
      <c r="UQX1"/>
      <c r="UQY1"/>
      <c r="UQZ1"/>
      <c r="URA1"/>
      <c r="URB1"/>
      <c r="URC1"/>
      <c r="URD1"/>
      <c r="URE1"/>
      <c r="URF1"/>
      <c r="URG1"/>
      <c r="URH1"/>
      <c r="URI1"/>
      <c r="URJ1"/>
      <c r="URK1"/>
      <c r="URL1"/>
      <c r="URM1"/>
      <c r="URN1"/>
      <c r="URO1"/>
      <c r="URP1"/>
      <c r="URQ1"/>
      <c r="URR1"/>
      <c r="URS1"/>
      <c r="URT1"/>
      <c r="URU1"/>
      <c r="URV1"/>
      <c r="URW1"/>
      <c r="URX1"/>
      <c r="URY1"/>
      <c r="URZ1"/>
      <c r="USA1"/>
      <c r="USB1"/>
      <c r="USC1"/>
      <c r="USD1"/>
      <c r="USE1"/>
      <c r="USF1"/>
      <c r="USG1"/>
      <c r="USH1"/>
      <c r="USI1"/>
      <c r="USJ1"/>
      <c r="USK1"/>
      <c r="USL1"/>
      <c r="USM1"/>
      <c r="USN1"/>
      <c r="USO1"/>
      <c r="USP1"/>
      <c r="USQ1"/>
      <c r="USR1"/>
      <c r="USS1"/>
      <c r="UST1"/>
      <c r="USU1"/>
      <c r="USV1"/>
      <c r="USW1"/>
      <c r="USX1"/>
      <c r="USY1"/>
      <c r="USZ1"/>
      <c r="UTA1"/>
      <c r="UTB1"/>
      <c r="UTC1"/>
      <c r="UTD1"/>
      <c r="UTE1"/>
      <c r="UTF1"/>
      <c r="UTG1"/>
      <c r="UTH1"/>
      <c r="UTI1"/>
      <c r="UTJ1"/>
      <c r="UTK1"/>
      <c r="UTL1"/>
      <c r="UTM1"/>
      <c r="UTN1"/>
      <c r="UTO1"/>
      <c r="UTP1"/>
      <c r="UTQ1"/>
      <c r="UTR1"/>
      <c r="UTS1"/>
      <c r="UTT1"/>
      <c r="UTU1"/>
      <c r="UTV1"/>
      <c r="UTW1"/>
      <c r="UTX1"/>
      <c r="UTY1"/>
      <c r="UTZ1"/>
      <c r="UUA1"/>
      <c r="UUB1"/>
      <c r="UUC1"/>
      <c r="UUD1"/>
      <c r="UUE1"/>
      <c r="UUF1"/>
      <c r="UUG1"/>
      <c r="UUH1"/>
      <c r="UUI1"/>
      <c r="UUJ1"/>
      <c r="UUK1"/>
      <c r="UUL1"/>
      <c r="UUM1"/>
      <c r="UUN1"/>
      <c r="UUO1"/>
      <c r="UUP1"/>
      <c r="UUQ1"/>
      <c r="UUR1"/>
      <c r="UUS1"/>
      <c r="UUT1"/>
      <c r="UUU1"/>
      <c r="UUV1"/>
      <c r="UUW1"/>
      <c r="UUX1"/>
      <c r="UUY1"/>
      <c r="UUZ1"/>
      <c r="UVA1"/>
      <c r="UVB1"/>
      <c r="UVC1"/>
      <c r="UVD1"/>
      <c r="UVE1"/>
      <c r="UVF1"/>
      <c r="UVG1"/>
      <c r="UVH1"/>
      <c r="UVI1"/>
      <c r="UVJ1"/>
      <c r="UVK1"/>
      <c r="UVL1"/>
      <c r="UVM1"/>
      <c r="UVN1"/>
      <c r="UVO1"/>
      <c r="UVP1"/>
      <c r="UVQ1"/>
      <c r="UVR1"/>
      <c r="UVS1"/>
      <c r="UVT1"/>
      <c r="UVU1"/>
      <c r="UVV1"/>
      <c r="UVW1"/>
      <c r="UVX1"/>
      <c r="UVY1"/>
      <c r="UVZ1"/>
      <c r="UWA1"/>
      <c r="UWB1"/>
      <c r="UWC1"/>
      <c r="UWD1"/>
      <c r="UWE1"/>
      <c r="UWF1"/>
      <c r="UWG1"/>
      <c r="UWH1"/>
      <c r="UWI1"/>
      <c r="UWJ1"/>
      <c r="UWK1"/>
      <c r="UWL1"/>
      <c r="UWM1"/>
      <c r="UWN1"/>
      <c r="UWO1"/>
      <c r="UWP1"/>
      <c r="UWQ1"/>
      <c r="UWR1"/>
      <c r="UWS1"/>
      <c r="UWT1"/>
      <c r="UWU1"/>
      <c r="UWV1"/>
      <c r="UWW1"/>
      <c r="UWX1"/>
      <c r="UWY1"/>
      <c r="UWZ1"/>
      <c r="UXA1"/>
      <c r="UXB1"/>
      <c r="UXC1"/>
      <c r="UXD1"/>
      <c r="UXE1"/>
      <c r="UXF1"/>
      <c r="UXG1"/>
      <c r="UXH1"/>
      <c r="UXI1"/>
      <c r="UXJ1"/>
      <c r="UXK1"/>
      <c r="UXL1"/>
      <c r="UXM1"/>
      <c r="UXN1"/>
      <c r="UXO1"/>
      <c r="UXP1"/>
      <c r="UXQ1"/>
      <c r="UXR1"/>
      <c r="UXS1"/>
      <c r="UXT1"/>
      <c r="UXU1"/>
      <c r="UXV1"/>
      <c r="UXW1"/>
      <c r="UXX1"/>
      <c r="UXY1"/>
      <c r="UXZ1"/>
      <c r="UYA1"/>
      <c r="UYB1"/>
      <c r="UYC1"/>
      <c r="UYD1"/>
      <c r="UYE1"/>
      <c r="UYF1"/>
      <c r="UYG1"/>
      <c r="UYH1"/>
      <c r="UYI1"/>
      <c r="UYJ1"/>
      <c r="UYK1"/>
      <c r="UYL1"/>
      <c r="UYM1"/>
      <c r="UYN1"/>
      <c r="UYO1"/>
      <c r="UYP1"/>
      <c r="UYQ1"/>
      <c r="UYR1"/>
      <c r="UYS1"/>
      <c r="UYT1"/>
      <c r="UYU1"/>
      <c r="UYV1"/>
      <c r="UYW1"/>
      <c r="UYX1"/>
      <c r="UYY1"/>
      <c r="UYZ1"/>
      <c r="UZA1"/>
      <c r="UZB1"/>
      <c r="UZC1"/>
      <c r="UZD1"/>
      <c r="UZE1"/>
      <c r="UZF1"/>
      <c r="UZG1"/>
      <c r="UZH1"/>
      <c r="UZI1"/>
      <c r="UZJ1"/>
      <c r="UZK1"/>
      <c r="UZL1"/>
      <c r="UZM1"/>
      <c r="UZN1"/>
      <c r="UZO1"/>
      <c r="UZP1"/>
      <c r="UZQ1"/>
      <c r="UZR1"/>
      <c r="UZS1"/>
      <c r="UZT1"/>
      <c r="UZU1"/>
      <c r="UZV1"/>
      <c r="UZW1"/>
      <c r="UZX1"/>
      <c r="UZY1"/>
      <c r="UZZ1"/>
      <c r="VAA1"/>
      <c r="VAB1"/>
      <c r="VAC1"/>
      <c r="VAD1"/>
      <c r="VAE1"/>
      <c r="VAF1"/>
      <c r="VAG1"/>
      <c r="VAH1"/>
      <c r="VAI1"/>
      <c r="VAJ1"/>
      <c r="VAK1"/>
      <c r="VAL1"/>
      <c r="VAM1"/>
      <c r="VAN1"/>
      <c r="VAO1"/>
      <c r="VAP1"/>
      <c r="VAQ1"/>
      <c r="VAR1"/>
      <c r="VAS1"/>
      <c r="VAT1"/>
      <c r="VAU1"/>
      <c r="VAV1"/>
      <c r="VAW1"/>
      <c r="VAX1"/>
      <c r="VAY1"/>
      <c r="VAZ1"/>
      <c r="VBA1"/>
      <c r="VBB1"/>
      <c r="VBC1"/>
      <c r="VBD1"/>
      <c r="VBE1"/>
      <c r="VBF1"/>
      <c r="VBG1"/>
      <c r="VBH1"/>
      <c r="VBI1"/>
      <c r="VBJ1"/>
      <c r="VBK1"/>
      <c r="VBL1"/>
      <c r="VBM1"/>
      <c r="VBN1"/>
      <c r="VBO1"/>
      <c r="VBP1"/>
      <c r="VBQ1"/>
      <c r="VBR1"/>
      <c r="VBS1"/>
      <c r="VBT1"/>
      <c r="VBU1"/>
      <c r="VBV1"/>
      <c r="VBW1"/>
      <c r="VBX1"/>
      <c r="VBY1"/>
      <c r="VBZ1"/>
      <c r="VCA1"/>
      <c r="VCB1"/>
      <c r="VCC1"/>
      <c r="VCD1"/>
      <c r="VCE1"/>
      <c r="VCF1"/>
      <c r="VCG1"/>
      <c r="VCH1"/>
      <c r="VCI1"/>
      <c r="VCJ1"/>
      <c r="VCK1"/>
      <c r="VCL1"/>
      <c r="VCM1"/>
      <c r="VCN1"/>
      <c r="VCO1"/>
      <c r="VCP1"/>
      <c r="VCQ1"/>
      <c r="VCR1"/>
      <c r="VCS1"/>
      <c r="VCT1"/>
      <c r="VCU1"/>
      <c r="VCV1"/>
      <c r="VCW1"/>
      <c r="VCX1"/>
      <c r="VCY1"/>
      <c r="VCZ1"/>
      <c r="VDA1"/>
      <c r="VDB1"/>
      <c r="VDC1"/>
      <c r="VDD1"/>
      <c r="VDE1"/>
      <c r="VDF1"/>
      <c r="VDG1"/>
      <c r="VDH1"/>
      <c r="VDI1"/>
      <c r="VDJ1"/>
      <c r="VDK1"/>
      <c r="VDL1"/>
      <c r="VDM1"/>
      <c r="VDN1"/>
      <c r="VDO1"/>
      <c r="VDP1"/>
      <c r="VDQ1"/>
      <c r="VDR1"/>
      <c r="VDS1"/>
      <c r="VDT1"/>
      <c r="VDU1"/>
      <c r="VDV1"/>
      <c r="VDW1"/>
      <c r="VDX1"/>
      <c r="VDY1"/>
      <c r="VDZ1"/>
      <c r="VEA1"/>
      <c r="VEB1"/>
      <c r="VEC1"/>
      <c r="VED1"/>
      <c r="VEE1"/>
      <c r="VEF1"/>
      <c r="VEG1"/>
      <c r="VEH1"/>
      <c r="VEI1"/>
      <c r="VEJ1"/>
      <c r="VEK1"/>
      <c r="VEL1"/>
      <c r="VEM1"/>
      <c r="VEN1"/>
      <c r="VEO1"/>
      <c r="VEP1"/>
      <c r="VEQ1"/>
      <c r="VER1"/>
      <c r="VES1"/>
      <c r="VET1"/>
      <c r="VEU1"/>
      <c r="VEV1"/>
      <c r="VEW1"/>
      <c r="VEX1"/>
      <c r="VEY1"/>
      <c r="VEZ1"/>
      <c r="VFA1"/>
      <c r="VFB1"/>
      <c r="VFC1"/>
      <c r="VFD1"/>
      <c r="VFE1"/>
      <c r="VFF1"/>
      <c r="VFG1"/>
      <c r="VFH1"/>
      <c r="VFI1"/>
      <c r="VFJ1"/>
      <c r="VFK1"/>
      <c r="VFL1"/>
      <c r="VFM1"/>
      <c r="VFN1"/>
      <c r="VFO1"/>
      <c r="VFP1"/>
      <c r="VFQ1"/>
      <c r="VFR1"/>
      <c r="VFS1"/>
      <c r="VFT1"/>
      <c r="VFU1"/>
      <c r="VFV1"/>
      <c r="VFW1"/>
      <c r="VFX1"/>
      <c r="VFY1"/>
      <c r="VFZ1"/>
      <c r="VGA1"/>
      <c r="VGB1"/>
      <c r="VGC1"/>
      <c r="VGD1"/>
      <c r="VGE1"/>
      <c r="VGF1"/>
      <c r="VGG1"/>
      <c r="VGH1"/>
      <c r="VGI1"/>
      <c r="VGJ1"/>
      <c r="VGK1"/>
      <c r="VGL1"/>
      <c r="VGM1"/>
      <c r="VGN1"/>
      <c r="VGO1"/>
      <c r="VGP1"/>
      <c r="VGQ1"/>
      <c r="VGR1"/>
      <c r="VGS1"/>
      <c r="VGT1"/>
      <c r="VGU1"/>
      <c r="VGV1"/>
      <c r="VGW1"/>
      <c r="VGX1"/>
      <c r="VGY1"/>
      <c r="VGZ1"/>
      <c r="VHA1"/>
      <c r="VHB1"/>
      <c r="VHC1"/>
      <c r="VHD1"/>
      <c r="VHE1"/>
      <c r="VHF1"/>
      <c r="VHG1"/>
      <c r="VHH1"/>
      <c r="VHI1"/>
      <c r="VHJ1"/>
      <c r="VHK1"/>
      <c r="VHL1"/>
      <c r="VHM1"/>
      <c r="VHN1"/>
      <c r="VHO1"/>
      <c r="VHP1"/>
      <c r="VHQ1"/>
      <c r="VHR1"/>
      <c r="VHS1"/>
      <c r="VHT1"/>
      <c r="VHU1"/>
      <c r="VHV1"/>
      <c r="VHW1"/>
      <c r="VHX1"/>
      <c r="VHY1"/>
      <c r="VHZ1"/>
      <c r="VIA1"/>
      <c r="VIB1"/>
      <c r="VIC1"/>
      <c r="VID1"/>
      <c r="VIE1"/>
      <c r="VIF1"/>
      <c r="VIG1"/>
      <c r="VIH1"/>
      <c r="VII1"/>
      <c r="VIJ1"/>
      <c r="VIK1"/>
      <c r="VIL1"/>
      <c r="VIM1"/>
      <c r="VIN1"/>
      <c r="VIO1"/>
      <c r="VIP1"/>
      <c r="VIQ1"/>
      <c r="VIR1"/>
      <c r="VIS1"/>
      <c r="VIT1"/>
      <c r="VIU1"/>
      <c r="VIV1"/>
      <c r="VIW1"/>
      <c r="VIX1"/>
      <c r="VIY1"/>
      <c r="VIZ1"/>
      <c r="VJA1"/>
      <c r="VJB1"/>
      <c r="VJC1"/>
      <c r="VJD1"/>
      <c r="VJE1"/>
      <c r="VJF1"/>
      <c r="VJG1"/>
      <c r="VJH1"/>
      <c r="VJI1"/>
      <c r="VJJ1"/>
      <c r="VJK1"/>
      <c r="VJL1"/>
      <c r="VJM1"/>
      <c r="VJN1"/>
      <c r="VJO1"/>
      <c r="VJP1"/>
      <c r="VJQ1"/>
      <c r="VJR1"/>
      <c r="VJS1"/>
      <c r="VJT1"/>
      <c r="VJU1"/>
      <c r="VJV1"/>
      <c r="VJW1"/>
      <c r="VJX1"/>
      <c r="VJY1"/>
      <c r="VJZ1"/>
      <c r="VKA1"/>
      <c r="VKB1"/>
      <c r="VKC1"/>
      <c r="VKD1"/>
      <c r="VKE1"/>
      <c r="VKF1"/>
      <c r="VKG1"/>
      <c r="VKH1"/>
      <c r="VKI1"/>
      <c r="VKJ1"/>
      <c r="VKK1"/>
      <c r="VKL1"/>
      <c r="VKM1"/>
      <c r="VKN1"/>
      <c r="VKO1"/>
      <c r="VKP1"/>
      <c r="VKQ1"/>
      <c r="VKR1"/>
      <c r="VKS1"/>
      <c r="VKT1"/>
      <c r="VKU1"/>
      <c r="VKV1"/>
      <c r="VKW1"/>
      <c r="VKX1"/>
      <c r="VKY1"/>
      <c r="VKZ1"/>
      <c r="VLA1"/>
      <c r="VLB1"/>
      <c r="VLC1"/>
      <c r="VLD1"/>
      <c r="VLE1"/>
      <c r="VLF1"/>
      <c r="VLG1"/>
      <c r="VLH1"/>
      <c r="VLI1"/>
      <c r="VLJ1"/>
      <c r="VLK1"/>
      <c r="VLL1"/>
      <c r="VLM1"/>
      <c r="VLN1"/>
      <c r="VLO1"/>
      <c r="VLP1"/>
      <c r="VLQ1"/>
      <c r="VLR1"/>
      <c r="VLS1"/>
      <c r="VLT1"/>
      <c r="VLU1"/>
      <c r="VLV1"/>
      <c r="VLW1"/>
      <c r="VLX1"/>
      <c r="VLY1"/>
      <c r="VLZ1"/>
      <c r="VMA1"/>
      <c r="VMB1"/>
      <c r="VMC1"/>
      <c r="VMD1"/>
      <c r="VME1"/>
      <c r="VMF1"/>
      <c r="VMG1"/>
      <c r="VMH1"/>
      <c r="VMI1"/>
      <c r="VMJ1"/>
      <c r="VMK1"/>
      <c r="VML1"/>
      <c r="VMM1"/>
      <c r="VMN1"/>
      <c r="VMO1"/>
      <c r="VMP1"/>
      <c r="VMQ1"/>
      <c r="VMR1"/>
      <c r="VMS1"/>
      <c r="VMT1"/>
      <c r="VMU1"/>
      <c r="VMV1"/>
      <c r="VMW1"/>
      <c r="VMX1"/>
      <c r="VMY1"/>
      <c r="VMZ1"/>
      <c r="VNA1"/>
      <c r="VNB1"/>
      <c r="VNC1"/>
      <c r="VND1"/>
      <c r="VNE1"/>
      <c r="VNF1"/>
      <c r="VNG1"/>
      <c r="VNH1"/>
      <c r="VNI1"/>
      <c r="VNJ1"/>
      <c r="VNK1"/>
      <c r="VNL1"/>
      <c r="VNM1"/>
      <c r="VNN1"/>
      <c r="VNO1"/>
      <c r="VNP1"/>
      <c r="VNQ1"/>
      <c r="VNR1"/>
      <c r="VNS1"/>
      <c r="VNT1"/>
      <c r="VNU1"/>
      <c r="VNV1"/>
      <c r="VNW1"/>
      <c r="VNX1"/>
      <c r="VNY1"/>
      <c r="VNZ1"/>
      <c r="VOA1"/>
      <c r="VOB1"/>
      <c r="VOC1"/>
      <c r="VOD1"/>
      <c r="VOE1"/>
      <c r="VOF1"/>
      <c r="VOG1"/>
      <c r="VOH1"/>
      <c r="VOI1"/>
      <c r="VOJ1"/>
      <c r="VOK1"/>
      <c r="VOL1"/>
      <c r="VOM1"/>
      <c r="VON1"/>
      <c r="VOO1"/>
      <c r="VOP1"/>
      <c r="VOQ1"/>
      <c r="VOR1"/>
      <c r="VOS1"/>
      <c r="VOT1"/>
      <c r="VOU1"/>
      <c r="VOV1"/>
      <c r="VOW1"/>
      <c r="VOX1"/>
      <c r="VOY1"/>
      <c r="VOZ1"/>
      <c r="VPA1"/>
      <c r="VPB1"/>
      <c r="VPC1"/>
      <c r="VPD1"/>
      <c r="VPE1"/>
      <c r="VPF1"/>
      <c r="VPG1"/>
      <c r="VPH1"/>
      <c r="VPI1"/>
      <c r="VPJ1"/>
      <c r="VPK1"/>
      <c r="VPL1"/>
      <c r="VPM1"/>
      <c r="VPN1"/>
      <c r="VPO1"/>
      <c r="VPP1"/>
      <c r="VPQ1"/>
      <c r="VPR1"/>
      <c r="VPS1"/>
      <c r="VPT1"/>
      <c r="VPU1"/>
      <c r="VPV1"/>
      <c r="VPW1"/>
      <c r="VPX1"/>
      <c r="VPY1"/>
      <c r="VPZ1"/>
      <c r="VQA1"/>
      <c r="VQB1"/>
      <c r="VQC1"/>
      <c r="VQD1"/>
      <c r="VQE1"/>
      <c r="VQF1"/>
      <c r="VQG1"/>
      <c r="VQH1"/>
      <c r="VQI1"/>
      <c r="VQJ1"/>
      <c r="VQK1"/>
      <c r="VQL1"/>
      <c r="VQM1"/>
      <c r="VQN1"/>
      <c r="VQO1"/>
      <c r="VQP1"/>
      <c r="VQQ1"/>
      <c r="VQR1"/>
      <c r="VQS1"/>
      <c r="VQT1"/>
      <c r="VQU1"/>
      <c r="VQV1"/>
      <c r="VQW1"/>
      <c r="VQX1"/>
      <c r="VQY1"/>
      <c r="VQZ1"/>
      <c r="VRA1"/>
      <c r="VRB1"/>
      <c r="VRC1"/>
      <c r="VRD1"/>
      <c r="VRE1"/>
      <c r="VRF1"/>
      <c r="VRG1"/>
      <c r="VRH1"/>
      <c r="VRI1"/>
      <c r="VRJ1"/>
      <c r="VRK1"/>
      <c r="VRL1"/>
      <c r="VRM1"/>
      <c r="VRN1"/>
      <c r="VRO1"/>
      <c r="VRP1"/>
      <c r="VRQ1"/>
      <c r="VRR1"/>
      <c r="VRS1"/>
      <c r="VRT1"/>
      <c r="VRU1"/>
      <c r="VRV1"/>
      <c r="VRW1"/>
      <c r="VRX1"/>
      <c r="VRY1"/>
      <c r="VRZ1"/>
      <c r="VSA1"/>
      <c r="VSB1"/>
      <c r="VSC1"/>
      <c r="VSD1"/>
      <c r="VSE1"/>
      <c r="VSF1"/>
      <c r="VSG1"/>
      <c r="VSH1"/>
      <c r="VSI1"/>
      <c r="VSJ1"/>
      <c r="VSK1"/>
      <c r="VSL1"/>
      <c r="VSM1"/>
      <c r="VSN1"/>
      <c r="VSO1"/>
      <c r="VSP1"/>
      <c r="VSQ1"/>
      <c r="VSR1"/>
      <c r="VSS1"/>
      <c r="VST1"/>
      <c r="VSU1"/>
      <c r="VSV1"/>
      <c r="VSW1"/>
      <c r="VSX1"/>
      <c r="VSY1"/>
      <c r="VSZ1"/>
      <c r="VTA1"/>
      <c r="VTB1"/>
      <c r="VTC1"/>
      <c r="VTD1"/>
      <c r="VTE1"/>
      <c r="VTF1"/>
      <c r="VTG1"/>
      <c r="VTH1"/>
      <c r="VTI1"/>
      <c r="VTJ1"/>
      <c r="VTK1"/>
      <c r="VTL1"/>
      <c r="VTM1"/>
      <c r="VTN1"/>
      <c r="VTO1"/>
      <c r="VTP1"/>
      <c r="VTQ1"/>
      <c r="VTR1"/>
      <c r="VTS1"/>
      <c r="VTT1"/>
      <c r="VTU1"/>
      <c r="VTV1"/>
      <c r="VTW1"/>
      <c r="VTX1"/>
      <c r="VTY1"/>
      <c r="VTZ1"/>
      <c r="VUA1"/>
      <c r="VUB1"/>
      <c r="VUC1"/>
      <c r="VUD1"/>
      <c r="VUE1"/>
      <c r="VUF1"/>
      <c r="VUG1"/>
      <c r="VUH1"/>
      <c r="VUI1"/>
      <c r="VUJ1"/>
      <c r="VUK1"/>
      <c r="VUL1"/>
      <c r="VUM1"/>
      <c r="VUN1"/>
      <c r="VUO1"/>
      <c r="VUP1"/>
      <c r="VUQ1"/>
      <c r="VUR1"/>
      <c r="VUS1"/>
      <c r="VUT1"/>
      <c r="VUU1"/>
      <c r="VUV1"/>
      <c r="VUW1"/>
      <c r="VUX1"/>
      <c r="VUY1"/>
      <c r="VUZ1"/>
      <c r="VVA1"/>
      <c r="VVB1"/>
      <c r="VVC1"/>
      <c r="VVD1"/>
      <c r="VVE1"/>
      <c r="VVF1"/>
      <c r="VVG1"/>
      <c r="VVH1"/>
      <c r="VVI1"/>
      <c r="VVJ1"/>
      <c r="VVK1"/>
      <c r="VVL1"/>
      <c r="VVM1"/>
      <c r="VVN1"/>
      <c r="VVO1"/>
      <c r="VVP1"/>
      <c r="VVQ1"/>
      <c r="VVR1"/>
      <c r="VVS1"/>
      <c r="VVT1"/>
      <c r="VVU1"/>
      <c r="VVV1"/>
      <c r="VVW1"/>
      <c r="VVX1"/>
      <c r="VVY1"/>
      <c r="VVZ1"/>
      <c r="VWA1"/>
      <c r="VWB1"/>
      <c r="VWC1"/>
      <c r="VWD1"/>
      <c r="VWE1"/>
      <c r="VWF1"/>
      <c r="VWG1"/>
      <c r="VWH1"/>
      <c r="VWI1"/>
      <c r="VWJ1"/>
      <c r="VWK1"/>
      <c r="VWL1"/>
      <c r="VWM1"/>
      <c r="VWN1"/>
      <c r="VWO1"/>
      <c r="VWP1"/>
      <c r="VWQ1"/>
      <c r="VWR1"/>
      <c r="VWS1"/>
      <c r="VWT1"/>
      <c r="VWU1"/>
      <c r="VWV1"/>
      <c r="VWW1"/>
      <c r="VWX1"/>
      <c r="VWY1"/>
      <c r="VWZ1"/>
      <c r="VXA1"/>
      <c r="VXB1"/>
      <c r="VXC1"/>
      <c r="VXD1"/>
      <c r="VXE1"/>
      <c r="VXF1"/>
      <c r="VXG1"/>
      <c r="VXH1"/>
      <c r="VXI1"/>
      <c r="VXJ1"/>
      <c r="VXK1"/>
      <c r="VXL1"/>
      <c r="VXM1"/>
      <c r="VXN1"/>
      <c r="VXO1"/>
      <c r="VXP1"/>
      <c r="VXQ1"/>
      <c r="VXR1"/>
      <c r="VXS1"/>
      <c r="VXT1"/>
      <c r="VXU1"/>
      <c r="VXV1"/>
      <c r="VXW1"/>
      <c r="VXX1"/>
      <c r="VXY1"/>
      <c r="VXZ1"/>
      <c r="VYA1"/>
      <c r="VYB1"/>
      <c r="VYC1"/>
      <c r="VYD1"/>
      <c r="VYE1"/>
      <c r="VYF1"/>
      <c r="VYG1"/>
      <c r="VYH1"/>
      <c r="VYI1"/>
      <c r="VYJ1"/>
      <c r="VYK1"/>
      <c r="VYL1"/>
      <c r="VYM1"/>
      <c r="VYN1"/>
      <c r="VYO1"/>
      <c r="VYP1"/>
      <c r="VYQ1"/>
      <c r="VYR1"/>
      <c r="VYS1"/>
      <c r="VYT1"/>
      <c r="VYU1"/>
      <c r="VYV1"/>
      <c r="VYW1"/>
      <c r="VYX1"/>
      <c r="VYY1"/>
      <c r="VYZ1"/>
      <c r="VZA1"/>
      <c r="VZB1"/>
      <c r="VZC1"/>
      <c r="VZD1"/>
      <c r="VZE1"/>
      <c r="VZF1"/>
      <c r="VZG1"/>
      <c r="VZH1"/>
      <c r="VZI1"/>
      <c r="VZJ1"/>
      <c r="VZK1"/>
      <c r="VZL1"/>
      <c r="VZM1"/>
      <c r="VZN1"/>
      <c r="VZO1"/>
      <c r="VZP1"/>
      <c r="VZQ1"/>
      <c r="VZR1"/>
      <c r="VZS1"/>
      <c r="VZT1"/>
      <c r="VZU1"/>
      <c r="VZV1"/>
      <c r="VZW1"/>
      <c r="VZX1"/>
      <c r="VZY1"/>
      <c r="VZZ1"/>
      <c r="WAA1"/>
      <c r="WAB1"/>
      <c r="WAC1"/>
      <c r="WAD1"/>
      <c r="WAE1"/>
      <c r="WAF1"/>
      <c r="WAG1"/>
      <c r="WAH1"/>
      <c r="WAI1"/>
      <c r="WAJ1"/>
      <c r="WAK1"/>
      <c r="WAL1"/>
      <c r="WAM1"/>
      <c r="WAN1"/>
      <c r="WAO1"/>
      <c r="WAP1"/>
      <c r="WAQ1"/>
      <c r="WAR1"/>
      <c r="WAS1"/>
      <c r="WAT1"/>
      <c r="WAU1"/>
      <c r="WAV1"/>
      <c r="WAW1"/>
      <c r="WAX1"/>
      <c r="WAY1"/>
      <c r="WAZ1"/>
      <c r="WBA1"/>
      <c r="WBB1"/>
      <c r="WBC1"/>
      <c r="WBD1"/>
      <c r="WBE1"/>
      <c r="WBF1"/>
      <c r="WBG1"/>
      <c r="WBH1"/>
      <c r="WBI1"/>
      <c r="WBJ1"/>
      <c r="WBK1"/>
      <c r="WBL1"/>
      <c r="WBM1"/>
      <c r="WBN1"/>
      <c r="WBO1"/>
      <c r="WBP1"/>
      <c r="WBQ1"/>
      <c r="WBR1"/>
      <c r="WBS1"/>
      <c r="WBT1"/>
      <c r="WBU1"/>
      <c r="WBV1"/>
      <c r="WBW1"/>
      <c r="WBX1"/>
      <c r="WBY1"/>
      <c r="WBZ1"/>
      <c r="WCA1"/>
      <c r="WCB1"/>
      <c r="WCC1"/>
      <c r="WCD1"/>
      <c r="WCE1"/>
      <c r="WCF1"/>
      <c r="WCG1"/>
      <c r="WCH1"/>
      <c r="WCI1"/>
      <c r="WCJ1"/>
      <c r="WCK1"/>
      <c r="WCL1"/>
      <c r="WCM1"/>
      <c r="WCN1"/>
      <c r="WCO1"/>
      <c r="WCP1"/>
      <c r="WCQ1"/>
      <c r="WCR1"/>
      <c r="WCS1"/>
      <c r="WCT1"/>
      <c r="WCU1"/>
      <c r="WCV1"/>
      <c r="WCW1"/>
      <c r="WCX1"/>
      <c r="WCY1"/>
      <c r="WCZ1"/>
      <c r="WDA1"/>
      <c r="WDB1"/>
      <c r="WDC1"/>
      <c r="WDD1"/>
      <c r="WDE1"/>
      <c r="WDF1"/>
      <c r="WDG1"/>
      <c r="WDH1"/>
      <c r="WDI1"/>
      <c r="WDJ1"/>
      <c r="WDK1"/>
      <c r="WDL1"/>
      <c r="WDM1"/>
      <c r="WDN1"/>
      <c r="WDO1"/>
      <c r="WDP1"/>
      <c r="WDQ1"/>
      <c r="WDR1"/>
      <c r="WDS1"/>
      <c r="WDT1"/>
      <c r="WDU1"/>
      <c r="WDV1"/>
      <c r="WDW1"/>
      <c r="WDX1"/>
      <c r="WDY1"/>
      <c r="WDZ1"/>
      <c r="WEA1"/>
      <c r="WEB1"/>
      <c r="WEC1"/>
      <c r="WED1"/>
      <c r="WEE1"/>
      <c r="WEF1"/>
      <c r="WEG1"/>
      <c r="WEH1"/>
      <c r="WEI1"/>
      <c r="WEJ1"/>
      <c r="WEK1"/>
      <c r="WEL1"/>
      <c r="WEM1"/>
      <c r="WEN1"/>
      <c r="WEO1"/>
      <c r="WEP1"/>
      <c r="WEQ1"/>
      <c r="WER1"/>
      <c r="WES1"/>
      <c r="WET1"/>
      <c r="WEU1"/>
      <c r="WEV1"/>
      <c r="WEW1"/>
      <c r="WEX1"/>
      <c r="WEY1"/>
      <c r="WEZ1"/>
      <c r="WFA1"/>
      <c r="WFB1"/>
      <c r="WFC1"/>
      <c r="WFD1"/>
      <c r="WFE1"/>
      <c r="WFF1"/>
      <c r="WFG1"/>
      <c r="WFH1"/>
      <c r="WFI1"/>
      <c r="WFJ1"/>
      <c r="WFK1"/>
      <c r="WFL1"/>
      <c r="WFM1"/>
      <c r="WFN1"/>
      <c r="WFO1"/>
      <c r="WFP1"/>
      <c r="WFQ1"/>
      <c r="WFR1"/>
      <c r="WFS1"/>
      <c r="WFT1"/>
      <c r="WFU1"/>
      <c r="WFV1"/>
      <c r="WFW1"/>
      <c r="WFX1"/>
      <c r="WFY1"/>
      <c r="WFZ1"/>
      <c r="WGA1"/>
      <c r="WGB1"/>
      <c r="WGC1"/>
      <c r="WGD1"/>
      <c r="WGE1"/>
      <c r="WGF1"/>
      <c r="WGG1"/>
      <c r="WGH1"/>
      <c r="WGI1"/>
      <c r="WGJ1"/>
      <c r="WGK1"/>
      <c r="WGL1"/>
      <c r="WGM1"/>
      <c r="WGN1"/>
      <c r="WGO1"/>
      <c r="WGP1"/>
      <c r="WGQ1"/>
      <c r="WGR1"/>
      <c r="WGS1"/>
      <c r="WGT1"/>
      <c r="WGU1"/>
      <c r="WGV1"/>
      <c r="WGW1"/>
      <c r="WGX1"/>
      <c r="WGY1"/>
      <c r="WGZ1"/>
      <c r="WHA1"/>
      <c r="WHB1"/>
      <c r="WHC1"/>
      <c r="WHD1"/>
      <c r="WHE1"/>
      <c r="WHF1"/>
      <c r="WHG1"/>
      <c r="WHH1"/>
      <c r="WHI1"/>
      <c r="WHJ1"/>
      <c r="WHK1"/>
      <c r="WHL1"/>
      <c r="WHM1"/>
      <c r="WHN1"/>
      <c r="WHO1"/>
      <c r="WHP1"/>
      <c r="WHQ1"/>
      <c r="WHR1"/>
      <c r="WHS1"/>
      <c r="WHT1"/>
      <c r="WHU1"/>
      <c r="WHV1"/>
      <c r="WHW1"/>
      <c r="WHX1"/>
      <c r="WHY1"/>
      <c r="WHZ1"/>
      <c r="WIA1"/>
      <c r="WIB1"/>
      <c r="WIC1"/>
      <c r="WID1"/>
      <c r="WIE1"/>
      <c r="WIF1"/>
      <c r="WIG1"/>
      <c r="WIH1"/>
      <c r="WII1"/>
      <c r="WIJ1"/>
      <c r="WIK1"/>
      <c r="WIL1"/>
      <c r="WIM1"/>
      <c r="WIN1"/>
      <c r="WIO1"/>
      <c r="WIP1"/>
      <c r="WIQ1"/>
      <c r="WIR1"/>
      <c r="WIS1"/>
      <c r="WIT1"/>
      <c r="WIU1"/>
      <c r="WIV1"/>
      <c r="WIW1"/>
      <c r="WIX1"/>
      <c r="WIY1"/>
      <c r="WIZ1"/>
      <c r="WJA1"/>
      <c r="WJB1"/>
      <c r="WJC1"/>
      <c r="WJD1"/>
      <c r="WJE1"/>
      <c r="WJF1"/>
      <c r="WJG1"/>
      <c r="WJH1"/>
      <c r="WJI1"/>
      <c r="WJJ1"/>
      <c r="WJK1"/>
      <c r="WJL1"/>
      <c r="WJM1"/>
      <c r="WJN1"/>
      <c r="WJO1"/>
      <c r="WJP1"/>
      <c r="WJQ1"/>
      <c r="WJR1"/>
      <c r="WJS1"/>
      <c r="WJT1"/>
      <c r="WJU1"/>
      <c r="WJV1"/>
      <c r="WJW1"/>
      <c r="WJX1"/>
      <c r="WJY1"/>
      <c r="WJZ1"/>
      <c r="WKA1"/>
      <c r="WKB1"/>
      <c r="WKC1"/>
      <c r="WKD1"/>
      <c r="WKE1"/>
      <c r="WKF1"/>
      <c r="WKG1"/>
      <c r="WKH1"/>
      <c r="WKI1"/>
      <c r="WKJ1"/>
      <c r="WKK1"/>
      <c r="WKL1"/>
      <c r="WKM1"/>
      <c r="WKN1"/>
      <c r="WKO1"/>
      <c r="WKP1"/>
      <c r="WKQ1"/>
      <c r="WKR1"/>
      <c r="WKS1"/>
      <c r="WKT1"/>
      <c r="WKU1"/>
      <c r="WKV1"/>
      <c r="WKW1"/>
      <c r="WKX1"/>
      <c r="WKY1"/>
      <c r="WKZ1"/>
      <c r="WLA1"/>
      <c r="WLB1"/>
      <c r="WLC1"/>
      <c r="WLD1"/>
      <c r="WLE1"/>
      <c r="WLF1"/>
      <c r="WLG1"/>
      <c r="WLH1"/>
      <c r="WLI1"/>
      <c r="WLJ1"/>
      <c r="WLK1"/>
      <c r="WLL1"/>
      <c r="WLM1"/>
      <c r="WLN1"/>
      <c r="WLO1"/>
      <c r="WLP1"/>
      <c r="WLQ1"/>
      <c r="WLR1"/>
      <c r="WLS1"/>
      <c r="WLT1"/>
      <c r="WLU1"/>
      <c r="WLV1"/>
      <c r="WLW1"/>
      <c r="WLX1"/>
      <c r="WLY1"/>
      <c r="WLZ1"/>
      <c r="WMA1"/>
      <c r="WMB1"/>
      <c r="WMC1"/>
      <c r="WMD1"/>
      <c r="WME1"/>
      <c r="WMF1"/>
      <c r="WMG1"/>
      <c r="WMH1"/>
      <c r="WMI1"/>
      <c r="WMJ1"/>
      <c r="WMK1"/>
      <c r="WML1"/>
      <c r="WMM1"/>
      <c r="WMN1"/>
      <c r="WMO1"/>
      <c r="WMP1"/>
      <c r="WMQ1"/>
      <c r="WMR1"/>
      <c r="WMS1"/>
      <c r="WMT1"/>
      <c r="WMU1"/>
      <c r="WMV1"/>
      <c r="WMW1"/>
      <c r="WMX1"/>
      <c r="WMY1"/>
      <c r="WMZ1"/>
      <c r="WNA1"/>
      <c r="WNB1"/>
      <c r="WNC1"/>
      <c r="WND1"/>
      <c r="WNE1"/>
      <c r="WNF1"/>
      <c r="WNG1"/>
      <c r="WNH1"/>
      <c r="WNI1"/>
      <c r="WNJ1"/>
      <c r="WNK1"/>
      <c r="WNL1"/>
      <c r="WNM1"/>
      <c r="WNN1"/>
      <c r="WNO1"/>
      <c r="WNP1"/>
      <c r="WNQ1"/>
      <c r="WNR1"/>
      <c r="WNS1"/>
      <c r="WNT1"/>
      <c r="WNU1"/>
      <c r="WNV1"/>
      <c r="WNW1"/>
      <c r="WNX1"/>
      <c r="WNY1"/>
      <c r="WNZ1"/>
      <c r="WOA1"/>
      <c r="WOB1"/>
      <c r="WOC1"/>
      <c r="WOD1"/>
      <c r="WOE1"/>
      <c r="WOF1"/>
      <c r="WOG1"/>
      <c r="WOH1"/>
      <c r="WOI1"/>
      <c r="WOJ1"/>
      <c r="WOK1"/>
      <c r="WOL1"/>
      <c r="WOM1"/>
      <c r="WON1"/>
      <c r="WOO1"/>
      <c r="WOP1"/>
      <c r="WOQ1"/>
      <c r="WOR1"/>
      <c r="WOS1"/>
      <c r="WOT1"/>
      <c r="WOU1"/>
      <c r="WOV1"/>
      <c r="WOW1"/>
      <c r="WOX1"/>
      <c r="WOY1"/>
      <c r="WOZ1"/>
      <c r="WPA1"/>
      <c r="WPB1"/>
      <c r="WPC1"/>
      <c r="WPD1"/>
      <c r="WPE1"/>
      <c r="WPF1"/>
      <c r="WPG1"/>
      <c r="WPH1"/>
      <c r="WPI1"/>
      <c r="WPJ1"/>
      <c r="WPK1"/>
      <c r="WPL1"/>
      <c r="WPM1"/>
      <c r="WPN1"/>
      <c r="WPO1"/>
      <c r="WPP1"/>
      <c r="WPQ1"/>
      <c r="WPR1"/>
      <c r="WPS1"/>
      <c r="WPT1"/>
      <c r="WPU1"/>
      <c r="WPV1"/>
      <c r="WPW1"/>
      <c r="WPX1"/>
      <c r="WPY1"/>
      <c r="WPZ1"/>
      <c r="WQA1"/>
      <c r="WQB1"/>
      <c r="WQC1"/>
      <c r="WQD1"/>
      <c r="WQE1"/>
      <c r="WQF1"/>
      <c r="WQG1"/>
      <c r="WQH1"/>
      <c r="WQI1"/>
      <c r="WQJ1"/>
      <c r="WQK1"/>
      <c r="WQL1"/>
      <c r="WQM1"/>
      <c r="WQN1"/>
      <c r="WQO1"/>
      <c r="WQP1"/>
      <c r="WQQ1"/>
      <c r="WQR1"/>
      <c r="WQS1"/>
      <c r="WQT1"/>
      <c r="WQU1"/>
      <c r="WQV1"/>
      <c r="WQW1"/>
      <c r="WQX1"/>
      <c r="WQY1"/>
      <c r="WQZ1"/>
      <c r="WRA1"/>
      <c r="WRB1"/>
      <c r="WRC1"/>
      <c r="WRD1"/>
      <c r="WRE1"/>
      <c r="WRF1"/>
      <c r="WRG1"/>
      <c r="WRH1"/>
      <c r="WRI1"/>
      <c r="WRJ1"/>
      <c r="WRK1"/>
      <c r="WRL1"/>
      <c r="WRM1"/>
      <c r="WRN1"/>
      <c r="WRO1"/>
      <c r="WRP1"/>
      <c r="WRQ1"/>
      <c r="WRR1"/>
      <c r="WRS1"/>
      <c r="WRT1"/>
      <c r="WRU1"/>
      <c r="WRV1"/>
      <c r="WRW1"/>
      <c r="WRX1"/>
      <c r="WRY1"/>
      <c r="WRZ1"/>
      <c r="WSA1"/>
      <c r="WSB1"/>
      <c r="WSC1"/>
      <c r="WSD1"/>
      <c r="WSE1"/>
      <c r="WSF1"/>
      <c r="WSG1"/>
      <c r="WSH1"/>
      <c r="WSI1"/>
      <c r="WSJ1"/>
      <c r="WSK1"/>
      <c r="WSL1"/>
      <c r="WSM1"/>
      <c r="WSN1"/>
      <c r="WSO1"/>
      <c r="WSP1"/>
      <c r="WSQ1"/>
      <c r="WSR1"/>
      <c r="WSS1"/>
      <c r="WST1"/>
      <c r="WSU1"/>
      <c r="WSV1"/>
      <c r="WSW1"/>
      <c r="WSX1"/>
      <c r="WSY1"/>
      <c r="WSZ1"/>
      <c r="WTA1"/>
      <c r="WTB1"/>
      <c r="WTC1"/>
      <c r="WTD1"/>
      <c r="WTE1"/>
      <c r="WTF1"/>
      <c r="WTG1"/>
      <c r="WTH1"/>
      <c r="WTI1"/>
      <c r="WTJ1"/>
      <c r="WTK1"/>
      <c r="WTL1"/>
      <c r="WTM1"/>
      <c r="WTN1"/>
      <c r="WTO1"/>
      <c r="WTP1"/>
      <c r="WTQ1"/>
      <c r="WTR1"/>
      <c r="WTS1"/>
      <c r="WTT1"/>
      <c r="WTU1"/>
      <c r="WTV1"/>
      <c r="WTW1"/>
      <c r="WTX1"/>
      <c r="WTY1"/>
      <c r="WTZ1"/>
      <c r="WUA1"/>
      <c r="WUB1"/>
      <c r="WUC1"/>
      <c r="WUD1"/>
      <c r="WUE1"/>
      <c r="WUF1"/>
      <c r="WUG1"/>
      <c r="WUH1"/>
      <c r="WUI1"/>
      <c r="WUJ1"/>
      <c r="WUK1"/>
      <c r="WUL1"/>
      <c r="WUM1"/>
      <c r="WUN1"/>
      <c r="WUO1"/>
      <c r="WUP1"/>
      <c r="WUQ1"/>
      <c r="WUR1"/>
      <c r="WUS1"/>
      <c r="WUT1"/>
      <c r="WUU1"/>
      <c r="WUV1"/>
      <c r="WUW1"/>
      <c r="WUX1"/>
      <c r="WUY1"/>
      <c r="WUZ1"/>
      <c r="WVA1"/>
      <c r="WVB1"/>
      <c r="WVC1"/>
      <c r="WVD1"/>
      <c r="WVE1"/>
      <c r="WVF1"/>
      <c r="WVG1"/>
      <c r="WVH1"/>
      <c r="WVI1"/>
      <c r="WVJ1"/>
      <c r="WVK1"/>
      <c r="WVL1"/>
      <c r="WVM1"/>
      <c r="WVN1"/>
      <c r="WVO1"/>
      <c r="WVP1"/>
      <c r="WVQ1"/>
      <c r="WVR1"/>
      <c r="WVS1"/>
      <c r="WVT1"/>
      <c r="WVU1"/>
      <c r="WVV1"/>
      <c r="WVW1"/>
      <c r="WVX1"/>
      <c r="WVY1"/>
      <c r="WVZ1"/>
      <c r="WWA1"/>
      <c r="WWB1"/>
      <c r="WWC1"/>
      <c r="WWD1"/>
      <c r="WWE1"/>
      <c r="WWF1"/>
      <c r="WWG1"/>
      <c r="WWH1"/>
      <c r="WWI1"/>
      <c r="WWJ1"/>
      <c r="WWK1"/>
      <c r="WWL1"/>
      <c r="WWM1"/>
      <c r="WWN1"/>
      <c r="WWO1"/>
      <c r="WWP1"/>
      <c r="WWQ1"/>
      <c r="WWR1"/>
      <c r="WWS1"/>
      <c r="WWT1"/>
      <c r="WWU1"/>
      <c r="WWV1"/>
      <c r="WWW1"/>
      <c r="WWX1"/>
      <c r="WWY1"/>
      <c r="WWZ1"/>
      <c r="WXA1"/>
      <c r="WXB1"/>
      <c r="WXC1"/>
      <c r="WXD1"/>
      <c r="WXE1"/>
      <c r="WXF1"/>
      <c r="WXG1"/>
      <c r="WXH1"/>
      <c r="WXI1"/>
      <c r="WXJ1"/>
      <c r="WXK1"/>
      <c r="WXL1"/>
      <c r="WXM1"/>
      <c r="WXN1"/>
      <c r="WXO1"/>
      <c r="WXP1"/>
      <c r="WXQ1"/>
      <c r="WXR1"/>
      <c r="WXS1"/>
      <c r="WXT1"/>
      <c r="WXU1"/>
      <c r="WXV1"/>
      <c r="WXW1"/>
      <c r="WXX1"/>
      <c r="WXY1"/>
      <c r="WXZ1"/>
      <c r="WYA1"/>
      <c r="WYB1"/>
      <c r="WYC1"/>
      <c r="WYD1"/>
      <c r="WYE1"/>
      <c r="WYF1"/>
      <c r="WYG1"/>
      <c r="WYH1"/>
      <c r="WYI1"/>
      <c r="WYJ1"/>
      <c r="WYK1"/>
      <c r="WYL1"/>
      <c r="WYM1"/>
      <c r="WYN1"/>
      <c r="WYO1"/>
      <c r="WYP1"/>
      <c r="WYQ1"/>
      <c r="WYR1"/>
      <c r="WYS1"/>
      <c r="WYT1"/>
      <c r="WYU1"/>
      <c r="WYV1"/>
      <c r="WYW1"/>
      <c r="WYX1"/>
      <c r="WYY1"/>
      <c r="WYZ1"/>
      <c r="WZA1"/>
      <c r="WZB1"/>
      <c r="WZC1"/>
      <c r="WZD1"/>
      <c r="WZE1"/>
      <c r="WZF1"/>
      <c r="WZG1"/>
      <c r="WZH1"/>
      <c r="WZI1"/>
      <c r="WZJ1"/>
      <c r="WZK1"/>
      <c r="WZL1"/>
      <c r="WZM1"/>
      <c r="WZN1"/>
      <c r="WZO1"/>
      <c r="WZP1"/>
      <c r="WZQ1"/>
      <c r="WZR1"/>
      <c r="WZS1"/>
      <c r="WZT1"/>
      <c r="WZU1"/>
      <c r="WZV1"/>
      <c r="WZW1"/>
      <c r="WZX1"/>
      <c r="WZY1"/>
      <c r="WZZ1"/>
      <c r="XAA1"/>
      <c r="XAB1"/>
      <c r="XAC1"/>
      <c r="XAD1"/>
      <c r="XAE1"/>
      <c r="XAF1"/>
      <c r="XAG1"/>
      <c r="XAH1"/>
      <c r="XAI1"/>
      <c r="XAJ1"/>
      <c r="XAK1"/>
      <c r="XAL1"/>
      <c r="XAM1"/>
      <c r="XAN1"/>
      <c r="XAO1"/>
      <c r="XAP1"/>
      <c r="XAQ1"/>
      <c r="XAR1"/>
      <c r="XAS1"/>
      <c r="XAT1"/>
      <c r="XAU1"/>
      <c r="XAV1"/>
      <c r="XAW1"/>
      <c r="XAX1"/>
      <c r="XAY1"/>
      <c r="XAZ1"/>
      <c r="XBA1"/>
      <c r="XBB1"/>
      <c r="XBC1"/>
      <c r="XBD1"/>
      <c r="XBE1"/>
      <c r="XBF1"/>
      <c r="XBG1"/>
      <c r="XBH1"/>
      <c r="XBI1"/>
      <c r="XBJ1"/>
      <c r="XBK1"/>
      <c r="XBL1"/>
      <c r="XBM1"/>
      <c r="XBN1"/>
      <c r="XBO1"/>
      <c r="XBP1"/>
      <c r="XBQ1"/>
      <c r="XBR1"/>
      <c r="XBS1"/>
      <c r="XBT1"/>
      <c r="XBU1"/>
      <c r="XBV1"/>
      <c r="XBW1"/>
      <c r="XBX1"/>
      <c r="XBY1"/>
      <c r="XBZ1"/>
      <c r="XCA1"/>
      <c r="XCB1"/>
      <c r="XCC1"/>
      <c r="XCD1"/>
      <c r="XCE1"/>
      <c r="XCF1"/>
      <c r="XCG1"/>
      <c r="XCH1"/>
      <c r="XCI1"/>
      <c r="XCJ1"/>
      <c r="XCK1"/>
      <c r="XCL1"/>
      <c r="XCM1"/>
      <c r="XCN1"/>
      <c r="XCO1"/>
      <c r="XCP1"/>
      <c r="XCQ1"/>
      <c r="XCR1"/>
      <c r="XCS1"/>
      <c r="XCT1"/>
      <c r="XCU1"/>
      <c r="XCV1"/>
      <c r="XCW1"/>
      <c r="XCX1"/>
      <c r="XCY1"/>
      <c r="XCZ1"/>
      <c r="XDA1"/>
      <c r="XDB1"/>
      <c r="XDC1"/>
      <c r="XDD1"/>
      <c r="XDE1"/>
      <c r="XDF1"/>
      <c r="XDG1"/>
      <c r="XDH1"/>
      <c r="XDI1"/>
      <c r="XDJ1"/>
      <c r="XDK1"/>
      <c r="XDL1"/>
      <c r="XDM1"/>
      <c r="XDN1"/>
      <c r="XDO1"/>
      <c r="XDP1"/>
      <c r="XDQ1"/>
      <c r="XDR1"/>
      <c r="XDS1"/>
      <c r="XDT1"/>
      <c r="XDU1"/>
      <c r="XDV1"/>
      <c r="XDW1"/>
      <c r="XDX1"/>
      <c r="XDY1"/>
      <c r="XDZ1"/>
      <c r="XEA1"/>
      <c r="XEB1"/>
      <c r="XEC1"/>
      <c r="XED1"/>
      <c r="XEE1"/>
      <c r="XEF1"/>
      <c r="XEG1"/>
      <c r="XEH1"/>
      <c r="XEI1"/>
      <c r="XEJ1"/>
      <c r="XEK1"/>
      <c r="XEL1"/>
      <c r="XEM1"/>
      <c r="XEN1"/>
      <c r="XEO1"/>
      <c r="XEP1"/>
      <c r="XEQ1"/>
      <c r="XER1"/>
      <c r="XES1"/>
      <c r="XET1"/>
      <c r="XEU1"/>
      <c r="XEV1"/>
      <c r="XEW1"/>
      <c r="XEX1"/>
      <c r="XEY1"/>
      <c r="XEZ1"/>
      <c r="XFA1"/>
      <c r="XFB1"/>
      <c r="XFC1"/>
      <c r="XFD1"/>
    </row>
    <row r="2" spans="1:16384" s="86" customFormat="1" x14ac:dyDescent="0.25">
      <c r="A2" s="16"/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  <c r="AMK2"/>
      <c r="AML2"/>
      <c r="AMM2"/>
      <c r="AMN2"/>
      <c r="AMO2"/>
      <c r="AMP2"/>
      <c r="AMQ2"/>
      <c r="AMR2"/>
      <c r="AMS2"/>
      <c r="AMT2"/>
      <c r="AMU2"/>
      <c r="AMV2"/>
      <c r="AMW2"/>
      <c r="AMX2"/>
      <c r="AMY2"/>
      <c r="AMZ2"/>
      <c r="ANA2"/>
      <c r="ANB2"/>
      <c r="ANC2"/>
      <c r="AND2"/>
      <c r="ANE2"/>
      <c r="ANF2"/>
      <c r="ANG2"/>
      <c r="ANH2"/>
      <c r="ANI2"/>
      <c r="ANJ2"/>
      <c r="ANK2"/>
      <c r="ANL2"/>
      <c r="ANM2"/>
      <c r="ANN2"/>
      <c r="ANO2"/>
      <c r="ANP2"/>
      <c r="ANQ2"/>
      <c r="ANR2"/>
      <c r="ANS2"/>
      <c r="ANT2"/>
      <c r="ANU2"/>
      <c r="ANV2"/>
      <c r="ANW2"/>
      <c r="ANX2"/>
      <c r="ANY2"/>
      <c r="ANZ2"/>
      <c r="AOA2"/>
      <c r="AOB2"/>
      <c r="AOC2"/>
      <c r="AOD2"/>
      <c r="AOE2"/>
      <c r="AOF2"/>
      <c r="AOG2"/>
      <c r="AOH2"/>
      <c r="AOI2"/>
      <c r="AOJ2"/>
      <c r="AOK2"/>
      <c r="AOL2"/>
      <c r="AOM2"/>
      <c r="AON2"/>
      <c r="AOO2"/>
      <c r="AOP2"/>
      <c r="AOQ2"/>
      <c r="AOR2"/>
      <c r="AOS2"/>
      <c r="AOT2"/>
      <c r="AOU2"/>
      <c r="AOV2"/>
      <c r="AOW2"/>
      <c r="AOX2"/>
      <c r="AOY2"/>
      <c r="AOZ2"/>
      <c r="APA2"/>
      <c r="APB2"/>
      <c r="APC2"/>
      <c r="APD2"/>
      <c r="APE2"/>
      <c r="APF2"/>
      <c r="APG2"/>
      <c r="APH2"/>
      <c r="API2"/>
      <c r="APJ2"/>
      <c r="APK2"/>
      <c r="APL2"/>
      <c r="APM2"/>
      <c r="APN2"/>
      <c r="APO2"/>
      <c r="APP2"/>
      <c r="APQ2"/>
      <c r="APR2"/>
      <c r="APS2"/>
      <c r="APT2"/>
      <c r="APU2"/>
      <c r="APV2"/>
      <c r="APW2"/>
      <c r="APX2"/>
      <c r="APY2"/>
      <c r="APZ2"/>
      <c r="AQA2"/>
      <c r="AQB2"/>
      <c r="AQC2"/>
      <c r="AQD2"/>
      <c r="AQE2"/>
      <c r="AQF2"/>
      <c r="AQG2"/>
      <c r="AQH2"/>
      <c r="AQI2"/>
      <c r="AQJ2"/>
      <c r="AQK2"/>
      <c r="AQL2"/>
      <c r="AQM2"/>
      <c r="AQN2"/>
      <c r="AQO2"/>
      <c r="AQP2"/>
      <c r="AQQ2"/>
      <c r="AQR2"/>
      <c r="AQS2"/>
      <c r="AQT2"/>
      <c r="AQU2"/>
      <c r="AQV2"/>
      <c r="AQW2"/>
      <c r="AQX2"/>
      <c r="AQY2"/>
      <c r="AQZ2"/>
      <c r="ARA2"/>
      <c r="ARB2"/>
      <c r="ARC2"/>
      <c r="ARD2"/>
      <c r="ARE2"/>
      <c r="ARF2"/>
      <c r="ARG2"/>
      <c r="ARH2"/>
      <c r="ARI2"/>
      <c r="ARJ2"/>
      <c r="ARK2"/>
      <c r="ARL2"/>
      <c r="ARM2"/>
      <c r="ARN2"/>
      <c r="ARO2"/>
      <c r="ARP2"/>
      <c r="ARQ2"/>
      <c r="ARR2"/>
      <c r="ARS2"/>
      <c r="ART2"/>
      <c r="ARU2"/>
      <c r="ARV2"/>
      <c r="ARW2"/>
      <c r="ARX2"/>
      <c r="ARY2"/>
      <c r="ARZ2"/>
      <c r="ASA2"/>
      <c r="ASB2"/>
      <c r="ASC2"/>
      <c r="ASD2"/>
      <c r="ASE2"/>
      <c r="ASF2"/>
      <c r="ASG2"/>
      <c r="ASH2"/>
      <c r="ASI2"/>
      <c r="ASJ2"/>
      <c r="ASK2"/>
      <c r="ASL2"/>
      <c r="ASM2"/>
      <c r="ASN2"/>
      <c r="ASO2"/>
      <c r="ASP2"/>
      <c r="ASQ2"/>
      <c r="ASR2"/>
      <c r="ASS2"/>
      <c r="AST2"/>
      <c r="ASU2"/>
      <c r="ASV2"/>
      <c r="ASW2"/>
      <c r="ASX2"/>
      <c r="ASY2"/>
      <c r="ASZ2"/>
      <c r="ATA2"/>
      <c r="ATB2"/>
      <c r="ATC2"/>
      <c r="ATD2"/>
      <c r="ATE2"/>
      <c r="ATF2"/>
      <c r="ATG2"/>
      <c r="ATH2"/>
      <c r="ATI2"/>
      <c r="ATJ2"/>
      <c r="ATK2"/>
      <c r="ATL2"/>
      <c r="ATM2"/>
      <c r="ATN2"/>
      <c r="ATO2"/>
      <c r="ATP2"/>
      <c r="ATQ2"/>
      <c r="ATR2"/>
      <c r="ATS2"/>
      <c r="ATT2"/>
      <c r="ATU2"/>
      <c r="ATV2"/>
      <c r="ATW2"/>
      <c r="ATX2"/>
      <c r="ATY2"/>
      <c r="ATZ2"/>
      <c r="AUA2"/>
      <c r="AUB2"/>
      <c r="AUC2"/>
      <c r="AUD2"/>
      <c r="AUE2"/>
      <c r="AUF2"/>
      <c r="AUG2"/>
      <c r="AUH2"/>
      <c r="AUI2"/>
      <c r="AUJ2"/>
      <c r="AUK2"/>
      <c r="AUL2"/>
      <c r="AUM2"/>
      <c r="AUN2"/>
      <c r="AUO2"/>
      <c r="AUP2"/>
      <c r="AUQ2"/>
      <c r="AUR2"/>
      <c r="AUS2"/>
      <c r="AUT2"/>
      <c r="AUU2"/>
      <c r="AUV2"/>
      <c r="AUW2"/>
      <c r="AUX2"/>
      <c r="AUY2"/>
      <c r="AUZ2"/>
      <c r="AVA2"/>
      <c r="AVB2"/>
      <c r="AVC2"/>
      <c r="AVD2"/>
      <c r="AVE2"/>
      <c r="AVF2"/>
      <c r="AVG2"/>
      <c r="AVH2"/>
      <c r="AVI2"/>
      <c r="AVJ2"/>
      <c r="AVK2"/>
      <c r="AVL2"/>
      <c r="AVM2"/>
      <c r="AVN2"/>
      <c r="AVO2"/>
      <c r="AVP2"/>
      <c r="AVQ2"/>
      <c r="AVR2"/>
      <c r="AVS2"/>
      <c r="AVT2"/>
      <c r="AVU2"/>
      <c r="AVV2"/>
      <c r="AVW2"/>
      <c r="AVX2"/>
      <c r="AVY2"/>
      <c r="AVZ2"/>
      <c r="AWA2"/>
      <c r="AWB2"/>
      <c r="AWC2"/>
      <c r="AWD2"/>
      <c r="AWE2"/>
      <c r="AWF2"/>
      <c r="AWG2"/>
      <c r="AWH2"/>
      <c r="AWI2"/>
      <c r="AWJ2"/>
      <c r="AWK2"/>
      <c r="AWL2"/>
      <c r="AWM2"/>
      <c r="AWN2"/>
      <c r="AWO2"/>
      <c r="AWP2"/>
      <c r="AWQ2"/>
      <c r="AWR2"/>
      <c r="AWS2"/>
      <c r="AWT2"/>
      <c r="AWU2"/>
      <c r="AWV2"/>
      <c r="AWW2"/>
      <c r="AWX2"/>
      <c r="AWY2"/>
      <c r="AWZ2"/>
      <c r="AXA2"/>
      <c r="AXB2"/>
      <c r="AXC2"/>
      <c r="AXD2"/>
      <c r="AXE2"/>
      <c r="AXF2"/>
      <c r="AXG2"/>
      <c r="AXH2"/>
      <c r="AXI2"/>
      <c r="AXJ2"/>
      <c r="AXK2"/>
      <c r="AXL2"/>
      <c r="AXM2"/>
      <c r="AXN2"/>
      <c r="AXO2"/>
      <c r="AXP2"/>
      <c r="AXQ2"/>
      <c r="AXR2"/>
      <c r="AXS2"/>
      <c r="AXT2"/>
      <c r="AXU2"/>
      <c r="AXV2"/>
      <c r="AXW2"/>
      <c r="AXX2"/>
      <c r="AXY2"/>
      <c r="AXZ2"/>
      <c r="AYA2"/>
      <c r="AYB2"/>
      <c r="AYC2"/>
      <c r="AYD2"/>
      <c r="AYE2"/>
      <c r="AYF2"/>
      <c r="AYG2"/>
      <c r="AYH2"/>
      <c r="AYI2"/>
      <c r="AYJ2"/>
      <c r="AYK2"/>
      <c r="AYL2"/>
      <c r="AYM2"/>
      <c r="AYN2"/>
      <c r="AYO2"/>
      <c r="AYP2"/>
      <c r="AYQ2"/>
      <c r="AYR2"/>
      <c r="AYS2"/>
      <c r="AYT2"/>
      <c r="AYU2"/>
      <c r="AYV2"/>
      <c r="AYW2"/>
      <c r="AYX2"/>
      <c r="AYY2"/>
      <c r="AYZ2"/>
      <c r="AZA2"/>
      <c r="AZB2"/>
      <c r="AZC2"/>
      <c r="AZD2"/>
      <c r="AZE2"/>
      <c r="AZF2"/>
      <c r="AZG2"/>
      <c r="AZH2"/>
      <c r="AZI2"/>
      <c r="AZJ2"/>
      <c r="AZK2"/>
      <c r="AZL2"/>
      <c r="AZM2"/>
      <c r="AZN2"/>
      <c r="AZO2"/>
      <c r="AZP2"/>
      <c r="AZQ2"/>
      <c r="AZR2"/>
      <c r="AZS2"/>
      <c r="AZT2"/>
      <c r="AZU2"/>
      <c r="AZV2"/>
      <c r="AZW2"/>
      <c r="AZX2"/>
      <c r="AZY2"/>
      <c r="AZZ2"/>
      <c r="BAA2"/>
      <c r="BAB2"/>
      <c r="BAC2"/>
      <c r="BAD2"/>
      <c r="BAE2"/>
      <c r="BAF2"/>
      <c r="BAG2"/>
      <c r="BAH2"/>
      <c r="BAI2"/>
      <c r="BAJ2"/>
      <c r="BAK2"/>
      <c r="BAL2"/>
      <c r="BAM2"/>
      <c r="BAN2"/>
      <c r="BAO2"/>
      <c r="BAP2"/>
      <c r="BAQ2"/>
      <c r="BAR2"/>
      <c r="BAS2"/>
      <c r="BAT2"/>
      <c r="BAU2"/>
      <c r="BAV2"/>
      <c r="BAW2"/>
      <c r="BAX2"/>
      <c r="BAY2"/>
      <c r="BAZ2"/>
      <c r="BBA2"/>
      <c r="BBB2"/>
      <c r="BBC2"/>
      <c r="BBD2"/>
      <c r="BBE2"/>
      <c r="BBF2"/>
      <c r="BBG2"/>
      <c r="BBH2"/>
      <c r="BBI2"/>
      <c r="BBJ2"/>
      <c r="BBK2"/>
      <c r="BBL2"/>
      <c r="BBM2"/>
      <c r="BBN2"/>
      <c r="BBO2"/>
      <c r="BBP2"/>
      <c r="BBQ2"/>
      <c r="BBR2"/>
      <c r="BBS2"/>
      <c r="BBT2"/>
      <c r="BBU2"/>
      <c r="BBV2"/>
      <c r="BBW2"/>
      <c r="BBX2"/>
      <c r="BBY2"/>
      <c r="BBZ2"/>
      <c r="BCA2"/>
      <c r="BCB2"/>
      <c r="BCC2"/>
      <c r="BCD2"/>
      <c r="BCE2"/>
      <c r="BCF2"/>
      <c r="BCG2"/>
      <c r="BCH2"/>
      <c r="BCI2"/>
      <c r="BCJ2"/>
      <c r="BCK2"/>
      <c r="BCL2"/>
      <c r="BCM2"/>
      <c r="BCN2"/>
      <c r="BCO2"/>
      <c r="BCP2"/>
      <c r="BCQ2"/>
      <c r="BCR2"/>
      <c r="BCS2"/>
      <c r="BCT2"/>
      <c r="BCU2"/>
      <c r="BCV2"/>
      <c r="BCW2"/>
      <c r="BCX2"/>
      <c r="BCY2"/>
      <c r="BCZ2"/>
      <c r="BDA2"/>
      <c r="BDB2"/>
      <c r="BDC2"/>
      <c r="BDD2"/>
      <c r="BDE2"/>
      <c r="BDF2"/>
      <c r="BDG2"/>
      <c r="BDH2"/>
      <c r="BDI2"/>
      <c r="BDJ2"/>
      <c r="BDK2"/>
      <c r="BDL2"/>
      <c r="BDM2"/>
      <c r="BDN2"/>
      <c r="BDO2"/>
      <c r="BDP2"/>
      <c r="BDQ2"/>
      <c r="BDR2"/>
      <c r="BDS2"/>
      <c r="BDT2"/>
      <c r="BDU2"/>
      <c r="BDV2"/>
      <c r="BDW2"/>
      <c r="BDX2"/>
      <c r="BDY2"/>
      <c r="BDZ2"/>
      <c r="BEA2"/>
      <c r="BEB2"/>
      <c r="BEC2"/>
      <c r="BED2"/>
      <c r="BEE2"/>
      <c r="BEF2"/>
      <c r="BEG2"/>
      <c r="BEH2"/>
      <c r="BEI2"/>
      <c r="BEJ2"/>
      <c r="BEK2"/>
      <c r="BEL2"/>
      <c r="BEM2"/>
      <c r="BEN2"/>
      <c r="BEO2"/>
      <c r="BEP2"/>
      <c r="BEQ2"/>
      <c r="BER2"/>
      <c r="BES2"/>
      <c r="BET2"/>
      <c r="BEU2"/>
      <c r="BEV2"/>
      <c r="BEW2"/>
      <c r="BEX2"/>
      <c r="BEY2"/>
      <c r="BEZ2"/>
      <c r="BFA2"/>
      <c r="BFB2"/>
      <c r="BFC2"/>
      <c r="BFD2"/>
      <c r="BFE2"/>
      <c r="BFF2"/>
      <c r="BFG2"/>
      <c r="BFH2"/>
      <c r="BFI2"/>
      <c r="BFJ2"/>
      <c r="BFK2"/>
      <c r="BFL2"/>
      <c r="BFM2"/>
      <c r="BFN2"/>
      <c r="BFO2"/>
      <c r="BFP2"/>
      <c r="BFQ2"/>
      <c r="BFR2"/>
      <c r="BFS2"/>
      <c r="BFT2"/>
      <c r="BFU2"/>
      <c r="BFV2"/>
      <c r="BFW2"/>
      <c r="BFX2"/>
      <c r="BFY2"/>
      <c r="BFZ2"/>
      <c r="BGA2"/>
      <c r="BGB2"/>
      <c r="BGC2"/>
      <c r="BGD2"/>
      <c r="BGE2"/>
      <c r="BGF2"/>
      <c r="BGG2"/>
      <c r="BGH2"/>
      <c r="BGI2"/>
      <c r="BGJ2"/>
      <c r="BGK2"/>
      <c r="BGL2"/>
      <c r="BGM2"/>
      <c r="BGN2"/>
      <c r="BGO2"/>
      <c r="BGP2"/>
      <c r="BGQ2"/>
      <c r="BGR2"/>
      <c r="BGS2"/>
      <c r="BGT2"/>
      <c r="BGU2"/>
      <c r="BGV2"/>
      <c r="BGW2"/>
      <c r="BGX2"/>
      <c r="BGY2"/>
      <c r="BGZ2"/>
      <c r="BHA2"/>
      <c r="BHB2"/>
      <c r="BHC2"/>
      <c r="BHD2"/>
      <c r="BHE2"/>
      <c r="BHF2"/>
      <c r="BHG2"/>
      <c r="BHH2"/>
      <c r="BHI2"/>
      <c r="BHJ2"/>
      <c r="BHK2"/>
      <c r="BHL2"/>
      <c r="BHM2"/>
      <c r="BHN2"/>
      <c r="BHO2"/>
      <c r="BHP2"/>
      <c r="BHQ2"/>
      <c r="BHR2"/>
      <c r="BHS2"/>
      <c r="BHT2"/>
      <c r="BHU2"/>
      <c r="BHV2"/>
      <c r="BHW2"/>
      <c r="BHX2"/>
      <c r="BHY2"/>
      <c r="BHZ2"/>
      <c r="BIA2"/>
      <c r="BIB2"/>
      <c r="BIC2"/>
      <c r="BID2"/>
      <c r="BIE2"/>
      <c r="BIF2"/>
      <c r="BIG2"/>
      <c r="BIH2"/>
      <c r="BII2"/>
      <c r="BIJ2"/>
      <c r="BIK2"/>
      <c r="BIL2"/>
      <c r="BIM2"/>
      <c r="BIN2"/>
      <c r="BIO2"/>
      <c r="BIP2"/>
      <c r="BIQ2"/>
      <c r="BIR2"/>
      <c r="BIS2"/>
      <c r="BIT2"/>
      <c r="BIU2"/>
      <c r="BIV2"/>
      <c r="BIW2"/>
      <c r="BIX2"/>
      <c r="BIY2"/>
      <c r="BIZ2"/>
      <c r="BJA2"/>
      <c r="BJB2"/>
      <c r="BJC2"/>
      <c r="BJD2"/>
      <c r="BJE2"/>
      <c r="BJF2"/>
      <c r="BJG2"/>
      <c r="BJH2"/>
      <c r="BJI2"/>
      <c r="BJJ2"/>
      <c r="BJK2"/>
      <c r="BJL2"/>
      <c r="BJM2"/>
      <c r="BJN2"/>
      <c r="BJO2"/>
      <c r="BJP2"/>
      <c r="BJQ2"/>
      <c r="BJR2"/>
      <c r="BJS2"/>
      <c r="BJT2"/>
      <c r="BJU2"/>
      <c r="BJV2"/>
      <c r="BJW2"/>
      <c r="BJX2"/>
      <c r="BJY2"/>
      <c r="BJZ2"/>
      <c r="BKA2"/>
      <c r="BKB2"/>
      <c r="BKC2"/>
      <c r="BKD2"/>
      <c r="BKE2"/>
      <c r="BKF2"/>
      <c r="BKG2"/>
      <c r="BKH2"/>
      <c r="BKI2"/>
      <c r="BKJ2"/>
      <c r="BKK2"/>
      <c r="BKL2"/>
      <c r="BKM2"/>
      <c r="BKN2"/>
      <c r="BKO2"/>
      <c r="BKP2"/>
      <c r="BKQ2"/>
      <c r="BKR2"/>
      <c r="BKS2"/>
      <c r="BKT2"/>
      <c r="BKU2"/>
      <c r="BKV2"/>
      <c r="BKW2"/>
      <c r="BKX2"/>
      <c r="BKY2"/>
      <c r="BKZ2"/>
      <c r="BLA2"/>
      <c r="BLB2"/>
      <c r="BLC2"/>
      <c r="BLD2"/>
      <c r="BLE2"/>
      <c r="BLF2"/>
      <c r="BLG2"/>
      <c r="BLH2"/>
      <c r="BLI2"/>
      <c r="BLJ2"/>
      <c r="BLK2"/>
      <c r="BLL2"/>
      <c r="BLM2"/>
      <c r="BLN2"/>
      <c r="BLO2"/>
      <c r="BLP2"/>
      <c r="BLQ2"/>
      <c r="BLR2"/>
      <c r="BLS2"/>
      <c r="BLT2"/>
      <c r="BLU2"/>
      <c r="BLV2"/>
      <c r="BLW2"/>
      <c r="BLX2"/>
      <c r="BLY2"/>
      <c r="BLZ2"/>
      <c r="BMA2"/>
      <c r="BMB2"/>
      <c r="BMC2"/>
      <c r="BMD2"/>
      <c r="BME2"/>
      <c r="BMF2"/>
      <c r="BMG2"/>
      <c r="BMH2"/>
      <c r="BMI2"/>
      <c r="BMJ2"/>
      <c r="BMK2"/>
      <c r="BML2"/>
      <c r="BMM2"/>
      <c r="BMN2"/>
      <c r="BMO2"/>
      <c r="BMP2"/>
      <c r="BMQ2"/>
      <c r="BMR2"/>
      <c r="BMS2"/>
      <c r="BMT2"/>
      <c r="BMU2"/>
      <c r="BMV2"/>
      <c r="BMW2"/>
      <c r="BMX2"/>
      <c r="BMY2"/>
      <c r="BMZ2"/>
      <c r="BNA2"/>
      <c r="BNB2"/>
      <c r="BNC2"/>
      <c r="BND2"/>
      <c r="BNE2"/>
      <c r="BNF2"/>
      <c r="BNG2"/>
      <c r="BNH2"/>
      <c r="BNI2"/>
      <c r="BNJ2"/>
      <c r="BNK2"/>
      <c r="BNL2"/>
      <c r="BNM2"/>
      <c r="BNN2"/>
      <c r="BNO2"/>
      <c r="BNP2"/>
      <c r="BNQ2"/>
      <c r="BNR2"/>
      <c r="BNS2"/>
      <c r="BNT2"/>
      <c r="BNU2"/>
      <c r="BNV2"/>
      <c r="BNW2"/>
      <c r="BNX2"/>
      <c r="BNY2"/>
      <c r="BNZ2"/>
      <c r="BOA2"/>
      <c r="BOB2"/>
      <c r="BOC2"/>
      <c r="BOD2"/>
      <c r="BOE2"/>
      <c r="BOF2"/>
      <c r="BOG2"/>
      <c r="BOH2"/>
      <c r="BOI2"/>
      <c r="BOJ2"/>
      <c r="BOK2"/>
      <c r="BOL2"/>
      <c r="BOM2"/>
      <c r="BON2"/>
      <c r="BOO2"/>
      <c r="BOP2"/>
      <c r="BOQ2"/>
      <c r="BOR2"/>
      <c r="BOS2"/>
      <c r="BOT2"/>
      <c r="BOU2"/>
      <c r="BOV2"/>
      <c r="BOW2"/>
      <c r="BOX2"/>
      <c r="BOY2"/>
      <c r="BOZ2"/>
      <c r="BPA2"/>
      <c r="BPB2"/>
      <c r="BPC2"/>
      <c r="BPD2"/>
      <c r="BPE2"/>
      <c r="BPF2"/>
      <c r="BPG2"/>
      <c r="BPH2"/>
      <c r="BPI2"/>
      <c r="BPJ2"/>
      <c r="BPK2"/>
      <c r="BPL2"/>
      <c r="BPM2"/>
      <c r="BPN2"/>
      <c r="BPO2"/>
      <c r="BPP2"/>
      <c r="BPQ2"/>
      <c r="BPR2"/>
      <c r="BPS2"/>
      <c r="BPT2"/>
      <c r="BPU2"/>
      <c r="BPV2"/>
      <c r="BPW2"/>
      <c r="BPX2"/>
      <c r="BPY2"/>
      <c r="BPZ2"/>
      <c r="BQA2"/>
      <c r="BQB2"/>
      <c r="BQC2"/>
      <c r="BQD2"/>
      <c r="BQE2"/>
      <c r="BQF2"/>
      <c r="BQG2"/>
      <c r="BQH2"/>
      <c r="BQI2"/>
      <c r="BQJ2"/>
      <c r="BQK2"/>
      <c r="BQL2"/>
      <c r="BQM2"/>
      <c r="BQN2"/>
      <c r="BQO2"/>
      <c r="BQP2"/>
      <c r="BQQ2"/>
      <c r="BQR2"/>
      <c r="BQS2"/>
      <c r="BQT2"/>
      <c r="BQU2"/>
      <c r="BQV2"/>
      <c r="BQW2"/>
      <c r="BQX2"/>
      <c r="BQY2"/>
      <c r="BQZ2"/>
      <c r="BRA2"/>
      <c r="BRB2"/>
      <c r="BRC2"/>
      <c r="BRD2"/>
      <c r="BRE2"/>
      <c r="BRF2"/>
      <c r="BRG2"/>
      <c r="BRH2"/>
      <c r="BRI2"/>
      <c r="BRJ2"/>
      <c r="BRK2"/>
      <c r="BRL2"/>
      <c r="BRM2"/>
      <c r="BRN2"/>
      <c r="BRO2"/>
      <c r="BRP2"/>
      <c r="BRQ2"/>
      <c r="BRR2"/>
      <c r="BRS2"/>
      <c r="BRT2"/>
      <c r="BRU2"/>
      <c r="BRV2"/>
      <c r="BRW2"/>
      <c r="BRX2"/>
      <c r="BRY2"/>
      <c r="BRZ2"/>
      <c r="BSA2"/>
      <c r="BSB2"/>
      <c r="BSC2"/>
      <c r="BSD2"/>
      <c r="BSE2"/>
      <c r="BSF2"/>
      <c r="BSG2"/>
      <c r="BSH2"/>
      <c r="BSI2"/>
      <c r="BSJ2"/>
      <c r="BSK2"/>
      <c r="BSL2"/>
      <c r="BSM2"/>
      <c r="BSN2"/>
      <c r="BSO2"/>
      <c r="BSP2"/>
      <c r="BSQ2"/>
      <c r="BSR2"/>
      <c r="BSS2"/>
      <c r="BST2"/>
      <c r="BSU2"/>
      <c r="BSV2"/>
      <c r="BSW2"/>
      <c r="BSX2"/>
      <c r="BSY2"/>
      <c r="BSZ2"/>
      <c r="BTA2"/>
      <c r="BTB2"/>
      <c r="BTC2"/>
      <c r="BTD2"/>
      <c r="BTE2"/>
      <c r="BTF2"/>
      <c r="BTG2"/>
      <c r="BTH2"/>
      <c r="BTI2"/>
      <c r="BTJ2"/>
      <c r="BTK2"/>
      <c r="BTL2"/>
      <c r="BTM2"/>
      <c r="BTN2"/>
      <c r="BTO2"/>
      <c r="BTP2"/>
      <c r="BTQ2"/>
      <c r="BTR2"/>
      <c r="BTS2"/>
      <c r="BTT2"/>
      <c r="BTU2"/>
      <c r="BTV2"/>
      <c r="BTW2"/>
      <c r="BTX2"/>
      <c r="BTY2"/>
      <c r="BTZ2"/>
      <c r="BUA2"/>
      <c r="BUB2"/>
      <c r="BUC2"/>
      <c r="BUD2"/>
      <c r="BUE2"/>
      <c r="BUF2"/>
      <c r="BUG2"/>
      <c r="BUH2"/>
      <c r="BUI2"/>
      <c r="BUJ2"/>
      <c r="BUK2"/>
      <c r="BUL2"/>
      <c r="BUM2"/>
      <c r="BUN2"/>
      <c r="BUO2"/>
      <c r="BUP2"/>
      <c r="BUQ2"/>
      <c r="BUR2"/>
      <c r="BUS2"/>
      <c r="BUT2"/>
      <c r="BUU2"/>
      <c r="BUV2"/>
      <c r="BUW2"/>
      <c r="BUX2"/>
      <c r="BUY2"/>
      <c r="BUZ2"/>
      <c r="BVA2"/>
      <c r="BVB2"/>
      <c r="BVC2"/>
      <c r="BVD2"/>
      <c r="BVE2"/>
      <c r="BVF2"/>
      <c r="BVG2"/>
      <c r="BVH2"/>
      <c r="BVI2"/>
      <c r="BVJ2"/>
      <c r="BVK2"/>
      <c r="BVL2"/>
      <c r="BVM2"/>
      <c r="BVN2"/>
      <c r="BVO2"/>
      <c r="BVP2"/>
      <c r="BVQ2"/>
      <c r="BVR2"/>
      <c r="BVS2"/>
      <c r="BVT2"/>
      <c r="BVU2"/>
      <c r="BVV2"/>
      <c r="BVW2"/>
      <c r="BVX2"/>
      <c r="BVY2"/>
      <c r="BVZ2"/>
      <c r="BWA2"/>
      <c r="BWB2"/>
      <c r="BWC2"/>
      <c r="BWD2"/>
      <c r="BWE2"/>
      <c r="BWF2"/>
      <c r="BWG2"/>
      <c r="BWH2"/>
      <c r="BWI2"/>
      <c r="BWJ2"/>
      <c r="BWK2"/>
      <c r="BWL2"/>
      <c r="BWM2"/>
      <c r="BWN2"/>
      <c r="BWO2"/>
      <c r="BWP2"/>
      <c r="BWQ2"/>
      <c r="BWR2"/>
      <c r="BWS2"/>
      <c r="BWT2"/>
      <c r="BWU2"/>
      <c r="BWV2"/>
      <c r="BWW2"/>
      <c r="BWX2"/>
      <c r="BWY2"/>
      <c r="BWZ2"/>
      <c r="BXA2"/>
      <c r="BXB2"/>
      <c r="BXC2"/>
      <c r="BXD2"/>
      <c r="BXE2"/>
      <c r="BXF2"/>
      <c r="BXG2"/>
      <c r="BXH2"/>
      <c r="BXI2"/>
      <c r="BXJ2"/>
      <c r="BXK2"/>
      <c r="BXL2"/>
      <c r="BXM2"/>
      <c r="BXN2"/>
      <c r="BXO2"/>
      <c r="BXP2"/>
      <c r="BXQ2"/>
      <c r="BXR2"/>
      <c r="BXS2"/>
      <c r="BXT2"/>
      <c r="BXU2"/>
      <c r="BXV2"/>
      <c r="BXW2"/>
      <c r="BXX2"/>
      <c r="BXY2"/>
      <c r="BXZ2"/>
      <c r="BYA2"/>
      <c r="BYB2"/>
      <c r="BYC2"/>
      <c r="BYD2"/>
      <c r="BYE2"/>
      <c r="BYF2"/>
      <c r="BYG2"/>
      <c r="BYH2"/>
      <c r="BYI2"/>
      <c r="BYJ2"/>
      <c r="BYK2"/>
      <c r="BYL2"/>
      <c r="BYM2"/>
      <c r="BYN2"/>
      <c r="BYO2"/>
      <c r="BYP2"/>
      <c r="BYQ2"/>
      <c r="BYR2"/>
      <c r="BYS2"/>
      <c r="BYT2"/>
      <c r="BYU2"/>
      <c r="BYV2"/>
      <c r="BYW2"/>
      <c r="BYX2"/>
      <c r="BYY2"/>
      <c r="BYZ2"/>
      <c r="BZA2"/>
      <c r="BZB2"/>
      <c r="BZC2"/>
      <c r="BZD2"/>
      <c r="BZE2"/>
      <c r="BZF2"/>
      <c r="BZG2"/>
      <c r="BZH2"/>
      <c r="BZI2"/>
      <c r="BZJ2"/>
      <c r="BZK2"/>
      <c r="BZL2"/>
      <c r="BZM2"/>
      <c r="BZN2"/>
      <c r="BZO2"/>
      <c r="BZP2"/>
      <c r="BZQ2"/>
      <c r="BZR2"/>
      <c r="BZS2"/>
      <c r="BZT2"/>
      <c r="BZU2"/>
      <c r="BZV2"/>
      <c r="BZW2"/>
      <c r="BZX2"/>
      <c r="BZY2"/>
      <c r="BZZ2"/>
      <c r="CAA2"/>
      <c r="CAB2"/>
      <c r="CAC2"/>
      <c r="CAD2"/>
      <c r="CAE2"/>
      <c r="CAF2"/>
      <c r="CAG2"/>
      <c r="CAH2"/>
      <c r="CAI2"/>
      <c r="CAJ2"/>
      <c r="CAK2"/>
      <c r="CAL2"/>
      <c r="CAM2"/>
      <c r="CAN2"/>
      <c r="CAO2"/>
      <c r="CAP2"/>
      <c r="CAQ2"/>
      <c r="CAR2"/>
      <c r="CAS2"/>
      <c r="CAT2"/>
      <c r="CAU2"/>
      <c r="CAV2"/>
      <c r="CAW2"/>
      <c r="CAX2"/>
      <c r="CAY2"/>
      <c r="CAZ2"/>
      <c r="CBA2"/>
      <c r="CBB2"/>
      <c r="CBC2"/>
      <c r="CBD2"/>
      <c r="CBE2"/>
      <c r="CBF2"/>
      <c r="CBG2"/>
      <c r="CBH2"/>
      <c r="CBI2"/>
      <c r="CBJ2"/>
      <c r="CBK2"/>
      <c r="CBL2"/>
      <c r="CBM2"/>
      <c r="CBN2"/>
      <c r="CBO2"/>
      <c r="CBP2"/>
      <c r="CBQ2"/>
      <c r="CBR2"/>
      <c r="CBS2"/>
      <c r="CBT2"/>
      <c r="CBU2"/>
      <c r="CBV2"/>
      <c r="CBW2"/>
      <c r="CBX2"/>
      <c r="CBY2"/>
      <c r="CBZ2"/>
      <c r="CCA2"/>
      <c r="CCB2"/>
      <c r="CCC2"/>
      <c r="CCD2"/>
      <c r="CCE2"/>
      <c r="CCF2"/>
      <c r="CCG2"/>
      <c r="CCH2"/>
      <c r="CCI2"/>
      <c r="CCJ2"/>
      <c r="CCK2"/>
      <c r="CCL2"/>
      <c r="CCM2"/>
      <c r="CCN2"/>
      <c r="CCO2"/>
      <c r="CCP2"/>
      <c r="CCQ2"/>
      <c r="CCR2"/>
      <c r="CCS2"/>
      <c r="CCT2"/>
      <c r="CCU2"/>
      <c r="CCV2"/>
      <c r="CCW2"/>
      <c r="CCX2"/>
      <c r="CCY2"/>
      <c r="CCZ2"/>
      <c r="CDA2"/>
      <c r="CDB2"/>
      <c r="CDC2"/>
      <c r="CDD2"/>
      <c r="CDE2"/>
      <c r="CDF2"/>
      <c r="CDG2"/>
      <c r="CDH2"/>
      <c r="CDI2"/>
      <c r="CDJ2"/>
      <c r="CDK2"/>
      <c r="CDL2"/>
      <c r="CDM2"/>
      <c r="CDN2"/>
      <c r="CDO2"/>
      <c r="CDP2"/>
      <c r="CDQ2"/>
      <c r="CDR2"/>
      <c r="CDS2"/>
      <c r="CDT2"/>
      <c r="CDU2"/>
      <c r="CDV2"/>
      <c r="CDW2"/>
      <c r="CDX2"/>
      <c r="CDY2"/>
      <c r="CDZ2"/>
      <c r="CEA2"/>
      <c r="CEB2"/>
      <c r="CEC2"/>
      <c r="CED2"/>
      <c r="CEE2"/>
      <c r="CEF2"/>
      <c r="CEG2"/>
      <c r="CEH2"/>
      <c r="CEI2"/>
      <c r="CEJ2"/>
      <c r="CEK2"/>
      <c r="CEL2"/>
      <c r="CEM2"/>
      <c r="CEN2"/>
      <c r="CEO2"/>
      <c r="CEP2"/>
      <c r="CEQ2"/>
      <c r="CER2"/>
      <c r="CES2"/>
      <c r="CET2"/>
      <c r="CEU2"/>
      <c r="CEV2"/>
      <c r="CEW2"/>
      <c r="CEX2"/>
      <c r="CEY2"/>
      <c r="CEZ2"/>
      <c r="CFA2"/>
      <c r="CFB2"/>
      <c r="CFC2"/>
      <c r="CFD2"/>
      <c r="CFE2"/>
      <c r="CFF2"/>
      <c r="CFG2"/>
      <c r="CFH2"/>
      <c r="CFI2"/>
      <c r="CFJ2"/>
      <c r="CFK2"/>
      <c r="CFL2"/>
      <c r="CFM2"/>
      <c r="CFN2"/>
      <c r="CFO2"/>
      <c r="CFP2"/>
      <c r="CFQ2"/>
      <c r="CFR2"/>
      <c r="CFS2"/>
      <c r="CFT2"/>
      <c r="CFU2"/>
      <c r="CFV2"/>
      <c r="CFW2"/>
      <c r="CFX2"/>
      <c r="CFY2"/>
      <c r="CFZ2"/>
      <c r="CGA2"/>
      <c r="CGB2"/>
      <c r="CGC2"/>
      <c r="CGD2"/>
      <c r="CGE2"/>
      <c r="CGF2"/>
      <c r="CGG2"/>
      <c r="CGH2"/>
      <c r="CGI2"/>
      <c r="CGJ2"/>
      <c r="CGK2"/>
      <c r="CGL2"/>
      <c r="CGM2"/>
      <c r="CGN2"/>
      <c r="CGO2"/>
      <c r="CGP2"/>
      <c r="CGQ2"/>
      <c r="CGR2"/>
      <c r="CGS2"/>
      <c r="CGT2"/>
      <c r="CGU2"/>
      <c r="CGV2"/>
      <c r="CGW2"/>
      <c r="CGX2"/>
      <c r="CGY2"/>
      <c r="CGZ2"/>
      <c r="CHA2"/>
      <c r="CHB2"/>
      <c r="CHC2"/>
      <c r="CHD2"/>
      <c r="CHE2"/>
      <c r="CHF2"/>
      <c r="CHG2"/>
      <c r="CHH2"/>
      <c r="CHI2"/>
      <c r="CHJ2"/>
      <c r="CHK2"/>
      <c r="CHL2"/>
      <c r="CHM2"/>
      <c r="CHN2"/>
      <c r="CHO2"/>
      <c r="CHP2"/>
      <c r="CHQ2"/>
      <c r="CHR2"/>
      <c r="CHS2"/>
      <c r="CHT2"/>
      <c r="CHU2"/>
      <c r="CHV2"/>
      <c r="CHW2"/>
      <c r="CHX2"/>
      <c r="CHY2"/>
      <c r="CHZ2"/>
      <c r="CIA2"/>
      <c r="CIB2"/>
      <c r="CIC2"/>
      <c r="CID2"/>
      <c r="CIE2"/>
      <c r="CIF2"/>
      <c r="CIG2"/>
      <c r="CIH2"/>
      <c r="CII2"/>
      <c r="CIJ2"/>
      <c r="CIK2"/>
      <c r="CIL2"/>
      <c r="CIM2"/>
      <c r="CIN2"/>
      <c r="CIO2"/>
      <c r="CIP2"/>
      <c r="CIQ2"/>
      <c r="CIR2"/>
      <c r="CIS2"/>
      <c r="CIT2"/>
      <c r="CIU2"/>
      <c r="CIV2"/>
      <c r="CIW2"/>
      <c r="CIX2"/>
      <c r="CIY2"/>
      <c r="CIZ2"/>
      <c r="CJA2"/>
      <c r="CJB2"/>
      <c r="CJC2"/>
      <c r="CJD2"/>
      <c r="CJE2"/>
      <c r="CJF2"/>
      <c r="CJG2"/>
      <c r="CJH2"/>
      <c r="CJI2"/>
      <c r="CJJ2"/>
      <c r="CJK2"/>
      <c r="CJL2"/>
      <c r="CJM2"/>
      <c r="CJN2"/>
      <c r="CJO2"/>
      <c r="CJP2"/>
      <c r="CJQ2"/>
      <c r="CJR2"/>
      <c r="CJS2"/>
      <c r="CJT2"/>
      <c r="CJU2"/>
      <c r="CJV2"/>
      <c r="CJW2"/>
      <c r="CJX2"/>
      <c r="CJY2"/>
      <c r="CJZ2"/>
      <c r="CKA2"/>
      <c r="CKB2"/>
      <c r="CKC2"/>
      <c r="CKD2"/>
      <c r="CKE2"/>
      <c r="CKF2"/>
      <c r="CKG2"/>
      <c r="CKH2"/>
      <c r="CKI2"/>
      <c r="CKJ2"/>
      <c r="CKK2"/>
      <c r="CKL2"/>
      <c r="CKM2"/>
      <c r="CKN2"/>
      <c r="CKO2"/>
      <c r="CKP2"/>
      <c r="CKQ2"/>
      <c r="CKR2"/>
      <c r="CKS2"/>
      <c r="CKT2"/>
      <c r="CKU2"/>
      <c r="CKV2"/>
      <c r="CKW2"/>
      <c r="CKX2"/>
      <c r="CKY2"/>
      <c r="CKZ2"/>
      <c r="CLA2"/>
      <c r="CLB2"/>
      <c r="CLC2"/>
      <c r="CLD2"/>
      <c r="CLE2"/>
      <c r="CLF2"/>
      <c r="CLG2"/>
      <c r="CLH2"/>
      <c r="CLI2"/>
      <c r="CLJ2"/>
      <c r="CLK2"/>
      <c r="CLL2"/>
      <c r="CLM2"/>
      <c r="CLN2"/>
      <c r="CLO2"/>
      <c r="CLP2"/>
      <c r="CLQ2"/>
      <c r="CLR2"/>
      <c r="CLS2"/>
      <c r="CLT2"/>
      <c r="CLU2"/>
      <c r="CLV2"/>
      <c r="CLW2"/>
      <c r="CLX2"/>
      <c r="CLY2"/>
      <c r="CLZ2"/>
      <c r="CMA2"/>
      <c r="CMB2"/>
      <c r="CMC2"/>
      <c r="CMD2"/>
      <c r="CME2"/>
      <c r="CMF2"/>
      <c r="CMG2"/>
      <c r="CMH2"/>
      <c r="CMI2"/>
      <c r="CMJ2"/>
      <c r="CMK2"/>
      <c r="CML2"/>
      <c r="CMM2"/>
      <c r="CMN2"/>
      <c r="CMO2"/>
      <c r="CMP2"/>
      <c r="CMQ2"/>
      <c r="CMR2"/>
      <c r="CMS2"/>
      <c r="CMT2"/>
      <c r="CMU2"/>
      <c r="CMV2"/>
      <c r="CMW2"/>
      <c r="CMX2"/>
      <c r="CMY2"/>
      <c r="CMZ2"/>
      <c r="CNA2"/>
      <c r="CNB2"/>
      <c r="CNC2"/>
      <c r="CND2"/>
      <c r="CNE2"/>
      <c r="CNF2"/>
      <c r="CNG2"/>
      <c r="CNH2"/>
      <c r="CNI2"/>
      <c r="CNJ2"/>
      <c r="CNK2"/>
      <c r="CNL2"/>
      <c r="CNM2"/>
      <c r="CNN2"/>
      <c r="CNO2"/>
      <c r="CNP2"/>
      <c r="CNQ2"/>
      <c r="CNR2"/>
      <c r="CNS2"/>
      <c r="CNT2"/>
      <c r="CNU2"/>
      <c r="CNV2"/>
      <c r="CNW2"/>
      <c r="CNX2"/>
      <c r="CNY2"/>
      <c r="CNZ2"/>
      <c r="COA2"/>
      <c r="COB2"/>
      <c r="COC2"/>
      <c r="COD2"/>
      <c r="COE2"/>
      <c r="COF2"/>
      <c r="COG2"/>
      <c r="COH2"/>
      <c r="COI2"/>
      <c r="COJ2"/>
      <c r="COK2"/>
      <c r="COL2"/>
      <c r="COM2"/>
      <c r="CON2"/>
      <c r="COO2"/>
      <c r="COP2"/>
      <c r="COQ2"/>
      <c r="COR2"/>
      <c r="COS2"/>
      <c r="COT2"/>
      <c r="COU2"/>
      <c r="COV2"/>
      <c r="COW2"/>
      <c r="COX2"/>
      <c r="COY2"/>
      <c r="COZ2"/>
      <c r="CPA2"/>
      <c r="CPB2"/>
      <c r="CPC2"/>
      <c r="CPD2"/>
      <c r="CPE2"/>
      <c r="CPF2"/>
      <c r="CPG2"/>
      <c r="CPH2"/>
      <c r="CPI2"/>
      <c r="CPJ2"/>
      <c r="CPK2"/>
      <c r="CPL2"/>
      <c r="CPM2"/>
      <c r="CPN2"/>
      <c r="CPO2"/>
      <c r="CPP2"/>
      <c r="CPQ2"/>
      <c r="CPR2"/>
      <c r="CPS2"/>
      <c r="CPT2"/>
      <c r="CPU2"/>
      <c r="CPV2"/>
      <c r="CPW2"/>
      <c r="CPX2"/>
      <c r="CPY2"/>
      <c r="CPZ2"/>
      <c r="CQA2"/>
      <c r="CQB2"/>
      <c r="CQC2"/>
      <c r="CQD2"/>
      <c r="CQE2"/>
      <c r="CQF2"/>
      <c r="CQG2"/>
      <c r="CQH2"/>
      <c r="CQI2"/>
      <c r="CQJ2"/>
      <c r="CQK2"/>
      <c r="CQL2"/>
      <c r="CQM2"/>
      <c r="CQN2"/>
      <c r="CQO2"/>
      <c r="CQP2"/>
      <c r="CQQ2"/>
      <c r="CQR2"/>
      <c r="CQS2"/>
      <c r="CQT2"/>
      <c r="CQU2"/>
      <c r="CQV2"/>
      <c r="CQW2"/>
      <c r="CQX2"/>
      <c r="CQY2"/>
      <c r="CQZ2"/>
      <c r="CRA2"/>
      <c r="CRB2"/>
      <c r="CRC2"/>
      <c r="CRD2"/>
      <c r="CRE2"/>
      <c r="CRF2"/>
      <c r="CRG2"/>
      <c r="CRH2"/>
      <c r="CRI2"/>
      <c r="CRJ2"/>
      <c r="CRK2"/>
      <c r="CRL2"/>
      <c r="CRM2"/>
      <c r="CRN2"/>
      <c r="CRO2"/>
      <c r="CRP2"/>
      <c r="CRQ2"/>
      <c r="CRR2"/>
      <c r="CRS2"/>
      <c r="CRT2"/>
      <c r="CRU2"/>
      <c r="CRV2"/>
      <c r="CRW2"/>
      <c r="CRX2"/>
      <c r="CRY2"/>
      <c r="CRZ2"/>
      <c r="CSA2"/>
      <c r="CSB2"/>
      <c r="CSC2"/>
      <c r="CSD2"/>
      <c r="CSE2"/>
      <c r="CSF2"/>
      <c r="CSG2"/>
      <c r="CSH2"/>
      <c r="CSI2"/>
      <c r="CSJ2"/>
      <c r="CSK2"/>
      <c r="CSL2"/>
      <c r="CSM2"/>
      <c r="CSN2"/>
      <c r="CSO2"/>
      <c r="CSP2"/>
      <c r="CSQ2"/>
      <c r="CSR2"/>
      <c r="CSS2"/>
      <c r="CST2"/>
      <c r="CSU2"/>
      <c r="CSV2"/>
      <c r="CSW2"/>
      <c r="CSX2"/>
      <c r="CSY2"/>
      <c r="CSZ2"/>
      <c r="CTA2"/>
      <c r="CTB2"/>
      <c r="CTC2"/>
      <c r="CTD2"/>
      <c r="CTE2"/>
      <c r="CTF2"/>
      <c r="CTG2"/>
      <c r="CTH2"/>
      <c r="CTI2"/>
      <c r="CTJ2"/>
      <c r="CTK2"/>
      <c r="CTL2"/>
      <c r="CTM2"/>
      <c r="CTN2"/>
      <c r="CTO2"/>
      <c r="CTP2"/>
      <c r="CTQ2"/>
      <c r="CTR2"/>
      <c r="CTS2"/>
      <c r="CTT2"/>
      <c r="CTU2"/>
      <c r="CTV2"/>
      <c r="CTW2"/>
      <c r="CTX2"/>
      <c r="CTY2"/>
      <c r="CTZ2"/>
      <c r="CUA2"/>
      <c r="CUB2"/>
      <c r="CUC2"/>
      <c r="CUD2"/>
      <c r="CUE2"/>
      <c r="CUF2"/>
      <c r="CUG2"/>
      <c r="CUH2"/>
      <c r="CUI2"/>
      <c r="CUJ2"/>
      <c r="CUK2"/>
      <c r="CUL2"/>
      <c r="CUM2"/>
      <c r="CUN2"/>
      <c r="CUO2"/>
      <c r="CUP2"/>
      <c r="CUQ2"/>
      <c r="CUR2"/>
      <c r="CUS2"/>
      <c r="CUT2"/>
      <c r="CUU2"/>
      <c r="CUV2"/>
      <c r="CUW2"/>
      <c r="CUX2"/>
      <c r="CUY2"/>
      <c r="CUZ2"/>
      <c r="CVA2"/>
      <c r="CVB2"/>
      <c r="CVC2"/>
      <c r="CVD2"/>
      <c r="CVE2"/>
      <c r="CVF2"/>
      <c r="CVG2"/>
      <c r="CVH2"/>
      <c r="CVI2"/>
      <c r="CVJ2"/>
      <c r="CVK2"/>
      <c r="CVL2"/>
      <c r="CVM2"/>
      <c r="CVN2"/>
      <c r="CVO2"/>
      <c r="CVP2"/>
      <c r="CVQ2"/>
      <c r="CVR2"/>
      <c r="CVS2"/>
      <c r="CVT2"/>
      <c r="CVU2"/>
      <c r="CVV2"/>
      <c r="CVW2"/>
      <c r="CVX2"/>
      <c r="CVY2"/>
      <c r="CVZ2"/>
      <c r="CWA2"/>
      <c r="CWB2"/>
      <c r="CWC2"/>
      <c r="CWD2"/>
      <c r="CWE2"/>
      <c r="CWF2"/>
      <c r="CWG2"/>
      <c r="CWH2"/>
      <c r="CWI2"/>
      <c r="CWJ2"/>
      <c r="CWK2"/>
      <c r="CWL2"/>
      <c r="CWM2"/>
      <c r="CWN2"/>
      <c r="CWO2"/>
      <c r="CWP2"/>
      <c r="CWQ2"/>
      <c r="CWR2"/>
      <c r="CWS2"/>
      <c r="CWT2"/>
      <c r="CWU2"/>
      <c r="CWV2"/>
      <c r="CWW2"/>
      <c r="CWX2"/>
      <c r="CWY2"/>
      <c r="CWZ2"/>
      <c r="CXA2"/>
      <c r="CXB2"/>
      <c r="CXC2"/>
      <c r="CXD2"/>
      <c r="CXE2"/>
      <c r="CXF2"/>
      <c r="CXG2"/>
      <c r="CXH2"/>
      <c r="CXI2"/>
      <c r="CXJ2"/>
      <c r="CXK2"/>
      <c r="CXL2"/>
      <c r="CXM2"/>
      <c r="CXN2"/>
      <c r="CXO2"/>
      <c r="CXP2"/>
      <c r="CXQ2"/>
      <c r="CXR2"/>
      <c r="CXS2"/>
      <c r="CXT2"/>
      <c r="CXU2"/>
      <c r="CXV2"/>
      <c r="CXW2"/>
      <c r="CXX2"/>
      <c r="CXY2"/>
      <c r="CXZ2"/>
      <c r="CYA2"/>
      <c r="CYB2"/>
      <c r="CYC2"/>
      <c r="CYD2"/>
      <c r="CYE2"/>
      <c r="CYF2"/>
      <c r="CYG2"/>
      <c r="CYH2"/>
      <c r="CYI2"/>
      <c r="CYJ2"/>
      <c r="CYK2"/>
      <c r="CYL2"/>
      <c r="CYM2"/>
      <c r="CYN2"/>
      <c r="CYO2"/>
      <c r="CYP2"/>
      <c r="CYQ2"/>
      <c r="CYR2"/>
      <c r="CYS2"/>
      <c r="CYT2"/>
      <c r="CYU2"/>
      <c r="CYV2"/>
      <c r="CYW2"/>
      <c r="CYX2"/>
      <c r="CYY2"/>
      <c r="CYZ2"/>
      <c r="CZA2"/>
      <c r="CZB2"/>
      <c r="CZC2"/>
      <c r="CZD2"/>
      <c r="CZE2"/>
      <c r="CZF2"/>
      <c r="CZG2"/>
      <c r="CZH2"/>
      <c r="CZI2"/>
      <c r="CZJ2"/>
      <c r="CZK2"/>
      <c r="CZL2"/>
      <c r="CZM2"/>
      <c r="CZN2"/>
      <c r="CZO2"/>
      <c r="CZP2"/>
      <c r="CZQ2"/>
      <c r="CZR2"/>
      <c r="CZS2"/>
      <c r="CZT2"/>
      <c r="CZU2"/>
      <c r="CZV2"/>
      <c r="CZW2"/>
      <c r="CZX2"/>
      <c r="CZY2"/>
      <c r="CZZ2"/>
      <c r="DAA2"/>
      <c r="DAB2"/>
      <c r="DAC2"/>
      <c r="DAD2"/>
      <c r="DAE2"/>
      <c r="DAF2"/>
      <c r="DAG2"/>
      <c r="DAH2"/>
      <c r="DAI2"/>
      <c r="DAJ2"/>
      <c r="DAK2"/>
      <c r="DAL2"/>
      <c r="DAM2"/>
      <c r="DAN2"/>
      <c r="DAO2"/>
      <c r="DAP2"/>
      <c r="DAQ2"/>
      <c r="DAR2"/>
      <c r="DAS2"/>
      <c r="DAT2"/>
      <c r="DAU2"/>
      <c r="DAV2"/>
      <c r="DAW2"/>
      <c r="DAX2"/>
      <c r="DAY2"/>
      <c r="DAZ2"/>
      <c r="DBA2"/>
      <c r="DBB2"/>
      <c r="DBC2"/>
      <c r="DBD2"/>
      <c r="DBE2"/>
      <c r="DBF2"/>
      <c r="DBG2"/>
      <c r="DBH2"/>
      <c r="DBI2"/>
      <c r="DBJ2"/>
      <c r="DBK2"/>
      <c r="DBL2"/>
      <c r="DBM2"/>
      <c r="DBN2"/>
      <c r="DBO2"/>
      <c r="DBP2"/>
      <c r="DBQ2"/>
      <c r="DBR2"/>
      <c r="DBS2"/>
      <c r="DBT2"/>
      <c r="DBU2"/>
      <c r="DBV2"/>
      <c r="DBW2"/>
      <c r="DBX2"/>
      <c r="DBY2"/>
      <c r="DBZ2"/>
      <c r="DCA2"/>
      <c r="DCB2"/>
      <c r="DCC2"/>
      <c r="DCD2"/>
      <c r="DCE2"/>
      <c r="DCF2"/>
      <c r="DCG2"/>
      <c r="DCH2"/>
      <c r="DCI2"/>
      <c r="DCJ2"/>
      <c r="DCK2"/>
      <c r="DCL2"/>
      <c r="DCM2"/>
      <c r="DCN2"/>
      <c r="DCO2"/>
      <c r="DCP2"/>
      <c r="DCQ2"/>
      <c r="DCR2"/>
      <c r="DCS2"/>
      <c r="DCT2"/>
      <c r="DCU2"/>
      <c r="DCV2"/>
      <c r="DCW2"/>
      <c r="DCX2"/>
      <c r="DCY2"/>
      <c r="DCZ2"/>
      <c r="DDA2"/>
      <c r="DDB2"/>
      <c r="DDC2"/>
      <c r="DDD2"/>
      <c r="DDE2"/>
      <c r="DDF2"/>
      <c r="DDG2"/>
      <c r="DDH2"/>
      <c r="DDI2"/>
      <c r="DDJ2"/>
      <c r="DDK2"/>
      <c r="DDL2"/>
      <c r="DDM2"/>
      <c r="DDN2"/>
      <c r="DDO2"/>
      <c r="DDP2"/>
      <c r="DDQ2"/>
      <c r="DDR2"/>
      <c r="DDS2"/>
      <c r="DDT2"/>
      <c r="DDU2"/>
      <c r="DDV2"/>
      <c r="DDW2"/>
      <c r="DDX2"/>
      <c r="DDY2"/>
      <c r="DDZ2"/>
      <c r="DEA2"/>
      <c r="DEB2"/>
      <c r="DEC2"/>
      <c r="DED2"/>
      <c r="DEE2"/>
      <c r="DEF2"/>
      <c r="DEG2"/>
      <c r="DEH2"/>
      <c r="DEI2"/>
      <c r="DEJ2"/>
      <c r="DEK2"/>
      <c r="DEL2"/>
      <c r="DEM2"/>
      <c r="DEN2"/>
      <c r="DEO2"/>
      <c r="DEP2"/>
      <c r="DEQ2"/>
      <c r="DER2"/>
      <c r="DES2"/>
      <c r="DET2"/>
      <c r="DEU2"/>
      <c r="DEV2"/>
      <c r="DEW2"/>
      <c r="DEX2"/>
      <c r="DEY2"/>
      <c r="DEZ2"/>
      <c r="DFA2"/>
      <c r="DFB2"/>
      <c r="DFC2"/>
      <c r="DFD2"/>
      <c r="DFE2"/>
      <c r="DFF2"/>
      <c r="DFG2"/>
      <c r="DFH2"/>
      <c r="DFI2"/>
      <c r="DFJ2"/>
      <c r="DFK2"/>
      <c r="DFL2"/>
      <c r="DFM2"/>
      <c r="DFN2"/>
      <c r="DFO2"/>
      <c r="DFP2"/>
      <c r="DFQ2"/>
      <c r="DFR2"/>
      <c r="DFS2"/>
      <c r="DFT2"/>
      <c r="DFU2"/>
      <c r="DFV2"/>
      <c r="DFW2"/>
      <c r="DFX2"/>
      <c r="DFY2"/>
      <c r="DFZ2"/>
      <c r="DGA2"/>
      <c r="DGB2"/>
      <c r="DGC2"/>
      <c r="DGD2"/>
      <c r="DGE2"/>
      <c r="DGF2"/>
      <c r="DGG2"/>
      <c r="DGH2"/>
      <c r="DGI2"/>
      <c r="DGJ2"/>
      <c r="DGK2"/>
      <c r="DGL2"/>
      <c r="DGM2"/>
      <c r="DGN2"/>
      <c r="DGO2"/>
      <c r="DGP2"/>
      <c r="DGQ2"/>
      <c r="DGR2"/>
      <c r="DGS2"/>
      <c r="DGT2"/>
      <c r="DGU2"/>
      <c r="DGV2"/>
      <c r="DGW2"/>
      <c r="DGX2"/>
      <c r="DGY2"/>
      <c r="DGZ2"/>
      <c r="DHA2"/>
      <c r="DHB2"/>
      <c r="DHC2"/>
      <c r="DHD2"/>
      <c r="DHE2"/>
      <c r="DHF2"/>
      <c r="DHG2"/>
      <c r="DHH2"/>
      <c r="DHI2"/>
      <c r="DHJ2"/>
      <c r="DHK2"/>
      <c r="DHL2"/>
      <c r="DHM2"/>
      <c r="DHN2"/>
      <c r="DHO2"/>
      <c r="DHP2"/>
      <c r="DHQ2"/>
      <c r="DHR2"/>
      <c r="DHS2"/>
      <c r="DHT2"/>
      <c r="DHU2"/>
      <c r="DHV2"/>
      <c r="DHW2"/>
      <c r="DHX2"/>
      <c r="DHY2"/>
      <c r="DHZ2"/>
      <c r="DIA2"/>
      <c r="DIB2"/>
      <c r="DIC2"/>
      <c r="DID2"/>
      <c r="DIE2"/>
      <c r="DIF2"/>
      <c r="DIG2"/>
      <c r="DIH2"/>
      <c r="DII2"/>
      <c r="DIJ2"/>
      <c r="DIK2"/>
      <c r="DIL2"/>
      <c r="DIM2"/>
      <c r="DIN2"/>
      <c r="DIO2"/>
      <c r="DIP2"/>
      <c r="DIQ2"/>
      <c r="DIR2"/>
      <c r="DIS2"/>
      <c r="DIT2"/>
      <c r="DIU2"/>
      <c r="DIV2"/>
      <c r="DIW2"/>
      <c r="DIX2"/>
      <c r="DIY2"/>
      <c r="DIZ2"/>
      <c r="DJA2"/>
      <c r="DJB2"/>
      <c r="DJC2"/>
      <c r="DJD2"/>
      <c r="DJE2"/>
      <c r="DJF2"/>
      <c r="DJG2"/>
      <c r="DJH2"/>
      <c r="DJI2"/>
      <c r="DJJ2"/>
      <c r="DJK2"/>
      <c r="DJL2"/>
      <c r="DJM2"/>
      <c r="DJN2"/>
      <c r="DJO2"/>
      <c r="DJP2"/>
      <c r="DJQ2"/>
      <c r="DJR2"/>
      <c r="DJS2"/>
      <c r="DJT2"/>
      <c r="DJU2"/>
      <c r="DJV2"/>
      <c r="DJW2"/>
      <c r="DJX2"/>
      <c r="DJY2"/>
      <c r="DJZ2"/>
      <c r="DKA2"/>
      <c r="DKB2"/>
      <c r="DKC2"/>
      <c r="DKD2"/>
      <c r="DKE2"/>
      <c r="DKF2"/>
      <c r="DKG2"/>
      <c r="DKH2"/>
      <c r="DKI2"/>
      <c r="DKJ2"/>
      <c r="DKK2"/>
      <c r="DKL2"/>
      <c r="DKM2"/>
      <c r="DKN2"/>
      <c r="DKO2"/>
      <c r="DKP2"/>
      <c r="DKQ2"/>
      <c r="DKR2"/>
      <c r="DKS2"/>
      <c r="DKT2"/>
      <c r="DKU2"/>
      <c r="DKV2"/>
      <c r="DKW2"/>
      <c r="DKX2"/>
      <c r="DKY2"/>
      <c r="DKZ2"/>
      <c r="DLA2"/>
      <c r="DLB2"/>
      <c r="DLC2"/>
      <c r="DLD2"/>
      <c r="DLE2"/>
      <c r="DLF2"/>
      <c r="DLG2"/>
      <c r="DLH2"/>
      <c r="DLI2"/>
      <c r="DLJ2"/>
      <c r="DLK2"/>
      <c r="DLL2"/>
      <c r="DLM2"/>
      <c r="DLN2"/>
      <c r="DLO2"/>
      <c r="DLP2"/>
      <c r="DLQ2"/>
      <c r="DLR2"/>
      <c r="DLS2"/>
      <c r="DLT2"/>
      <c r="DLU2"/>
      <c r="DLV2"/>
      <c r="DLW2"/>
      <c r="DLX2"/>
      <c r="DLY2"/>
      <c r="DLZ2"/>
      <c r="DMA2"/>
      <c r="DMB2"/>
      <c r="DMC2"/>
      <c r="DMD2"/>
      <c r="DME2"/>
      <c r="DMF2"/>
      <c r="DMG2"/>
      <c r="DMH2"/>
      <c r="DMI2"/>
      <c r="DMJ2"/>
      <c r="DMK2"/>
      <c r="DML2"/>
      <c r="DMM2"/>
      <c r="DMN2"/>
      <c r="DMO2"/>
      <c r="DMP2"/>
      <c r="DMQ2"/>
      <c r="DMR2"/>
      <c r="DMS2"/>
      <c r="DMT2"/>
      <c r="DMU2"/>
      <c r="DMV2"/>
      <c r="DMW2"/>
      <c r="DMX2"/>
      <c r="DMY2"/>
      <c r="DMZ2"/>
      <c r="DNA2"/>
      <c r="DNB2"/>
      <c r="DNC2"/>
      <c r="DND2"/>
      <c r="DNE2"/>
      <c r="DNF2"/>
      <c r="DNG2"/>
      <c r="DNH2"/>
      <c r="DNI2"/>
      <c r="DNJ2"/>
      <c r="DNK2"/>
      <c r="DNL2"/>
      <c r="DNM2"/>
      <c r="DNN2"/>
      <c r="DNO2"/>
      <c r="DNP2"/>
      <c r="DNQ2"/>
      <c r="DNR2"/>
      <c r="DNS2"/>
      <c r="DNT2"/>
      <c r="DNU2"/>
      <c r="DNV2"/>
      <c r="DNW2"/>
      <c r="DNX2"/>
      <c r="DNY2"/>
      <c r="DNZ2"/>
      <c r="DOA2"/>
      <c r="DOB2"/>
      <c r="DOC2"/>
      <c r="DOD2"/>
      <c r="DOE2"/>
      <c r="DOF2"/>
      <c r="DOG2"/>
      <c r="DOH2"/>
      <c r="DOI2"/>
      <c r="DOJ2"/>
      <c r="DOK2"/>
      <c r="DOL2"/>
      <c r="DOM2"/>
      <c r="DON2"/>
      <c r="DOO2"/>
      <c r="DOP2"/>
      <c r="DOQ2"/>
      <c r="DOR2"/>
      <c r="DOS2"/>
      <c r="DOT2"/>
      <c r="DOU2"/>
      <c r="DOV2"/>
      <c r="DOW2"/>
      <c r="DOX2"/>
      <c r="DOY2"/>
      <c r="DOZ2"/>
      <c r="DPA2"/>
      <c r="DPB2"/>
      <c r="DPC2"/>
      <c r="DPD2"/>
      <c r="DPE2"/>
      <c r="DPF2"/>
      <c r="DPG2"/>
      <c r="DPH2"/>
      <c r="DPI2"/>
      <c r="DPJ2"/>
      <c r="DPK2"/>
      <c r="DPL2"/>
      <c r="DPM2"/>
      <c r="DPN2"/>
      <c r="DPO2"/>
      <c r="DPP2"/>
      <c r="DPQ2"/>
      <c r="DPR2"/>
      <c r="DPS2"/>
      <c r="DPT2"/>
      <c r="DPU2"/>
      <c r="DPV2"/>
      <c r="DPW2"/>
      <c r="DPX2"/>
      <c r="DPY2"/>
      <c r="DPZ2"/>
      <c r="DQA2"/>
      <c r="DQB2"/>
      <c r="DQC2"/>
      <c r="DQD2"/>
      <c r="DQE2"/>
      <c r="DQF2"/>
      <c r="DQG2"/>
      <c r="DQH2"/>
      <c r="DQI2"/>
      <c r="DQJ2"/>
      <c r="DQK2"/>
      <c r="DQL2"/>
      <c r="DQM2"/>
      <c r="DQN2"/>
      <c r="DQO2"/>
      <c r="DQP2"/>
      <c r="DQQ2"/>
      <c r="DQR2"/>
      <c r="DQS2"/>
      <c r="DQT2"/>
      <c r="DQU2"/>
      <c r="DQV2"/>
      <c r="DQW2"/>
      <c r="DQX2"/>
      <c r="DQY2"/>
      <c r="DQZ2"/>
      <c r="DRA2"/>
      <c r="DRB2"/>
      <c r="DRC2"/>
      <c r="DRD2"/>
      <c r="DRE2"/>
      <c r="DRF2"/>
      <c r="DRG2"/>
      <c r="DRH2"/>
      <c r="DRI2"/>
      <c r="DRJ2"/>
      <c r="DRK2"/>
      <c r="DRL2"/>
      <c r="DRM2"/>
      <c r="DRN2"/>
      <c r="DRO2"/>
      <c r="DRP2"/>
      <c r="DRQ2"/>
      <c r="DRR2"/>
      <c r="DRS2"/>
      <c r="DRT2"/>
      <c r="DRU2"/>
      <c r="DRV2"/>
      <c r="DRW2"/>
      <c r="DRX2"/>
      <c r="DRY2"/>
      <c r="DRZ2"/>
      <c r="DSA2"/>
      <c r="DSB2"/>
      <c r="DSC2"/>
      <c r="DSD2"/>
      <c r="DSE2"/>
      <c r="DSF2"/>
      <c r="DSG2"/>
      <c r="DSH2"/>
      <c r="DSI2"/>
      <c r="DSJ2"/>
      <c r="DSK2"/>
      <c r="DSL2"/>
      <c r="DSM2"/>
      <c r="DSN2"/>
      <c r="DSO2"/>
      <c r="DSP2"/>
      <c r="DSQ2"/>
      <c r="DSR2"/>
      <c r="DSS2"/>
      <c r="DST2"/>
      <c r="DSU2"/>
      <c r="DSV2"/>
      <c r="DSW2"/>
      <c r="DSX2"/>
      <c r="DSY2"/>
      <c r="DSZ2"/>
      <c r="DTA2"/>
      <c r="DTB2"/>
      <c r="DTC2"/>
      <c r="DTD2"/>
      <c r="DTE2"/>
      <c r="DTF2"/>
      <c r="DTG2"/>
      <c r="DTH2"/>
      <c r="DTI2"/>
      <c r="DTJ2"/>
      <c r="DTK2"/>
      <c r="DTL2"/>
      <c r="DTM2"/>
      <c r="DTN2"/>
      <c r="DTO2"/>
      <c r="DTP2"/>
      <c r="DTQ2"/>
      <c r="DTR2"/>
      <c r="DTS2"/>
      <c r="DTT2"/>
      <c r="DTU2"/>
      <c r="DTV2"/>
      <c r="DTW2"/>
      <c r="DTX2"/>
      <c r="DTY2"/>
      <c r="DTZ2"/>
      <c r="DUA2"/>
      <c r="DUB2"/>
      <c r="DUC2"/>
      <c r="DUD2"/>
      <c r="DUE2"/>
      <c r="DUF2"/>
      <c r="DUG2"/>
      <c r="DUH2"/>
      <c r="DUI2"/>
      <c r="DUJ2"/>
      <c r="DUK2"/>
      <c r="DUL2"/>
      <c r="DUM2"/>
      <c r="DUN2"/>
      <c r="DUO2"/>
      <c r="DUP2"/>
      <c r="DUQ2"/>
      <c r="DUR2"/>
      <c r="DUS2"/>
      <c r="DUT2"/>
      <c r="DUU2"/>
      <c r="DUV2"/>
      <c r="DUW2"/>
      <c r="DUX2"/>
      <c r="DUY2"/>
      <c r="DUZ2"/>
      <c r="DVA2"/>
      <c r="DVB2"/>
      <c r="DVC2"/>
      <c r="DVD2"/>
      <c r="DVE2"/>
      <c r="DVF2"/>
      <c r="DVG2"/>
      <c r="DVH2"/>
      <c r="DVI2"/>
      <c r="DVJ2"/>
      <c r="DVK2"/>
      <c r="DVL2"/>
      <c r="DVM2"/>
      <c r="DVN2"/>
      <c r="DVO2"/>
      <c r="DVP2"/>
      <c r="DVQ2"/>
      <c r="DVR2"/>
      <c r="DVS2"/>
      <c r="DVT2"/>
      <c r="DVU2"/>
      <c r="DVV2"/>
      <c r="DVW2"/>
      <c r="DVX2"/>
      <c r="DVY2"/>
      <c r="DVZ2"/>
      <c r="DWA2"/>
      <c r="DWB2"/>
      <c r="DWC2"/>
      <c r="DWD2"/>
      <c r="DWE2"/>
      <c r="DWF2"/>
      <c r="DWG2"/>
      <c r="DWH2"/>
      <c r="DWI2"/>
      <c r="DWJ2"/>
      <c r="DWK2"/>
      <c r="DWL2"/>
      <c r="DWM2"/>
      <c r="DWN2"/>
      <c r="DWO2"/>
      <c r="DWP2"/>
      <c r="DWQ2"/>
      <c r="DWR2"/>
      <c r="DWS2"/>
      <c r="DWT2"/>
      <c r="DWU2"/>
      <c r="DWV2"/>
      <c r="DWW2"/>
      <c r="DWX2"/>
      <c r="DWY2"/>
      <c r="DWZ2"/>
      <c r="DXA2"/>
      <c r="DXB2"/>
      <c r="DXC2"/>
      <c r="DXD2"/>
      <c r="DXE2"/>
      <c r="DXF2"/>
      <c r="DXG2"/>
      <c r="DXH2"/>
      <c r="DXI2"/>
      <c r="DXJ2"/>
      <c r="DXK2"/>
      <c r="DXL2"/>
      <c r="DXM2"/>
      <c r="DXN2"/>
      <c r="DXO2"/>
      <c r="DXP2"/>
      <c r="DXQ2"/>
      <c r="DXR2"/>
      <c r="DXS2"/>
      <c r="DXT2"/>
      <c r="DXU2"/>
      <c r="DXV2"/>
      <c r="DXW2"/>
      <c r="DXX2"/>
      <c r="DXY2"/>
      <c r="DXZ2"/>
      <c r="DYA2"/>
      <c r="DYB2"/>
      <c r="DYC2"/>
      <c r="DYD2"/>
      <c r="DYE2"/>
      <c r="DYF2"/>
      <c r="DYG2"/>
      <c r="DYH2"/>
      <c r="DYI2"/>
      <c r="DYJ2"/>
      <c r="DYK2"/>
      <c r="DYL2"/>
      <c r="DYM2"/>
      <c r="DYN2"/>
      <c r="DYO2"/>
      <c r="DYP2"/>
      <c r="DYQ2"/>
      <c r="DYR2"/>
      <c r="DYS2"/>
      <c r="DYT2"/>
      <c r="DYU2"/>
      <c r="DYV2"/>
      <c r="DYW2"/>
      <c r="DYX2"/>
      <c r="DYY2"/>
      <c r="DYZ2"/>
      <c r="DZA2"/>
      <c r="DZB2"/>
      <c r="DZC2"/>
      <c r="DZD2"/>
      <c r="DZE2"/>
      <c r="DZF2"/>
      <c r="DZG2"/>
      <c r="DZH2"/>
      <c r="DZI2"/>
      <c r="DZJ2"/>
      <c r="DZK2"/>
      <c r="DZL2"/>
      <c r="DZM2"/>
      <c r="DZN2"/>
      <c r="DZO2"/>
      <c r="DZP2"/>
      <c r="DZQ2"/>
      <c r="DZR2"/>
      <c r="DZS2"/>
      <c r="DZT2"/>
      <c r="DZU2"/>
      <c r="DZV2"/>
      <c r="DZW2"/>
      <c r="DZX2"/>
      <c r="DZY2"/>
      <c r="DZZ2"/>
      <c r="EAA2"/>
      <c r="EAB2"/>
      <c r="EAC2"/>
      <c r="EAD2"/>
      <c r="EAE2"/>
      <c r="EAF2"/>
      <c r="EAG2"/>
      <c r="EAH2"/>
      <c r="EAI2"/>
      <c r="EAJ2"/>
      <c r="EAK2"/>
      <c r="EAL2"/>
      <c r="EAM2"/>
      <c r="EAN2"/>
      <c r="EAO2"/>
      <c r="EAP2"/>
      <c r="EAQ2"/>
      <c r="EAR2"/>
      <c r="EAS2"/>
      <c r="EAT2"/>
      <c r="EAU2"/>
      <c r="EAV2"/>
      <c r="EAW2"/>
      <c r="EAX2"/>
      <c r="EAY2"/>
      <c r="EAZ2"/>
      <c r="EBA2"/>
      <c r="EBB2"/>
      <c r="EBC2"/>
      <c r="EBD2"/>
      <c r="EBE2"/>
      <c r="EBF2"/>
      <c r="EBG2"/>
      <c r="EBH2"/>
      <c r="EBI2"/>
      <c r="EBJ2"/>
      <c r="EBK2"/>
      <c r="EBL2"/>
      <c r="EBM2"/>
      <c r="EBN2"/>
      <c r="EBO2"/>
      <c r="EBP2"/>
      <c r="EBQ2"/>
      <c r="EBR2"/>
      <c r="EBS2"/>
      <c r="EBT2"/>
      <c r="EBU2"/>
      <c r="EBV2"/>
      <c r="EBW2"/>
      <c r="EBX2"/>
      <c r="EBY2"/>
      <c r="EBZ2"/>
      <c r="ECA2"/>
      <c r="ECB2"/>
      <c r="ECC2"/>
      <c r="ECD2"/>
      <c r="ECE2"/>
      <c r="ECF2"/>
      <c r="ECG2"/>
      <c r="ECH2"/>
      <c r="ECI2"/>
      <c r="ECJ2"/>
      <c r="ECK2"/>
      <c r="ECL2"/>
      <c r="ECM2"/>
      <c r="ECN2"/>
      <c r="ECO2"/>
      <c r="ECP2"/>
      <c r="ECQ2"/>
      <c r="ECR2"/>
      <c r="ECS2"/>
      <c r="ECT2"/>
      <c r="ECU2"/>
      <c r="ECV2"/>
      <c r="ECW2"/>
      <c r="ECX2"/>
      <c r="ECY2"/>
      <c r="ECZ2"/>
      <c r="EDA2"/>
      <c r="EDB2"/>
      <c r="EDC2"/>
      <c r="EDD2"/>
      <c r="EDE2"/>
      <c r="EDF2"/>
      <c r="EDG2"/>
      <c r="EDH2"/>
      <c r="EDI2"/>
      <c r="EDJ2"/>
      <c r="EDK2"/>
      <c r="EDL2"/>
      <c r="EDM2"/>
      <c r="EDN2"/>
      <c r="EDO2"/>
      <c r="EDP2"/>
      <c r="EDQ2"/>
      <c r="EDR2"/>
      <c r="EDS2"/>
      <c r="EDT2"/>
      <c r="EDU2"/>
      <c r="EDV2"/>
      <c r="EDW2"/>
      <c r="EDX2"/>
      <c r="EDY2"/>
      <c r="EDZ2"/>
      <c r="EEA2"/>
      <c r="EEB2"/>
      <c r="EEC2"/>
      <c r="EED2"/>
      <c r="EEE2"/>
      <c r="EEF2"/>
      <c r="EEG2"/>
      <c r="EEH2"/>
      <c r="EEI2"/>
      <c r="EEJ2"/>
      <c r="EEK2"/>
      <c r="EEL2"/>
      <c r="EEM2"/>
      <c r="EEN2"/>
      <c r="EEO2"/>
      <c r="EEP2"/>
      <c r="EEQ2"/>
      <c r="EER2"/>
      <c r="EES2"/>
      <c r="EET2"/>
      <c r="EEU2"/>
      <c r="EEV2"/>
      <c r="EEW2"/>
      <c r="EEX2"/>
      <c r="EEY2"/>
      <c r="EEZ2"/>
      <c r="EFA2"/>
      <c r="EFB2"/>
      <c r="EFC2"/>
      <c r="EFD2"/>
      <c r="EFE2"/>
      <c r="EFF2"/>
      <c r="EFG2"/>
      <c r="EFH2"/>
      <c r="EFI2"/>
      <c r="EFJ2"/>
      <c r="EFK2"/>
      <c r="EFL2"/>
      <c r="EFM2"/>
      <c r="EFN2"/>
      <c r="EFO2"/>
      <c r="EFP2"/>
      <c r="EFQ2"/>
      <c r="EFR2"/>
      <c r="EFS2"/>
      <c r="EFT2"/>
      <c r="EFU2"/>
      <c r="EFV2"/>
      <c r="EFW2"/>
      <c r="EFX2"/>
      <c r="EFY2"/>
      <c r="EFZ2"/>
      <c r="EGA2"/>
      <c r="EGB2"/>
      <c r="EGC2"/>
      <c r="EGD2"/>
      <c r="EGE2"/>
      <c r="EGF2"/>
      <c r="EGG2"/>
      <c r="EGH2"/>
      <c r="EGI2"/>
      <c r="EGJ2"/>
      <c r="EGK2"/>
      <c r="EGL2"/>
      <c r="EGM2"/>
      <c r="EGN2"/>
      <c r="EGO2"/>
      <c r="EGP2"/>
      <c r="EGQ2"/>
      <c r="EGR2"/>
      <c r="EGS2"/>
      <c r="EGT2"/>
      <c r="EGU2"/>
      <c r="EGV2"/>
      <c r="EGW2"/>
      <c r="EGX2"/>
      <c r="EGY2"/>
      <c r="EGZ2"/>
      <c r="EHA2"/>
      <c r="EHB2"/>
      <c r="EHC2"/>
      <c r="EHD2"/>
      <c r="EHE2"/>
      <c r="EHF2"/>
      <c r="EHG2"/>
      <c r="EHH2"/>
      <c r="EHI2"/>
      <c r="EHJ2"/>
      <c r="EHK2"/>
      <c r="EHL2"/>
      <c r="EHM2"/>
      <c r="EHN2"/>
      <c r="EHO2"/>
      <c r="EHP2"/>
      <c r="EHQ2"/>
      <c r="EHR2"/>
      <c r="EHS2"/>
      <c r="EHT2"/>
      <c r="EHU2"/>
      <c r="EHV2"/>
      <c r="EHW2"/>
      <c r="EHX2"/>
      <c r="EHY2"/>
      <c r="EHZ2"/>
      <c r="EIA2"/>
      <c r="EIB2"/>
      <c r="EIC2"/>
      <c r="EID2"/>
      <c r="EIE2"/>
      <c r="EIF2"/>
      <c r="EIG2"/>
      <c r="EIH2"/>
      <c r="EII2"/>
      <c r="EIJ2"/>
      <c r="EIK2"/>
      <c r="EIL2"/>
      <c r="EIM2"/>
      <c r="EIN2"/>
      <c r="EIO2"/>
      <c r="EIP2"/>
      <c r="EIQ2"/>
      <c r="EIR2"/>
      <c r="EIS2"/>
      <c r="EIT2"/>
      <c r="EIU2"/>
      <c r="EIV2"/>
      <c r="EIW2"/>
      <c r="EIX2"/>
      <c r="EIY2"/>
      <c r="EIZ2"/>
      <c r="EJA2"/>
      <c r="EJB2"/>
      <c r="EJC2"/>
      <c r="EJD2"/>
      <c r="EJE2"/>
      <c r="EJF2"/>
      <c r="EJG2"/>
      <c r="EJH2"/>
      <c r="EJI2"/>
      <c r="EJJ2"/>
      <c r="EJK2"/>
      <c r="EJL2"/>
      <c r="EJM2"/>
      <c r="EJN2"/>
      <c r="EJO2"/>
      <c r="EJP2"/>
      <c r="EJQ2"/>
      <c r="EJR2"/>
      <c r="EJS2"/>
      <c r="EJT2"/>
      <c r="EJU2"/>
      <c r="EJV2"/>
      <c r="EJW2"/>
      <c r="EJX2"/>
      <c r="EJY2"/>
      <c r="EJZ2"/>
      <c r="EKA2"/>
      <c r="EKB2"/>
      <c r="EKC2"/>
      <c r="EKD2"/>
      <c r="EKE2"/>
      <c r="EKF2"/>
      <c r="EKG2"/>
      <c r="EKH2"/>
      <c r="EKI2"/>
      <c r="EKJ2"/>
      <c r="EKK2"/>
      <c r="EKL2"/>
      <c r="EKM2"/>
      <c r="EKN2"/>
      <c r="EKO2"/>
      <c r="EKP2"/>
      <c r="EKQ2"/>
      <c r="EKR2"/>
      <c r="EKS2"/>
      <c r="EKT2"/>
      <c r="EKU2"/>
      <c r="EKV2"/>
      <c r="EKW2"/>
      <c r="EKX2"/>
      <c r="EKY2"/>
      <c r="EKZ2"/>
      <c r="ELA2"/>
      <c r="ELB2"/>
      <c r="ELC2"/>
      <c r="ELD2"/>
      <c r="ELE2"/>
      <c r="ELF2"/>
      <c r="ELG2"/>
      <c r="ELH2"/>
      <c r="ELI2"/>
      <c r="ELJ2"/>
      <c r="ELK2"/>
      <c r="ELL2"/>
      <c r="ELM2"/>
      <c r="ELN2"/>
      <c r="ELO2"/>
      <c r="ELP2"/>
      <c r="ELQ2"/>
      <c r="ELR2"/>
      <c r="ELS2"/>
      <c r="ELT2"/>
      <c r="ELU2"/>
      <c r="ELV2"/>
      <c r="ELW2"/>
      <c r="ELX2"/>
      <c r="ELY2"/>
      <c r="ELZ2"/>
      <c r="EMA2"/>
      <c r="EMB2"/>
      <c r="EMC2"/>
      <c r="EMD2"/>
      <c r="EME2"/>
      <c r="EMF2"/>
      <c r="EMG2"/>
      <c r="EMH2"/>
      <c r="EMI2"/>
      <c r="EMJ2"/>
      <c r="EMK2"/>
      <c r="EML2"/>
      <c r="EMM2"/>
      <c r="EMN2"/>
      <c r="EMO2"/>
      <c r="EMP2"/>
      <c r="EMQ2"/>
      <c r="EMR2"/>
      <c r="EMS2"/>
      <c r="EMT2"/>
      <c r="EMU2"/>
      <c r="EMV2"/>
      <c r="EMW2"/>
      <c r="EMX2"/>
      <c r="EMY2"/>
      <c r="EMZ2"/>
      <c r="ENA2"/>
      <c r="ENB2"/>
      <c r="ENC2"/>
      <c r="END2"/>
      <c r="ENE2"/>
      <c r="ENF2"/>
      <c r="ENG2"/>
      <c r="ENH2"/>
      <c r="ENI2"/>
      <c r="ENJ2"/>
      <c r="ENK2"/>
      <c r="ENL2"/>
      <c r="ENM2"/>
      <c r="ENN2"/>
      <c r="ENO2"/>
      <c r="ENP2"/>
      <c r="ENQ2"/>
      <c r="ENR2"/>
      <c r="ENS2"/>
      <c r="ENT2"/>
      <c r="ENU2"/>
      <c r="ENV2"/>
      <c r="ENW2"/>
      <c r="ENX2"/>
      <c r="ENY2"/>
      <c r="ENZ2"/>
      <c r="EOA2"/>
      <c r="EOB2"/>
      <c r="EOC2"/>
      <c r="EOD2"/>
      <c r="EOE2"/>
      <c r="EOF2"/>
      <c r="EOG2"/>
      <c r="EOH2"/>
      <c r="EOI2"/>
      <c r="EOJ2"/>
      <c r="EOK2"/>
      <c r="EOL2"/>
      <c r="EOM2"/>
      <c r="EON2"/>
      <c r="EOO2"/>
      <c r="EOP2"/>
      <c r="EOQ2"/>
      <c r="EOR2"/>
      <c r="EOS2"/>
      <c r="EOT2"/>
      <c r="EOU2"/>
      <c r="EOV2"/>
      <c r="EOW2"/>
      <c r="EOX2"/>
      <c r="EOY2"/>
      <c r="EOZ2"/>
      <c r="EPA2"/>
      <c r="EPB2"/>
      <c r="EPC2"/>
      <c r="EPD2"/>
      <c r="EPE2"/>
      <c r="EPF2"/>
      <c r="EPG2"/>
      <c r="EPH2"/>
      <c r="EPI2"/>
      <c r="EPJ2"/>
      <c r="EPK2"/>
      <c r="EPL2"/>
      <c r="EPM2"/>
      <c r="EPN2"/>
      <c r="EPO2"/>
      <c r="EPP2"/>
      <c r="EPQ2"/>
      <c r="EPR2"/>
      <c r="EPS2"/>
      <c r="EPT2"/>
      <c r="EPU2"/>
      <c r="EPV2"/>
      <c r="EPW2"/>
      <c r="EPX2"/>
      <c r="EPY2"/>
      <c r="EPZ2"/>
      <c r="EQA2"/>
      <c r="EQB2"/>
      <c r="EQC2"/>
      <c r="EQD2"/>
      <c r="EQE2"/>
      <c r="EQF2"/>
      <c r="EQG2"/>
      <c r="EQH2"/>
      <c r="EQI2"/>
      <c r="EQJ2"/>
      <c r="EQK2"/>
      <c r="EQL2"/>
      <c r="EQM2"/>
      <c r="EQN2"/>
      <c r="EQO2"/>
      <c r="EQP2"/>
      <c r="EQQ2"/>
      <c r="EQR2"/>
      <c r="EQS2"/>
      <c r="EQT2"/>
      <c r="EQU2"/>
      <c r="EQV2"/>
      <c r="EQW2"/>
      <c r="EQX2"/>
      <c r="EQY2"/>
      <c r="EQZ2"/>
      <c r="ERA2"/>
      <c r="ERB2"/>
      <c r="ERC2"/>
      <c r="ERD2"/>
      <c r="ERE2"/>
      <c r="ERF2"/>
      <c r="ERG2"/>
      <c r="ERH2"/>
      <c r="ERI2"/>
      <c r="ERJ2"/>
      <c r="ERK2"/>
      <c r="ERL2"/>
      <c r="ERM2"/>
      <c r="ERN2"/>
      <c r="ERO2"/>
      <c r="ERP2"/>
      <c r="ERQ2"/>
      <c r="ERR2"/>
      <c r="ERS2"/>
      <c r="ERT2"/>
      <c r="ERU2"/>
      <c r="ERV2"/>
      <c r="ERW2"/>
      <c r="ERX2"/>
      <c r="ERY2"/>
      <c r="ERZ2"/>
      <c r="ESA2"/>
      <c r="ESB2"/>
      <c r="ESC2"/>
      <c r="ESD2"/>
      <c r="ESE2"/>
      <c r="ESF2"/>
      <c r="ESG2"/>
      <c r="ESH2"/>
      <c r="ESI2"/>
      <c r="ESJ2"/>
      <c r="ESK2"/>
      <c r="ESL2"/>
      <c r="ESM2"/>
      <c r="ESN2"/>
      <c r="ESO2"/>
      <c r="ESP2"/>
      <c r="ESQ2"/>
      <c r="ESR2"/>
      <c r="ESS2"/>
      <c r="EST2"/>
      <c r="ESU2"/>
      <c r="ESV2"/>
      <c r="ESW2"/>
      <c r="ESX2"/>
      <c r="ESY2"/>
      <c r="ESZ2"/>
      <c r="ETA2"/>
      <c r="ETB2"/>
      <c r="ETC2"/>
      <c r="ETD2"/>
      <c r="ETE2"/>
      <c r="ETF2"/>
      <c r="ETG2"/>
      <c r="ETH2"/>
      <c r="ETI2"/>
      <c r="ETJ2"/>
      <c r="ETK2"/>
      <c r="ETL2"/>
      <c r="ETM2"/>
      <c r="ETN2"/>
      <c r="ETO2"/>
      <c r="ETP2"/>
      <c r="ETQ2"/>
      <c r="ETR2"/>
      <c r="ETS2"/>
      <c r="ETT2"/>
      <c r="ETU2"/>
      <c r="ETV2"/>
      <c r="ETW2"/>
      <c r="ETX2"/>
      <c r="ETY2"/>
      <c r="ETZ2"/>
      <c r="EUA2"/>
      <c r="EUB2"/>
      <c r="EUC2"/>
      <c r="EUD2"/>
      <c r="EUE2"/>
      <c r="EUF2"/>
      <c r="EUG2"/>
      <c r="EUH2"/>
      <c r="EUI2"/>
      <c r="EUJ2"/>
      <c r="EUK2"/>
      <c r="EUL2"/>
      <c r="EUM2"/>
      <c r="EUN2"/>
      <c r="EUO2"/>
      <c r="EUP2"/>
      <c r="EUQ2"/>
      <c r="EUR2"/>
      <c r="EUS2"/>
      <c r="EUT2"/>
      <c r="EUU2"/>
      <c r="EUV2"/>
      <c r="EUW2"/>
      <c r="EUX2"/>
      <c r="EUY2"/>
      <c r="EUZ2"/>
      <c r="EVA2"/>
      <c r="EVB2"/>
      <c r="EVC2"/>
      <c r="EVD2"/>
      <c r="EVE2"/>
      <c r="EVF2"/>
      <c r="EVG2"/>
      <c r="EVH2"/>
      <c r="EVI2"/>
      <c r="EVJ2"/>
      <c r="EVK2"/>
      <c r="EVL2"/>
      <c r="EVM2"/>
      <c r="EVN2"/>
      <c r="EVO2"/>
      <c r="EVP2"/>
      <c r="EVQ2"/>
      <c r="EVR2"/>
      <c r="EVS2"/>
      <c r="EVT2"/>
      <c r="EVU2"/>
      <c r="EVV2"/>
      <c r="EVW2"/>
      <c r="EVX2"/>
      <c r="EVY2"/>
      <c r="EVZ2"/>
      <c r="EWA2"/>
      <c r="EWB2"/>
      <c r="EWC2"/>
      <c r="EWD2"/>
      <c r="EWE2"/>
      <c r="EWF2"/>
      <c r="EWG2"/>
      <c r="EWH2"/>
      <c r="EWI2"/>
      <c r="EWJ2"/>
      <c r="EWK2"/>
      <c r="EWL2"/>
      <c r="EWM2"/>
      <c r="EWN2"/>
      <c r="EWO2"/>
      <c r="EWP2"/>
      <c r="EWQ2"/>
      <c r="EWR2"/>
      <c r="EWS2"/>
      <c r="EWT2"/>
      <c r="EWU2"/>
      <c r="EWV2"/>
      <c r="EWW2"/>
      <c r="EWX2"/>
      <c r="EWY2"/>
      <c r="EWZ2"/>
      <c r="EXA2"/>
      <c r="EXB2"/>
      <c r="EXC2"/>
      <c r="EXD2"/>
      <c r="EXE2"/>
      <c r="EXF2"/>
      <c r="EXG2"/>
      <c r="EXH2"/>
      <c r="EXI2"/>
      <c r="EXJ2"/>
      <c r="EXK2"/>
      <c r="EXL2"/>
      <c r="EXM2"/>
      <c r="EXN2"/>
      <c r="EXO2"/>
      <c r="EXP2"/>
      <c r="EXQ2"/>
      <c r="EXR2"/>
      <c r="EXS2"/>
      <c r="EXT2"/>
      <c r="EXU2"/>
      <c r="EXV2"/>
      <c r="EXW2"/>
      <c r="EXX2"/>
      <c r="EXY2"/>
      <c r="EXZ2"/>
      <c r="EYA2"/>
      <c r="EYB2"/>
      <c r="EYC2"/>
      <c r="EYD2"/>
      <c r="EYE2"/>
      <c r="EYF2"/>
      <c r="EYG2"/>
      <c r="EYH2"/>
      <c r="EYI2"/>
      <c r="EYJ2"/>
      <c r="EYK2"/>
      <c r="EYL2"/>
      <c r="EYM2"/>
      <c r="EYN2"/>
      <c r="EYO2"/>
      <c r="EYP2"/>
      <c r="EYQ2"/>
      <c r="EYR2"/>
      <c r="EYS2"/>
      <c r="EYT2"/>
      <c r="EYU2"/>
      <c r="EYV2"/>
      <c r="EYW2"/>
      <c r="EYX2"/>
      <c r="EYY2"/>
      <c r="EYZ2"/>
      <c r="EZA2"/>
      <c r="EZB2"/>
      <c r="EZC2"/>
      <c r="EZD2"/>
      <c r="EZE2"/>
      <c r="EZF2"/>
      <c r="EZG2"/>
      <c r="EZH2"/>
      <c r="EZI2"/>
      <c r="EZJ2"/>
      <c r="EZK2"/>
      <c r="EZL2"/>
      <c r="EZM2"/>
      <c r="EZN2"/>
      <c r="EZO2"/>
      <c r="EZP2"/>
      <c r="EZQ2"/>
      <c r="EZR2"/>
      <c r="EZS2"/>
      <c r="EZT2"/>
      <c r="EZU2"/>
      <c r="EZV2"/>
      <c r="EZW2"/>
      <c r="EZX2"/>
      <c r="EZY2"/>
      <c r="EZZ2"/>
      <c r="FAA2"/>
      <c r="FAB2"/>
      <c r="FAC2"/>
      <c r="FAD2"/>
      <c r="FAE2"/>
      <c r="FAF2"/>
      <c r="FAG2"/>
      <c r="FAH2"/>
      <c r="FAI2"/>
      <c r="FAJ2"/>
      <c r="FAK2"/>
      <c r="FAL2"/>
      <c r="FAM2"/>
      <c r="FAN2"/>
      <c r="FAO2"/>
      <c r="FAP2"/>
      <c r="FAQ2"/>
      <c r="FAR2"/>
      <c r="FAS2"/>
      <c r="FAT2"/>
      <c r="FAU2"/>
      <c r="FAV2"/>
      <c r="FAW2"/>
      <c r="FAX2"/>
      <c r="FAY2"/>
      <c r="FAZ2"/>
      <c r="FBA2"/>
      <c r="FBB2"/>
      <c r="FBC2"/>
      <c r="FBD2"/>
      <c r="FBE2"/>
      <c r="FBF2"/>
      <c r="FBG2"/>
      <c r="FBH2"/>
      <c r="FBI2"/>
      <c r="FBJ2"/>
      <c r="FBK2"/>
      <c r="FBL2"/>
      <c r="FBM2"/>
      <c r="FBN2"/>
      <c r="FBO2"/>
      <c r="FBP2"/>
      <c r="FBQ2"/>
      <c r="FBR2"/>
      <c r="FBS2"/>
      <c r="FBT2"/>
      <c r="FBU2"/>
      <c r="FBV2"/>
      <c r="FBW2"/>
      <c r="FBX2"/>
      <c r="FBY2"/>
      <c r="FBZ2"/>
      <c r="FCA2"/>
      <c r="FCB2"/>
      <c r="FCC2"/>
      <c r="FCD2"/>
      <c r="FCE2"/>
      <c r="FCF2"/>
      <c r="FCG2"/>
      <c r="FCH2"/>
      <c r="FCI2"/>
      <c r="FCJ2"/>
      <c r="FCK2"/>
      <c r="FCL2"/>
      <c r="FCM2"/>
      <c r="FCN2"/>
      <c r="FCO2"/>
      <c r="FCP2"/>
      <c r="FCQ2"/>
      <c r="FCR2"/>
      <c r="FCS2"/>
      <c r="FCT2"/>
      <c r="FCU2"/>
      <c r="FCV2"/>
      <c r="FCW2"/>
      <c r="FCX2"/>
      <c r="FCY2"/>
      <c r="FCZ2"/>
      <c r="FDA2"/>
      <c r="FDB2"/>
      <c r="FDC2"/>
      <c r="FDD2"/>
      <c r="FDE2"/>
      <c r="FDF2"/>
      <c r="FDG2"/>
      <c r="FDH2"/>
      <c r="FDI2"/>
      <c r="FDJ2"/>
      <c r="FDK2"/>
      <c r="FDL2"/>
      <c r="FDM2"/>
      <c r="FDN2"/>
      <c r="FDO2"/>
      <c r="FDP2"/>
      <c r="FDQ2"/>
      <c r="FDR2"/>
      <c r="FDS2"/>
      <c r="FDT2"/>
      <c r="FDU2"/>
      <c r="FDV2"/>
      <c r="FDW2"/>
      <c r="FDX2"/>
      <c r="FDY2"/>
      <c r="FDZ2"/>
      <c r="FEA2"/>
      <c r="FEB2"/>
      <c r="FEC2"/>
      <c r="FED2"/>
      <c r="FEE2"/>
      <c r="FEF2"/>
      <c r="FEG2"/>
      <c r="FEH2"/>
      <c r="FEI2"/>
      <c r="FEJ2"/>
      <c r="FEK2"/>
      <c r="FEL2"/>
      <c r="FEM2"/>
      <c r="FEN2"/>
      <c r="FEO2"/>
      <c r="FEP2"/>
      <c r="FEQ2"/>
      <c r="FER2"/>
      <c r="FES2"/>
      <c r="FET2"/>
      <c r="FEU2"/>
      <c r="FEV2"/>
      <c r="FEW2"/>
      <c r="FEX2"/>
      <c r="FEY2"/>
      <c r="FEZ2"/>
      <c r="FFA2"/>
      <c r="FFB2"/>
      <c r="FFC2"/>
      <c r="FFD2"/>
      <c r="FFE2"/>
      <c r="FFF2"/>
      <c r="FFG2"/>
      <c r="FFH2"/>
      <c r="FFI2"/>
      <c r="FFJ2"/>
      <c r="FFK2"/>
      <c r="FFL2"/>
      <c r="FFM2"/>
      <c r="FFN2"/>
      <c r="FFO2"/>
      <c r="FFP2"/>
      <c r="FFQ2"/>
      <c r="FFR2"/>
      <c r="FFS2"/>
      <c r="FFT2"/>
      <c r="FFU2"/>
      <c r="FFV2"/>
      <c r="FFW2"/>
      <c r="FFX2"/>
      <c r="FFY2"/>
      <c r="FFZ2"/>
      <c r="FGA2"/>
      <c r="FGB2"/>
      <c r="FGC2"/>
      <c r="FGD2"/>
      <c r="FGE2"/>
      <c r="FGF2"/>
      <c r="FGG2"/>
      <c r="FGH2"/>
      <c r="FGI2"/>
      <c r="FGJ2"/>
      <c r="FGK2"/>
      <c r="FGL2"/>
      <c r="FGM2"/>
      <c r="FGN2"/>
      <c r="FGO2"/>
      <c r="FGP2"/>
      <c r="FGQ2"/>
      <c r="FGR2"/>
      <c r="FGS2"/>
      <c r="FGT2"/>
      <c r="FGU2"/>
      <c r="FGV2"/>
      <c r="FGW2"/>
      <c r="FGX2"/>
      <c r="FGY2"/>
      <c r="FGZ2"/>
      <c r="FHA2"/>
      <c r="FHB2"/>
      <c r="FHC2"/>
      <c r="FHD2"/>
      <c r="FHE2"/>
      <c r="FHF2"/>
      <c r="FHG2"/>
      <c r="FHH2"/>
      <c r="FHI2"/>
      <c r="FHJ2"/>
      <c r="FHK2"/>
      <c r="FHL2"/>
      <c r="FHM2"/>
      <c r="FHN2"/>
      <c r="FHO2"/>
      <c r="FHP2"/>
      <c r="FHQ2"/>
      <c r="FHR2"/>
      <c r="FHS2"/>
      <c r="FHT2"/>
      <c r="FHU2"/>
      <c r="FHV2"/>
      <c r="FHW2"/>
      <c r="FHX2"/>
      <c r="FHY2"/>
      <c r="FHZ2"/>
      <c r="FIA2"/>
      <c r="FIB2"/>
      <c r="FIC2"/>
      <c r="FID2"/>
      <c r="FIE2"/>
      <c r="FIF2"/>
      <c r="FIG2"/>
      <c r="FIH2"/>
      <c r="FII2"/>
      <c r="FIJ2"/>
      <c r="FIK2"/>
      <c r="FIL2"/>
      <c r="FIM2"/>
      <c r="FIN2"/>
      <c r="FIO2"/>
      <c r="FIP2"/>
      <c r="FIQ2"/>
      <c r="FIR2"/>
      <c r="FIS2"/>
      <c r="FIT2"/>
      <c r="FIU2"/>
      <c r="FIV2"/>
      <c r="FIW2"/>
      <c r="FIX2"/>
      <c r="FIY2"/>
      <c r="FIZ2"/>
      <c r="FJA2"/>
      <c r="FJB2"/>
      <c r="FJC2"/>
      <c r="FJD2"/>
      <c r="FJE2"/>
      <c r="FJF2"/>
      <c r="FJG2"/>
      <c r="FJH2"/>
      <c r="FJI2"/>
      <c r="FJJ2"/>
      <c r="FJK2"/>
      <c r="FJL2"/>
      <c r="FJM2"/>
      <c r="FJN2"/>
      <c r="FJO2"/>
      <c r="FJP2"/>
      <c r="FJQ2"/>
      <c r="FJR2"/>
      <c r="FJS2"/>
      <c r="FJT2"/>
      <c r="FJU2"/>
      <c r="FJV2"/>
      <c r="FJW2"/>
      <c r="FJX2"/>
      <c r="FJY2"/>
      <c r="FJZ2"/>
      <c r="FKA2"/>
      <c r="FKB2"/>
      <c r="FKC2"/>
      <c r="FKD2"/>
      <c r="FKE2"/>
      <c r="FKF2"/>
      <c r="FKG2"/>
      <c r="FKH2"/>
      <c r="FKI2"/>
      <c r="FKJ2"/>
      <c r="FKK2"/>
      <c r="FKL2"/>
      <c r="FKM2"/>
      <c r="FKN2"/>
      <c r="FKO2"/>
      <c r="FKP2"/>
      <c r="FKQ2"/>
      <c r="FKR2"/>
      <c r="FKS2"/>
      <c r="FKT2"/>
      <c r="FKU2"/>
      <c r="FKV2"/>
      <c r="FKW2"/>
      <c r="FKX2"/>
      <c r="FKY2"/>
      <c r="FKZ2"/>
      <c r="FLA2"/>
      <c r="FLB2"/>
      <c r="FLC2"/>
      <c r="FLD2"/>
      <c r="FLE2"/>
      <c r="FLF2"/>
      <c r="FLG2"/>
      <c r="FLH2"/>
      <c r="FLI2"/>
      <c r="FLJ2"/>
      <c r="FLK2"/>
      <c r="FLL2"/>
      <c r="FLM2"/>
      <c r="FLN2"/>
      <c r="FLO2"/>
      <c r="FLP2"/>
      <c r="FLQ2"/>
      <c r="FLR2"/>
      <c r="FLS2"/>
      <c r="FLT2"/>
      <c r="FLU2"/>
      <c r="FLV2"/>
      <c r="FLW2"/>
      <c r="FLX2"/>
      <c r="FLY2"/>
      <c r="FLZ2"/>
      <c r="FMA2"/>
      <c r="FMB2"/>
      <c r="FMC2"/>
      <c r="FMD2"/>
      <c r="FME2"/>
      <c r="FMF2"/>
      <c r="FMG2"/>
      <c r="FMH2"/>
      <c r="FMI2"/>
      <c r="FMJ2"/>
      <c r="FMK2"/>
      <c r="FML2"/>
      <c r="FMM2"/>
      <c r="FMN2"/>
      <c r="FMO2"/>
      <c r="FMP2"/>
      <c r="FMQ2"/>
      <c r="FMR2"/>
      <c r="FMS2"/>
      <c r="FMT2"/>
      <c r="FMU2"/>
      <c r="FMV2"/>
      <c r="FMW2"/>
      <c r="FMX2"/>
      <c r="FMY2"/>
      <c r="FMZ2"/>
      <c r="FNA2"/>
      <c r="FNB2"/>
      <c r="FNC2"/>
      <c r="FND2"/>
      <c r="FNE2"/>
      <c r="FNF2"/>
      <c r="FNG2"/>
      <c r="FNH2"/>
      <c r="FNI2"/>
      <c r="FNJ2"/>
      <c r="FNK2"/>
      <c r="FNL2"/>
      <c r="FNM2"/>
      <c r="FNN2"/>
      <c r="FNO2"/>
      <c r="FNP2"/>
      <c r="FNQ2"/>
      <c r="FNR2"/>
      <c r="FNS2"/>
      <c r="FNT2"/>
      <c r="FNU2"/>
      <c r="FNV2"/>
      <c r="FNW2"/>
      <c r="FNX2"/>
      <c r="FNY2"/>
      <c r="FNZ2"/>
      <c r="FOA2"/>
      <c r="FOB2"/>
      <c r="FOC2"/>
      <c r="FOD2"/>
      <c r="FOE2"/>
      <c r="FOF2"/>
      <c r="FOG2"/>
      <c r="FOH2"/>
      <c r="FOI2"/>
      <c r="FOJ2"/>
      <c r="FOK2"/>
      <c r="FOL2"/>
      <c r="FOM2"/>
      <c r="FON2"/>
      <c r="FOO2"/>
      <c r="FOP2"/>
      <c r="FOQ2"/>
      <c r="FOR2"/>
      <c r="FOS2"/>
      <c r="FOT2"/>
      <c r="FOU2"/>
      <c r="FOV2"/>
      <c r="FOW2"/>
      <c r="FOX2"/>
      <c r="FOY2"/>
      <c r="FOZ2"/>
      <c r="FPA2"/>
      <c r="FPB2"/>
      <c r="FPC2"/>
      <c r="FPD2"/>
      <c r="FPE2"/>
      <c r="FPF2"/>
      <c r="FPG2"/>
      <c r="FPH2"/>
      <c r="FPI2"/>
      <c r="FPJ2"/>
      <c r="FPK2"/>
      <c r="FPL2"/>
      <c r="FPM2"/>
      <c r="FPN2"/>
      <c r="FPO2"/>
      <c r="FPP2"/>
      <c r="FPQ2"/>
      <c r="FPR2"/>
      <c r="FPS2"/>
      <c r="FPT2"/>
      <c r="FPU2"/>
      <c r="FPV2"/>
      <c r="FPW2"/>
      <c r="FPX2"/>
      <c r="FPY2"/>
      <c r="FPZ2"/>
      <c r="FQA2"/>
      <c r="FQB2"/>
      <c r="FQC2"/>
      <c r="FQD2"/>
      <c r="FQE2"/>
      <c r="FQF2"/>
      <c r="FQG2"/>
      <c r="FQH2"/>
      <c r="FQI2"/>
      <c r="FQJ2"/>
      <c r="FQK2"/>
      <c r="FQL2"/>
      <c r="FQM2"/>
      <c r="FQN2"/>
      <c r="FQO2"/>
      <c r="FQP2"/>
      <c r="FQQ2"/>
      <c r="FQR2"/>
      <c r="FQS2"/>
      <c r="FQT2"/>
      <c r="FQU2"/>
      <c r="FQV2"/>
      <c r="FQW2"/>
      <c r="FQX2"/>
      <c r="FQY2"/>
      <c r="FQZ2"/>
      <c r="FRA2"/>
      <c r="FRB2"/>
      <c r="FRC2"/>
      <c r="FRD2"/>
      <c r="FRE2"/>
      <c r="FRF2"/>
      <c r="FRG2"/>
      <c r="FRH2"/>
      <c r="FRI2"/>
      <c r="FRJ2"/>
      <c r="FRK2"/>
      <c r="FRL2"/>
      <c r="FRM2"/>
      <c r="FRN2"/>
      <c r="FRO2"/>
      <c r="FRP2"/>
      <c r="FRQ2"/>
      <c r="FRR2"/>
      <c r="FRS2"/>
      <c r="FRT2"/>
      <c r="FRU2"/>
      <c r="FRV2"/>
      <c r="FRW2"/>
      <c r="FRX2"/>
      <c r="FRY2"/>
      <c r="FRZ2"/>
      <c r="FSA2"/>
      <c r="FSB2"/>
      <c r="FSC2"/>
      <c r="FSD2"/>
      <c r="FSE2"/>
      <c r="FSF2"/>
      <c r="FSG2"/>
      <c r="FSH2"/>
      <c r="FSI2"/>
      <c r="FSJ2"/>
      <c r="FSK2"/>
      <c r="FSL2"/>
      <c r="FSM2"/>
      <c r="FSN2"/>
      <c r="FSO2"/>
      <c r="FSP2"/>
      <c r="FSQ2"/>
      <c r="FSR2"/>
      <c r="FSS2"/>
      <c r="FST2"/>
      <c r="FSU2"/>
      <c r="FSV2"/>
      <c r="FSW2"/>
      <c r="FSX2"/>
      <c r="FSY2"/>
      <c r="FSZ2"/>
      <c r="FTA2"/>
      <c r="FTB2"/>
      <c r="FTC2"/>
      <c r="FTD2"/>
      <c r="FTE2"/>
      <c r="FTF2"/>
      <c r="FTG2"/>
      <c r="FTH2"/>
      <c r="FTI2"/>
      <c r="FTJ2"/>
      <c r="FTK2"/>
      <c r="FTL2"/>
      <c r="FTM2"/>
      <c r="FTN2"/>
      <c r="FTO2"/>
      <c r="FTP2"/>
      <c r="FTQ2"/>
      <c r="FTR2"/>
      <c r="FTS2"/>
      <c r="FTT2"/>
      <c r="FTU2"/>
      <c r="FTV2"/>
      <c r="FTW2"/>
      <c r="FTX2"/>
      <c r="FTY2"/>
      <c r="FTZ2"/>
      <c r="FUA2"/>
      <c r="FUB2"/>
      <c r="FUC2"/>
      <c r="FUD2"/>
      <c r="FUE2"/>
      <c r="FUF2"/>
      <c r="FUG2"/>
      <c r="FUH2"/>
      <c r="FUI2"/>
      <c r="FUJ2"/>
      <c r="FUK2"/>
      <c r="FUL2"/>
      <c r="FUM2"/>
      <c r="FUN2"/>
      <c r="FUO2"/>
      <c r="FUP2"/>
      <c r="FUQ2"/>
      <c r="FUR2"/>
      <c r="FUS2"/>
      <c r="FUT2"/>
      <c r="FUU2"/>
      <c r="FUV2"/>
      <c r="FUW2"/>
      <c r="FUX2"/>
      <c r="FUY2"/>
      <c r="FUZ2"/>
      <c r="FVA2"/>
      <c r="FVB2"/>
      <c r="FVC2"/>
      <c r="FVD2"/>
      <c r="FVE2"/>
      <c r="FVF2"/>
      <c r="FVG2"/>
      <c r="FVH2"/>
      <c r="FVI2"/>
      <c r="FVJ2"/>
      <c r="FVK2"/>
      <c r="FVL2"/>
      <c r="FVM2"/>
      <c r="FVN2"/>
      <c r="FVO2"/>
      <c r="FVP2"/>
      <c r="FVQ2"/>
      <c r="FVR2"/>
      <c r="FVS2"/>
      <c r="FVT2"/>
      <c r="FVU2"/>
      <c r="FVV2"/>
      <c r="FVW2"/>
      <c r="FVX2"/>
      <c r="FVY2"/>
      <c r="FVZ2"/>
      <c r="FWA2"/>
      <c r="FWB2"/>
      <c r="FWC2"/>
      <c r="FWD2"/>
      <c r="FWE2"/>
      <c r="FWF2"/>
      <c r="FWG2"/>
      <c r="FWH2"/>
      <c r="FWI2"/>
      <c r="FWJ2"/>
      <c r="FWK2"/>
      <c r="FWL2"/>
      <c r="FWM2"/>
      <c r="FWN2"/>
      <c r="FWO2"/>
      <c r="FWP2"/>
      <c r="FWQ2"/>
      <c r="FWR2"/>
      <c r="FWS2"/>
      <c r="FWT2"/>
      <c r="FWU2"/>
      <c r="FWV2"/>
      <c r="FWW2"/>
      <c r="FWX2"/>
      <c r="FWY2"/>
      <c r="FWZ2"/>
      <c r="FXA2"/>
      <c r="FXB2"/>
      <c r="FXC2"/>
      <c r="FXD2"/>
      <c r="FXE2"/>
      <c r="FXF2"/>
      <c r="FXG2"/>
      <c r="FXH2"/>
      <c r="FXI2"/>
      <c r="FXJ2"/>
      <c r="FXK2"/>
      <c r="FXL2"/>
      <c r="FXM2"/>
      <c r="FXN2"/>
      <c r="FXO2"/>
      <c r="FXP2"/>
      <c r="FXQ2"/>
      <c r="FXR2"/>
      <c r="FXS2"/>
      <c r="FXT2"/>
      <c r="FXU2"/>
      <c r="FXV2"/>
      <c r="FXW2"/>
      <c r="FXX2"/>
      <c r="FXY2"/>
      <c r="FXZ2"/>
      <c r="FYA2"/>
      <c r="FYB2"/>
      <c r="FYC2"/>
      <c r="FYD2"/>
      <c r="FYE2"/>
      <c r="FYF2"/>
      <c r="FYG2"/>
      <c r="FYH2"/>
      <c r="FYI2"/>
      <c r="FYJ2"/>
      <c r="FYK2"/>
      <c r="FYL2"/>
      <c r="FYM2"/>
      <c r="FYN2"/>
      <c r="FYO2"/>
      <c r="FYP2"/>
      <c r="FYQ2"/>
      <c r="FYR2"/>
      <c r="FYS2"/>
      <c r="FYT2"/>
      <c r="FYU2"/>
      <c r="FYV2"/>
      <c r="FYW2"/>
      <c r="FYX2"/>
      <c r="FYY2"/>
      <c r="FYZ2"/>
      <c r="FZA2"/>
      <c r="FZB2"/>
      <c r="FZC2"/>
      <c r="FZD2"/>
      <c r="FZE2"/>
      <c r="FZF2"/>
      <c r="FZG2"/>
      <c r="FZH2"/>
      <c r="FZI2"/>
      <c r="FZJ2"/>
      <c r="FZK2"/>
      <c r="FZL2"/>
      <c r="FZM2"/>
      <c r="FZN2"/>
      <c r="FZO2"/>
      <c r="FZP2"/>
      <c r="FZQ2"/>
      <c r="FZR2"/>
      <c r="FZS2"/>
      <c r="FZT2"/>
      <c r="FZU2"/>
      <c r="FZV2"/>
      <c r="FZW2"/>
      <c r="FZX2"/>
      <c r="FZY2"/>
      <c r="FZZ2"/>
      <c r="GAA2"/>
      <c r="GAB2"/>
      <c r="GAC2"/>
      <c r="GAD2"/>
      <c r="GAE2"/>
      <c r="GAF2"/>
      <c r="GAG2"/>
      <c r="GAH2"/>
      <c r="GAI2"/>
      <c r="GAJ2"/>
      <c r="GAK2"/>
      <c r="GAL2"/>
      <c r="GAM2"/>
      <c r="GAN2"/>
      <c r="GAO2"/>
      <c r="GAP2"/>
      <c r="GAQ2"/>
      <c r="GAR2"/>
      <c r="GAS2"/>
      <c r="GAT2"/>
      <c r="GAU2"/>
      <c r="GAV2"/>
      <c r="GAW2"/>
      <c r="GAX2"/>
      <c r="GAY2"/>
      <c r="GAZ2"/>
      <c r="GBA2"/>
      <c r="GBB2"/>
      <c r="GBC2"/>
      <c r="GBD2"/>
      <c r="GBE2"/>
      <c r="GBF2"/>
      <c r="GBG2"/>
      <c r="GBH2"/>
      <c r="GBI2"/>
      <c r="GBJ2"/>
      <c r="GBK2"/>
      <c r="GBL2"/>
      <c r="GBM2"/>
      <c r="GBN2"/>
      <c r="GBO2"/>
      <c r="GBP2"/>
      <c r="GBQ2"/>
      <c r="GBR2"/>
      <c r="GBS2"/>
      <c r="GBT2"/>
      <c r="GBU2"/>
      <c r="GBV2"/>
      <c r="GBW2"/>
      <c r="GBX2"/>
      <c r="GBY2"/>
      <c r="GBZ2"/>
      <c r="GCA2"/>
      <c r="GCB2"/>
      <c r="GCC2"/>
      <c r="GCD2"/>
      <c r="GCE2"/>
      <c r="GCF2"/>
      <c r="GCG2"/>
      <c r="GCH2"/>
      <c r="GCI2"/>
      <c r="GCJ2"/>
      <c r="GCK2"/>
      <c r="GCL2"/>
      <c r="GCM2"/>
      <c r="GCN2"/>
      <c r="GCO2"/>
      <c r="GCP2"/>
      <c r="GCQ2"/>
      <c r="GCR2"/>
      <c r="GCS2"/>
      <c r="GCT2"/>
      <c r="GCU2"/>
      <c r="GCV2"/>
      <c r="GCW2"/>
      <c r="GCX2"/>
      <c r="GCY2"/>
      <c r="GCZ2"/>
      <c r="GDA2"/>
      <c r="GDB2"/>
      <c r="GDC2"/>
      <c r="GDD2"/>
      <c r="GDE2"/>
      <c r="GDF2"/>
      <c r="GDG2"/>
      <c r="GDH2"/>
      <c r="GDI2"/>
      <c r="GDJ2"/>
      <c r="GDK2"/>
      <c r="GDL2"/>
      <c r="GDM2"/>
      <c r="GDN2"/>
      <c r="GDO2"/>
      <c r="GDP2"/>
      <c r="GDQ2"/>
      <c r="GDR2"/>
      <c r="GDS2"/>
      <c r="GDT2"/>
      <c r="GDU2"/>
      <c r="GDV2"/>
      <c r="GDW2"/>
      <c r="GDX2"/>
      <c r="GDY2"/>
      <c r="GDZ2"/>
      <c r="GEA2"/>
      <c r="GEB2"/>
      <c r="GEC2"/>
      <c r="GED2"/>
      <c r="GEE2"/>
      <c r="GEF2"/>
      <c r="GEG2"/>
      <c r="GEH2"/>
      <c r="GEI2"/>
      <c r="GEJ2"/>
      <c r="GEK2"/>
      <c r="GEL2"/>
      <c r="GEM2"/>
      <c r="GEN2"/>
      <c r="GEO2"/>
      <c r="GEP2"/>
      <c r="GEQ2"/>
      <c r="GER2"/>
      <c r="GES2"/>
      <c r="GET2"/>
      <c r="GEU2"/>
      <c r="GEV2"/>
      <c r="GEW2"/>
      <c r="GEX2"/>
      <c r="GEY2"/>
      <c r="GEZ2"/>
      <c r="GFA2"/>
      <c r="GFB2"/>
      <c r="GFC2"/>
      <c r="GFD2"/>
      <c r="GFE2"/>
      <c r="GFF2"/>
      <c r="GFG2"/>
      <c r="GFH2"/>
      <c r="GFI2"/>
      <c r="GFJ2"/>
      <c r="GFK2"/>
      <c r="GFL2"/>
      <c r="GFM2"/>
      <c r="GFN2"/>
      <c r="GFO2"/>
      <c r="GFP2"/>
      <c r="GFQ2"/>
      <c r="GFR2"/>
      <c r="GFS2"/>
      <c r="GFT2"/>
      <c r="GFU2"/>
      <c r="GFV2"/>
      <c r="GFW2"/>
      <c r="GFX2"/>
      <c r="GFY2"/>
      <c r="GFZ2"/>
      <c r="GGA2"/>
      <c r="GGB2"/>
      <c r="GGC2"/>
      <c r="GGD2"/>
      <c r="GGE2"/>
      <c r="GGF2"/>
      <c r="GGG2"/>
      <c r="GGH2"/>
      <c r="GGI2"/>
      <c r="GGJ2"/>
      <c r="GGK2"/>
      <c r="GGL2"/>
      <c r="GGM2"/>
      <c r="GGN2"/>
      <c r="GGO2"/>
      <c r="GGP2"/>
      <c r="GGQ2"/>
      <c r="GGR2"/>
      <c r="GGS2"/>
      <c r="GGT2"/>
      <c r="GGU2"/>
      <c r="GGV2"/>
      <c r="GGW2"/>
      <c r="GGX2"/>
      <c r="GGY2"/>
      <c r="GGZ2"/>
      <c r="GHA2"/>
      <c r="GHB2"/>
      <c r="GHC2"/>
      <c r="GHD2"/>
      <c r="GHE2"/>
      <c r="GHF2"/>
      <c r="GHG2"/>
      <c r="GHH2"/>
      <c r="GHI2"/>
      <c r="GHJ2"/>
      <c r="GHK2"/>
      <c r="GHL2"/>
      <c r="GHM2"/>
      <c r="GHN2"/>
      <c r="GHO2"/>
      <c r="GHP2"/>
      <c r="GHQ2"/>
      <c r="GHR2"/>
      <c r="GHS2"/>
      <c r="GHT2"/>
      <c r="GHU2"/>
      <c r="GHV2"/>
      <c r="GHW2"/>
      <c r="GHX2"/>
      <c r="GHY2"/>
      <c r="GHZ2"/>
      <c r="GIA2"/>
      <c r="GIB2"/>
      <c r="GIC2"/>
      <c r="GID2"/>
      <c r="GIE2"/>
      <c r="GIF2"/>
      <c r="GIG2"/>
      <c r="GIH2"/>
      <c r="GII2"/>
      <c r="GIJ2"/>
      <c r="GIK2"/>
      <c r="GIL2"/>
      <c r="GIM2"/>
      <c r="GIN2"/>
      <c r="GIO2"/>
      <c r="GIP2"/>
      <c r="GIQ2"/>
      <c r="GIR2"/>
      <c r="GIS2"/>
      <c r="GIT2"/>
      <c r="GIU2"/>
      <c r="GIV2"/>
      <c r="GIW2"/>
      <c r="GIX2"/>
      <c r="GIY2"/>
      <c r="GIZ2"/>
      <c r="GJA2"/>
      <c r="GJB2"/>
      <c r="GJC2"/>
      <c r="GJD2"/>
      <c r="GJE2"/>
      <c r="GJF2"/>
      <c r="GJG2"/>
      <c r="GJH2"/>
      <c r="GJI2"/>
      <c r="GJJ2"/>
      <c r="GJK2"/>
      <c r="GJL2"/>
      <c r="GJM2"/>
      <c r="GJN2"/>
      <c r="GJO2"/>
      <c r="GJP2"/>
      <c r="GJQ2"/>
      <c r="GJR2"/>
      <c r="GJS2"/>
      <c r="GJT2"/>
      <c r="GJU2"/>
      <c r="GJV2"/>
      <c r="GJW2"/>
      <c r="GJX2"/>
      <c r="GJY2"/>
      <c r="GJZ2"/>
      <c r="GKA2"/>
      <c r="GKB2"/>
      <c r="GKC2"/>
      <c r="GKD2"/>
      <c r="GKE2"/>
      <c r="GKF2"/>
      <c r="GKG2"/>
      <c r="GKH2"/>
      <c r="GKI2"/>
      <c r="GKJ2"/>
      <c r="GKK2"/>
      <c r="GKL2"/>
      <c r="GKM2"/>
      <c r="GKN2"/>
      <c r="GKO2"/>
      <c r="GKP2"/>
      <c r="GKQ2"/>
      <c r="GKR2"/>
      <c r="GKS2"/>
      <c r="GKT2"/>
      <c r="GKU2"/>
      <c r="GKV2"/>
      <c r="GKW2"/>
      <c r="GKX2"/>
      <c r="GKY2"/>
      <c r="GKZ2"/>
      <c r="GLA2"/>
      <c r="GLB2"/>
      <c r="GLC2"/>
      <c r="GLD2"/>
      <c r="GLE2"/>
      <c r="GLF2"/>
      <c r="GLG2"/>
      <c r="GLH2"/>
      <c r="GLI2"/>
      <c r="GLJ2"/>
      <c r="GLK2"/>
      <c r="GLL2"/>
      <c r="GLM2"/>
      <c r="GLN2"/>
      <c r="GLO2"/>
      <c r="GLP2"/>
      <c r="GLQ2"/>
      <c r="GLR2"/>
      <c r="GLS2"/>
      <c r="GLT2"/>
      <c r="GLU2"/>
      <c r="GLV2"/>
      <c r="GLW2"/>
      <c r="GLX2"/>
      <c r="GLY2"/>
      <c r="GLZ2"/>
      <c r="GMA2"/>
      <c r="GMB2"/>
      <c r="GMC2"/>
      <c r="GMD2"/>
      <c r="GME2"/>
      <c r="GMF2"/>
      <c r="GMG2"/>
      <c r="GMH2"/>
      <c r="GMI2"/>
      <c r="GMJ2"/>
      <c r="GMK2"/>
      <c r="GML2"/>
      <c r="GMM2"/>
      <c r="GMN2"/>
      <c r="GMO2"/>
      <c r="GMP2"/>
      <c r="GMQ2"/>
      <c r="GMR2"/>
      <c r="GMS2"/>
      <c r="GMT2"/>
      <c r="GMU2"/>
      <c r="GMV2"/>
      <c r="GMW2"/>
      <c r="GMX2"/>
      <c r="GMY2"/>
      <c r="GMZ2"/>
      <c r="GNA2"/>
      <c r="GNB2"/>
      <c r="GNC2"/>
      <c r="GND2"/>
      <c r="GNE2"/>
      <c r="GNF2"/>
      <c r="GNG2"/>
      <c r="GNH2"/>
      <c r="GNI2"/>
      <c r="GNJ2"/>
      <c r="GNK2"/>
      <c r="GNL2"/>
      <c r="GNM2"/>
      <c r="GNN2"/>
      <c r="GNO2"/>
      <c r="GNP2"/>
      <c r="GNQ2"/>
      <c r="GNR2"/>
      <c r="GNS2"/>
      <c r="GNT2"/>
      <c r="GNU2"/>
      <c r="GNV2"/>
      <c r="GNW2"/>
      <c r="GNX2"/>
      <c r="GNY2"/>
      <c r="GNZ2"/>
      <c r="GOA2"/>
      <c r="GOB2"/>
      <c r="GOC2"/>
      <c r="GOD2"/>
      <c r="GOE2"/>
      <c r="GOF2"/>
      <c r="GOG2"/>
      <c r="GOH2"/>
      <c r="GOI2"/>
      <c r="GOJ2"/>
      <c r="GOK2"/>
      <c r="GOL2"/>
      <c r="GOM2"/>
      <c r="GON2"/>
      <c r="GOO2"/>
      <c r="GOP2"/>
      <c r="GOQ2"/>
      <c r="GOR2"/>
      <c r="GOS2"/>
      <c r="GOT2"/>
      <c r="GOU2"/>
      <c r="GOV2"/>
      <c r="GOW2"/>
      <c r="GOX2"/>
      <c r="GOY2"/>
      <c r="GOZ2"/>
      <c r="GPA2"/>
      <c r="GPB2"/>
      <c r="GPC2"/>
      <c r="GPD2"/>
      <c r="GPE2"/>
      <c r="GPF2"/>
      <c r="GPG2"/>
      <c r="GPH2"/>
      <c r="GPI2"/>
      <c r="GPJ2"/>
      <c r="GPK2"/>
      <c r="GPL2"/>
      <c r="GPM2"/>
      <c r="GPN2"/>
      <c r="GPO2"/>
      <c r="GPP2"/>
      <c r="GPQ2"/>
      <c r="GPR2"/>
      <c r="GPS2"/>
      <c r="GPT2"/>
      <c r="GPU2"/>
      <c r="GPV2"/>
      <c r="GPW2"/>
      <c r="GPX2"/>
      <c r="GPY2"/>
      <c r="GPZ2"/>
      <c r="GQA2"/>
      <c r="GQB2"/>
      <c r="GQC2"/>
      <c r="GQD2"/>
      <c r="GQE2"/>
      <c r="GQF2"/>
      <c r="GQG2"/>
      <c r="GQH2"/>
      <c r="GQI2"/>
      <c r="GQJ2"/>
      <c r="GQK2"/>
      <c r="GQL2"/>
      <c r="GQM2"/>
      <c r="GQN2"/>
      <c r="GQO2"/>
      <c r="GQP2"/>
      <c r="GQQ2"/>
      <c r="GQR2"/>
      <c r="GQS2"/>
      <c r="GQT2"/>
      <c r="GQU2"/>
      <c r="GQV2"/>
      <c r="GQW2"/>
      <c r="GQX2"/>
      <c r="GQY2"/>
      <c r="GQZ2"/>
      <c r="GRA2"/>
      <c r="GRB2"/>
      <c r="GRC2"/>
      <c r="GRD2"/>
      <c r="GRE2"/>
      <c r="GRF2"/>
      <c r="GRG2"/>
      <c r="GRH2"/>
      <c r="GRI2"/>
      <c r="GRJ2"/>
      <c r="GRK2"/>
      <c r="GRL2"/>
      <c r="GRM2"/>
      <c r="GRN2"/>
      <c r="GRO2"/>
      <c r="GRP2"/>
      <c r="GRQ2"/>
      <c r="GRR2"/>
      <c r="GRS2"/>
      <c r="GRT2"/>
      <c r="GRU2"/>
      <c r="GRV2"/>
      <c r="GRW2"/>
      <c r="GRX2"/>
      <c r="GRY2"/>
      <c r="GRZ2"/>
      <c r="GSA2"/>
      <c r="GSB2"/>
      <c r="GSC2"/>
      <c r="GSD2"/>
      <c r="GSE2"/>
      <c r="GSF2"/>
      <c r="GSG2"/>
      <c r="GSH2"/>
      <c r="GSI2"/>
      <c r="GSJ2"/>
      <c r="GSK2"/>
      <c r="GSL2"/>
      <c r="GSM2"/>
      <c r="GSN2"/>
      <c r="GSO2"/>
      <c r="GSP2"/>
      <c r="GSQ2"/>
      <c r="GSR2"/>
      <c r="GSS2"/>
      <c r="GST2"/>
      <c r="GSU2"/>
      <c r="GSV2"/>
      <c r="GSW2"/>
      <c r="GSX2"/>
      <c r="GSY2"/>
      <c r="GSZ2"/>
      <c r="GTA2"/>
      <c r="GTB2"/>
      <c r="GTC2"/>
      <c r="GTD2"/>
      <c r="GTE2"/>
      <c r="GTF2"/>
      <c r="GTG2"/>
      <c r="GTH2"/>
      <c r="GTI2"/>
      <c r="GTJ2"/>
      <c r="GTK2"/>
      <c r="GTL2"/>
      <c r="GTM2"/>
      <c r="GTN2"/>
      <c r="GTO2"/>
      <c r="GTP2"/>
      <c r="GTQ2"/>
      <c r="GTR2"/>
      <c r="GTS2"/>
      <c r="GTT2"/>
      <c r="GTU2"/>
      <c r="GTV2"/>
      <c r="GTW2"/>
      <c r="GTX2"/>
      <c r="GTY2"/>
      <c r="GTZ2"/>
      <c r="GUA2"/>
      <c r="GUB2"/>
      <c r="GUC2"/>
      <c r="GUD2"/>
      <c r="GUE2"/>
      <c r="GUF2"/>
      <c r="GUG2"/>
      <c r="GUH2"/>
      <c r="GUI2"/>
      <c r="GUJ2"/>
      <c r="GUK2"/>
      <c r="GUL2"/>
      <c r="GUM2"/>
      <c r="GUN2"/>
      <c r="GUO2"/>
      <c r="GUP2"/>
      <c r="GUQ2"/>
      <c r="GUR2"/>
      <c r="GUS2"/>
      <c r="GUT2"/>
      <c r="GUU2"/>
      <c r="GUV2"/>
      <c r="GUW2"/>
      <c r="GUX2"/>
      <c r="GUY2"/>
      <c r="GUZ2"/>
      <c r="GVA2"/>
      <c r="GVB2"/>
      <c r="GVC2"/>
      <c r="GVD2"/>
      <c r="GVE2"/>
      <c r="GVF2"/>
      <c r="GVG2"/>
      <c r="GVH2"/>
      <c r="GVI2"/>
      <c r="GVJ2"/>
      <c r="GVK2"/>
      <c r="GVL2"/>
      <c r="GVM2"/>
      <c r="GVN2"/>
      <c r="GVO2"/>
      <c r="GVP2"/>
      <c r="GVQ2"/>
      <c r="GVR2"/>
      <c r="GVS2"/>
      <c r="GVT2"/>
      <c r="GVU2"/>
      <c r="GVV2"/>
      <c r="GVW2"/>
      <c r="GVX2"/>
      <c r="GVY2"/>
      <c r="GVZ2"/>
      <c r="GWA2"/>
      <c r="GWB2"/>
      <c r="GWC2"/>
      <c r="GWD2"/>
      <c r="GWE2"/>
      <c r="GWF2"/>
      <c r="GWG2"/>
      <c r="GWH2"/>
      <c r="GWI2"/>
      <c r="GWJ2"/>
      <c r="GWK2"/>
      <c r="GWL2"/>
      <c r="GWM2"/>
      <c r="GWN2"/>
      <c r="GWO2"/>
      <c r="GWP2"/>
      <c r="GWQ2"/>
      <c r="GWR2"/>
      <c r="GWS2"/>
      <c r="GWT2"/>
      <c r="GWU2"/>
      <c r="GWV2"/>
      <c r="GWW2"/>
      <c r="GWX2"/>
      <c r="GWY2"/>
      <c r="GWZ2"/>
      <c r="GXA2"/>
      <c r="GXB2"/>
      <c r="GXC2"/>
      <c r="GXD2"/>
      <c r="GXE2"/>
      <c r="GXF2"/>
      <c r="GXG2"/>
      <c r="GXH2"/>
      <c r="GXI2"/>
      <c r="GXJ2"/>
      <c r="GXK2"/>
      <c r="GXL2"/>
      <c r="GXM2"/>
      <c r="GXN2"/>
      <c r="GXO2"/>
      <c r="GXP2"/>
      <c r="GXQ2"/>
      <c r="GXR2"/>
      <c r="GXS2"/>
      <c r="GXT2"/>
      <c r="GXU2"/>
      <c r="GXV2"/>
      <c r="GXW2"/>
      <c r="GXX2"/>
      <c r="GXY2"/>
      <c r="GXZ2"/>
      <c r="GYA2"/>
      <c r="GYB2"/>
      <c r="GYC2"/>
      <c r="GYD2"/>
      <c r="GYE2"/>
      <c r="GYF2"/>
      <c r="GYG2"/>
      <c r="GYH2"/>
      <c r="GYI2"/>
      <c r="GYJ2"/>
      <c r="GYK2"/>
      <c r="GYL2"/>
      <c r="GYM2"/>
      <c r="GYN2"/>
      <c r="GYO2"/>
      <c r="GYP2"/>
      <c r="GYQ2"/>
      <c r="GYR2"/>
      <c r="GYS2"/>
      <c r="GYT2"/>
      <c r="GYU2"/>
      <c r="GYV2"/>
      <c r="GYW2"/>
      <c r="GYX2"/>
      <c r="GYY2"/>
      <c r="GYZ2"/>
      <c r="GZA2"/>
      <c r="GZB2"/>
      <c r="GZC2"/>
      <c r="GZD2"/>
      <c r="GZE2"/>
      <c r="GZF2"/>
      <c r="GZG2"/>
      <c r="GZH2"/>
      <c r="GZI2"/>
      <c r="GZJ2"/>
      <c r="GZK2"/>
      <c r="GZL2"/>
      <c r="GZM2"/>
      <c r="GZN2"/>
      <c r="GZO2"/>
      <c r="GZP2"/>
      <c r="GZQ2"/>
      <c r="GZR2"/>
      <c r="GZS2"/>
      <c r="GZT2"/>
      <c r="GZU2"/>
      <c r="GZV2"/>
      <c r="GZW2"/>
      <c r="GZX2"/>
      <c r="GZY2"/>
      <c r="GZZ2"/>
      <c r="HAA2"/>
      <c r="HAB2"/>
      <c r="HAC2"/>
      <c r="HAD2"/>
      <c r="HAE2"/>
      <c r="HAF2"/>
      <c r="HAG2"/>
      <c r="HAH2"/>
      <c r="HAI2"/>
      <c r="HAJ2"/>
      <c r="HAK2"/>
      <c r="HAL2"/>
      <c r="HAM2"/>
      <c r="HAN2"/>
      <c r="HAO2"/>
      <c r="HAP2"/>
      <c r="HAQ2"/>
      <c r="HAR2"/>
      <c r="HAS2"/>
      <c r="HAT2"/>
      <c r="HAU2"/>
      <c r="HAV2"/>
      <c r="HAW2"/>
      <c r="HAX2"/>
      <c r="HAY2"/>
      <c r="HAZ2"/>
      <c r="HBA2"/>
      <c r="HBB2"/>
      <c r="HBC2"/>
      <c r="HBD2"/>
      <c r="HBE2"/>
      <c r="HBF2"/>
      <c r="HBG2"/>
      <c r="HBH2"/>
      <c r="HBI2"/>
      <c r="HBJ2"/>
      <c r="HBK2"/>
      <c r="HBL2"/>
      <c r="HBM2"/>
      <c r="HBN2"/>
      <c r="HBO2"/>
      <c r="HBP2"/>
      <c r="HBQ2"/>
      <c r="HBR2"/>
      <c r="HBS2"/>
      <c r="HBT2"/>
      <c r="HBU2"/>
      <c r="HBV2"/>
      <c r="HBW2"/>
      <c r="HBX2"/>
      <c r="HBY2"/>
      <c r="HBZ2"/>
      <c r="HCA2"/>
      <c r="HCB2"/>
      <c r="HCC2"/>
      <c r="HCD2"/>
      <c r="HCE2"/>
      <c r="HCF2"/>
      <c r="HCG2"/>
      <c r="HCH2"/>
      <c r="HCI2"/>
      <c r="HCJ2"/>
      <c r="HCK2"/>
      <c r="HCL2"/>
      <c r="HCM2"/>
      <c r="HCN2"/>
      <c r="HCO2"/>
      <c r="HCP2"/>
      <c r="HCQ2"/>
      <c r="HCR2"/>
      <c r="HCS2"/>
      <c r="HCT2"/>
      <c r="HCU2"/>
      <c r="HCV2"/>
      <c r="HCW2"/>
      <c r="HCX2"/>
      <c r="HCY2"/>
      <c r="HCZ2"/>
      <c r="HDA2"/>
      <c r="HDB2"/>
      <c r="HDC2"/>
      <c r="HDD2"/>
      <c r="HDE2"/>
      <c r="HDF2"/>
      <c r="HDG2"/>
      <c r="HDH2"/>
      <c r="HDI2"/>
      <c r="HDJ2"/>
      <c r="HDK2"/>
      <c r="HDL2"/>
      <c r="HDM2"/>
      <c r="HDN2"/>
      <c r="HDO2"/>
      <c r="HDP2"/>
      <c r="HDQ2"/>
      <c r="HDR2"/>
      <c r="HDS2"/>
      <c r="HDT2"/>
      <c r="HDU2"/>
      <c r="HDV2"/>
      <c r="HDW2"/>
      <c r="HDX2"/>
      <c r="HDY2"/>
      <c r="HDZ2"/>
      <c r="HEA2"/>
      <c r="HEB2"/>
      <c r="HEC2"/>
      <c r="HED2"/>
      <c r="HEE2"/>
      <c r="HEF2"/>
      <c r="HEG2"/>
      <c r="HEH2"/>
      <c r="HEI2"/>
      <c r="HEJ2"/>
      <c r="HEK2"/>
      <c r="HEL2"/>
      <c r="HEM2"/>
      <c r="HEN2"/>
      <c r="HEO2"/>
      <c r="HEP2"/>
      <c r="HEQ2"/>
      <c r="HER2"/>
      <c r="HES2"/>
      <c r="HET2"/>
      <c r="HEU2"/>
      <c r="HEV2"/>
      <c r="HEW2"/>
      <c r="HEX2"/>
      <c r="HEY2"/>
      <c r="HEZ2"/>
      <c r="HFA2"/>
      <c r="HFB2"/>
      <c r="HFC2"/>
      <c r="HFD2"/>
      <c r="HFE2"/>
      <c r="HFF2"/>
      <c r="HFG2"/>
      <c r="HFH2"/>
      <c r="HFI2"/>
      <c r="HFJ2"/>
      <c r="HFK2"/>
      <c r="HFL2"/>
      <c r="HFM2"/>
      <c r="HFN2"/>
      <c r="HFO2"/>
      <c r="HFP2"/>
      <c r="HFQ2"/>
      <c r="HFR2"/>
      <c r="HFS2"/>
      <c r="HFT2"/>
      <c r="HFU2"/>
      <c r="HFV2"/>
      <c r="HFW2"/>
      <c r="HFX2"/>
      <c r="HFY2"/>
      <c r="HFZ2"/>
      <c r="HGA2"/>
      <c r="HGB2"/>
      <c r="HGC2"/>
      <c r="HGD2"/>
      <c r="HGE2"/>
      <c r="HGF2"/>
      <c r="HGG2"/>
      <c r="HGH2"/>
      <c r="HGI2"/>
      <c r="HGJ2"/>
      <c r="HGK2"/>
      <c r="HGL2"/>
      <c r="HGM2"/>
      <c r="HGN2"/>
      <c r="HGO2"/>
      <c r="HGP2"/>
      <c r="HGQ2"/>
      <c r="HGR2"/>
      <c r="HGS2"/>
      <c r="HGT2"/>
      <c r="HGU2"/>
      <c r="HGV2"/>
      <c r="HGW2"/>
      <c r="HGX2"/>
      <c r="HGY2"/>
      <c r="HGZ2"/>
      <c r="HHA2"/>
      <c r="HHB2"/>
      <c r="HHC2"/>
      <c r="HHD2"/>
      <c r="HHE2"/>
      <c r="HHF2"/>
      <c r="HHG2"/>
      <c r="HHH2"/>
      <c r="HHI2"/>
      <c r="HHJ2"/>
      <c r="HHK2"/>
      <c r="HHL2"/>
      <c r="HHM2"/>
      <c r="HHN2"/>
      <c r="HHO2"/>
      <c r="HHP2"/>
      <c r="HHQ2"/>
      <c r="HHR2"/>
      <c r="HHS2"/>
      <c r="HHT2"/>
      <c r="HHU2"/>
      <c r="HHV2"/>
      <c r="HHW2"/>
      <c r="HHX2"/>
      <c r="HHY2"/>
      <c r="HHZ2"/>
      <c r="HIA2"/>
      <c r="HIB2"/>
      <c r="HIC2"/>
      <c r="HID2"/>
      <c r="HIE2"/>
      <c r="HIF2"/>
      <c r="HIG2"/>
      <c r="HIH2"/>
      <c r="HII2"/>
      <c r="HIJ2"/>
      <c r="HIK2"/>
      <c r="HIL2"/>
      <c r="HIM2"/>
      <c r="HIN2"/>
      <c r="HIO2"/>
      <c r="HIP2"/>
      <c r="HIQ2"/>
      <c r="HIR2"/>
      <c r="HIS2"/>
      <c r="HIT2"/>
      <c r="HIU2"/>
      <c r="HIV2"/>
      <c r="HIW2"/>
      <c r="HIX2"/>
      <c r="HIY2"/>
      <c r="HIZ2"/>
      <c r="HJA2"/>
      <c r="HJB2"/>
      <c r="HJC2"/>
      <c r="HJD2"/>
      <c r="HJE2"/>
      <c r="HJF2"/>
      <c r="HJG2"/>
      <c r="HJH2"/>
      <c r="HJI2"/>
      <c r="HJJ2"/>
      <c r="HJK2"/>
      <c r="HJL2"/>
      <c r="HJM2"/>
      <c r="HJN2"/>
      <c r="HJO2"/>
      <c r="HJP2"/>
      <c r="HJQ2"/>
      <c r="HJR2"/>
      <c r="HJS2"/>
      <c r="HJT2"/>
      <c r="HJU2"/>
      <c r="HJV2"/>
      <c r="HJW2"/>
      <c r="HJX2"/>
      <c r="HJY2"/>
      <c r="HJZ2"/>
      <c r="HKA2"/>
      <c r="HKB2"/>
      <c r="HKC2"/>
      <c r="HKD2"/>
      <c r="HKE2"/>
      <c r="HKF2"/>
      <c r="HKG2"/>
      <c r="HKH2"/>
      <c r="HKI2"/>
      <c r="HKJ2"/>
      <c r="HKK2"/>
      <c r="HKL2"/>
      <c r="HKM2"/>
      <c r="HKN2"/>
      <c r="HKO2"/>
      <c r="HKP2"/>
      <c r="HKQ2"/>
      <c r="HKR2"/>
      <c r="HKS2"/>
      <c r="HKT2"/>
      <c r="HKU2"/>
      <c r="HKV2"/>
      <c r="HKW2"/>
      <c r="HKX2"/>
      <c r="HKY2"/>
      <c r="HKZ2"/>
      <c r="HLA2"/>
      <c r="HLB2"/>
      <c r="HLC2"/>
      <c r="HLD2"/>
      <c r="HLE2"/>
      <c r="HLF2"/>
      <c r="HLG2"/>
      <c r="HLH2"/>
      <c r="HLI2"/>
      <c r="HLJ2"/>
      <c r="HLK2"/>
      <c r="HLL2"/>
      <c r="HLM2"/>
      <c r="HLN2"/>
      <c r="HLO2"/>
      <c r="HLP2"/>
      <c r="HLQ2"/>
      <c r="HLR2"/>
      <c r="HLS2"/>
      <c r="HLT2"/>
      <c r="HLU2"/>
      <c r="HLV2"/>
      <c r="HLW2"/>
      <c r="HLX2"/>
      <c r="HLY2"/>
      <c r="HLZ2"/>
      <c r="HMA2"/>
      <c r="HMB2"/>
      <c r="HMC2"/>
      <c r="HMD2"/>
      <c r="HME2"/>
      <c r="HMF2"/>
      <c r="HMG2"/>
      <c r="HMH2"/>
      <c r="HMI2"/>
      <c r="HMJ2"/>
      <c r="HMK2"/>
      <c r="HML2"/>
      <c r="HMM2"/>
      <c r="HMN2"/>
      <c r="HMO2"/>
      <c r="HMP2"/>
      <c r="HMQ2"/>
      <c r="HMR2"/>
      <c r="HMS2"/>
      <c r="HMT2"/>
      <c r="HMU2"/>
      <c r="HMV2"/>
      <c r="HMW2"/>
      <c r="HMX2"/>
      <c r="HMY2"/>
      <c r="HMZ2"/>
      <c r="HNA2"/>
      <c r="HNB2"/>
      <c r="HNC2"/>
      <c r="HND2"/>
      <c r="HNE2"/>
      <c r="HNF2"/>
      <c r="HNG2"/>
      <c r="HNH2"/>
      <c r="HNI2"/>
      <c r="HNJ2"/>
      <c r="HNK2"/>
      <c r="HNL2"/>
      <c r="HNM2"/>
      <c r="HNN2"/>
      <c r="HNO2"/>
      <c r="HNP2"/>
      <c r="HNQ2"/>
      <c r="HNR2"/>
      <c r="HNS2"/>
      <c r="HNT2"/>
      <c r="HNU2"/>
      <c r="HNV2"/>
      <c r="HNW2"/>
      <c r="HNX2"/>
      <c r="HNY2"/>
      <c r="HNZ2"/>
      <c r="HOA2"/>
      <c r="HOB2"/>
      <c r="HOC2"/>
      <c r="HOD2"/>
      <c r="HOE2"/>
      <c r="HOF2"/>
      <c r="HOG2"/>
      <c r="HOH2"/>
      <c r="HOI2"/>
      <c r="HOJ2"/>
      <c r="HOK2"/>
      <c r="HOL2"/>
      <c r="HOM2"/>
      <c r="HON2"/>
      <c r="HOO2"/>
      <c r="HOP2"/>
      <c r="HOQ2"/>
      <c r="HOR2"/>
      <c r="HOS2"/>
      <c r="HOT2"/>
      <c r="HOU2"/>
      <c r="HOV2"/>
      <c r="HOW2"/>
      <c r="HOX2"/>
      <c r="HOY2"/>
      <c r="HOZ2"/>
      <c r="HPA2"/>
      <c r="HPB2"/>
      <c r="HPC2"/>
      <c r="HPD2"/>
      <c r="HPE2"/>
      <c r="HPF2"/>
      <c r="HPG2"/>
      <c r="HPH2"/>
      <c r="HPI2"/>
      <c r="HPJ2"/>
      <c r="HPK2"/>
      <c r="HPL2"/>
      <c r="HPM2"/>
      <c r="HPN2"/>
      <c r="HPO2"/>
      <c r="HPP2"/>
      <c r="HPQ2"/>
      <c r="HPR2"/>
      <c r="HPS2"/>
      <c r="HPT2"/>
      <c r="HPU2"/>
      <c r="HPV2"/>
      <c r="HPW2"/>
      <c r="HPX2"/>
      <c r="HPY2"/>
      <c r="HPZ2"/>
      <c r="HQA2"/>
      <c r="HQB2"/>
      <c r="HQC2"/>
      <c r="HQD2"/>
      <c r="HQE2"/>
      <c r="HQF2"/>
      <c r="HQG2"/>
      <c r="HQH2"/>
      <c r="HQI2"/>
      <c r="HQJ2"/>
      <c r="HQK2"/>
      <c r="HQL2"/>
      <c r="HQM2"/>
      <c r="HQN2"/>
      <c r="HQO2"/>
      <c r="HQP2"/>
      <c r="HQQ2"/>
      <c r="HQR2"/>
      <c r="HQS2"/>
      <c r="HQT2"/>
      <c r="HQU2"/>
      <c r="HQV2"/>
      <c r="HQW2"/>
      <c r="HQX2"/>
      <c r="HQY2"/>
      <c r="HQZ2"/>
      <c r="HRA2"/>
      <c r="HRB2"/>
      <c r="HRC2"/>
      <c r="HRD2"/>
      <c r="HRE2"/>
      <c r="HRF2"/>
      <c r="HRG2"/>
      <c r="HRH2"/>
      <c r="HRI2"/>
      <c r="HRJ2"/>
      <c r="HRK2"/>
      <c r="HRL2"/>
      <c r="HRM2"/>
      <c r="HRN2"/>
      <c r="HRO2"/>
      <c r="HRP2"/>
      <c r="HRQ2"/>
      <c r="HRR2"/>
      <c r="HRS2"/>
      <c r="HRT2"/>
      <c r="HRU2"/>
      <c r="HRV2"/>
      <c r="HRW2"/>
      <c r="HRX2"/>
      <c r="HRY2"/>
      <c r="HRZ2"/>
      <c r="HSA2"/>
      <c r="HSB2"/>
      <c r="HSC2"/>
      <c r="HSD2"/>
      <c r="HSE2"/>
      <c r="HSF2"/>
      <c r="HSG2"/>
      <c r="HSH2"/>
      <c r="HSI2"/>
      <c r="HSJ2"/>
      <c r="HSK2"/>
      <c r="HSL2"/>
      <c r="HSM2"/>
      <c r="HSN2"/>
      <c r="HSO2"/>
      <c r="HSP2"/>
      <c r="HSQ2"/>
      <c r="HSR2"/>
      <c r="HSS2"/>
      <c r="HST2"/>
      <c r="HSU2"/>
      <c r="HSV2"/>
      <c r="HSW2"/>
      <c r="HSX2"/>
      <c r="HSY2"/>
      <c r="HSZ2"/>
      <c r="HTA2"/>
      <c r="HTB2"/>
      <c r="HTC2"/>
      <c r="HTD2"/>
      <c r="HTE2"/>
      <c r="HTF2"/>
      <c r="HTG2"/>
      <c r="HTH2"/>
      <c r="HTI2"/>
      <c r="HTJ2"/>
      <c r="HTK2"/>
      <c r="HTL2"/>
      <c r="HTM2"/>
      <c r="HTN2"/>
      <c r="HTO2"/>
      <c r="HTP2"/>
      <c r="HTQ2"/>
      <c r="HTR2"/>
      <c r="HTS2"/>
      <c r="HTT2"/>
      <c r="HTU2"/>
      <c r="HTV2"/>
      <c r="HTW2"/>
      <c r="HTX2"/>
      <c r="HTY2"/>
      <c r="HTZ2"/>
      <c r="HUA2"/>
      <c r="HUB2"/>
      <c r="HUC2"/>
      <c r="HUD2"/>
      <c r="HUE2"/>
      <c r="HUF2"/>
      <c r="HUG2"/>
      <c r="HUH2"/>
      <c r="HUI2"/>
      <c r="HUJ2"/>
      <c r="HUK2"/>
      <c r="HUL2"/>
      <c r="HUM2"/>
      <c r="HUN2"/>
      <c r="HUO2"/>
      <c r="HUP2"/>
      <c r="HUQ2"/>
      <c r="HUR2"/>
      <c r="HUS2"/>
      <c r="HUT2"/>
      <c r="HUU2"/>
      <c r="HUV2"/>
      <c r="HUW2"/>
      <c r="HUX2"/>
      <c r="HUY2"/>
      <c r="HUZ2"/>
      <c r="HVA2"/>
      <c r="HVB2"/>
      <c r="HVC2"/>
      <c r="HVD2"/>
      <c r="HVE2"/>
      <c r="HVF2"/>
      <c r="HVG2"/>
      <c r="HVH2"/>
      <c r="HVI2"/>
      <c r="HVJ2"/>
      <c r="HVK2"/>
      <c r="HVL2"/>
      <c r="HVM2"/>
      <c r="HVN2"/>
      <c r="HVO2"/>
      <c r="HVP2"/>
      <c r="HVQ2"/>
      <c r="HVR2"/>
      <c r="HVS2"/>
      <c r="HVT2"/>
      <c r="HVU2"/>
      <c r="HVV2"/>
      <c r="HVW2"/>
      <c r="HVX2"/>
      <c r="HVY2"/>
      <c r="HVZ2"/>
      <c r="HWA2"/>
      <c r="HWB2"/>
      <c r="HWC2"/>
      <c r="HWD2"/>
      <c r="HWE2"/>
      <c r="HWF2"/>
      <c r="HWG2"/>
      <c r="HWH2"/>
      <c r="HWI2"/>
      <c r="HWJ2"/>
      <c r="HWK2"/>
      <c r="HWL2"/>
      <c r="HWM2"/>
      <c r="HWN2"/>
      <c r="HWO2"/>
      <c r="HWP2"/>
      <c r="HWQ2"/>
      <c r="HWR2"/>
      <c r="HWS2"/>
      <c r="HWT2"/>
      <c r="HWU2"/>
      <c r="HWV2"/>
      <c r="HWW2"/>
      <c r="HWX2"/>
      <c r="HWY2"/>
      <c r="HWZ2"/>
      <c r="HXA2"/>
      <c r="HXB2"/>
      <c r="HXC2"/>
      <c r="HXD2"/>
      <c r="HXE2"/>
      <c r="HXF2"/>
      <c r="HXG2"/>
      <c r="HXH2"/>
      <c r="HXI2"/>
      <c r="HXJ2"/>
      <c r="HXK2"/>
      <c r="HXL2"/>
      <c r="HXM2"/>
      <c r="HXN2"/>
      <c r="HXO2"/>
      <c r="HXP2"/>
      <c r="HXQ2"/>
      <c r="HXR2"/>
      <c r="HXS2"/>
      <c r="HXT2"/>
      <c r="HXU2"/>
      <c r="HXV2"/>
      <c r="HXW2"/>
      <c r="HXX2"/>
      <c r="HXY2"/>
      <c r="HXZ2"/>
      <c r="HYA2"/>
      <c r="HYB2"/>
      <c r="HYC2"/>
      <c r="HYD2"/>
      <c r="HYE2"/>
      <c r="HYF2"/>
      <c r="HYG2"/>
      <c r="HYH2"/>
      <c r="HYI2"/>
      <c r="HYJ2"/>
      <c r="HYK2"/>
      <c r="HYL2"/>
      <c r="HYM2"/>
      <c r="HYN2"/>
      <c r="HYO2"/>
      <c r="HYP2"/>
      <c r="HYQ2"/>
      <c r="HYR2"/>
      <c r="HYS2"/>
      <c r="HYT2"/>
      <c r="HYU2"/>
      <c r="HYV2"/>
      <c r="HYW2"/>
      <c r="HYX2"/>
      <c r="HYY2"/>
      <c r="HYZ2"/>
      <c r="HZA2"/>
      <c r="HZB2"/>
      <c r="HZC2"/>
      <c r="HZD2"/>
      <c r="HZE2"/>
      <c r="HZF2"/>
      <c r="HZG2"/>
      <c r="HZH2"/>
      <c r="HZI2"/>
      <c r="HZJ2"/>
      <c r="HZK2"/>
      <c r="HZL2"/>
      <c r="HZM2"/>
      <c r="HZN2"/>
      <c r="HZO2"/>
      <c r="HZP2"/>
      <c r="HZQ2"/>
      <c r="HZR2"/>
      <c r="HZS2"/>
      <c r="HZT2"/>
      <c r="HZU2"/>
      <c r="HZV2"/>
      <c r="HZW2"/>
      <c r="HZX2"/>
      <c r="HZY2"/>
      <c r="HZZ2"/>
      <c r="IAA2"/>
      <c r="IAB2"/>
      <c r="IAC2"/>
      <c r="IAD2"/>
      <c r="IAE2"/>
      <c r="IAF2"/>
      <c r="IAG2"/>
      <c r="IAH2"/>
      <c r="IAI2"/>
      <c r="IAJ2"/>
      <c r="IAK2"/>
      <c r="IAL2"/>
      <c r="IAM2"/>
      <c r="IAN2"/>
      <c r="IAO2"/>
      <c r="IAP2"/>
      <c r="IAQ2"/>
      <c r="IAR2"/>
      <c r="IAS2"/>
      <c r="IAT2"/>
      <c r="IAU2"/>
      <c r="IAV2"/>
      <c r="IAW2"/>
      <c r="IAX2"/>
      <c r="IAY2"/>
      <c r="IAZ2"/>
      <c r="IBA2"/>
      <c r="IBB2"/>
      <c r="IBC2"/>
      <c r="IBD2"/>
      <c r="IBE2"/>
      <c r="IBF2"/>
      <c r="IBG2"/>
      <c r="IBH2"/>
      <c r="IBI2"/>
      <c r="IBJ2"/>
      <c r="IBK2"/>
      <c r="IBL2"/>
      <c r="IBM2"/>
      <c r="IBN2"/>
      <c r="IBO2"/>
      <c r="IBP2"/>
      <c r="IBQ2"/>
      <c r="IBR2"/>
      <c r="IBS2"/>
      <c r="IBT2"/>
      <c r="IBU2"/>
      <c r="IBV2"/>
      <c r="IBW2"/>
      <c r="IBX2"/>
      <c r="IBY2"/>
      <c r="IBZ2"/>
      <c r="ICA2"/>
      <c r="ICB2"/>
      <c r="ICC2"/>
      <c r="ICD2"/>
      <c r="ICE2"/>
      <c r="ICF2"/>
      <c r="ICG2"/>
      <c r="ICH2"/>
      <c r="ICI2"/>
      <c r="ICJ2"/>
      <c r="ICK2"/>
      <c r="ICL2"/>
      <c r="ICM2"/>
      <c r="ICN2"/>
      <c r="ICO2"/>
      <c r="ICP2"/>
      <c r="ICQ2"/>
      <c r="ICR2"/>
      <c r="ICS2"/>
      <c r="ICT2"/>
      <c r="ICU2"/>
      <c r="ICV2"/>
      <c r="ICW2"/>
      <c r="ICX2"/>
      <c r="ICY2"/>
      <c r="ICZ2"/>
      <c r="IDA2"/>
      <c r="IDB2"/>
      <c r="IDC2"/>
      <c r="IDD2"/>
      <c r="IDE2"/>
      <c r="IDF2"/>
      <c r="IDG2"/>
      <c r="IDH2"/>
      <c r="IDI2"/>
      <c r="IDJ2"/>
      <c r="IDK2"/>
      <c r="IDL2"/>
      <c r="IDM2"/>
      <c r="IDN2"/>
      <c r="IDO2"/>
      <c r="IDP2"/>
      <c r="IDQ2"/>
      <c r="IDR2"/>
      <c r="IDS2"/>
      <c r="IDT2"/>
      <c r="IDU2"/>
      <c r="IDV2"/>
      <c r="IDW2"/>
      <c r="IDX2"/>
      <c r="IDY2"/>
      <c r="IDZ2"/>
      <c r="IEA2"/>
      <c r="IEB2"/>
      <c r="IEC2"/>
      <c r="IED2"/>
      <c r="IEE2"/>
      <c r="IEF2"/>
      <c r="IEG2"/>
      <c r="IEH2"/>
      <c r="IEI2"/>
      <c r="IEJ2"/>
      <c r="IEK2"/>
      <c r="IEL2"/>
      <c r="IEM2"/>
      <c r="IEN2"/>
      <c r="IEO2"/>
      <c r="IEP2"/>
      <c r="IEQ2"/>
      <c r="IER2"/>
      <c r="IES2"/>
      <c r="IET2"/>
      <c r="IEU2"/>
      <c r="IEV2"/>
      <c r="IEW2"/>
      <c r="IEX2"/>
      <c r="IEY2"/>
      <c r="IEZ2"/>
      <c r="IFA2"/>
      <c r="IFB2"/>
      <c r="IFC2"/>
      <c r="IFD2"/>
      <c r="IFE2"/>
      <c r="IFF2"/>
      <c r="IFG2"/>
      <c r="IFH2"/>
      <c r="IFI2"/>
      <c r="IFJ2"/>
      <c r="IFK2"/>
      <c r="IFL2"/>
      <c r="IFM2"/>
      <c r="IFN2"/>
      <c r="IFO2"/>
      <c r="IFP2"/>
      <c r="IFQ2"/>
      <c r="IFR2"/>
      <c r="IFS2"/>
      <c r="IFT2"/>
      <c r="IFU2"/>
      <c r="IFV2"/>
      <c r="IFW2"/>
      <c r="IFX2"/>
      <c r="IFY2"/>
      <c r="IFZ2"/>
      <c r="IGA2"/>
      <c r="IGB2"/>
      <c r="IGC2"/>
      <c r="IGD2"/>
      <c r="IGE2"/>
      <c r="IGF2"/>
      <c r="IGG2"/>
      <c r="IGH2"/>
      <c r="IGI2"/>
      <c r="IGJ2"/>
      <c r="IGK2"/>
      <c r="IGL2"/>
      <c r="IGM2"/>
      <c r="IGN2"/>
      <c r="IGO2"/>
      <c r="IGP2"/>
      <c r="IGQ2"/>
      <c r="IGR2"/>
      <c r="IGS2"/>
      <c r="IGT2"/>
      <c r="IGU2"/>
      <c r="IGV2"/>
      <c r="IGW2"/>
      <c r="IGX2"/>
      <c r="IGY2"/>
      <c r="IGZ2"/>
      <c r="IHA2"/>
      <c r="IHB2"/>
      <c r="IHC2"/>
      <c r="IHD2"/>
      <c r="IHE2"/>
      <c r="IHF2"/>
      <c r="IHG2"/>
      <c r="IHH2"/>
      <c r="IHI2"/>
      <c r="IHJ2"/>
      <c r="IHK2"/>
      <c r="IHL2"/>
      <c r="IHM2"/>
      <c r="IHN2"/>
      <c r="IHO2"/>
      <c r="IHP2"/>
      <c r="IHQ2"/>
      <c r="IHR2"/>
      <c r="IHS2"/>
      <c r="IHT2"/>
      <c r="IHU2"/>
      <c r="IHV2"/>
      <c r="IHW2"/>
      <c r="IHX2"/>
      <c r="IHY2"/>
      <c r="IHZ2"/>
      <c r="IIA2"/>
      <c r="IIB2"/>
      <c r="IIC2"/>
      <c r="IID2"/>
      <c r="IIE2"/>
      <c r="IIF2"/>
      <c r="IIG2"/>
      <c r="IIH2"/>
      <c r="III2"/>
      <c r="IIJ2"/>
      <c r="IIK2"/>
      <c r="IIL2"/>
      <c r="IIM2"/>
      <c r="IIN2"/>
      <c r="IIO2"/>
      <c r="IIP2"/>
      <c r="IIQ2"/>
      <c r="IIR2"/>
      <c r="IIS2"/>
      <c r="IIT2"/>
      <c r="IIU2"/>
      <c r="IIV2"/>
      <c r="IIW2"/>
      <c r="IIX2"/>
      <c r="IIY2"/>
      <c r="IIZ2"/>
      <c r="IJA2"/>
      <c r="IJB2"/>
      <c r="IJC2"/>
      <c r="IJD2"/>
      <c r="IJE2"/>
      <c r="IJF2"/>
      <c r="IJG2"/>
      <c r="IJH2"/>
      <c r="IJI2"/>
      <c r="IJJ2"/>
      <c r="IJK2"/>
      <c r="IJL2"/>
      <c r="IJM2"/>
      <c r="IJN2"/>
      <c r="IJO2"/>
      <c r="IJP2"/>
      <c r="IJQ2"/>
      <c r="IJR2"/>
      <c r="IJS2"/>
      <c r="IJT2"/>
      <c r="IJU2"/>
      <c r="IJV2"/>
      <c r="IJW2"/>
      <c r="IJX2"/>
      <c r="IJY2"/>
      <c r="IJZ2"/>
      <c r="IKA2"/>
      <c r="IKB2"/>
      <c r="IKC2"/>
      <c r="IKD2"/>
      <c r="IKE2"/>
      <c r="IKF2"/>
      <c r="IKG2"/>
      <c r="IKH2"/>
      <c r="IKI2"/>
      <c r="IKJ2"/>
      <c r="IKK2"/>
      <c r="IKL2"/>
      <c r="IKM2"/>
      <c r="IKN2"/>
      <c r="IKO2"/>
      <c r="IKP2"/>
      <c r="IKQ2"/>
      <c r="IKR2"/>
      <c r="IKS2"/>
      <c r="IKT2"/>
      <c r="IKU2"/>
      <c r="IKV2"/>
      <c r="IKW2"/>
      <c r="IKX2"/>
      <c r="IKY2"/>
      <c r="IKZ2"/>
      <c r="ILA2"/>
      <c r="ILB2"/>
      <c r="ILC2"/>
      <c r="ILD2"/>
      <c r="ILE2"/>
      <c r="ILF2"/>
      <c r="ILG2"/>
      <c r="ILH2"/>
      <c r="ILI2"/>
      <c r="ILJ2"/>
      <c r="ILK2"/>
      <c r="ILL2"/>
      <c r="ILM2"/>
      <c r="ILN2"/>
      <c r="ILO2"/>
      <c r="ILP2"/>
      <c r="ILQ2"/>
      <c r="ILR2"/>
      <c r="ILS2"/>
      <c r="ILT2"/>
      <c r="ILU2"/>
      <c r="ILV2"/>
      <c r="ILW2"/>
      <c r="ILX2"/>
      <c r="ILY2"/>
      <c r="ILZ2"/>
      <c r="IMA2"/>
      <c r="IMB2"/>
      <c r="IMC2"/>
      <c r="IMD2"/>
      <c r="IME2"/>
      <c r="IMF2"/>
      <c r="IMG2"/>
      <c r="IMH2"/>
      <c r="IMI2"/>
      <c r="IMJ2"/>
      <c r="IMK2"/>
      <c r="IML2"/>
      <c r="IMM2"/>
      <c r="IMN2"/>
      <c r="IMO2"/>
      <c r="IMP2"/>
      <c r="IMQ2"/>
      <c r="IMR2"/>
      <c r="IMS2"/>
      <c r="IMT2"/>
      <c r="IMU2"/>
      <c r="IMV2"/>
      <c r="IMW2"/>
      <c r="IMX2"/>
      <c r="IMY2"/>
      <c r="IMZ2"/>
      <c r="INA2"/>
      <c r="INB2"/>
      <c r="INC2"/>
      <c r="IND2"/>
      <c r="INE2"/>
      <c r="INF2"/>
      <c r="ING2"/>
      <c r="INH2"/>
      <c r="INI2"/>
      <c r="INJ2"/>
      <c r="INK2"/>
      <c r="INL2"/>
      <c r="INM2"/>
      <c r="INN2"/>
      <c r="INO2"/>
      <c r="INP2"/>
      <c r="INQ2"/>
      <c r="INR2"/>
      <c r="INS2"/>
      <c r="INT2"/>
      <c r="INU2"/>
      <c r="INV2"/>
      <c r="INW2"/>
      <c r="INX2"/>
      <c r="INY2"/>
      <c r="INZ2"/>
      <c r="IOA2"/>
      <c r="IOB2"/>
      <c r="IOC2"/>
      <c r="IOD2"/>
      <c r="IOE2"/>
      <c r="IOF2"/>
      <c r="IOG2"/>
      <c r="IOH2"/>
      <c r="IOI2"/>
      <c r="IOJ2"/>
      <c r="IOK2"/>
      <c r="IOL2"/>
      <c r="IOM2"/>
      <c r="ION2"/>
      <c r="IOO2"/>
      <c r="IOP2"/>
      <c r="IOQ2"/>
      <c r="IOR2"/>
      <c r="IOS2"/>
      <c r="IOT2"/>
      <c r="IOU2"/>
      <c r="IOV2"/>
      <c r="IOW2"/>
      <c r="IOX2"/>
      <c r="IOY2"/>
      <c r="IOZ2"/>
      <c r="IPA2"/>
      <c r="IPB2"/>
      <c r="IPC2"/>
      <c r="IPD2"/>
      <c r="IPE2"/>
      <c r="IPF2"/>
      <c r="IPG2"/>
      <c r="IPH2"/>
      <c r="IPI2"/>
      <c r="IPJ2"/>
      <c r="IPK2"/>
      <c r="IPL2"/>
      <c r="IPM2"/>
      <c r="IPN2"/>
      <c r="IPO2"/>
      <c r="IPP2"/>
      <c r="IPQ2"/>
      <c r="IPR2"/>
      <c r="IPS2"/>
      <c r="IPT2"/>
      <c r="IPU2"/>
      <c r="IPV2"/>
      <c r="IPW2"/>
      <c r="IPX2"/>
      <c r="IPY2"/>
      <c r="IPZ2"/>
      <c r="IQA2"/>
      <c r="IQB2"/>
      <c r="IQC2"/>
      <c r="IQD2"/>
      <c r="IQE2"/>
      <c r="IQF2"/>
      <c r="IQG2"/>
      <c r="IQH2"/>
      <c r="IQI2"/>
      <c r="IQJ2"/>
      <c r="IQK2"/>
      <c r="IQL2"/>
      <c r="IQM2"/>
      <c r="IQN2"/>
      <c r="IQO2"/>
      <c r="IQP2"/>
      <c r="IQQ2"/>
      <c r="IQR2"/>
      <c r="IQS2"/>
      <c r="IQT2"/>
      <c r="IQU2"/>
      <c r="IQV2"/>
      <c r="IQW2"/>
      <c r="IQX2"/>
      <c r="IQY2"/>
      <c r="IQZ2"/>
      <c r="IRA2"/>
      <c r="IRB2"/>
      <c r="IRC2"/>
      <c r="IRD2"/>
      <c r="IRE2"/>
      <c r="IRF2"/>
      <c r="IRG2"/>
      <c r="IRH2"/>
      <c r="IRI2"/>
      <c r="IRJ2"/>
      <c r="IRK2"/>
      <c r="IRL2"/>
      <c r="IRM2"/>
      <c r="IRN2"/>
      <c r="IRO2"/>
      <c r="IRP2"/>
      <c r="IRQ2"/>
      <c r="IRR2"/>
      <c r="IRS2"/>
      <c r="IRT2"/>
      <c r="IRU2"/>
      <c r="IRV2"/>
      <c r="IRW2"/>
      <c r="IRX2"/>
      <c r="IRY2"/>
      <c r="IRZ2"/>
      <c r="ISA2"/>
      <c r="ISB2"/>
      <c r="ISC2"/>
      <c r="ISD2"/>
      <c r="ISE2"/>
      <c r="ISF2"/>
      <c r="ISG2"/>
      <c r="ISH2"/>
      <c r="ISI2"/>
      <c r="ISJ2"/>
      <c r="ISK2"/>
      <c r="ISL2"/>
      <c r="ISM2"/>
      <c r="ISN2"/>
      <c r="ISO2"/>
      <c r="ISP2"/>
      <c r="ISQ2"/>
      <c r="ISR2"/>
      <c r="ISS2"/>
      <c r="IST2"/>
      <c r="ISU2"/>
      <c r="ISV2"/>
      <c r="ISW2"/>
      <c r="ISX2"/>
      <c r="ISY2"/>
      <c r="ISZ2"/>
      <c r="ITA2"/>
      <c r="ITB2"/>
      <c r="ITC2"/>
      <c r="ITD2"/>
      <c r="ITE2"/>
      <c r="ITF2"/>
      <c r="ITG2"/>
      <c r="ITH2"/>
      <c r="ITI2"/>
      <c r="ITJ2"/>
      <c r="ITK2"/>
      <c r="ITL2"/>
      <c r="ITM2"/>
      <c r="ITN2"/>
      <c r="ITO2"/>
      <c r="ITP2"/>
      <c r="ITQ2"/>
      <c r="ITR2"/>
      <c r="ITS2"/>
      <c r="ITT2"/>
      <c r="ITU2"/>
      <c r="ITV2"/>
      <c r="ITW2"/>
      <c r="ITX2"/>
      <c r="ITY2"/>
      <c r="ITZ2"/>
      <c r="IUA2"/>
      <c r="IUB2"/>
      <c r="IUC2"/>
      <c r="IUD2"/>
      <c r="IUE2"/>
      <c r="IUF2"/>
      <c r="IUG2"/>
      <c r="IUH2"/>
      <c r="IUI2"/>
      <c r="IUJ2"/>
      <c r="IUK2"/>
      <c r="IUL2"/>
      <c r="IUM2"/>
      <c r="IUN2"/>
      <c r="IUO2"/>
      <c r="IUP2"/>
      <c r="IUQ2"/>
      <c r="IUR2"/>
      <c r="IUS2"/>
      <c r="IUT2"/>
      <c r="IUU2"/>
      <c r="IUV2"/>
      <c r="IUW2"/>
      <c r="IUX2"/>
      <c r="IUY2"/>
      <c r="IUZ2"/>
      <c r="IVA2"/>
      <c r="IVB2"/>
      <c r="IVC2"/>
      <c r="IVD2"/>
      <c r="IVE2"/>
      <c r="IVF2"/>
      <c r="IVG2"/>
      <c r="IVH2"/>
      <c r="IVI2"/>
      <c r="IVJ2"/>
      <c r="IVK2"/>
      <c r="IVL2"/>
      <c r="IVM2"/>
      <c r="IVN2"/>
      <c r="IVO2"/>
      <c r="IVP2"/>
      <c r="IVQ2"/>
      <c r="IVR2"/>
      <c r="IVS2"/>
      <c r="IVT2"/>
      <c r="IVU2"/>
      <c r="IVV2"/>
      <c r="IVW2"/>
      <c r="IVX2"/>
      <c r="IVY2"/>
      <c r="IVZ2"/>
      <c r="IWA2"/>
      <c r="IWB2"/>
      <c r="IWC2"/>
      <c r="IWD2"/>
      <c r="IWE2"/>
      <c r="IWF2"/>
      <c r="IWG2"/>
      <c r="IWH2"/>
      <c r="IWI2"/>
      <c r="IWJ2"/>
      <c r="IWK2"/>
      <c r="IWL2"/>
      <c r="IWM2"/>
      <c r="IWN2"/>
      <c r="IWO2"/>
      <c r="IWP2"/>
      <c r="IWQ2"/>
      <c r="IWR2"/>
      <c r="IWS2"/>
      <c r="IWT2"/>
      <c r="IWU2"/>
      <c r="IWV2"/>
      <c r="IWW2"/>
      <c r="IWX2"/>
      <c r="IWY2"/>
      <c r="IWZ2"/>
      <c r="IXA2"/>
      <c r="IXB2"/>
      <c r="IXC2"/>
      <c r="IXD2"/>
      <c r="IXE2"/>
      <c r="IXF2"/>
      <c r="IXG2"/>
      <c r="IXH2"/>
      <c r="IXI2"/>
      <c r="IXJ2"/>
      <c r="IXK2"/>
      <c r="IXL2"/>
      <c r="IXM2"/>
      <c r="IXN2"/>
      <c r="IXO2"/>
      <c r="IXP2"/>
      <c r="IXQ2"/>
      <c r="IXR2"/>
      <c r="IXS2"/>
      <c r="IXT2"/>
      <c r="IXU2"/>
      <c r="IXV2"/>
      <c r="IXW2"/>
      <c r="IXX2"/>
      <c r="IXY2"/>
      <c r="IXZ2"/>
      <c r="IYA2"/>
      <c r="IYB2"/>
      <c r="IYC2"/>
      <c r="IYD2"/>
      <c r="IYE2"/>
      <c r="IYF2"/>
      <c r="IYG2"/>
      <c r="IYH2"/>
      <c r="IYI2"/>
      <c r="IYJ2"/>
      <c r="IYK2"/>
      <c r="IYL2"/>
      <c r="IYM2"/>
      <c r="IYN2"/>
      <c r="IYO2"/>
      <c r="IYP2"/>
      <c r="IYQ2"/>
      <c r="IYR2"/>
      <c r="IYS2"/>
      <c r="IYT2"/>
      <c r="IYU2"/>
      <c r="IYV2"/>
      <c r="IYW2"/>
      <c r="IYX2"/>
      <c r="IYY2"/>
      <c r="IYZ2"/>
      <c r="IZA2"/>
      <c r="IZB2"/>
      <c r="IZC2"/>
      <c r="IZD2"/>
      <c r="IZE2"/>
      <c r="IZF2"/>
      <c r="IZG2"/>
      <c r="IZH2"/>
      <c r="IZI2"/>
      <c r="IZJ2"/>
      <c r="IZK2"/>
      <c r="IZL2"/>
      <c r="IZM2"/>
      <c r="IZN2"/>
      <c r="IZO2"/>
      <c r="IZP2"/>
      <c r="IZQ2"/>
      <c r="IZR2"/>
      <c r="IZS2"/>
      <c r="IZT2"/>
      <c r="IZU2"/>
      <c r="IZV2"/>
      <c r="IZW2"/>
      <c r="IZX2"/>
      <c r="IZY2"/>
      <c r="IZZ2"/>
      <c r="JAA2"/>
      <c r="JAB2"/>
      <c r="JAC2"/>
      <c r="JAD2"/>
      <c r="JAE2"/>
      <c r="JAF2"/>
      <c r="JAG2"/>
      <c r="JAH2"/>
      <c r="JAI2"/>
      <c r="JAJ2"/>
      <c r="JAK2"/>
      <c r="JAL2"/>
      <c r="JAM2"/>
      <c r="JAN2"/>
      <c r="JAO2"/>
      <c r="JAP2"/>
      <c r="JAQ2"/>
      <c r="JAR2"/>
      <c r="JAS2"/>
      <c r="JAT2"/>
      <c r="JAU2"/>
      <c r="JAV2"/>
      <c r="JAW2"/>
      <c r="JAX2"/>
      <c r="JAY2"/>
      <c r="JAZ2"/>
      <c r="JBA2"/>
      <c r="JBB2"/>
      <c r="JBC2"/>
      <c r="JBD2"/>
      <c r="JBE2"/>
      <c r="JBF2"/>
      <c r="JBG2"/>
      <c r="JBH2"/>
      <c r="JBI2"/>
      <c r="JBJ2"/>
      <c r="JBK2"/>
      <c r="JBL2"/>
      <c r="JBM2"/>
      <c r="JBN2"/>
      <c r="JBO2"/>
      <c r="JBP2"/>
      <c r="JBQ2"/>
      <c r="JBR2"/>
      <c r="JBS2"/>
      <c r="JBT2"/>
      <c r="JBU2"/>
      <c r="JBV2"/>
      <c r="JBW2"/>
      <c r="JBX2"/>
      <c r="JBY2"/>
      <c r="JBZ2"/>
      <c r="JCA2"/>
      <c r="JCB2"/>
      <c r="JCC2"/>
      <c r="JCD2"/>
      <c r="JCE2"/>
      <c r="JCF2"/>
      <c r="JCG2"/>
      <c r="JCH2"/>
      <c r="JCI2"/>
      <c r="JCJ2"/>
      <c r="JCK2"/>
      <c r="JCL2"/>
      <c r="JCM2"/>
      <c r="JCN2"/>
      <c r="JCO2"/>
      <c r="JCP2"/>
      <c r="JCQ2"/>
      <c r="JCR2"/>
      <c r="JCS2"/>
      <c r="JCT2"/>
      <c r="JCU2"/>
      <c r="JCV2"/>
      <c r="JCW2"/>
      <c r="JCX2"/>
      <c r="JCY2"/>
      <c r="JCZ2"/>
      <c r="JDA2"/>
      <c r="JDB2"/>
      <c r="JDC2"/>
      <c r="JDD2"/>
      <c r="JDE2"/>
      <c r="JDF2"/>
      <c r="JDG2"/>
      <c r="JDH2"/>
      <c r="JDI2"/>
      <c r="JDJ2"/>
      <c r="JDK2"/>
      <c r="JDL2"/>
      <c r="JDM2"/>
      <c r="JDN2"/>
      <c r="JDO2"/>
      <c r="JDP2"/>
      <c r="JDQ2"/>
      <c r="JDR2"/>
      <c r="JDS2"/>
      <c r="JDT2"/>
      <c r="JDU2"/>
      <c r="JDV2"/>
      <c r="JDW2"/>
      <c r="JDX2"/>
      <c r="JDY2"/>
      <c r="JDZ2"/>
      <c r="JEA2"/>
      <c r="JEB2"/>
      <c r="JEC2"/>
      <c r="JED2"/>
      <c r="JEE2"/>
      <c r="JEF2"/>
      <c r="JEG2"/>
      <c r="JEH2"/>
      <c r="JEI2"/>
      <c r="JEJ2"/>
      <c r="JEK2"/>
      <c r="JEL2"/>
      <c r="JEM2"/>
      <c r="JEN2"/>
      <c r="JEO2"/>
      <c r="JEP2"/>
      <c r="JEQ2"/>
      <c r="JER2"/>
      <c r="JES2"/>
      <c r="JET2"/>
      <c r="JEU2"/>
      <c r="JEV2"/>
      <c r="JEW2"/>
      <c r="JEX2"/>
      <c r="JEY2"/>
      <c r="JEZ2"/>
      <c r="JFA2"/>
      <c r="JFB2"/>
      <c r="JFC2"/>
      <c r="JFD2"/>
      <c r="JFE2"/>
      <c r="JFF2"/>
      <c r="JFG2"/>
      <c r="JFH2"/>
      <c r="JFI2"/>
      <c r="JFJ2"/>
      <c r="JFK2"/>
      <c r="JFL2"/>
      <c r="JFM2"/>
      <c r="JFN2"/>
      <c r="JFO2"/>
      <c r="JFP2"/>
      <c r="JFQ2"/>
      <c r="JFR2"/>
      <c r="JFS2"/>
      <c r="JFT2"/>
      <c r="JFU2"/>
      <c r="JFV2"/>
      <c r="JFW2"/>
      <c r="JFX2"/>
      <c r="JFY2"/>
      <c r="JFZ2"/>
      <c r="JGA2"/>
      <c r="JGB2"/>
      <c r="JGC2"/>
      <c r="JGD2"/>
      <c r="JGE2"/>
      <c r="JGF2"/>
      <c r="JGG2"/>
      <c r="JGH2"/>
      <c r="JGI2"/>
      <c r="JGJ2"/>
      <c r="JGK2"/>
      <c r="JGL2"/>
      <c r="JGM2"/>
      <c r="JGN2"/>
      <c r="JGO2"/>
      <c r="JGP2"/>
      <c r="JGQ2"/>
      <c r="JGR2"/>
      <c r="JGS2"/>
      <c r="JGT2"/>
      <c r="JGU2"/>
      <c r="JGV2"/>
      <c r="JGW2"/>
      <c r="JGX2"/>
      <c r="JGY2"/>
      <c r="JGZ2"/>
      <c r="JHA2"/>
      <c r="JHB2"/>
      <c r="JHC2"/>
      <c r="JHD2"/>
      <c r="JHE2"/>
      <c r="JHF2"/>
      <c r="JHG2"/>
      <c r="JHH2"/>
      <c r="JHI2"/>
      <c r="JHJ2"/>
      <c r="JHK2"/>
      <c r="JHL2"/>
      <c r="JHM2"/>
      <c r="JHN2"/>
      <c r="JHO2"/>
      <c r="JHP2"/>
      <c r="JHQ2"/>
      <c r="JHR2"/>
      <c r="JHS2"/>
      <c r="JHT2"/>
      <c r="JHU2"/>
      <c r="JHV2"/>
      <c r="JHW2"/>
      <c r="JHX2"/>
      <c r="JHY2"/>
      <c r="JHZ2"/>
      <c r="JIA2"/>
      <c r="JIB2"/>
      <c r="JIC2"/>
      <c r="JID2"/>
      <c r="JIE2"/>
      <c r="JIF2"/>
      <c r="JIG2"/>
      <c r="JIH2"/>
      <c r="JII2"/>
      <c r="JIJ2"/>
      <c r="JIK2"/>
      <c r="JIL2"/>
      <c r="JIM2"/>
      <c r="JIN2"/>
      <c r="JIO2"/>
      <c r="JIP2"/>
      <c r="JIQ2"/>
      <c r="JIR2"/>
      <c r="JIS2"/>
      <c r="JIT2"/>
      <c r="JIU2"/>
      <c r="JIV2"/>
      <c r="JIW2"/>
      <c r="JIX2"/>
      <c r="JIY2"/>
      <c r="JIZ2"/>
      <c r="JJA2"/>
      <c r="JJB2"/>
      <c r="JJC2"/>
      <c r="JJD2"/>
      <c r="JJE2"/>
      <c r="JJF2"/>
      <c r="JJG2"/>
      <c r="JJH2"/>
      <c r="JJI2"/>
      <c r="JJJ2"/>
      <c r="JJK2"/>
      <c r="JJL2"/>
      <c r="JJM2"/>
      <c r="JJN2"/>
      <c r="JJO2"/>
      <c r="JJP2"/>
      <c r="JJQ2"/>
      <c r="JJR2"/>
      <c r="JJS2"/>
      <c r="JJT2"/>
      <c r="JJU2"/>
      <c r="JJV2"/>
      <c r="JJW2"/>
      <c r="JJX2"/>
      <c r="JJY2"/>
      <c r="JJZ2"/>
      <c r="JKA2"/>
      <c r="JKB2"/>
      <c r="JKC2"/>
      <c r="JKD2"/>
      <c r="JKE2"/>
      <c r="JKF2"/>
      <c r="JKG2"/>
      <c r="JKH2"/>
      <c r="JKI2"/>
      <c r="JKJ2"/>
      <c r="JKK2"/>
      <c r="JKL2"/>
      <c r="JKM2"/>
      <c r="JKN2"/>
      <c r="JKO2"/>
      <c r="JKP2"/>
      <c r="JKQ2"/>
      <c r="JKR2"/>
      <c r="JKS2"/>
      <c r="JKT2"/>
      <c r="JKU2"/>
      <c r="JKV2"/>
      <c r="JKW2"/>
      <c r="JKX2"/>
      <c r="JKY2"/>
      <c r="JKZ2"/>
      <c r="JLA2"/>
      <c r="JLB2"/>
      <c r="JLC2"/>
      <c r="JLD2"/>
      <c r="JLE2"/>
      <c r="JLF2"/>
      <c r="JLG2"/>
      <c r="JLH2"/>
      <c r="JLI2"/>
      <c r="JLJ2"/>
      <c r="JLK2"/>
      <c r="JLL2"/>
      <c r="JLM2"/>
      <c r="JLN2"/>
      <c r="JLO2"/>
      <c r="JLP2"/>
      <c r="JLQ2"/>
      <c r="JLR2"/>
      <c r="JLS2"/>
      <c r="JLT2"/>
      <c r="JLU2"/>
      <c r="JLV2"/>
      <c r="JLW2"/>
      <c r="JLX2"/>
      <c r="JLY2"/>
      <c r="JLZ2"/>
      <c r="JMA2"/>
      <c r="JMB2"/>
      <c r="JMC2"/>
      <c r="JMD2"/>
      <c r="JME2"/>
      <c r="JMF2"/>
      <c r="JMG2"/>
      <c r="JMH2"/>
      <c r="JMI2"/>
      <c r="JMJ2"/>
      <c r="JMK2"/>
      <c r="JML2"/>
      <c r="JMM2"/>
      <c r="JMN2"/>
      <c r="JMO2"/>
      <c r="JMP2"/>
      <c r="JMQ2"/>
      <c r="JMR2"/>
      <c r="JMS2"/>
      <c r="JMT2"/>
      <c r="JMU2"/>
      <c r="JMV2"/>
      <c r="JMW2"/>
      <c r="JMX2"/>
      <c r="JMY2"/>
      <c r="JMZ2"/>
      <c r="JNA2"/>
      <c r="JNB2"/>
      <c r="JNC2"/>
      <c r="JND2"/>
      <c r="JNE2"/>
      <c r="JNF2"/>
      <c r="JNG2"/>
      <c r="JNH2"/>
      <c r="JNI2"/>
      <c r="JNJ2"/>
      <c r="JNK2"/>
      <c r="JNL2"/>
      <c r="JNM2"/>
      <c r="JNN2"/>
      <c r="JNO2"/>
      <c r="JNP2"/>
      <c r="JNQ2"/>
      <c r="JNR2"/>
      <c r="JNS2"/>
      <c r="JNT2"/>
      <c r="JNU2"/>
      <c r="JNV2"/>
      <c r="JNW2"/>
      <c r="JNX2"/>
      <c r="JNY2"/>
      <c r="JNZ2"/>
      <c r="JOA2"/>
      <c r="JOB2"/>
      <c r="JOC2"/>
      <c r="JOD2"/>
      <c r="JOE2"/>
      <c r="JOF2"/>
      <c r="JOG2"/>
      <c r="JOH2"/>
      <c r="JOI2"/>
      <c r="JOJ2"/>
      <c r="JOK2"/>
      <c r="JOL2"/>
      <c r="JOM2"/>
      <c r="JON2"/>
      <c r="JOO2"/>
      <c r="JOP2"/>
      <c r="JOQ2"/>
      <c r="JOR2"/>
      <c r="JOS2"/>
      <c r="JOT2"/>
      <c r="JOU2"/>
      <c r="JOV2"/>
      <c r="JOW2"/>
      <c r="JOX2"/>
      <c r="JOY2"/>
      <c r="JOZ2"/>
      <c r="JPA2"/>
      <c r="JPB2"/>
      <c r="JPC2"/>
      <c r="JPD2"/>
      <c r="JPE2"/>
      <c r="JPF2"/>
      <c r="JPG2"/>
      <c r="JPH2"/>
      <c r="JPI2"/>
      <c r="JPJ2"/>
      <c r="JPK2"/>
      <c r="JPL2"/>
      <c r="JPM2"/>
      <c r="JPN2"/>
      <c r="JPO2"/>
      <c r="JPP2"/>
      <c r="JPQ2"/>
      <c r="JPR2"/>
      <c r="JPS2"/>
      <c r="JPT2"/>
      <c r="JPU2"/>
      <c r="JPV2"/>
      <c r="JPW2"/>
      <c r="JPX2"/>
      <c r="JPY2"/>
      <c r="JPZ2"/>
      <c r="JQA2"/>
      <c r="JQB2"/>
      <c r="JQC2"/>
      <c r="JQD2"/>
      <c r="JQE2"/>
      <c r="JQF2"/>
      <c r="JQG2"/>
      <c r="JQH2"/>
      <c r="JQI2"/>
      <c r="JQJ2"/>
      <c r="JQK2"/>
      <c r="JQL2"/>
      <c r="JQM2"/>
      <c r="JQN2"/>
      <c r="JQO2"/>
      <c r="JQP2"/>
      <c r="JQQ2"/>
      <c r="JQR2"/>
      <c r="JQS2"/>
      <c r="JQT2"/>
      <c r="JQU2"/>
      <c r="JQV2"/>
      <c r="JQW2"/>
      <c r="JQX2"/>
      <c r="JQY2"/>
      <c r="JQZ2"/>
      <c r="JRA2"/>
      <c r="JRB2"/>
      <c r="JRC2"/>
      <c r="JRD2"/>
      <c r="JRE2"/>
      <c r="JRF2"/>
      <c r="JRG2"/>
      <c r="JRH2"/>
      <c r="JRI2"/>
      <c r="JRJ2"/>
      <c r="JRK2"/>
      <c r="JRL2"/>
      <c r="JRM2"/>
      <c r="JRN2"/>
      <c r="JRO2"/>
      <c r="JRP2"/>
      <c r="JRQ2"/>
      <c r="JRR2"/>
      <c r="JRS2"/>
      <c r="JRT2"/>
      <c r="JRU2"/>
      <c r="JRV2"/>
      <c r="JRW2"/>
      <c r="JRX2"/>
      <c r="JRY2"/>
      <c r="JRZ2"/>
      <c r="JSA2"/>
      <c r="JSB2"/>
      <c r="JSC2"/>
      <c r="JSD2"/>
      <c r="JSE2"/>
      <c r="JSF2"/>
      <c r="JSG2"/>
      <c r="JSH2"/>
      <c r="JSI2"/>
      <c r="JSJ2"/>
      <c r="JSK2"/>
      <c r="JSL2"/>
      <c r="JSM2"/>
      <c r="JSN2"/>
      <c r="JSO2"/>
      <c r="JSP2"/>
      <c r="JSQ2"/>
      <c r="JSR2"/>
      <c r="JSS2"/>
      <c r="JST2"/>
      <c r="JSU2"/>
      <c r="JSV2"/>
      <c r="JSW2"/>
      <c r="JSX2"/>
      <c r="JSY2"/>
      <c r="JSZ2"/>
      <c r="JTA2"/>
      <c r="JTB2"/>
      <c r="JTC2"/>
      <c r="JTD2"/>
      <c r="JTE2"/>
      <c r="JTF2"/>
      <c r="JTG2"/>
      <c r="JTH2"/>
      <c r="JTI2"/>
      <c r="JTJ2"/>
      <c r="JTK2"/>
      <c r="JTL2"/>
      <c r="JTM2"/>
      <c r="JTN2"/>
      <c r="JTO2"/>
      <c r="JTP2"/>
      <c r="JTQ2"/>
      <c r="JTR2"/>
      <c r="JTS2"/>
      <c r="JTT2"/>
      <c r="JTU2"/>
      <c r="JTV2"/>
      <c r="JTW2"/>
      <c r="JTX2"/>
      <c r="JTY2"/>
      <c r="JTZ2"/>
      <c r="JUA2"/>
      <c r="JUB2"/>
      <c r="JUC2"/>
      <c r="JUD2"/>
      <c r="JUE2"/>
      <c r="JUF2"/>
      <c r="JUG2"/>
      <c r="JUH2"/>
      <c r="JUI2"/>
      <c r="JUJ2"/>
      <c r="JUK2"/>
      <c r="JUL2"/>
      <c r="JUM2"/>
      <c r="JUN2"/>
      <c r="JUO2"/>
      <c r="JUP2"/>
      <c r="JUQ2"/>
      <c r="JUR2"/>
      <c r="JUS2"/>
      <c r="JUT2"/>
      <c r="JUU2"/>
      <c r="JUV2"/>
      <c r="JUW2"/>
      <c r="JUX2"/>
      <c r="JUY2"/>
      <c r="JUZ2"/>
      <c r="JVA2"/>
      <c r="JVB2"/>
      <c r="JVC2"/>
      <c r="JVD2"/>
      <c r="JVE2"/>
      <c r="JVF2"/>
      <c r="JVG2"/>
      <c r="JVH2"/>
      <c r="JVI2"/>
      <c r="JVJ2"/>
      <c r="JVK2"/>
      <c r="JVL2"/>
      <c r="JVM2"/>
      <c r="JVN2"/>
      <c r="JVO2"/>
      <c r="JVP2"/>
      <c r="JVQ2"/>
      <c r="JVR2"/>
      <c r="JVS2"/>
      <c r="JVT2"/>
      <c r="JVU2"/>
      <c r="JVV2"/>
      <c r="JVW2"/>
      <c r="JVX2"/>
      <c r="JVY2"/>
      <c r="JVZ2"/>
      <c r="JWA2"/>
      <c r="JWB2"/>
      <c r="JWC2"/>
      <c r="JWD2"/>
      <c r="JWE2"/>
      <c r="JWF2"/>
      <c r="JWG2"/>
      <c r="JWH2"/>
      <c r="JWI2"/>
      <c r="JWJ2"/>
      <c r="JWK2"/>
      <c r="JWL2"/>
      <c r="JWM2"/>
      <c r="JWN2"/>
      <c r="JWO2"/>
      <c r="JWP2"/>
      <c r="JWQ2"/>
      <c r="JWR2"/>
      <c r="JWS2"/>
      <c r="JWT2"/>
      <c r="JWU2"/>
      <c r="JWV2"/>
      <c r="JWW2"/>
      <c r="JWX2"/>
      <c r="JWY2"/>
      <c r="JWZ2"/>
      <c r="JXA2"/>
      <c r="JXB2"/>
      <c r="JXC2"/>
      <c r="JXD2"/>
      <c r="JXE2"/>
      <c r="JXF2"/>
      <c r="JXG2"/>
      <c r="JXH2"/>
      <c r="JXI2"/>
      <c r="JXJ2"/>
      <c r="JXK2"/>
      <c r="JXL2"/>
      <c r="JXM2"/>
      <c r="JXN2"/>
      <c r="JXO2"/>
      <c r="JXP2"/>
      <c r="JXQ2"/>
      <c r="JXR2"/>
      <c r="JXS2"/>
      <c r="JXT2"/>
      <c r="JXU2"/>
      <c r="JXV2"/>
      <c r="JXW2"/>
      <c r="JXX2"/>
      <c r="JXY2"/>
      <c r="JXZ2"/>
      <c r="JYA2"/>
      <c r="JYB2"/>
      <c r="JYC2"/>
      <c r="JYD2"/>
      <c r="JYE2"/>
      <c r="JYF2"/>
      <c r="JYG2"/>
      <c r="JYH2"/>
      <c r="JYI2"/>
      <c r="JYJ2"/>
      <c r="JYK2"/>
      <c r="JYL2"/>
      <c r="JYM2"/>
      <c r="JYN2"/>
      <c r="JYO2"/>
      <c r="JYP2"/>
      <c r="JYQ2"/>
      <c r="JYR2"/>
      <c r="JYS2"/>
      <c r="JYT2"/>
      <c r="JYU2"/>
      <c r="JYV2"/>
      <c r="JYW2"/>
      <c r="JYX2"/>
      <c r="JYY2"/>
      <c r="JYZ2"/>
      <c r="JZA2"/>
      <c r="JZB2"/>
      <c r="JZC2"/>
      <c r="JZD2"/>
      <c r="JZE2"/>
      <c r="JZF2"/>
      <c r="JZG2"/>
      <c r="JZH2"/>
      <c r="JZI2"/>
      <c r="JZJ2"/>
      <c r="JZK2"/>
      <c r="JZL2"/>
      <c r="JZM2"/>
      <c r="JZN2"/>
      <c r="JZO2"/>
      <c r="JZP2"/>
      <c r="JZQ2"/>
      <c r="JZR2"/>
      <c r="JZS2"/>
      <c r="JZT2"/>
      <c r="JZU2"/>
      <c r="JZV2"/>
      <c r="JZW2"/>
      <c r="JZX2"/>
      <c r="JZY2"/>
      <c r="JZZ2"/>
      <c r="KAA2"/>
      <c r="KAB2"/>
      <c r="KAC2"/>
      <c r="KAD2"/>
      <c r="KAE2"/>
      <c r="KAF2"/>
      <c r="KAG2"/>
      <c r="KAH2"/>
      <c r="KAI2"/>
      <c r="KAJ2"/>
      <c r="KAK2"/>
      <c r="KAL2"/>
      <c r="KAM2"/>
      <c r="KAN2"/>
      <c r="KAO2"/>
      <c r="KAP2"/>
      <c r="KAQ2"/>
      <c r="KAR2"/>
      <c r="KAS2"/>
      <c r="KAT2"/>
      <c r="KAU2"/>
      <c r="KAV2"/>
      <c r="KAW2"/>
      <c r="KAX2"/>
      <c r="KAY2"/>
      <c r="KAZ2"/>
      <c r="KBA2"/>
      <c r="KBB2"/>
      <c r="KBC2"/>
      <c r="KBD2"/>
      <c r="KBE2"/>
      <c r="KBF2"/>
      <c r="KBG2"/>
      <c r="KBH2"/>
      <c r="KBI2"/>
      <c r="KBJ2"/>
      <c r="KBK2"/>
      <c r="KBL2"/>
      <c r="KBM2"/>
      <c r="KBN2"/>
      <c r="KBO2"/>
      <c r="KBP2"/>
      <c r="KBQ2"/>
      <c r="KBR2"/>
      <c r="KBS2"/>
      <c r="KBT2"/>
      <c r="KBU2"/>
      <c r="KBV2"/>
      <c r="KBW2"/>
      <c r="KBX2"/>
      <c r="KBY2"/>
      <c r="KBZ2"/>
      <c r="KCA2"/>
      <c r="KCB2"/>
      <c r="KCC2"/>
      <c r="KCD2"/>
      <c r="KCE2"/>
      <c r="KCF2"/>
      <c r="KCG2"/>
      <c r="KCH2"/>
      <c r="KCI2"/>
      <c r="KCJ2"/>
      <c r="KCK2"/>
      <c r="KCL2"/>
      <c r="KCM2"/>
      <c r="KCN2"/>
      <c r="KCO2"/>
      <c r="KCP2"/>
      <c r="KCQ2"/>
      <c r="KCR2"/>
      <c r="KCS2"/>
      <c r="KCT2"/>
      <c r="KCU2"/>
      <c r="KCV2"/>
      <c r="KCW2"/>
      <c r="KCX2"/>
      <c r="KCY2"/>
      <c r="KCZ2"/>
      <c r="KDA2"/>
      <c r="KDB2"/>
      <c r="KDC2"/>
      <c r="KDD2"/>
      <c r="KDE2"/>
      <c r="KDF2"/>
      <c r="KDG2"/>
      <c r="KDH2"/>
      <c r="KDI2"/>
      <c r="KDJ2"/>
      <c r="KDK2"/>
      <c r="KDL2"/>
      <c r="KDM2"/>
      <c r="KDN2"/>
      <c r="KDO2"/>
      <c r="KDP2"/>
      <c r="KDQ2"/>
      <c r="KDR2"/>
      <c r="KDS2"/>
      <c r="KDT2"/>
      <c r="KDU2"/>
      <c r="KDV2"/>
      <c r="KDW2"/>
      <c r="KDX2"/>
      <c r="KDY2"/>
      <c r="KDZ2"/>
      <c r="KEA2"/>
      <c r="KEB2"/>
      <c r="KEC2"/>
      <c r="KED2"/>
      <c r="KEE2"/>
      <c r="KEF2"/>
      <c r="KEG2"/>
      <c r="KEH2"/>
      <c r="KEI2"/>
      <c r="KEJ2"/>
      <c r="KEK2"/>
      <c r="KEL2"/>
      <c r="KEM2"/>
      <c r="KEN2"/>
      <c r="KEO2"/>
      <c r="KEP2"/>
      <c r="KEQ2"/>
      <c r="KER2"/>
      <c r="KES2"/>
      <c r="KET2"/>
      <c r="KEU2"/>
      <c r="KEV2"/>
      <c r="KEW2"/>
      <c r="KEX2"/>
      <c r="KEY2"/>
      <c r="KEZ2"/>
      <c r="KFA2"/>
      <c r="KFB2"/>
      <c r="KFC2"/>
      <c r="KFD2"/>
      <c r="KFE2"/>
      <c r="KFF2"/>
      <c r="KFG2"/>
      <c r="KFH2"/>
      <c r="KFI2"/>
      <c r="KFJ2"/>
      <c r="KFK2"/>
      <c r="KFL2"/>
      <c r="KFM2"/>
      <c r="KFN2"/>
      <c r="KFO2"/>
      <c r="KFP2"/>
      <c r="KFQ2"/>
      <c r="KFR2"/>
      <c r="KFS2"/>
      <c r="KFT2"/>
      <c r="KFU2"/>
      <c r="KFV2"/>
      <c r="KFW2"/>
      <c r="KFX2"/>
      <c r="KFY2"/>
      <c r="KFZ2"/>
      <c r="KGA2"/>
      <c r="KGB2"/>
      <c r="KGC2"/>
      <c r="KGD2"/>
      <c r="KGE2"/>
      <c r="KGF2"/>
      <c r="KGG2"/>
      <c r="KGH2"/>
      <c r="KGI2"/>
      <c r="KGJ2"/>
      <c r="KGK2"/>
      <c r="KGL2"/>
      <c r="KGM2"/>
      <c r="KGN2"/>
      <c r="KGO2"/>
      <c r="KGP2"/>
      <c r="KGQ2"/>
      <c r="KGR2"/>
      <c r="KGS2"/>
      <c r="KGT2"/>
      <c r="KGU2"/>
      <c r="KGV2"/>
      <c r="KGW2"/>
      <c r="KGX2"/>
      <c r="KGY2"/>
      <c r="KGZ2"/>
      <c r="KHA2"/>
      <c r="KHB2"/>
      <c r="KHC2"/>
      <c r="KHD2"/>
      <c r="KHE2"/>
      <c r="KHF2"/>
      <c r="KHG2"/>
      <c r="KHH2"/>
      <c r="KHI2"/>
      <c r="KHJ2"/>
      <c r="KHK2"/>
      <c r="KHL2"/>
      <c r="KHM2"/>
      <c r="KHN2"/>
      <c r="KHO2"/>
      <c r="KHP2"/>
      <c r="KHQ2"/>
      <c r="KHR2"/>
      <c r="KHS2"/>
      <c r="KHT2"/>
      <c r="KHU2"/>
      <c r="KHV2"/>
      <c r="KHW2"/>
      <c r="KHX2"/>
      <c r="KHY2"/>
      <c r="KHZ2"/>
      <c r="KIA2"/>
      <c r="KIB2"/>
      <c r="KIC2"/>
      <c r="KID2"/>
      <c r="KIE2"/>
      <c r="KIF2"/>
      <c r="KIG2"/>
      <c r="KIH2"/>
      <c r="KII2"/>
      <c r="KIJ2"/>
      <c r="KIK2"/>
      <c r="KIL2"/>
      <c r="KIM2"/>
      <c r="KIN2"/>
      <c r="KIO2"/>
      <c r="KIP2"/>
      <c r="KIQ2"/>
      <c r="KIR2"/>
      <c r="KIS2"/>
      <c r="KIT2"/>
      <c r="KIU2"/>
      <c r="KIV2"/>
      <c r="KIW2"/>
      <c r="KIX2"/>
      <c r="KIY2"/>
      <c r="KIZ2"/>
      <c r="KJA2"/>
      <c r="KJB2"/>
      <c r="KJC2"/>
      <c r="KJD2"/>
      <c r="KJE2"/>
      <c r="KJF2"/>
      <c r="KJG2"/>
      <c r="KJH2"/>
      <c r="KJI2"/>
      <c r="KJJ2"/>
      <c r="KJK2"/>
      <c r="KJL2"/>
      <c r="KJM2"/>
      <c r="KJN2"/>
      <c r="KJO2"/>
      <c r="KJP2"/>
      <c r="KJQ2"/>
      <c r="KJR2"/>
      <c r="KJS2"/>
      <c r="KJT2"/>
      <c r="KJU2"/>
      <c r="KJV2"/>
      <c r="KJW2"/>
      <c r="KJX2"/>
      <c r="KJY2"/>
      <c r="KJZ2"/>
      <c r="KKA2"/>
      <c r="KKB2"/>
      <c r="KKC2"/>
      <c r="KKD2"/>
      <c r="KKE2"/>
      <c r="KKF2"/>
      <c r="KKG2"/>
      <c r="KKH2"/>
      <c r="KKI2"/>
      <c r="KKJ2"/>
      <c r="KKK2"/>
      <c r="KKL2"/>
      <c r="KKM2"/>
      <c r="KKN2"/>
      <c r="KKO2"/>
      <c r="KKP2"/>
      <c r="KKQ2"/>
      <c r="KKR2"/>
      <c r="KKS2"/>
      <c r="KKT2"/>
      <c r="KKU2"/>
      <c r="KKV2"/>
      <c r="KKW2"/>
      <c r="KKX2"/>
      <c r="KKY2"/>
      <c r="KKZ2"/>
      <c r="KLA2"/>
      <c r="KLB2"/>
      <c r="KLC2"/>
      <c r="KLD2"/>
      <c r="KLE2"/>
      <c r="KLF2"/>
      <c r="KLG2"/>
      <c r="KLH2"/>
      <c r="KLI2"/>
      <c r="KLJ2"/>
      <c r="KLK2"/>
      <c r="KLL2"/>
      <c r="KLM2"/>
      <c r="KLN2"/>
      <c r="KLO2"/>
      <c r="KLP2"/>
      <c r="KLQ2"/>
      <c r="KLR2"/>
      <c r="KLS2"/>
      <c r="KLT2"/>
      <c r="KLU2"/>
      <c r="KLV2"/>
      <c r="KLW2"/>
      <c r="KLX2"/>
      <c r="KLY2"/>
      <c r="KLZ2"/>
      <c r="KMA2"/>
      <c r="KMB2"/>
      <c r="KMC2"/>
      <c r="KMD2"/>
      <c r="KME2"/>
      <c r="KMF2"/>
      <c r="KMG2"/>
      <c r="KMH2"/>
      <c r="KMI2"/>
      <c r="KMJ2"/>
      <c r="KMK2"/>
      <c r="KML2"/>
      <c r="KMM2"/>
      <c r="KMN2"/>
      <c r="KMO2"/>
      <c r="KMP2"/>
      <c r="KMQ2"/>
      <c r="KMR2"/>
      <c r="KMS2"/>
      <c r="KMT2"/>
      <c r="KMU2"/>
      <c r="KMV2"/>
      <c r="KMW2"/>
      <c r="KMX2"/>
      <c r="KMY2"/>
      <c r="KMZ2"/>
      <c r="KNA2"/>
      <c r="KNB2"/>
      <c r="KNC2"/>
      <c r="KND2"/>
      <c r="KNE2"/>
      <c r="KNF2"/>
      <c r="KNG2"/>
      <c r="KNH2"/>
      <c r="KNI2"/>
      <c r="KNJ2"/>
      <c r="KNK2"/>
      <c r="KNL2"/>
      <c r="KNM2"/>
      <c r="KNN2"/>
      <c r="KNO2"/>
      <c r="KNP2"/>
      <c r="KNQ2"/>
      <c r="KNR2"/>
      <c r="KNS2"/>
      <c r="KNT2"/>
      <c r="KNU2"/>
      <c r="KNV2"/>
      <c r="KNW2"/>
      <c r="KNX2"/>
      <c r="KNY2"/>
      <c r="KNZ2"/>
      <c r="KOA2"/>
      <c r="KOB2"/>
      <c r="KOC2"/>
      <c r="KOD2"/>
      <c r="KOE2"/>
      <c r="KOF2"/>
      <c r="KOG2"/>
      <c r="KOH2"/>
      <c r="KOI2"/>
      <c r="KOJ2"/>
      <c r="KOK2"/>
      <c r="KOL2"/>
      <c r="KOM2"/>
      <c r="KON2"/>
      <c r="KOO2"/>
      <c r="KOP2"/>
      <c r="KOQ2"/>
      <c r="KOR2"/>
      <c r="KOS2"/>
      <c r="KOT2"/>
      <c r="KOU2"/>
      <c r="KOV2"/>
      <c r="KOW2"/>
      <c r="KOX2"/>
      <c r="KOY2"/>
      <c r="KOZ2"/>
      <c r="KPA2"/>
      <c r="KPB2"/>
      <c r="KPC2"/>
      <c r="KPD2"/>
      <c r="KPE2"/>
      <c r="KPF2"/>
      <c r="KPG2"/>
      <c r="KPH2"/>
      <c r="KPI2"/>
      <c r="KPJ2"/>
      <c r="KPK2"/>
      <c r="KPL2"/>
      <c r="KPM2"/>
      <c r="KPN2"/>
      <c r="KPO2"/>
      <c r="KPP2"/>
      <c r="KPQ2"/>
      <c r="KPR2"/>
      <c r="KPS2"/>
      <c r="KPT2"/>
      <c r="KPU2"/>
      <c r="KPV2"/>
      <c r="KPW2"/>
      <c r="KPX2"/>
      <c r="KPY2"/>
      <c r="KPZ2"/>
      <c r="KQA2"/>
      <c r="KQB2"/>
      <c r="KQC2"/>
      <c r="KQD2"/>
      <c r="KQE2"/>
      <c r="KQF2"/>
      <c r="KQG2"/>
      <c r="KQH2"/>
      <c r="KQI2"/>
      <c r="KQJ2"/>
      <c r="KQK2"/>
      <c r="KQL2"/>
      <c r="KQM2"/>
      <c r="KQN2"/>
      <c r="KQO2"/>
      <c r="KQP2"/>
      <c r="KQQ2"/>
      <c r="KQR2"/>
      <c r="KQS2"/>
      <c r="KQT2"/>
      <c r="KQU2"/>
      <c r="KQV2"/>
      <c r="KQW2"/>
      <c r="KQX2"/>
      <c r="KQY2"/>
      <c r="KQZ2"/>
      <c r="KRA2"/>
      <c r="KRB2"/>
      <c r="KRC2"/>
      <c r="KRD2"/>
      <c r="KRE2"/>
      <c r="KRF2"/>
      <c r="KRG2"/>
      <c r="KRH2"/>
      <c r="KRI2"/>
      <c r="KRJ2"/>
      <c r="KRK2"/>
      <c r="KRL2"/>
      <c r="KRM2"/>
      <c r="KRN2"/>
      <c r="KRO2"/>
      <c r="KRP2"/>
      <c r="KRQ2"/>
      <c r="KRR2"/>
      <c r="KRS2"/>
      <c r="KRT2"/>
      <c r="KRU2"/>
      <c r="KRV2"/>
      <c r="KRW2"/>
      <c r="KRX2"/>
      <c r="KRY2"/>
      <c r="KRZ2"/>
      <c r="KSA2"/>
      <c r="KSB2"/>
      <c r="KSC2"/>
      <c r="KSD2"/>
      <c r="KSE2"/>
      <c r="KSF2"/>
      <c r="KSG2"/>
      <c r="KSH2"/>
      <c r="KSI2"/>
      <c r="KSJ2"/>
      <c r="KSK2"/>
      <c r="KSL2"/>
      <c r="KSM2"/>
      <c r="KSN2"/>
      <c r="KSO2"/>
      <c r="KSP2"/>
      <c r="KSQ2"/>
      <c r="KSR2"/>
      <c r="KSS2"/>
      <c r="KST2"/>
      <c r="KSU2"/>
      <c r="KSV2"/>
      <c r="KSW2"/>
      <c r="KSX2"/>
      <c r="KSY2"/>
      <c r="KSZ2"/>
      <c r="KTA2"/>
      <c r="KTB2"/>
      <c r="KTC2"/>
      <c r="KTD2"/>
      <c r="KTE2"/>
      <c r="KTF2"/>
      <c r="KTG2"/>
      <c r="KTH2"/>
      <c r="KTI2"/>
      <c r="KTJ2"/>
      <c r="KTK2"/>
      <c r="KTL2"/>
      <c r="KTM2"/>
      <c r="KTN2"/>
      <c r="KTO2"/>
      <c r="KTP2"/>
      <c r="KTQ2"/>
      <c r="KTR2"/>
      <c r="KTS2"/>
      <c r="KTT2"/>
      <c r="KTU2"/>
      <c r="KTV2"/>
      <c r="KTW2"/>
      <c r="KTX2"/>
      <c r="KTY2"/>
      <c r="KTZ2"/>
      <c r="KUA2"/>
      <c r="KUB2"/>
      <c r="KUC2"/>
      <c r="KUD2"/>
      <c r="KUE2"/>
      <c r="KUF2"/>
      <c r="KUG2"/>
      <c r="KUH2"/>
      <c r="KUI2"/>
      <c r="KUJ2"/>
      <c r="KUK2"/>
      <c r="KUL2"/>
      <c r="KUM2"/>
      <c r="KUN2"/>
      <c r="KUO2"/>
      <c r="KUP2"/>
      <c r="KUQ2"/>
      <c r="KUR2"/>
      <c r="KUS2"/>
      <c r="KUT2"/>
      <c r="KUU2"/>
      <c r="KUV2"/>
      <c r="KUW2"/>
      <c r="KUX2"/>
      <c r="KUY2"/>
      <c r="KUZ2"/>
      <c r="KVA2"/>
      <c r="KVB2"/>
      <c r="KVC2"/>
      <c r="KVD2"/>
      <c r="KVE2"/>
      <c r="KVF2"/>
      <c r="KVG2"/>
      <c r="KVH2"/>
      <c r="KVI2"/>
      <c r="KVJ2"/>
      <c r="KVK2"/>
      <c r="KVL2"/>
      <c r="KVM2"/>
      <c r="KVN2"/>
      <c r="KVO2"/>
      <c r="KVP2"/>
      <c r="KVQ2"/>
      <c r="KVR2"/>
      <c r="KVS2"/>
      <c r="KVT2"/>
      <c r="KVU2"/>
      <c r="KVV2"/>
      <c r="KVW2"/>
      <c r="KVX2"/>
      <c r="KVY2"/>
      <c r="KVZ2"/>
      <c r="KWA2"/>
      <c r="KWB2"/>
      <c r="KWC2"/>
      <c r="KWD2"/>
      <c r="KWE2"/>
      <c r="KWF2"/>
      <c r="KWG2"/>
      <c r="KWH2"/>
      <c r="KWI2"/>
      <c r="KWJ2"/>
      <c r="KWK2"/>
      <c r="KWL2"/>
      <c r="KWM2"/>
      <c r="KWN2"/>
      <c r="KWO2"/>
      <c r="KWP2"/>
      <c r="KWQ2"/>
      <c r="KWR2"/>
      <c r="KWS2"/>
      <c r="KWT2"/>
      <c r="KWU2"/>
      <c r="KWV2"/>
      <c r="KWW2"/>
      <c r="KWX2"/>
      <c r="KWY2"/>
      <c r="KWZ2"/>
      <c r="KXA2"/>
      <c r="KXB2"/>
      <c r="KXC2"/>
      <c r="KXD2"/>
      <c r="KXE2"/>
      <c r="KXF2"/>
      <c r="KXG2"/>
      <c r="KXH2"/>
      <c r="KXI2"/>
      <c r="KXJ2"/>
      <c r="KXK2"/>
      <c r="KXL2"/>
      <c r="KXM2"/>
      <c r="KXN2"/>
      <c r="KXO2"/>
      <c r="KXP2"/>
      <c r="KXQ2"/>
      <c r="KXR2"/>
      <c r="KXS2"/>
      <c r="KXT2"/>
      <c r="KXU2"/>
      <c r="KXV2"/>
      <c r="KXW2"/>
      <c r="KXX2"/>
      <c r="KXY2"/>
      <c r="KXZ2"/>
      <c r="KYA2"/>
      <c r="KYB2"/>
      <c r="KYC2"/>
      <c r="KYD2"/>
      <c r="KYE2"/>
      <c r="KYF2"/>
      <c r="KYG2"/>
      <c r="KYH2"/>
      <c r="KYI2"/>
      <c r="KYJ2"/>
      <c r="KYK2"/>
      <c r="KYL2"/>
      <c r="KYM2"/>
      <c r="KYN2"/>
      <c r="KYO2"/>
      <c r="KYP2"/>
      <c r="KYQ2"/>
      <c r="KYR2"/>
      <c r="KYS2"/>
      <c r="KYT2"/>
      <c r="KYU2"/>
      <c r="KYV2"/>
      <c r="KYW2"/>
      <c r="KYX2"/>
      <c r="KYY2"/>
      <c r="KYZ2"/>
      <c r="KZA2"/>
      <c r="KZB2"/>
      <c r="KZC2"/>
      <c r="KZD2"/>
      <c r="KZE2"/>
      <c r="KZF2"/>
      <c r="KZG2"/>
      <c r="KZH2"/>
      <c r="KZI2"/>
      <c r="KZJ2"/>
      <c r="KZK2"/>
      <c r="KZL2"/>
      <c r="KZM2"/>
      <c r="KZN2"/>
      <c r="KZO2"/>
      <c r="KZP2"/>
      <c r="KZQ2"/>
      <c r="KZR2"/>
      <c r="KZS2"/>
      <c r="KZT2"/>
      <c r="KZU2"/>
      <c r="KZV2"/>
      <c r="KZW2"/>
      <c r="KZX2"/>
      <c r="KZY2"/>
      <c r="KZZ2"/>
      <c r="LAA2"/>
      <c r="LAB2"/>
      <c r="LAC2"/>
      <c r="LAD2"/>
      <c r="LAE2"/>
      <c r="LAF2"/>
      <c r="LAG2"/>
      <c r="LAH2"/>
      <c r="LAI2"/>
      <c r="LAJ2"/>
      <c r="LAK2"/>
      <c r="LAL2"/>
      <c r="LAM2"/>
      <c r="LAN2"/>
      <c r="LAO2"/>
      <c r="LAP2"/>
      <c r="LAQ2"/>
      <c r="LAR2"/>
      <c r="LAS2"/>
      <c r="LAT2"/>
      <c r="LAU2"/>
      <c r="LAV2"/>
      <c r="LAW2"/>
      <c r="LAX2"/>
      <c r="LAY2"/>
      <c r="LAZ2"/>
      <c r="LBA2"/>
      <c r="LBB2"/>
      <c r="LBC2"/>
      <c r="LBD2"/>
      <c r="LBE2"/>
      <c r="LBF2"/>
      <c r="LBG2"/>
      <c r="LBH2"/>
      <c r="LBI2"/>
      <c r="LBJ2"/>
      <c r="LBK2"/>
      <c r="LBL2"/>
      <c r="LBM2"/>
      <c r="LBN2"/>
      <c r="LBO2"/>
      <c r="LBP2"/>
      <c r="LBQ2"/>
      <c r="LBR2"/>
      <c r="LBS2"/>
      <c r="LBT2"/>
      <c r="LBU2"/>
      <c r="LBV2"/>
      <c r="LBW2"/>
      <c r="LBX2"/>
      <c r="LBY2"/>
      <c r="LBZ2"/>
      <c r="LCA2"/>
      <c r="LCB2"/>
      <c r="LCC2"/>
      <c r="LCD2"/>
      <c r="LCE2"/>
      <c r="LCF2"/>
      <c r="LCG2"/>
      <c r="LCH2"/>
      <c r="LCI2"/>
      <c r="LCJ2"/>
      <c r="LCK2"/>
      <c r="LCL2"/>
      <c r="LCM2"/>
      <c r="LCN2"/>
      <c r="LCO2"/>
      <c r="LCP2"/>
      <c r="LCQ2"/>
      <c r="LCR2"/>
      <c r="LCS2"/>
      <c r="LCT2"/>
      <c r="LCU2"/>
      <c r="LCV2"/>
      <c r="LCW2"/>
      <c r="LCX2"/>
      <c r="LCY2"/>
      <c r="LCZ2"/>
      <c r="LDA2"/>
      <c r="LDB2"/>
      <c r="LDC2"/>
      <c r="LDD2"/>
      <c r="LDE2"/>
      <c r="LDF2"/>
      <c r="LDG2"/>
      <c r="LDH2"/>
      <c r="LDI2"/>
      <c r="LDJ2"/>
      <c r="LDK2"/>
      <c r="LDL2"/>
      <c r="LDM2"/>
      <c r="LDN2"/>
      <c r="LDO2"/>
      <c r="LDP2"/>
      <c r="LDQ2"/>
      <c r="LDR2"/>
      <c r="LDS2"/>
      <c r="LDT2"/>
      <c r="LDU2"/>
      <c r="LDV2"/>
      <c r="LDW2"/>
      <c r="LDX2"/>
      <c r="LDY2"/>
      <c r="LDZ2"/>
      <c r="LEA2"/>
      <c r="LEB2"/>
      <c r="LEC2"/>
      <c r="LED2"/>
      <c r="LEE2"/>
      <c r="LEF2"/>
      <c r="LEG2"/>
      <c r="LEH2"/>
      <c r="LEI2"/>
      <c r="LEJ2"/>
      <c r="LEK2"/>
      <c r="LEL2"/>
      <c r="LEM2"/>
      <c r="LEN2"/>
      <c r="LEO2"/>
      <c r="LEP2"/>
      <c r="LEQ2"/>
      <c r="LER2"/>
      <c r="LES2"/>
      <c r="LET2"/>
      <c r="LEU2"/>
      <c r="LEV2"/>
      <c r="LEW2"/>
      <c r="LEX2"/>
      <c r="LEY2"/>
      <c r="LEZ2"/>
      <c r="LFA2"/>
      <c r="LFB2"/>
      <c r="LFC2"/>
      <c r="LFD2"/>
      <c r="LFE2"/>
      <c r="LFF2"/>
      <c r="LFG2"/>
      <c r="LFH2"/>
      <c r="LFI2"/>
      <c r="LFJ2"/>
      <c r="LFK2"/>
      <c r="LFL2"/>
      <c r="LFM2"/>
      <c r="LFN2"/>
      <c r="LFO2"/>
      <c r="LFP2"/>
      <c r="LFQ2"/>
      <c r="LFR2"/>
      <c r="LFS2"/>
      <c r="LFT2"/>
      <c r="LFU2"/>
      <c r="LFV2"/>
      <c r="LFW2"/>
      <c r="LFX2"/>
      <c r="LFY2"/>
      <c r="LFZ2"/>
      <c r="LGA2"/>
      <c r="LGB2"/>
      <c r="LGC2"/>
      <c r="LGD2"/>
      <c r="LGE2"/>
      <c r="LGF2"/>
      <c r="LGG2"/>
      <c r="LGH2"/>
      <c r="LGI2"/>
      <c r="LGJ2"/>
      <c r="LGK2"/>
      <c r="LGL2"/>
      <c r="LGM2"/>
      <c r="LGN2"/>
      <c r="LGO2"/>
      <c r="LGP2"/>
      <c r="LGQ2"/>
      <c r="LGR2"/>
      <c r="LGS2"/>
      <c r="LGT2"/>
      <c r="LGU2"/>
      <c r="LGV2"/>
      <c r="LGW2"/>
      <c r="LGX2"/>
      <c r="LGY2"/>
      <c r="LGZ2"/>
      <c r="LHA2"/>
      <c r="LHB2"/>
      <c r="LHC2"/>
      <c r="LHD2"/>
      <c r="LHE2"/>
      <c r="LHF2"/>
      <c r="LHG2"/>
      <c r="LHH2"/>
      <c r="LHI2"/>
      <c r="LHJ2"/>
      <c r="LHK2"/>
      <c r="LHL2"/>
      <c r="LHM2"/>
      <c r="LHN2"/>
      <c r="LHO2"/>
      <c r="LHP2"/>
      <c r="LHQ2"/>
      <c r="LHR2"/>
      <c r="LHS2"/>
      <c r="LHT2"/>
      <c r="LHU2"/>
      <c r="LHV2"/>
      <c r="LHW2"/>
      <c r="LHX2"/>
      <c r="LHY2"/>
      <c r="LHZ2"/>
      <c r="LIA2"/>
      <c r="LIB2"/>
      <c r="LIC2"/>
      <c r="LID2"/>
      <c r="LIE2"/>
      <c r="LIF2"/>
      <c r="LIG2"/>
      <c r="LIH2"/>
      <c r="LII2"/>
      <c r="LIJ2"/>
      <c r="LIK2"/>
      <c r="LIL2"/>
      <c r="LIM2"/>
      <c r="LIN2"/>
      <c r="LIO2"/>
      <c r="LIP2"/>
      <c r="LIQ2"/>
      <c r="LIR2"/>
      <c r="LIS2"/>
      <c r="LIT2"/>
      <c r="LIU2"/>
      <c r="LIV2"/>
      <c r="LIW2"/>
      <c r="LIX2"/>
      <c r="LIY2"/>
      <c r="LIZ2"/>
      <c r="LJA2"/>
      <c r="LJB2"/>
      <c r="LJC2"/>
      <c r="LJD2"/>
      <c r="LJE2"/>
      <c r="LJF2"/>
      <c r="LJG2"/>
      <c r="LJH2"/>
      <c r="LJI2"/>
      <c r="LJJ2"/>
      <c r="LJK2"/>
      <c r="LJL2"/>
      <c r="LJM2"/>
      <c r="LJN2"/>
      <c r="LJO2"/>
      <c r="LJP2"/>
      <c r="LJQ2"/>
      <c r="LJR2"/>
      <c r="LJS2"/>
      <c r="LJT2"/>
      <c r="LJU2"/>
      <c r="LJV2"/>
      <c r="LJW2"/>
      <c r="LJX2"/>
      <c r="LJY2"/>
      <c r="LJZ2"/>
      <c r="LKA2"/>
      <c r="LKB2"/>
      <c r="LKC2"/>
      <c r="LKD2"/>
      <c r="LKE2"/>
      <c r="LKF2"/>
      <c r="LKG2"/>
      <c r="LKH2"/>
      <c r="LKI2"/>
      <c r="LKJ2"/>
      <c r="LKK2"/>
      <c r="LKL2"/>
      <c r="LKM2"/>
      <c r="LKN2"/>
      <c r="LKO2"/>
      <c r="LKP2"/>
      <c r="LKQ2"/>
      <c r="LKR2"/>
      <c r="LKS2"/>
      <c r="LKT2"/>
      <c r="LKU2"/>
      <c r="LKV2"/>
      <c r="LKW2"/>
      <c r="LKX2"/>
      <c r="LKY2"/>
      <c r="LKZ2"/>
      <c r="LLA2"/>
      <c r="LLB2"/>
      <c r="LLC2"/>
      <c r="LLD2"/>
      <c r="LLE2"/>
      <c r="LLF2"/>
      <c r="LLG2"/>
      <c r="LLH2"/>
      <c r="LLI2"/>
      <c r="LLJ2"/>
      <c r="LLK2"/>
      <c r="LLL2"/>
      <c r="LLM2"/>
      <c r="LLN2"/>
      <c r="LLO2"/>
      <c r="LLP2"/>
      <c r="LLQ2"/>
      <c r="LLR2"/>
      <c r="LLS2"/>
      <c r="LLT2"/>
      <c r="LLU2"/>
      <c r="LLV2"/>
      <c r="LLW2"/>
      <c r="LLX2"/>
      <c r="LLY2"/>
      <c r="LLZ2"/>
      <c r="LMA2"/>
      <c r="LMB2"/>
      <c r="LMC2"/>
      <c r="LMD2"/>
      <c r="LME2"/>
      <c r="LMF2"/>
      <c r="LMG2"/>
      <c r="LMH2"/>
      <c r="LMI2"/>
      <c r="LMJ2"/>
      <c r="LMK2"/>
      <c r="LML2"/>
      <c r="LMM2"/>
      <c r="LMN2"/>
      <c r="LMO2"/>
      <c r="LMP2"/>
      <c r="LMQ2"/>
      <c r="LMR2"/>
      <c r="LMS2"/>
      <c r="LMT2"/>
      <c r="LMU2"/>
      <c r="LMV2"/>
      <c r="LMW2"/>
      <c r="LMX2"/>
      <c r="LMY2"/>
      <c r="LMZ2"/>
      <c r="LNA2"/>
      <c r="LNB2"/>
      <c r="LNC2"/>
      <c r="LND2"/>
      <c r="LNE2"/>
      <c r="LNF2"/>
      <c r="LNG2"/>
      <c r="LNH2"/>
      <c r="LNI2"/>
      <c r="LNJ2"/>
      <c r="LNK2"/>
      <c r="LNL2"/>
      <c r="LNM2"/>
      <c r="LNN2"/>
      <c r="LNO2"/>
      <c r="LNP2"/>
      <c r="LNQ2"/>
      <c r="LNR2"/>
      <c r="LNS2"/>
      <c r="LNT2"/>
      <c r="LNU2"/>
      <c r="LNV2"/>
      <c r="LNW2"/>
      <c r="LNX2"/>
      <c r="LNY2"/>
      <c r="LNZ2"/>
      <c r="LOA2"/>
      <c r="LOB2"/>
      <c r="LOC2"/>
      <c r="LOD2"/>
      <c r="LOE2"/>
      <c r="LOF2"/>
      <c r="LOG2"/>
      <c r="LOH2"/>
      <c r="LOI2"/>
      <c r="LOJ2"/>
      <c r="LOK2"/>
      <c r="LOL2"/>
      <c r="LOM2"/>
      <c r="LON2"/>
      <c r="LOO2"/>
      <c r="LOP2"/>
      <c r="LOQ2"/>
      <c r="LOR2"/>
      <c r="LOS2"/>
      <c r="LOT2"/>
      <c r="LOU2"/>
      <c r="LOV2"/>
      <c r="LOW2"/>
      <c r="LOX2"/>
      <c r="LOY2"/>
      <c r="LOZ2"/>
      <c r="LPA2"/>
      <c r="LPB2"/>
      <c r="LPC2"/>
      <c r="LPD2"/>
      <c r="LPE2"/>
      <c r="LPF2"/>
      <c r="LPG2"/>
      <c r="LPH2"/>
      <c r="LPI2"/>
      <c r="LPJ2"/>
      <c r="LPK2"/>
      <c r="LPL2"/>
      <c r="LPM2"/>
      <c r="LPN2"/>
      <c r="LPO2"/>
      <c r="LPP2"/>
      <c r="LPQ2"/>
      <c r="LPR2"/>
      <c r="LPS2"/>
      <c r="LPT2"/>
      <c r="LPU2"/>
      <c r="LPV2"/>
      <c r="LPW2"/>
      <c r="LPX2"/>
      <c r="LPY2"/>
      <c r="LPZ2"/>
      <c r="LQA2"/>
      <c r="LQB2"/>
      <c r="LQC2"/>
      <c r="LQD2"/>
      <c r="LQE2"/>
      <c r="LQF2"/>
      <c r="LQG2"/>
      <c r="LQH2"/>
      <c r="LQI2"/>
      <c r="LQJ2"/>
      <c r="LQK2"/>
      <c r="LQL2"/>
      <c r="LQM2"/>
      <c r="LQN2"/>
      <c r="LQO2"/>
      <c r="LQP2"/>
      <c r="LQQ2"/>
      <c r="LQR2"/>
      <c r="LQS2"/>
      <c r="LQT2"/>
      <c r="LQU2"/>
      <c r="LQV2"/>
      <c r="LQW2"/>
      <c r="LQX2"/>
      <c r="LQY2"/>
      <c r="LQZ2"/>
      <c r="LRA2"/>
      <c r="LRB2"/>
      <c r="LRC2"/>
      <c r="LRD2"/>
      <c r="LRE2"/>
      <c r="LRF2"/>
      <c r="LRG2"/>
      <c r="LRH2"/>
      <c r="LRI2"/>
      <c r="LRJ2"/>
      <c r="LRK2"/>
      <c r="LRL2"/>
      <c r="LRM2"/>
      <c r="LRN2"/>
      <c r="LRO2"/>
      <c r="LRP2"/>
      <c r="LRQ2"/>
      <c r="LRR2"/>
      <c r="LRS2"/>
      <c r="LRT2"/>
      <c r="LRU2"/>
      <c r="LRV2"/>
      <c r="LRW2"/>
      <c r="LRX2"/>
      <c r="LRY2"/>
      <c r="LRZ2"/>
      <c r="LSA2"/>
      <c r="LSB2"/>
      <c r="LSC2"/>
      <c r="LSD2"/>
      <c r="LSE2"/>
      <c r="LSF2"/>
      <c r="LSG2"/>
      <c r="LSH2"/>
      <c r="LSI2"/>
      <c r="LSJ2"/>
      <c r="LSK2"/>
      <c r="LSL2"/>
      <c r="LSM2"/>
      <c r="LSN2"/>
      <c r="LSO2"/>
      <c r="LSP2"/>
      <c r="LSQ2"/>
      <c r="LSR2"/>
      <c r="LSS2"/>
      <c r="LST2"/>
      <c r="LSU2"/>
      <c r="LSV2"/>
      <c r="LSW2"/>
      <c r="LSX2"/>
      <c r="LSY2"/>
      <c r="LSZ2"/>
      <c r="LTA2"/>
      <c r="LTB2"/>
      <c r="LTC2"/>
      <c r="LTD2"/>
      <c r="LTE2"/>
      <c r="LTF2"/>
      <c r="LTG2"/>
      <c r="LTH2"/>
      <c r="LTI2"/>
      <c r="LTJ2"/>
      <c r="LTK2"/>
      <c r="LTL2"/>
      <c r="LTM2"/>
      <c r="LTN2"/>
      <c r="LTO2"/>
      <c r="LTP2"/>
      <c r="LTQ2"/>
      <c r="LTR2"/>
      <c r="LTS2"/>
      <c r="LTT2"/>
      <c r="LTU2"/>
      <c r="LTV2"/>
      <c r="LTW2"/>
      <c r="LTX2"/>
      <c r="LTY2"/>
      <c r="LTZ2"/>
      <c r="LUA2"/>
      <c r="LUB2"/>
      <c r="LUC2"/>
      <c r="LUD2"/>
      <c r="LUE2"/>
      <c r="LUF2"/>
      <c r="LUG2"/>
      <c r="LUH2"/>
      <c r="LUI2"/>
      <c r="LUJ2"/>
      <c r="LUK2"/>
      <c r="LUL2"/>
      <c r="LUM2"/>
      <c r="LUN2"/>
      <c r="LUO2"/>
      <c r="LUP2"/>
      <c r="LUQ2"/>
      <c r="LUR2"/>
      <c r="LUS2"/>
      <c r="LUT2"/>
      <c r="LUU2"/>
      <c r="LUV2"/>
      <c r="LUW2"/>
      <c r="LUX2"/>
      <c r="LUY2"/>
      <c r="LUZ2"/>
      <c r="LVA2"/>
      <c r="LVB2"/>
      <c r="LVC2"/>
      <c r="LVD2"/>
      <c r="LVE2"/>
      <c r="LVF2"/>
      <c r="LVG2"/>
      <c r="LVH2"/>
      <c r="LVI2"/>
      <c r="LVJ2"/>
      <c r="LVK2"/>
      <c r="LVL2"/>
      <c r="LVM2"/>
      <c r="LVN2"/>
      <c r="LVO2"/>
      <c r="LVP2"/>
      <c r="LVQ2"/>
      <c r="LVR2"/>
      <c r="LVS2"/>
      <c r="LVT2"/>
      <c r="LVU2"/>
      <c r="LVV2"/>
      <c r="LVW2"/>
      <c r="LVX2"/>
      <c r="LVY2"/>
      <c r="LVZ2"/>
      <c r="LWA2"/>
      <c r="LWB2"/>
      <c r="LWC2"/>
      <c r="LWD2"/>
      <c r="LWE2"/>
      <c r="LWF2"/>
      <c r="LWG2"/>
      <c r="LWH2"/>
      <c r="LWI2"/>
      <c r="LWJ2"/>
      <c r="LWK2"/>
      <c r="LWL2"/>
      <c r="LWM2"/>
      <c r="LWN2"/>
      <c r="LWO2"/>
      <c r="LWP2"/>
      <c r="LWQ2"/>
      <c r="LWR2"/>
      <c r="LWS2"/>
      <c r="LWT2"/>
      <c r="LWU2"/>
      <c r="LWV2"/>
      <c r="LWW2"/>
      <c r="LWX2"/>
      <c r="LWY2"/>
      <c r="LWZ2"/>
      <c r="LXA2"/>
      <c r="LXB2"/>
      <c r="LXC2"/>
      <c r="LXD2"/>
      <c r="LXE2"/>
      <c r="LXF2"/>
      <c r="LXG2"/>
      <c r="LXH2"/>
      <c r="LXI2"/>
      <c r="LXJ2"/>
      <c r="LXK2"/>
      <c r="LXL2"/>
      <c r="LXM2"/>
      <c r="LXN2"/>
      <c r="LXO2"/>
      <c r="LXP2"/>
      <c r="LXQ2"/>
      <c r="LXR2"/>
      <c r="LXS2"/>
      <c r="LXT2"/>
      <c r="LXU2"/>
      <c r="LXV2"/>
      <c r="LXW2"/>
      <c r="LXX2"/>
      <c r="LXY2"/>
      <c r="LXZ2"/>
      <c r="LYA2"/>
      <c r="LYB2"/>
      <c r="LYC2"/>
      <c r="LYD2"/>
      <c r="LYE2"/>
      <c r="LYF2"/>
      <c r="LYG2"/>
      <c r="LYH2"/>
      <c r="LYI2"/>
      <c r="LYJ2"/>
      <c r="LYK2"/>
      <c r="LYL2"/>
      <c r="LYM2"/>
      <c r="LYN2"/>
      <c r="LYO2"/>
      <c r="LYP2"/>
      <c r="LYQ2"/>
      <c r="LYR2"/>
      <c r="LYS2"/>
      <c r="LYT2"/>
      <c r="LYU2"/>
      <c r="LYV2"/>
      <c r="LYW2"/>
      <c r="LYX2"/>
      <c r="LYY2"/>
      <c r="LYZ2"/>
      <c r="LZA2"/>
      <c r="LZB2"/>
      <c r="LZC2"/>
      <c r="LZD2"/>
      <c r="LZE2"/>
      <c r="LZF2"/>
      <c r="LZG2"/>
      <c r="LZH2"/>
      <c r="LZI2"/>
      <c r="LZJ2"/>
      <c r="LZK2"/>
      <c r="LZL2"/>
      <c r="LZM2"/>
      <c r="LZN2"/>
      <c r="LZO2"/>
      <c r="LZP2"/>
      <c r="LZQ2"/>
      <c r="LZR2"/>
      <c r="LZS2"/>
      <c r="LZT2"/>
      <c r="LZU2"/>
      <c r="LZV2"/>
      <c r="LZW2"/>
      <c r="LZX2"/>
      <c r="LZY2"/>
      <c r="LZZ2"/>
      <c r="MAA2"/>
      <c r="MAB2"/>
      <c r="MAC2"/>
      <c r="MAD2"/>
      <c r="MAE2"/>
      <c r="MAF2"/>
      <c r="MAG2"/>
      <c r="MAH2"/>
      <c r="MAI2"/>
      <c r="MAJ2"/>
      <c r="MAK2"/>
      <c r="MAL2"/>
      <c r="MAM2"/>
      <c r="MAN2"/>
      <c r="MAO2"/>
      <c r="MAP2"/>
      <c r="MAQ2"/>
      <c r="MAR2"/>
      <c r="MAS2"/>
      <c r="MAT2"/>
      <c r="MAU2"/>
      <c r="MAV2"/>
      <c r="MAW2"/>
      <c r="MAX2"/>
      <c r="MAY2"/>
      <c r="MAZ2"/>
      <c r="MBA2"/>
      <c r="MBB2"/>
      <c r="MBC2"/>
      <c r="MBD2"/>
      <c r="MBE2"/>
      <c r="MBF2"/>
      <c r="MBG2"/>
      <c r="MBH2"/>
      <c r="MBI2"/>
      <c r="MBJ2"/>
      <c r="MBK2"/>
      <c r="MBL2"/>
      <c r="MBM2"/>
      <c r="MBN2"/>
      <c r="MBO2"/>
      <c r="MBP2"/>
      <c r="MBQ2"/>
      <c r="MBR2"/>
      <c r="MBS2"/>
      <c r="MBT2"/>
      <c r="MBU2"/>
      <c r="MBV2"/>
      <c r="MBW2"/>
      <c r="MBX2"/>
      <c r="MBY2"/>
      <c r="MBZ2"/>
      <c r="MCA2"/>
      <c r="MCB2"/>
      <c r="MCC2"/>
      <c r="MCD2"/>
      <c r="MCE2"/>
      <c r="MCF2"/>
      <c r="MCG2"/>
      <c r="MCH2"/>
      <c r="MCI2"/>
      <c r="MCJ2"/>
      <c r="MCK2"/>
      <c r="MCL2"/>
      <c r="MCM2"/>
      <c r="MCN2"/>
      <c r="MCO2"/>
      <c r="MCP2"/>
      <c r="MCQ2"/>
      <c r="MCR2"/>
      <c r="MCS2"/>
      <c r="MCT2"/>
      <c r="MCU2"/>
      <c r="MCV2"/>
      <c r="MCW2"/>
      <c r="MCX2"/>
      <c r="MCY2"/>
      <c r="MCZ2"/>
      <c r="MDA2"/>
      <c r="MDB2"/>
      <c r="MDC2"/>
      <c r="MDD2"/>
      <c r="MDE2"/>
      <c r="MDF2"/>
      <c r="MDG2"/>
      <c r="MDH2"/>
      <c r="MDI2"/>
      <c r="MDJ2"/>
      <c r="MDK2"/>
      <c r="MDL2"/>
      <c r="MDM2"/>
      <c r="MDN2"/>
      <c r="MDO2"/>
      <c r="MDP2"/>
      <c r="MDQ2"/>
      <c r="MDR2"/>
      <c r="MDS2"/>
      <c r="MDT2"/>
      <c r="MDU2"/>
      <c r="MDV2"/>
      <c r="MDW2"/>
      <c r="MDX2"/>
      <c r="MDY2"/>
      <c r="MDZ2"/>
      <c r="MEA2"/>
      <c r="MEB2"/>
      <c r="MEC2"/>
      <c r="MED2"/>
      <c r="MEE2"/>
      <c r="MEF2"/>
      <c r="MEG2"/>
      <c r="MEH2"/>
      <c r="MEI2"/>
      <c r="MEJ2"/>
      <c r="MEK2"/>
      <c r="MEL2"/>
      <c r="MEM2"/>
      <c r="MEN2"/>
      <c r="MEO2"/>
      <c r="MEP2"/>
      <c r="MEQ2"/>
      <c r="MER2"/>
      <c r="MES2"/>
      <c r="MET2"/>
      <c r="MEU2"/>
      <c r="MEV2"/>
      <c r="MEW2"/>
      <c r="MEX2"/>
      <c r="MEY2"/>
      <c r="MEZ2"/>
      <c r="MFA2"/>
      <c r="MFB2"/>
      <c r="MFC2"/>
      <c r="MFD2"/>
      <c r="MFE2"/>
      <c r="MFF2"/>
      <c r="MFG2"/>
      <c r="MFH2"/>
      <c r="MFI2"/>
      <c r="MFJ2"/>
      <c r="MFK2"/>
      <c r="MFL2"/>
      <c r="MFM2"/>
      <c r="MFN2"/>
      <c r="MFO2"/>
      <c r="MFP2"/>
      <c r="MFQ2"/>
      <c r="MFR2"/>
      <c r="MFS2"/>
      <c r="MFT2"/>
      <c r="MFU2"/>
      <c r="MFV2"/>
      <c r="MFW2"/>
      <c r="MFX2"/>
      <c r="MFY2"/>
      <c r="MFZ2"/>
      <c r="MGA2"/>
      <c r="MGB2"/>
      <c r="MGC2"/>
      <c r="MGD2"/>
      <c r="MGE2"/>
      <c r="MGF2"/>
      <c r="MGG2"/>
      <c r="MGH2"/>
      <c r="MGI2"/>
      <c r="MGJ2"/>
      <c r="MGK2"/>
      <c r="MGL2"/>
      <c r="MGM2"/>
      <c r="MGN2"/>
      <c r="MGO2"/>
      <c r="MGP2"/>
      <c r="MGQ2"/>
      <c r="MGR2"/>
      <c r="MGS2"/>
      <c r="MGT2"/>
      <c r="MGU2"/>
      <c r="MGV2"/>
      <c r="MGW2"/>
      <c r="MGX2"/>
      <c r="MGY2"/>
      <c r="MGZ2"/>
      <c r="MHA2"/>
      <c r="MHB2"/>
      <c r="MHC2"/>
      <c r="MHD2"/>
      <c r="MHE2"/>
      <c r="MHF2"/>
      <c r="MHG2"/>
      <c r="MHH2"/>
      <c r="MHI2"/>
      <c r="MHJ2"/>
      <c r="MHK2"/>
      <c r="MHL2"/>
      <c r="MHM2"/>
      <c r="MHN2"/>
      <c r="MHO2"/>
      <c r="MHP2"/>
      <c r="MHQ2"/>
      <c r="MHR2"/>
      <c r="MHS2"/>
      <c r="MHT2"/>
      <c r="MHU2"/>
      <c r="MHV2"/>
      <c r="MHW2"/>
      <c r="MHX2"/>
      <c r="MHY2"/>
      <c r="MHZ2"/>
      <c r="MIA2"/>
      <c r="MIB2"/>
      <c r="MIC2"/>
      <c r="MID2"/>
      <c r="MIE2"/>
      <c r="MIF2"/>
      <c r="MIG2"/>
      <c r="MIH2"/>
      <c r="MII2"/>
      <c r="MIJ2"/>
      <c r="MIK2"/>
      <c r="MIL2"/>
      <c r="MIM2"/>
      <c r="MIN2"/>
      <c r="MIO2"/>
      <c r="MIP2"/>
      <c r="MIQ2"/>
      <c r="MIR2"/>
      <c r="MIS2"/>
      <c r="MIT2"/>
      <c r="MIU2"/>
      <c r="MIV2"/>
      <c r="MIW2"/>
      <c r="MIX2"/>
      <c r="MIY2"/>
      <c r="MIZ2"/>
      <c r="MJA2"/>
      <c r="MJB2"/>
      <c r="MJC2"/>
      <c r="MJD2"/>
      <c r="MJE2"/>
      <c r="MJF2"/>
      <c r="MJG2"/>
      <c r="MJH2"/>
      <c r="MJI2"/>
      <c r="MJJ2"/>
      <c r="MJK2"/>
      <c r="MJL2"/>
      <c r="MJM2"/>
      <c r="MJN2"/>
      <c r="MJO2"/>
      <c r="MJP2"/>
      <c r="MJQ2"/>
      <c r="MJR2"/>
      <c r="MJS2"/>
      <c r="MJT2"/>
      <c r="MJU2"/>
      <c r="MJV2"/>
      <c r="MJW2"/>
      <c r="MJX2"/>
      <c r="MJY2"/>
      <c r="MJZ2"/>
      <c r="MKA2"/>
      <c r="MKB2"/>
      <c r="MKC2"/>
      <c r="MKD2"/>
      <c r="MKE2"/>
      <c r="MKF2"/>
      <c r="MKG2"/>
      <c r="MKH2"/>
      <c r="MKI2"/>
      <c r="MKJ2"/>
      <c r="MKK2"/>
      <c r="MKL2"/>
      <c r="MKM2"/>
      <c r="MKN2"/>
      <c r="MKO2"/>
      <c r="MKP2"/>
      <c r="MKQ2"/>
      <c r="MKR2"/>
      <c r="MKS2"/>
      <c r="MKT2"/>
      <c r="MKU2"/>
      <c r="MKV2"/>
      <c r="MKW2"/>
      <c r="MKX2"/>
      <c r="MKY2"/>
      <c r="MKZ2"/>
      <c r="MLA2"/>
      <c r="MLB2"/>
      <c r="MLC2"/>
      <c r="MLD2"/>
      <c r="MLE2"/>
      <c r="MLF2"/>
      <c r="MLG2"/>
      <c r="MLH2"/>
      <c r="MLI2"/>
      <c r="MLJ2"/>
      <c r="MLK2"/>
      <c r="MLL2"/>
      <c r="MLM2"/>
      <c r="MLN2"/>
      <c r="MLO2"/>
      <c r="MLP2"/>
      <c r="MLQ2"/>
      <c r="MLR2"/>
      <c r="MLS2"/>
      <c r="MLT2"/>
      <c r="MLU2"/>
      <c r="MLV2"/>
      <c r="MLW2"/>
      <c r="MLX2"/>
      <c r="MLY2"/>
      <c r="MLZ2"/>
      <c r="MMA2"/>
      <c r="MMB2"/>
      <c r="MMC2"/>
      <c r="MMD2"/>
      <c r="MME2"/>
      <c r="MMF2"/>
      <c r="MMG2"/>
      <c r="MMH2"/>
      <c r="MMI2"/>
      <c r="MMJ2"/>
      <c r="MMK2"/>
      <c r="MML2"/>
      <c r="MMM2"/>
      <c r="MMN2"/>
      <c r="MMO2"/>
      <c r="MMP2"/>
      <c r="MMQ2"/>
      <c r="MMR2"/>
      <c r="MMS2"/>
      <c r="MMT2"/>
      <c r="MMU2"/>
      <c r="MMV2"/>
      <c r="MMW2"/>
      <c r="MMX2"/>
      <c r="MMY2"/>
      <c r="MMZ2"/>
      <c r="MNA2"/>
      <c r="MNB2"/>
      <c r="MNC2"/>
      <c r="MND2"/>
      <c r="MNE2"/>
      <c r="MNF2"/>
      <c r="MNG2"/>
      <c r="MNH2"/>
      <c r="MNI2"/>
      <c r="MNJ2"/>
      <c r="MNK2"/>
      <c r="MNL2"/>
      <c r="MNM2"/>
      <c r="MNN2"/>
      <c r="MNO2"/>
      <c r="MNP2"/>
      <c r="MNQ2"/>
      <c r="MNR2"/>
      <c r="MNS2"/>
      <c r="MNT2"/>
      <c r="MNU2"/>
      <c r="MNV2"/>
      <c r="MNW2"/>
      <c r="MNX2"/>
      <c r="MNY2"/>
      <c r="MNZ2"/>
      <c r="MOA2"/>
      <c r="MOB2"/>
      <c r="MOC2"/>
      <c r="MOD2"/>
      <c r="MOE2"/>
      <c r="MOF2"/>
      <c r="MOG2"/>
      <c r="MOH2"/>
      <c r="MOI2"/>
      <c r="MOJ2"/>
      <c r="MOK2"/>
      <c r="MOL2"/>
      <c r="MOM2"/>
      <c r="MON2"/>
      <c r="MOO2"/>
      <c r="MOP2"/>
      <c r="MOQ2"/>
      <c r="MOR2"/>
      <c r="MOS2"/>
      <c r="MOT2"/>
      <c r="MOU2"/>
      <c r="MOV2"/>
      <c r="MOW2"/>
      <c r="MOX2"/>
      <c r="MOY2"/>
      <c r="MOZ2"/>
      <c r="MPA2"/>
      <c r="MPB2"/>
      <c r="MPC2"/>
      <c r="MPD2"/>
      <c r="MPE2"/>
      <c r="MPF2"/>
      <c r="MPG2"/>
      <c r="MPH2"/>
      <c r="MPI2"/>
      <c r="MPJ2"/>
      <c r="MPK2"/>
      <c r="MPL2"/>
      <c r="MPM2"/>
      <c r="MPN2"/>
      <c r="MPO2"/>
      <c r="MPP2"/>
      <c r="MPQ2"/>
      <c r="MPR2"/>
      <c r="MPS2"/>
      <c r="MPT2"/>
      <c r="MPU2"/>
      <c r="MPV2"/>
      <c r="MPW2"/>
      <c r="MPX2"/>
      <c r="MPY2"/>
      <c r="MPZ2"/>
      <c r="MQA2"/>
      <c r="MQB2"/>
      <c r="MQC2"/>
      <c r="MQD2"/>
      <c r="MQE2"/>
      <c r="MQF2"/>
      <c r="MQG2"/>
      <c r="MQH2"/>
      <c r="MQI2"/>
      <c r="MQJ2"/>
      <c r="MQK2"/>
      <c r="MQL2"/>
      <c r="MQM2"/>
      <c r="MQN2"/>
      <c r="MQO2"/>
      <c r="MQP2"/>
      <c r="MQQ2"/>
      <c r="MQR2"/>
      <c r="MQS2"/>
      <c r="MQT2"/>
      <c r="MQU2"/>
      <c r="MQV2"/>
      <c r="MQW2"/>
      <c r="MQX2"/>
      <c r="MQY2"/>
      <c r="MQZ2"/>
      <c r="MRA2"/>
      <c r="MRB2"/>
      <c r="MRC2"/>
      <c r="MRD2"/>
      <c r="MRE2"/>
      <c r="MRF2"/>
      <c r="MRG2"/>
      <c r="MRH2"/>
      <c r="MRI2"/>
      <c r="MRJ2"/>
      <c r="MRK2"/>
      <c r="MRL2"/>
      <c r="MRM2"/>
      <c r="MRN2"/>
      <c r="MRO2"/>
      <c r="MRP2"/>
      <c r="MRQ2"/>
      <c r="MRR2"/>
      <c r="MRS2"/>
      <c r="MRT2"/>
      <c r="MRU2"/>
      <c r="MRV2"/>
      <c r="MRW2"/>
      <c r="MRX2"/>
      <c r="MRY2"/>
      <c r="MRZ2"/>
      <c r="MSA2"/>
      <c r="MSB2"/>
      <c r="MSC2"/>
      <c r="MSD2"/>
      <c r="MSE2"/>
      <c r="MSF2"/>
      <c r="MSG2"/>
      <c r="MSH2"/>
      <c r="MSI2"/>
      <c r="MSJ2"/>
      <c r="MSK2"/>
      <c r="MSL2"/>
      <c r="MSM2"/>
      <c r="MSN2"/>
      <c r="MSO2"/>
      <c r="MSP2"/>
      <c r="MSQ2"/>
      <c r="MSR2"/>
      <c r="MSS2"/>
      <c r="MST2"/>
      <c r="MSU2"/>
      <c r="MSV2"/>
      <c r="MSW2"/>
      <c r="MSX2"/>
      <c r="MSY2"/>
      <c r="MSZ2"/>
      <c r="MTA2"/>
      <c r="MTB2"/>
      <c r="MTC2"/>
      <c r="MTD2"/>
      <c r="MTE2"/>
      <c r="MTF2"/>
      <c r="MTG2"/>
      <c r="MTH2"/>
      <c r="MTI2"/>
      <c r="MTJ2"/>
      <c r="MTK2"/>
      <c r="MTL2"/>
      <c r="MTM2"/>
      <c r="MTN2"/>
      <c r="MTO2"/>
      <c r="MTP2"/>
      <c r="MTQ2"/>
      <c r="MTR2"/>
      <c r="MTS2"/>
      <c r="MTT2"/>
      <c r="MTU2"/>
      <c r="MTV2"/>
      <c r="MTW2"/>
      <c r="MTX2"/>
      <c r="MTY2"/>
      <c r="MTZ2"/>
      <c r="MUA2"/>
      <c r="MUB2"/>
      <c r="MUC2"/>
      <c r="MUD2"/>
      <c r="MUE2"/>
      <c r="MUF2"/>
      <c r="MUG2"/>
      <c r="MUH2"/>
      <c r="MUI2"/>
      <c r="MUJ2"/>
      <c r="MUK2"/>
      <c r="MUL2"/>
      <c r="MUM2"/>
      <c r="MUN2"/>
      <c r="MUO2"/>
      <c r="MUP2"/>
      <c r="MUQ2"/>
      <c r="MUR2"/>
      <c r="MUS2"/>
      <c r="MUT2"/>
      <c r="MUU2"/>
      <c r="MUV2"/>
      <c r="MUW2"/>
      <c r="MUX2"/>
      <c r="MUY2"/>
      <c r="MUZ2"/>
      <c r="MVA2"/>
      <c r="MVB2"/>
      <c r="MVC2"/>
      <c r="MVD2"/>
      <c r="MVE2"/>
      <c r="MVF2"/>
      <c r="MVG2"/>
      <c r="MVH2"/>
      <c r="MVI2"/>
      <c r="MVJ2"/>
      <c r="MVK2"/>
      <c r="MVL2"/>
      <c r="MVM2"/>
      <c r="MVN2"/>
      <c r="MVO2"/>
      <c r="MVP2"/>
      <c r="MVQ2"/>
      <c r="MVR2"/>
      <c r="MVS2"/>
      <c r="MVT2"/>
      <c r="MVU2"/>
      <c r="MVV2"/>
      <c r="MVW2"/>
      <c r="MVX2"/>
      <c r="MVY2"/>
      <c r="MVZ2"/>
      <c r="MWA2"/>
      <c r="MWB2"/>
      <c r="MWC2"/>
      <c r="MWD2"/>
      <c r="MWE2"/>
      <c r="MWF2"/>
      <c r="MWG2"/>
      <c r="MWH2"/>
      <c r="MWI2"/>
      <c r="MWJ2"/>
      <c r="MWK2"/>
      <c r="MWL2"/>
      <c r="MWM2"/>
      <c r="MWN2"/>
      <c r="MWO2"/>
      <c r="MWP2"/>
      <c r="MWQ2"/>
      <c r="MWR2"/>
      <c r="MWS2"/>
      <c r="MWT2"/>
      <c r="MWU2"/>
      <c r="MWV2"/>
      <c r="MWW2"/>
      <c r="MWX2"/>
      <c r="MWY2"/>
      <c r="MWZ2"/>
      <c r="MXA2"/>
      <c r="MXB2"/>
      <c r="MXC2"/>
      <c r="MXD2"/>
      <c r="MXE2"/>
      <c r="MXF2"/>
      <c r="MXG2"/>
      <c r="MXH2"/>
      <c r="MXI2"/>
      <c r="MXJ2"/>
      <c r="MXK2"/>
      <c r="MXL2"/>
      <c r="MXM2"/>
      <c r="MXN2"/>
      <c r="MXO2"/>
      <c r="MXP2"/>
      <c r="MXQ2"/>
      <c r="MXR2"/>
      <c r="MXS2"/>
      <c r="MXT2"/>
      <c r="MXU2"/>
      <c r="MXV2"/>
      <c r="MXW2"/>
      <c r="MXX2"/>
      <c r="MXY2"/>
      <c r="MXZ2"/>
      <c r="MYA2"/>
      <c r="MYB2"/>
      <c r="MYC2"/>
      <c r="MYD2"/>
      <c r="MYE2"/>
      <c r="MYF2"/>
      <c r="MYG2"/>
      <c r="MYH2"/>
      <c r="MYI2"/>
      <c r="MYJ2"/>
      <c r="MYK2"/>
      <c r="MYL2"/>
      <c r="MYM2"/>
      <c r="MYN2"/>
      <c r="MYO2"/>
      <c r="MYP2"/>
      <c r="MYQ2"/>
      <c r="MYR2"/>
      <c r="MYS2"/>
      <c r="MYT2"/>
      <c r="MYU2"/>
      <c r="MYV2"/>
      <c r="MYW2"/>
      <c r="MYX2"/>
      <c r="MYY2"/>
      <c r="MYZ2"/>
      <c r="MZA2"/>
      <c r="MZB2"/>
      <c r="MZC2"/>
      <c r="MZD2"/>
      <c r="MZE2"/>
      <c r="MZF2"/>
      <c r="MZG2"/>
      <c r="MZH2"/>
      <c r="MZI2"/>
      <c r="MZJ2"/>
      <c r="MZK2"/>
      <c r="MZL2"/>
      <c r="MZM2"/>
      <c r="MZN2"/>
      <c r="MZO2"/>
      <c r="MZP2"/>
      <c r="MZQ2"/>
      <c r="MZR2"/>
      <c r="MZS2"/>
      <c r="MZT2"/>
      <c r="MZU2"/>
      <c r="MZV2"/>
      <c r="MZW2"/>
      <c r="MZX2"/>
      <c r="MZY2"/>
      <c r="MZZ2"/>
      <c r="NAA2"/>
      <c r="NAB2"/>
      <c r="NAC2"/>
      <c r="NAD2"/>
      <c r="NAE2"/>
      <c r="NAF2"/>
      <c r="NAG2"/>
      <c r="NAH2"/>
      <c r="NAI2"/>
      <c r="NAJ2"/>
      <c r="NAK2"/>
      <c r="NAL2"/>
      <c r="NAM2"/>
      <c r="NAN2"/>
      <c r="NAO2"/>
      <c r="NAP2"/>
      <c r="NAQ2"/>
      <c r="NAR2"/>
      <c r="NAS2"/>
      <c r="NAT2"/>
      <c r="NAU2"/>
      <c r="NAV2"/>
      <c r="NAW2"/>
      <c r="NAX2"/>
      <c r="NAY2"/>
      <c r="NAZ2"/>
      <c r="NBA2"/>
      <c r="NBB2"/>
      <c r="NBC2"/>
      <c r="NBD2"/>
      <c r="NBE2"/>
      <c r="NBF2"/>
      <c r="NBG2"/>
      <c r="NBH2"/>
      <c r="NBI2"/>
      <c r="NBJ2"/>
      <c r="NBK2"/>
      <c r="NBL2"/>
      <c r="NBM2"/>
      <c r="NBN2"/>
      <c r="NBO2"/>
      <c r="NBP2"/>
      <c r="NBQ2"/>
      <c r="NBR2"/>
      <c r="NBS2"/>
      <c r="NBT2"/>
      <c r="NBU2"/>
      <c r="NBV2"/>
      <c r="NBW2"/>
      <c r="NBX2"/>
      <c r="NBY2"/>
      <c r="NBZ2"/>
      <c r="NCA2"/>
      <c r="NCB2"/>
      <c r="NCC2"/>
      <c r="NCD2"/>
      <c r="NCE2"/>
      <c r="NCF2"/>
      <c r="NCG2"/>
      <c r="NCH2"/>
      <c r="NCI2"/>
      <c r="NCJ2"/>
      <c r="NCK2"/>
      <c r="NCL2"/>
      <c r="NCM2"/>
      <c r="NCN2"/>
      <c r="NCO2"/>
      <c r="NCP2"/>
      <c r="NCQ2"/>
      <c r="NCR2"/>
      <c r="NCS2"/>
      <c r="NCT2"/>
      <c r="NCU2"/>
      <c r="NCV2"/>
      <c r="NCW2"/>
      <c r="NCX2"/>
      <c r="NCY2"/>
      <c r="NCZ2"/>
      <c r="NDA2"/>
      <c r="NDB2"/>
      <c r="NDC2"/>
      <c r="NDD2"/>
      <c r="NDE2"/>
      <c r="NDF2"/>
      <c r="NDG2"/>
      <c r="NDH2"/>
      <c r="NDI2"/>
      <c r="NDJ2"/>
      <c r="NDK2"/>
      <c r="NDL2"/>
      <c r="NDM2"/>
      <c r="NDN2"/>
      <c r="NDO2"/>
      <c r="NDP2"/>
      <c r="NDQ2"/>
      <c r="NDR2"/>
      <c r="NDS2"/>
      <c r="NDT2"/>
      <c r="NDU2"/>
      <c r="NDV2"/>
      <c r="NDW2"/>
      <c r="NDX2"/>
      <c r="NDY2"/>
      <c r="NDZ2"/>
      <c r="NEA2"/>
      <c r="NEB2"/>
      <c r="NEC2"/>
      <c r="NED2"/>
      <c r="NEE2"/>
      <c r="NEF2"/>
      <c r="NEG2"/>
      <c r="NEH2"/>
      <c r="NEI2"/>
      <c r="NEJ2"/>
      <c r="NEK2"/>
      <c r="NEL2"/>
      <c r="NEM2"/>
      <c r="NEN2"/>
      <c r="NEO2"/>
      <c r="NEP2"/>
      <c r="NEQ2"/>
      <c r="NER2"/>
      <c r="NES2"/>
      <c r="NET2"/>
      <c r="NEU2"/>
      <c r="NEV2"/>
      <c r="NEW2"/>
      <c r="NEX2"/>
      <c r="NEY2"/>
      <c r="NEZ2"/>
      <c r="NFA2"/>
      <c r="NFB2"/>
      <c r="NFC2"/>
      <c r="NFD2"/>
      <c r="NFE2"/>
      <c r="NFF2"/>
      <c r="NFG2"/>
      <c r="NFH2"/>
      <c r="NFI2"/>
      <c r="NFJ2"/>
      <c r="NFK2"/>
      <c r="NFL2"/>
      <c r="NFM2"/>
      <c r="NFN2"/>
      <c r="NFO2"/>
      <c r="NFP2"/>
      <c r="NFQ2"/>
      <c r="NFR2"/>
      <c r="NFS2"/>
      <c r="NFT2"/>
      <c r="NFU2"/>
      <c r="NFV2"/>
      <c r="NFW2"/>
      <c r="NFX2"/>
      <c r="NFY2"/>
      <c r="NFZ2"/>
      <c r="NGA2"/>
      <c r="NGB2"/>
      <c r="NGC2"/>
      <c r="NGD2"/>
      <c r="NGE2"/>
      <c r="NGF2"/>
      <c r="NGG2"/>
      <c r="NGH2"/>
      <c r="NGI2"/>
      <c r="NGJ2"/>
      <c r="NGK2"/>
      <c r="NGL2"/>
      <c r="NGM2"/>
      <c r="NGN2"/>
      <c r="NGO2"/>
      <c r="NGP2"/>
      <c r="NGQ2"/>
      <c r="NGR2"/>
      <c r="NGS2"/>
      <c r="NGT2"/>
      <c r="NGU2"/>
      <c r="NGV2"/>
      <c r="NGW2"/>
      <c r="NGX2"/>
      <c r="NGY2"/>
      <c r="NGZ2"/>
      <c r="NHA2"/>
      <c r="NHB2"/>
      <c r="NHC2"/>
      <c r="NHD2"/>
      <c r="NHE2"/>
      <c r="NHF2"/>
      <c r="NHG2"/>
      <c r="NHH2"/>
      <c r="NHI2"/>
      <c r="NHJ2"/>
      <c r="NHK2"/>
      <c r="NHL2"/>
      <c r="NHM2"/>
      <c r="NHN2"/>
      <c r="NHO2"/>
      <c r="NHP2"/>
      <c r="NHQ2"/>
      <c r="NHR2"/>
      <c r="NHS2"/>
      <c r="NHT2"/>
      <c r="NHU2"/>
      <c r="NHV2"/>
      <c r="NHW2"/>
      <c r="NHX2"/>
      <c r="NHY2"/>
      <c r="NHZ2"/>
      <c r="NIA2"/>
      <c r="NIB2"/>
      <c r="NIC2"/>
      <c r="NID2"/>
      <c r="NIE2"/>
      <c r="NIF2"/>
      <c r="NIG2"/>
      <c r="NIH2"/>
      <c r="NII2"/>
      <c r="NIJ2"/>
      <c r="NIK2"/>
      <c r="NIL2"/>
      <c r="NIM2"/>
      <c r="NIN2"/>
      <c r="NIO2"/>
      <c r="NIP2"/>
      <c r="NIQ2"/>
      <c r="NIR2"/>
      <c r="NIS2"/>
      <c r="NIT2"/>
      <c r="NIU2"/>
      <c r="NIV2"/>
      <c r="NIW2"/>
      <c r="NIX2"/>
      <c r="NIY2"/>
      <c r="NIZ2"/>
      <c r="NJA2"/>
      <c r="NJB2"/>
      <c r="NJC2"/>
      <c r="NJD2"/>
      <c r="NJE2"/>
      <c r="NJF2"/>
      <c r="NJG2"/>
      <c r="NJH2"/>
      <c r="NJI2"/>
      <c r="NJJ2"/>
      <c r="NJK2"/>
      <c r="NJL2"/>
      <c r="NJM2"/>
      <c r="NJN2"/>
      <c r="NJO2"/>
      <c r="NJP2"/>
      <c r="NJQ2"/>
      <c r="NJR2"/>
      <c r="NJS2"/>
      <c r="NJT2"/>
      <c r="NJU2"/>
      <c r="NJV2"/>
      <c r="NJW2"/>
      <c r="NJX2"/>
      <c r="NJY2"/>
      <c r="NJZ2"/>
      <c r="NKA2"/>
      <c r="NKB2"/>
      <c r="NKC2"/>
      <c r="NKD2"/>
      <c r="NKE2"/>
      <c r="NKF2"/>
      <c r="NKG2"/>
      <c r="NKH2"/>
      <c r="NKI2"/>
      <c r="NKJ2"/>
      <c r="NKK2"/>
      <c r="NKL2"/>
      <c r="NKM2"/>
      <c r="NKN2"/>
      <c r="NKO2"/>
      <c r="NKP2"/>
      <c r="NKQ2"/>
      <c r="NKR2"/>
      <c r="NKS2"/>
      <c r="NKT2"/>
      <c r="NKU2"/>
      <c r="NKV2"/>
      <c r="NKW2"/>
      <c r="NKX2"/>
      <c r="NKY2"/>
      <c r="NKZ2"/>
      <c r="NLA2"/>
      <c r="NLB2"/>
      <c r="NLC2"/>
      <c r="NLD2"/>
      <c r="NLE2"/>
      <c r="NLF2"/>
      <c r="NLG2"/>
      <c r="NLH2"/>
      <c r="NLI2"/>
      <c r="NLJ2"/>
      <c r="NLK2"/>
      <c r="NLL2"/>
      <c r="NLM2"/>
      <c r="NLN2"/>
      <c r="NLO2"/>
      <c r="NLP2"/>
      <c r="NLQ2"/>
      <c r="NLR2"/>
      <c r="NLS2"/>
      <c r="NLT2"/>
      <c r="NLU2"/>
      <c r="NLV2"/>
      <c r="NLW2"/>
      <c r="NLX2"/>
      <c r="NLY2"/>
      <c r="NLZ2"/>
      <c r="NMA2"/>
      <c r="NMB2"/>
      <c r="NMC2"/>
      <c r="NMD2"/>
      <c r="NME2"/>
      <c r="NMF2"/>
      <c r="NMG2"/>
      <c r="NMH2"/>
      <c r="NMI2"/>
      <c r="NMJ2"/>
      <c r="NMK2"/>
      <c r="NML2"/>
      <c r="NMM2"/>
      <c r="NMN2"/>
      <c r="NMO2"/>
      <c r="NMP2"/>
      <c r="NMQ2"/>
      <c r="NMR2"/>
      <c r="NMS2"/>
      <c r="NMT2"/>
      <c r="NMU2"/>
      <c r="NMV2"/>
      <c r="NMW2"/>
      <c r="NMX2"/>
      <c r="NMY2"/>
      <c r="NMZ2"/>
      <c r="NNA2"/>
      <c r="NNB2"/>
      <c r="NNC2"/>
      <c r="NND2"/>
      <c r="NNE2"/>
      <c r="NNF2"/>
      <c r="NNG2"/>
      <c r="NNH2"/>
      <c r="NNI2"/>
      <c r="NNJ2"/>
      <c r="NNK2"/>
      <c r="NNL2"/>
      <c r="NNM2"/>
      <c r="NNN2"/>
      <c r="NNO2"/>
      <c r="NNP2"/>
      <c r="NNQ2"/>
      <c r="NNR2"/>
      <c r="NNS2"/>
      <c r="NNT2"/>
      <c r="NNU2"/>
      <c r="NNV2"/>
      <c r="NNW2"/>
      <c r="NNX2"/>
      <c r="NNY2"/>
      <c r="NNZ2"/>
      <c r="NOA2"/>
      <c r="NOB2"/>
      <c r="NOC2"/>
      <c r="NOD2"/>
      <c r="NOE2"/>
      <c r="NOF2"/>
      <c r="NOG2"/>
      <c r="NOH2"/>
      <c r="NOI2"/>
      <c r="NOJ2"/>
      <c r="NOK2"/>
      <c r="NOL2"/>
      <c r="NOM2"/>
      <c r="NON2"/>
      <c r="NOO2"/>
      <c r="NOP2"/>
      <c r="NOQ2"/>
      <c r="NOR2"/>
      <c r="NOS2"/>
      <c r="NOT2"/>
      <c r="NOU2"/>
      <c r="NOV2"/>
      <c r="NOW2"/>
      <c r="NOX2"/>
      <c r="NOY2"/>
      <c r="NOZ2"/>
      <c r="NPA2"/>
      <c r="NPB2"/>
      <c r="NPC2"/>
      <c r="NPD2"/>
      <c r="NPE2"/>
      <c r="NPF2"/>
      <c r="NPG2"/>
      <c r="NPH2"/>
      <c r="NPI2"/>
      <c r="NPJ2"/>
      <c r="NPK2"/>
      <c r="NPL2"/>
      <c r="NPM2"/>
      <c r="NPN2"/>
      <c r="NPO2"/>
      <c r="NPP2"/>
      <c r="NPQ2"/>
      <c r="NPR2"/>
      <c r="NPS2"/>
      <c r="NPT2"/>
      <c r="NPU2"/>
      <c r="NPV2"/>
      <c r="NPW2"/>
      <c r="NPX2"/>
      <c r="NPY2"/>
      <c r="NPZ2"/>
      <c r="NQA2"/>
      <c r="NQB2"/>
      <c r="NQC2"/>
      <c r="NQD2"/>
      <c r="NQE2"/>
      <c r="NQF2"/>
      <c r="NQG2"/>
      <c r="NQH2"/>
      <c r="NQI2"/>
      <c r="NQJ2"/>
      <c r="NQK2"/>
      <c r="NQL2"/>
      <c r="NQM2"/>
      <c r="NQN2"/>
      <c r="NQO2"/>
      <c r="NQP2"/>
      <c r="NQQ2"/>
      <c r="NQR2"/>
      <c r="NQS2"/>
      <c r="NQT2"/>
      <c r="NQU2"/>
      <c r="NQV2"/>
      <c r="NQW2"/>
      <c r="NQX2"/>
      <c r="NQY2"/>
      <c r="NQZ2"/>
      <c r="NRA2"/>
      <c r="NRB2"/>
      <c r="NRC2"/>
      <c r="NRD2"/>
      <c r="NRE2"/>
      <c r="NRF2"/>
      <c r="NRG2"/>
      <c r="NRH2"/>
      <c r="NRI2"/>
      <c r="NRJ2"/>
      <c r="NRK2"/>
      <c r="NRL2"/>
      <c r="NRM2"/>
      <c r="NRN2"/>
      <c r="NRO2"/>
      <c r="NRP2"/>
      <c r="NRQ2"/>
      <c r="NRR2"/>
      <c r="NRS2"/>
      <c r="NRT2"/>
      <c r="NRU2"/>
      <c r="NRV2"/>
      <c r="NRW2"/>
      <c r="NRX2"/>
      <c r="NRY2"/>
      <c r="NRZ2"/>
      <c r="NSA2"/>
      <c r="NSB2"/>
      <c r="NSC2"/>
      <c r="NSD2"/>
      <c r="NSE2"/>
      <c r="NSF2"/>
      <c r="NSG2"/>
      <c r="NSH2"/>
      <c r="NSI2"/>
      <c r="NSJ2"/>
      <c r="NSK2"/>
      <c r="NSL2"/>
      <c r="NSM2"/>
      <c r="NSN2"/>
      <c r="NSO2"/>
      <c r="NSP2"/>
      <c r="NSQ2"/>
      <c r="NSR2"/>
      <c r="NSS2"/>
      <c r="NST2"/>
      <c r="NSU2"/>
      <c r="NSV2"/>
      <c r="NSW2"/>
      <c r="NSX2"/>
      <c r="NSY2"/>
      <c r="NSZ2"/>
      <c r="NTA2"/>
      <c r="NTB2"/>
      <c r="NTC2"/>
      <c r="NTD2"/>
      <c r="NTE2"/>
      <c r="NTF2"/>
      <c r="NTG2"/>
      <c r="NTH2"/>
      <c r="NTI2"/>
      <c r="NTJ2"/>
      <c r="NTK2"/>
      <c r="NTL2"/>
      <c r="NTM2"/>
      <c r="NTN2"/>
      <c r="NTO2"/>
      <c r="NTP2"/>
      <c r="NTQ2"/>
      <c r="NTR2"/>
      <c r="NTS2"/>
      <c r="NTT2"/>
      <c r="NTU2"/>
      <c r="NTV2"/>
      <c r="NTW2"/>
      <c r="NTX2"/>
      <c r="NTY2"/>
      <c r="NTZ2"/>
      <c r="NUA2"/>
      <c r="NUB2"/>
      <c r="NUC2"/>
      <c r="NUD2"/>
      <c r="NUE2"/>
      <c r="NUF2"/>
      <c r="NUG2"/>
      <c r="NUH2"/>
      <c r="NUI2"/>
      <c r="NUJ2"/>
      <c r="NUK2"/>
      <c r="NUL2"/>
      <c r="NUM2"/>
      <c r="NUN2"/>
      <c r="NUO2"/>
      <c r="NUP2"/>
      <c r="NUQ2"/>
      <c r="NUR2"/>
      <c r="NUS2"/>
      <c r="NUT2"/>
      <c r="NUU2"/>
      <c r="NUV2"/>
      <c r="NUW2"/>
      <c r="NUX2"/>
      <c r="NUY2"/>
      <c r="NUZ2"/>
      <c r="NVA2"/>
      <c r="NVB2"/>
      <c r="NVC2"/>
      <c r="NVD2"/>
      <c r="NVE2"/>
      <c r="NVF2"/>
      <c r="NVG2"/>
      <c r="NVH2"/>
      <c r="NVI2"/>
      <c r="NVJ2"/>
      <c r="NVK2"/>
      <c r="NVL2"/>
      <c r="NVM2"/>
      <c r="NVN2"/>
      <c r="NVO2"/>
      <c r="NVP2"/>
      <c r="NVQ2"/>
      <c r="NVR2"/>
      <c r="NVS2"/>
      <c r="NVT2"/>
      <c r="NVU2"/>
      <c r="NVV2"/>
      <c r="NVW2"/>
      <c r="NVX2"/>
      <c r="NVY2"/>
      <c r="NVZ2"/>
      <c r="NWA2"/>
      <c r="NWB2"/>
      <c r="NWC2"/>
      <c r="NWD2"/>
      <c r="NWE2"/>
      <c r="NWF2"/>
      <c r="NWG2"/>
      <c r="NWH2"/>
      <c r="NWI2"/>
      <c r="NWJ2"/>
      <c r="NWK2"/>
      <c r="NWL2"/>
      <c r="NWM2"/>
      <c r="NWN2"/>
      <c r="NWO2"/>
      <c r="NWP2"/>
      <c r="NWQ2"/>
      <c r="NWR2"/>
      <c r="NWS2"/>
      <c r="NWT2"/>
      <c r="NWU2"/>
      <c r="NWV2"/>
      <c r="NWW2"/>
      <c r="NWX2"/>
      <c r="NWY2"/>
      <c r="NWZ2"/>
      <c r="NXA2"/>
      <c r="NXB2"/>
      <c r="NXC2"/>
      <c r="NXD2"/>
      <c r="NXE2"/>
      <c r="NXF2"/>
      <c r="NXG2"/>
      <c r="NXH2"/>
      <c r="NXI2"/>
      <c r="NXJ2"/>
      <c r="NXK2"/>
      <c r="NXL2"/>
      <c r="NXM2"/>
      <c r="NXN2"/>
      <c r="NXO2"/>
      <c r="NXP2"/>
      <c r="NXQ2"/>
      <c r="NXR2"/>
      <c r="NXS2"/>
      <c r="NXT2"/>
      <c r="NXU2"/>
      <c r="NXV2"/>
      <c r="NXW2"/>
      <c r="NXX2"/>
      <c r="NXY2"/>
      <c r="NXZ2"/>
      <c r="NYA2"/>
      <c r="NYB2"/>
      <c r="NYC2"/>
      <c r="NYD2"/>
      <c r="NYE2"/>
      <c r="NYF2"/>
      <c r="NYG2"/>
      <c r="NYH2"/>
      <c r="NYI2"/>
      <c r="NYJ2"/>
      <c r="NYK2"/>
      <c r="NYL2"/>
      <c r="NYM2"/>
      <c r="NYN2"/>
      <c r="NYO2"/>
      <c r="NYP2"/>
      <c r="NYQ2"/>
      <c r="NYR2"/>
      <c r="NYS2"/>
      <c r="NYT2"/>
      <c r="NYU2"/>
      <c r="NYV2"/>
      <c r="NYW2"/>
      <c r="NYX2"/>
      <c r="NYY2"/>
      <c r="NYZ2"/>
      <c r="NZA2"/>
      <c r="NZB2"/>
      <c r="NZC2"/>
      <c r="NZD2"/>
      <c r="NZE2"/>
      <c r="NZF2"/>
      <c r="NZG2"/>
      <c r="NZH2"/>
      <c r="NZI2"/>
      <c r="NZJ2"/>
      <c r="NZK2"/>
      <c r="NZL2"/>
      <c r="NZM2"/>
      <c r="NZN2"/>
      <c r="NZO2"/>
      <c r="NZP2"/>
      <c r="NZQ2"/>
      <c r="NZR2"/>
      <c r="NZS2"/>
      <c r="NZT2"/>
      <c r="NZU2"/>
      <c r="NZV2"/>
      <c r="NZW2"/>
      <c r="NZX2"/>
      <c r="NZY2"/>
      <c r="NZZ2"/>
      <c r="OAA2"/>
      <c r="OAB2"/>
      <c r="OAC2"/>
      <c r="OAD2"/>
      <c r="OAE2"/>
      <c r="OAF2"/>
      <c r="OAG2"/>
      <c r="OAH2"/>
      <c r="OAI2"/>
      <c r="OAJ2"/>
      <c r="OAK2"/>
      <c r="OAL2"/>
      <c r="OAM2"/>
      <c r="OAN2"/>
      <c r="OAO2"/>
      <c r="OAP2"/>
      <c r="OAQ2"/>
      <c r="OAR2"/>
      <c r="OAS2"/>
      <c r="OAT2"/>
      <c r="OAU2"/>
      <c r="OAV2"/>
      <c r="OAW2"/>
      <c r="OAX2"/>
      <c r="OAY2"/>
      <c r="OAZ2"/>
      <c r="OBA2"/>
      <c r="OBB2"/>
      <c r="OBC2"/>
      <c r="OBD2"/>
      <c r="OBE2"/>
      <c r="OBF2"/>
      <c r="OBG2"/>
      <c r="OBH2"/>
      <c r="OBI2"/>
      <c r="OBJ2"/>
      <c r="OBK2"/>
      <c r="OBL2"/>
      <c r="OBM2"/>
      <c r="OBN2"/>
      <c r="OBO2"/>
      <c r="OBP2"/>
      <c r="OBQ2"/>
      <c r="OBR2"/>
      <c r="OBS2"/>
      <c r="OBT2"/>
      <c r="OBU2"/>
      <c r="OBV2"/>
      <c r="OBW2"/>
      <c r="OBX2"/>
      <c r="OBY2"/>
      <c r="OBZ2"/>
      <c r="OCA2"/>
      <c r="OCB2"/>
      <c r="OCC2"/>
      <c r="OCD2"/>
      <c r="OCE2"/>
      <c r="OCF2"/>
      <c r="OCG2"/>
      <c r="OCH2"/>
      <c r="OCI2"/>
      <c r="OCJ2"/>
      <c r="OCK2"/>
      <c r="OCL2"/>
      <c r="OCM2"/>
      <c r="OCN2"/>
      <c r="OCO2"/>
      <c r="OCP2"/>
      <c r="OCQ2"/>
      <c r="OCR2"/>
      <c r="OCS2"/>
      <c r="OCT2"/>
      <c r="OCU2"/>
      <c r="OCV2"/>
      <c r="OCW2"/>
      <c r="OCX2"/>
      <c r="OCY2"/>
      <c r="OCZ2"/>
      <c r="ODA2"/>
      <c r="ODB2"/>
      <c r="ODC2"/>
      <c r="ODD2"/>
      <c r="ODE2"/>
      <c r="ODF2"/>
      <c r="ODG2"/>
      <c r="ODH2"/>
      <c r="ODI2"/>
      <c r="ODJ2"/>
      <c r="ODK2"/>
      <c r="ODL2"/>
      <c r="ODM2"/>
      <c r="ODN2"/>
      <c r="ODO2"/>
      <c r="ODP2"/>
      <c r="ODQ2"/>
      <c r="ODR2"/>
      <c r="ODS2"/>
      <c r="ODT2"/>
      <c r="ODU2"/>
      <c r="ODV2"/>
      <c r="ODW2"/>
      <c r="ODX2"/>
      <c r="ODY2"/>
      <c r="ODZ2"/>
      <c r="OEA2"/>
      <c r="OEB2"/>
      <c r="OEC2"/>
      <c r="OED2"/>
      <c r="OEE2"/>
      <c r="OEF2"/>
      <c r="OEG2"/>
      <c r="OEH2"/>
      <c r="OEI2"/>
      <c r="OEJ2"/>
      <c r="OEK2"/>
      <c r="OEL2"/>
      <c r="OEM2"/>
      <c r="OEN2"/>
      <c r="OEO2"/>
      <c r="OEP2"/>
      <c r="OEQ2"/>
      <c r="OER2"/>
      <c r="OES2"/>
      <c r="OET2"/>
      <c r="OEU2"/>
      <c r="OEV2"/>
      <c r="OEW2"/>
      <c r="OEX2"/>
      <c r="OEY2"/>
      <c r="OEZ2"/>
      <c r="OFA2"/>
      <c r="OFB2"/>
      <c r="OFC2"/>
      <c r="OFD2"/>
      <c r="OFE2"/>
      <c r="OFF2"/>
      <c r="OFG2"/>
      <c r="OFH2"/>
      <c r="OFI2"/>
      <c r="OFJ2"/>
      <c r="OFK2"/>
      <c r="OFL2"/>
      <c r="OFM2"/>
      <c r="OFN2"/>
      <c r="OFO2"/>
      <c r="OFP2"/>
      <c r="OFQ2"/>
      <c r="OFR2"/>
      <c r="OFS2"/>
      <c r="OFT2"/>
      <c r="OFU2"/>
      <c r="OFV2"/>
      <c r="OFW2"/>
      <c r="OFX2"/>
      <c r="OFY2"/>
      <c r="OFZ2"/>
      <c r="OGA2"/>
      <c r="OGB2"/>
      <c r="OGC2"/>
      <c r="OGD2"/>
      <c r="OGE2"/>
      <c r="OGF2"/>
      <c r="OGG2"/>
      <c r="OGH2"/>
      <c r="OGI2"/>
      <c r="OGJ2"/>
      <c r="OGK2"/>
      <c r="OGL2"/>
      <c r="OGM2"/>
      <c r="OGN2"/>
      <c r="OGO2"/>
      <c r="OGP2"/>
      <c r="OGQ2"/>
      <c r="OGR2"/>
      <c r="OGS2"/>
      <c r="OGT2"/>
      <c r="OGU2"/>
      <c r="OGV2"/>
      <c r="OGW2"/>
      <c r="OGX2"/>
      <c r="OGY2"/>
      <c r="OGZ2"/>
      <c r="OHA2"/>
      <c r="OHB2"/>
      <c r="OHC2"/>
      <c r="OHD2"/>
      <c r="OHE2"/>
      <c r="OHF2"/>
      <c r="OHG2"/>
      <c r="OHH2"/>
      <c r="OHI2"/>
      <c r="OHJ2"/>
      <c r="OHK2"/>
      <c r="OHL2"/>
      <c r="OHM2"/>
      <c r="OHN2"/>
      <c r="OHO2"/>
      <c r="OHP2"/>
      <c r="OHQ2"/>
      <c r="OHR2"/>
      <c r="OHS2"/>
      <c r="OHT2"/>
      <c r="OHU2"/>
      <c r="OHV2"/>
      <c r="OHW2"/>
      <c r="OHX2"/>
      <c r="OHY2"/>
      <c r="OHZ2"/>
      <c r="OIA2"/>
      <c r="OIB2"/>
      <c r="OIC2"/>
      <c r="OID2"/>
      <c r="OIE2"/>
      <c r="OIF2"/>
      <c r="OIG2"/>
      <c r="OIH2"/>
      <c r="OII2"/>
      <c r="OIJ2"/>
      <c r="OIK2"/>
      <c r="OIL2"/>
      <c r="OIM2"/>
      <c r="OIN2"/>
      <c r="OIO2"/>
      <c r="OIP2"/>
      <c r="OIQ2"/>
      <c r="OIR2"/>
      <c r="OIS2"/>
      <c r="OIT2"/>
      <c r="OIU2"/>
      <c r="OIV2"/>
      <c r="OIW2"/>
      <c r="OIX2"/>
      <c r="OIY2"/>
      <c r="OIZ2"/>
      <c r="OJA2"/>
      <c r="OJB2"/>
      <c r="OJC2"/>
      <c r="OJD2"/>
      <c r="OJE2"/>
      <c r="OJF2"/>
      <c r="OJG2"/>
      <c r="OJH2"/>
      <c r="OJI2"/>
      <c r="OJJ2"/>
      <c r="OJK2"/>
      <c r="OJL2"/>
      <c r="OJM2"/>
      <c r="OJN2"/>
      <c r="OJO2"/>
      <c r="OJP2"/>
      <c r="OJQ2"/>
      <c r="OJR2"/>
      <c r="OJS2"/>
      <c r="OJT2"/>
      <c r="OJU2"/>
      <c r="OJV2"/>
      <c r="OJW2"/>
      <c r="OJX2"/>
      <c r="OJY2"/>
      <c r="OJZ2"/>
      <c r="OKA2"/>
      <c r="OKB2"/>
      <c r="OKC2"/>
      <c r="OKD2"/>
      <c r="OKE2"/>
      <c r="OKF2"/>
      <c r="OKG2"/>
      <c r="OKH2"/>
      <c r="OKI2"/>
      <c r="OKJ2"/>
      <c r="OKK2"/>
      <c r="OKL2"/>
      <c r="OKM2"/>
      <c r="OKN2"/>
      <c r="OKO2"/>
      <c r="OKP2"/>
      <c r="OKQ2"/>
      <c r="OKR2"/>
      <c r="OKS2"/>
      <c r="OKT2"/>
      <c r="OKU2"/>
      <c r="OKV2"/>
      <c r="OKW2"/>
      <c r="OKX2"/>
      <c r="OKY2"/>
      <c r="OKZ2"/>
      <c r="OLA2"/>
      <c r="OLB2"/>
      <c r="OLC2"/>
      <c r="OLD2"/>
      <c r="OLE2"/>
      <c r="OLF2"/>
      <c r="OLG2"/>
      <c r="OLH2"/>
      <c r="OLI2"/>
      <c r="OLJ2"/>
      <c r="OLK2"/>
      <c r="OLL2"/>
      <c r="OLM2"/>
      <c r="OLN2"/>
      <c r="OLO2"/>
      <c r="OLP2"/>
      <c r="OLQ2"/>
      <c r="OLR2"/>
      <c r="OLS2"/>
      <c r="OLT2"/>
      <c r="OLU2"/>
      <c r="OLV2"/>
      <c r="OLW2"/>
      <c r="OLX2"/>
      <c r="OLY2"/>
      <c r="OLZ2"/>
      <c r="OMA2"/>
      <c r="OMB2"/>
      <c r="OMC2"/>
      <c r="OMD2"/>
      <c r="OME2"/>
      <c r="OMF2"/>
      <c r="OMG2"/>
      <c r="OMH2"/>
      <c r="OMI2"/>
      <c r="OMJ2"/>
      <c r="OMK2"/>
      <c r="OML2"/>
      <c r="OMM2"/>
      <c r="OMN2"/>
      <c r="OMO2"/>
      <c r="OMP2"/>
      <c r="OMQ2"/>
      <c r="OMR2"/>
      <c r="OMS2"/>
      <c r="OMT2"/>
      <c r="OMU2"/>
      <c r="OMV2"/>
      <c r="OMW2"/>
      <c r="OMX2"/>
      <c r="OMY2"/>
      <c r="OMZ2"/>
      <c r="ONA2"/>
      <c r="ONB2"/>
      <c r="ONC2"/>
      <c r="OND2"/>
      <c r="ONE2"/>
      <c r="ONF2"/>
      <c r="ONG2"/>
      <c r="ONH2"/>
      <c r="ONI2"/>
      <c r="ONJ2"/>
      <c r="ONK2"/>
      <c r="ONL2"/>
      <c r="ONM2"/>
      <c r="ONN2"/>
      <c r="ONO2"/>
      <c r="ONP2"/>
      <c r="ONQ2"/>
      <c r="ONR2"/>
      <c r="ONS2"/>
      <c r="ONT2"/>
      <c r="ONU2"/>
      <c r="ONV2"/>
      <c r="ONW2"/>
      <c r="ONX2"/>
      <c r="ONY2"/>
      <c r="ONZ2"/>
      <c r="OOA2"/>
      <c r="OOB2"/>
      <c r="OOC2"/>
      <c r="OOD2"/>
      <c r="OOE2"/>
      <c r="OOF2"/>
      <c r="OOG2"/>
      <c r="OOH2"/>
      <c r="OOI2"/>
      <c r="OOJ2"/>
      <c r="OOK2"/>
      <c r="OOL2"/>
      <c r="OOM2"/>
      <c r="OON2"/>
      <c r="OOO2"/>
      <c r="OOP2"/>
      <c r="OOQ2"/>
      <c r="OOR2"/>
      <c r="OOS2"/>
      <c r="OOT2"/>
      <c r="OOU2"/>
      <c r="OOV2"/>
      <c r="OOW2"/>
      <c r="OOX2"/>
      <c r="OOY2"/>
      <c r="OOZ2"/>
      <c r="OPA2"/>
      <c r="OPB2"/>
      <c r="OPC2"/>
      <c r="OPD2"/>
      <c r="OPE2"/>
      <c r="OPF2"/>
      <c r="OPG2"/>
      <c r="OPH2"/>
      <c r="OPI2"/>
      <c r="OPJ2"/>
      <c r="OPK2"/>
      <c r="OPL2"/>
      <c r="OPM2"/>
      <c r="OPN2"/>
      <c r="OPO2"/>
      <c r="OPP2"/>
      <c r="OPQ2"/>
      <c r="OPR2"/>
      <c r="OPS2"/>
      <c r="OPT2"/>
      <c r="OPU2"/>
      <c r="OPV2"/>
      <c r="OPW2"/>
      <c r="OPX2"/>
      <c r="OPY2"/>
      <c r="OPZ2"/>
      <c r="OQA2"/>
      <c r="OQB2"/>
      <c r="OQC2"/>
      <c r="OQD2"/>
      <c r="OQE2"/>
      <c r="OQF2"/>
      <c r="OQG2"/>
      <c r="OQH2"/>
      <c r="OQI2"/>
      <c r="OQJ2"/>
      <c r="OQK2"/>
      <c r="OQL2"/>
      <c r="OQM2"/>
      <c r="OQN2"/>
      <c r="OQO2"/>
      <c r="OQP2"/>
      <c r="OQQ2"/>
      <c r="OQR2"/>
      <c r="OQS2"/>
      <c r="OQT2"/>
      <c r="OQU2"/>
      <c r="OQV2"/>
      <c r="OQW2"/>
      <c r="OQX2"/>
      <c r="OQY2"/>
      <c r="OQZ2"/>
      <c r="ORA2"/>
      <c r="ORB2"/>
      <c r="ORC2"/>
      <c r="ORD2"/>
      <c r="ORE2"/>
      <c r="ORF2"/>
      <c r="ORG2"/>
      <c r="ORH2"/>
      <c r="ORI2"/>
      <c r="ORJ2"/>
      <c r="ORK2"/>
      <c r="ORL2"/>
      <c r="ORM2"/>
      <c r="ORN2"/>
      <c r="ORO2"/>
      <c r="ORP2"/>
      <c r="ORQ2"/>
      <c r="ORR2"/>
      <c r="ORS2"/>
      <c r="ORT2"/>
      <c r="ORU2"/>
      <c r="ORV2"/>
      <c r="ORW2"/>
      <c r="ORX2"/>
      <c r="ORY2"/>
      <c r="ORZ2"/>
      <c r="OSA2"/>
      <c r="OSB2"/>
      <c r="OSC2"/>
      <c r="OSD2"/>
      <c r="OSE2"/>
      <c r="OSF2"/>
      <c r="OSG2"/>
      <c r="OSH2"/>
      <c r="OSI2"/>
      <c r="OSJ2"/>
      <c r="OSK2"/>
      <c r="OSL2"/>
      <c r="OSM2"/>
      <c r="OSN2"/>
      <c r="OSO2"/>
      <c r="OSP2"/>
      <c r="OSQ2"/>
      <c r="OSR2"/>
      <c r="OSS2"/>
      <c r="OST2"/>
      <c r="OSU2"/>
      <c r="OSV2"/>
      <c r="OSW2"/>
      <c r="OSX2"/>
      <c r="OSY2"/>
      <c r="OSZ2"/>
      <c r="OTA2"/>
      <c r="OTB2"/>
      <c r="OTC2"/>
      <c r="OTD2"/>
      <c r="OTE2"/>
      <c r="OTF2"/>
      <c r="OTG2"/>
      <c r="OTH2"/>
      <c r="OTI2"/>
      <c r="OTJ2"/>
      <c r="OTK2"/>
      <c r="OTL2"/>
      <c r="OTM2"/>
      <c r="OTN2"/>
      <c r="OTO2"/>
      <c r="OTP2"/>
      <c r="OTQ2"/>
      <c r="OTR2"/>
      <c r="OTS2"/>
      <c r="OTT2"/>
      <c r="OTU2"/>
      <c r="OTV2"/>
      <c r="OTW2"/>
      <c r="OTX2"/>
      <c r="OTY2"/>
      <c r="OTZ2"/>
      <c r="OUA2"/>
      <c r="OUB2"/>
      <c r="OUC2"/>
      <c r="OUD2"/>
      <c r="OUE2"/>
      <c r="OUF2"/>
      <c r="OUG2"/>
      <c r="OUH2"/>
      <c r="OUI2"/>
      <c r="OUJ2"/>
      <c r="OUK2"/>
      <c r="OUL2"/>
      <c r="OUM2"/>
      <c r="OUN2"/>
      <c r="OUO2"/>
      <c r="OUP2"/>
      <c r="OUQ2"/>
      <c r="OUR2"/>
      <c r="OUS2"/>
      <c r="OUT2"/>
      <c r="OUU2"/>
      <c r="OUV2"/>
      <c r="OUW2"/>
      <c r="OUX2"/>
      <c r="OUY2"/>
      <c r="OUZ2"/>
      <c r="OVA2"/>
      <c r="OVB2"/>
      <c r="OVC2"/>
      <c r="OVD2"/>
      <c r="OVE2"/>
      <c r="OVF2"/>
      <c r="OVG2"/>
      <c r="OVH2"/>
      <c r="OVI2"/>
      <c r="OVJ2"/>
      <c r="OVK2"/>
      <c r="OVL2"/>
      <c r="OVM2"/>
      <c r="OVN2"/>
      <c r="OVO2"/>
      <c r="OVP2"/>
      <c r="OVQ2"/>
      <c r="OVR2"/>
      <c r="OVS2"/>
      <c r="OVT2"/>
      <c r="OVU2"/>
      <c r="OVV2"/>
      <c r="OVW2"/>
      <c r="OVX2"/>
      <c r="OVY2"/>
      <c r="OVZ2"/>
      <c r="OWA2"/>
      <c r="OWB2"/>
      <c r="OWC2"/>
      <c r="OWD2"/>
      <c r="OWE2"/>
      <c r="OWF2"/>
      <c r="OWG2"/>
      <c r="OWH2"/>
      <c r="OWI2"/>
      <c r="OWJ2"/>
      <c r="OWK2"/>
      <c r="OWL2"/>
      <c r="OWM2"/>
      <c r="OWN2"/>
      <c r="OWO2"/>
      <c r="OWP2"/>
      <c r="OWQ2"/>
      <c r="OWR2"/>
      <c r="OWS2"/>
      <c r="OWT2"/>
      <c r="OWU2"/>
      <c r="OWV2"/>
      <c r="OWW2"/>
      <c r="OWX2"/>
      <c r="OWY2"/>
      <c r="OWZ2"/>
      <c r="OXA2"/>
      <c r="OXB2"/>
      <c r="OXC2"/>
      <c r="OXD2"/>
      <c r="OXE2"/>
      <c r="OXF2"/>
      <c r="OXG2"/>
      <c r="OXH2"/>
      <c r="OXI2"/>
      <c r="OXJ2"/>
      <c r="OXK2"/>
      <c r="OXL2"/>
      <c r="OXM2"/>
      <c r="OXN2"/>
      <c r="OXO2"/>
      <c r="OXP2"/>
      <c r="OXQ2"/>
      <c r="OXR2"/>
      <c r="OXS2"/>
      <c r="OXT2"/>
      <c r="OXU2"/>
      <c r="OXV2"/>
      <c r="OXW2"/>
      <c r="OXX2"/>
      <c r="OXY2"/>
      <c r="OXZ2"/>
      <c r="OYA2"/>
      <c r="OYB2"/>
      <c r="OYC2"/>
      <c r="OYD2"/>
      <c r="OYE2"/>
      <c r="OYF2"/>
      <c r="OYG2"/>
      <c r="OYH2"/>
      <c r="OYI2"/>
      <c r="OYJ2"/>
      <c r="OYK2"/>
      <c r="OYL2"/>
      <c r="OYM2"/>
      <c r="OYN2"/>
      <c r="OYO2"/>
      <c r="OYP2"/>
      <c r="OYQ2"/>
      <c r="OYR2"/>
      <c r="OYS2"/>
      <c r="OYT2"/>
      <c r="OYU2"/>
      <c r="OYV2"/>
      <c r="OYW2"/>
      <c r="OYX2"/>
      <c r="OYY2"/>
      <c r="OYZ2"/>
      <c r="OZA2"/>
      <c r="OZB2"/>
      <c r="OZC2"/>
      <c r="OZD2"/>
      <c r="OZE2"/>
      <c r="OZF2"/>
      <c r="OZG2"/>
      <c r="OZH2"/>
      <c r="OZI2"/>
      <c r="OZJ2"/>
      <c r="OZK2"/>
      <c r="OZL2"/>
      <c r="OZM2"/>
      <c r="OZN2"/>
      <c r="OZO2"/>
      <c r="OZP2"/>
      <c r="OZQ2"/>
      <c r="OZR2"/>
      <c r="OZS2"/>
      <c r="OZT2"/>
      <c r="OZU2"/>
      <c r="OZV2"/>
      <c r="OZW2"/>
      <c r="OZX2"/>
      <c r="OZY2"/>
      <c r="OZZ2"/>
      <c r="PAA2"/>
      <c r="PAB2"/>
      <c r="PAC2"/>
      <c r="PAD2"/>
      <c r="PAE2"/>
      <c r="PAF2"/>
      <c r="PAG2"/>
      <c r="PAH2"/>
      <c r="PAI2"/>
      <c r="PAJ2"/>
      <c r="PAK2"/>
      <c r="PAL2"/>
      <c r="PAM2"/>
      <c r="PAN2"/>
      <c r="PAO2"/>
      <c r="PAP2"/>
      <c r="PAQ2"/>
      <c r="PAR2"/>
      <c r="PAS2"/>
      <c r="PAT2"/>
      <c r="PAU2"/>
      <c r="PAV2"/>
      <c r="PAW2"/>
      <c r="PAX2"/>
      <c r="PAY2"/>
      <c r="PAZ2"/>
      <c r="PBA2"/>
      <c r="PBB2"/>
      <c r="PBC2"/>
      <c r="PBD2"/>
      <c r="PBE2"/>
      <c r="PBF2"/>
      <c r="PBG2"/>
      <c r="PBH2"/>
      <c r="PBI2"/>
      <c r="PBJ2"/>
      <c r="PBK2"/>
      <c r="PBL2"/>
      <c r="PBM2"/>
      <c r="PBN2"/>
      <c r="PBO2"/>
      <c r="PBP2"/>
      <c r="PBQ2"/>
      <c r="PBR2"/>
      <c r="PBS2"/>
      <c r="PBT2"/>
      <c r="PBU2"/>
      <c r="PBV2"/>
      <c r="PBW2"/>
      <c r="PBX2"/>
      <c r="PBY2"/>
      <c r="PBZ2"/>
      <c r="PCA2"/>
      <c r="PCB2"/>
      <c r="PCC2"/>
      <c r="PCD2"/>
      <c r="PCE2"/>
      <c r="PCF2"/>
      <c r="PCG2"/>
      <c r="PCH2"/>
      <c r="PCI2"/>
      <c r="PCJ2"/>
      <c r="PCK2"/>
      <c r="PCL2"/>
      <c r="PCM2"/>
      <c r="PCN2"/>
      <c r="PCO2"/>
      <c r="PCP2"/>
      <c r="PCQ2"/>
      <c r="PCR2"/>
      <c r="PCS2"/>
      <c r="PCT2"/>
      <c r="PCU2"/>
      <c r="PCV2"/>
      <c r="PCW2"/>
      <c r="PCX2"/>
      <c r="PCY2"/>
      <c r="PCZ2"/>
      <c r="PDA2"/>
      <c r="PDB2"/>
      <c r="PDC2"/>
      <c r="PDD2"/>
      <c r="PDE2"/>
      <c r="PDF2"/>
      <c r="PDG2"/>
      <c r="PDH2"/>
      <c r="PDI2"/>
      <c r="PDJ2"/>
      <c r="PDK2"/>
      <c r="PDL2"/>
      <c r="PDM2"/>
      <c r="PDN2"/>
      <c r="PDO2"/>
      <c r="PDP2"/>
      <c r="PDQ2"/>
      <c r="PDR2"/>
      <c r="PDS2"/>
      <c r="PDT2"/>
      <c r="PDU2"/>
      <c r="PDV2"/>
      <c r="PDW2"/>
      <c r="PDX2"/>
      <c r="PDY2"/>
      <c r="PDZ2"/>
      <c r="PEA2"/>
      <c r="PEB2"/>
      <c r="PEC2"/>
      <c r="PED2"/>
      <c r="PEE2"/>
      <c r="PEF2"/>
      <c r="PEG2"/>
      <c r="PEH2"/>
      <c r="PEI2"/>
      <c r="PEJ2"/>
      <c r="PEK2"/>
      <c r="PEL2"/>
      <c r="PEM2"/>
      <c r="PEN2"/>
      <c r="PEO2"/>
      <c r="PEP2"/>
      <c r="PEQ2"/>
      <c r="PER2"/>
      <c r="PES2"/>
      <c r="PET2"/>
      <c r="PEU2"/>
      <c r="PEV2"/>
      <c r="PEW2"/>
      <c r="PEX2"/>
      <c r="PEY2"/>
      <c r="PEZ2"/>
      <c r="PFA2"/>
      <c r="PFB2"/>
      <c r="PFC2"/>
      <c r="PFD2"/>
      <c r="PFE2"/>
      <c r="PFF2"/>
      <c r="PFG2"/>
      <c r="PFH2"/>
      <c r="PFI2"/>
      <c r="PFJ2"/>
      <c r="PFK2"/>
      <c r="PFL2"/>
      <c r="PFM2"/>
      <c r="PFN2"/>
      <c r="PFO2"/>
      <c r="PFP2"/>
      <c r="PFQ2"/>
      <c r="PFR2"/>
      <c r="PFS2"/>
      <c r="PFT2"/>
      <c r="PFU2"/>
      <c r="PFV2"/>
      <c r="PFW2"/>
      <c r="PFX2"/>
      <c r="PFY2"/>
      <c r="PFZ2"/>
      <c r="PGA2"/>
      <c r="PGB2"/>
      <c r="PGC2"/>
      <c r="PGD2"/>
      <c r="PGE2"/>
      <c r="PGF2"/>
      <c r="PGG2"/>
      <c r="PGH2"/>
      <c r="PGI2"/>
      <c r="PGJ2"/>
      <c r="PGK2"/>
      <c r="PGL2"/>
      <c r="PGM2"/>
      <c r="PGN2"/>
      <c r="PGO2"/>
      <c r="PGP2"/>
      <c r="PGQ2"/>
      <c r="PGR2"/>
      <c r="PGS2"/>
      <c r="PGT2"/>
      <c r="PGU2"/>
      <c r="PGV2"/>
      <c r="PGW2"/>
      <c r="PGX2"/>
      <c r="PGY2"/>
      <c r="PGZ2"/>
      <c r="PHA2"/>
      <c r="PHB2"/>
      <c r="PHC2"/>
      <c r="PHD2"/>
      <c r="PHE2"/>
      <c r="PHF2"/>
      <c r="PHG2"/>
      <c r="PHH2"/>
      <c r="PHI2"/>
      <c r="PHJ2"/>
      <c r="PHK2"/>
      <c r="PHL2"/>
      <c r="PHM2"/>
      <c r="PHN2"/>
      <c r="PHO2"/>
      <c r="PHP2"/>
      <c r="PHQ2"/>
      <c r="PHR2"/>
      <c r="PHS2"/>
      <c r="PHT2"/>
      <c r="PHU2"/>
      <c r="PHV2"/>
      <c r="PHW2"/>
      <c r="PHX2"/>
      <c r="PHY2"/>
      <c r="PHZ2"/>
      <c r="PIA2"/>
      <c r="PIB2"/>
      <c r="PIC2"/>
      <c r="PID2"/>
      <c r="PIE2"/>
      <c r="PIF2"/>
      <c r="PIG2"/>
      <c r="PIH2"/>
      <c r="PII2"/>
      <c r="PIJ2"/>
      <c r="PIK2"/>
      <c r="PIL2"/>
      <c r="PIM2"/>
      <c r="PIN2"/>
      <c r="PIO2"/>
      <c r="PIP2"/>
      <c r="PIQ2"/>
      <c r="PIR2"/>
      <c r="PIS2"/>
      <c r="PIT2"/>
      <c r="PIU2"/>
      <c r="PIV2"/>
      <c r="PIW2"/>
      <c r="PIX2"/>
      <c r="PIY2"/>
      <c r="PIZ2"/>
      <c r="PJA2"/>
      <c r="PJB2"/>
      <c r="PJC2"/>
      <c r="PJD2"/>
      <c r="PJE2"/>
      <c r="PJF2"/>
      <c r="PJG2"/>
      <c r="PJH2"/>
      <c r="PJI2"/>
      <c r="PJJ2"/>
      <c r="PJK2"/>
      <c r="PJL2"/>
      <c r="PJM2"/>
      <c r="PJN2"/>
      <c r="PJO2"/>
      <c r="PJP2"/>
      <c r="PJQ2"/>
      <c r="PJR2"/>
      <c r="PJS2"/>
      <c r="PJT2"/>
      <c r="PJU2"/>
      <c r="PJV2"/>
      <c r="PJW2"/>
      <c r="PJX2"/>
      <c r="PJY2"/>
      <c r="PJZ2"/>
      <c r="PKA2"/>
      <c r="PKB2"/>
      <c r="PKC2"/>
      <c r="PKD2"/>
      <c r="PKE2"/>
      <c r="PKF2"/>
      <c r="PKG2"/>
      <c r="PKH2"/>
      <c r="PKI2"/>
      <c r="PKJ2"/>
      <c r="PKK2"/>
      <c r="PKL2"/>
      <c r="PKM2"/>
      <c r="PKN2"/>
      <c r="PKO2"/>
      <c r="PKP2"/>
      <c r="PKQ2"/>
      <c r="PKR2"/>
      <c r="PKS2"/>
      <c r="PKT2"/>
      <c r="PKU2"/>
      <c r="PKV2"/>
      <c r="PKW2"/>
      <c r="PKX2"/>
      <c r="PKY2"/>
      <c r="PKZ2"/>
      <c r="PLA2"/>
      <c r="PLB2"/>
      <c r="PLC2"/>
      <c r="PLD2"/>
      <c r="PLE2"/>
      <c r="PLF2"/>
      <c r="PLG2"/>
      <c r="PLH2"/>
      <c r="PLI2"/>
      <c r="PLJ2"/>
      <c r="PLK2"/>
      <c r="PLL2"/>
      <c r="PLM2"/>
      <c r="PLN2"/>
      <c r="PLO2"/>
      <c r="PLP2"/>
      <c r="PLQ2"/>
      <c r="PLR2"/>
      <c r="PLS2"/>
      <c r="PLT2"/>
      <c r="PLU2"/>
      <c r="PLV2"/>
      <c r="PLW2"/>
      <c r="PLX2"/>
      <c r="PLY2"/>
      <c r="PLZ2"/>
      <c r="PMA2"/>
      <c r="PMB2"/>
      <c r="PMC2"/>
      <c r="PMD2"/>
      <c r="PME2"/>
      <c r="PMF2"/>
      <c r="PMG2"/>
      <c r="PMH2"/>
      <c r="PMI2"/>
      <c r="PMJ2"/>
      <c r="PMK2"/>
      <c r="PML2"/>
      <c r="PMM2"/>
      <c r="PMN2"/>
      <c r="PMO2"/>
      <c r="PMP2"/>
      <c r="PMQ2"/>
      <c r="PMR2"/>
      <c r="PMS2"/>
      <c r="PMT2"/>
      <c r="PMU2"/>
      <c r="PMV2"/>
      <c r="PMW2"/>
      <c r="PMX2"/>
      <c r="PMY2"/>
      <c r="PMZ2"/>
      <c r="PNA2"/>
      <c r="PNB2"/>
      <c r="PNC2"/>
      <c r="PND2"/>
      <c r="PNE2"/>
      <c r="PNF2"/>
      <c r="PNG2"/>
      <c r="PNH2"/>
      <c r="PNI2"/>
      <c r="PNJ2"/>
      <c r="PNK2"/>
      <c r="PNL2"/>
      <c r="PNM2"/>
      <c r="PNN2"/>
      <c r="PNO2"/>
      <c r="PNP2"/>
      <c r="PNQ2"/>
      <c r="PNR2"/>
      <c r="PNS2"/>
      <c r="PNT2"/>
      <c r="PNU2"/>
      <c r="PNV2"/>
      <c r="PNW2"/>
      <c r="PNX2"/>
      <c r="PNY2"/>
      <c r="PNZ2"/>
      <c r="POA2"/>
      <c r="POB2"/>
      <c r="POC2"/>
      <c r="POD2"/>
      <c r="POE2"/>
      <c r="POF2"/>
      <c r="POG2"/>
      <c r="POH2"/>
      <c r="POI2"/>
      <c r="POJ2"/>
      <c r="POK2"/>
      <c r="POL2"/>
      <c r="POM2"/>
      <c r="PON2"/>
      <c r="POO2"/>
      <c r="POP2"/>
      <c r="POQ2"/>
      <c r="POR2"/>
      <c r="POS2"/>
      <c r="POT2"/>
      <c r="POU2"/>
      <c r="POV2"/>
      <c r="POW2"/>
      <c r="POX2"/>
      <c r="POY2"/>
      <c r="POZ2"/>
      <c r="PPA2"/>
      <c r="PPB2"/>
      <c r="PPC2"/>
      <c r="PPD2"/>
      <c r="PPE2"/>
      <c r="PPF2"/>
      <c r="PPG2"/>
      <c r="PPH2"/>
      <c r="PPI2"/>
      <c r="PPJ2"/>
      <c r="PPK2"/>
      <c r="PPL2"/>
      <c r="PPM2"/>
      <c r="PPN2"/>
      <c r="PPO2"/>
      <c r="PPP2"/>
      <c r="PPQ2"/>
      <c r="PPR2"/>
      <c r="PPS2"/>
      <c r="PPT2"/>
      <c r="PPU2"/>
      <c r="PPV2"/>
      <c r="PPW2"/>
      <c r="PPX2"/>
      <c r="PPY2"/>
      <c r="PPZ2"/>
      <c r="PQA2"/>
      <c r="PQB2"/>
      <c r="PQC2"/>
      <c r="PQD2"/>
      <c r="PQE2"/>
      <c r="PQF2"/>
      <c r="PQG2"/>
      <c r="PQH2"/>
      <c r="PQI2"/>
      <c r="PQJ2"/>
      <c r="PQK2"/>
      <c r="PQL2"/>
      <c r="PQM2"/>
      <c r="PQN2"/>
      <c r="PQO2"/>
      <c r="PQP2"/>
      <c r="PQQ2"/>
      <c r="PQR2"/>
      <c r="PQS2"/>
      <c r="PQT2"/>
      <c r="PQU2"/>
      <c r="PQV2"/>
      <c r="PQW2"/>
      <c r="PQX2"/>
      <c r="PQY2"/>
      <c r="PQZ2"/>
      <c r="PRA2"/>
      <c r="PRB2"/>
      <c r="PRC2"/>
      <c r="PRD2"/>
      <c r="PRE2"/>
      <c r="PRF2"/>
      <c r="PRG2"/>
      <c r="PRH2"/>
      <c r="PRI2"/>
      <c r="PRJ2"/>
      <c r="PRK2"/>
      <c r="PRL2"/>
      <c r="PRM2"/>
      <c r="PRN2"/>
      <c r="PRO2"/>
      <c r="PRP2"/>
      <c r="PRQ2"/>
      <c r="PRR2"/>
      <c r="PRS2"/>
      <c r="PRT2"/>
      <c r="PRU2"/>
      <c r="PRV2"/>
      <c r="PRW2"/>
      <c r="PRX2"/>
      <c r="PRY2"/>
      <c r="PRZ2"/>
      <c r="PSA2"/>
      <c r="PSB2"/>
      <c r="PSC2"/>
      <c r="PSD2"/>
      <c r="PSE2"/>
      <c r="PSF2"/>
      <c r="PSG2"/>
      <c r="PSH2"/>
      <c r="PSI2"/>
      <c r="PSJ2"/>
      <c r="PSK2"/>
      <c r="PSL2"/>
      <c r="PSM2"/>
      <c r="PSN2"/>
      <c r="PSO2"/>
      <c r="PSP2"/>
      <c r="PSQ2"/>
      <c r="PSR2"/>
      <c r="PSS2"/>
      <c r="PST2"/>
      <c r="PSU2"/>
      <c r="PSV2"/>
      <c r="PSW2"/>
      <c r="PSX2"/>
      <c r="PSY2"/>
      <c r="PSZ2"/>
      <c r="PTA2"/>
      <c r="PTB2"/>
      <c r="PTC2"/>
      <c r="PTD2"/>
      <c r="PTE2"/>
      <c r="PTF2"/>
      <c r="PTG2"/>
      <c r="PTH2"/>
      <c r="PTI2"/>
      <c r="PTJ2"/>
      <c r="PTK2"/>
      <c r="PTL2"/>
      <c r="PTM2"/>
      <c r="PTN2"/>
      <c r="PTO2"/>
      <c r="PTP2"/>
      <c r="PTQ2"/>
      <c r="PTR2"/>
      <c r="PTS2"/>
      <c r="PTT2"/>
      <c r="PTU2"/>
      <c r="PTV2"/>
      <c r="PTW2"/>
      <c r="PTX2"/>
      <c r="PTY2"/>
      <c r="PTZ2"/>
      <c r="PUA2"/>
      <c r="PUB2"/>
      <c r="PUC2"/>
      <c r="PUD2"/>
      <c r="PUE2"/>
      <c r="PUF2"/>
      <c r="PUG2"/>
      <c r="PUH2"/>
      <c r="PUI2"/>
      <c r="PUJ2"/>
      <c r="PUK2"/>
      <c r="PUL2"/>
      <c r="PUM2"/>
      <c r="PUN2"/>
      <c r="PUO2"/>
      <c r="PUP2"/>
      <c r="PUQ2"/>
      <c r="PUR2"/>
      <c r="PUS2"/>
      <c r="PUT2"/>
      <c r="PUU2"/>
      <c r="PUV2"/>
      <c r="PUW2"/>
      <c r="PUX2"/>
      <c r="PUY2"/>
      <c r="PUZ2"/>
      <c r="PVA2"/>
      <c r="PVB2"/>
      <c r="PVC2"/>
      <c r="PVD2"/>
      <c r="PVE2"/>
      <c r="PVF2"/>
      <c r="PVG2"/>
      <c r="PVH2"/>
      <c r="PVI2"/>
      <c r="PVJ2"/>
      <c r="PVK2"/>
      <c r="PVL2"/>
      <c r="PVM2"/>
      <c r="PVN2"/>
      <c r="PVO2"/>
      <c r="PVP2"/>
      <c r="PVQ2"/>
      <c r="PVR2"/>
      <c r="PVS2"/>
      <c r="PVT2"/>
      <c r="PVU2"/>
      <c r="PVV2"/>
      <c r="PVW2"/>
      <c r="PVX2"/>
      <c r="PVY2"/>
      <c r="PVZ2"/>
      <c r="PWA2"/>
      <c r="PWB2"/>
      <c r="PWC2"/>
      <c r="PWD2"/>
      <c r="PWE2"/>
      <c r="PWF2"/>
      <c r="PWG2"/>
      <c r="PWH2"/>
      <c r="PWI2"/>
      <c r="PWJ2"/>
      <c r="PWK2"/>
      <c r="PWL2"/>
      <c r="PWM2"/>
      <c r="PWN2"/>
      <c r="PWO2"/>
      <c r="PWP2"/>
      <c r="PWQ2"/>
      <c r="PWR2"/>
      <c r="PWS2"/>
      <c r="PWT2"/>
      <c r="PWU2"/>
      <c r="PWV2"/>
      <c r="PWW2"/>
      <c r="PWX2"/>
      <c r="PWY2"/>
      <c r="PWZ2"/>
      <c r="PXA2"/>
      <c r="PXB2"/>
      <c r="PXC2"/>
      <c r="PXD2"/>
      <c r="PXE2"/>
      <c r="PXF2"/>
      <c r="PXG2"/>
      <c r="PXH2"/>
      <c r="PXI2"/>
      <c r="PXJ2"/>
      <c r="PXK2"/>
      <c r="PXL2"/>
      <c r="PXM2"/>
      <c r="PXN2"/>
      <c r="PXO2"/>
      <c r="PXP2"/>
      <c r="PXQ2"/>
      <c r="PXR2"/>
      <c r="PXS2"/>
      <c r="PXT2"/>
      <c r="PXU2"/>
      <c r="PXV2"/>
      <c r="PXW2"/>
      <c r="PXX2"/>
      <c r="PXY2"/>
      <c r="PXZ2"/>
      <c r="PYA2"/>
      <c r="PYB2"/>
      <c r="PYC2"/>
      <c r="PYD2"/>
      <c r="PYE2"/>
      <c r="PYF2"/>
      <c r="PYG2"/>
      <c r="PYH2"/>
      <c r="PYI2"/>
      <c r="PYJ2"/>
      <c r="PYK2"/>
      <c r="PYL2"/>
      <c r="PYM2"/>
      <c r="PYN2"/>
      <c r="PYO2"/>
      <c r="PYP2"/>
      <c r="PYQ2"/>
      <c r="PYR2"/>
      <c r="PYS2"/>
      <c r="PYT2"/>
      <c r="PYU2"/>
      <c r="PYV2"/>
      <c r="PYW2"/>
      <c r="PYX2"/>
      <c r="PYY2"/>
      <c r="PYZ2"/>
      <c r="PZA2"/>
      <c r="PZB2"/>
      <c r="PZC2"/>
      <c r="PZD2"/>
      <c r="PZE2"/>
      <c r="PZF2"/>
      <c r="PZG2"/>
      <c r="PZH2"/>
      <c r="PZI2"/>
      <c r="PZJ2"/>
      <c r="PZK2"/>
      <c r="PZL2"/>
      <c r="PZM2"/>
      <c r="PZN2"/>
      <c r="PZO2"/>
      <c r="PZP2"/>
      <c r="PZQ2"/>
      <c r="PZR2"/>
      <c r="PZS2"/>
      <c r="PZT2"/>
      <c r="PZU2"/>
      <c r="PZV2"/>
      <c r="PZW2"/>
      <c r="PZX2"/>
      <c r="PZY2"/>
      <c r="PZZ2"/>
      <c r="QAA2"/>
      <c r="QAB2"/>
      <c r="QAC2"/>
      <c r="QAD2"/>
      <c r="QAE2"/>
      <c r="QAF2"/>
      <c r="QAG2"/>
      <c r="QAH2"/>
      <c r="QAI2"/>
      <c r="QAJ2"/>
      <c r="QAK2"/>
      <c r="QAL2"/>
      <c r="QAM2"/>
      <c r="QAN2"/>
      <c r="QAO2"/>
      <c r="QAP2"/>
      <c r="QAQ2"/>
      <c r="QAR2"/>
      <c r="QAS2"/>
      <c r="QAT2"/>
      <c r="QAU2"/>
      <c r="QAV2"/>
      <c r="QAW2"/>
      <c r="QAX2"/>
      <c r="QAY2"/>
      <c r="QAZ2"/>
      <c r="QBA2"/>
      <c r="QBB2"/>
      <c r="QBC2"/>
      <c r="QBD2"/>
      <c r="QBE2"/>
      <c r="QBF2"/>
      <c r="QBG2"/>
      <c r="QBH2"/>
      <c r="QBI2"/>
      <c r="QBJ2"/>
      <c r="QBK2"/>
      <c r="QBL2"/>
      <c r="QBM2"/>
      <c r="QBN2"/>
      <c r="QBO2"/>
      <c r="QBP2"/>
      <c r="QBQ2"/>
      <c r="QBR2"/>
      <c r="QBS2"/>
      <c r="QBT2"/>
      <c r="QBU2"/>
      <c r="QBV2"/>
      <c r="QBW2"/>
      <c r="QBX2"/>
      <c r="QBY2"/>
      <c r="QBZ2"/>
      <c r="QCA2"/>
      <c r="QCB2"/>
      <c r="QCC2"/>
      <c r="QCD2"/>
      <c r="QCE2"/>
      <c r="QCF2"/>
      <c r="QCG2"/>
      <c r="QCH2"/>
      <c r="QCI2"/>
      <c r="QCJ2"/>
      <c r="QCK2"/>
      <c r="QCL2"/>
      <c r="QCM2"/>
      <c r="QCN2"/>
      <c r="QCO2"/>
      <c r="QCP2"/>
      <c r="QCQ2"/>
      <c r="QCR2"/>
      <c r="QCS2"/>
      <c r="QCT2"/>
      <c r="QCU2"/>
      <c r="QCV2"/>
      <c r="QCW2"/>
      <c r="QCX2"/>
      <c r="QCY2"/>
      <c r="QCZ2"/>
      <c r="QDA2"/>
      <c r="QDB2"/>
      <c r="QDC2"/>
      <c r="QDD2"/>
      <c r="QDE2"/>
      <c r="QDF2"/>
      <c r="QDG2"/>
      <c r="QDH2"/>
      <c r="QDI2"/>
      <c r="QDJ2"/>
      <c r="QDK2"/>
      <c r="QDL2"/>
      <c r="QDM2"/>
      <c r="QDN2"/>
      <c r="QDO2"/>
      <c r="QDP2"/>
      <c r="QDQ2"/>
      <c r="QDR2"/>
      <c r="QDS2"/>
      <c r="QDT2"/>
      <c r="QDU2"/>
      <c r="QDV2"/>
      <c r="QDW2"/>
      <c r="QDX2"/>
      <c r="QDY2"/>
      <c r="QDZ2"/>
      <c r="QEA2"/>
      <c r="QEB2"/>
      <c r="QEC2"/>
      <c r="QED2"/>
      <c r="QEE2"/>
      <c r="QEF2"/>
      <c r="QEG2"/>
      <c r="QEH2"/>
      <c r="QEI2"/>
      <c r="QEJ2"/>
      <c r="QEK2"/>
      <c r="QEL2"/>
      <c r="QEM2"/>
      <c r="QEN2"/>
      <c r="QEO2"/>
      <c r="QEP2"/>
      <c r="QEQ2"/>
      <c r="QER2"/>
      <c r="QES2"/>
      <c r="QET2"/>
      <c r="QEU2"/>
      <c r="QEV2"/>
      <c r="QEW2"/>
      <c r="QEX2"/>
      <c r="QEY2"/>
      <c r="QEZ2"/>
      <c r="QFA2"/>
      <c r="QFB2"/>
      <c r="QFC2"/>
      <c r="QFD2"/>
      <c r="QFE2"/>
      <c r="QFF2"/>
      <c r="QFG2"/>
      <c r="QFH2"/>
      <c r="QFI2"/>
      <c r="QFJ2"/>
      <c r="QFK2"/>
      <c r="QFL2"/>
      <c r="QFM2"/>
      <c r="QFN2"/>
      <c r="QFO2"/>
      <c r="QFP2"/>
      <c r="QFQ2"/>
      <c r="QFR2"/>
      <c r="QFS2"/>
      <c r="QFT2"/>
      <c r="QFU2"/>
      <c r="QFV2"/>
      <c r="QFW2"/>
      <c r="QFX2"/>
      <c r="QFY2"/>
      <c r="QFZ2"/>
      <c r="QGA2"/>
      <c r="QGB2"/>
      <c r="QGC2"/>
      <c r="QGD2"/>
      <c r="QGE2"/>
      <c r="QGF2"/>
      <c r="QGG2"/>
      <c r="QGH2"/>
      <c r="QGI2"/>
      <c r="QGJ2"/>
      <c r="QGK2"/>
      <c r="QGL2"/>
      <c r="QGM2"/>
      <c r="QGN2"/>
      <c r="QGO2"/>
      <c r="QGP2"/>
      <c r="QGQ2"/>
      <c r="QGR2"/>
      <c r="QGS2"/>
      <c r="QGT2"/>
      <c r="QGU2"/>
      <c r="QGV2"/>
      <c r="QGW2"/>
      <c r="QGX2"/>
      <c r="QGY2"/>
      <c r="QGZ2"/>
      <c r="QHA2"/>
      <c r="QHB2"/>
      <c r="QHC2"/>
      <c r="QHD2"/>
      <c r="QHE2"/>
      <c r="QHF2"/>
      <c r="QHG2"/>
      <c r="QHH2"/>
      <c r="QHI2"/>
      <c r="QHJ2"/>
      <c r="QHK2"/>
      <c r="QHL2"/>
      <c r="QHM2"/>
      <c r="QHN2"/>
      <c r="QHO2"/>
      <c r="QHP2"/>
      <c r="QHQ2"/>
      <c r="QHR2"/>
      <c r="QHS2"/>
      <c r="QHT2"/>
      <c r="QHU2"/>
      <c r="QHV2"/>
      <c r="QHW2"/>
      <c r="QHX2"/>
      <c r="QHY2"/>
      <c r="QHZ2"/>
      <c r="QIA2"/>
      <c r="QIB2"/>
      <c r="QIC2"/>
      <c r="QID2"/>
      <c r="QIE2"/>
      <c r="QIF2"/>
      <c r="QIG2"/>
      <c r="QIH2"/>
      <c r="QII2"/>
      <c r="QIJ2"/>
      <c r="QIK2"/>
      <c r="QIL2"/>
      <c r="QIM2"/>
      <c r="QIN2"/>
      <c r="QIO2"/>
      <c r="QIP2"/>
      <c r="QIQ2"/>
      <c r="QIR2"/>
      <c r="QIS2"/>
      <c r="QIT2"/>
      <c r="QIU2"/>
      <c r="QIV2"/>
      <c r="QIW2"/>
      <c r="QIX2"/>
      <c r="QIY2"/>
      <c r="QIZ2"/>
      <c r="QJA2"/>
      <c r="QJB2"/>
      <c r="QJC2"/>
      <c r="QJD2"/>
      <c r="QJE2"/>
      <c r="QJF2"/>
      <c r="QJG2"/>
      <c r="QJH2"/>
      <c r="QJI2"/>
      <c r="QJJ2"/>
      <c r="QJK2"/>
      <c r="QJL2"/>
      <c r="QJM2"/>
      <c r="QJN2"/>
      <c r="QJO2"/>
      <c r="QJP2"/>
      <c r="QJQ2"/>
      <c r="QJR2"/>
      <c r="QJS2"/>
      <c r="QJT2"/>
      <c r="QJU2"/>
      <c r="QJV2"/>
      <c r="QJW2"/>
      <c r="QJX2"/>
      <c r="QJY2"/>
      <c r="QJZ2"/>
      <c r="QKA2"/>
      <c r="QKB2"/>
      <c r="QKC2"/>
      <c r="QKD2"/>
      <c r="QKE2"/>
      <c r="QKF2"/>
      <c r="QKG2"/>
      <c r="QKH2"/>
      <c r="QKI2"/>
      <c r="QKJ2"/>
      <c r="QKK2"/>
      <c r="QKL2"/>
      <c r="QKM2"/>
      <c r="QKN2"/>
      <c r="QKO2"/>
      <c r="QKP2"/>
      <c r="QKQ2"/>
      <c r="QKR2"/>
      <c r="QKS2"/>
      <c r="QKT2"/>
      <c r="QKU2"/>
      <c r="QKV2"/>
      <c r="QKW2"/>
      <c r="QKX2"/>
      <c r="QKY2"/>
      <c r="QKZ2"/>
      <c r="QLA2"/>
      <c r="QLB2"/>
      <c r="QLC2"/>
      <c r="QLD2"/>
      <c r="QLE2"/>
      <c r="QLF2"/>
      <c r="QLG2"/>
      <c r="QLH2"/>
      <c r="QLI2"/>
      <c r="QLJ2"/>
      <c r="QLK2"/>
      <c r="QLL2"/>
      <c r="QLM2"/>
      <c r="QLN2"/>
      <c r="QLO2"/>
      <c r="QLP2"/>
      <c r="QLQ2"/>
      <c r="QLR2"/>
      <c r="QLS2"/>
      <c r="QLT2"/>
      <c r="QLU2"/>
      <c r="QLV2"/>
      <c r="QLW2"/>
      <c r="QLX2"/>
      <c r="QLY2"/>
      <c r="QLZ2"/>
      <c r="QMA2"/>
      <c r="QMB2"/>
      <c r="QMC2"/>
      <c r="QMD2"/>
      <c r="QME2"/>
      <c r="QMF2"/>
      <c r="QMG2"/>
      <c r="QMH2"/>
      <c r="QMI2"/>
      <c r="QMJ2"/>
      <c r="QMK2"/>
      <c r="QML2"/>
      <c r="QMM2"/>
      <c r="QMN2"/>
      <c r="QMO2"/>
      <c r="QMP2"/>
      <c r="QMQ2"/>
      <c r="QMR2"/>
      <c r="QMS2"/>
      <c r="QMT2"/>
      <c r="QMU2"/>
      <c r="QMV2"/>
      <c r="QMW2"/>
      <c r="QMX2"/>
      <c r="QMY2"/>
      <c r="QMZ2"/>
      <c r="QNA2"/>
      <c r="QNB2"/>
      <c r="QNC2"/>
      <c r="QND2"/>
      <c r="QNE2"/>
      <c r="QNF2"/>
      <c r="QNG2"/>
      <c r="QNH2"/>
      <c r="QNI2"/>
      <c r="QNJ2"/>
      <c r="QNK2"/>
      <c r="QNL2"/>
      <c r="QNM2"/>
      <c r="QNN2"/>
      <c r="QNO2"/>
      <c r="QNP2"/>
      <c r="QNQ2"/>
      <c r="QNR2"/>
      <c r="QNS2"/>
      <c r="QNT2"/>
      <c r="QNU2"/>
      <c r="QNV2"/>
      <c r="QNW2"/>
      <c r="QNX2"/>
      <c r="QNY2"/>
      <c r="QNZ2"/>
      <c r="QOA2"/>
      <c r="QOB2"/>
      <c r="QOC2"/>
      <c r="QOD2"/>
      <c r="QOE2"/>
      <c r="QOF2"/>
      <c r="QOG2"/>
      <c r="QOH2"/>
      <c r="QOI2"/>
      <c r="QOJ2"/>
      <c r="QOK2"/>
      <c r="QOL2"/>
      <c r="QOM2"/>
      <c r="QON2"/>
      <c r="QOO2"/>
      <c r="QOP2"/>
      <c r="QOQ2"/>
      <c r="QOR2"/>
      <c r="QOS2"/>
      <c r="QOT2"/>
      <c r="QOU2"/>
      <c r="QOV2"/>
      <c r="QOW2"/>
      <c r="QOX2"/>
      <c r="QOY2"/>
      <c r="QOZ2"/>
      <c r="QPA2"/>
      <c r="QPB2"/>
      <c r="QPC2"/>
      <c r="QPD2"/>
      <c r="QPE2"/>
      <c r="QPF2"/>
      <c r="QPG2"/>
      <c r="QPH2"/>
      <c r="QPI2"/>
      <c r="QPJ2"/>
      <c r="QPK2"/>
      <c r="QPL2"/>
      <c r="QPM2"/>
      <c r="QPN2"/>
      <c r="QPO2"/>
      <c r="QPP2"/>
      <c r="QPQ2"/>
      <c r="QPR2"/>
      <c r="QPS2"/>
      <c r="QPT2"/>
      <c r="QPU2"/>
      <c r="QPV2"/>
      <c r="QPW2"/>
      <c r="QPX2"/>
      <c r="QPY2"/>
      <c r="QPZ2"/>
      <c r="QQA2"/>
      <c r="QQB2"/>
      <c r="QQC2"/>
      <c r="QQD2"/>
      <c r="QQE2"/>
      <c r="QQF2"/>
      <c r="QQG2"/>
      <c r="QQH2"/>
      <c r="QQI2"/>
      <c r="QQJ2"/>
      <c r="QQK2"/>
      <c r="QQL2"/>
      <c r="QQM2"/>
      <c r="QQN2"/>
      <c r="QQO2"/>
      <c r="QQP2"/>
      <c r="QQQ2"/>
      <c r="QQR2"/>
      <c r="QQS2"/>
      <c r="QQT2"/>
      <c r="QQU2"/>
      <c r="QQV2"/>
      <c r="QQW2"/>
      <c r="QQX2"/>
      <c r="QQY2"/>
      <c r="QQZ2"/>
      <c r="QRA2"/>
      <c r="QRB2"/>
      <c r="QRC2"/>
      <c r="QRD2"/>
      <c r="QRE2"/>
      <c r="QRF2"/>
      <c r="QRG2"/>
      <c r="QRH2"/>
      <c r="QRI2"/>
      <c r="QRJ2"/>
      <c r="QRK2"/>
      <c r="QRL2"/>
      <c r="QRM2"/>
      <c r="QRN2"/>
      <c r="QRO2"/>
      <c r="QRP2"/>
      <c r="QRQ2"/>
      <c r="QRR2"/>
      <c r="QRS2"/>
      <c r="QRT2"/>
      <c r="QRU2"/>
      <c r="QRV2"/>
      <c r="QRW2"/>
      <c r="QRX2"/>
      <c r="QRY2"/>
      <c r="QRZ2"/>
      <c r="QSA2"/>
      <c r="QSB2"/>
      <c r="QSC2"/>
      <c r="QSD2"/>
      <c r="QSE2"/>
      <c r="QSF2"/>
      <c r="QSG2"/>
      <c r="QSH2"/>
      <c r="QSI2"/>
      <c r="QSJ2"/>
      <c r="QSK2"/>
      <c r="QSL2"/>
      <c r="QSM2"/>
      <c r="QSN2"/>
      <c r="QSO2"/>
      <c r="QSP2"/>
      <c r="QSQ2"/>
      <c r="QSR2"/>
      <c r="QSS2"/>
      <c r="QST2"/>
      <c r="QSU2"/>
      <c r="QSV2"/>
      <c r="QSW2"/>
      <c r="QSX2"/>
      <c r="QSY2"/>
      <c r="QSZ2"/>
      <c r="QTA2"/>
      <c r="QTB2"/>
      <c r="QTC2"/>
      <c r="QTD2"/>
      <c r="QTE2"/>
      <c r="QTF2"/>
      <c r="QTG2"/>
      <c r="QTH2"/>
      <c r="QTI2"/>
      <c r="QTJ2"/>
      <c r="QTK2"/>
      <c r="QTL2"/>
      <c r="QTM2"/>
      <c r="QTN2"/>
      <c r="QTO2"/>
      <c r="QTP2"/>
      <c r="QTQ2"/>
      <c r="QTR2"/>
      <c r="QTS2"/>
      <c r="QTT2"/>
      <c r="QTU2"/>
      <c r="QTV2"/>
      <c r="QTW2"/>
      <c r="QTX2"/>
      <c r="QTY2"/>
      <c r="QTZ2"/>
      <c r="QUA2"/>
      <c r="QUB2"/>
      <c r="QUC2"/>
      <c r="QUD2"/>
      <c r="QUE2"/>
      <c r="QUF2"/>
      <c r="QUG2"/>
      <c r="QUH2"/>
      <c r="QUI2"/>
      <c r="QUJ2"/>
      <c r="QUK2"/>
      <c r="QUL2"/>
      <c r="QUM2"/>
      <c r="QUN2"/>
      <c r="QUO2"/>
      <c r="QUP2"/>
      <c r="QUQ2"/>
      <c r="QUR2"/>
      <c r="QUS2"/>
      <c r="QUT2"/>
      <c r="QUU2"/>
      <c r="QUV2"/>
      <c r="QUW2"/>
      <c r="QUX2"/>
      <c r="QUY2"/>
      <c r="QUZ2"/>
      <c r="QVA2"/>
      <c r="QVB2"/>
      <c r="QVC2"/>
      <c r="QVD2"/>
      <c r="QVE2"/>
      <c r="QVF2"/>
      <c r="QVG2"/>
      <c r="QVH2"/>
      <c r="QVI2"/>
      <c r="QVJ2"/>
      <c r="QVK2"/>
      <c r="QVL2"/>
      <c r="QVM2"/>
      <c r="QVN2"/>
      <c r="QVO2"/>
      <c r="QVP2"/>
      <c r="QVQ2"/>
      <c r="QVR2"/>
      <c r="QVS2"/>
      <c r="QVT2"/>
      <c r="QVU2"/>
      <c r="QVV2"/>
      <c r="QVW2"/>
      <c r="QVX2"/>
      <c r="QVY2"/>
      <c r="QVZ2"/>
      <c r="QWA2"/>
      <c r="QWB2"/>
      <c r="QWC2"/>
      <c r="QWD2"/>
      <c r="QWE2"/>
      <c r="QWF2"/>
      <c r="QWG2"/>
      <c r="QWH2"/>
      <c r="QWI2"/>
      <c r="QWJ2"/>
      <c r="QWK2"/>
      <c r="QWL2"/>
      <c r="QWM2"/>
      <c r="QWN2"/>
      <c r="QWO2"/>
      <c r="QWP2"/>
      <c r="QWQ2"/>
      <c r="QWR2"/>
      <c r="QWS2"/>
      <c r="QWT2"/>
      <c r="QWU2"/>
      <c r="QWV2"/>
      <c r="QWW2"/>
      <c r="QWX2"/>
      <c r="QWY2"/>
      <c r="QWZ2"/>
      <c r="QXA2"/>
      <c r="QXB2"/>
      <c r="QXC2"/>
      <c r="QXD2"/>
      <c r="QXE2"/>
      <c r="QXF2"/>
      <c r="QXG2"/>
      <c r="QXH2"/>
      <c r="QXI2"/>
      <c r="QXJ2"/>
      <c r="QXK2"/>
      <c r="QXL2"/>
      <c r="QXM2"/>
      <c r="QXN2"/>
      <c r="QXO2"/>
      <c r="QXP2"/>
      <c r="QXQ2"/>
      <c r="QXR2"/>
      <c r="QXS2"/>
      <c r="QXT2"/>
      <c r="QXU2"/>
      <c r="QXV2"/>
      <c r="QXW2"/>
      <c r="QXX2"/>
      <c r="QXY2"/>
      <c r="QXZ2"/>
      <c r="QYA2"/>
      <c r="QYB2"/>
      <c r="QYC2"/>
      <c r="QYD2"/>
      <c r="QYE2"/>
      <c r="QYF2"/>
      <c r="QYG2"/>
      <c r="QYH2"/>
      <c r="QYI2"/>
      <c r="QYJ2"/>
      <c r="QYK2"/>
      <c r="QYL2"/>
      <c r="QYM2"/>
      <c r="QYN2"/>
      <c r="QYO2"/>
      <c r="QYP2"/>
      <c r="QYQ2"/>
      <c r="QYR2"/>
      <c r="QYS2"/>
      <c r="QYT2"/>
      <c r="QYU2"/>
      <c r="QYV2"/>
      <c r="QYW2"/>
      <c r="QYX2"/>
      <c r="QYY2"/>
      <c r="QYZ2"/>
      <c r="QZA2"/>
      <c r="QZB2"/>
      <c r="QZC2"/>
      <c r="QZD2"/>
      <c r="QZE2"/>
      <c r="QZF2"/>
      <c r="QZG2"/>
      <c r="QZH2"/>
      <c r="QZI2"/>
      <c r="QZJ2"/>
      <c r="QZK2"/>
      <c r="QZL2"/>
      <c r="QZM2"/>
      <c r="QZN2"/>
      <c r="QZO2"/>
      <c r="QZP2"/>
      <c r="QZQ2"/>
      <c r="QZR2"/>
      <c r="QZS2"/>
      <c r="QZT2"/>
      <c r="QZU2"/>
      <c r="QZV2"/>
      <c r="QZW2"/>
      <c r="QZX2"/>
      <c r="QZY2"/>
      <c r="QZZ2"/>
      <c r="RAA2"/>
      <c r="RAB2"/>
      <c r="RAC2"/>
      <c r="RAD2"/>
      <c r="RAE2"/>
      <c r="RAF2"/>
      <c r="RAG2"/>
      <c r="RAH2"/>
      <c r="RAI2"/>
      <c r="RAJ2"/>
      <c r="RAK2"/>
      <c r="RAL2"/>
      <c r="RAM2"/>
      <c r="RAN2"/>
      <c r="RAO2"/>
      <c r="RAP2"/>
      <c r="RAQ2"/>
      <c r="RAR2"/>
      <c r="RAS2"/>
      <c r="RAT2"/>
      <c r="RAU2"/>
      <c r="RAV2"/>
      <c r="RAW2"/>
      <c r="RAX2"/>
      <c r="RAY2"/>
      <c r="RAZ2"/>
      <c r="RBA2"/>
      <c r="RBB2"/>
      <c r="RBC2"/>
      <c r="RBD2"/>
      <c r="RBE2"/>
      <c r="RBF2"/>
      <c r="RBG2"/>
      <c r="RBH2"/>
      <c r="RBI2"/>
      <c r="RBJ2"/>
      <c r="RBK2"/>
      <c r="RBL2"/>
      <c r="RBM2"/>
      <c r="RBN2"/>
      <c r="RBO2"/>
      <c r="RBP2"/>
      <c r="RBQ2"/>
      <c r="RBR2"/>
      <c r="RBS2"/>
      <c r="RBT2"/>
      <c r="RBU2"/>
      <c r="RBV2"/>
      <c r="RBW2"/>
      <c r="RBX2"/>
      <c r="RBY2"/>
      <c r="RBZ2"/>
      <c r="RCA2"/>
      <c r="RCB2"/>
      <c r="RCC2"/>
      <c r="RCD2"/>
      <c r="RCE2"/>
      <c r="RCF2"/>
      <c r="RCG2"/>
      <c r="RCH2"/>
      <c r="RCI2"/>
      <c r="RCJ2"/>
      <c r="RCK2"/>
      <c r="RCL2"/>
      <c r="RCM2"/>
      <c r="RCN2"/>
      <c r="RCO2"/>
      <c r="RCP2"/>
      <c r="RCQ2"/>
      <c r="RCR2"/>
      <c r="RCS2"/>
      <c r="RCT2"/>
      <c r="RCU2"/>
      <c r="RCV2"/>
      <c r="RCW2"/>
      <c r="RCX2"/>
      <c r="RCY2"/>
      <c r="RCZ2"/>
      <c r="RDA2"/>
      <c r="RDB2"/>
      <c r="RDC2"/>
      <c r="RDD2"/>
      <c r="RDE2"/>
      <c r="RDF2"/>
      <c r="RDG2"/>
      <c r="RDH2"/>
      <c r="RDI2"/>
      <c r="RDJ2"/>
      <c r="RDK2"/>
      <c r="RDL2"/>
      <c r="RDM2"/>
      <c r="RDN2"/>
      <c r="RDO2"/>
      <c r="RDP2"/>
      <c r="RDQ2"/>
      <c r="RDR2"/>
      <c r="RDS2"/>
      <c r="RDT2"/>
      <c r="RDU2"/>
      <c r="RDV2"/>
      <c r="RDW2"/>
      <c r="RDX2"/>
      <c r="RDY2"/>
      <c r="RDZ2"/>
      <c r="REA2"/>
      <c r="REB2"/>
      <c r="REC2"/>
      <c r="RED2"/>
      <c r="REE2"/>
      <c r="REF2"/>
      <c r="REG2"/>
      <c r="REH2"/>
      <c r="REI2"/>
      <c r="REJ2"/>
      <c r="REK2"/>
      <c r="REL2"/>
      <c r="REM2"/>
      <c r="REN2"/>
      <c r="REO2"/>
      <c r="REP2"/>
      <c r="REQ2"/>
      <c r="RER2"/>
      <c r="RES2"/>
      <c r="RET2"/>
      <c r="REU2"/>
      <c r="REV2"/>
      <c r="REW2"/>
      <c r="REX2"/>
      <c r="REY2"/>
      <c r="REZ2"/>
      <c r="RFA2"/>
      <c r="RFB2"/>
      <c r="RFC2"/>
      <c r="RFD2"/>
      <c r="RFE2"/>
      <c r="RFF2"/>
      <c r="RFG2"/>
      <c r="RFH2"/>
      <c r="RFI2"/>
      <c r="RFJ2"/>
      <c r="RFK2"/>
      <c r="RFL2"/>
      <c r="RFM2"/>
      <c r="RFN2"/>
      <c r="RFO2"/>
      <c r="RFP2"/>
      <c r="RFQ2"/>
      <c r="RFR2"/>
      <c r="RFS2"/>
      <c r="RFT2"/>
      <c r="RFU2"/>
      <c r="RFV2"/>
      <c r="RFW2"/>
      <c r="RFX2"/>
      <c r="RFY2"/>
      <c r="RFZ2"/>
      <c r="RGA2"/>
      <c r="RGB2"/>
      <c r="RGC2"/>
      <c r="RGD2"/>
      <c r="RGE2"/>
      <c r="RGF2"/>
      <c r="RGG2"/>
      <c r="RGH2"/>
      <c r="RGI2"/>
      <c r="RGJ2"/>
      <c r="RGK2"/>
      <c r="RGL2"/>
      <c r="RGM2"/>
      <c r="RGN2"/>
      <c r="RGO2"/>
      <c r="RGP2"/>
      <c r="RGQ2"/>
      <c r="RGR2"/>
      <c r="RGS2"/>
      <c r="RGT2"/>
      <c r="RGU2"/>
      <c r="RGV2"/>
      <c r="RGW2"/>
      <c r="RGX2"/>
      <c r="RGY2"/>
      <c r="RGZ2"/>
      <c r="RHA2"/>
      <c r="RHB2"/>
      <c r="RHC2"/>
      <c r="RHD2"/>
      <c r="RHE2"/>
      <c r="RHF2"/>
      <c r="RHG2"/>
      <c r="RHH2"/>
      <c r="RHI2"/>
      <c r="RHJ2"/>
      <c r="RHK2"/>
      <c r="RHL2"/>
      <c r="RHM2"/>
      <c r="RHN2"/>
      <c r="RHO2"/>
      <c r="RHP2"/>
      <c r="RHQ2"/>
      <c r="RHR2"/>
      <c r="RHS2"/>
      <c r="RHT2"/>
      <c r="RHU2"/>
      <c r="RHV2"/>
      <c r="RHW2"/>
      <c r="RHX2"/>
      <c r="RHY2"/>
      <c r="RHZ2"/>
      <c r="RIA2"/>
      <c r="RIB2"/>
      <c r="RIC2"/>
      <c r="RID2"/>
      <c r="RIE2"/>
      <c r="RIF2"/>
      <c r="RIG2"/>
      <c r="RIH2"/>
      <c r="RII2"/>
      <c r="RIJ2"/>
      <c r="RIK2"/>
      <c r="RIL2"/>
      <c r="RIM2"/>
      <c r="RIN2"/>
      <c r="RIO2"/>
      <c r="RIP2"/>
      <c r="RIQ2"/>
      <c r="RIR2"/>
      <c r="RIS2"/>
      <c r="RIT2"/>
      <c r="RIU2"/>
      <c r="RIV2"/>
      <c r="RIW2"/>
      <c r="RIX2"/>
      <c r="RIY2"/>
      <c r="RIZ2"/>
      <c r="RJA2"/>
      <c r="RJB2"/>
      <c r="RJC2"/>
      <c r="RJD2"/>
      <c r="RJE2"/>
      <c r="RJF2"/>
      <c r="RJG2"/>
      <c r="RJH2"/>
      <c r="RJI2"/>
      <c r="RJJ2"/>
      <c r="RJK2"/>
      <c r="RJL2"/>
      <c r="RJM2"/>
      <c r="RJN2"/>
      <c r="RJO2"/>
      <c r="RJP2"/>
      <c r="RJQ2"/>
      <c r="RJR2"/>
      <c r="RJS2"/>
      <c r="RJT2"/>
      <c r="RJU2"/>
      <c r="RJV2"/>
      <c r="RJW2"/>
      <c r="RJX2"/>
      <c r="RJY2"/>
      <c r="RJZ2"/>
      <c r="RKA2"/>
      <c r="RKB2"/>
      <c r="RKC2"/>
      <c r="RKD2"/>
      <c r="RKE2"/>
      <c r="RKF2"/>
      <c r="RKG2"/>
      <c r="RKH2"/>
      <c r="RKI2"/>
      <c r="RKJ2"/>
      <c r="RKK2"/>
      <c r="RKL2"/>
      <c r="RKM2"/>
      <c r="RKN2"/>
      <c r="RKO2"/>
      <c r="RKP2"/>
      <c r="RKQ2"/>
      <c r="RKR2"/>
      <c r="RKS2"/>
      <c r="RKT2"/>
      <c r="RKU2"/>
      <c r="RKV2"/>
      <c r="RKW2"/>
      <c r="RKX2"/>
      <c r="RKY2"/>
      <c r="RKZ2"/>
      <c r="RLA2"/>
      <c r="RLB2"/>
      <c r="RLC2"/>
      <c r="RLD2"/>
      <c r="RLE2"/>
      <c r="RLF2"/>
      <c r="RLG2"/>
      <c r="RLH2"/>
      <c r="RLI2"/>
      <c r="RLJ2"/>
      <c r="RLK2"/>
      <c r="RLL2"/>
      <c r="RLM2"/>
      <c r="RLN2"/>
      <c r="RLO2"/>
      <c r="RLP2"/>
      <c r="RLQ2"/>
      <c r="RLR2"/>
      <c r="RLS2"/>
      <c r="RLT2"/>
      <c r="RLU2"/>
      <c r="RLV2"/>
      <c r="RLW2"/>
      <c r="RLX2"/>
      <c r="RLY2"/>
      <c r="RLZ2"/>
      <c r="RMA2"/>
      <c r="RMB2"/>
      <c r="RMC2"/>
      <c r="RMD2"/>
      <c r="RME2"/>
      <c r="RMF2"/>
      <c r="RMG2"/>
      <c r="RMH2"/>
      <c r="RMI2"/>
      <c r="RMJ2"/>
      <c r="RMK2"/>
      <c r="RML2"/>
      <c r="RMM2"/>
      <c r="RMN2"/>
      <c r="RMO2"/>
      <c r="RMP2"/>
      <c r="RMQ2"/>
      <c r="RMR2"/>
      <c r="RMS2"/>
      <c r="RMT2"/>
      <c r="RMU2"/>
      <c r="RMV2"/>
      <c r="RMW2"/>
      <c r="RMX2"/>
      <c r="RMY2"/>
      <c r="RMZ2"/>
      <c r="RNA2"/>
      <c r="RNB2"/>
      <c r="RNC2"/>
      <c r="RND2"/>
      <c r="RNE2"/>
      <c r="RNF2"/>
      <c r="RNG2"/>
      <c r="RNH2"/>
      <c r="RNI2"/>
      <c r="RNJ2"/>
      <c r="RNK2"/>
      <c r="RNL2"/>
      <c r="RNM2"/>
      <c r="RNN2"/>
      <c r="RNO2"/>
      <c r="RNP2"/>
      <c r="RNQ2"/>
      <c r="RNR2"/>
      <c r="RNS2"/>
      <c r="RNT2"/>
      <c r="RNU2"/>
      <c r="RNV2"/>
      <c r="RNW2"/>
      <c r="RNX2"/>
      <c r="RNY2"/>
      <c r="RNZ2"/>
      <c r="ROA2"/>
      <c r="ROB2"/>
      <c r="ROC2"/>
      <c r="ROD2"/>
      <c r="ROE2"/>
      <c r="ROF2"/>
      <c r="ROG2"/>
      <c r="ROH2"/>
      <c r="ROI2"/>
      <c r="ROJ2"/>
      <c r="ROK2"/>
      <c r="ROL2"/>
      <c r="ROM2"/>
      <c r="RON2"/>
      <c r="ROO2"/>
      <c r="ROP2"/>
      <c r="ROQ2"/>
      <c r="ROR2"/>
      <c r="ROS2"/>
      <c r="ROT2"/>
      <c r="ROU2"/>
      <c r="ROV2"/>
      <c r="ROW2"/>
      <c r="ROX2"/>
      <c r="ROY2"/>
      <c r="ROZ2"/>
      <c r="RPA2"/>
      <c r="RPB2"/>
      <c r="RPC2"/>
      <c r="RPD2"/>
      <c r="RPE2"/>
      <c r="RPF2"/>
      <c r="RPG2"/>
      <c r="RPH2"/>
      <c r="RPI2"/>
      <c r="RPJ2"/>
      <c r="RPK2"/>
      <c r="RPL2"/>
      <c r="RPM2"/>
      <c r="RPN2"/>
      <c r="RPO2"/>
      <c r="RPP2"/>
      <c r="RPQ2"/>
      <c r="RPR2"/>
      <c r="RPS2"/>
      <c r="RPT2"/>
      <c r="RPU2"/>
      <c r="RPV2"/>
      <c r="RPW2"/>
      <c r="RPX2"/>
      <c r="RPY2"/>
      <c r="RPZ2"/>
      <c r="RQA2"/>
      <c r="RQB2"/>
      <c r="RQC2"/>
      <c r="RQD2"/>
      <c r="RQE2"/>
      <c r="RQF2"/>
      <c r="RQG2"/>
      <c r="RQH2"/>
      <c r="RQI2"/>
      <c r="RQJ2"/>
      <c r="RQK2"/>
      <c r="RQL2"/>
      <c r="RQM2"/>
      <c r="RQN2"/>
      <c r="RQO2"/>
      <c r="RQP2"/>
      <c r="RQQ2"/>
      <c r="RQR2"/>
      <c r="RQS2"/>
      <c r="RQT2"/>
      <c r="RQU2"/>
      <c r="RQV2"/>
      <c r="RQW2"/>
      <c r="RQX2"/>
      <c r="RQY2"/>
      <c r="RQZ2"/>
      <c r="RRA2"/>
      <c r="RRB2"/>
      <c r="RRC2"/>
      <c r="RRD2"/>
      <c r="RRE2"/>
      <c r="RRF2"/>
      <c r="RRG2"/>
      <c r="RRH2"/>
      <c r="RRI2"/>
      <c r="RRJ2"/>
      <c r="RRK2"/>
      <c r="RRL2"/>
      <c r="RRM2"/>
      <c r="RRN2"/>
      <c r="RRO2"/>
      <c r="RRP2"/>
      <c r="RRQ2"/>
      <c r="RRR2"/>
      <c r="RRS2"/>
      <c r="RRT2"/>
      <c r="RRU2"/>
      <c r="RRV2"/>
      <c r="RRW2"/>
      <c r="RRX2"/>
      <c r="RRY2"/>
      <c r="RRZ2"/>
      <c r="RSA2"/>
      <c r="RSB2"/>
      <c r="RSC2"/>
      <c r="RSD2"/>
      <c r="RSE2"/>
      <c r="RSF2"/>
      <c r="RSG2"/>
      <c r="RSH2"/>
      <c r="RSI2"/>
      <c r="RSJ2"/>
      <c r="RSK2"/>
      <c r="RSL2"/>
      <c r="RSM2"/>
      <c r="RSN2"/>
      <c r="RSO2"/>
      <c r="RSP2"/>
      <c r="RSQ2"/>
      <c r="RSR2"/>
      <c r="RSS2"/>
      <c r="RST2"/>
      <c r="RSU2"/>
      <c r="RSV2"/>
      <c r="RSW2"/>
      <c r="RSX2"/>
      <c r="RSY2"/>
      <c r="RSZ2"/>
      <c r="RTA2"/>
      <c r="RTB2"/>
      <c r="RTC2"/>
      <c r="RTD2"/>
      <c r="RTE2"/>
      <c r="RTF2"/>
      <c r="RTG2"/>
      <c r="RTH2"/>
      <c r="RTI2"/>
      <c r="RTJ2"/>
      <c r="RTK2"/>
      <c r="RTL2"/>
      <c r="RTM2"/>
      <c r="RTN2"/>
      <c r="RTO2"/>
      <c r="RTP2"/>
      <c r="RTQ2"/>
      <c r="RTR2"/>
      <c r="RTS2"/>
      <c r="RTT2"/>
      <c r="RTU2"/>
      <c r="RTV2"/>
      <c r="RTW2"/>
      <c r="RTX2"/>
      <c r="RTY2"/>
      <c r="RTZ2"/>
      <c r="RUA2"/>
      <c r="RUB2"/>
      <c r="RUC2"/>
      <c r="RUD2"/>
      <c r="RUE2"/>
      <c r="RUF2"/>
      <c r="RUG2"/>
      <c r="RUH2"/>
      <c r="RUI2"/>
      <c r="RUJ2"/>
      <c r="RUK2"/>
      <c r="RUL2"/>
      <c r="RUM2"/>
      <c r="RUN2"/>
      <c r="RUO2"/>
      <c r="RUP2"/>
      <c r="RUQ2"/>
      <c r="RUR2"/>
      <c r="RUS2"/>
      <c r="RUT2"/>
      <c r="RUU2"/>
      <c r="RUV2"/>
      <c r="RUW2"/>
      <c r="RUX2"/>
      <c r="RUY2"/>
      <c r="RUZ2"/>
      <c r="RVA2"/>
      <c r="RVB2"/>
      <c r="RVC2"/>
      <c r="RVD2"/>
      <c r="RVE2"/>
      <c r="RVF2"/>
      <c r="RVG2"/>
      <c r="RVH2"/>
      <c r="RVI2"/>
      <c r="RVJ2"/>
      <c r="RVK2"/>
      <c r="RVL2"/>
      <c r="RVM2"/>
      <c r="RVN2"/>
      <c r="RVO2"/>
      <c r="RVP2"/>
      <c r="RVQ2"/>
      <c r="RVR2"/>
      <c r="RVS2"/>
      <c r="RVT2"/>
      <c r="RVU2"/>
      <c r="RVV2"/>
      <c r="RVW2"/>
      <c r="RVX2"/>
      <c r="RVY2"/>
      <c r="RVZ2"/>
      <c r="RWA2"/>
      <c r="RWB2"/>
      <c r="RWC2"/>
      <c r="RWD2"/>
      <c r="RWE2"/>
      <c r="RWF2"/>
      <c r="RWG2"/>
      <c r="RWH2"/>
      <c r="RWI2"/>
      <c r="RWJ2"/>
      <c r="RWK2"/>
      <c r="RWL2"/>
      <c r="RWM2"/>
      <c r="RWN2"/>
      <c r="RWO2"/>
      <c r="RWP2"/>
      <c r="RWQ2"/>
      <c r="RWR2"/>
      <c r="RWS2"/>
      <c r="RWT2"/>
      <c r="RWU2"/>
      <c r="RWV2"/>
      <c r="RWW2"/>
      <c r="RWX2"/>
      <c r="RWY2"/>
      <c r="RWZ2"/>
      <c r="RXA2"/>
      <c r="RXB2"/>
      <c r="RXC2"/>
      <c r="RXD2"/>
      <c r="RXE2"/>
      <c r="RXF2"/>
      <c r="RXG2"/>
      <c r="RXH2"/>
      <c r="RXI2"/>
      <c r="RXJ2"/>
      <c r="RXK2"/>
      <c r="RXL2"/>
      <c r="RXM2"/>
      <c r="RXN2"/>
      <c r="RXO2"/>
      <c r="RXP2"/>
      <c r="RXQ2"/>
      <c r="RXR2"/>
      <c r="RXS2"/>
      <c r="RXT2"/>
      <c r="RXU2"/>
      <c r="RXV2"/>
      <c r="RXW2"/>
      <c r="RXX2"/>
      <c r="RXY2"/>
      <c r="RXZ2"/>
      <c r="RYA2"/>
      <c r="RYB2"/>
      <c r="RYC2"/>
      <c r="RYD2"/>
      <c r="RYE2"/>
      <c r="RYF2"/>
      <c r="RYG2"/>
      <c r="RYH2"/>
      <c r="RYI2"/>
      <c r="RYJ2"/>
      <c r="RYK2"/>
      <c r="RYL2"/>
      <c r="RYM2"/>
      <c r="RYN2"/>
      <c r="RYO2"/>
      <c r="RYP2"/>
      <c r="RYQ2"/>
      <c r="RYR2"/>
      <c r="RYS2"/>
      <c r="RYT2"/>
      <c r="RYU2"/>
      <c r="RYV2"/>
      <c r="RYW2"/>
      <c r="RYX2"/>
      <c r="RYY2"/>
      <c r="RYZ2"/>
      <c r="RZA2"/>
      <c r="RZB2"/>
      <c r="RZC2"/>
      <c r="RZD2"/>
      <c r="RZE2"/>
      <c r="RZF2"/>
      <c r="RZG2"/>
      <c r="RZH2"/>
      <c r="RZI2"/>
      <c r="RZJ2"/>
      <c r="RZK2"/>
      <c r="RZL2"/>
      <c r="RZM2"/>
      <c r="RZN2"/>
      <c r="RZO2"/>
      <c r="RZP2"/>
      <c r="RZQ2"/>
      <c r="RZR2"/>
      <c r="RZS2"/>
      <c r="RZT2"/>
      <c r="RZU2"/>
      <c r="RZV2"/>
      <c r="RZW2"/>
      <c r="RZX2"/>
      <c r="RZY2"/>
      <c r="RZZ2"/>
      <c r="SAA2"/>
      <c r="SAB2"/>
      <c r="SAC2"/>
      <c r="SAD2"/>
      <c r="SAE2"/>
      <c r="SAF2"/>
      <c r="SAG2"/>
      <c r="SAH2"/>
      <c r="SAI2"/>
      <c r="SAJ2"/>
      <c r="SAK2"/>
      <c r="SAL2"/>
      <c r="SAM2"/>
      <c r="SAN2"/>
      <c r="SAO2"/>
      <c r="SAP2"/>
      <c r="SAQ2"/>
      <c r="SAR2"/>
      <c r="SAS2"/>
      <c r="SAT2"/>
      <c r="SAU2"/>
      <c r="SAV2"/>
      <c r="SAW2"/>
      <c r="SAX2"/>
      <c r="SAY2"/>
      <c r="SAZ2"/>
      <c r="SBA2"/>
      <c r="SBB2"/>
      <c r="SBC2"/>
      <c r="SBD2"/>
      <c r="SBE2"/>
      <c r="SBF2"/>
      <c r="SBG2"/>
      <c r="SBH2"/>
      <c r="SBI2"/>
      <c r="SBJ2"/>
      <c r="SBK2"/>
      <c r="SBL2"/>
      <c r="SBM2"/>
      <c r="SBN2"/>
      <c r="SBO2"/>
      <c r="SBP2"/>
      <c r="SBQ2"/>
      <c r="SBR2"/>
      <c r="SBS2"/>
      <c r="SBT2"/>
      <c r="SBU2"/>
      <c r="SBV2"/>
      <c r="SBW2"/>
      <c r="SBX2"/>
      <c r="SBY2"/>
      <c r="SBZ2"/>
      <c r="SCA2"/>
      <c r="SCB2"/>
      <c r="SCC2"/>
      <c r="SCD2"/>
      <c r="SCE2"/>
      <c r="SCF2"/>
      <c r="SCG2"/>
      <c r="SCH2"/>
      <c r="SCI2"/>
      <c r="SCJ2"/>
      <c r="SCK2"/>
      <c r="SCL2"/>
      <c r="SCM2"/>
      <c r="SCN2"/>
      <c r="SCO2"/>
      <c r="SCP2"/>
      <c r="SCQ2"/>
      <c r="SCR2"/>
      <c r="SCS2"/>
      <c r="SCT2"/>
      <c r="SCU2"/>
      <c r="SCV2"/>
      <c r="SCW2"/>
      <c r="SCX2"/>
      <c r="SCY2"/>
      <c r="SCZ2"/>
      <c r="SDA2"/>
      <c r="SDB2"/>
      <c r="SDC2"/>
      <c r="SDD2"/>
      <c r="SDE2"/>
      <c r="SDF2"/>
      <c r="SDG2"/>
      <c r="SDH2"/>
      <c r="SDI2"/>
      <c r="SDJ2"/>
      <c r="SDK2"/>
      <c r="SDL2"/>
      <c r="SDM2"/>
      <c r="SDN2"/>
      <c r="SDO2"/>
      <c r="SDP2"/>
      <c r="SDQ2"/>
      <c r="SDR2"/>
      <c r="SDS2"/>
      <c r="SDT2"/>
      <c r="SDU2"/>
      <c r="SDV2"/>
      <c r="SDW2"/>
      <c r="SDX2"/>
      <c r="SDY2"/>
      <c r="SDZ2"/>
      <c r="SEA2"/>
      <c r="SEB2"/>
      <c r="SEC2"/>
      <c r="SED2"/>
      <c r="SEE2"/>
      <c r="SEF2"/>
      <c r="SEG2"/>
      <c r="SEH2"/>
      <c r="SEI2"/>
      <c r="SEJ2"/>
      <c r="SEK2"/>
      <c r="SEL2"/>
      <c r="SEM2"/>
      <c r="SEN2"/>
      <c r="SEO2"/>
      <c r="SEP2"/>
      <c r="SEQ2"/>
      <c r="SER2"/>
      <c r="SES2"/>
      <c r="SET2"/>
      <c r="SEU2"/>
      <c r="SEV2"/>
      <c r="SEW2"/>
      <c r="SEX2"/>
      <c r="SEY2"/>
      <c r="SEZ2"/>
      <c r="SFA2"/>
      <c r="SFB2"/>
      <c r="SFC2"/>
      <c r="SFD2"/>
      <c r="SFE2"/>
      <c r="SFF2"/>
      <c r="SFG2"/>
      <c r="SFH2"/>
      <c r="SFI2"/>
      <c r="SFJ2"/>
      <c r="SFK2"/>
      <c r="SFL2"/>
      <c r="SFM2"/>
      <c r="SFN2"/>
      <c r="SFO2"/>
      <c r="SFP2"/>
      <c r="SFQ2"/>
      <c r="SFR2"/>
      <c r="SFS2"/>
      <c r="SFT2"/>
      <c r="SFU2"/>
      <c r="SFV2"/>
      <c r="SFW2"/>
      <c r="SFX2"/>
      <c r="SFY2"/>
      <c r="SFZ2"/>
      <c r="SGA2"/>
      <c r="SGB2"/>
      <c r="SGC2"/>
      <c r="SGD2"/>
      <c r="SGE2"/>
      <c r="SGF2"/>
      <c r="SGG2"/>
      <c r="SGH2"/>
      <c r="SGI2"/>
      <c r="SGJ2"/>
      <c r="SGK2"/>
      <c r="SGL2"/>
      <c r="SGM2"/>
      <c r="SGN2"/>
      <c r="SGO2"/>
      <c r="SGP2"/>
      <c r="SGQ2"/>
      <c r="SGR2"/>
      <c r="SGS2"/>
      <c r="SGT2"/>
      <c r="SGU2"/>
      <c r="SGV2"/>
      <c r="SGW2"/>
      <c r="SGX2"/>
      <c r="SGY2"/>
      <c r="SGZ2"/>
      <c r="SHA2"/>
      <c r="SHB2"/>
      <c r="SHC2"/>
      <c r="SHD2"/>
      <c r="SHE2"/>
      <c r="SHF2"/>
      <c r="SHG2"/>
      <c r="SHH2"/>
      <c r="SHI2"/>
      <c r="SHJ2"/>
      <c r="SHK2"/>
      <c r="SHL2"/>
      <c r="SHM2"/>
      <c r="SHN2"/>
      <c r="SHO2"/>
      <c r="SHP2"/>
      <c r="SHQ2"/>
      <c r="SHR2"/>
      <c r="SHS2"/>
      <c r="SHT2"/>
      <c r="SHU2"/>
      <c r="SHV2"/>
      <c r="SHW2"/>
      <c r="SHX2"/>
      <c r="SHY2"/>
      <c r="SHZ2"/>
      <c r="SIA2"/>
      <c r="SIB2"/>
      <c r="SIC2"/>
      <c r="SID2"/>
      <c r="SIE2"/>
      <c r="SIF2"/>
      <c r="SIG2"/>
      <c r="SIH2"/>
      <c r="SII2"/>
      <c r="SIJ2"/>
      <c r="SIK2"/>
      <c r="SIL2"/>
      <c r="SIM2"/>
      <c r="SIN2"/>
      <c r="SIO2"/>
      <c r="SIP2"/>
      <c r="SIQ2"/>
      <c r="SIR2"/>
      <c r="SIS2"/>
      <c r="SIT2"/>
      <c r="SIU2"/>
      <c r="SIV2"/>
      <c r="SIW2"/>
      <c r="SIX2"/>
      <c r="SIY2"/>
      <c r="SIZ2"/>
      <c r="SJA2"/>
      <c r="SJB2"/>
      <c r="SJC2"/>
      <c r="SJD2"/>
      <c r="SJE2"/>
      <c r="SJF2"/>
      <c r="SJG2"/>
      <c r="SJH2"/>
      <c r="SJI2"/>
      <c r="SJJ2"/>
      <c r="SJK2"/>
      <c r="SJL2"/>
      <c r="SJM2"/>
      <c r="SJN2"/>
      <c r="SJO2"/>
      <c r="SJP2"/>
      <c r="SJQ2"/>
      <c r="SJR2"/>
      <c r="SJS2"/>
      <c r="SJT2"/>
      <c r="SJU2"/>
      <c r="SJV2"/>
      <c r="SJW2"/>
      <c r="SJX2"/>
      <c r="SJY2"/>
      <c r="SJZ2"/>
      <c r="SKA2"/>
      <c r="SKB2"/>
      <c r="SKC2"/>
      <c r="SKD2"/>
      <c r="SKE2"/>
      <c r="SKF2"/>
      <c r="SKG2"/>
      <c r="SKH2"/>
      <c r="SKI2"/>
      <c r="SKJ2"/>
      <c r="SKK2"/>
      <c r="SKL2"/>
      <c r="SKM2"/>
      <c r="SKN2"/>
      <c r="SKO2"/>
      <c r="SKP2"/>
      <c r="SKQ2"/>
      <c r="SKR2"/>
      <c r="SKS2"/>
      <c r="SKT2"/>
      <c r="SKU2"/>
      <c r="SKV2"/>
      <c r="SKW2"/>
      <c r="SKX2"/>
      <c r="SKY2"/>
      <c r="SKZ2"/>
      <c r="SLA2"/>
      <c r="SLB2"/>
      <c r="SLC2"/>
      <c r="SLD2"/>
      <c r="SLE2"/>
      <c r="SLF2"/>
      <c r="SLG2"/>
      <c r="SLH2"/>
      <c r="SLI2"/>
      <c r="SLJ2"/>
      <c r="SLK2"/>
      <c r="SLL2"/>
      <c r="SLM2"/>
      <c r="SLN2"/>
      <c r="SLO2"/>
      <c r="SLP2"/>
      <c r="SLQ2"/>
      <c r="SLR2"/>
      <c r="SLS2"/>
      <c r="SLT2"/>
      <c r="SLU2"/>
      <c r="SLV2"/>
      <c r="SLW2"/>
      <c r="SLX2"/>
      <c r="SLY2"/>
      <c r="SLZ2"/>
      <c r="SMA2"/>
      <c r="SMB2"/>
      <c r="SMC2"/>
      <c r="SMD2"/>
      <c r="SME2"/>
      <c r="SMF2"/>
      <c r="SMG2"/>
      <c r="SMH2"/>
      <c r="SMI2"/>
      <c r="SMJ2"/>
      <c r="SMK2"/>
      <c r="SML2"/>
      <c r="SMM2"/>
      <c r="SMN2"/>
      <c r="SMO2"/>
      <c r="SMP2"/>
      <c r="SMQ2"/>
      <c r="SMR2"/>
      <c r="SMS2"/>
      <c r="SMT2"/>
      <c r="SMU2"/>
      <c r="SMV2"/>
      <c r="SMW2"/>
      <c r="SMX2"/>
      <c r="SMY2"/>
      <c r="SMZ2"/>
      <c r="SNA2"/>
      <c r="SNB2"/>
      <c r="SNC2"/>
      <c r="SND2"/>
      <c r="SNE2"/>
      <c r="SNF2"/>
      <c r="SNG2"/>
      <c r="SNH2"/>
      <c r="SNI2"/>
      <c r="SNJ2"/>
      <c r="SNK2"/>
      <c r="SNL2"/>
      <c r="SNM2"/>
      <c r="SNN2"/>
      <c r="SNO2"/>
      <c r="SNP2"/>
      <c r="SNQ2"/>
      <c r="SNR2"/>
      <c r="SNS2"/>
      <c r="SNT2"/>
      <c r="SNU2"/>
      <c r="SNV2"/>
      <c r="SNW2"/>
      <c r="SNX2"/>
      <c r="SNY2"/>
      <c r="SNZ2"/>
      <c r="SOA2"/>
      <c r="SOB2"/>
      <c r="SOC2"/>
      <c r="SOD2"/>
      <c r="SOE2"/>
      <c r="SOF2"/>
      <c r="SOG2"/>
      <c r="SOH2"/>
      <c r="SOI2"/>
      <c r="SOJ2"/>
      <c r="SOK2"/>
      <c r="SOL2"/>
      <c r="SOM2"/>
      <c r="SON2"/>
      <c r="SOO2"/>
      <c r="SOP2"/>
      <c r="SOQ2"/>
      <c r="SOR2"/>
      <c r="SOS2"/>
      <c r="SOT2"/>
      <c r="SOU2"/>
      <c r="SOV2"/>
      <c r="SOW2"/>
      <c r="SOX2"/>
      <c r="SOY2"/>
      <c r="SOZ2"/>
      <c r="SPA2"/>
      <c r="SPB2"/>
      <c r="SPC2"/>
      <c r="SPD2"/>
      <c r="SPE2"/>
      <c r="SPF2"/>
      <c r="SPG2"/>
      <c r="SPH2"/>
      <c r="SPI2"/>
      <c r="SPJ2"/>
      <c r="SPK2"/>
      <c r="SPL2"/>
      <c r="SPM2"/>
      <c r="SPN2"/>
      <c r="SPO2"/>
      <c r="SPP2"/>
      <c r="SPQ2"/>
      <c r="SPR2"/>
      <c r="SPS2"/>
      <c r="SPT2"/>
      <c r="SPU2"/>
      <c r="SPV2"/>
      <c r="SPW2"/>
      <c r="SPX2"/>
      <c r="SPY2"/>
      <c r="SPZ2"/>
      <c r="SQA2"/>
      <c r="SQB2"/>
      <c r="SQC2"/>
      <c r="SQD2"/>
      <c r="SQE2"/>
      <c r="SQF2"/>
      <c r="SQG2"/>
      <c r="SQH2"/>
      <c r="SQI2"/>
      <c r="SQJ2"/>
      <c r="SQK2"/>
      <c r="SQL2"/>
      <c r="SQM2"/>
      <c r="SQN2"/>
      <c r="SQO2"/>
      <c r="SQP2"/>
      <c r="SQQ2"/>
      <c r="SQR2"/>
      <c r="SQS2"/>
      <c r="SQT2"/>
      <c r="SQU2"/>
      <c r="SQV2"/>
      <c r="SQW2"/>
      <c r="SQX2"/>
      <c r="SQY2"/>
      <c r="SQZ2"/>
      <c r="SRA2"/>
      <c r="SRB2"/>
      <c r="SRC2"/>
      <c r="SRD2"/>
      <c r="SRE2"/>
      <c r="SRF2"/>
      <c r="SRG2"/>
      <c r="SRH2"/>
      <c r="SRI2"/>
      <c r="SRJ2"/>
      <c r="SRK2"/>
      <c r="SRL2"/>
      <c r="SRM2"/>
      <c r="SRN2"/>
      <c r="SRO2"/>
      <c r="SRP2"/>
      <c r="SRQ2"/>
      <c r="SRR2"/>
      <c r="SRS2"/>
      <c r="SRT2"/>
      <c r="SRU2"/>
      <c r="SRV2"/>
      <c r="SRW2"/>
      <c r="SRX2"/>
      <c r="SRY2"/>
      <c r="SRZ2"/>
      <c r="SSA2"/>
      <c r="SSB2"/>
      <c r="SSC2"/>
      <c r="SSD2"/>
      <c r="SSE2"/>
      <c r="SSF2"/>
      <c r="SSG2"/>
      <c r="SSH2"/>
      <c r="SSI2"/>
      <c r="SSJ2"/>
      <c r="SSK2"/>
      <c r="SSL2"/>
      <c r="SSM2"/>
      <c r="SSN2"/>
      <c r="SSO2"/>
      <c r="SSP2"/>
      <c r="SSQ2"/>
      <c r="SSR2"/>
      <c r="SSS2"/>
      <c r="SST2"/>
      <c r="SSU2"/>
      <c r="SSV2"/>
      <c r="SSW2"/>
      <c r="SSX2"/>
      <c r="SSY2"/>
      <c r="SSZ2"/>
      <c r="STA2"/>
      <c r="STB2"/>
      <c r="STC2"/>
      <c r="STD2"/>
      <c r="STE2"/>
      <c r="STF2"/>
      <c r="STG2"/>
      <c r="STH2"/>
      <c r="STI2"/>
      <c r="STJ2"/>
      <c r="STK2"/>
      <c r="STL2"/>
      <c r="STM2"/>
      <c r="STN2"/>
      <c r="STO2"/>
      <c r="STP2"/>
      <c r="STQ2"/>
      <c r="STR2"/>
      <c r="STS2"/>
      <c r="STT2"/>
      <c r="STU2"/>
      <c r="STV2"/>
      <c r="STW2"/>
      <c r="STX2"/>
      <c r="STY2"/>
      <c r="STZ2"/>
      <c r="SUA2"/>
      <c r="SUB2"/>
      <c r="SUC2"/>
      <c r="SUD2"/>
      <c r="SUE2"/>
      <c r="SUF2"/>
      <c r="SUG2"/>
      <c r="SUH2"/>
      <c r="SUI2"/>
      <c r="SUJ2"/>
      <c r="SUK2"/>
      <c r="SUL2"/>
      <c r="SUM2"/>
      <c r="SUN2"/>
      <c r="SUO2"/>
      <c r="SUP2"/>
      <c r="SUQ2"/>
      <c r="SUR2"/>
      <c r="SUS2"/>
      <c r="SUT2"/>
      <c r="SUU2"/>
      <c r="SUV2"/>
      <c r="SUW2"/>
      <c r="SUX2"/>
      <c r="SUY2"/>
      <c r="SUZ2"/>
      <c r="SVA2"/>
      <c r="SVB2"/>
      <c r="SVC2"/>
      <c r="SVD2"/>
      <c r="SVE2"/>
      <c r="SVF2"/>
      <c r="SVG2"/>
      <c r="SVH2"/>
      <c r="SVI2"/>
      <c r="SVJ2"/>
      <c r="SVK2"/>
      <c r="SVL2"/>
      <c r="SVM2"/>
      <c r="SVN2"/>
      <c r="SVO2"/>
      <c r="SVP2"/>
      <c r="SVQ2"/>
      <c r="SVR2"/>
      <c r="SVS2"/>
      <c r="SVT2"/>
      <c r="SVU2"/>
      <c r="SVV2"/>
      <c r="SVW2"/>
      <c r="SVX2"/>
      <c r="SVY2"/>
      <c r="SVZ2"/>
      <c r="SWA2"/>
      <c r="SWB2"/>
      <c r="SWC2"/>
      <c r="SWD2"/>
      <c r="SWE2"/>
      <c r="SWF2"/>
      <c r="SWG2"/>
      <c r="SWH2"/>
      <c r="SWI2"/>
      <c r="SWJ2"/>
      <c r="SWK2"/>
      <c r="SWL2"/>
      <c r="SWM2"/>
      <c r="SWN2"/>
      <c r="SWO2"/>
      <c r="SWP2"/>
      <c r="SWQ2"/>
      <c r="SWR2"/>
      <c r="SWS2"/>
      <c r="SWT2"/>
      <c r="SWU2"/>
      <c r="SWV2"/>
      <c r="SWW2"/>
      <c r="SWX2"/>
      <c r="SWY2"/>
      <c r="SWZ2"/>
      <c r="SXA2"/>
      <c r="SXB2"/>
      <c r="SXC2"/>
      <c r="SXD2"/>
      <c r="SXE2"/>
      <c r="SXF2"/>
      <c r="SXG2"/>
      <c r="SXH2"/>
      <c r="SXI2"/>
      <c r="SXJ2"/>
      <c r="SXK2"/>
      <c r="SXL2"/>
      <c r="SXM2"/>
      <c r="SXN2"/>
      <c r="SXO2"/>
      <c r="SXP2"/>
      <c r="SXQ2"/>
      <c r="SXR2"/>
      <c r="SXS2"/>
      <c r="SXT2"/>
      <c r="SXU2"/>
      <c r="SXV2"/>
      <c r="SXW2"/>
      <c r="SXX2"/>
      <c r="SXY2"/>
      <c r="SXZ2"/>
      <c r="SYA2"/>
      <c r="SYB2"/>
      <c r="SYC2"/>
      <c r="SYD2"/>
      <c r="SYE2"/>
      <c r="SYF2"/>
      <c r="SYG2"/>
      <c r="SYH2"/>
      <c r="SYI2"/>
      <c r="SYJ2"/>
      <c r="SYK2"/>
      <c r="SYL2"/>
      <c r="SYM2"/>
      <c r="SYN2"/>
      <c r="SYO2"/>
      <c r="SYP2"/>
      <c r="SYQ2"/>
      <c r="SYR2"/>
      <c r="SYS2"/>
      <c r="SYT2"/>
      <c r="SYU2"/>
      <c r="SYV2"/>
      <c r="SYW2"/>
      <c r="SYX2"/>
      <c r="SYY2"/>
      <c r="SYZ2"/>
      <c r="SZA2"/>
      <c r="SZB2"/>
      <c r="SZC2"/>
      <c r="SZD2"/>
      <c r="SZE2"/>
      <c r="SZF2"/>
      <c r="SZG2"/>
      <c r="SZH2"/>
      <c r="SZI2"/>
      <c r="SZJ2"/>
      <c r="SZK2"/>
      <c r="SZL2"/>
      <c r="SZM2"/>
      <c r="SZN2"/>
      <c r="SZO2"/>
      <c r="SZP2"/>
      <c r="SZQ2"/>
      <c r="SZR2"/>
      <c r="SZS2"/>
      <c r="SZT2"/>
      <c r="SZU2"/>
      <c r="SZV2"/>
      <c r="SZW2"/>
      <c r="SZX2"/>
      <c r="SZY2"/>
      <c r="SZZ2"/>
      <c r="TAA2"/>
      <c r="TAB2"/>
      <c r="TAC2"/>
      <c r="TAD2"/>
      <c r="TAE2"/>
      <c r="TAF2"/>
      <c r="TAG2"/>
      <c r="TAH2"/>
      <c r="TAI2"/>
      <c r="TAJ2"/>
      <c r="TAK2"/>
      <c r="TAL2"/>
      <c r="TAM2"/>
      <c r="TAN2"/>
      <c r="TAO2"/>
      <c r="TAP2"/>
      <c r="TAQ2"/>
      <c r="TAR2"/>
      <c r="TAS2"/>
      <c r="TAT2"/>
      <c r="TAU2"/>
      <c r="TAV2"/>
      <c r="TAW2"/>
      <c r="TAX2"/>
      <c r="TAY2"/>
      <c r="TAZ2"/>
      <c r="TBA2"/>
      <c r="TBB2"/>
      <c r="TBC2"/>
      <c r="TBD2"/>
      <c r="TBE2"/>
      <c r="TBF2"/>
      <c r="TBG2"/>
      <c r="TBH2"/>
      <c r="TBI2"/>
      <c r="TBJ2"/>
      <c r="TBK2"/>
      <c r="TBL2"/>
      <c r="TBM2"/>
      <c r="TBN2"/>
      <c r="TBO2"/>
      <c r="TBP2"/>
      <c r="TBQ2"/>
      <c r="TBR2"/>
      <c r="TBS2"/>
      <c r="TBT2"/>
      <c r="TBU2"/>
      <c r="TBV2"/>
      <c r="TBW2"/>
      <c r="TBX2"/>
      <c r="TBY2"/>
      <c r="TBZ2"/>
      <c r="TCA2"/>
      <c r="TCB2"/>
      <c r="TCC2"/>
      <c r="TCD2"/>
      <c r="TCE2"/>
      <c r="TCF2"/>
      <c r="TCG2"/>
      <c r="TCH2"/>
      <c r="TCI2"/>
      <c r="TCJ2"/>
      <c r="TCK2"/>
      <c r="TCL2"/>
      <c r="TCM2"/>
      <c r="TCN2"/>
      <c r="TCO2"/>
      <c r="TCP2"/>
      <c r="TCQ2"/>
      <c r="TCR2"/>
      <c r="TCS2"/>
      <c r="TCT2"/>
      <c r="TCU2"/>
      <c r="TCV2"/>
      <c r="TCW2"/>
      <c r="TCX2"/>
      <c r="TCY2"/>
      <c r="TCZ2"/>
      <c r="TDA2"/>
      <c r="TDB2"/>
      <c r="TDC2"/>
      <c r="TDD2"/>
      <c r="TDE2"/>
      <c r="TDF2"/>
      <c r="TDG2"/>
      <c r="TDH2"/>
      <c r="TDI2"/>
      <c r="TDJ2"/>
      <c r="TDK2"/>
      <c r="TDL2"/>
      <c r="TDM2"/>
      <c r="TDN2"/>
      <c r="TDO2"/>
      <c r="TDP2"/>
      <c r="TDQ2"/>
      <c r="TDR2"/>
      <c r="TDS2"/>
      <c r="TDT2"/>
      <c r="TDU2"/>
      <c r="TDV2"/>
      <c r="TDW2"/>
      <c r="TDX2"/>
      <c r="TDY2"/>
      <c r="TDZ2"/>
      <c r="TEA2"/>
      <c r="TEB2"/>
      <c r="TEC2"/>
      <c r="TED2"/>
      <c r="TEE2"/>
      <c r="TEF2"/>
      <c r="TEG2"/>
      <c r="TEH2"/>
      <c r="TEI2"/>
      <c r="TEJ2"/>
      <c r="TEK2"/>
      <c r="TEL2"/>
      <c r="TEM2"/>
      <c r="TEN2"/>
      <c r="TEO2"/>
      <c r="TEP2"/>
      <c r="TEQ2"/>
      <c r="TER2"/>
      <c r="TES2"/>
      <c r="TET2"/>
      <c r="TEU2"/>
      <c r="TEV2"/>
      <c r="TEW2"/>
      <c r="TEX2"/>
      <c r="TEY2"/>
      <c r="TEZ2"/>
      <c r="TFA2"/>
      <c r="TFB2"/>
      <c r="TFC2"/>
      <c r="TFD2"/>
      <c r="TFE2"/>
      <c r="TFF2"/>
      <c r="TFG2"/>
      <c r="TFH2"/>
      <c r="TFI2"/>
      <c r="TFJ2"/>
      <c r="TFK2"/>
      <c r="TFL2"/>
      <c r="TFM2"/>
      <c r="TFN2"/>
      <c r="TFO2"/>
      <c r="TFP2"/>
      <c r="TFQ2"/>
      <c r="TFR2"/>
      <c r="TFS2"/>
      <c r="TFT2"/>
      <c r="TFU2"/>
      <c r="TFV2"/>
      <c r="TFW2"/>
      <c r="TFX2"/>
      <c r="TFY2"/>
      <c r="TFZ2"/>
      <c r="TGA2"/>
      <c r="TGB2"/>
      <c r="TGC2"/>
      <c r="TGD2"/>
      <c r="TGE2"/>
      <c r="TGF2"/>
      <c r="TGG2"/>
      <c r="TGH2"/>
      <c r="TGI2"/>
      <c r="TGJ2"/>
      <c r="TGK2"/>
      <c r="TGL2"/>
      <c r="TGM2"/>
      <c r="TGN2"/>
      <c r="TGO2"/>
      <c r="TGP2"/>
      <c r="TGQ2"/>
      <c r="TGR2"/>
      <c r="TGS2"/>
      <c r="TGT2"/>
      <c r="TGU2"/>
      <c r="TGV2"/>
      <c r="TGW2"/>
      <c r="TGX2"/>
      <c r="TGY2"/>
      <c r="TGZ2"/>
      <c r="THA2"/>
      <c r="THB2"/>
      <c r="THC2"/>
      <c r="THD2"/>
      <c r="THE2"/>
      <c r="THF2"/>
      <c r="THG2"/>
      <c r="THH2"/>
      <c r="THI2"/>
      <c r="THJ2"/>
      <c r="THK2"/>
      <c r="THL2"/>
      <c r="THM2"/>
      <c r="THN2"/>
      <c r="THO2"/>
      <c r="THP2"/>
      <c r="THQ2"/>
      <c r="THR2"/>
      <c r="THS2"/>
      <c r="THT2"/>
      <c r="THU2"/>
      <c r="THV2"/>
      <c r="THW2"/>
      <c r="THX2"/>
      <c r="THY2"/>
      <c r="THZ2"/>
      <c r="TIA2"/>
      <c r="TIB2"/>
      <c r="TIC2"/>
      <c r="TID2"/>
      <c r="TIE2"/>
      <c r="TIF2"/>
      <c r="TIG2"/>
      <c r="TIH2"/>
      <c r="TII2"/>
      <c r="TIJ2"/>
      <c r="TIK2"/>
      <c r="TIL2"/>
      <c r="TIM2"/>
      <c r="TIN2"/>
      <c r="TIO2"/>
      <c r="TIP2"/>
      <c r="TIQ2"/>
      <c r="TIR2"/>
      <c r="TIS2"/>
      <c r="TIT2"/>
      <c r="TIU2"/>
      <c r="TIV2"/>
      <c r="TIW2"/>
      <c r="TIX2"/>
      <c r="TIY2"/>
      <c r="TIZ2"/>
      <c r="TJA2"/>
      <c r="TJB2"/>
      <c r="TJC2"/>
      <c r="TJD2"/>
      <c r="TJE2"/>
      <c r="TJF2"/>
      <c r="TJG2"/>
      <c r="TJH2"/>
      <c r="TJI2"/>
      <c r="TJJ2"/>
      <c r="TJK2"/>
      <c r="TJL2"/>
      <c r="TJM2"/>
      <c r="TJN2"/>
      <c r="TJO2"/>
      <c r="TJP2"/>
      <c r="TJQ2"/>
      <c r="TJR2"/>
      <c r="TJS2"/>
      <c r="TJT2"/>
      <c r="TJU2"/>
      <c r="TJV2"/>
      <c r="TJW2"/>
      <c r="TJX2"/>
      <c r="TJY2"/>
      <c r="TJZ2"/>
      <c r="TKA2"/>
      <c r="TKB2"/>
      <c r="TKC2"/>
      <c r="TKD2"/>
      <c r="TKE2"/>
      <c r="TKF2"/>
      <c r="TKG2"/>
      <c r="TKH2"/>
      <c r="TKI2"/>
      <c r="TKJ2"/>
      <c r="TKK2"/>
      <c r="TKL2"/>
      <c r="TKM2"/>
      <c r="TKN2"/>
      <c r="TKO2"/>
      <c r="TKP2"/>
      <c r="TKQ2"/>
      <c r="TKR2"/>
      <c r="TKS2"/>
      <c r="TKT2"/>
      <c r="TKU2"/>
      <c r="TKV2"/>
      <c r="TKW2"/>
      <c r="TKX2"/>
      <c r="TKY2"/>
      <c r="TKZ2"/>
      <c r="TLA2"/>
      <c r="TLB2"/>
      <c r="TLC2"/>
      <c r="TLD2"/>
      <c r="TLE2"/>
      <c r="TLF2"/>
      <c r="TLG2"/>
      <c r="TLH2"/>
      <c r="TLI2"/>
      <c r="TLJ2"/>
      <c r="TLK2"/>
      <c r="TLL2"/>
      <c r="TLM2"/>
      <c r="TLN2"/>
      <c r="TLO2"/>
      <c r="TLP2"/>
      <c r="TLQ2"/>
      <c r="TLR2"/>
      <c r="TLS2"/>
      <c r="TLT2"/>
      <c r="TLU2"/>
      <c r="TLV2"/>
      <c r="TLW2"/>
      <c r="TLX2"/>
      <c r="TLY2"/>
      <c r="TLZ2"/>
      <c r="TMA2"/>
      <c r="TMB2"/>
      <c r="TMC2"/>
      <c r="TMD2"/>
      <c r="TME2"/>
      <c r="TMF2"/>
      <c r="TMG2"/>
      <c r="TMH2"/>
      <c r="TMI2"/>
      <c r="TMJ2"/>
      <c r="TMK2"/>
      <c r="TML2"/>
      <c r="TMM2"/>
      <c r="TMN2"/>
      <c r="TMO2"/>
      <c r="TMP2"/>
      <c r="TMQ2"/>
      <c r="TMR2"/>
      <c r="TMS2"/>
      <c r="TMT2"/>
      <c r="TMU2"/>
      <c r="TMV2"/>
      <c r="TMW2"/>
      <c r="TMX2"/>
      <c r="TMY2"/>
      <c r="TMZ2"/>
      <c r="TNA2"/>
      <c r="TNB2"/>
      <c r="TNC2"/>
      <c r="TND2"/>
      <c r="TNE2"/>
      <c r="TNF2"/>
      <c r="TNG2"/>
      <c r="TNH2"/>
      <c r="TNI2"/>
      <c r="TNJ2"/>
      <c r="TNK2"/>
      <c r="TNL2"/>
      <c r="TNM2"/>
      <c r="TNN2"/>
      <c r="TNO2"/>
      <c r="TNP2"/>
      <c r="TNQ2"/>
      <c r="TNR2"/>
      <c r="TNS2"/>
      <c r="TNT2"/>
      <c r="TNU2"/>
      <c r="TNV2"/>
      <c r="TNW2"/>
      <c r="TNX2"/>
      <c r="TNY2"/>
      <c r="TNZ2"/>
      <c r="TOA2"/>
      <c r="TOB2"/>
      <c r="TOC2"/>
      <c r="TOD2"/>
      <c r="TOE2"/>
      <c r="TOF2"/>
      <c r="TOG2"/>
      <c r="TOH2"/>
      <c r="TOI2"/>
      <c r="TOJ2"/>
      <c r="TOK2"/>
      <c r="TOL2"/>
      <c r="TOM2"/>
      <c r="TON2"/>
      <c r="TOO2"/>
      <c r="TOP2"/>
      <c r="TOQ2"/>
      <c r="TOR2"/>
      <c r="TOS2"/>
      <c r="TOT2"/>
      <c r="TOU2"/>
      <c r="TOV2"/>
      <c r="TOW2"/>
      <c r="TOX2"/>
      <c r="TOY2"/>
      <c r="TOZ2"/>
      <c r="TPA2"/>
      <c r="TPB2"/>
      <c r="TPC2"/>
      <c r="TPD2"/>
      <c r="TPE2"/>
      <c r="TPF2"/>
      <c r="TPG2"/>
      <c r="TPH2"/>
      <c r="TPI2"/>
      <c r="TPJ2"/>
      <c r="TPK2"/>
      <c r="TPL2"/>
      <c r="TPM2"/>
      <c r="TPN2"/>
      <c r="TPO2"/>
      <c r="TPP2"/>
      <c r="TPQ2"/>
      <c r="TPR2"/>
      <c r="TPS2"/>
      <c r="TPT2"/>
      <c r="TPU2"/>
      <c r="TPV2"/>
      <c r="TPW2"/>
      <c r="TPX2"/>
      <c r="TPY2"/>
      <c r="TPZ2"/>
      <c r="TQA2"/>
      <c r="TQB2"/>
      <c r="TQC2"/>
      <c r="TQD2"/>
      <c r="TQE2"/>
      <c r="TQF2"/>
      <c r="TQG2"/>
      <c r="TQH2"/>
      <c r="TQI2"/>
      <c r="TQJ2"/>
      <c r="TQK2"/>
      <c r="TQL2"/>
      <c r="TQM2"/>
      <c r="TQN2"/>
      <c r="TQO2"/>
      <c r="TQP2"/>
      <c r="TQQ2"/>
      <c r="TQR2"/>
      <c r="TQS2"/>
      <c r="TQT2"/>
      <c r="TQU2"/>
      <c r="TQV2"/>
      <c r="TQW2"/>
      <c r="TQX2"/>
      <c r="TQY2"/>
      <c r="TQZ2"/>
      <c r="TRA2"/>
      <c r="TRB2"/>
      <c r="TRC2"/>
      <c r="TRD2"/>
      <c r="TRE2"/>
      <c r="TRF2"/>
      <c r="TRG2"/>
      <c r="TRH2"/>
      <c r="TRI2"/>
      <c r="TRJ2"/>
      <c r="TRK2"/>
      <c r="TRL2"/>
      <c r="TRM2"/>
      <c r="TRN2"/>
      <c r="TRO2"/>
      <c r="TRP2"/>
      <c r="TRQ2"/>
      <c r="TRR2"/>
      <c r="TRS2"/>
      <c r="TRT2"/>
      <c r="TRU2"/>
      <c r="TRV2"/>
      <c r="TRW2"/>
      <c r="TRX2"/>
      <c r="TRY2"/>
      <c r="TRZ2"/>
      <c r="TSA2"/>
      <c r="TSB2"/>
      <c r="TSC2"/>
      <c r="TSD2"/>
      <c r="TSE2"/>
      <c r="TSF2"/>
      <c r="TSG2"/>
      <c r="TSH2"/>
      <c r="TSI2"/>
      <c r="TSJ2"/>
      <c r="TSK2"/>
      <c r="TSL2"/>
      <c r="TSM2"/>
      <c r="TSN2"/>
      <c r="TSO2"/>
      <c r="TSP2"/>
      <c r="TSQ2"/>
      <c r="TSR2"/>
      <c r="TSS2"/>
      <c r="TST2"/>
      <c r="TSU2"/>
      <c r="TSV2"/>
      <c r="TSW2"/>
      <c r="TSX2"/>
      <c r="TSY2"/>
      <c r="TSZ2"/>
      <c r="TTA2"/>
      <c r="TTB2"/>
      <c r="TTC2"/>
      <c r="TTD2"/>
      <c r="TTE2"/>
      <c r="TTF2"/>
      <c r="TTG2"/>
      <c r="TTH2"/>
      <c r="TTI2"/>
      <c r="TTJ2"/>
      <c r="TTK2"/>
      <c r="TTL2"/>
      <c r="TTM2"/>
      <c r="TTN2"/>
      <c r="TTO2"/>
      <c r="TTP2"/>
      <c r="TTQ2"/>
      <c r="TTR2"/>
      <c r="TTS2"/>
      <c r="TTT2"/>
      <c r="TTU2"/>
      <c r="TTV2"/>
      <c r="TTW2"/>
      <c r="TTX2"/>
      <c r="TTY2"/>
      <c r="TTZ2"/>
      <c r="TUA2"/>
      <c r="TUB2"/>
      <c r="TUC2"/>
      <c r="TUD2"/>
      <c r="TUE2"/>
      <c r="TUF2"/>
      <c r="TUG2"/>
      <c r="TUH2"/>
      <c r="TUI2"/>
      <c r="TUJ2"/>
      <c r="TUK2"/>
      <c r="TUL2"/>
      <c r="TUM2"/>
      <c r="TUN2"/>
      <c r="TUO2"/>
      <c r="TUP2"/>
      <c r="TUQ2"/>
      <c r="TUR2"/>
      <c r="TUS2"/>
      <c r="TUT2"/>
      <c r="TUU2"/>
      <c r="TUV2"/>
      <c r="TUW2"/>
      <c r="TUX2"/>
      <c r="TUY2"/>
      <c r="TUZ2"/>
      <c r="TVA2"/>
      <c r="TVB2"/>
      <c r="TVC2"/>
      <c r="TVD2"/>
      <c r="TVE2"/>
      <c r="TVF2"/>
      <c r="TVG2"/>
      <c r="TVH2"/>
      <c r="TVI2"/>
      <c r="TVJ2"/>
      <c r="TVK2"/>
      <c r="TVL2"/>
      <c r="TVM2"/>
      <c r="TVN2"/>
      <c r="TVO2"/>
      <c r="TVP2"/>
      <c r="TVQ2"/>
      <c r="TVR2"/>
      <c r="TVS2"/>
      <c r="TVT2"/>
      <c r="TVU2"/>
      <c r="TVV2"/>
      <c r="TVW2"/>
      <c r="TVX2"/>
      <c r="TVY2"/>
      <c r="TVZ2"/>
      <c r="TWA2"/>
      <c r="TWB2"/>
      <c r="TWC2"/>
      <c r="TWD2"/>
      <c r="TWE2"/>
      <c r="TWF2"/>
      <c r="TWG2"/>
      <c r="TWH2"/>
      <c r="TWI2"/>
      <c r="TWJ2"/>
      <c r="TWK2"/>
      <c r="TWL2"/>
      <c r="TWM2"/>
      <c r="TWN2"/>
      <c r="TWO2"/>
      <c r="TWP2"/>
      <c r="TWQ2"/>
      <c r="TWR2"/>
      <c r="TWS2"/>
      <c r="TWT2"/>
      <c r="TWU2"/>
      <c r="TWV2"/>
      <c r="TWW2"/>
      <c r="TWX2"/>
      <c r="TWY2"/>
      <c r="TWZ2"/>
      <c r="TXA2"/>
      <c r="TXB2"/>
      <c r="TXC2"/>
      <c r="TXD2"/>
      <c r="TXE2"/>
      <c r="TXF2"/>
      <c r="TXG2"/>
      <c r="TXH2"/>
      <c r="TXI2"/>
      <c r="TXJ2"/>
      <c r="TXK2"/>
      <c r="TXL2"/>
      <c r="TXM2"/>
      <c r="TXN2"/>
      <c r="TXO2"/>
      <c r="TXP2"/>
      <c r="TXQ2"/>
      <c r="TXR2"/>
      <c r="TXS2"/>
      <c r="TXT2"/>
      <c r="TXU2"/>
      <c r="TXV2"/>
      <c r="TXW2"/>
      <c r="TXX2"/>
      <c r="TXY2"/>
      <c r="TXZ2"/>
      <c r="TYA2"/>
      <c r="TYB2"/>
      <c r="TYC2"/>
      <c r="TYD2"/>
      <c r="TYE2"/>
      <c r="TYF2"/>
      <c r="TYG2"/>
      <c r="TYH2"/>
      <c r="TYI2"/>
      <c r="TYJ2"/>
      <c r="TYK2"/>
      <c r="TYL2"/>
      <c r="TYM2"/>
      <c r="TYN2"/>
      <c r="TYO2"/>
      <c r="TYP2"/>
      <c r="TYQ2"/>
      <c r="TYR2"/>
      <c r="TYS2"/>
      <c r="TYT2"/>
      <c r="TYU2"/>
      <c r="TYV2"/>
      <c r="TYW2"/>
      <c r="TYX2"/>
      <c r="TYY2"/>
      <c r="TYZ2"/>
      <c r="TZA2"/>
      <c r="TZB2"/>
      <c r="TZC2"/>
      <c r="TZD2"/>
      <c r="TZE2"/>
      <c r="TZF2"/>
      <c r="TZG2"/>
      <c r="TZH2"/>
      <c r="TZI2"/>
      <c r="TZJ2"/>
      <c r="TZK2"/>
      <c r="TZL2"/>
      <c r="TZM2"/>
      <c r="TZN2"/>
      <c r="TZO2"/>
      <c r="TZP2"/>
      <c r="TZQ2"/>
      <c r="TZR2"/>
      <c r="TZS2"/>
      <c r="TZT2"/>
      <c r="TZU2"/>
      <c r="TZV2"/>
      <c r="TZW2"/>
      <c r="TZX2"/>
      <c r="TZY2"/>
      <c r="TZZ2"/>
      <c r="UAA2"/>
      <c r="UAB2"/>
      <c r="UAC2"/>
      <c r="UAD2"/>
      <c r="UAE2"/>
      <c r="UAF2"/>
      <c r="UAG2"/>
      <c r="UAH2"/>
      <c r="UAI2"/>
      <c r="UAJ2"/>
      <c r="UAK2"/>
      <c r="UAL2"/>
      <c r="UAM2"/>
      <c r="UAN2"/>
      <c r="UAO2"/>
      <c r="UAP2"/>
      <c r="UAQ2"/>
      <c r="UAR2"/>
      <c r="UAS2"/>
      <c r="UAT2"/>
      <c r="UAU2"/>
      <c r="UAV2"/>
      <c r="UAW2"/>
      <c r="UAX2"/>
      <c r="UAY2"/>
      <c r="UAZ2"/>
      <c r="UBA2"/>
      <c r="UBB2"/>
      <c r="UBC2"/>
      <c r="UBD2"/>
      <c r="UBE2"/>
      <c r="UBF2"/>
      <c r="UBG2"/>
      <c r="UBH2"/>
      <c r="UBI2"/>
      <c r="UBJ2"/>
      <c r="UBK2"/>
      <c r="UBL2"/>
      <c r="UBM2"/>
      <c r="UBN2"/>
      <c r="UBO2"/>
      <c r="UBP2"/>
      <c r="UBQ2"/>
      <c r="UBR2"/>
      <c r="UBS2"/>
      <c r="UBT2"/>
      <c r="UBU2"/>
      <c r="UBV2"/>
      <c r="UBW2"/>
      <c r="UBX2"/>
      <c r="UBY2"/>
      <c r="UBZ2"/>
      <c r="UCA2"/>
      <c r="UCB2"/>
      <c r="UCC2"/>
      <c r="UCD2"/>
      <c r="UCE2"/>
      <c r="UCF2"/>
      <c r="UCG2"/>
      <c r="UCH2"/>
      <c r="UCI2"/>
      <c r="UCJ2"/>
      <c r="UCK2"/>
      <c r="UCL2"/>
      <c r="UCM2"/>
      <c r="UCN2"/>
      <c r="UCO2"/>
      <c r="UCP2"/>
      <c r="UCQ2"/>
      <c r="UCR2"/>
      <c r="UCS2"/>
      <c r="UCT2"/>
      <c r="UCU2"/>
      <c r="UCV2"/>
      <c r="UCW2"/>
      <c r="UCX2"/>
      <c r="UCY2"/>
      <c r="UCZ2"/>
      <c r="UDA2"/>
      <c r="UDB2"/>
      <c r="UDC2"/>
      <c r="UDD2"/>
      <c r="UDE2"/>
      <c r="UDF2"/>
      <c r="UDG2"/>
      <c r="UDH2"/>
      <c r="UDI2"/>
      <c r="UDJ2"/>
      <c r="UDK2"/>
      <c r="UDL2"/>
      <c r="UDM2"/>
      <c r="UDN2"/>
      <c r="UDO2"/>
      <c r="UDP2"/>
      <c r="UDQ2"/>
      <c r="UDR2"/>
      <c r="UDS2"/>
      <c r="UDT2"/>
      <c r="UDU2"/>
      <c r="UDV2"/>
      <c r="UDW2"/>
      <c r="UDX2"/>
      <c r="UDY2"/>
      <c r="UDZ2"/>
      <c r="UEA2"/>
      <c r="UEB2"/>
      <c r="UEC2"/>
      <c r="UED2"/>
      <c r="UEE2"/>
      <c r="UEF2"/>
      <c r="UEG2"/>
      <c r="UEH2"/>
      <c r="UEI2"/>
      <c r="UEJ2"/>
      <c r="UEK2"/>
      <c r="UEL2"/>
      <c r="UEM2"/>
      <c r="UEN2"/>
      <c r="UEO2"/>
      <c r="UEP2"/>
      <c r="UEQ2"/>
      <c r="UER2"/>
      <c r="UES2"/>
      <c r="UET2"/>
      <c r="UEU2"/>
      <c r="UEV2"/>
      <c r="UEW2"/>
      <c r="UEX2"/>
      <c r="UEY2"/>
      <c r="UEZ2"/>
      <c r="UFA2"/>
      <c r="UFB2"/>
      <c r="UFC2"/>
      <c r="UFD2"/>
      <c r="UFE2"/>
      <c r="UFF2"/>
      <c r="UFG2"/>
      <c r="UFH2"/>
      <c r="UFI2"/>
      <c r="UFJ2"/>
      <c r="UFK2"/>
      <c r="UFL2"/>
      <c r="UFM2"/>
      <c r="UFN2"/>
      <c r="UFO2"/>
      <c r="UFP2"/>
      <c r="UFQ2"/>
      <c r="UFR2"/>
      <c r="UFS2"/>
      <c r="UFT2"/>
      <c r="UFU2"/>
      <c r="UFV2"/>
      <c r="UFW2"/>
      <c r="UFX2"/>
      <c r="UFY2"/>
      <c r="UFZ2"/>
      <c r="UGA2"/>
      <c r="UGB2"/>
      <c r="UGC2"/>
      <c r="UGD2"/>
      <c r="UGE2"/>
      <c r="UGF2"/>
      <c r="UGG2"/>
      <c r="UGH2"/>
      <c r="UGI2"/>
      <c r="UGJ2"/>
      <c r="UGK2"/>
      <c r="UGL2"/>
      <c r="UGM2"/>
      <c r="UGN2"/>
      <c r="UGO2"/>
      <c r="UGP2"/>
      <c r="UGQ2"/>
      <c r="UGR2"/>
      <c r="UGS2"/>
      <c r="UGT2"/>
      <c r="UGU2"/>
      <c r="UGV2"/>
      <c r="UGW2"/>
      <c r="UGX2"/>
      <c r="UGY2"/>
      <c r="UGZ2"/>
      <c r="UHA2"/>
      <c r="UHB2"/>
      <c r="UHC2"/>
      <c r="UHD2"/>
      <c r="UHE2"/>
      <c r="UHF2"/>
      <c r="UHG2"/>
      <c r="UHH2"/>
      <c r="UHI2"/>
      <c r="UHJ2"/>
      <c r="UHK2"/>
      <c r="UHL2"/>
      <c r="UHM2"/>
      <c r="UHN2"/>
      <c r="UHO2"/>
      <c r="UHP2"/>
      <c r="UHQ2"/>
      <c r="UHR2"/>
      <c r="UHS2"/>
      <c r="UHT2"/>
      <c r="UHU2"/>
      <c r="UHV2"/>
      <c r="UHW2"/>
      <c r="UHX2"/>
      <c r="UHY2"/>
      <c r="UHZ2"/>
      <c r="UIA2"/>
      <c r="UIB2"/>
      <c r="UIC2"/>
      <c r="UID2"/>
      <c r="UIE2"/>
      <c r="UIF2"/>
      <c r="UIG2"/>
      <c r="UIH2"/>
      <c r="UII2"/>
      <c r="UIJ2"/>
      <c r="UIK2"/>
      <c r="UIL2"/>
      <c r="UIM2"/>
      <c r="UIN2"/>
      <c r="UIO2"/>
      <c r="UIP2"/>
      <c r="UIQ2"/>
      <c r="UIR2"/>
      <c r="UIS2"/>
      <c r="UIT2"/>
      <c r="UIU2"/>
      <c r="UIV2"/>
      <c r="UIW2"/>
      <c r="UIX2"/>
      <c r="UIY2"/>
      <c r="UIZ2"/>
      <c r="UJA2"/>
      <c r="UJB2"/>
      <c r="UJC2"/>
      <c r="UJD2"/>
      <c r="UJE2"/>
      <c r="UJF2"/>
      <c r="UJG2"/>
      <c r="UJH2"/>
      <c r="UJI2"/>
      <c r="UJJ2"/>
      <c r="UJK2"/>
      <c r="UJL2"/>
      <c r="UJM2"/>
      <c r="UJN2"/>
      <c r="UJO2"/>
      <c r="UJP2"/>
      <c r="UJQ2"/>
      <c r="UJR2"/>
      <c r="UJS2"/>
      <c r="UJT2"/>
      <c r="UJU2"/>
      <c r="UJV2"/>
      <c r="UJW2"/>
      <c r="UJX2"/>
      <c r="UJY2"/>
      <c r="UJZ2"/>
      <c r="UKA2"/>
      <c r="UKB2"/>
      <c r="UKC2"/>
      <c r="UKD2"/>
      <c r="UKE2"/>
      <c r="UKF2"/>
      <c r="UKG2"/>
      <c r="UKH2"/>
      <c r="UKI2"/>
      <c r="UKJ2"/>
      <c r="UKK2"/>
      <c r="UKL2"/>
      <c r="UKM2"/>
      <c r="UKN2"/>
      <c r="UKO2"/>
      <c r="UKP2"/>
      <c r="UKQ2"/>
      <c r="UKR2"/>
      <c r="UKS2"/>
      <c r="UKT2"/>
      <c r="UKU2"/>
      <c r="UKV2"/>
      <c r="UKW2"/>
      <c r="UKX2"/>
      <c r="UKY2"/>
      <c r="UKZ2"/>
      <c r="ULA2"/>
      <c r="ULB2"/>
      <c r="ULC2"/>
      <c r="ULD2"/>
      <c r="ULE2"/>
      <c r="ULF2"/>
      <c r="ULG2"/>
      <c r="ULH2"/>
      <c r="ULI2"/>
      <c r="ULJ2"/>
      <c r="ULK2"/>
      <c r="ULL2"/>
      <c r="ULM2"/>
      <c r="ULN2"/>
      <c r="ULO2"/>
      <c r="ULP2"/>
      <c r="ULQ2"/>
      <c r="ULR2"/>
      <c r="ULS2"/>
      <c r="ULT2"/>
      <c r="ULU2"/>
      <c r="ULV2"/>
      <c r="ULW2"/>
      <c r="ULX2"/>
      <c r="ULY2"/>
      <c r="ULZ2"/>
      <c r="UMA2"/>
      <c r="UMB2"/>
      <c r="UMC2"/>
      <c r="UMD2"/>
      <c r="UME2"/>
      <c r="UMF2"/>
      <c r="UMG2"/>
      <c r="UMH2"/>
      <c r="UMI2"/>
      <c r="UMJ2"/>
      <c r="UMK2"/>
      <c r="UML2"/>
      <c r="UMM2"/>
      <c r="UMN2"/>
      <c r="UMO2"/>
      <c r="UMP2"/>
      <c r="UMQ2"/>
      <c r="UMR2"/>
      <c r="UMS2"/>
      <c r="UMT2"/>
      <c r="UMU2"/>
      <c r="UMV2"/>
      <c r="UMW2"/>
      <c r="UMX2"/>
      <c r="UMY2"/>
      <c r="UMZ2"/>
      <c r="UNA2"/>
      <c r="UNB2"/>
      <c r="UNC2"/>
      <c r="UND2"/>
      <c r="UNE2"/>
      <c r="UNF2"/>
      <c r="UNG2"/>
      <c r="UNH2"/>
      <c r="UNI2"/>
      <c r="UNJ2"/>
      <c r="UNK2"/>
      <c r="UNL2"/>
      <c r="UNM2"/>
      <c r="UNN2"/>
      <c r="UNO2"/>
      <c r="UNP2"/>
      <c r="UNQ2"/>
      <c r="UNR2"/>
      <c r="UNS2"/>
      <c r="UNT2"/>
      <c r="UNU2"/>
      <c r="UNV2"/>
      <c r="UNW2"/>
      <c r="UNX2"/>
      <c r="UNY2"/>
      <c r="UNZ2"/>
      <c r="UOA2"/>
      <c r="UOB2"/>
      <c r="UOC2"/>
      <c r="UOD2"/>
      <c r="UOE2"/>
      <c r="UOF2"/>
      <c r="UOG2"/>
      <c r="UOH2"/>
      <c r="UOI2"/>
      <c r="UOJ2"/>
      <c r="UOK2"/>
      <c r="UOL2"/>
      <c r="UOM2"/>
      <c r="UON2"/>
      <c r="UOO2"/>
      <c r="UOP2"/>
      <c r="UOQ2"/>
      <c r="UOR2"/>
      <c r="UOS2"/>
      <c r="UOT2"/>
      <c r="UOU2"/>
      <c r="UOV2"/>
      <c r="UOW2"/>
      <c r="UOX2"/>
      <c r="UOY2"/>
      <c r="UOZ2"/>
      <c r="UPA2"/>
      <c r="UPB2"/>
      <c r="UPC2"/>
      <c r="UPD2"/>
      <c r="UPE2"/>
      <c r="UPF2"/>
      <c r="UPG2"/>
      <c r="UPH2"/>
      <c r="UPI2"/>
      <c r="UPJ2"/>
      <c r="UPK2"/>
      <c r="UPL2"/>
      <c r="UPM2"/>
      <c r="UPN2"/>
      <c r="UPO2"/>
      <c r="UPP2"/>
      <c r="UPQ2"/>
      <c r="UPR2"/>
      <c r="UPS2"/>
      <c r="UPT2"/>
      <c r="UPU2"/>
      <c r="UPV2"/>
      <c r="UPW2"/>
      <c r="UPX2"/>
      <c r="UPY2"/>
      <c r="UPZ2"/>
      <c r="UQA2"/>
      <c r="UQB2"/>
      <c r="UQC2"/>
      <c r="UQD2"/>
      <c r="UQE2"/>
      <c r="UQF2"/>
      <c r="UQG2"/>
      <c r="UQH2"/>
      <c r="UQI2"/>
      <c r="UQJ2"/>
      <c r="UQK2"/>
      <c r="UQL2"/>
      <c r="UQM2"/>
      <c r="UQN2"/>
      <c r="UQO2"/>
      <c r="UQP2"/>
      <c r="UQQ2"/>
      <c r="UQR2"/>
      <c r="UQS2"/>
      <c r="UQT2"/>
      <c r="UQU2"/>
      <c r="UQV2"/>
      <c r="UQW2"/>
      <c r="UQX2"/>
      <c r="UQY2"/>
      <c r="UQZ2"/>
      <c r="URA2"/>
      <c r="URB2"/>
      <c r="URC2"/>
      <c r="URD2"/>
      <c r="URE2"/>
      <c r="URF2"/>
      <c r="URG2"/>
      <c r="URH2"/>
      <c r="URI2"/>
      <c r="URJ2"/>
      <c r="URK2"/>
      <c r="URL2"/>
      <c r="URM2"/>
      <c r="URN2"/>
      <c r="URO2"/>
      <c r="URP2"/>
      <c r="URQ2"/>
      <c r="URR2"/>
      <c r="URS2"/>
      <c r="URT2"/>
      <c r="URU2"/>
      <c r="URV2"/>
      <c r="URW2"/>
      <c r="URX2"/>
      <c r="URY2"/>
      <c r="URZ2"/>
      <c r="USA2"/>
      <c r="USB2"/>
      <c r="USC2"/>
      <c r="USD2"/>
      <c r="USE2"/>
      <c r="USF2"/>
      <c r="USG2"/>
      <c r="USH2"/>
      <c r="USI2"/>
      <c r="USJ2"/>
      <c r="USK2"/>
      <c r="USL2"/>
      <c r="USM2"/>
      <c r="USN2"/>
      <c r="USO2"/>
      <c r="USP2"/>
      <c r="USQ2"/>
      <c r="USR2"/>
      <c r="USS2"/>
      <c r="UST2"/>
      <c r="USU2"/>
      <c r="USV2"/>
      <c r="USW2"/>
      <c r="USX2"/>
      <c r="USY2"/>
      <c r="USZ2"/>
      <c r="UTA2"/>
      <c r="UTB2"/>
      <c r="UTC2"/>
      <c r="UTD2"/>
      <c r="UTE2"/>
      <c r="UTF2"/>
      <c r="UTG2"/>
      <c r="UTH2"/>
      <c r="UTI2"/>
      <c r="UTJ2"/>
      <c r="UTK2"/>
      <c r="UTL2"/>
      <c r="UTM2"/>
      <c r="UTN2"/>
      <c r="UTO2"/>
      <c r="UTP2"/>
      <c r="UTQ2"/>
      <c r="UTR2"/>
      <c r="UTS2"/>
      <c r="UTT2"/>
      <c r="UTU2"/>
      <c r="UTV2"/>
      <c r="UTW2"/>
      <c r="UTX2"/>
      <c r="UTY2"/>
      <c r="UTZ2"/>
      <c r="UUA2"/>
      <c r="UUB2"/>
      <c r="UUC2"/>
      <c r="UUD2"/>
      <c r="UUE2"/>
      <c r="UUF2"/>
      <c r="UUG2"/>
      <c r="UUH2"/>
      <c r="UUI2"/>
      <c r="UUJ2"/>
      <c r="UUK2"/>
      <c r="UUL2"/>
      <c r="UUM2"/>
      <c r="UUN2"/>
      <c r="UUO2"/>
      <c r="UUP2"/>
      <c r="UUQ2"/>
      <c r="UUR2"/>
      <c r="UUS2"/>
      <c r="UUT2"/>
      <c r="UUU2"/>
      <c r="UUV2"/>
      <c r="UUW2"/>
      <c r="UUX2"/>
      <c r="UUY2"/>
      <c r="UUZ2"/>
      <c r="UVA2"/>
      <c r="UVB2"/>
      <c r="UVC2"/>
      <c r="UVD2"/>
      <c r="UVE2"/>
      <c r="UVF2"/>
      <c r="UVG2"/>
      <c r="UVH2"/>
      <c r="UVI2"/>
      <c r="UVJ2"/>
      <c r="UVK2"/>
      <c r="UVL2"/>
      <c r="UVM2"/>
      <c r="UVN2"/>
      <c r="UVO2"/>
      <c r="UVP2"/>
      <c r="UVQ2"/>
      <c r="UVR2"/>
      <c r="UVS2"/>
      <c r="UVT2"/>
      <c r="UVU2"/>
      <c r="UVV2"/>
      <c r="UVW2"/>
      <c r="UVX2"/>
      <c r="UVY2"/>
      <c r="UVZ2"/>
      <c r="UWA2"/>
      <c r="UWB2"/>
      <c r="UWC2"/>
      <c r="UWD2"/>
      <c r="UWE2"/>
      <c r="UWF2"/>
      <c r="UWG2"/>
      <c r="UWH2"/>
      <c r="UWI2"/>
      <c r="UWJ2"/>
      <c r="UWK2"/>
      <c r="UWL2"/>
      <c r="UWM2"/>
      <c r="UWN2"/>
      <c r="UWO2"/>
      <c r="UWP2"/>
      <c r="UWQ2"/>
      <c r="UWR2"/>
      <c r="UWS2"/>
      <c r="UWT2"/>
      <c r="UWU2"/>
      <c r="UWV2"/>
      <c r="UWW2"/>
      <c r="UWX2"/>
      <c r="UWY2"/>
      <c r="UWZ2"/>
      <c r="UXA2"/>
      <c r="UXB2"/>
      <c r="UXC2"/>
      <c r="UXD2"/>
      <c r="UXE2"/>
      <c r="UXF2"/>
      <c r="UXG2"/>
      <c r="UXH2"/>
      <c r="UXI2"/>
      <c r="UXJ2"/>
      <c r="UXK2"/>
      <c r="UXL2"/>
      <c r="UXM2"/>
      <c r="UXN2"/>
      <c r="UXO2"/>
      <c r="UXP2"/>
      <c r="UXQ2"/>
      <c r="UXR2"/>
      <c r="UXS2"/>
      <c r="UXT2"/>
      <c r="UXU2"/>
      <c r="UXV2"/>
      <c r="UXW2"/>
      <c r="UXX2"/>
      <c r="UXY2"/>
      <c r="UXZ2"/>
      <c r="UYA2"/>
      <c r="UYB2"/>
      <c r="UYC2"/>
      <c r="UYD2"/>
      <c r="UYE2"/>
      <c r="UYF2"/>
      <c r="UYG2"/>
      <c r="UYH2"/>
      <c r="UYI2"/>
      <c r="UYJ2"/>
      <c r="UYK2"/>
      <c r="UYL2"/>
      <c r="UYM2"/>
      <c r="UYN2"/>
      <c r="UYO2"/>
      <c r="UYP2"/>
      <c r="UYQ2"/>
      <c r="UYR2"/>
      <c r="UYS2"/>
      <c r="UYT2"/>
      <c r="UYU2"/>
      <c r="UYV2"/>
      <c r="UYW2"/>
      <c r="UYX2"/>
      <c r="UYY2"/>
      <c r="UYZ2"/>
      <c r="UZA2"/>
      <c r="UZB2"/>
      <c r="UZC2"/>
      <c r="UZD2"/>
      <c r="UZE2"/>
      <c r="UZF2"/>
      <c r="UZG2"/>
      <c r="UZH2"/>
      <c r="UZI2"/>
      <c r="UZJ2"/>
      <c r="UZK2"/>
      <c r="UZL2"/>
      <c r="UZM2"/>
      <c r="UZN2"/>
      <c r="UZO2"/>
      <c r="UZP2"/>
      <c r="UZQ2"/>
      <c r="UZR2"/>
      <c r="UZS2"/>
      <c r="UZT2"/>
      <c r="UZU2"/>
      <c r="UZV2"/>
      <c r="UZW2"/>
      <c r="UZX2"/>
      <c r="UZY2"/>
      <c r="UZZ2"/>
      <c r="VAA2"/>
      <c r="VAB2"/>
      <c r="VAC2"/>
      <c r="VAD2"/>
      <c r="VAE2"/>
      <c r="VAF2"/>
      <c r="VAG2"/>
      <c r="VAH2"/>
      <c r="VAI2"/>
      <c r="VAJ2"/>
      <c r="VAK2"/>
      <c r="VAL2"/>
      <c r="VAM2"/>
      <c r="VAN2"/>
      <c r="VAO2"/>
      <c r="VAP2"/>
      <c r="VAQ2"/>
      <c r="VAR2"/>
      <c r="VAS2"/>
      <c r="VAT2"/>
      <c r="VAU2"/>
      <c r="VAV2"/>
      <c r="VAW2"/>
      <c r="VAX2"/>
      <c r="VAY2"/>
      <c r="VAZ2"/>
      <c r="VBA2"/>
      <c r="VBB2"/>
      <c r="VBC2"/>
      <c r="VBD2"/>
      <c r="VBE2"/>
      <c r="VBF2"/>
      <c r="VBG2"/>
      <c r="VBH2"/>
      <c r="VBI2"/>
      <c r="VBJ2"/>
      <c r="VBK2"/>
      <c r="VBL2"/>
      <c r="VBM2"/>
      <c r="VBN2"/>
      <c r="VBO2"/>
      <c r="VBP2"/>
      <c r="VBQ2"/>
      <c r="VBR2"/>
      <c r="VBS2"/>
      <c r="VBT2"/>
      <c r="VBU2"/>
      <c r="VBV2"/>
      <c r="VBW2"/>
      <c r="VBX2"/>
      <c r="VBY2"/>
      <c r="VBZ2"/>
      <c r="VCA2"/>
      <c r="VCB2"/>
      <c r="VCC2"/>
      <c r="VCD2"/>
      <c r="VCE2"/>
      <c r="VCF2"/>
      <c r="VCG2"/>
      <c r="VCH2"/>
      <c r="VCI2"/>
      <c r="VCJ2"/>
      <c r="VCK2"/>
      <c r="VCL2"/>
      <c r="VCM2"/>
      <c r="VCN2"/>
      <c r="VCO2"/>
      <c r="VCP2"/>
      <c r="VCQ2"/>
      <c r="VCR2"/>
      <c r="VCS2"/>
      <c r="VCT2"/>
      <c r="VCU2"/>
      <c r="VCV2"/>
      <c r="VCW2"/>
      <c r="VCX2"/>
      <c r="VCY2"/>
      <c r="VCZ2"/>
      <c r="VDA2"/>
      <c r="VDB2"/>
      <c r="VDC2"/>
      <c r="VDD2"/>
      <c r="VDE2"/>
      <c r="VDF2"/>
      <c r="VDG2"/>
      <c r="VDH2"/>
      <c r="VDI2"/>
      <c r="VDJ2"/>
      <c r="VDK2"/>
      <c r="VDL2"/>
      <c r="VDM2"/>
      <c r="VDN2"/>
      <c r="VDO2"/>
      <c r="VDP2"/>
      <c r="VDQ2"/>
      <c r="VDR2"/>
      <c r="VDS2"/>
      <c r="VDT2"/>
      <c r="VDU2"/>
      <c r="VDV2"/>
      <c r="VDW2"/>
      <c r="VDX2"/>
      <c r="VDY2"/>
      <c r="VDZ2"/>
      <c r="VEA2"/>
      <c r="VEB2"/>
      <c r="VEC2"/>
      <c r="VED2"/>
      <c r="VEE2"/>
      <c r="VEF2"/>
      <c r="VEG2"/>
      <c r="VEH2"/>
      <c r="VEI2"/>
      <c r="VEJ2"/>
      <c r="VEK2"/>
      <c r="VEL2"/>
      <c r="VEM2"/>
      <c r="VEN2"/>
      <c r="VEO2"/>
      <c r="VEP2"/>
      <c r="VEQ2"/>
      <c r="VER2"/>
      <c r="VES2"/>
      <c r="VET2"/>
      <c r="VEU2"/>
      <c r="VEV2"/>
      <c r="VEW2"/>
      <c r="VEX2"/>
      <c r="VEY2"/>
      <c r="VEZ2"/>
      <c r="VFA2"/>
      <c r="VFB2"/>
      <c r="VFC2"/>
      <c r="VFD2"/>
      <c r="VFE2"/>
      <c r="VFF2"/>
      <c r="VFG2"/>
      <c r="VFH2"/>
      <c r="VFI2"/>
      <c r="VFJ2"/>
      <c r="VFK2"/>
      <c r="VFL2"/>
      <c r="VFM2"/>
      <c r="VFN2"/>
      <c r="VFO2"/>
      <c r="VFP2"/>
      <c r="VFQ2"/>
      <c r="VFR2"/>
      <c r="VFS2"/>
      <c r="VFT2"/>
      <c r="VFU2"/>
      <c r="VFV2"/>
      <c r="VFW2"/>
      <c r="VFX2"/>
      <c r="VFY2"/>
      <c r="VFZ2"/>
      <c r="VGA2"/>
      <c r="VGB2"/>
      <c r="VGC2"/>
      <c r="VGD2"/>
      <c r="VGE2"/>
      <c r="VGF2"/>
      <c r="VGG2"/>
      <c r="VGH2"/>
      <c r="VGI2"/>
      <c r="VGJ2"/>
      <c r="VGK2"/>
      <c r="VGL2"/>
      <c r="VGM2"/>
      <c r="VGN2"/>
      <c r="VGO2"/>
      <c r="VGP2"/>
      <c r="VGQ2"/>
      <c r="VGR2"/>
      <c r="VGS2"/>
      <c r="VGT2"/>
      <c r="VGU2"/>
      <c r="VGV2"/>
      <c r="VGW2"/>
      <c r="VGX2"/>
      <c r="VGY2"/>
      <c r="VGZ2"/>
      <c r="VHA2"/>
      <c r="VHB2"/>
      <c r="VHC2"/>
      <c r="VHD2"/>
      <c r="VHE2"/>
      <c r="VHF2"/>
      <c r="VHG2"/>
      <c r="VHH2"/>
      <c r="VHI2"/>
      <c r="VHJ2"/>
      <c r="VHK2"/>
      <c r="VHL2"/>
      <c r="VHM2"/>
      <c r="VHN2"/>
      <c r="VHO2"/>
      <c r="VHP2"/>
      <c r="VHQ2"/>
      <c r="VHR2"/>
      <c r="VHS2"/>
      <c r="VHT2"/>
      <c r="VHU2"/>
      <c r="VHV2"/>
      <c r="VHW2"/>
      <c r="VHX2"/>
      <c r="VHY2"/>
      <c r="VHZ2"/>
      <c r="VIA2"/>
      <c r="VIB2"/>
      <c r="VIC2"/>
      <c r="VID2"/>
      <c r="VIE2"/>
      <c r="VIF2"/>
      <c r="VIG2"/>
      <c r="VIH2"/>
      <c r="VII2"/>
      <c r="VIJ2"/>
      <c r="VIK2"/>
      <c r="VIL2"/>
      <c r="VIM2"/>
      <c r="VIN2"/>
      <c r="VIO2"/>
      <c r="VIP2"/>
      <c r="VIQ2"/>
      <c r="VIR2"/>
      <c r="VIS2"/>
      <c r="VIT2"/>
      <c r="VIU2"/>
      <c r="VIV2"/>
      <c r="VIW2"/>
      <c r="VIX2"/>
      <c r="VIY2"/>
      <c r="VIZ2"/>
      <c r="VJA2"/>
      <c r="VJB2"/>
      <c r="VJC2"/>
      <c r="VJD2"/>
      <c r="VJE2"/>
      <c r="VJF2"/>
      <c r="VJG2"/>
      <c r="VJH2"/>
      <c r="VJI2"/>
      <c r="VJJ2"/>
      <c r="VJK2"/>
      <c r="VJL2"/>
      <c r="VJM2"/>
      <c r="VJN2"/>
      <c r="VJO2"/>
      <c r="VJP2"/>
      <c r="VJQ2"/>
      <c r="VJR2"/>
      <c r="VJS2"/>
      <c r="VJT2"/>
      <c r="VJU2"/>
      <c r="VJV2"/>
      <c r="VJW2"/>
      <c r="VJX2"/>
      <c r="VJY2"/>
      <c r="VJZ2"/>
      <c r="VKA2"/>
      <c r="VKB2"/>
      <c r="VKC2"/>
      <c r="VKD2"/>
      <c r="VKE2"/>
      <c r="VKF2"/>
      <c r="VKG2"/>
      <c r="VKH2"/>
      <c r="VKI2"/>
      <c r="VKJ2"/>
      <c r="VKK2"/>
      <c r="VKL2"/>
      <c r="VKM2"/>
      <c r="VKN2"/>
      <c r="VKO2"/>
      <c r="VKP2"/>
      <c r="VKQ2"/>
      <c r="VKR2"/>
      <c r="VKS2"/>
      <c r="VKT2"/>
      <c r="VKU2"/>
      <c r="VKV2"/>
      <c r="VKW2"/>
      <c r="VKX2"/>
      <c r="VKY2"/>
      <c r="VKZ2"/>
      <c r="VLA2"/>
      <c r="VLB2"/>
      <c r="VLC2"/>
      <c r="VLD2"/>
      <c r="VLE2"/>
      <c r="VLF2"/>
      <c r="VLG2"/>
      <c r="VLH2"/>
      <c r="VLI2"/>
      <c r="VLJ2"/>
      <c r="VLK2"/>
      <c r="VLL2"/>
      <c r="VLM2"/>
      <c r="VLN2"/>
      <c r="VLO2"/>
      <c r="VLP2"/>
      <c r="VLQ2"/>
      <c r="VLR2"/>
      <c r="VLS2"/>
      <c r="VLT2"/>
      <c r="VLU2"/>
      <c r="VLV2"/>
      <c r="VLW2"/>
      <c r="VLX2"/>
      <c r="VLY2"/>
      <c r="VLZ2"/>
      <c r="VMA2"/>
      <c r="VMB2"/>
      <c r="VMC2"/>
      <c r="VMD2"/>
      <c r="VME2"/>
      <c r="VMF2"/>
      <c r="VMG2"/>
      <c r="VMH2"/>
      <c r="VMI2"/>
      <c r="VMJ2"/>
      <c r="VMK2"/>
      <c r="VML2"/>
      <c r="VMM2"/>
      <c r="VMN2"/>
      <c r="VMO2"/>
      <c r="VMP2"/>
      <c r="VMQ2"/>
      <c r="VMR2"/>
      <c r="VMS2"/>
      <c r="VMT2"/>
      <c r="VMU2"/>
      <c r="VMV2"/>
      <c r="VMW2"/>
      <c r="VMX2"/>
      <c r="VMY2"/>
      <c r="VMZ2"/>
      <c r="VNA2"/>
      <c r="VNB2"/>
      <c r="VNC2"/>
      <c r="VND2"/>
      <c r="VNE2"/>
      <c r="VNF2"/>
      <c r="VNG2"/>
      <c r="VNH2"/>
      <c r="VNI2"/>
      <c r="VNJ2"/>
      <c r="VNK2"/>
      <c r="VNL2"/>
      <c r="VNM2"/>
      <c r="VNN2"/>
      <c r="VNO2"/>
      <c r="VNP2"/>
      <c r="VNQ2"/>
      <c r="VNR2"/>
      <c r="VNS2"/>
      <c r="VNT2"/>
      <c r="VNU2"/>
      <c r="VNV2"/>
      <c r="VNW2"/>
      <c r="VNX2"/>
      <c r="VNY2"/>
      <c r="VNZ2"/>
      <c r="VOA2"/>
      <c r="VOB2"/>
      <c r="VOC2"/>
      <c r="VOD2"/>
      <c r="VOE2"/>
      <c r="VOF2"/>
      <c r="VOG2"/>
      <c r="VOH2"/>
      <c r="VOI2"/>
      <c r="VOJ2"/>
      <c r="VOK2"/>
      <c r="VOL2"/>
      <c r="VOM2"/>
      <c r="VON2"/>
      <c r="VOO2"/>
      <c r="VOP2"/>
      <c r="VOQ2"/>
      <c r="VOR2"/>
      <c r="VOS2"/>
      <c r="VOT2"/>
      <c r="VOU2"/>
      <c r="VOV2"/>
      <c r="VOW2"/>
      <c r="VOX2"/>
      <c r="VOY2"/>
      <c r="VOZ2"/>
      <c r="VPA2"/>
      <c r="VPB2"/>
      <c r="VPC2"/>
      <c r="VPD2"/>
      <c r="VPE2"/>
      <c r="VPF2"/>
      <c r="VPG2"/>
      <c r="VPH2"/>
      <c r="VPI2"/>
      <c r="VPJ2"/>
      <c r="VPK2"/>
      <c r="VPL2"/>
      <c r="VPM2"/>
      <c r="VPN2"/>
      <c r="VPO2"/>
      <c r="VPP2"/>
      <c r="VPQ2"/>
      <c r="VPR2"/>
      <c r="VPS2"/>
      <c r="VPT2"/>
      <c r="VPU2"/>
      <c r="VPV2"/>
      <c r="VPW2"/>
      <c r="VPX2"/>
      <c r="VPY2"/>
      <c r="VPZ2"/>
      <c r="VQA2"/>
      <c r="VQB2"/>
      <c r="VQC2"/>
      <c r="VQD2"/>
      <c r="VQE2"/>
      <c r="VQF2"/>
      <c r="VQG2"/>
      <c r="VQH2"/>
      <c r="VQI2"/>
      <c r="VQJ2"/>
      <c r="VQK2"/>
      <c r="VQL2"/>
      <c r="VQM2"/>
      <c r="VQN2"/>
      <c r="VQO2"/>
      <c r="VQP2"/>
      <c r="VQQ2"/>
      <c r="VQR2"/>
      <c r="VQS2"/>
      <c r="VQT2"/>
      <c r="VQU2"/>
      <c r="VQV2"/>
      <c r="VQW2"/>
      <c r="VQX2"/>
      <c r="VQY2"/>
      <c r="VQZ2"/>
      <c r="VRA2"/>
      <c r="VRB2"/>
      <c r="VRC2"/>
      <c r="VRD2"/>
      <c r="VRE2"/>
      <c r="VRF2"/>
      <c r="VRG2"/>
      <c r="VRH2"/>
      <c r="VRI2"/>
      <c r="VRJ2"/>
      <c r="VRK2"/>
      <c r="VRL2"/>
      <c r="VRM2"/>
      <c r="VRN2"/>
      <c r="VRO2"/>
      <c r="VRP2"/>
      <c r="VRQ2"/>
      <c r="VRR2"/>
      <c r="VRS2"/>
      <c r="VRT2"/>
      <c r="VRU2"/>
      <c r="VRV2"/>
      <c r="VRW2"/>
      <c r="VRX2"/>
      <c r="VRY2"/>
      <c r="VRZ2"/>
      <c r="VSA2"/>
      <c r="VSB2"/>
      <c r="VSC2"/>
      <c r="VSD2"/>
      <c r="VSE2"/>
      <c r="VSF2"/>
      <c r="VSG2"/>
      <c r="VSH2"/>
      <c r="VSI2"/>
      <c r="VSJ2"/>
      <c r="VSK2"/>
      <c r="VSL2"/>
      <c r="VSM2"/>
      <c r="VSN2"/>
      <c r="VSO2"/>
      <c r="VSP2"/>
      <c r="VSQ2"/>
      <c r="VSR2"/>
      <c r="VSS2"/>
      <c r="VST2"/>
      <c r="VSU2"/>
      <c r="VSV2"/>
      <c r="VSW2"/>
      <c r="VSX2"/>
      <c r="VSY2"/>
      <c r="VSZ2"/>
      <c r="VTA2"/>
      <c r="VTB2"/>
      <c r="VTC2"/>
      <c r="VTD2"/>
      <c r="VTE2"/>
      <c r="VTF2"/>
      <c r="VTG2"/>
      <c r="VTH2"/>
      <c r="VTI2"/>
      <c r="VTJ2"/>
      <c r="VTK2"/>
      <c r="VTL2"/>
      <c r="VTM2"/>
      <c r="VTN2"/>
      <c r="VTO2"/>
      <c r="VTP2"/>
      <c r="VTQ2"/>
      <c r="VTR2"/>
      <c r="VTS2"/>
      <c r="VTT2"/>
      <c r="VTU2"/>
      <c r="VTV2"/>
      <c r="VTW2"/>
      <c r="VTX2"/>
      <c r="VTY2"/>
      <c r="VTZ2"/>
      <c r="VUA2"/>
      <c r="VUB2"/>
      <c r="VUC2"/>
      <c r="VUD2"/>
      <c r="VUE2"/>
      <c r="VUF2"/>
      <c r="VUG2"/>
      <c r="VUH2"/>
      <c r="VUI2"/>
      <c r="VUJ2"/>
      <c r="VUK2"/>
      <c r="VUL2"/>
      <c r="VUM2"/>
      <c r="VUN2"/>
      <c r="VUO2"/>
      <c r="VUP2"/>
      <c r="VUQ2"/>
      <c r="VUR2"/>
      <c r="VUS2"/>
      <c r="VUT2"/>
      <c r="VUU2"/>
      <c r="VUV2"/>
      <c r="VUW2"/>
      <c r="VUX2"/>
      <c r="VUY2"/>
      <c r="VUZ2"/>
      <c r="VVA2"/>
      <c r="VVB2"/>
      <c r="VVC2"/>
      <c r="VVD2"/>
      <c r="VVE2"/>
      <c r="VVF2"/>
      <c r="VVG2"/>
      <c r="VVH2"/>
      <c r="VVI2"/>
      <c r="VVJ2"/>
      <c r="VVK2"/>
      <c r="VVL2"/>
      <c r="VVM2"/>
      <c r="VVN2"/>
      <c r="VVO2"/>
      <c r="VVP2"/>
      <c r="VVQ2"/>
      <c r="VVR2"/>
      <c r="VVS2"/>
      <c r="VVT2"/>
      <c r="VVU2"/>
      <c r="VVV2"/>
      <c r="VVW2"/>
      <c r="VVX2"/>
      <c r="VVY2"/>
      <c r="VVZ2"/>
      <c r="VWA2"/>
      <c r="VWB2"/>
      <c r="VWC2"/>
      <c r="VWD2"/>
      <c r="VWE2"/>
      <c r="VWF2"/>
      <c r="VWG2"/>
      <c r="VWH2"/>
      <c r="VWI2"/>
      <c r="VWJ2"/>
      <c r="VWK2"/>
      <c r="VWL2"/>
      <c r="VWM2"/>
      <c r="VWN2"/>
      <c r="VWO2"/>
      <c r="VWP2"/>
      <c r="VWQ2"/>
      <c r="VWR2"/>
      <c r="VWS2"/>
      <c r="VWT2"/>
      <c r="VWU2"/>
      <c r="VWV2"/>
      <c r="VWW2"/>
      <c r="VWX2"/>
      <c r="VWY2"/>
      <c r="VWZ2"/>
      <c r="VXA2"/>
      <c r="VXB2"/>
      <c r="VXC2"/>
      <c r="VXD2"/>
      <c r="VXE2"/>
      <c r="VXF2"/>
      <c r="VXG2"/>
      <c r="VXH2"/>
      <c r="VXI2"/>
      <c r="VXJ2"/>
      <c r="VXK2"/>
      <c r="VXL2"/>
      <c r="VXM2"/>
      <c r="VXN2"/>
      <c r="VXO2"/>
      <c r="VXP2"/>
      <c r="VXQ2"/>
      <c r="VXR2"/>
      <c r="VXS2"/>
      <c r="VXT2"/>
      <c r="VXU2"/>
      <c r="VXV2"/>
      <c r="VXW2"/>
      <c r="VXX2"/>
      <c r="VXY2"/>
      <c r="VXZ2"/>
      <c r="VYA2"/>
      <c r="VYB2"/>
      <c r="VYC2"/>
      <c r="VYD2"/>
      <c r="VYE2"/>
      <c r="VYF2"/>
      <c r="VYG2"/>
      <c r="VYH2"/>
      <c r="VYI2"/>
      <c r="VYJ2"/>
      <c r="VYK2"/>
      <c r="VYL2"/>
      <c r="VYM2"/>
      <c r="VYN2"/>
      <c r="VYO2"/>
      <c r="VYP2"/>
      <c r="VYQ2"/>
      <c r="VYR2"/>
      <c r="VYS2"/>
      <c r="VYT2"/>
      <c r="VYU2"/>
      <c r="VYV2"/>
      <c r="VYW2"/>
      <c r="VYX2"/>
      <c r="VYY2"/>
      <c r="VYZ2"/>
      <c r="VZA2"/>
      <c r="VZB2"/>
      <c r="VZC2"/>
      <c r="VZD2"/>
      <c r="VZE2"/>
      <c r="VZF2"/>
      <c r="VZG2"/>
      <c r="VZH2"/>
      <c r="VZI2"/>
      <c r="VZJ2"/>
      <c r="VZK2"/>
      <c r="VZL2"/>
      <c r="VZM2"/>
      <c r="VZN2"/>
      <c r="VZO2"/>
      <c r="VZP2"/>
      <c r="VZQ2"/>
      <c r="VZR2"/>
      <c r="VZS2"/>
      <c r="VZT2"/>
      <c r="VZU2"/>
      <c r="VZV2"/>
      <c r="VZW2"/>
      <c r="VZX2"/>
      <c r="VZY2"/>
      <c r="VZZ2"/>
      <c r="WAA2"/>
      <c r="WAB2"/>
      <c r="WAC2"/>
      <c r="WAD2"/>
      <c r="WAE2"/>
      <c r="WAF2"/>
      <c r="WAG2"/>
      <c r="WAH2"/>
      <c r="WAI2"/>
      <c r="WAJ2"/>
      <c r="WAK2"/>
      <c r="WAL2"/>
      <c r="WAM2"/>
      <c r="WAN2"/>
      <c r="WAO2"/>
      <c r="WAP2"/>
      <c r="WAQ2"/>
      <c r="WAR2"/>
      <c r="WAS2"/>
      <c r="WAT2"/>
      <c r="WAU2"/>
      <c r="WAV2"/>
      <c r="WAW2"/>
      <c r="WAX2"/>
      <c r="WAY2"/>
      <c r="WAZ2"/>
      <c r="WBA2"/>
      <c r="WBB2"/>
      <c r="WBC2"/>
      <c r="WBD2"/>
      <c r="WBE2"/>
      <c r="WBF2"/>
      <c r="WBG2"/>
      <c r="WBH2"/>
      <c r="WBI2"/>
      <c r="WBJ2"/>
      <c r="WBK2"/>
      <c r="WBL2"/>
      <c r="WBM2"/>
      <c r="WBN2"/>
      <c r="WBO2"/>
      <c r="WBP2"/>
      <c r="WBQ2"/>
      <c r="WBR2"/>
      <c r="WBS2"/>
      <c r="WBT2"/>
      <c r="WBU2"/>
      <c r="WBV2"/>
      <c r="WBW2"/>
      <c r="WBX2"/>
      <c r="WBY2"/>
      <c r="WBZ2"/>
      <c r="WCA2"/>
      <c r="WCB2"/>
      <c r="WCC2"/>
      <c r="WCD2"/>
      <c r="WCE2"/>
      <c r="WCF2"/>
      <c r="WCG2"/>
      <c r="WCH2"/>
      <c r="WCI2"/>
      <c r="WCJ2"/>
      <c r="WCK2"/>
      <c r="WCL2"/>
      <c r="WCM2"/>
      <c r="WCN2"/>
      <c r="WCO2"/>
      <c r="WCP2"/>
      <c r="WCQ2"/>
      <c r="WCR2"/>
      <c r="WCS2"/>
      <c r="WCT2"/>
      <c r="WCU2"/>
      <c r="WCV2"/>
      <c r="WCW2"/>
      <c r="WCX2"/>
      <c r="WCY2"/>
      <c r="WCZ2"/>
      <c r="WDA2"/>
      <c r="WDB2"/>
      <c r="WDC2"/>
      <c r="WDD2"/>
      <c r="WDE2"/>
      <c r="WDF2"/>
      <c r="WDG2"/>
      <c r="WDH2"/>
      <c r="WDI2"/>
      <c r="WDJ2"/>
      <c r="WDK2"/>
      <c r="WDL2"/>
      <c r="WDM2"/>
      <c r="WDN2"/>
      <c r="WDO2"/>
      <c r="WDP2"/>
      <c r="WDQ2"/>
      <c r="WDR2"/>
      <c r="WDS2"/>
      <c r="WDT2"/>
      <c r="WDU2"/>
      <c r="WDV2"/>
      <c r="WDW2"/>
      <c r="WDX2"/>
      <c r="WDY2"/>
      <c r="WDZ2"/>
      <c r="WEA2"/>
      <c r="WEB2"/>
      <c r="WEC2"/>
      <c r="WED2"/>
      <c r="WEE2"/>
      <c r="WEF2"/>
      <c r="WEG2"/>
      <c r="WEH2"/>
      <c r="WEI2"/>
      <c r="WEJ2"/>
      <c r="WEK2"/>
      <c r="WEL2"/>
      <c r="WEM2"/>
      <c r="WEN2"/>
      <c r="WEO2"/>
      <c r="WEP2"/>
      <c r="WEQ2"/>
      <c r="WER2"/>
      <c r="WES2"/>
      <c r="WET2"/>
      <c r="WEU2"/>
      <c r="WEV2"/>
      <c r="WEW2"/>
      <c r="WEX2"/>
      <c r="WEY2"/>
      <c r="WEZ2"/>
      <c r="WFA2"/>
      <c r="WFB2"/>
      <c r="WFC2"/>
      <c r="WFD2"/>
      <c r="WFE2"/>
      <c r="WFF2"/>
      <c r="WFG2"/>
      <c r="WFH2"/>
      <c r="WFI2"/>
      <c r="WFJ2"/>
      <c r="WFK2"/>
      <c r="WFL2"/>
      <c r="WFM2"/>
      <c r="WFN2"/>
      <c r="WFO2"/>
      <c r="WFP2"/>
      <c r="WFQ2"/>
      <c r="WFR2"/>
      <c r="WFS2"/>
      <c r="WFT2"/>
      <c r="WFU2"/>
      <c r="WFV2"/>
      <c r="WFW2"/>
      <c r="WFX2"/>
      <c r="WFY2"/>
      <c r="WFZ2"/>
      <c r="WGA2"/>
      <c r="WGB2"/>
      <c r="WGC2"/>
      <c r="WGD2"/>
      <c r="WGE2"/>
      <c r="WGF2"/>
      <c r="WGG2"/>
      <c r="WGH2"/>
      <c r="WGI2"/>
      <c r="WGJ2"/>
      <c r="WGK2"/>
      <c r="WGL2"/>
      <c r="WGM2"/>
      <c r="WGN2"/>
      <c r="WGO2"/>
      <c r="WGP2"/>
      <c r="WGQ2"/>
      <c r="WGR2"/>
      <c r="WGS2"/>
      <c r="WGT2"/>
      <c r="WGU2"/>
      <c r="WGV2"/>
      <c r="WGW2"/>
      <c r="WGX2"/>
      <c r="WGY2"/>
      <c r="WGZ2"/>
      <c r="WHA2"/>
      <c r="WHB2"/>
      <c r="WHC2"/>
      <c r="WHD2"/>
      <c r="WHE2"/>
      <c r="WHF2"/>
      <c r="WHG2"/>
      <c r="WHH2"/>
      <c r="WHI2"/>
      <c r="WHJ2"/>
      <c r="WHK2"/>
      <c r="WHL2"/>
      <c r="WHM2"/>
      <c r="WHN2"/>
      <c r="WHO2"/>
      <c r="WHP2"/>
      <c r="WHQ2"/>
      <c r="WHR2"/>
      <c r="WHS2"/>
      <c r="WHT2"/>
      <c r="WHU2"/>
      <c r="WHV2"/>
      <c r="WHW2"/>
      <c r="WHX2"/>
      <c r="WHY2"/>
      <c r="WHZ2"/>
      <c r="WIA2"/>
      <c r="WIB2"/>
      <c r="WIC2"/>
      <c r="WID2"/>
      <c r="WIE2"/>
      <c r="WIF2"/>
      <c r="WIG2"/>
      <c r="WIH2"/>
      <c r="WII2"/>
      <c r="WIJ2"/>
      <c r="WIK2"/>
      <c r="WIL2"/>
      <c r="WIM2"/>
      <c r="WIN2"/>
      <c r="WIO2"/>
      <c r="WIP2"/>
      <c r="WIQ2"/>
      <c r="WIR2"/>
      <c r="WIS2"/>
      <c r="WIT2"/>
      <c r="WIU2"/>
      <c r="WIV2"/>
      <c r="WIW2"/>
      <c r="WIX2"/>
      <c r="WIY2"/>
      <c r="WIZ2"/>
      <c r="WJA2"/>
      <c r="WJB2"/>
      <c r="WJC2"/>
      <c r="WJD2"/>
      <c r="WJE2"/>
      <c r="WJF2"/>
      <c r="WJG2"/>
      <c r="WJH2"/>
      <c r="WJI2"/>
      <c r="WJJ2"/>
      <c r="WJK2"/>
      <c r="WJL2"/>
      <c r="WJM2"/>
      <c r="WJN2"/>
      <c r="WJO2"/>
      <c r="WJP2"/>
      <c r="WJQ2"/>
      <c r="WJR2"/>
      <c r="WJS2"/>
      <c r="WJT2"/>
      <c r="WJU2"/>
      <c r="WJV2"/>
      <c r="WJW2"/>
      <c r="WJX2"/>
      <c r="WJY2"/>
      <c r="WJZ2"/>
      <c r="WKA2"/>
      <c r="WKB2"/>
      <c r="WKC2"/>
      <c r="WKD2"/>
      <c r="WKE2"/>
      <c r="WKF2"/>
      <c r="WKG2"/>
      <c r="WKH2"/>
      <c r="WKI2"/>
      <c r="WKJ2"/>
      <c r="WKK2"/>
      <c r="WKL2"/>
      <c r="WKM2"/>
      <c r="WKN2"/>
      <c r="WKO2"/>
      <c r="WKP2"/>
      <c r="WKQ2"/>
      <c r="WKR2"/>
      <c r="WKS2"/>
      <c r="WKT2"/>
      <c r="WKU2"/>
      <c r="WKV2"/>
      <c r="WKW2"/>
      <c r="WKX2"/>
      <c r="WKY2"/>
      <c r="WKZ2"/>
      <c r="WLA2"/>
      <c r="WLB2"/>
      <c r="WLC2"/>
      <c r="WLD2"/>
      <c r="WLE2"/>
      <c r="WLF2"/>
      <c r="WLG2"/>
      <c r="WLH2"/>
      <c r="WLI2"/>
      <c r="WLJ2"/>
      <c r="WLK2"/>
      <c r="WLL2"/>
      <c r="WLM2"/>
      <c r="WLN2"/>
      <c r="WLO2"/>
      <c r="WLP2"/>
      <c r="WLQ2"/>
      <c r="WLR2"/>
      <c r="WLS2"/>
      <c r="WLT2"/>
      <c r="WLU2"/>
      <c r="WLV2"/>
      <c r="WLW2"/>
      <c r="WLX2"/>
      <c r="WLY2"/>
      <c r="WLZ2"/>
      <c r="WMA2"/>
      <c r="WMB2"/>
      <c r="WMC2"/>
      <c r="WMD2"/>
      <c r="WME2"/>
      <c r="WMF2"/>
      <c r="WMG2"/>
      <c r="WMH2"/>
      <c r="WMI2"/>
      <c r="WMJ2"/>
      <c r="WMK2"/>
      <c r="WML2"/>
      <c r="WMM2"/>
      <c r="WMN2"/>
      <c r="WMO2"/>
      <c r="WMP2"/>
      <c r="WMQ2"/>
      <c r="WMR2"/>
      <c r="WMS2"/>
      <c r="WMT2"/>
      <c r="WMU2"/>
      <c r="WMV2"/>
      <c r="WMW2"/>
      <c r="WMX2"/>
      <c r="WMY2"/>
      <c r="WMZ2"/>
      <c r="WNA2"/>
      <c r="WNB2"/>
      <c r="WNC2"/>
      <c r="WND2"/>
      <c r="WNE2"/>
      <c r="WNF2"/>
      <c r="WNG2"/>
      <c r="WNH2"/>
      <c r="WNI2"/>
      <c r="WNJ2"/>
      <c r="WNK2"/>
      <c r="WNL2"/>
      <c r="WNM2"/>
      <c r="WNN2"/>
      <c r="WNO2"/>
      <c r="WNP2"/>
      <c r="WNQ2"/>
      <c r="WNR2"/>
      <c r="WNS2"/>
      <c r="WNT2"/>
      <c r="WNU2"/>
      <c r="WNV2"/>
      <c r="WNW2"/>
      <c r="WNX2"/>
      <c r="WNY2"/>
      <c r="WNZ2"/>
      <c r="WOA2"/>
      <c r="WOB2"/>
      <c r="WOC2"/>
      <c r="WOD2"/>
      <c r="WOE2"/>
      <c r="WOF2"/>
      <c r="WOG2"/>
      <c r="WOH2"/>
      <c r="WOI2"/>
      <c r="WOJ2"/>
      <c r="WOK2"/>
      <c r="WOL2"/>
      <c r="WOM2"/>
      <c r="WON2"/>
      <c r="WOO2"/>
      <c r="WOP2"/>
      <c r="WOQ2"/>
      <c r="WOR2"/>
      <c r="WOS2"/>
      <c r="WOT2"/>
      <c r="WOU2"/>
      <c r="WOV2"/>
      <c r="WOW2"/>
      <c r="WOX2"/>
      <c r="WOY2"/>
      <c r="WOZ2"/>
      <c r="WPA2"/>
      <c r="WPB2"/>
      <c r="WPC2"/>
      <c r="WPD2"/>
      <c r="WPE2"/>
      <c r="WPF2"/>
      <c r="WPG2"/>
      <c r="WPH2"/>
      <c r="WPI2"/>
      <c r="WPJ2"/>
      <c r="WPK2"/>
      <c r="WPL2"/>
      <c r="WPM2"/>
      <c r="WPN2"/>
      <c r="WPO2"/>
      <c r="WPP2"/>
      <c r="WPQ2"/>
      <c r="WPR2"/>
      <c r="WPS2"/>
      <c r="WPT2"/>
      <c r="WPU2"/>
      <c r="WPV2"/>
      <c r="WPW2"/>
      <c r="WPX2"/>
      <c r="WPY2"/>
      <c r="WPZ2"/>
      <c r="WQA2"/>
      <c r="WQB2"/>
      <c r="WQC2"/>
      <c r="WQD2"/>
      <c r="WQE2"/>
      <c r="WQF2"/>
      <c r="WQG2"/>
      <c r="WQH2"/>
      <c r="WQI2"/>
      <c r="WQJ2"/>
      <c r="WQK2"/>
      <c r="WQL2"/>
      <c r="WQM2"/>
      <c r="WQN2"/>
      <c r="WQO2"/>
      <c r="WQP2"/>
      <c r="WQQ2"/>
      <c r="WQR2"/>
      <c r="WQS2"/>
      <c r="WQT2"/>
      <c r="WQU2"/>
      <c r="WQV2"/>
      <c r="WQW2"/>
      <c r="WQX2"/>
      <c r="WQY2"/>
      <c r="WQZ2"/>
      <c r="WRA2"/>
      <c r="WRB2"/>
      <c r="WRC2"/>
      <c r="WRD2"/>
      <c r="WRE2"/>
      <c r="WRF2"/>
      <c r="WRG2"/>
      <c r="WRH2"/>
      <c r="WRI2"/>
      <c r="WRJ2"/>
      <c r="WRK2"/>
      <c r="WRL2"/>
      <c r="WRM2"/>
      <c r="WRN2"/>
      <c r="WRO2"/>
      <c r="WRP2"/>
      <c r="WRQ2"/>
      <c r="WRR2"/>
      <c r="WRS2"/>
      <c r="WRT2"/>
      <c r="WRU2"/>
      <c r="WRV2"/>
      <c r="WRW2"/>
      <c r="WRX2"/>
      <c r="WRY2"/>
      <c r="WRZ2"/>
      <c r="WSA2"/>
      <c r="WSB2"/>
      <c r="WSC2"/>
      <c r="WSD2"/>
      <c r="WSE2"/>
      <c r="WSF2"/>
      <c r="WSG2"/>
      <c r="WSH2"/>
      <c r="WSI2"/>
      <c r="WSJ2"/>
      <c r="WSK2"/>
      <c r="WSL2"/>
      <c r="WSM2"/>
      <c r="WSN2"/>
      <c r="WSO2"/>
      <c r="WSP2"/>
      <c r="WSQ2"/>
      <c r="WSR2"/>
      <c r="WSS2"/>
      <c r="WST2"/>
      <c r="WSU2"/>
      <c r="WSV2"/>
      <c r="WSW2"/>
      <c r="WSX2"/>
      <c r="WSY2"/>
      <c r="WSZ2"/>
      <c r="WTA2"/>
      <c r="WTB2"/>
      <c r="WTC2"/>
      <c r="WTD2"/>
      <c r="WTE2"/>
      <c r="WTF2"/>
      <c r="WTG2"/>
      <c r="WTH2"/>
      <c r="WTI2"/>
      <c r="WTJ2"/>
      <c r="WTK2"/>
      <c r="WTL2"/>
      <c r="WTM2"/>
      <c r="WTN2"/>
      <c r="WTO2"/>
      <c r="WTP2"/>
      <c r="WTQ2"/>
      <c r="WTR2"/>
      <c r="WTS2"/>
      <c r="WTT2"/>
      <c r="WTU2"/>
      <c r="WTV2"/>
      <c r="WTW2"/>
      <c r="WTX2"/>
      <c r="WTY2"/>
      <c r="WTZ2"/>
      <c r="WUA2"/>
      <c r="WUB2"/>
      <c r="WUC2"/>
      <c r="WUD2"/>
      <c r="WUE2"/>
      <c r="WUF2"/>
      <c r="WUG2"/>
      <c r="WUH2"/>
      <c r="WUI2"/>
      <c r="WUJ2"/>
      <c r="WUK2"/>
      <c r="WUL2"/>
      <c r="WUM2"/>
      <c r="WUN2"/>
      <c r="WUO2"/>
      <c r="WUP2"/>
      <c r="WUQ2"/>
      <c r="WUR2"/>
      <c r="WUS2"/>
      <c r="WUT2"/>
      <c r="WUU2"/>
      <c r="WUV2"/>
      <c r="WUW2"/>
      <c r="WUX2"/>
      <c r="WUY2"/>
      <c r="WUZ2"/>
      <c r="WVA2"/>
      <c r="WVB2"/>
      <c r="WVC2"/>
      <c r="WVD2"/>
      <c r="WVE2"/>
      <c r="WVF2"/>
      <c r="WVG2"/>
      <c r="WVH2"/>
      <c r="WVI2"/>
      <c r="WVJ2"/>
      <c r="WVK2"/>
      <c r="WVL2"/>
      <c r="WVM2"/>
      <c r="WVN2"/>
      <c r="WVO2"/>
      <c r="WVP2"/>
      <c r="WVQ2"/>
      <c r="WVR2"/>
      <c r="WVS2"/>
      <c r="WVT2"/>
      <c r="WVU2"/>
      <c r="WVV2"/>
      <c r="WVW2"/>
      <c r="WVX2"/>
      <c r="WVY2"/>
      <c r="WVZ2"/>
      <c r="WWA2"/>
      <c r="WWB2"/>
      <c r="WWC2"/>
      <c r="WWD2"/>
      <c r="WWE2"/>
      <c r="WWF2"/>
      <c r="WWG2"/>
      <c r="WWH2"/>
      <c r="WWI2"/>
      <c r="WWJ2"/>
      <c r="WWK2"/>
      <c r="WWL2"/>
      <c r="WWM2"/>
      <c r="WWN2"/>
      <c r="WWO2"/>
      <c r="WWP2"/>
      <c r="WWQ2"/>
      <c r="WWR2"/>
      <c r="WWS2"/>
      <c r="WWT2"/>
      <c r="WWU2"/>
      <c r="WWV2"/>
      <c r="WWW2"/>
      <c r="WWX2"/>
      <c r="WWY2"/>
      <c r="WWZ2"/>
      <c r="WXA2"/>
      <c r="WXB2"/>
      <c r="WXC2"/>
      <c r="WXD2"/>
      <c r="WXE2"/>
      <c r="WXF2"/>
      <c r="WXG2"/>
      <c r="WXH2"/>
      <c r="WXI2"/>
      <c r="WXJ2"/>
      <c r="WXK2"/>
      <c r="WXL2"/>
      <c r="WXM2"/>
      <c r="WXN2"/>
      <c r="WXO2"/>
      <c r="WXP2"/>
      <c r="WXQ2"/>
      <c r="WXR2"/>
      <c r="WXS2"/>
      <c r="WXT2"/>
      <c r="WXU2"/>
      <c r="WXV2"/>
      <c r="WXW2"/>
      <c r="WXX2"/>
      <c r="WXY2"/>
      <c r="WXZ2"/>
      <c r="WYA2"/>
      <c r="WYB2"/>
      <c r="WYC2"/>
      <c r="WYD2"/>
      <c r="WYE2"/>
      <c r="WYF2"/>
      <c r="WYG2"/>
      <c r="WYH2"/>
      <c r="WYI2"/>
      <c r="WYJ2"/>
      <c r="WYK2"/>
      <c r="WYL2"/>
      <c r="WYM2"/>
      <c r="WYN2"/>
      <c r="WYO2"/>
      <c r="WYP2"/>
      <c r="WYQ2"/>
      <c r="WYR2"/>
      <c r="WYS2"/>
      <c r="WYT2"/>
      <c r="WYU2"/>
      <c r="WYV2"/>
      <c r="WYW2"/>
      <c r="WYX2"/>
      <c r="WYY2"/>
      <c r="WYZ2"/>
      <c r="WZA2"/>
      <c r="WZB2"/>
      <c r="WZC2"/>
      <c r="WZD2"/>
      <c r="WZE2"/>
      <c r="WZF2"/>
      <c r="WZG2"/>
      <c r="WZH2"/>
      <c r="WZI2"/>
      <c r="WZJ2"/>
      <c r="WZK2"/>
      <c r="WZL2"/>
      <c r="WZM2"/>
      <c r="WZN2"/>
      <c r="WZO2"/>
      <c r="WZP2"/>
      <c r="WZQ2"/>
      <c r="WZR2"/>
      <c r="WZS2"/>
      <c r="WZT2"/>
      <c r="WZU2"/>
      <c r="WZV2"/>
      <c r="WZW2"/>
      <c r="WZX2"/>
      <c r="WZY2"/>
      <c r="WZZ2"/>
      <c r="XAA2"/>
      <c r="XAB2"/>
      <c r="XAC2"/>
      <c r="XAD2"/>
      <c r="XAE2"/>
      <c r="XAF2"/>
      <c r="XAG2"/>
      <c r="XAH2"/>
      <c r="XAI2"/>
      <c r="XAJ2"/>
      <c r="XAK2"/>
      <c r="XAL2"/>
      <c r="XAM2"/>
      <c r="XAN2"/>
      <c r="XAO2"/>
      <c r="XAP2"/>
      <c r="XAQ2"/>
      <c r="XAR2"/>
      <c r="XAS2"/>
      <c r="XAT2"/>
      <c r="XAU2"/>
      <c r="XAV2"/>
      <c r="XAW2"/>
      <c r="XAX2"/>
      <c r="XAY2"/>
      <c r="XAZ2"/>
      <c r="XBA2"/>
      <c r="XBB2"/>
      <c r="XBC2"/>
      <c r="XBD2"/>
      <c r="XBE2"/>
      <c r="XBF2"/>
      <c r="XBG2"/>
      <c r="XBH2"/>
      <c r="XBI2"/>
      <c r="XBJ2"/>
      <c r="XBK2"/>
      <c r="XBL2"/>
      <c r="XBM2"/>
      <c r="XBN2"/>
      <c r="XBO2"/>
      <c r="XBP2"/>
      <c r="XBQ2"/>
      <c r="XBR2"/>
      <c r="XBS2"/>
      <c r="XBT2"/>
      <c r="XBU2"/>
      <c r="XBV2"/>
      <c r="XBW2"/>
      <c r="XBX2"/>
      <c r="XBY2"/>
      <c r="XBZ2"/>
      <c r="XCA2"/>
      <c r="XCB2"/>
      <c r="XCC2"/>
      <c r="XCD2"/>
      <c r="XCE2"/>
      <c r="XCF2"/>
      <c r="XCG2"/>
      <c r="XCH2"/>
      <c r="XCI2"/>
      <c r="XCJ2"/>
      <c r="XCK2"/>
      <c r="XCL2"/>
      <c r="XCM2"/>
      <c r="XCN2"/>
      <c r="XCO2"/>
      <c r="XCP2"/>
      <c r="XCQ2"/>
      <c r="XCR2"/>
      <c r="XCS2"/>
      <c r="XCT2"/>
      <c r="XCU2"/>
      <c r="XCV2"/>
      <c r="XCW2"/>
      <c r="XCX2"/>
      <c r="XCY2"/>
      <c r="XCZ2"/>
      <c r="XDA2"/>
      <c r="XDB2"/>
      <c r="XDC2"/>
      <c r="XDD2"/>
      <c r="XDE2"/>
      <c r="XDF2"/>
      <c r="XDG2"/>
      <c r="XDH2"/>
      <c r="XDI2"/>
      <c r="XDJ2"/>
      <c r="XDK2"/>
      <c r="XDL2"/>
      <c r="XDM2"/>
      <c r="XDN2"/>
      <c r="XDO2"/>
      <c r="XDP2"/>
      <c r="XDQ2"/>
      <c r="XDR2"/>
      <c r="XDS2"/>
      <c r="XDT2"/>
      <c r="XDU2"/>
      <c r="XDV2"/>
      <c r="XDW2"/>
      <c r="XDX2"/>
      <c r="XDY2"/>
      <c r="XDZ2"/>
      <c r="XEA2"/>
      <c r="XEB2"/>
      <c r="XEC2"/>
      <c r="XED2"/>
      <c r="XEE2"/>
      <c r="XEF2"/>
      <c r="XEG2"/>
      <c r="XEH2"/>
      <c r="XEI2"/>
      <c r="XEJ2"/>
      <c r="XEK2"/>
      <c r="XEL2"/>
      <c r="XEM2"/>
      <c r="XEN2"/>
      <c r="XEO2"/>
      <c r="XEP2"/>
      <c r="XEQ2"/>
      <c r="XER2"/>
      <c r="XES2"/>
      <c r="XET2"/>
      <c r="XEU2"/>
      <c r="XEV2"/>
      <c r="XEW2"/>
      <c r="XEX2"/>
      <c r="XEY2"/>
      <c r="XEZ2"/>
      <c r="XFA2"/>
      <c r="XFB2"/>
      <c r="XFC2"/>
      <c r="XFD2"/>
    </row>
    <row r="3" spans="1:16384" ht="15" customHeight="1" x14ac:dyDescent="0.25"/>
    <row r="4" spans="1:16384" x14ac:dyDescent="0.25">
      <c r="B4" s="173" t="s">
        <v>7</v>
      </c>
      <c r="C4" s="173" t="s">
        <v>749</v>
      </c>
      <c r="D4" s="173" t="s">
        <v>136</v>
      </c>
      <c r="E4" s="174" t="s">
        <v>165</v>
      </c>
      <c r="F4" s="173" t="s">
        <v>130</v>
      </c>
      <c r="G4" s="173" t="s">
        <v>137</v>
      </c>
      <c r="H4" s="173" t="s">
        <v>750</v>
      </c>
      <c r="I4" s="173" t="s">
        <v>751</v>
      </c>
      <c r="K4" s="175" t="s">
        <v>7</v>
      </c>
      <c r="L4" s="176" t="s">
        <v>234</v>
      </c>
    </row>
    <row r="5" spans="1:16384" x14ac:dyDescent="0.25">
      <c r="B5" s="177" t="s">
        <v>433</v>
      </c>
      <c r="C5" s="178">
        <v>28000</v>
      </c>
      <c r="D5" s="178">
        <v>27000</v>
      </c>
      <c r="E5" s="178">
        <v>17000</v>
      </c>
      <c r="F5" s="178">
        <v>27000</v>
      </c>
      <c r="G5" s="178">
        <v>20000</v>
      </c>
      <c r="H5" s="178">
        <v>30000</v>
      </c>
      <c r="I5" s="178">
        <v>20000</v>
      </c>
      <c r="K5" s="175" t="s">
        <v>37</v>
      </c>
      <c r="L5" s="176" t="s">
        <v>750</v>
      </c>
    </row>
    <row r="6" spans="1:16384" x14ac:dyDescent="0.25">
      <c r="B6" s="177" t="s">
        <v>239</v>
      </c>
      <c r="C6" s="178">
        <v>23000</v>
      </c>
      <c r="D6" s="178">
        <v>28000</v>
      </c>
      <c r="E6" s="178">
        <v>20000</v>
      </c>
      <c r="F6" s="178">
        <v>17000</v>
      </c>
      <c r="G6" s="178">
        <v>25000</v>
      </c>
      <c r="H6" s="178">
        <v>21000</v>
      </c>
      <c r="I6" s="178">
        <v>11000</v>
      </c>
      <c r="K6" s="175" t="s">
        <v>258</v>
      </c>
      <c r="L6" s="179"/>
    </row>
    <row r="7" spans="1:16384" x14ac:dyDescent="0.25">
      <c r="B7" s="177" t="s">
        <v>248</v>
      </c>
      <c r="C7" s="178">
        <v>15000</v>
      </c>
      <c r="D7" s="178">
        <v>30000</v>
      </c>
      <c r="E7" s="178">
        <v>24000</v>
      </c>
      <c r="F7" s="178">
        <v>12000</v>
      </c>
      <c r="G7" s="178">
        <v>28000</v>
      </c>
      <c r="H7" s="178">
        <v>20000</v>
      </c>
      <c r="I7" s="178">
        <v>23000</v>
      </c>
    </row>
    <row r="8" spans="1:16384" x14ac:dyDescent="0.25">
      <c r="B8" s="177" t="s">
        <v>439</v>
      </c>
      <c r="C8" s="178">
        <v>12000</v>
      </c>
      <c r="D8" s="178">
        <v>19000</v>
      </c>
      <c r="E8" s="178">
        <v>30000</v>
      </c>
      <c r="F8" s="178">
        <v>23000</v>
      </c>
      <c r="G8" s="178">
        <v>10000</v>
      </c>
      <c r="H8" s="178">
        <v>30000</v>
      </c>
      <c r="I8" s="178">
        <v>14000</v>
      </c>
    </row>
    <row r="9" spans="1:16384" x14ac:dyDescent="0.25">
      <c r="B9" s="177" t="s">
        <v>234</v>
      </c>
      <c r="C9" s="178">
        <v>12000</v>
      </c>
      <c r="D9" s="178">
        <v>12000</v>
      </c>
      <c r="E9" s="178">
        <v>17000</v>
      </c>
      <c r="F9" s="178">
        <v>20000</v>
      </c>
      <c r="G9" s="178">
        <v>11000</v>
      </c>
      <c r="H9" s="178">
        <v>11000</v>
      </c>
      <c r="I9" s="178">
        <v>28000</v>
      </c>
    </row>
    <row r="10" spans="1:16384" x14ac:dyDescent="0.25">
      <c r="B10" s="177" t="s">
        <v>253</v>
      </c>
      <c r="C10" s="178">
        <v>15000</v>
      </c>
      <c r="D10" s="178">
        <v>23000</v>
      </c>
      <c r="E10" s="178">
        <v>20000</v>
      </c>
      <c r="F10" s="178">
        <v>18000</v>
      </c>
      <c r="G10" s="178">
        <v>19000</v>
      </c>
      <c r="H10" s="178">
        <v>28000</v>
      </c>
      <c r="I10" s="178">
        <v>26000</v>
      </c>
    </row>
    <row r="11" spans="1:16384" x14ac:dyDescent="0.25">
      <c r="B11" s="177" t="s">
        <v>414</v>
      </c>
      <c r="C11" s="178">
        <v>11000</v>
      </c>
      <c r="D11" s="178">
        <v>17000</v>
      </c>
      <c r="E11" s="178">
        <v>15000</v>
      </c>
      <c r="F11" s="178">
        <v>20000</v>
      </c>
      <c r="G11" s="178">
        <v>14000</v>
      </c>
      <c r="H11" s="178">
        <v>21000</v>
      </c>
      <c r="I11" s="178">
        <v>20000</v>
      </c>
    </row>
    <row r="12" spans="1:16384" x14ac:dyDescent="0.25">
      <c r="B12" s="177" t="s">
        <v>430</v>
      </c>
      <c r="C12" s="178">
        <v>24000</v>
      </c>
      <c r="D12" s="178">
        <v>18000</v>
      </c>
      <c r="E12" s="178">
        <v>13000</v>
      </c>
      <c r="F12" s="178">
        <v>27000</v>
      </c>
      <c r="G12" s="178">
        <v>28000</v>
      </c>
      <c r="H12" s="178">
        <v>22000</v>
      </c>
      <c r="I12" s="178">
        <v>16000</v>
      </c>
    </row>
    <row r="13" spans="1:16384" x14ac:dyDescent="0.25">
      <c r="B13" s="177" t="s">
        <v>420</v>
      </c>
      <c r="C13" s="178">
        <v>27000</v>
      </c>
      <c r="D13" s="178">
        <v>18000</v>
      </c>
      <c r="E13" s="178">
        <v>13000</v>
      </c>
      <c r="F13" s="178">
        <v>26000</v>
      </c>
      <c r="G13" s="178">
        <v>27000</v>
      </c>
      <c r="H13" s="178">
        <v>22000</v>
      </c>
      <c r="I13" s="178">
        <v>13000</v>
      </c>
    </row>
    <row r="14" spans="1:16384" x14ac:dyDescent="0.25">
      <c r="B14" s="177" t="s">
        <v>435</v>
      </c>
      <c r="C14" s="178">
        <v>22000</v>
      </c>
      <c r="D14" s="178">
        <v>13000</v>
      </c>
      <c r="E14" s="178">
        <v>28000</v>
      </c>
      <c r="F14" s="178">
        <v>29000</v>
      </c>
      <c r="G14" s="178">
        <v>14000</v>
      </c>
      <c r="H14" s="178">
        <v>25000</v>
      </c>
      <c r="I14" s="178">
        <v>30000</v>
      </c>
    </row>
    <row r="15" spans="1:16384" x14ac:dyDescent="0.25">
      <c r="B15" s="177" t="s">
        <v>428</v>
      </c>
      <c r="C15" s="178">
        <v>27000</v>
      </c>
      <c r="D15" s="178">
        <v>24000</v>
      </c>
      <c r="E15" s="178">
        <v>23000</v>
      </c>
      <c r="F15" s="178">
        <v>22000</v>
      </c>
      <c r="G15" s="178">
        <v>18000</v>
      </c>
      <c r="H15" s="178">
        <v>19000</v>
      </c>
      <c r="I15" s="178">
        <v>14000</v>
      </c>
    </row>
    <row r="16" spans="1:16384" x14ac:dyDescent="0.25">
      <c r="B16" s="177" t="s">
        <v>251</v>
      </c>
      <c r="C16" s="178">
        <v>26000</v>
      </c>
      <c r="D16" s="178">
        <v>18000</v>
      </c>
      <c r="E16" s="178">
        <v>21000</v>
      </c>
      <c r="F16" s="178">
        <v>15000</v>
      </c>
      <c r="G16" s="178">
        <v>30000</v>
      </c>
      <c r="H16" s="178">
        <v>12000</v>
      </c>
      <c r="I16" s="178">
        <v>30000</v>
      </c>
    </row>
    <row r="17" spans="2:9" x14ac:dyDescent="0.25">
      <c r="B17" s="177" t="s">
        <v>242</v>
      </c>
      <c r="C17" s="178">
        <v>21000</v>
      </c>
      <c r="D17" s="178">
        <v>20000</v>
      </c>
      <c r="E17" s="178">
        <v>17000</v>
      </c>
      <c r="F17" s="178">
        <v>17000</v>
      </c>
      <c r="G17" s="178">
        <v>13000</v>
      </c>
      <c r="H17" s="178">
        <v>30000</v>
      </c>
      <c r="I17" s="178">
        <v>15000</v>
      </c>
    </row>
    <row r="18" spans="2:9" x14ac:dyDescent="0.25">
      <c r="B18" s="177" t="s">
        <v>249</v>
      </c>
      <c r="C18" s="178">
        <v>26000</v>
      </c>
      <c r="D18" s="178">
        <v>19000</v>
      </c>
      <c r="E18" s="178">
        <v>20000</v>
      </c>
      <c r="F18" s="178">
        <v>21000</v>
      </c>
      <c r="G18" s="178">
        <v>16000</v>
      </c>
      <c r="H18" s="178">
        <v>26000</v>
      </c>
      <c r="I18" s="178">
        <v>17000</v>
      </c>
    </row>
    <row r="19" spans="2:9" x14ac:dyDescent="0.25">
      <c r="B19" s="177" t="s">
        <v>246</v>
      </c>
      <c r="C19" s="178">
        <v>24000</v>
      </c>
      <c r="D19" s="178">
        <v>17000</v>
      </c>
      <c r="E19" s="178">
        <v>19000</v>
      </c>
      <c r="F19" s="178">
        <v>19000</v>
      </c>
      <c r="G19" s="178">
        <v>19000</v>
      </c>
      <c r="H19" s="178">
        <v>28000</v>
      </c>
      <c r="I19" s="178">
        <v>13000</v>
      </c>
    </row>
    <row r="20" spans="2:9" x14ac:dyDescent="0.25">
      <c r="B20" s="177" t="s">
        <v>437</v>
      </c>
      <c r="C20" s="178">
        <v>17000</v>
      </c>
      <c r="D20" s="178">
        <v>25000</v>
      </c>
      <c r="E20" s="178">
        <v>20000</v>
      </c>
      <c r="F20" s="178">
        <v>14000</v>
      </c>
      <c r="G20" s="178">
        <v>19000</v>
      </c>
      <c r="H20" s="178">
        <v>29000</v>
      </c>
      <c r="I20" s="178">
        <v>20000</v>
      </c>
    </row>
    <row r="21" spans="2:9" x14ac:dyDescent="0.25">
      <c r="B21" s="177" t="s">
        <v>438</v>
      </c>
      <c r="C21" s="178">
        <v>10000</v>
      </c>
      <c r="D21" s="178">
        <v>29000</v>
      </c>
      <c r="E21" s="178">
        <v>28000</v>
      </c>
      <c r="F21" s="178">
        <v>16000</v>
      </c>
      <c r="G21" s="178">
        <v>21000</v>
      </c>
      <c r="H21" s="178">
        <v>10000</v>
      </c>
      <c r="I21" s="178">
        <v>19000</v>
      </c>
    </row>
    <row r="22" spans="2:9" x14ac:dyDescent="0.25">
      <c r="B22" s="177" t="s">
        <v>236</v>
      </c>
      <c r="C22" s="178">
        <v>12000</v>
      </c>
      <c r="D22" s="178">
        <v>12000</v>
      </c>
      <c r="E22" s="178">
        <v>30000</v>
      </c>
      <c r="F22" s="178">
        <v>18000</v>
      </c>
      <c r="G22" s="178">
        <v>19000</v>
      </c>
      <c r="H22" s="178">
        <v>17000</v>
      </c>
      <c r="I22" s="178">
        <v>24000</v>
      </c>
    </row>
    <row r="23" spans="2:9" x14ac:dyDescent="0.25">
      <c r="B23" s="177" t="s">
        <v>240</v>
      </c>
      <c r="C23" s="178">
        <v>19000</v>
      </c>
      <c r="D23" s="178">
        <v>28000</v>
      </c>
      <c r="E23" s="178">
        <v>16000</v>
      </c>
      <c r="F23" s="178">
        <v>11000</v>
      </c>
      <c r="G23" s="178">
        <v>14000</v>
      </c>
      <c r="H23" s="178">
        <v>22000</v>
      </c>
      <c r="I23" s="178">
        <v>21000</v>
      </c>
    </row>
    <row r="24" spans="2:9" x14ac:dyDescent="0.25">
      <c r="B24" s="177" t="s">
        <v>241</v>
      </c>
      <c r="C24" s="178">
        <v>25000</v>
      </c>
      <c r="D24" s="178">
        <v>25000</v>
      </c>
      <c r="E24" s="178">
        <v>30000</v>
      </c>
      <c r="F24" s="178">
        <v>21000</v>
      </c>
      <c r="G24" s="178">
        <v>30000</v>
      </c>
      <c r="H24" s="178">
        <v>16000</v>
      </c>
      <c r="I24" s="178">
        <v>30000</v>
      </c>
    </row>
    <row r="25" spans="2:9" x14ac:dyDescent="0.25">
      <c r="B25" s="177" t="s">
        <v>434</v>
      </c>
      <c r="C25" s="178">
        <v>21000</v>
      </c>
      <c r="D25" s="178">
        <v>19000</v>
      </c>
      <c r="E25" s="178">
        <v>13000</v>
      </c>
      <c r="F25" s="178">
        <v>29000</v>
      </c>
      <c r="G25" s="178">
        <v>26000</v>
      </c>
      <c r="H25" s="178">
        <v>16000</v>
      </c>
      <c r="I25" s="178">
        <v>18000</v>
      </c>
    </row>
    <row r="26" spans="2:9" x14ac:dyDescent="0.25">
      <c r="B26" s="177" t="s">
        <v>423</v>
      </c>
      <c r="C26" s="178">
        <v>18000</v>
      </c>
      <c r="D26" s="178">
        <v>15000</v>
      </c>
      <c r="E26" s="178">
        <v>13000</v>
      </c>
      <c r="F26" s="178">
        <v>18000</v>
      </c>
      <c r="G26" s="178">
        <v>10000</v>
      </c>
      <c r="H26" s="178">
        <v>23000</v>
      </c>
      <c r="I26" s="178">
        <v>16000</v>
      </c>
    </row>
    <row r="27" spans="2:9" x14ac:dyDescent="0.25">
      <c r="B27" s="177" t="s">
        <v>436</v>
      </c>
      <c r="C27" s="178">
        <v>27000</v>
      </c>
      <c r="D27" s="178">
        <v>14000</v>
      </c>
      <c r="E27" s="178">
        <v>22000</v>
      </c>
      <c r="F27" s="178">
        <v>19000</v>
      </c>
      <c r="G27" s="178">
        <v>13000</v>
      </c>
      <c r="H27" s="178">
        <v>20000</v>
      </c>
      <c r="I27" s="178">
        <v>27000</v>
      </c>
    </row>
    <row r="28" spans="2:9" x14ac:dyDescent="0.25">
      <c r="B28" s="177" t="s">
        <v>247</v>
      </c>
      <c r="C28" s="178">
        <v>17000</v>
      </c>
      <c r="D28" s="178">
        <v>26000</v>
      </c>
      <c r="E28" s="178">
        <v>27000</v>
      </c>
      <c r="F28" s="178">
        <v>15000</v>
      </c>
      <c r="G28" s="178">
        <v>11000</v>
      </c>
      <c r="H28" s="178">
        <v>14000</v>
      </c>
      <c r="I28" s="178">
        <v>14000</v>
      </c>
    </row>
  </sheetData>
  <dataValidations count="2">
    <dataValidation type="list" allowBlank="1" showInputMessage="1" showErrorMessage="1" sqref="L5" xr:uid="{017A135E-1593-40CA-BF58-4328A454B2F9}">
      <formula1>$D$4:$I$4</formula1>
    </dataValidation>
    <dataValidation type="list" allowBlank="1" showInputMessage="1" showErrorMessage="1" sqref="L4" xr:uid="{F21CAAA5-E30C-460D-A17C-EE4EA0D5CA0A}">
      <formula1>$B$5:$B$28</formula1>
    </dataValidation>
  </dataValidations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2BD4E3-B17F-4B07-B7C4-DD452CA2B4A8}">
  <sheetPr>
    <tabColor theme="0" tint="-0.499984740745262"/>
  </sheetPr>
  <dimension ref="A1:M34"/>
  <sheetViews>
    <sheetView showGridLines="0" workbookViewId="0"/>
  </sheetViews>
  <sheetFormatPr defaultRowHeight="15" x14ac:dyDescent="0.25"/>
  <cols>
    <col min="1" max="1" width="15.28515625" bestFit="1" customWidth="1"/>
    <col min="2" max="2" width="16.85546875" bestFit="1" customWidth="1"/>
    <col min="3" max="4" width="15.85546875" bestFit="1" customWidth="1"/>
    <col min="5" max="5" width="16.85546875" bestFit="1" customWidth="1"/>
    <col min="6" max="13" width="15.85546875" bestFit="1" customWidth="1"/>
  </cols>
  <sheetData>
    <row r="1" spans="1:13" ht="29.25" customHeight="1" x14ac:dyDescent="0.25"/>
    <row r="2" spans="1:13" ht="15.75" thickBot="1" x14ac:dyDescent="0.3"/>
    <row r="3" spans="1:13" ht="15.75" thickTop="1" x14ac:dyDescent="0.25">
      <c r="A3" s="305" t="s">
        <v>488</v>
      </c>
      <c r="B3" s="307" t="s">
        <v>752</v>
      </c>
      <c r="D3" s="305" t="s">
        <v>753</v>
      </c>
      <c r="E3" s="307" t="s">
        <v>754</v>
      </c>
    </row>
    <row r="4" spans="1:13" x14ac:dyDescent="0.25">
      <c r="A4" s="306" t="s">
        <v>755</v>
      </c>
      <c r="B4" s="308"/>
      <c r="D4" s="306" t="s">
        <v>755</v>
      </c>
      <c r="E4" s="308"/>
    </row>
    <row r="5" spans="1:13" ht="15.75" thickBot="1" x14ac:dyDescent="0.3"/>
    <row r="6" spans="1:13" ht="16.5" thickBot="1" x14ac:dyDescent="0.3">
      <c r="A6" s="180" t="s">
        <v>488</v>
      </c>
      <c r="B6" s="181" t="s">
        <v>756</v>
      </c>
      <c r="C6" s="181" t="s">
        <v>757</v>
      </c>
      <c r="D6" s="181" t="s">
        <v>754</v>
      </c>
      <c r="E6" s="181" t="s">
        <v>546</v>
      </c>
      <c r="F6" s="181" t="s">
        <v>758</v>
      </c>
      <c r="G6" s="181" t="s">
        <v>759</v>
      </c>
      <c r="H6" s="181" t="s">
        <v>760</v>
      </c>
      <c r="I6" s="181" t="s">
        <v>761</v>
      </c>
      <c r="J6" s="181" t="s">
        <v>762</v>
      </c>
      <c r="K6" s="181" t="s">
        <v>763</v>
      </c>
      <c r="L6" s="181" t="s">
        <v>764</v>
      </c>
      <c r="M6" s="182" t="s">
        <v>765</v>
      </c>
    </row>
    <row r="7" spans="1:13" x14ac:dyDescent="0.25">
      <c r="A7" s="183" t="s">
        <v>766</v>
      </c>
      <c r="B7" s="184">
        <v>1943218</v>
      </c>
      <c r="C7" s="184">
        <v>3738930</v>
      </c>
      <c r="D7" s="184">
        <v>2489414</v>
      </c>
      <c r="E7" s="184">
        <v>2679397</v>
      </c>
      <c r="F7" s="184">
        <v>1282840</v>
      </c>
      <c r="G7" s="184">
        <v>1652156</v>
      </c>
      <c r="H7" s="184">
        <v>4577553</v>
      </c>
      <c r="I7" s="184">
        <v>4566622</v>
      </c>
      <c r="J7" s="184">
        <v>3389388</v>
      </c>
      <c r="K7" s="184">
        <v>1860082</v>
      </c>
      <c r="L7" s="184">
        <v>1693799</v>
      </c>
      <c r="M7" s="184">
        <v>4535184</v>
      </c>
    </row>
    <row r="8" spans="1:13" x14ac:dyDescent="0.25">
      <c r="A8" s="185" t="s">
        <v>752</v>
      </c>
      <c r="B8" s="154">
        <v>2767901</v>
      </c>
      <c r="C8" s="154">
        <v>4185518</v>
      </c>
      <c r="D8" s="154">
        <v>2963437</v>
      </c>
      <c r="E8" s="154">
        <v>3017661</v>
      </c>
      <c r="F8" s="154">
        <v>1457089</v>
      </c>
      <c r="G8" s="154">
        <v>3571618</v>
      </c>
      <c r="H8" s="154">
        <v>1326131</v>
      </c>
      <c r="I8" s="154">
        <v>4984822</v>
      </c>
      <c r="J8" s="154">
        <v>2738343</v>
      </c>
      <c r="K8" s="154">
        <v>3262497</v>
      </c>
      <c r="L8" s="154">
        <v>2972031</v>
      </c>
      <c r="M8" s="154">
        <v>2811560</v>
      </c>
    </row>
    <row r="9" spans="1:13" x14ac:dyDescent="0.25">
      <c r="A9" s="186" t="s">
        <v>767</v>
      </c>
      <c r="B9" s="77">
        <v>1946536</v>
      </c>
      <c r="C9" s="77">
        <v>2806029</v>
      </c>
      <c r="D9" s="77">
        <v>3877289</v>
      </c>
      <c r="E9" s="77">
        <v>2380312</v>
      </c>
      <c r="F9" s="77">
        <v>3155609</v>
      </c>
      <c r="G9" s="77">
        <v>4414730</v>
      </c>
      <c r="H9" s="77">
        <v>1728346</v>
      </c>
      <c r="I9" s="77">
        <v>1174175</v>
      </c>
      <c r="J9" s="77">
        <v>2754542</v>
      </c>
      <c r="K9" s="77">
        <v>4592390</v>
      </c>
      <c r="L9" s="77">
        <v>4122302</v>
      </c>
      <c r="M9" s="77">
        <v>4973604</v>
      </c>
    </row>
    <row r="10" spans="1:13" x14ac:dyDescent="0.25">
      <c r="A10" s="185" t="s">
        <v>768</v>
      </c>
      <c r="B10" s="154">
        <v>3012392</v>
      </c>
      <c r="C10" s="154">
        <v>1932597</v>
      </c>
      <c r="D10" s="154">
        <v>1268532</v>
      </c>
      <c r="E10" s="154">
        <v>3968948</v>
      </c>
      <c r="F10" s="154">
        <v>1532569</v>
      </c>
      <c r="G10" s="154">
        <v>4031457</v>
      </c>
      <c r="H10" s="154">
        <v>3554603</v>
      </c>
      <c r="I10" s="154">
        <v>2229128</v>
      </c>
      <c r="J10" s="154">
        <v>3759988</v>
      </c>
      <c r="K10" s="154">
        <v>4605457</v>
      </c>
      <c r="L10" s="154">
        <v>2559638</v>
      </c>
      <c r="M10" s="154">
        <v>2541000</v>
      </c>
    </row>
    <row r="11" spans="1:13" x14ac:dyDescent="0.25">
      <c r="A11" s="186" t="s">
        <v>769</v>
      </c>
      <c r="B11" s="77">
        <v>1841554</v>
      </c>
      <c r="C11" s="77">
        <v>2642506</v>
      </c>
      <c r="D11" s="77">
        <v>4347083</v>
      </c>
      <c r="E11" s="77">
        <v>4247058</v>
      </c>
      <c r="F11" s="77">
        <v>1208853</v>
      </c>
      <c r="G11" s="77">
        <v>4439874</v>
      </c>
      <c r="H11" s="77">
        <v>2526059</v>
      </c>
      <c r="I11" s="77">
        <v>3682459</v>
      </c>
      <c r="J11" s="77">
        <v>4968660</v>
      </c>
      <c r="K11" s="77">
        <v>1063084</v>
      </c>
      <c r="L11" s="77">
        <v>2920399</v>
      </c>
      <c r="M11" s="77">
        <v>2618772</v>
      </c>
    </row>
    <row r="12" spans="1:13" x14ac:dyDescent="0.25">
      <c r="A12" s="185" t="s">
        <v>770</v>
      </c>
      <c r="B12" s="154">
        <v>1942594</v>
      </c>
      <c r="C12" s="154">
        <v>2882985</v>
      </c>
      <c r="D12" s="154">
        <v>2952334</v>
      </c>
      <c r="E12" s="154">
        <v>2630891</v>
      </c>
      <c r="F12" s="154">
        <v>3467465</v>
      </c>
      <c r="G12" s="154">
        <v>3958502</v>
      </c>
      <c r="H12" s="154">
        <v>3758076</v>
      </c>
      <c r="I12" s="154">
        <v>3314598</v>
      </c>
      <c r="J12" s="154">
        <v>1547008</v>
      </c>
      <c r="K12" s="154">
        <v>1848986</v>
      </c>
      <c r="L12" s="154">
        <v>2382937</v>
      </c>
      <c r="M12" s="154">
        <v>1168980</v>
      </c>
    </row>
    <row r="13" spans="1:13" x14ac:dyDescent="0.25">
      <c r="A13" s="186" t="s">
        <v>771</v>
      </c>
      <c r="B13" s="77">
        <v>3107541</v>
      </c>
      <c r="C13" s="77">
        <v>2562659</v>
      </c>
      <c r="D13" s="77">
        <v>2722612</v>
      </c>
      <c r="E13" s="77">
        <v>1737466</v>
      </c>
      <c r="F13" s="77">
        <v>2264659</v>
      </c>
      <c r="G13" s="77">
        <v>4376623</v>
      </c>
      <c r="H13" s="77">
        <v>2428188</v>
      </c>
      <c r="I13" s="77">
        <v>2100694</v>
      </c>
      <c r="J13" s="77">
        <v>3688094</v>
      </c>
      <c r="K13" s="77">
        <v>3946191</v>
      </c>
      <c r="L13" s="77">
        <v>3568942</v>
      </c>
      <c r="M13" s="77">
        <v>1346029</v>
      </c>
    </row>
    <row r="14" spans="1:13" x14ac:dyDescent="0.25">
      <c r="A14" s="185" t="s">
        <v>772</v>
      </c>
      <c r="B14" s="154">
        <v>3868990</v>
      </c>
      <c r="C14" s="154">
        <v>3536970</v>
      </c>
      <c r="D14" s="154">
        <v>4029130</v>
      </c>
      <c r="E14" s="154">
        <v>1839548</v>
      </c>
      <c r="F14" s="154">
        <v>2929321</v>
      </c>
      <c r="G14" s="154">
        <v>3929592</v>
      </c>
      <c r="H14" s="154">
        <v>4051323</v>
      </c>
      <c r="I14" s="154">
        <v>2638444</v>
      </c>
      <c r="J14" s="154">
        <v>2737492</v>
      </c>
      <c r="K14" s="154">
        <v>4703200</v>
      </c>
      <c r="L14" s="154">
        <v>4196801</v>
      </c>
      <c r="M14" s="154">
        <v>2377461</v>
      </c>
    </row>
    <row r="15" spans="1:13" x14ac:dyDescent="0.25">
      <c r="A15" s="186" t="s">
        <v>773</v>
      </c>
      <c r="B15" s="77">
        <v>3151425</v>
      </c>
      <c r="C15" s="77">
        <v>3642616</v>
      </c>
      <c r="D15" s="77">
        <v>2984580</v>
      </c>
      <c r="E15" s="77">
        <v>2077322</v>
      </c>
      <c r="F15" s="77">
        <v>4959737</v>
      </c>
      <c r="G15" s="77">
        <v>3746551</v>
      </c>
      <c r="H15" s="77">
        <v>1735942</v>
      </c>
      <c r="I15" s="77">
        <v>3681347</v>
      </c>
      <c r="J15" s="77">
        <v>2096654</v>
      </c>
      <c r="K15" s="77">
        <v>4935724</v>
      </c>
      <c r="L15" s="77">
        <v>3732701</v>
      </c>
      <c r="M15" s="77">
        <v>3286578</v>
      </c>
    </row>
    <row r="16" spans="1:13" x14ac:dyDescent="0.25">
      <c r="A16" s="185" t="s">
        <v>774</v>
      </c>
      <c r="B16" s="154">
        <v>1368850</v>
      </c>
      <c r="C16" s="154">
        <v>4435719</v>
      </c>
      <c r="D16" s="154">
        <v>3423072</v>
      </c>
      <c r="E16" s="154">
        <v>2790541</v>
      </c>
      <c r="F16" s="154">
        <v>3862027</v>
      </c>
      <c r="G16" s="154">
        <v>3779225</v>
      </c>
      <c r="H16" s="154">
        <v>4797445</v>
      </c>
      <c r="I16" s="154">
        <v>2503743</v>
      </c>
      <c r="J16" s="154">
        <v>3153994</v>
      </c>
      <c r="K16" s="154">
        <v>1515280</v>
      </c>
      <c r="L16" s="154">
        <v>1489936</v>
      </c>
      <c r="M16" s="154">
        <v>1684235</v>
      </c>
    </row>
    <row r="17" spans="1:13" x14ac:dyDescent="0.25">
      <c r="A17" s="186" t="s">
        <v>775</v>
      </c>
      <c r="B17" s="77">
        <v>4340421</v>
      </c>
      <c r="C17" s="77">
        <v>4886827</v>
      </c>
      <c r="D17" s="77">
        <v>3067822</v>
      </c>
      <c r="E17" s="77">
        <v>4283619</v>
      </c>
      <c r="F17" s="77">
        <v>1146804</v>
      </c>
      <c r="G17" s="77">
        <v>2568501</v>
      </c>
      <c r="H17" s="77">
        <v>2760361</v>
      </c>
      <c r="I17" s="77">
        <v>2620199</v>
      </c>
      <c r="J17" s="77">
        <v>4467827</v>
      </c>
      <c r="K17" s="77">
        <v>1392009</v>
      </c>
      <c r="L17" s="77">
        <v>1902599</v>
      </c>
      <c r="M17" s="77">
        <v>2877225</v>
      </c>
    </row>
    <row r="18" spans="1:13" x14ac:dyDescent="0.25">
      <c r="A18" s="185" t="s">
        <v>776</v>
      </c>
      <c r="B18" s="154">
        <v>3011888</v>
      </c>
      <c r="C18" s="154">
        <v>4314193</v>
      </c>
      <c r="D18" s="154">
        <v>2459318</v>
      </c>
      <c r="E18" s="154">
        <v>1110483</v>
      </c>
      <c r="F18" s="154">
        <v>2510676</v>
      </c>
      <c r="G18" s="154">
        <v>1140810</v>
      </c>
      <c r="H18" s="154">
        <v>1975452</v>
      </c>
      <c r="I18" s="154">
        <v>2654078</v>
      </c>
      <c r="J18" s="154">
        <v>3303672</v>
      </c>
      <c r="K18" s="154">
        <v>1117768</v>
      </c>
      <c r="L18" s="154">
        <v>4324293</v>
      </c>
      <c r="M18" s="154">
        <v>4823961</v>
      </c>
    </row>
    <row r="19" spans="1:13" x14ac:dyDescent="0.25">
      <c r="A19" s="186" t="s">
        <v>777</v>
      </c>
      <c r="B19" s="77">
        <v>2078476</v>
      </c>
      <c r="C19" s="77">
        <v>3321352</v>
      </c>
      <c r="D19" s="77">
        <v>2578930</v>
      </c>
      <c r="E19" s="77">
        <v>3654936</v>
      </c>
      <c r="F19" s="77">
        <v>1489424</v>
      </c>
      <c r="G19" s="77">
        <v>2615450</v>
      </c>
      <c r="H19" s="77">
        <v>1826555</v>
      </c>
      <c r="I19" s="77">
        <v>3407250</v>
      </c>
      <c r="J19" s="77">
        <v>3250968</v>
      </c>
      <c r="K19" s="77">
        <v>3286410</v>
      </c>
      <c r="L19" s="77">
        <v>4448732</v>
      </c>
      <c r="M19" s="77">
        <v>3254427</v>
      </c>
    </row>
    <row r="20" spans="1:13" x14ac:dyDescent="0.25">
      <c r="A20" s="185" t="s">
        <v>778</v>
      </c>
      <c r="B20" s="154">
        <v>1357840</v>
      </c>
      <c r="C20" s="154">
        <v>4933133</v>
      </c>
      <c r="D20" s="154">
        <v>2204572</v>
      </c>
      <c r="E20" s="154">
        <v>4089306</v>
      </c>
      <c r="F20" s="154">
        <v>1463648</v>
      </c>
      <c r="G20" s="154">
        <v>3746986</v>
      </c>
      <c r="H20" s="154">
        <v>1276191</v>
      </c>
      <c r="I20" s="154">
        <v>2211327</v>
      </c>
      <c r="J20" s="154">
        <v>4733140</v>
      </c>
      <c r="K20" s="154">
        <v>2708833</v>
      </c>
      <c r="L20" s="154">
        <v>4961562</v>
      </c>
      <c r="M20" s="154">
        <v>3012823</v>
      </c>
    </row>
    <row r="21" spans="1:13" x14ac:dyDescent="0.25">
      <c r="A21" s="186" t="s">
        <v>779</v>
      </c>
      <c r="B21" s="77">
        <v>3023418</v>
      </c>
      <c r="C21" s="77">
        <v>3707354</v>
      </c>
      <c r="D21" s="77">
        <v>4482577</v>
      </c>
      <c r="E21" s="77">
        <v>3819389</v>
      </c>
      <c r="F21" s="77">
        <v>3709922</v>
      </c>
      <c r="G21" s="77">
        <v>3219981</v>
      </c>
      <c r="H21" s="77">
        <v>1015027</v>
      </c>
      <c r="I21" s="77">
        <v>1369078</v>
      </c>
      <c r="J21" s="77">
        <v>2909646</v>
      </c>
      <c r="K21" s="77">
        <v>2008973</v>
      </c>
      <c r="L21" s="77">
        <v>1742417</v>
      </c>
      <c r="M21" s="77">
        <v>4247111</v>
      </c>
    </row>
    <row r="22" spans="1:13" x14ac:dyDescent="0.25">
      <c r="A22" s="185" t="s">
        <v>780</v>
      </c>
      <c r="B22" s="154">
        <v>3163083</v>
      </c>
      <c r="C22" s="154">
        <v>2823769</v>
      </c>
      <c r="D22" s="154">
        <v>4561297</v>
      </c>
      <c r="E22" s="154">
        <v>3031875</v>
      </c>
      <c r="F22" s="154">
        <v>2319154</v>
      </c>
      <c r="G22" s="154">
        <v>2498698</v>
      </c>
      <c r="H22" s="154">
        <v>4476106</v>
      </c>
      <c r="I22" s="154">
        <v>2040230</v>
      </c>
      <c r="J22" s="154">
        <v>3276305</v>
      </c>
      <c r="K22" s="154">
        <v>4847809</v>
      </c>
      <c r="L22" s="154">
        <v>2726148</v>
      </c>
      <c r="M22" s="154">
        <v>4851146</v>
      </c>
    </row>
    <row r="23" spans="1:13" x14ac:dyDescent="0.25">
      <c r="A23" s="186" t="s">
        <v>781</v>
      </c>
      <c r="B23" s="77">
        <v>3020608</v>
      </c>
      <c r="C23" s="77">
        <v>3176422</v>
      </c>
      <c r="D23" s="77">
        <v>4105141</v>
      </c>
      <c r="E23" s="77">
        <v>4756830</v>
      </c>
      <c r="F23" s="77">
        <v>1282590</v>
      </c>
      <c r="G23" s="77">
        <v>4036563</v>
      </c>
      <c r="H23" s="77">
        <v>3910673</v>
      </c>
      <c r="I23" s="77">
        <v>2578654</v>
      </c>
      <c r="J23" s="77">
        <v>2027467</v>
      </c>
      <c r="K23" s="77">
        <v>2845425</v>
      </c>
      <c r="L23" s="77">
        <v>1763430</v>
      </c>
      <c r="M23" s="77">
        <v>2066598</v>
      </c>
    </row>
    <row r="24" spans="1:13" x14ac:dyDescent="0.25">
      <c r="A24" s="185" t="s">
        <v>782</v>
      </c>
      <c r="B24" s="154">
        <v>4999248</v>
      </c>
      <c r="C24" s="154">
        <v>4994811</v>
      </c>
      <c r="D24" s="154">
        <v>4604463</v>
      </c>
      <c r="E24" s="154">
        <v>2634173</v>
      </c>
      <c r="F24" s="154">
        <v>4701708</v>
      </c>
      <c r="G24" s="154">
        <v>3676975</v>
      </c>
      <c r="H24" s="154">
        <v>2351090</v>
      </c>
      <c r="I24" s="154">
        <v>3391102</v>
      </c>
      <c r="J24" s="154">
        <v>2413749</v>
      </c>
      <c r="K24" s="154">
        <v>3530574</v>
      </c>
      <c r="L24" s="154">
        <v>2341858</v>
      </c>
      <c r="M24" s="154">
        <v>4905114</v>
      </c>
    </row>
    <row r="25" spans="1:13" x14ac:dyDescent="0.25">
      <c r="A25" s="186" t="s">
        <v>783</v>
      </c>
      <c r="B25" s="77">
        <v>1607218</v>
      </c>
      <c r="C25" s="77">
        <v>1737494</v>
      </c>
      <c r="D25" s="77">
        <v>2616257</v>
      </c>
      <c r="E25" s="77">
        <v>3813781</v>
      </c>
      <c r="F25" s="77">
        <v>4467275</v>
      </c>
      <c r="G25" s="77">
        <v>4648654</v>
      </c>
      <c r="H25" s="77">
        <v>2901899</v>
      </c>
      <c r="I25" s="77">
        <v>2507356</v>
      </c>
      <c r="J25" s="77">
        <v>3468549</v>
      </c>
      <c r="K25" s="77">
        <v>1438880</v>
      </c>
      <c r="L25" s="77">
        <v>3800940</v>
      </c>
      <c r="M25" s="77">
        <v>2032068</v>
      </c>
    </row>
    <row r="26" spans="1:13" x14ac:dyDescent="0.25">
      <c r="A26" s="185" t="s">
        <v>784</v>
      </c>
      <c r="B26" s="154">
        <v>1326411</v>
      </c>
      <c r="C26" s="154">
        <v>1537826</v>
      </c>
      <c r="D26" s="154">
        <v>2877888</v>
      </c>
      <c r="E26" s="154">
        <v>3254378</v>
      </c>
      <c r="F26" s="154">
        <v>1465573</v>
      </c>
      <c r="G26" s="154">
        <v>2698133</v>
      </c>
      <c r="H26" s="154">
        <v>4858857</v>
      </c>
      <c r="I26" s="154">
        <v>1455867</v>
      </c>
      <c r="J26" s="154">
        <v>3706494</v>
      </c>
      <c r="K26" s="154">
        <v>4646791</v>
      </c>
      <c r="L26" s="154">
        <v>2877336</v>
      </c>
      <c r="M26" s="154">
        <v>1420375</v>
      </c>
    </row>
    <row r="27" spans="1:13" x14ac:dyDescent="0.25">
      <c r="A27" s="186" t="s">
        <v>785</v>
      </c>
      <c r="B27" s="77">
        <v>2545503</v>
      </c>
      <c r="C27" s="77">
        <v>4731915</v>
      </c>
      <c r="D27" s="77">
        <v>2115871</v>
      </c>
      <c r="E27" s="77">
        <v>1491273</v>
      </c>
      <c r="F27" s="77">
        <v>2661432</v>
      </c>
      <c r="G27" s="77">
        <v>2287710</v>
      </c>
      <c r="H27" s="77">
        <v>1825630</v>
      </c>
      <c r="I27" s="77">
        <v>3451531</v>
      </c>
      <c r="J27" s="77">
        <v>4646062</v>
      </c>
      <c r="K27" s="77">
        <v>1052626</v>
      </c>
      <c r="L27" s="77">
        <v>4866107</v>
      </c>
      <c r="M27" s="77">
        <v>3600861</v>
      </c>
    </row>
    <row r="28" spans="1:13" x14ac:dyDescent="0.25">
      <c r="A28" s="185" t="s">
        <v>786</v>
      </c>
      <c r="B28" s="154">
        <v>4549318</v>
      </c>
      <c r="C28" s="154">
        <v>2567640</v>
      </c>
      <c r="D28" s="154">
        <v>1593995</v>
      </c>
      <c r="E28" s="154">
        <v>1191008</v>
      </c>
      <c r="F28" s="154">
        <v>4406192</v>
      </c>
      <c r="G28" s="154">
        <v>3694717</v>
      </c>
      <c r="H28" s="154">
        <v>3897273</v>
      </c>
      <c r="I28" s="154">
        <v>3479100</v>
      </c>
      <c r="J28" s="154">
        <v>1969870</v>
      </c>
      <c r="K28" s="154">
        <v>4381941</v>
      </c>
      <c r="L28" s="154">
        <v>3426418</v>
      </c>
      <c r="M28" s="154">
        <v>1632156</v>
      </c>
    </row>
    <row r="29" spans="1:13" x14ac:dyDescent="0.25">
      <c r="A29" s="186" t="s">
        <v>787</v>
      </c>
      <c r="B29" s="77">
        <v>1006803</v>
      </c>
      <c r="C29" s="77">
        <v>1191479</v>
      </c>
      <c r="D29" s="77">
        <v>4596756</v>
      </c>
      <c r="E29" s="77">
        <v>4082359</v>
      </c>
      <c r="F29" s="77">
        <v>4770002</v>
      </c>
      <c r="G29" s="77">
        <v>1539966</v>
      </c>
      <c r="H29" s="77">
        <v>3945599</v>
      </c>
      <c r="I29" s="77">
        <v>2295402</v>
      </c>
      <c r="J29" s="77">
        <v>1399739</v>
      </c>
      <c r="K29" s="77">
        <v>2815923</v>
      </c>
      <c r="L29" s="77">
        <v>2269943</v>
      </c>
      <c r="M29" s="77">
        <v>2811729</v>
      </c>
    </row>
    <row r="30" spans="1:13" x14ac:dyDescent="0.25">
      <c r="A30" s="185" t="s">
        <v>284</v>
      </c>
      <c r="B30" s="154">
        <v>3543762</v>
      </c>
      <c r="C30" s="154">
        <v>2773989</v>
      </c>
      <c r="D30" s="154">
        <v>4146438</v>
      </c>
      <c r="E30" s="154">
        <v>1227189</v>
      </c>
      <c r="F30" s="154">
        <v>1598783</v>
      </c>
      <c r="G30" s="154">
        <v>2220169</v>
      </c>
      <c r="H30" s="154">
        <v>4862088</v>
      </c>
      <c r="I30" s="154">
        <v>4661332</v>
      </c>
      <c r="J30" s="154">
        <v>4016707</v>
      </c>
      <c r="K30" s="154">
        <v>4918704</v>
      </c>
      <c r="L30" s="154">
        <v>3491387</v>
      </c>
      <c r="M30" s="154">
        <v>1269558</v>
      </c>
    </row>
    <row r="31" spans="1:13" x14ac:dyDescent="0.25">
      <c r="A31" s="186" t="s">
        <v>281</v>
      </c>
      <c r="B31" s="77">
        <v>1458903</v>
      </c>
      <c r="C31" s="77">
        <v>4561421</v>
      </c>
      <c r="D31" s="77">
        <v>1953524</v>
      </c>
      <c r="E31" s="77">
        <v>4221963</v>
      </c>
      <c r="F31" s="77">
        <v>2477249</v>
      </c>
      <c r="G31" s="77">
        <v>4384764</v>
      </c>
      <c r="H31" s="77">
        <v>2533102</v>
      </c>
      <c r="I31" s="77">
        <v>4817255</v>
      </c>
      <c r="J31" s="77">
        <v>1149317</v>
      </c>
      <c r="K31" s="77">
        <v>3814654</v>
      </c>
      <c r="L31" s="77">
        <v>4826935</v>
      </c>
      <c r="M31" s="77">
        <v>4498908</v>
      </c>
    </row>
    <row r="32" spans="1:13" x14ac:dyDescent="0.25">
      <c r="A32" s="185" t="s">
        <v>788</v>
      </c>
      <c r="B32" s="154">
        <v>2664315</v>
      </c>
      <c r="C32" s="154">
        <v>2041232</v>
      </c>
      <c r="D32" s="154">
        <v>3311251</v>
      </c>
      <c r="E32" s="154">
        <v>2375049</v>
      </c>
      <c r="F32" s="154">
        <v>3055006</v>
      </c>
      <c r="G32" s="154">
        <v>4114460</v>
      </c>
      <c r="H32" s="154">
        <v>3845799</v>
      </c>
      <c r="I32" s="154">
        <v>1431148</v>
      </c>
      <c r="J32" s="154">
        <v>4993567</v>
      </c>
      <c r="K32" s="154">
        <v>1483440</v>
      </c>
      <c r="L32" s="154">
        <v>3157052</v>
      </c>
      <c r="M32" s="154">
        <v>3516438</v>
      </c>
    </row>
    <row r="33" spans="1:13" x14ac:dyDescent="0.25">
      <c r="A33" s="186" t="s">
        <v>789</v>
      </c>
      <c r="B33" s="77">
        <v>1714550</v>
      </c>
      <c r="C33" s="77">
        <v>2641544</v>
      </c>
      <c r="D33" s="77">
        <v>3912565</v>
      </c>
      <c r="E33" s="77">
        <v>4675703</v>
      </c>
      <c r="F33" s="77">
        <v>3347409</v>
      </c>
      <c r="G33" s="77">
        <v>1871060</v>
      </c>
      <c r="H33" s="77">
        <v>1742798</v>
      </c>
      <c r="I33" s="77">
        <v>4767320</v>
      </c>
      <c r="J33" s="77">
        <v>3009887</v>
      </c>
      <c r="K33" s="77">
        <v>3313208</v>
      </c>
      <c r="L33" s="77">
        <v>1228886</v>
      </c>
      <c r="M33" s="77">
        <v>4015883</v>
      </c>
    </row>
    <row r="34" spans="1:13" x14ac:dyDescent="0.25">
      <c r="A34" s="185" t="s">
        <v>790</v>
      </c>
      <c r="B34" s="154">
        <v>4204778</v>
      </c>
      <c r="C34" s="154">
        <v>3613201</v>
      </c>
      <c r="D34" s="154">
        <v>3127083</v>
      </c>
      <c r="E34" s="154">
        <v>3564162</v>
      </c>
      <c r="F34" s="154">
        <v>4166945</v>
      </c>
      <c r="G34" s="154">
        <v>2259167</v>
      </c>
      <c r="H34" s="154">
        <v>1132243</v>
      </c>
      <c r="I34" s="154">
        <v>1059770</v>
      </c>
      <c r="J34" s="154">
        <v>1058851</v>
      </c>
      <c r="K34" s="154">
        <v>3172141</v>
      </c>
      <c r="L34" s="154">
        <v>3837173</v>
      </c>
      <c r="M34" s="154">
        <v>3220873</v>
      </c>
    </row>
  </sheetData>
  <dataValidations count="2">
    <dataValidation type="list" allowBlank="1" showInputMessage="1" showErrorMessage="1" sqref="B3" xr:uid="{FEED195D-EB80-4A96-8C67-A36343964030}">
      <formula1>$A$7:$A$34</formula1>
    </dataValidation>
    <dataValidation type="list" allowBlank="1" showInputMessage="1" showErrorMessage="1" sqref="E3" xr:uid="{43254C0E-154B-4E7D-BD54-4062AE5AECA0}">
      <formula1>$B$6:$F$6</formula1>
    </dataValidation>
  </dataValidations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AB4422-BA60-46E9-8908-F286A0176402}">
  <sheetPr>
    <tabColor theme="8" tint="-0.499984740745262"/>
  </sheetPr>
  <dimension ref="A1:XFD10"/>
  <sheetViews>
    <sheetView showGridLines="0" workbookViewId="0"/>
  </sheetViews>
  <sheetFormatPr defaultRowHeight="15" x14ac:dyDescent="0.25"/>
  <cols>
    <col min="4" max="4" width="23.42578125" customWidth="1"/>
    <col min="5" max="5" width="36.42578125" bestFit="1" customWidth="1"/>
    <col min="7" max="7" width="9.140625" customWidth="1"/>
  </cols>
  <sheetData>
    <row r="1" spans="1:16384" s="86" customFormat="1" ht="71.25" customHeight="1" x14ac:dyDescent="0.25">
      <c r="A1" s="47"/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  <c r="AE1" s="47"/>
      <c r="AF1" s="47"/>
      <c r="AG1" s="47"/>
      <c r="AH1" s="47"/>
      <c r="AI1" s="47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  <c r="AMK1"/>
      <c r="AML1"/>
      <c r="AMM1"/>
      <c r="AMN1"/>
      <c r="AMO1"/>
      <c r="AMP1"/>
      <c r="AMQ1"/>
      <c r="AMR1"/>
      <c r="AMS1"/>
      <c r="AMT1"/>
      <c r="AMU1"/>
      <c r="AMV1"/>
      <c r="AMW1"/>
      <c r="AMX1"/>
      <c r="AMY1"/>
      <c r="AMZ1"/>
      <c r="ANA1"/>
      <c r="ANB1"/>
      <c r="ANC1"/>
      <c r="AND1"/>
      <c r="ANE1"/>
      <c r="ANF1"/>
      <c r="ANG1"/>
      <c r="ANH1"/>
      <c r="ANI1"/>
      <c r="ANJ1"/>
      <c r="ANK1"/>
      <c r="ANL1"/>
      <c r="ANM1"/>
      <c r="ANN1"/>
      <c r="ANO1"/>
      <c r="ANP1"/>
      <c r="ANQ1"/>
      <c r="ANR1"/>
      <c r="ANS1"/>
      <c r="ANT1"/>
      <c r="ANU1"/>
      <c r="ANV1"/>
      <c r="ANW1"/>
      <c r="ANX1"/>
      <c r="ANY1"/>
      <c r="ANZ1"/>
      <c r="AOA1"/>
      <c r="AOB1"/>
      <c r="AOC1"/>
      <c r="AOD1"/>
      <c r="AOE1"/>
      <c r="AOF1"/>
      <c r="AOG1"/>
      <c r="AOH1"/>
      <c r="AOI1"/>
      <c r="AOJ1"/>
      <c r="AOK1"/>
      <c r="AOL1"/>
      <c r="AOM1"/>
      <c r="AON1"/>
      <c r="AOO1"/>
      <c r="AOP1"/>
      <c r="AOQ1"/>
      <c r="AOR1"/>
      <c r="AOS1"/>
      <c r="AOT1"/>
      <c r="AOU1"/>
      <c r="AOV1"/>
      <c r="AOW1"/>
      <c r="AOX1"/>
      <c r="AOY1"/>
      <c r="AOZ1"/>
      <c r="APA1"/>
      <c r="APB1"/>
      <c r="APC1"/>
      <c r="APD1"/>
      <c r="APE1"/>
      <c r="APF1"/>
      <c r="APG1"/>
      <c r="APH1"/>
      <c r="API1"/>
      <c r="APJ1"/>
      <c r="APK1"/>
      <c r="APL1"/>
      <c r="APM1"/>
      <c r="APN1"/>
      <c r="APO1"/>
      <c r="APP1"/>
      <c r="APQ1"/>
      <c r="APR1"/>
      <c r="APS1"/>
      <c r="APT1"/>
      <c r="APU1"/>
      <c r="APV1"/>
      <c r="APW1"/>
      <c r="APX1"/>
      <c r="APY1"/>
      <c r="APZ1"/>
      <c r="AQA1"/>
      <c r="AQB1"/>
      <c r="AQC1"/>
      <c r="AQD1"/>
      <c r="AQE1"/>
      <c r="AQF1"/>
      <c r="AQG1"/>
      <c r="AQH1"/>
      <c r="AQI1"/>
      <c r="AQJ1"/>
      <c r="AQK1"/>
      <c r="AQL1"/>
      <c r="AQM1"/>
      <c r="AQN1"/>
      <c r="AQO1"/>
      <c r="AQP1"/>
      <c r="AQQ1"/>
      <c r="AQR1"/>
      <c r="AQS1"/>
      <c r="AQT1"/>
      <c r="AQU1"/>
      <c r="AQV1"/>
      <c r="AQW1"/>
      <c r="AQX1"/>
      <c r="AQY1"/>
      <c r="AQZ1"/>
      <c r="ARA1"/>
      <c r="ARB1"/>
      <c r="ARC1"/>
      <c r="ARD1"/>
      <c r="ARE1"/>
      <c r="ARF1"/>
      <c r="ARG1"/>
      <c r="ARH1"/>
      <c r="ARI1"/>
      <c r="ARJ1"/>
      <c r="ARK1"/>
      <c r="ARL1"/>
      <c r="ARM1"/>
      <c r="ARN1"/>
      <c r="ARO1"/>
      <c r="ARP1"/>
      <c r="ARQ1"/>
      <c r="ARR1"/>
      <c r="ARS1"/>
      <c r="ART1"/>
      <c r="ARU1"/>
      <c r="ARV1"/>
      <c r="ARW1"/>
      <c r="ARX1"/>
      <c r="ARY1"/>
      <c r="ARZ1"/>
      <c r="ASA1"/>
      <c r="ASB1"/>
      <c r="ASC1"/>
      <c r="ASD1"/>
      <c r="ASE1"/>
      <c r="ASF1"/>
      <c r="ASG1"/>
      <c r="ASH1"/>
      <c r="ASI1"/>
      <c r="ASJ1"/>
      <c r="ASK1"/>
      <c r="ASL1"/>
      <c r="ASM1"/>
      <c r="ASN1"/>
      <c r="ASO1"/>
      <c r="ASP1"/>
      <c r="ASQ1"/>
      <c r="ASR1"/>
      <c r="ASS1"/>
      <c r="AST1"/>
      <c r="ASU1"/>
      <c r="ASV1"/>
      <c r="ASW1"/>
      <c r="ASX1"/>
      <c r="ASY1"/>
      <c r="ASZ1"/>
      <c r="ATA1"/>
      <c r="ATB1"/>
      <c r="ATC1"/>
      <c r="ATD1"/>
      <c r="ATE1"/>
      <c r="ATF1"/>
      <c r="ATG1"/>
      <c r="ATH1"/>
      <c r="ATI1"/>
      <c r="ATJ1"/>
      <c r="ATK1"/>
      <c r="ATL1"/>
      <c r="ATM1"/>
      <c r="ATN1"/>
      <c r="ATO1"/>
      <c r="ATP1"/>
      <c r="ATQ1"/>
      <c r="ATR1"/>
      <c r="ATS1"/>
      <c r="ATT1"/>
      <c r="ATU1"/>
      <c r="ATV1"/>
      <c r="ATW1"/>
      <c r="ATX1"/>
      <c r="ATY1"/>
      <c r="ATZ1"/>
      <c r="AUA1"/>
      <c r="AUB1"/>
      <c r="AUC1"/>
      <c r="AUD1"/>
      <c r="AUE1"/>
      <c r="AUF1"/>
      <c r="AUG1"/>
      <c r="AUH1"/>
      <c r="AUI1"/>
      <c r="AUJ1"/>
      <c r="AUK1"/>
      <c r="AUL1"/>
      <c r="AUM1"/>
      <c r="AUN1"/>
      <c r="AUO1"/>
      <c r="AUP1"/>
      <c r="AUQ1"/>
      <c r="AUR1"/>
      <c r="AUS1"/>
      <c r="AUT1"/>
      <c r="AUU1"/>
      <c r="AUV1"/>
      <c r="AUW1"/>
      <c r="AUX1"/>
      <c r="AUY1"/>
      <c r="AUZ1"/>
      <c r="AVA1"/>
      <c r="AVB1"/>
      <c r="AVC1"/>
      <c r="AVD1"/>
      <c r="AVE1"/>
      <c r="AVF1"/>
      <c r="AVG1"/>
      <c r="AVH1"/>
      <c r="AVI1"/>
      <c r="AVJ1"/>
      <c r="AVK1"/>
      <c r="AVL1"/>
      <c r="AVM1"/>
      <c r="AVN1"/>
      <c r="AVO1"/>
      <c r="AVP1"/>
      <c r="AVQ1"/>
      <c r="AVR1"/>
      <c r="AVS1"/>
      <c r="AVT1"/>
      <c r="AVU1"/>
      <c r="AVV1"/>
      <c r="AVW1"/>
      <c r="AVX1"/>
      <c r="AVY1"/>
      <c r="AVZ1"/>
      <c r="AWA1"/>
      <c r="AWB1"/>
      <c r="AWC1"/>
      <c r="AWD1"/>
      <c r="AWE1"/>
      <c r="AWF1"/>
      <c r="AWG1"/>
      <c r="AWH1"/>
      <c r="AWI1"/>
      <c r="AWJ1"/>
      <c r="AWK1"/>
      <c r="AWL1"/>
      <c r="AWM1"/>
      <c r="AWN1"/>
      <c r="AWO1"/>
      <c r="AWP1"/>
      <c r="AWQ1"/>
      <c r="AWR1"/>
      <c r="AWS1"/>
      <c r="AWT1"/>
      <c r="AWU1"/>
      <c r="AWV1"/>
      <c r="AWW1"/>
      <c r="AWX1"/>
      <c r="AWY1"/>
      <c r="AWZ1"/>
      <c r="AXA1"/>
      <c r="AXB1"/>
      <c r="AXC1"/>
      <c r="AXD1"/>
      <c r="AXE1"/>
      <c r="AXF1"/>
      <c r="AXG1"/>
      <c r="AXH1"/>
      <c r="AXI1"/>
      <c r="AXJ1"/>
      <c r="AXK1"/>
      <c r="AXL1"/>
      <c r="AXM1"/>
      <c r="AXN1"/>
      <c r="AXO1"/>
      <c r="AXP1"/>
      <c r="AXQ1"/>
      <c r="AXR1"/>
      <c r="AXS1"/>
      <c r="AXT1"/>
      <c r="AXU1"/>
      <c r="AXV1"/>
      <c r="AXW1"/>
      <c r="AXX1"/>
      <c r="AXY1"/>
      <c r="AXZ1"/>
      <c r="AYA1"/>
      <c r="AYB1"/>
      <c r="AYC1"/>
      <c r="AYD1"/>
      <c r="AYE1"/>
      <c r="AYF1"/>
      <c r="AYG1"/>
      <c r="AYH1"/>
      <c r="AYI1"/>
      <c r="AYJ1"/>
      <c r="AYK1"/>
      <c r="AYL1"/>
      <c r="AYM1"/>
      <c r="AYN1"/>
      <c r="AYO1"/>
      <c r="AYP1"/>
      <c r="AYQ1"/>
      <c r="AYR1"/>
      <c r="AYS1"/>
      <c r="AYT1"/>
      <c r="AYU1"/>
      <c r="AYV1"/>
      <c r="AYW1"/>
      <c r="AYX1"/>
      <c r="AYY1"/>
      <c r="AYZ1"/>
      <c r="AZA1"/>
      <c r="AZB1"/>
      <c r="AZC1"/>
      <c r="AZD1"/>
      <c r="AZE1"/>
      <c r="AZF1"/>
      <c r="AZG1"/>
      <c r="AZH1"/>
      <c r="AZI1"/>
      <c r="AZJ1"/>
      <c r="AZK1"/>
      <c r="AZL1"/>
      <c r="AZM1"/>
      <c r="AZN1"/>
      <c r="AZO1"/>
      <c r="AZP1"/>
      <c r="AZQ1"/>
      <c r="AZR1"/>
      <c r="AZS1"/>
      <c r="AZT1"/>
      <c r="AZU1"/>
      <c r="AZV1"/>
      <c r="AZW1"/>
      <c r="AZX1"/>
      <c r="AZY1"/>
      <c r="AZZ1"/>
      <c r="BAA1"/>
      <c r="BAB1"/>
      <c r="BAC1"/>
      <c r="BAD1"/>
      <c r="BAE1"/>
      <c r="BAF1"/>
      <c r="BAG1"/>
      <c r="BAH1"/>
      <c r="BAI1"/>
      <c r="BAJ1"/>
      <c r="BAK1"/>
      <c r="BAL1"/>
      <c r="BAM1"/>
      <c r="BAN1"/>
      <c r="BAO1"/>
      <c r="BAP1"/>
      <c r="BAQ1"/>
      <c r="BAR1"/>
      <c r="BAS1"/>
      <c r="BAT1"/>
      <c r="BAU1"/>
      <c r="BAV1"/>
      <c r="BAW1"/>
      <c r="BAX1"/>
      <c r="BAY1"/>
      <c r="BAZ1"/>
      <c r="BBA1"/>
      <c r="BBB1"/>
      <c r="BBC1"/>
      <c r="BBD1"/>
      <c r="BBE1"/>
      <c r="BBF1"/>
      <c r="BBG1"/>
      <c r="BBH1"/>
      <c r="BBI1"/>
      <c r="BBJ1"/>
      <c r="BBK1"/>
      <c r="BBL1"/>
      <c r="BBM1"/>
      <c r="BBN1"/>
      <c r="BBO1"/>
      <c r="BBP1"/>
      <c r="BBQ1"/>
      <c r="BBR1"/>
      <c r="BBS1"/>
      <c r="BBT1"/>
      <c r="BBU1"/>
      <c r="BBV1"/>
      <c r="BBW1"/>
      <c r="BBX1"/>
      <c r="BBY1"/>
      <c r="BBZ1"/>
      <c r="BCA1"/>
      <c r="BCB1"/>
      <c r="BCC1"/>
      <c r="BCD1"/>
      <c r="BCE1"/>
      <c r="BCF1"/>
      <c r="BCG1"/>
      <c r="BCH1"/>
      <c r="BCI1"/>
      <c r="BCJ1"/>
      <c r="BCK1"/>
      <c r="BCL1"/>
      <c r="BCM1"/>
      <c r="BCN1"/>
      <c r="BCO1"/>
      <c r="BCP1"/>
      <c r="BCQ1"/>
      <c r="BCR1"/>
      <c r="BCS1"/>
      <c r="BCT1"/>
      <c r="BCU1"/>
      <c r="BCV1"/>
      <c r="BCW1"/>
      <c r="BCX1"/>
      <c r="BCY1"/>
      <c r="BCZ1"/>
      <c r="BDA1"/>
      <c r="BDB1"/>
      <c r="BDC1"/>
      <c r="BDD1"/>
      <c r="BDE1"/>
      <c r="BDF1"/>
      <c r="BDG1"/>
      <c r="BDH1"/>
      <c r="BDI1"/>
      <c r="BDJ1"/>
      <c r="BDK1"/>
      <c r="BDL1"/>
      <c r="BDM1"/>
      <c r="BDN1"/>
      <c r="BDO1"/>
      <c r="BDP1"/>
      <c r="BDQ1"/>
      <c r="BDR1"/>
      <c r="BDS1"/>
      <c r="BDT1"/>
      <c r="BDU1"/>
      <c r="BDV1"/>
      <c r="BDW1"/>
      <c r="BDX1"/>
      <c r="BDY1"/>
      <c r="BDZ1"/>
      <c r="BEA1"/>
      <c r="BEB1"/>
      <c r="BEC1"/>
      <c r="BED1"/>
      <c r="BEE1"/>
      <c r="BEF1"/>
      <c r="BEG1"/>
      <c r="BEH1"/>
      <c r="BEI1"/>
      <c r="BEJ1"/>
      <c r="BEK1"/>
      <c r="BEL1"/>
      <c r="BEM1"/>
      <c r="BEN1"/>
      <c r="BEO1"/>
      <c r="BEP1"/>
      <c r="BEQ1"/>
      <c r="BER1"/>
      <c r="BES1"/>
      <c r="BET1"/>
      <c r="BEU1"/>
      <c r="BEV1"/>
      <c r="BEW1"/>
      <c r="BEX1"/>
      <c r="BEY1"/>
      <c r="BEZ1"/>
      <c r="BFA1"/>
      <c r="BFB1"/>
      <c r="BFC1"/>
      <c r="BFD1"/>
      <c r="BFE1"/>
      <c r="BFF1"/>
      <c r="BFG1"/>
      <c r="BFH1"/>
      <c r="BFI1"/>
      <c r="BFJ1"/>
      <c r="BFK1"/>
      <c r="BFL1"/>
      <c r="BFM1"/>
      <c r="BFN1"/>
      <c r="BFO1"/>
      <c r="BFP1"/>
      <c r="BFQ1"/>
      <c r="BFR1"/>
      <c r="BFS1"/>
      <c r="BFT1"/>
      <c r="BFU1"/>
      <c r="BFV1"/>
      <c r="BFW1"/>
      <c r="BFX1"/>
      <c r="BFY1"/>
      <c r="BFZ1"/>
      <c r="BGA1"/>
      <c r="BGB1"/>
      <c r="BGC1"/>
      <c r="BGD1"/>
      <c r="BGE1"/>
      <c r="BGF1"/>
      <c r="BGG1"/>
      <c r="BGH1"/>
      <c r="BGI1"/>
      <c r="BGJ1"/>
      <c r="BGK1"/>
      <c r="BGL1"/>
      <c r="BGM1"/>
      <c r="BGN1"/>
      <c r="BGO1"/>
      <c r="BGP1"/>
      <c r="BGQ1"/>
      <c r="BGR1"/>
      <c r="BGS1"/>
      <c r="BGT1"/>
      <c r="BGU1"/>
      <c r="BGV1"/>
      <c r="BGW1"/>
      <c r="BGX1"/>
      <c r="BGY1"/>
      <c r="BGZ1"/>
      <c r="BHA1"/>
      <c r="BHB1"/>
      <c r="BHC1"/>
      <c r="BHD1"/>
      <c r="BHE1"/>
      <c r="BHF1"/>
      <c r="BHG1"/>
      <c r="BHH1"/>
      <c r="BHI1"/>
      <c r="BHJ1"/>
      <c r="BHK1"/>
      <c r="BHL1"/>
      <c r="BHM1"/>
      <c r="BHN1"/>
      <c r="BHO1"/>
      <c r="BHP1"/>
      <c r="BHQ1"/>
      <c r="BHR1"/>
      <c r="BHS1"/>
      <c r="BHT1"/>
      <c r="BHU1"/>
      <c r="BHV1"/>
      <c r="BHW1"/>
      <c r="BHX1"/>
      <c r="BHY1"/>
      <c r="BHZ1"/>
      <c r="BIA1"/>
      <c r="BIB1"/>
      <c r="BIC1"/>
      <c r="BID1"/>
      <c r="BIE1"/>
      <c r="BIF1"/>
      <c r="BIG1"/>
      <c r="BIH1"/>
      <c r="BII1"/>
      <c r="BIJ1"/>
      <c r="BIK1"/>
      <c r="BIL1"/>
      <c r="BIM1"/>
      <c r="BIN1"/>
      <c r="BIO1"/>
      <c r="BIP1"/>
      <c r="BIQ1"/>
      <c r="BIR1"/>
      <c r="BIS1"/>
      <c r="BIT1"/>
      <c r="BIU1"/>
      <c r="BIV1"/>
      <c r="BIW1"/>
      <c r="BIX1"/>
      <c r="BIY1"/>
      <c r="BIZ1"/>
      <c r="BJA1"/>
      <c r="BJB1"/>
      <c r="BJC1"/>
      <c r="BJD1"/>
      <c r="BJE1"/>
      <c r="BJF1"/>
      <c r="BJG1"/>
      <c r="BJH1"/>
      <c r="BJI1"/>
      <c r="BJJ1"/>
      <c r="BJK1"/>
      <c r="BJL1"/>
      <c r="BJM1"/>
      <c r="BJN1"/>
      <c r="BJO1"/>
      <c r="BJP1"/>
      <c r="BJQ1"/>
      <c r="BJR1"/>
      <c r="BJS1"/>
      <c r="BJT1"/>
      <c r="BJU1"/>
      <c r="BJV1"/>
      <c r="BJW1"/>
      <c r="BJX1"/>
      <c r="BJY1"/>
      <c r="BJZ1"/>
      <c r="BKA1"/>
      <c r="BKB1"/>
      <c r="BKC1"/>
      <c r="BKD1"/>
      <c r="BKE1"/>
      <c r="BKF1"/>
      <c r="BKG1"/>
      <c r="BKH1"/>
      <c r="BKI1"/>
      <c r="BKJ1"/>
      <c r="BKK1"/>
      <c r="BKL1"/>
      <c r="BKM1"/>
      <c r="BKN1"/>
      <c r="BKO1"/>
      <c r="BKP1"/>
      <c r="BKQ1"/>
      <c r="BKR1"/>
      <c r="BKS1"/>
      <c r="BKT1"/>
      <c r="BKU1"/>
      <c r="BKV1"/>
      <c r="BKW1"/>
      <c r="BKX1"/>
      <c r="BKY1"/>
      <c r="BKZ1"/>
      <c r="BLA1"/>
      <c r="BLB1"/>
      <c r="BLC1"/>
      <c r="BLD1"/>
      <c r="BLE1"/>
      <c r="BLF1"/>
      <c r="BLG1"/>
      <c r="BLH1"/>
      <c r="BLI1"/>
      <c r="BLJ1"/>
      <c r="BLK1"/>
      <c r="BLL1"/>
      <c r="BLM1"/>
      <c r="BLN1"/>
      <c r="BLO1"/>
      <c r="BLP1"/>
      <c r="BLQ1"/>
      <c r="BLR1"/>
      <c r="BLS1"/>
      <c r="BLT1"/>
      <c r="BLU1"/>
      <c r="BLV1"/>
      <c r="BLW1"/>
      <c r="BLX1"/>
      <c r="BLY1"/>
      <c r="BLZ1"/>
      <c r="BMA1"/>
      <c r="BMB1"/>
      <c r="BMC1"/>
      <c r="BMD1"/>
      <c r="BME1"/>
      <c r="BMF1"/>
      <c r="BMG1"/>
      <c r="BMH1"/>
      <c r="BMI1"/>
      <c r="BMJ1"/>
      <c r="BMK1"/>
      <c r="BML1"/>
      <c r="BMM1"/>
      <c r="BMN1"/>
      <c r="BMO1"/>
      <c r="BMP1"/>
      <c r="BMQ1"/>
      <c r="BMR1"/>
      <c r="BMS1"/>
      <c r="BMT1"/>
      <c r="BMU1"/>
      <c r="BMV1"/>
      <c r="BMW1"/>
      <c r="BMX1"/>
      <c r="BMY1"/>
      <c r="BMZ1"/>
      <c r="BNA1"/>
      <c r="BNB1"/>
      <c r="BNC1"/>
      <c r="BND1"/>
      <c r="BNE1"/>
      <c r="BNF1"/>
      <c r="BNG1"/>
      <c r="BNH1"/>
      <c r="BNI1"/>
      <c r="BNJ1"/>
      <c r="BNK1"/>
      <c r="BNL1"/>
      <c r="BNM1"/>
      <c r="BNN1"/>
      <c r="BNO1"/>
      <c r="BNP1"/>
      <c r="BNQ1"/>
      <c r="BNR1"/>
      <c r="BNS1"/>
      <c r="BNT1"/>
      <c r="BNU1"/>
      <c r="BNV1"/>
      <c r="BNW1"/>
      <c r="BNX1"/>
      <c r="BNY1"/>
      <c r="BNZ1"/>
      <c r="BOA1"/>
      <c r="BOB1"/>
      <c r="BOC1"/>
      <c r="BOD1"/>
      <c r="BOE1"/>
      <c r="BOF1"/>
      <c r="BOG1"/>
      <c r="BOH1"/>
      <c r="BOI1"/>
      <c r="BOJ1"/>
      <c r="BOK1"/>
      <c r="BOL1"/>
      <c r="BOM1"/>
      <c r="BON1"/>
      <c r="BOO1"/>
      <c r="BOP1"/>
      <c r="BOQ1"/>
      <c r="BOR1"/>
      <c r="BOS1"/>
      <c r="BOT1"/>
      <c r="BOU1"/>
      <c r="BOV1"/>
      <c r="BOW1"/>
      <c r="BOX1"/>
      <c r="BOY1"/>
      <c r="BOZ1"/>
      <c r="BPA1"/>
      <c r="BPB1"/>
      <c r="BPC1"/>
      <c r="BPD1"/>
      <c r="BPE1"/>
      <c r="BPF1"/>
      <c r="BPG1"/>
      <c r="BPH1"/>
      <c r="BPI1"/>
      <c r="BPJ1"/>
      <c r="BPK1"/>
      <c r="BPL1"/>
      <c r="BPM1"/>
      <c r="BPN1"/>
      <c r="BPO1"/>
      <c r="BPP1"/>
      <c r="BPQ1"/>
      <c r="BPR1"/>
      <c r="BPS1"/>
      <c r="BPT1"/>
      <c r="BPU1"/>
      <c r="BPV1"/>
      <c r="BPW1"/>
      <c r="BPX1"/>
      <c r="BPY1"/>
      <c r="BPZ1"/>
      <c r="BQA1"/>
      <c r="BQB1"/>
      <c r="BQC1"/>
      <c r="BQD1"/>
      <c r="BQE1"/>
      <c r="BQF1"/>
      <c r="BQG1"/>
      <c r="BQH1"/>
      <c r="BQI1"/>
      <c r="BQJ1"/>
      <c r="BQK1"/>
      <c r="BQL1"/>
      <c r="BQM1"/>
      <c r="BQN1"/>
      <c r="BQO1"/>
      <c r="BQP1"/>
      <c r="BQQ1"/>
      <c r="BQR1"/>
      <c r="BQS1"/>
      <c r="BQT1"/>
      <c r="BQU1"/>
      <c r="BQV1"/>
      <c r="BQW1"/>
      <c r="BQX1"/>
      <c r="BQY1"/>
      <c r="BQZ1"/>
      <c r="BRA1"/>
      <c r="BRB1"/>
      <c r="BRC1"/>
      <c r="BRD1"/>
      <c r="BRE1"/>
      <c r="BRF1"/>
      <c r="BRG1"/>
      <c r="BRH1"/>
      <c r="BRI1"/>
      <c r="BRJ1"/>
      <c r="BRK1"/>
      <c r="BRL1"/>
      <c r="BRM1"/>
      <c r="BRN1"/>
      <c r="BRO1"/>
      <c r="BRP1"/>
      <c r="BRQ1"/>
      <c r="BRR1"/>
      <c r="BRS1"/>
      <c r="BRT1"/>
      <c r="BRU1"/>
      <c r="BRV1"/>
      <c r="BRW1"/>
      <c r="BRX1"/>
      <c r="BRY1"/>
      <c r="BRZ1"/>
      <c r="BSA1"/>
      <c r="BSB1"/>
      <c r="BSC1"/>
      <c r="BSD1"/>
      <c r="BSE1"/>
      <c r="BSF1"/>
      <c r="BSG1"/>
      <c r="BSH1"/>
      <c r="BSI1"/>
      <c r="BSJ1"/>
      <c r="BSK1"/>
      <c r="BSL1"/>
      <c r="BSM1"/>
      <c r="BSN1"/>
      <c r="BSO1"/>
      <c r="BSP1"/>
      <c r="BSQ1"/>
      <c r="BSR1"/>
      <c r="BSS1"/>
      <c r="BST1"/>
      <c r="BSU1"/>
      <c r="BSV1"/>
      <c r="BSW1"/>
      <c r="BSX1"/>
      <c r="BSY1"/>
      <c r="BSZ1"/>
      <c r="BTA1"/>
      <c r="BTB1"/>
      <c r="BTC1"/>
      <c r="BTD1"/>
      <c r="BTE1"/>
      <c r="BTF1"/>
      <c r="BTG1"/>
      <c r="BTH1"/>
      <c r="BTI1"/>
      <c r="BTJ1"/>
      <c r="BTK1"/>
      <c r="BTL1"/>
      <c r="BTM1"/>
      <c r="BTN1"/>
      <c r="BTO1"/>
      <c r="BTP1"/>
      <c r="BTQ1"/>
      <c r="BTR1"/>
      <c r="BTS1"/>
      <c r="BTT1"/>
      <c r="BTU1"/>
      <c r="BTV1"/>
      <c r="BTW1"/>
      <c r="BTX1"/>
      <c r="BTY1"/>
      <c r="BTZ1"/>
      <c r="BUA1"/>
      <c r="BUB1"/>
      <c r="BUC1"/>
      <c r="BUD1"/>
      <c r="BUE1"/>
      <c r="BUF1"/>
      <c r="BUG1"/>
      <c r="BUH1"/>
      <c r="BUI1"/>
      <c r="BUJ1"/>
      <c r="BUK1"/>
      <c r="BUL1"/>
      <c r="BUM1"/>
      <c r="BUN1"/>
      <c r="BUO1"/>
      <c r="BUP1"/>
      <c r="BUQ1"/>
      <c r="BUR1"/>
      <c r="BUS1"/>
      <c r="BUT1"/>
      <c r="BUU1"/>
      <c r="BUV1"/>
      <c r="BUW1"/>
      <c r="BUX1"/>
      <c r="BUY1"/>
      <c r="BUZ1"/>
      <c r="BVA1"/>
      <c r="BVB1"/>
      <c r="BVC1"/>
      <c r="BVD1"/>
      <c r="BVE1"/>
      <c r="BVF1"/>
      <c r="BVG1"/>
      <c r="BVH1"/>
      <c r="BVI1"/>
      <c r="BVJ1"/>
      <c r="BVK1"/>
      <c r="BVL1"/>
      <c r="BVM1"/>
      <c r="BVN1"/>
      <c r="BVO1"/>
      <c r="BVP1"/>
      <c r="BVQ1"/>
      <c r="BVR1"/>
      <c r="BVS1"/>
      <c r="BVT1"/>
      <c r="BVU1"/>
      <c r="BVV1"/>
      <c r="BVW1"/>
      <c r="BVX1"/>
      <c r="BVY1"/>
      <c r="BVZ1"/>
      <c r="BWA1"/>
      <c r="BWB1"/>
      <c r="BWC1"/>
      <c r="BWD1"/>
      <c r="BWE1"/>
      <c r="BWF1"/>
      <c r="BWG1"/>
      <c r="BWH1"/>
      <c r="BWI1"/>
      <c r="BWJ1"/>
      <c r="BWK1"/>
      <c r="BWL1"/>
      <c r="BWM1"/>
      <c r="BWN1"/>
      <c r="BWO1"/>
      <c r="BWP1"/>
      <c r="BWQ1"/>
      <c r="BWR1"/>
      <c r="BWS1"/>
      <c r="BWT1"/>
      <c r="BWU1"/>
      <c r="BWV1"/>
      <c r="BWW1"/>
      <c r="BWX1"/>
      <c r="BWY1"/>
      <c r="BWZ1"/>
      <c r="BXA1"/>
      <c r="BXB1"/>
      <c r="BXC1"/>
      <c r="BXD1"/>
      <c r="BXE1"/>
      <c r="BXF1"/>
      <c r="BXG1"/>
      <c r="BXH1"/>
      <c r="BXI1"/>
      <c r="BXJ1"/>
      <c r="BXK1"/>
      <c r="BXL1"/>
      <c r="BXM1"/>
      <c r="BXN1"/>
      <c r="BXO1"/>
      <c r="BXP1"/>
      <c r="BXQ1"/>
      <c r="BXR1"/>
      <c r="BXS1"/>
      <c r="BXT1"/>
      <c r="BXU1"/>
      <c r="BXV1"/>
      <c r="BXW1"/>
      <c r="BXX1"/>
      <c r="BXY1"/>
      <c r="BXZ1"/>
      <c r="BYA1"/>
      <c r="BYB1"/>
      <c r="BYC1"/>
      <c r="BYD1"/>
      <c r="BYE1"/>
      <c r="BYF1"/>
      <c r="BYG1"/>
      <c r="BYH1"/>
      <c r="BYI1"/>
      <c r="BYJ1"/>
      <c r="BYK1"/>
      <c r="BYL1"/>
      <c r="BYM1"/>
      <c r="BYN1"/>
      <c r="BYO1"/>
      <c r="BYP1"/>
      <c r="BYQ1"/>
      <c r="BYR1"/>
      <c r="BYS1"/>
      <c r="BYT1"/>
      <c r="BYU1"/>
      <c r="BYV1"/>
      <c r="BYW1"/>
      <c r="BYX1"/>
      <c r="BYY1"/>
      <c r="BYZ1"/>
      <c r="BZA1"/>
      <c r="BZB1"/>
      <c r="BZC1"/>
      <c r="BZD1"/>
      <c r="BZE1"/>
      <c r="BZF1"/>
      <c r="BZG1"/>
      <c r="BZH1"/>
      <c r="BZI1"/>
      <c r="BZJ1"/>
      <c r="BZK1"/>
      <c r="BZL1"/>
      <c r="BZM1"/>
      <c r="BZN1"/>
      <c r="BZO1"/>
      <c r="BZP1"/>
      <c r="BZQ1"/>
      <c r="BZR1"/>
      <c r="BZS1"/>
      <c r="BZT1"/>
      <c r="BZU1"/>
      <c r="BZV1"/>
      <c r="BZW1"/>
      <c r="BZX1"/>
      <c r="BZY1"/>
      <c r="BZZ1"/>
      <c r="CAA1"/>
      <c r="CAB1"/>
      <c r="CAC1"/>
      <c r="CAD1"/>
      <c r="CAE1"/>
      <c r="CAF1"/>
      <c r="CAG1"/>
      <c r="CAH1"/>
      <c r="CAI1"/>
      <c r="CAJ1"/>
      <c r="CAK1"/>
      <c r="CAL1"/>
      <c r="CAM1"/>
      <c r="CAN1"/>
      <c r="CAO1"/>
      <c r="CAP1"/>
      <c r="CAQ1"/>
      <c r="CAR1"/>
      <c r="CAS1"/>
      <c r="CAT1"/>
      <c r="CAU1"/>
      <c r="CAV1"/>
      <c r="CAW1"/>
      <c r="CAX1"/>
      <c r="CAY1"/>
      <c r="CAZ1"/>
      <c r="CBA1"/>
      <c r="CBB1"/>
      <c r="CBC1"/>
      <c r="CBD1"/>
      <c r="CBE1"/>
      <c r="CBF1"/>
      <c r="CBG1"/>
      <c r="CBH1"/>
      <c r="CBI1"/>
      <c r="CBJ1"/>
      <c r="CBK1"/>
      <c r="CBL1"/>
      <c r="CBM1"/>
      <c r="CBN1"/>
      <c r="CBO1"/>
      <c r="CBP1"/>
      <c r="CBQ1"/>
      <c r="CBR1"/>
      <c r="CBS1"/>
      <c r="CBT1"/>
      <c r="CBU1"/>
      <c r="CBV1"/>
      <c r="CBW1"/>
      <c r="CBX1"/>
      <c r="CBY1"/>
      <c r="CBZ1"/>
      <c r="CCA1"/>
      <c r="CCB1"/>
      <c r="CCC1"/>
      <c r="CCD1"/>
      <c r="CCE1"/>
      <c r="CCF1"/>
      <c r="CCG1"/>
      <c r="CCH1"/>
      <c r="CCI1"/>
      <c r="CCJ1"/>
      <c r="CCK1"/>
      <c r="CCL1"/>
      <c r="CCM1"/>
      <c r="CCN1"/>
      <c r="CCO1"/>
      <c r="CCP1"/>
      <c r="CCQ1"/>
      <c r="CCR1"/>
      <c r="CCS1"/>
      <c r="CCT1"/>
      <c r="CCU1"/>
      <c r="CCV1"/>
      <c r="CCW1"/>
      <c r="CCX1"/>
      <c r="CCY1"/>
      <c r="CCZ1"/>
      <c r="CDA1"/>
      <c r="CDB1"/>
      <c r="CDC1"/>
      <c r="CDD1"/>
      <c r="CDE1"/>
      <c r="CDF1"/>
      <c r="CDG1"/>
      <c r="CDH1"/>
      <c r="CDI1"/>
      <c r="CDJ1"/>
      <c r="CDK1"/>
      <c r="CDL1"/>
      <c r="CDM1"/>
      <c r="CDN1"/>
      <c r="CDO1"/>
      <c r="CDP1"/>
      <c r="CDQ1"/>
      <c r="CDR1"/>
      <c r="CDS1"/>
      <c r="CDT1"/>
      <c r="CDU1"/>
      <c r="CDV1"/>
      <c r="CDW1"/>
      <c r="CDX1"/>
      <c r="CDY1"/>
      <c r="CDZ1"/>
      <c r="CEA1"/>
      <c r="CEB1"/>
      <c r="CEC1"/>
      <c r="CED1"/>
      <c r="CEE1"/>
      <c r="CEF1"/>
      <c r="CEG1"/>
      <c r="CEH1"/>
      <c r="CEI1"/>
      <c r="CEJ1"/>
      <c r="CEK1"/>
      <c r="CEL1"/>
      <c r="CEM1"/>
      <c r="CEN1"/>
      <c r="CEO1"/>
      <c r="CEP1"/>
      <c r="CEQ1"/>
      <c r="CER1"/>
      <c r="CES1"/>
      <c r="CET1"/>
      <c r="CEU1"/>
      <c r="CEV1"/>
      <c r="CEW1"/>
      <c r="CEX1"/>
      <c r="CEY1"/>
      <c r="CEZ1"/>
      <c r="CFA1"/>
      <c r="CFB1"/>
      <c r="CFC1"/>
      <c r="CFD1"/>
      <c r="CFE1"/>
      <c r="CFF1"/>
      <c r="CFG1"/>
      <c r="CFH1"/>
      <c r="CFI1"/>
      <c r="CFJ1"/>
      <c r="CFK1"/>
      <c r="CFL1"/>
      <c r="CFM1"/>
      <c r="CFN1"/>
      <c r="CFO1"/>
      <c r="CFP1"/>
      <c r="CFQ1"/>
      <c r="CFR1"/>
      <c r="CFS1"/>
      <c r="CFT1"/>
      <c r="CFU1"/>
      <c r="CFV1"/>
      <c r="CFW1"/>
      <c r="CFX1"/>
      <c r="CFY1"/>
      <c r="CFZ1"/>
      <c r="CGA1"/>
      <c r="CGB1"/>
      <c r="CGC1"/>
      <c r="CGD1"/>
      <c r="CGE1"/>
      <c r="CGF1"/>
      <c r="CGG1"/>
      <c r="CGH1"/>
      <c r="CGI1"/>
      <c r="CGJ1"/>
      <c r="CGK1"/>
      <c r="CGL1"/>
      <c r="CGM1"/>
      <c r="CGN1"/>
      <c r="CGO1"/>
      <c r="CGP1"/>
      <c r="CGQ1"/>
      <c r="CGR1"/>
      <c r="CGS1"/>
      <c r="CGT1"/>
      <c r="CGU1"/>
      <c r="CGV1"/>
      <c r="CGW1"/>
      <c r="CGX1"/>
      <c r="CGY1"/>
      <c r="CGZ1"/>
      <c r="CHA1"/>
      <c r="CHB1"/>
      <c r="CHC1"/>
      <c r="CHD1"/>
      <c r="CHE1"/>
      <c r="CHF1"/>
      <c r="CHG1"/>
      <c r="CHH1"/>
      <c r="CHI1"/>
      <c r="CHJ1"/>
      <c r="CHK1"/>
      <c r="CHL1"/>
      <c r="CHM1"/>
      <c r="CHN1"/>
      <c r="CHO1"/>
      <c r="CHP1"/>
      <c r="CHQ1"/>
      <c r="CHR1"/>
      <c r="CHS1"/>
      <c r="CHT1"/>
      <c r="CHU1"/>
      <c r="CHV1"/>
      <c r="CHW1"/>
      <c r="CHX1"/>
      <c r="CHY1"/>
      <c r="CHZ1"/>
      <c r="CIA1"/>
      <c r="CIB1"/>
      <c r="CIC1"/>
      <c r="CID1"/>
      <c r="CIE1"/>
      <c r="CIF1"/>
      <c r="CIG1"/>
      <c r="CIH1"/>
      <c r="CII1"/>
      <c r="CIJ1"/>
      <c r="CIK1"/>
      <c r="CIL1"/>
      <c r="CIM1"/>
      <c r="CIN1"/>
      <c r="CIO1"/>
      <c r="CIP1"/>
      <c r="CIQ1"/>
      <c r="CIR1"/>
      <c r="CIS1"/>
      <c r="CIT1"/>
      <c r="CIU1"/>
      <c r="CIV1"/>
      <c r="CIW1"/>
      <c r="CIX1"/>
      <c r="CIY1"/>
      <c r="CIZ1"/>
      <c r="CJA1"/>
      <c r="CJB1"/>
      <c r="CJC1"/>
      <c r="CJD1"/>
      <c r="CJE1"/>
      <c r="CJF1"/>
      <c r="CJG1"/>
      <c r="CJH1"/>
      <c r="CJI1"/>
      <c r="CJJ1"/>
      <c r="CJK1"/>
      <c r="CJL1"/>
      <c r="CJM1"/>
      <c r="CJN1"/>
      <c r="CJO1"/>
      <c r="CJP1"/>
      <c r="CJQ1"/>
      <c r="CJR1"/>
      <c r="CJS1"/>
      <c r="CJT1"/>
      <c r="CJU1"/>
      <c r="CJV1"/>
      <c r="CJW1"/>
      <c r="CJX1"/>
      <c r="CJY1"/>
      <c r="CJZ1"/>
      <c r="CKA1"/>
      <c r="CKB1"/>
      <c r="CKC1"/>
      <c r="CKD1"/>
      <c r="CKE1"/>
      <c r="CKF1"/>
      <c r="CKG1"/>
      <c r="CKH1"/>
      <c r="CKI1"/>
      <c r="CKJ1"/>
      <c r="CKK1"/>
      <c r="CKL1"/>
      <c r="CKM1"/>
      <c r="CKN1"/>
      <c r="CKO1"/>
      <c r="CKP1"/>
      <c r="CKQ1"/>
      <c r="CKR1"/>
      <c r="CKS1"/>
      <c r="CKT1"/>
      <c r="CKU1"/>
      <c r="CKV1"/>
      <c r="CKW1"/>
      <c r="CKX1"/>
      <c r="CKY1"/>
      <c r="CKZ1"/>
      <c r="CLA1"/>
      <c r="CLB1"/>
      <c r="CLC1"/>
      <c r="CLD1"/>
      <c r="CLE1"/>
      <c r="CLF1"/>
      <c r="CLG1"/>
      <c r="CLH1"/>
      <c r="CLI1"/>
      <c r="CLJ1"/>
      <c r="CLK1"/>
      <c r="CLL1"/>
      <c r="CLM1"/>
      <c r="CLN1"/>
      <c r="CLO1"/>
      <c r="CLP1"/>
      <c r="CLQ1"/>
      <c r="CLR1"/>
      <c r="CLS1"/>
      <c r="CLT1"/>
      <c r="CLU1"/>
      <c r="CLV1"/>
      <c r="CLW1"/>
      <c r="CLX1"/>
      <c r="CLY1"/>
      <c r="CLZ1"/>
      <c r="CMA1"/>
      <c r="CMB1"/>
      <c r="CMC1"/>
      <c r="CMD1"/>
      <c r="CME1"/>
      <c r="CMF1"/>
      <c r="CMG1"/>
      <c r="CMH1"/>
      <c r="CMI1"/>
      <c r="CMJ1"/>
      <c r="CMK1"/>
      <c r="CML1"/>
      <c r="CMM1"/>
      <c r="CMN1"/>
      <c r="CMO1"/>
      <c r="CMP1"/>
      <c r="CMQ1"/>
      <c r="CMR1"/>
      <c r="CMS1"/>
      <c r="CMT1"/>
      <c r="CMU1"/>
      <c r="CMV1"/>
      <c r="CMW1"/>
      <c r="CMX1"/>
      <c r="CMY1"/>
      <c r="CMZ1"/>
      <c r="CNA1"/>
      <c r="CNB1"/>
      <c r="CNC1"/>
      <c r="CND1"/>
      <c r="CNE1"/>
      <c r="CNF1"/>
      <c r="CNG1"/>
      <c r="CNH1"/>
      <c r="CNI1"/>
      <c r="CNJ1"/>
      <c r="CNK1"/>
      <c r="CNL1"/>
      <c r="CNM1"/>
      <c r="CNN1"/>
      <c r="CNO1"/>
      <c r="CNP1"/>
      <c r="CNQ1"/>
      <c r="CNR1"/>
      <c r="CNS1"/>
      <c r="CNT1"/>
      <c r="CNU1"/>
      <c r="CNV1"/>
      <c r="CNW1"/>
      <c r="CNX1"/>
      <c r="CNY1"/>
      <c r="CNZ1"/>
      <c r="COA1"/>
      <c r="COB1"/>
      <c r="COC1"/>
      <c r="COD1"/>
      <c r="COE1"/>
      <c r="COF1"/>
      <c r="COG1"/>
      <c r="COH1"/>
      <c r="COI1"/>
      <c r="COJ1"/>
      <c r="COK1"/>
      <c r="COL1"/>
      <c r="COM1"/>
      <c r="CON1"/>
      <c r="COO1"/>
      <c r="COP1"/>
      <c r="COQ1"/>
      <c r="COR1"/>
      <c r="COS1"/>
      <c r="COT1"/>
      <c r="COU1"/>
      <c r="COV1"/>
      <c r="COW1"/>
      <c r="COX1"/>
      <c r="COY1"/>
      <c r="COZ1"/>
      <c r="CPA1"/>
      <c r="CPB1"/>
      <c r="CPC1"/>
      <c r="CPD1"/>
      <c r="CPE1"/>
      <c r="CPF1"/>
      <c r="CPG1"/>
      <c r="CPH1"/>
      <c r="CPI1"/>
      <c r="CPJ1"/>
      <c r="CPK1"/>
      <c r="CPL1"/>
      <c r="CPM1"/>
      <c r="CPN1"/>
      <c r="CPO1"/>
      <c r="CPP1"/>
      <c r="CPQ1"/>
      <c r="CPR1"/>
      <c r="CPS1"/>
      <c r="CPT1"/>
      <c r="CPU1"/>
      <c r="CPV1"/>
      <c r="CPW1"/>
      <c r="CPX1"/>
      <c r="CPY1"/>
      <c r="CPZ1"/>
      <c r="CQA1"/>
      <c r="CQB1"/>
      <c r="CQC1"/>
      <c r="CQD1"/>
      <c r="CQE1"/>
      <c r="CQF1"/>
      <c r="CQG1"/>
      <c r="CQH1"/>
      <c r="CQI1"/>
      <c r="CQJ1"/>
      <c r="CQK1"/>
      <c r="CQL1"/>
      <c r="CQM1"/>
      <c r="CQN1"/>
      <c r="CQO1"/>
      <c r="CQP1"/>
      <c r="CQQ1"/>
      <c r="CQR1"/>
      <c r="CQS1"/>
      <c r="CQT1"/>
      <c r="CQU1"/>
      <c r="CQV1"/>
      <c r="CQW1"/>
      <c r="CQX1"/>
      <c r="CQY1"/>
      <c r="CQZ1"/>
      <c r="CRA1"/>
      <c r="CRB1"/>
      <c r="CRC1"/>
      <c r="CRD1"/>
      <c r="CRE1"/>
      <c r="CRF1"/>
      <c r="CRG1"/>
      <c r="CRH1"/>
      <c r="CRI1"/>
      <c r="CRJ1"/>
      <c r="CRK1"/>
      <c r="CRL1"/>
      <c r="CRM1"/>
      <c r="CRN1"/>
      <c r="CRO1"/>
      <c r="CRP1"/>
      <c r="CRQ1"/>
      <c r="CRR1"/>
      <c r="CRS1"/>
      <c r="CRT1"/>
      <c r="CRU1"/>
      <c r="CRV1"/>
      <c r="CRW1"/>
      <c r="CRX1"/>
      <c r="CRY1"/>
      <c r="CRZ1"/>
      <c r="CSA1"/>
      <c r="CSB1"/>
      <c r="CSC1"/>
      <c r="CSD1"/>
      <c r="CSE1"/>
      <c r="CSF1"/>
      <c r="CSG1"/>
      <c r="CSH1"/>
      <c r="CSI1"/>
      <c r="CSJ1"/>
      <c r="CSK1"/>
      <c r="CSL1"/>
      <c r="CSM1"/>
      <c r="CSN1"/>
      <c r="CSO1"/>
      <c r="CSP1"/>
      <c r="CSQ1"/>
      <c r="CSR1"/>
      <c r="CSS1"/>
      <c r="CST1"/>
      <c r="CSU1"/>
      <c r="CSV1"/>
      <c r="CSW1"/>
      <c r="CSX1"/>
      <c r="CSY1"/>
      <c r="CSZ1"/>
      <c r="CTA1"/>
      <c r="CTB1"/>
      <c r="CTC1"/>
      <c r="CTD1"/>
      <c r="CTE1"/>
      <c r="CTF1"/>
      <c r="CTG1"/>
      <c r="CTH1"/>
      <c r="CTI1"/>
      <c r="CTJ1"/>
      <c r="CTK1"/>
      <c r="CTL1"/>
      <c r="CTM1"/>
      <c r="CTN1"/>
      <c r="CTO1"/>
      <c r="CTP1"/>
      <c r="CTQ1"/>
      <c r="CTR1"/>
      <c r="CTS1"/>
      <c r="CTT1"/>
      <c r="CTU1"/>
      <c r="CTV1"/>
      <c r="CTW1"/>
      <c r="CTX1"/>
      <c r="CTY1"/>
      <c r="CTZ1"/>
      <c r="CUA1"/>
      <c r="CUB1"/>
      <c r="CUC1"/>
      <c r="CUD1"/>
      <c r="CUE1"/>
      <c r="CUF1"/>
      <c r="CUG1"/>
      <c r="CUH1"/>
      <c r="CUI1"/>
      <c r="CUJ1"/>
      <c r="CUK1"/>
      <c r="CUL1"/>
      <c r="CUM1"/>
      <c r="CUN1"/>
      <c r="CUO1"/>
      <c r="CUP1"/>
      <c r="CUQ1"/>
      <c r="CUR1"/>
      <c r="CUS1"/>
      <c r="CUT1"/>
      <c r="CUU1"/>
      <c r="CUV1"/>
      <c r="CUW1"/>
      <c r="CUX1"/>
      <c r="CUY1"/>
      <c r="CUZ1"/>
      <c r="CVA1"/>
      <c r="CVB1"/>
      <c r="CVC1"/>
      <c r="CVD1"/>
      <c r="CVE1"/>
      <c r="CVF1"/>
      <c r="CVG1"/>
      <c r="CVH1"/>
      <c r="CVI1"/>
      <c r="CVJ1"/>
      <c r="CVK1"/>
      <c r="CVL1"/>
      <c r="CVM1"/>
      <c r="CVN1"/>
      <c r="CVO1"/>
      <c r="CVP1"/>
      <c r="CVQ1"/>
      <c r="CVR1"/>
      <c r="CVS1"/>
      <c r="CVT1"/>
      <c r="CVU1"/>
      <c r="CVV1"/>
      <c r="CVW1"/>
      <c r="CVX1"/>
      <c r="CVY1"/>
      <c r="CVZ1"/>
      <c r="CWA1"/>
      <c r="CWB1"/>
      <c r="CWC1"/>
      <c r="CWD1"/>
      <c r="CWE1"/>
      <c r="CWF1"/>
      <c r="CWG1"/>
      <c r="CWH1"/>
      <c r="CWI1"/>
      <c r="CWJ1"/>
      <c r="CWK1"/>
      <c r="CWL1"/>
      <c r="CWM1"/>
      <c r="CWN1"/>
      <c r="CWO1"/>
      <c r="CWP1"/>
      <c r="CWQ1"/>
      <c r="CWR1"/>
      <c r="CWS1"/>
      <c r="CWT1"/>
      <c r="CWU1"/>
      <c r="CWV1"/>
      <c r="CWW1"/>
      <c r="CWX1"/>
      <c r="CWY1"/>
      <c r="CWZ1"/>
      <c r="CXA1"/>
      <c r="CXB1"/>
      <c r="CXC1"/>
      <c r="CXD1"/>
      <c r="CXE1"/>
      <c r="CXF1"/>
      <c r="CXG1"/>
      <c r="CXH1"/>
      <c r="CXI1"/>
      <c r="CXJ1"/>
      <c r="CXK1"/>
      <c r="CXL1"/>
      <c r="CXM1"/>
      <c r="CXN1"/>
      <c r="CXO1"/>
      <c r="CXP1"/>
      <c r="CXQ1"/>
      <c r="CXR1"/>
      <c r="CXS1"/>
      <c r="CXT1"/>
      <c r="CXU1"/>
      <c r="CXV1"/>
      <c r="CXW1"/>
      <c r="CXX1"/>
      <c r="CXY1"/>
      <c r="CXZ1"/>
      <c r="CYA1"/>
      <c r="CYB1"/>
      <c r="CYC1"/>
      <c r="CYD1"/>
      <c r="CYE1"/>
      <c r="CYF1"/>
      <c r="CYG1"/>
      <c r="CYH1"/>
      <c r="CYI1"/>
      <c r="CYJ1"/>
      <c r="CYK1"/>
      <c r="CYL1"/>
      <c r="CYM1"/>
      <c r="CYN1"/>
      <c r="CYO1"/>
      <c r="CYP1"/>
      <c r="CYQ1"/>
      <c r="CYR1"/>
      <c r="CYS1"/>
      <c r="CYT1"/>
      <c r="CYU1"/>
      <c r="CYV1"/>
      <c r="CYW1"/>
      <c r="CYX1"/>
      <c r="CYY1"/>
      <c r="CYZ1"/>
      <c r="CZA1"/>
      <c r="CZB1"/>
      <c r="CZC1"/>
      <c r="CZD1"/>
      <c r="CZE1"/>
      <c r="CZF1"/>
      <c r="CZG1"/>
      <c r="CZH1"/>
      <c r="CZI1"/>
      <c r="CZJ1"/>
      <c r="CZK1"/>
      <c r="CZL1"/>
      <c r="CZM1"/>
      <c r="CZN1"/>
      <c r="CZO1"/>
      <c r="CZP1"/>
      <c r="CZQ1"/>
      <c r="CZR1"/>
      <c r="CZS1"/>
      <c r="CZT1"/>
      <c r="CZU1"/>
      <c r="CZV1"/>
      <c r="CZW1"/>
      <c r="CZX1"/>
      <c r="CZY1"/>
      <c r="CZZ1"/>
      <c r="DAA1"/>
      <c r="DAB1"/>
      <c r="DAC1"/>
      <c r="DAD1"/>
      <c r="DAE1"/>
      <c r="DAF1"/>
      <c r="DAG1"/>
      <c r="DAH1"/>
      <c r="DAI1"/>
      <c r="DAJ1"/>
      <c r="DAK1"/>
      <c r="DAL1"/>
      <c r="DAM1"/>
      <c r="DAN1"/>
      <c r="DAO1"/>
      <c r="DAP1"/>
      <c r="DAQ1"/>
      <c r="DAR1"/>
      <c r="DAS1"/>
      <c r="DAT1"/>
      <c r="DAU1"/>
      <c r="DAV1"/>
      <c r="DAW1"/>
      <c r="DAX1"/>
      <c r="DAY1"/>
      <c r="DAZ1"/>
      <c r="DBA1"/>
      <c r="DBB1"/>
      <c r="DBC1"/>
      <c r="DBD1"/>
      <c r="DBE1"/>
      <c r="DBF1"/>
      <c r="DBG1"/>
      <c r="DBH1"/>
      <c r="DBI1"/>
      <c r="DBJ1"/>
      <c r="DBK1"/>
      <c r="DBL1"/>
      <c r="DBM1"/>
      <c r="DBN1"/>
      <c r="DBO1"/>
      <c r="DBP1"/>
      <c r="DBQ1"/>
      <c r="DBR1"/>
      <c r="DBS1"/>
      <c r="DBT1"/>
      <c r="DBU1"/>
      <c r="DBV1"/>
      <c r="DBW1"/>
      <c r="DBX1"/>
      <c r="DBY1"/>
      <c r="DBZ1"/>
      <c r="DCA1"/>
      <c r="DCB1"/>
      <c r="DCC1"/>
      <c r="DCD1"/>
      <c r="DCE1"/>
      <c r="DCF1"/>
      <c r="DCG1"/>
      <c r="DCH1"/>
      <c r="DCI1"/>
      <c r="DCJ1"/>
      <c r="DCK1"/>
      <c r="DCL1"/>
      <c r="DCM1"/>
      <c r="DCN1"/>
      <c r="DCO1"/>
      <c r="DCP1"/>
      <c r="DCQ1"/>
      <c r="DCR1"/>
      <c r="DCS1"/>
      <c r="DCT1"/>
      <c r="DCU1"/>
      <c r="DCV1"/>
      <c r="DCW1"/>
      <c r="DCX1"/>
      <c r="DCY1"/>
      <c r="DCZ1"/>
      <c r="DDA1"/>
      <c r="DDB1"/>
      <c r="DDC1"/>
      <c r="DDD1"/>
      <c r="DDE1"/>
      <c r="DDF1"/>
      <c r="DDG1"/>
      <c r="DDH1"/>
      <c r="DDI1"/>
      <c r="DDJ1"/>
      <c r="DDK1"/>
      <c r="DDL1"/>
      <c r="DDM1"/>
      <c r="DDN1"/>
      <c r="DDO1"/>
      <c r="DDP1"/>
      <c r="DDQ1"/>
      <c r="DDR1"/>
      <c r="DDS1"/>
      <c r="DDT1"/>
      <c r="DDU1"/>
      <c r="DDV1"/>
      <c r="DDW1"/>
      <c r="DDX1"/>
      <c r="DDY1"/>
      <c r="DDZ1"/>
      <c r="DEA1"/>
      <c r="DEB1"/>
      <c r="DEC1"/>
      <c r="DED1"/>
      <c r="DEE1"/>
      <c r="DEF1"/>
      <c r="DEG1"/>
      <c r="DEH1"/>
      <c r="DEI1"/>
      <c r="DEJ1"/>
      <c r="DEK1"/>
      <c r="DEL1"/>
      <c r="DEM1"/>
      <c r="DEN1"/>
      <c r="DEO1"/>
      <c r="DEP1"/>
      <c r="DEQ1"/>
      <c r="DER1"/>
      <c r="DES1"/>
      <c r="DET1"/>
      <c r="DEU1"/>
      <c r="DEV1"/>
      <c r="DEW1"/>
      <c r="DEX1"/>
      <c r="DEY1"/>
      <c r="DEZ1"/>
      <c r="DFA1"/>
      <c r="DFB1"/>
      <c r="DFC1"/>
      <c r="DFD1"/>
      <c r="DFE1"/>
      <c r="DFF1"/>
      <c r="DFG1"/>
      <c r="DFH1"/>
      <c r="DFI1"/>
      <c r="DFJ1"/>
      <c r="DFK1"/>
      <c r="DFL1"/>
      <c r="DFM1"/>
      <c r="DFN1"/>
      <c r="DFO1"/>
      <c r="DFP1"/>
      <c r="DFQ1"/>
      <c r="DFR1"/>
      <c r="DFS1"/>
      <c r="DFT1"/>
      <c r="DFU1"/>
      <c r="DFV1"/>
      <c r="DFW1"/>
      <c r="DFX1"/>
      <c r="DFY1"/>
      <c r="DFZ1"/>
      <c r="DGA1"/>
      <c r="DGB1"/>
      <c r="DGC1"/>
      <c r="DGD1"/>
      <c r="DGE1"/>
      <c r="DGF1"/>
      <c r="DGG1"/>
      <c r="DGH1"/>
      <c r="DGI1"/>
      <c r="DGJ1"/>
      <c r="DGK1"/>
      <c r="DGL1"/>
      <c r="DGM1"/>
      <c r="DGN1"/>
      <c r="DGO1"/>
      <c r="DGP1"/>
      <c r="DGQ1"/>
      <c r="DGR1"/>
      <c r="DGS1"/>
      <c r="DGT1"/>
      <c r="DGU1"/>
      <c r="DGV1"/>
      <c r="DGW1"/>
      <c r="DGX1"/>
      <c r="DGY1"/>
      <c r="DGZ1"/>
      <c r="DHA1"/>
      <c r="DHB1"/>
      <c r="DHC1"/>
      <c r="DHD1"/>
      <c r="DHE1"/>
      <c r="DHF1"/>
      <c r="DHG1"/>
      <c r="DHH1"/>
      <c r="DHI1"/>
      <c r="DHJ1"/>
      <c r="DHK1"/>
      <c r="DHL1"/>
      <c r="DHM1"/>
      <c r="DHN1"/>
      <c r="DHO1"/>
      <c r="DHP1"/>
      <c r="DHQ1"/>
      <c r="DHR1"/>
      <c r="DHS1"/>
      <c r="DHT1"/>
      <c r="DHU1"/>
      <c r="DHV1"/>
      <c r="DHW1"/>
      <c r="DHX1"/>
      <c r="DHY1"/>
      <c r="DHZ1"/>
      <c r="DIA1"/>
      <c r="DIB1"/>
      <c r="DIC1"/>
      <c r="DID1"/>
      <c r="DIE1"/>
      <c r="DIF1"/>
      <c r="DIG1"/>
      <c r="DIH1"/>
      <c r="DII1"/>
      <c r="DIJ1"/>
      <c r="DIK1"/>
      <c r="DIL1"/>
      <c r="DIM1"/>
      <c r="DIN1"/>
      <c r="DIO1"/>
      <c r="DIP1"/>
      <c r="DIQ1"/>
      <c r="DIR1"/>
      <c r="DIS1"/>
      <c r="DIT1"/>
      <c r="DIU1"/>
      <c r="DIV1"/>
      <c r="DIW1"/>
      <c r="DIX1"/>
      <c r="DIY1"/>
      <c r="DIZ1"/>
      <c r="DJA1"/>
      <c r="DJB1"/>
      <c r="DJC1"/>
      <c r="DJD1"/>
      <c r="DJE1"/>
      <c r="DJF1"/>
      <c r="DJG1"/>
      <c r="DJH1"/>
      <c r="DJI1"/>
      <c r="DJJ1"/>
      <c r="DJK1"/>
      <c r="DJL1"/>
      <c r="DJM1"/>
      <c r="DJN1"/>
      <c r="DJO1"/>
      <c r="DJP1"/>
      <c r="DJQ1"/>
      <c r="DJR1"/>
      <c r="DJS1"/>
      <c r="DJT1"/>
      <c r="DJU1"/>
      <c r="DJV1"/>
      <c r="DJW1"/>
      <c r="DJX1"/>
      <c r="DJY1"/>
      <c r="DJZ1"/>
      <c r="DKA1"/>
      <c r="DKB1"/>
      <c r="DKC1"/>
      <c r="DKD1"/>
      <c r="DKE1"/>
      <c r="DKF1"/>
      <c r="DKG1"/>
      <c r="DKH1"/>
      <c r="DKI1"/>
      <c r="DKJ1"/>
      <c r="DKK1"/>
      <c r="DKL1"/>
      <c r="DKM1"/>
      <c r="DKN1"/>
      <c r="DKO1"/>
      <c r="DKP1"/>
      <c r="DKQ1"/>
      <c r="DKR1"/>
      <c r="DKS1"/>
      <c r="DKT1"/>
      <c r="DKU1"/>
      <c r="DKV1"/>
      <c r="DKW1"/>
      <c r="DKX1"/>
      <c r="DKY1"/>
      <c r="DKZ1"/>
      <c r="DLA1"/>
      <c r="DLB1"/>
      <c r="DLC1"/>
      <c r="DLD1"/>
      <c r="DLE1"/>
      <c r="DLF1"/>
      <c r="DLG1"/>
      <c r="DLH1"/>
      <c r="DLI1"/>
      <c r="DLJ1"/>
      <c r="DLK1"/>
      <c r="DLL1"/>
      <c r="DLM1"/>
      <c r="DLN1"/>
      <c r="DLO1"/>
      <c r="DLP1"/>
      <c r="DLQ1"/>
      <c r="DLR1"/>
      <c r="DLS1"/>
      <c r="DLT1"/>
      <c r="DLU1"/>
      <c r="DLV1"/>
      <c r="DLW1"/>
      <c r="DLX1"/>
      <c r="DLY1"/>
      <c r="DLZ1"/>
      <c r="DMA1"/>
      <c r="DMB1"/>
      <c r="DMC1"/>
      <c r="DMD1"/>
      <c r="DME1"/>
      <c r="DMF1"/>
      <c r="DMG1"/>
      <c r="DMH1"/>
      <c r="DMI1"/>
      <c r="DMJ1"/>
      <c r="DMK1"/>
      <c r="DML1"/>
      <c r="DMM1"/>
      <c r="DMN1"/>
      <c r="DMO1"/>
      <c r="DMP1"/>
      <c r="DMQ1"/>
      <c r="DMR1"/>
      <c r="DMS1"/>
      <c r="DMT1"/>
      <c r="DMU1"/>
      <c r="DMV1"/>
      <c r="DMW1"/>
      <c r="DMX1"/>
      <c r="DMY1"/>
      <c r="DMZ1"/>
      <c r="DNA1"/>
      <c r="DNB1"/>
      <c r="DNC1"/>
      <c r="DND1"/>
      <c r="DNE1"/>
      <c r="DNF1"/>
      <c r="DNG1"/>
      <c r="DNH1"/>
      <c r="DNI1"/>
      <c r="DNJ1"/>
      <c r="DNK1"/>
      <c r="DNL1"/>
      <c r="DNM1"/>
      <c r="DNN1"/>
      <c r="DNO1"/>
      <c r="DNP1"/>
      <c r="DNQ1"/>
      <c r="DNR1"/>
      <c r="DNS1"/>
      <c r="DNT1"/>
      <c r="DNU1"/>
      <c r="DNV1"/>
      <c r="DNW1"/>
      <c r="DNX1"/>
      <c r="DNY1"/>
      <c r="DNZ1"/>
      <c r="DOA1"/>
      <c r="DOB1"/>
      <c r="DOC1"/>
      <c r="DOD1"/>
      <c r="DOE1"/>
      <c r="DOF1"/>
      <c r="DOG1"/>
      <c r="DOH1"/>
      <c r="DOI1"/>
      <c r="DOJ1"/>
      <c r="DOK1"/>
      <c r="DOL1"/>
      <c r="DOM1"/>
      <c r="DON1"/>
      <c r="DOO1"/>
      <c r="DOP1"/>
      <c r="DOQ1"/>
      <c r="DOR1"/>
      <c r="DOS1"/>
      <c r="DOT1"/>
      <c r="DOU1"/>
      <c r="DOV1"/>
      <c r="DOW1"/>
      <c r="DOX1"/>
      <c r="DOY1"/>
      <c r="DOZ1"/>
      <c r="DPA1"/>
      <c r="DPB1"/>
      <c r="DPC1"/>
      <c r="DPD1"/>
      <c r="DPE1"/>
      <c r="DPF1"/>
      <c r="DPG1"/>
      <c r="DPH1"/>
      <c r="DPI1"/>
      <c r="DPJ1"/>
      <c r="DPK1"/>
      <c r="DPL1"/>
      <c r="DPM1"/>
      <c r="DPN1"/>
      <c r="DPO1"/>
      <c r="DPP1"/>
      <c r="DPQ1"/>
      <c r="DPR1"/>
      <c r="DPS1"/>
      <c r="DPT1"/>
      <c r="DPU1"/>
      <c r="DPV1"/>
      <c r="DPW1"/>
      <c r="DPX1"/>
      <c r="DPY1"/>
      <c r="DPZ1"/>
      <c r="DQA1"/>
      <c r="DQB1"/>
      <c r="DQC1"/>
      <c r="DQD1"/>
      <c r="DQE1"/>
      <c r="DQF1"/>
      <c r="DQG1"/>
      <c r="DQH1"/>
      <c r="DQI1"/>
      <c r="DQJ1"/>
      <c r="DQK1"/>
      <c r="DQL1"/>
      <c r="DQM1"/>
      <c r="DQN1"/>
      <c r="DQO1"/>
      <c r="DQP1"/>
      <c r="DQQ1"/>
      <c r="DQR1"/>
      <c r="DQS1"/>
      <c r="DQT1"/>
      <c r="DQU1"/>
      <c r="DQV1"/>
      <c r="DQW1"/>
      <c r="DQX1"/>
      <c r="DQY1"/>
      <c r="DQZ1"/>
      <c r="DRA1"/>
      <c r="DRB1"/>
      <c r="DRC1"/>
      <c r="DRD1"/>
      <c r="DRE1"/>
      <c r="DRF1"/>
      <c r="DRG1"/>
      <c r="DRH1"/>
      <c r="DRI1"/>
      <c r="DRJ1"/>
      <c r="DRK1"/>
      <c r="DRL1"/>
      <c r="DRM1"/>
      <c r="DRN1"/>
      <c r="DRO1"/>
      <c r="DRP1"/>
      <c r="DRQ1"/>
      <c r="DRR1"/>
      <c r="DRS1"/>
      <c r="DRT1"/>
      <c r="DRU1"/>
      <c r="DRV1"/>
      <c r="DRW1"/>
      <c r="DRX1"/>
      <c r="DRY1"/>
      <c r="DRZ1"/>
      <c r="DSA1"/>
      <c r="DSB1"/>
      <c r="DSC1"/>
      <c r="DSD1"/>
      <c r="DSE1"/>
      <c r="DSF1"/>
      <c r="DSG1"/>
      <c r="DSH1"/>
      <c r="DSI1"/>
      <c r="DSJ1"/>
      <c r="DSK1"/>
      <c r="DSL1"/>
      <c r="DSM1"/>
      <c r="DSN1"/>
      <c r="DSO1"/>
      <c r="DSP1"/>
      <c r="DSQ1"/>
      <c r="DSR1"/>
      <c r="DSS1"/>
      <c r="DST1"/>
      <c r="DSU1"/>
      <c r="DSV1"/>
      <c r="DSW1"/>
      <c r="DSX1"/>
      <c r="DSY1"/>
      <c r="DSZ1"/>
      <c r="DTA1"/>
      <c r="DTB1"/>
      <c r="DTC1"/>
      <c r="DTD1"/>
      <c r="DTE1"/>
      <c r="DTF1"/>
      <c r="DTG1"/>
      <c r="DTH1"/>
      <c r="DTI1"/>
      <c r="DTJ1"/>
      <c r="DTK1"/>
      <c r="DTL1"/>
      <c r="DTM1"/>
      <c r="DTN1"/>
      <c r="DTO1"/>
      <c r="DTP1"/>
      <c r="DTQ1"/>
      <c r="DTR1"/>
      <c r="DTS1"/>
      <c r="DTT1"/>
      <c r="DTU1"/>
      <c r="DTV1"/>
      <c r="DTW1"/>
      <c r="DTX1"/>
      <c r="DTY1"/>
      <c r="DTZ1"/>
      <c r="DUA1"/>
      <c r="DUB1"/>
      <c r="DUC1"/>
      <c r="DUD1"/>
      <c r="DUE1"/>
      <c r="DUF1"/>
      <c r="DUG1"/>
      <c r="DUH1"/>
      <c r="DUI1"/>
      <c r="DUJ1"/>
      <c r="DUK1"/>
      <c r="DUL1"/>
      <c r="DUM1"/>
      <c r="DUN1"/>
      <c r="DUO1"/>
      <c r="DUP1"/>
      <c r="DUQ1"/>
      <c r="DUR1"/>
      <c r="DUS1"/>
      <c r="DUT1"/>
      <c r="DUU1"/>
      <c r="DUV1"/>
      <c r="DUW1"/>
      <c r="DUX1"/>
      <c r="DUY1"/>
      <c r="DUZ1"/>
      <c r="DVA1"/>
      <c r="DVB1"/>
      <c r="DVC1"/>
      <c r="DVD1"/>
      <c r="DVE1"/>
      <c r="DVF1"/>
      <c r="DVG1"/>
      <c r="DVH1"/>
      <c r="DVI1"/>
      <c r="DVJ1"/>
      <c r="DVK1"/>
      <c r="DVL1"/>
      <c r="DVM1"/>
      <c r="DVN1"/>
      <c r="DVO1"/>
      <c r="DVP1"/>
      <c r="DVQ1"/>
      <c r="DVR1"/>
      <c r="DVS1"/>
      <c r="DVT1"/>
      <c r="DVU1"/>
      <c r="DVV1"/>
      <c r="DVW1"/>
      <c r="DVX1"/>
      <c r="DVY1"/>
      <c r="DVZ1"/>
      <c r="DWA1"/>
      <c r="DWB1"/>
      <c r="DWC1"/>
      <c r="DWD1"/>
      <c r="DWE1"/>
      <c r="DWF1"/>
      <c r="DWG1"/>
      <c r="DWH1"/>
      <c r="DWI1"/>
      <c r="DWJ1"/>
      <c r="DWK1"/>
      <c r="DWL1"/>
      <c r="DWM1"/>
      <c r="DWN1"/>
      <c r="DWO1"/>
      <c r="DWP1"/>
      <c r="DWQ1"/>
      <c r="DWR1"/>
      <c r="DWS1"/>
      <c r="DWT1"/>
      <c r="DWU1"/>
      <c r="DWV1"/>
      <c r="DWW1"/>
      <c r="DWX1"/>
      <c r="DWY1"/>
      <c r="DWZ1"/>
      <c r="DXA1"/>
      <c r="DXB1"/>
      <c r="DXC1"/>
      <c r="DXD1"/>
      <c r="DXE1"/>
      <c r="DXF1"/>
      <c r="DXG1"/>
      <c r="DXH1"/>
      <c r="DXI1"/>
      <c r="DXJ1"/>
      <c r="DXK1"/>
      <c r="DXL1"/>
      <c r="DXM1"/>
      <c r="DXN1"/>
      <c r="DXO1"/>
      <c r="DXP1"/>
      <c r="DXQ1"/>
      <c r="DXR1"/>
      <c r="DXS1"/>
      <c r="DXT1"/>
      <c r="DXU1"/>
      <c r="DXV1"/>
      <c r="DXW1"/>
      <c r="DXX1"/>
      <c r="DXY1"/>
      <c r="DXZ1"/>
      <c r="DYA1"/>
      <c r="DYB1"/>
      <c r="DYC1"/>
      <c r="DYD1"/>
      <c r="DYE1"/>
      <c r="DYF1"/>
      <c r="DYG1"/>
      <c r="DYH1"/>
      <c r="DYI1"/>
      <c r="DYJ1"/>
      <c r="DYK1"/>
      <c r="DYL1"/>
      <c r="DYM1"/>
      <c r="DYN1"/>
      <c r="DYO1"/>
      <c r="DYP1"/>
      <c r="DYQ1"/>
      <c r="DYR1"/>
      <c r="DYS1"/>
      <c r="DYT1"/>
      <c r="DYU1"/>
      <c r="DYV1"/>
      <c r="DYW1"/>
      <c r="DYX1"/>
      <c r="DYY1"/>
      <c r="DYZ1"/>
      <c r="DZA1"/>
      <c r="DZB1"/>
      <c r="DZC1"/>
      <c r="DZD1"/>
      <c r="DZE1"/>
      <c r="DZF1"/>
      <c r="DZG1"/>
      <c r="DZH1"/>
      <c r="DZI1"/>
      <c r="DZJ1"/>
      <c r="DZK1"/>
      <c r="DZL1"/>
      <c r="DZM1"/>
      <c r="DZN1"/>
      <c r="DZO1"/>
      <c r="DZP1"/>
      <c r="DZQ1"/>
      <c r="DZR1"/>
      <c r="DZS1"/>
      <c r="DZT1"/>
      <c r="DZU1"/>
      <c r="DZV1"/>
      <c r="DZW1"/>
      <c r="DZX1"/>
      <c r="DZY1"/>
      <c r="DZZ1"/>
      <c r="EAA1"/>
      <c r="EAB1"/>
      <c r="EAC1"/>
      <c r="EAD1"/>
      <c r="EAE1"/>
      <c r="EAF1"/>
      <c r="EAG1"/>
      <c r="EAH1"/>
      <c r="EAI1"/>
      <c r="EAJ1"/>
      <c r="EAK1"/>
      <c r="EAL1"/>
      <c r="EAM1"/>
      <c r="EAN1"/>
      <c r="EAO1"/>
      <c r="EAP1"/>
      <c r="EAQ1"/>
      <c r="EAR1"/>
      <c r="EAS1"/>
      <c r="EAT1"/>
      <c r="EAU1"/>
      <c r="EAV1"/>
      <c r="EAW1"/>
      <c r="EAX1"/>
      <c r="EAY1"/>
      <c r="EAZ1"/>
      <c r="EBA1"/>
      <c r="EBB1"/>
      <c r="EBC1"/>
      <c r="EBD1"/>
      <c r="EBE1"/>
      <c r="EBF1"/>
      <c r="EBG1"/>
      <c r="EBH1"/>
      <c r="EBI1"/>
      <c r="EBJ1"/>
      <c r="EBK1"/>
      <c r="EBL1"/>
      <c r="EBM1"/>
      <c r="EBN1"/>
      <c r="EBO1"/>
      <c r="EBP1"/>
      <c r="EBQ1"/>
      <c r="EBR1"/>
      <c r="EBS1"/>
      <c r="EBT1"/>
      <c r="EBU1"/>
      <c r="EBV1"/>
      <c r="EBW1"/>
      <c r="EBX1"/>
      <c r="EBY1"/>
      <c r="EBZ1"/>
      <c r="ECA1"/>
      <c r="ECB1"/>
      <c r="ECC1"/>
      <c r="ECD1"/>
      <c r="ECE1"/>
      <c r="ECF1"/>
      <c r="ECG1"/>
      <c r="ECH1"/>
      <c r="ECI1"/>
      <c r="ECJ1"/>
      <c r="ECK1"/>
      <c r="ECL1"/>
      <c r="ECM1"/>
      <c r="ECN1"/>
      <c r="ECO1"/>
      <c r="ECP1"/>
      <c r="ECQ1"/>
      <c r="ECR1"/>
      <c r="ECS1"/>
      <c r="ECT1"/>
      <c r="ECU1"/>
      <c r="ECV1"/>
      <c r="ECW1"/>
      <c r="ECX1"/>
      <c r="ECY1"/>
      <c r="ECZ1"/>
      <c r="EDA1"/>
      <c r="EDB1"/>
      <c r="EDC1"/>
      <c r="EDD1"/>
      <c r="EDE1"/>
      <c r="EDF1"/>
      <c r="EDG1"/>
      <c r="EDH1"/>
      <c r="EDI1"/>
      <c r="EDJ1"/>
      <c r="EDK1"/>
      <c r="EDL1"/>
      <c r="EDM1"/>
      <c r="EDN1"/>
      <c r="EDO1"/>
      <c r="EDP1"/>
      <c r="EDQ1"/>
      <c r="EDR1"/>
      <c r="EDS1"/>
      <c r="EDT1"/>
      <c r="EDU1"/>
      <c r="EDV1"/>
      <c r="EDW1"/>
      <c r="EDX1"/>
      <c r="EDY1"/>
      <c r="EDZ1"/>
      <c r="EEA1"/>
      <c r="EEB1"/>
      <c r="EEC1"/>
      <c r="EED1"/>
      <c r="EEE1"/>
      <c r="EEF1"/>
      <c r="EEG1"/>
      <c r="EEH1"/>
      <c r="EEI1"/>
      <c r="EEJ1"/>
      <c r="EEK1"/>
      <c r="EEL1"/>
      <c r="EEM1"/>
      <c r="EEN1"/>
      <c r="EEO1"/>
      <c r="EEP1"/>
      <c r="EEQ1"/>
      <c r="EER1"/>
      <c r="EES1"/>
      <c r="EET1"/>
      <c r="EEU1"/>
      <c r="EEV1"/>
      <c r="EEW1"/>
      <c r="EEX1"/>
      <c r="EEY1"/>
      <c r="EEZ1"/>
      <c r="EFA1"/>
      <c r="EFB1"/>
      <c r="EFC1"/>
      <c r="EFD1"/>
      <c r="EFE1"/>
      <c r="EFF1"/>
      <c r="EFG1"/>
      <c r="EFH1"/>
      <c r="EFI1"/>
      <c r="EFJ1"/>
      <c r="EFK1"/>
      <c r="EFL1"/>
      <c r="EFM1"/>
      <c r="EFN1"/>
      <c r="EFO1"/>
      <c r="EFP1"/>
      <c r="EFQ1"/>
      <c r="EFR1"/>
      <c r="EFS1"/>
      <c r="EFT1"/>
      <c r="EFU1"/>
      <c r="EFV1"/>
      <c r="EFW1"/>
      <c r="EFX1"/>
      <c r="EFY1"/>
      <c r="EFZ1"/>
      <c r="EGA1"/>
      <c r="EGB1"/>
      <c r="EGC1"/>
      <c r="EGD1"/>
      <c r="EGE1"/>
      <c r="EGF1"/>
      <c r="EGG1"/>
      <c r="EGH1"/>
      <c r="EGI1"/>
      <c r="EGJ1"/>
      <c r="EGK1"/>
      <c r="EGL1"/>
      <c r="EGM1"/>
      <c r="EGN1"/>
      <c r="EGO1"/>
      <c r="EGP1"/>
      <c r="EGQ1"/>
      <c r="EGR1"/>
      <c r="EGS1"/>
      <c r="EGT1"/>
      <c r="EGU1"/>
      <c r="EGV1"/>
      <c r="EGW1"/>
      <c r="EGX1"/>
      <c r="EGY1"/>
      <c r="EGZ1"/>
      <c r="EHA1"/>
      <c r="EHB1"/>
      <c r="EHC1"/>
      <c r="EHD1"/>
      <c r="EHE1"/>
      <c r="EHF1"/>
      <c r="EHG1"/>
      <c r="EHH1"/>
      <c r="EHI1"/>
      <c r="EHJ1"/>
      <c r="EHK1"/>
      <c r="EHL1"/>
      <c r="EHM1"/>
      <c r="EHN1"/>
      <c r="EHO1"/>
      <c r="EHP1"/>
      <c r="EHQ1"/>
      <c r="EHR1"/>
      <c r="EHS1"/>
      <c r="EHT1"/>
      <c r="EHU1"/>
      <c r="EHV1"/>
      <c r="EHW1"/>
      <c r="EHX1"/>
      <c r="EHY1"/>
      <c r="EHZ1"/>
      <c r="EIA1"/>
      <c r="EIB1"/>
      <c r="EIC1"/>
      <c r="EID1"/>
      <c r="EIE1"/>
      <c r="EIF1"/>
      <c r="EIG1"/>
      <c r="EIH1"/>
      <c r="EII1"/>
      <c r="EIJ1"/>
      <c r="EIK1"/>
      <c r="EIL1"/>
      <c r="EIM1"/>
      <c r="EIN1"/>
      <c r="EIO1"/>
      <c r="EIP1"/>
      <c r="EIQ1"/>
      <c r="EIR1"/>
      <c r="EIS1"/>
      <c r="EIT1"/>
      <c r="EIU1"/>
      <c r="EIV1"/>
      <c r="EIW1"/>
      <c r="EIX1"/>
      <c r="EIY1"/>
      <c r="EIZ1"/>
      <c r="EJA1"/>
      <c r="EJB1"/>
      <c r="EJC1"/>
      <c r="EJD1"/>
      <c r="EJE1"/>
      <c r="EJF1"/>
      <c r="EJG1"/>
      <c r="EJH1"/>
      <c r="EJI1"/>
      <c r="EJJ1"/>
      <c r="EJK1"/>
      <c r="EJL1"/>
      <c r="EJM1"/>
      <c r="EJN1"/>
      <c r="EJO1"/>
      <c r="EJP1"/>
      <c r="EJQ1"/>
      <c r="EJR1"/>
      <c r="EJS1"/>
      <c r="EJT1"/>
      <c r="EJU1"/>
      <c r="EJV1"/>
      <c r="EJW1"/>
      <c r="EJX1"/>
      <c r="EJY1"/>
      <c r="EJZ1"/>
      <c r="EKA1"/>
      <c r="EKB1"/>
      <c r="EKC1"/>
      <c r="EKD1"/>
      <c r="EKE1"/>
      <c r="EKF1"/>
      <c r="EKG1"/>
      <c r="EKH1"/>
      <c r="EKI1"/>
      <c r="EKJ1"/>
      <c r="EKK1"/>
      <c r="EKL1"/>
      <c r="EKM1"/>
      <c r="EKN1"/>
      <c r="EKO1"/>
      <c r="EKP1"/>
      <c r="EKQ1"/>
      <c r="EKR1"/>
      <c r="EKS1"/>
      <c r="EKT1"/>
      <c r="EKU1"/>
      <c r="EKV1"/>
      <c r="EKW1"/>
      <c r="EKX1"/>
      <c r="EKY1"/>
      <c r="EKZ1"/>
      <c r="ELA1"/>
      <c r="ELB1"/>
      <c r="ELC1"/>
      <c r="ELD1"/>
      <c r="ELE1"/>
      <c r="ELF1"/>
      <c r="ELG1"/>
      <c r="ELH1"/>
      <c r="ELI1"/>
      <c r="ELJ1"/>
      <c r="ELK1"/>
      <c r="ELL1"/>
      <c r="ELM1"/>
      <c r="ELN1"/>
      <c r="ELO1"/>
      <c r="ELP1"/>
      <c r="ELQ1"/>
      <c r="ELR1"/>
      <c r="ELS1"/>
      <c r="ELT1"/>
      <c r="ELU1"/>
      <c r="ELV1"/>
      <c r="ELW1"/>
      <c r="ELX1"/>
      <c r="ELY1"/>
      <c r="ELZ1"/>
      <c r="EMA1"/>
      <c r="EMB1"/>
      <c r="EMC1"/>
      <c r="EMD1"/>
      <c r="EME1"/>
      <c r="EMF1"/>
      <c r="EMG1"/>
      <c r="EMH1"/>
      <c r="EMI1"/>
      <c r="EMJ1"/>
      <c r="EMK1"/>
      <c r="EML1"/>
      <c r="EMM1"/>
      <c r="EMN1"/>
      <c r="EMO1"/>
      <c r="EMP1"/>
      <c r="EMQ1"/>
      <c r="EMR1"/>
      <c r="EMS1"/>
      <c r="EMT1"/>
      <c r="EMU1"/>
      <c r="EMV1"/>
      <c r="EMW1"/>
      <c r="EMX1"/>
      <c r="EMY1"/>
      <c r="EMZ1"/>
      <c r="ENA1"/>
      <c r="ENB1"/>
      <c r="ENC1"/>
      <c r="END1"/>
      <c r="ENE1"/>
      <c r="ENF1"/>
      <c r="ENG1"/>
      <c r="ENH1"/>
      <c r="ENI1"/>
      <c r="ENJ1"/>
      <c r="ENK1"/>
      <c r="ENL1"/>
      <c r="ENM1"/>
      <c r="ENN1"/>
      <c r="ENO1"/>
      <c r="ENP1"/>
      <c r="ENQ1"/>
      <c r="ENR1"/>
      <c r="ENS1"/>
      <c r="ENT1"/>
      <c r="ENU1"/>
      <c r="ENV1"/>
      <c r="ENW1"/>
      <c r="ENX1"/>
      <c r="ENY1"/>
      <c r="ENZ1"/>
      <c r="EOA1"/>
      <c r="EOB1"/>
      <c r="EOC1"/>
      <c r="EOD1"/>
      <c r="EOE1"/>
      <c r="EOF1"/>
      <c r="EOG1"/>
      <c r="EOH1"/>
      <c r="EOI1"/>
      <c r="EOJ1"/>
      <c r="EOK1"/>
      <c r="EOL1"/>
      <c r="EOM1"/>
      <c r="EON1"/>
      <c r="EOO1"/>
      <c r="EOP1"/>
      <c r="EOQ1"/>
      <c r="EOR1"/>
      <c r="EOS1"/>
      <c r="EOT1"/>
      <c r="EOU1"/>
      <c r="EOV1"/>
      <c r="EOW1"/>
      <c r="EOX1"/>
      <c r="EOY1"/>
      <c r="EOZ1"/>
      <c r="EPA1"/>
      <c r="EPB1"/>
      <c r="EPC1"/>
      <c r="EPD1"/>
      <c r="EPE1"/>
      <c r="EPF1"/>
      <c r="EPG1"/>
      <c r="EPH1"/>
      <c r="EPI1"/>
      <c r="EPJ1"/>
      <c r="EPK1"/>
      <c r="EPL1"/>
      <c r="EPM1"/>
      <c r="EPN1"/>
      <c r="EPO1"/>
      <c r="EPP1"/>
      <c r="EPQ1"/>
      <c r="EPR1"/>
      <c r="EPS1"/>
      <c r="EPT1"/>
      <c r="EPU1"/>
      <c r="EPV1"/>
      <c r="EPW1"/>
      <c r="EPX1"/>
      <c r="EPY1"/>
      <c r="EPZ1"/>
      <c r="EQA1"/>
      <c r="EQB1"/>
      <c r="EQC1"/>
      <c r="EQD1"/>
      <c r="EQE1"/>
      <c r="EQF1"/>
      <c r="EQG1"/>
      <c r="EQH1"/>
      <c r="EQI1"/>
      <c r="EQJ1"/>
      <c r="EQK1"/>
      <c r="EQL1"/>
      <c r="EQM1"/>
      <c r="EQN1"/>
      <c r="EQO1"/>
      <c r="EQP1"/>
      <c r="EQQ1"/>
      <c r="EQR1"/>
      <c r="EQS1"/>
      <c r="EQT1"/>
      <c r="EQU1"/>
      <c r="EQV1"/>
      <c r="EQW1"/>
      <c r="EQX1"/>
      <c r="EQY1"/>
      <c r="EQZ1"/>
      <c r="ERA1"/>
      <c r="ERB1"/>
      <c r="ERC1"/>
      <c r="ERD1"/>
      <c r="ERE1"/>
      <c r="ERF1"/>
      <c r="ERG1"/>
      <c r="ERH1"/>
      <c r="ERI1"/>
      <c r="ERJ1"/>
      <c r="ERK1"/>
      <c r="ERL1"/>
      <c r="ERM1"/>
      <c r="ERN1"/>
      <c r="ERO1"/>
      <c r="ERP1"/>
      <c r="ERQ1"/>
      <c r="ERR1"/>
      <c r="ERS1"/>
      <c r="ERT1"/>
      <c r="ERU1"/>
      <c r="ERV1"/>
      <c r="ERW1"/>
      <c r="ERX1"/>
      <c r="ERY1"/>
      <c r="ERZ1"/>
      <c r="ESA1"/>
      <c r="ESB1"/>
      <c r="ESC1"/>
      <c r="ESD1"/>
      <c r="ESE1"/>
      <c r="ESF1"/>
      <c r="ESG1"/>
      <c r="ESH1"/>
      <c r="ESI1"/>
      <c r="ESJ1"/>
      <c r="ESK1"/>
      <c r="ESL1"/>
      <c r="ESM1"/>
      <c r="ESN1"/>
      <c r="ESO1"/>
      <c r="ESP1"/>
      <c r="ESQ1"/>
      <c r="ESR1"/>
      <c r="ESS1"/>
      <c r="EST1"/>
      <c r="ESU1"/>
      <c r="ESV1"/>
      <c r="ESW1"/>
      <c r="ESX1"/>
      <c r="ESY1"/>
      <c r="ESZ1"/>
      <c r="ETA1"/>
      <c r="ETB1"/>
      <c r="ETC1"/>
      <c r="ETD1"/>
      <c r="ETE1"/>
      <c r="ETF1"/>
      <c r="ETG1"/>
      <c r="ETH1"/>
      <c r="ETI1"/>
      <c r="ETJ1"/>
      <c r="ETK1"/>
      <c r="ETL1"/>
      <c r="ETM1"/>
      <c r="ETN1"/>
      <c r="ETO1"/>
      <c r="ETP1"/>
      <c r="ETQ1"/>
      <c r="ETR1"/>
      <c r="ETS1"/>
      <c r="ETT1"/>
      <c r="ETU1"/>
      <c r="ETV1"/>
      <c r="ETW1"/>
      <c r="ETX1"/>
      <c r="ETY1"/>
      <c r="ETZ1"/>
      <c r="EUA1"/>
      <c r="EUB1"/>
      <c r="EUC1"/>
      <c r="EUD1"/>
      <c r="EUE1"/>
      <c r="EUF1"/>
      <c r="EUG1"/>
      <c r="EUH1"/>
      <c r="EUI1"/>
      <c r="EUJ1"/>
      <c r="EUK1"/>
      <c r="EUL1"/>
      <c r="EUM1"/>
      <c r="EUN1"/>
      <c r="EUO1"/>
      <c r="EUP1"/>
      <c r="EUQ1"/>
      <c r="EUR1"/>
      <c r="EUS1"/>
      <c r="EUT1"/>
      <c r="EUU1"/>
      <c r="EUV1"/>
      <c r="EUW1"/>
      <c r="EUX1"/>
      <c r="EUY1"/>
      <c r="EUZ1"/>
      <c r="EVA1"/>
      <c r="EVB1"/>
      <c r="EVC1"/>
      <c r="EVD1"/>
      <c r="EVE1"/>
      <c r="EVF1"/>
      <c r="EVG1"/>
      <c r="EVH1"/>
      <c r="EVI1"/>
      <c r="EVJ1"/>
      <c r="EVK1"/>
      <c r="EVL1"/>
      <c r="EVM1"/>
      <c r="EVN1"/>
      <c r="EVO1"/>
      <c r="EVP1"/>
      <c r="EVQ1"/>
      <c r="EVR1"/>
      <c r="EVS1"/>
      <c r="EVT1"/>
      <c r="EVU1"/>
      <c r="EVV1"/>
      <c r="EVW1"/>
      <c r="EVX1"/>
      <c r="EVY1"/>
      <c r="EVZ1"/>
      <c r="EWA1"/>
      <c r="EWB1"/>
      <c r="EWC1"/>
      <c r="EWD1"/>
      <c r="EWE1"/>
      <c r="EWF1"/>
      <c r="EWG1"/>
      <c r="EWH1"/>
      <c r="EWI1"/>
      <c r="EWJ1"/>
      <c r="EWK1"/>
      <c r="EWL1"/>
      <c r="EWM1"/>
      <c r="EWN1"/>
      <c r="EWO1"/>
      <c r="EWP1"/>
      <c r="EWQ1"/>
      <c r="EWR1"/>
      <c r="EWS1"/>
      <c r="EWT1"/>
      <c r="EWU1"/>
      <c r="EWV1"/>
      <c r="EWW1"/>
      <c r="EWX1"/>
      <c r="EWY1"/>
      <c r="EWZ1"/>
      <c r="EXA1"/>
      <c r="EXB1"/>
      <c r="EXC1"/>
      <c r="EXD1"/>
      <c r="EXE1"/>
      <c r="EXF1"/>
      <c r="EXG1"/>
      <c r="EXH1"/>
      <c r="EXI1"/>
      <c r="EXJ1"/>
      <c r="EXK1"/>
      <c r="EXL1"/>
      <c r="EXM1"/>
      <c r="EXN1"/>
      <c r="EXO1"/>
      <c r="EXP1"/>
      <c r="EXQ1"/>
      <c r="EXR1"/>
      <c r="EXS1"/>
      <c r="EXT1"/>
      <c r="EXU1"/>
      <c r="EXV1"/>
      <c r="EXW1"/>
      <c r="EXX1"/>
      <c r="EXY1"/>
      <c r="EXZ1"/>
      <c r="EYA1"/>
      <c r="EYB1"/>
      <c r="EYC1"/>
      <c r="EYD1"/>
      <c r="EYE1"/>
      <c r="EYF1"/>
      <c r="EYG1"/>
      <c r="EYH1"/>
      <c r="EYI1"/>
      <c r="EYJ1"/>
      <c r="EYK1"/>
      <c r="EYL1"/>
      <c r="EYM1"/>
      <c r="EYN1"/>
      <c r="EYO1"/>
      <c r="EYP1"/>
      <c r="EYQ1"/>
      <c r="EYR1"/>
      <c r="EYS1"/>
      <c r="EYT1"/>
      <c r="EYU1"/>
      <c r="EYV1"/>
      <c r="EYW1"/>
      <c r="EYX1"/>
      <c r="EYY1"/>
      <c r="EYZ1"/>
      <c r="EZA1"/>
      <c r="EZB1"/>
      <c r="EZC1"/>
      <c r="EZD1"/>
      <c r="EZE1"/>
      <c r="EZF1"/>
      <c r="EZG1"/>
      <c r="EZH1"/>
      <c r="EZI1"/>
      <c r="EZJ1"/>
      <c r="EZK1"/>
      <c r="EZL1"/>
      <c r="EZM1"/>
      <c r="EZN1"/>
      <c r="EZO1"/>
      <c r="EZP1"/>
      <c r="EZQ1"/>
      <c r="EZR1"/>
      <c r="EZS1"/>
      <c r="EZT1"/>
      <c r="EZU1"/>
      <c r="EZV1"/>
      <c r="EZW1"/>
      <c r="EZX1"/>
      <c r="EZY1"/>
      <c r="EZZ1"/>
      <c r="FAA1"/>
      <c r="FAB1"/>
      <c r="FAC1"/>
      <c r="FAD1"/>
      <c r="FAE1"/>
      <c r="FAF1"/>
      <c r="FAG1"/>
      <c r="FAH1"/>
      <c r="FAI1"/>
      <c r="FAJ1"/>
      <c r="FAK1"/>
      <c r="FAL1"/>
      <c r="FAM1"/>
      <c r="FAN1"/>
      <c r="FAO1"/>
      <c r="FAP1"/>
      <c r="FAQ1"/>
      <c r="FAR1"/>
      <c r="FAS1"/>
      <c r="FAT1"/>
      <c r="FAU1"/>
      <c r="FAV1"/>
      <c r="FAW1"/>
      <c r="FAX1"/>
      <c r="FAY1"/>
      <c r="FAZ1"/>
      <c r="FBA1"/>
      <c r="FBB1"/>
      <c r="FBC1"/>
      <c r="FBD1"/>
      <c r="FBE1"/>
      <c r="FBF1"/>
      <c r="FBG1"/>
      <c r="FBH1"/>
      <c r="FBI1"/>
      <c r="FBJ1"/>
      <c r="FBK1"/>
      <c r="FBL1"/>
      <c r="FBM1"/>
      <c r="FBN1"/>
      <c r="FBO1"/>
      <c r="FBP1"/>
      <c r="FBQ1"/>
      <c r="FBR1"/>
      <c r="FBS1"/>
      <c r="FBT1"/>
      <c r="FBU1"/>
      <c r="FBV1"/>
      <c r="FBW1"/>
      <c r="FBX1"/>
      <c r="FBY1"/>
      <c r="FBZ1"/>
      <c r="FCA1"/>
      <c r="FCB1"/>
      <c r="FCC1"/>
      <c r="FCD1"/>
      <c r="FCE1"/>
      <c r="FCF1"/>
      <c r="FCG1"/>
      <c r="FCH1"/>
      <c r="FCI1"/>
      <c r="FCJ1"/>
      <c r="FCK1"/>
      <c r="FCL1"/>
      <c r="FCM1"/>
      <c r="FCN1"/>
      <c r="FCO1"/>
      <c r="FCP1"/>
      <c r="FCQ1"/>
      <c r="FCR1"/>
      <c r="FCS1"/>
      <c r="FCT1"/>
      <c r="FCU1"/>
      <c r="FCV1"/>
      <c r="FCW1"/>
      <c r="FCX1"/>
      <c r="FCY1"/>
      <c r="FCZ1"/>
      <c r="FDA1"/>
      <c r="FDB1"/>
      <c r="FDC1"/>
      <c r="FDD1"/>
      <c r="FDE1"/>
      <c r="FDF1"/>
      <c r="FDG1"/>
      <c r="FDH1"/>
      <c r="FDI1"/>
      <c r="FDJ1"/>
      <c r="FDK1"/>
      <c r="FDL1"/>
      <c r="FDM1"/>
      <c r="FDN1"/>
      <c r="FDO1"/>
      <c r="FDP1"/>
      <c r="FDQ1"/>
      <c r="FDR1"/>
      <c r="FDS1"/>
      <c r="FDT1"/>
      <c r="FDU1"/>
      <c r="FDV1"/>
      <c r="FDW1"/>
      <c r="FDX1"/>
      <c r="FDY1"/>
      <c r="FDZ1"/>
      <c r="FEA1"/>
      <c r="FEB1"/>
      <c r="FEC1"/>
      <c r="FED1"/>
      <c r="FEE1"/>
      <c r="FEF1"/>
      <c r="FEG1"/>
      <c r="FEH1"/>
      <c r="FEI1"/>
      <c r="FEJ1"/>
      <c r="FEK1"/>
      <c r="FEL1"/>
      <c r="FEM1"/>
      <c r="FEN1"/>
      <c r="FEO1"/>
      <c r="FEP1"/>
      <c r="FEQ1"/>
      <c r="FER1"/>
      <c r="FES1"/>
      <c r="FET1"/>
      <c r="FEU1"/>
      <c r="FEV1"/>
      <c r="FEW1"/>
      <c r="FEX1"/>
      <c r="FEY1"/>
      <c r="FEZ1"/>
      <c r="FFA1"/>
      <c r="FFB1"/>
      <c r="FFC1"/>
      <c r="FFD1"/>
      <c r="FFE1"/>
      <c r="FFF1"/>
      <c r="FFG1"/>
      <c r="FFH1"/>
      <c r="FFI1"/>
      <c r="FFJ1"/>
      <c r="FFK1"/>
      <c r="FFL1"/>
      <c r="FFM1"/>
      <c r="FFN1"/>
      <c r="FFO1"/>
      <c r="FFP1"/>
      <c r="FFQ1"/>
      <c r="FFR1"/>
      <c r="FFS1"/>
      <c r="FFT1"/>
      <c r="FFU1"/>
      <c r="FFV1"/>
      <c r="FFW1"/>
      <c r="FFX1"/>
      <c r="FFY1"/>
      <c r="FFZ1"/>
      <c r="FGA1"/>
      <c r="FGB1"/>
      <c r="FGC1"/>
      <c r="FGD1"/>
      <c r="FGE1"/>
      <c r="FGF1"/>
      <c r="FGG1"/>
      <c r="FGH1"/>
      <c r="FGI1"/>
      <c r="FGJ1"/>
      <c r="FGK1"/>
      <c r="FGL1"/>
      <c r="FGM1"/>
      <c r="FGN1"/>
      <c r="FGO1"/>
      <c r="FGP1"/>
      <c r="FGQ1"/>
      <c r="FGR1"/>
      <c r="FGS1"/>
      <c r="FGT1"/>
      <c r="FGU1"/>
      <c r="FGV1"/>
      <c r="FGW1"/>
      <c r="FGX1"/>
      <c r="FGY1"/>
      <c r="FGZ1"/>
      <c r="FHA1"/>
      <c r="FHB1"/>
      <c r="FHC1"/>
      <c r="FHD1"/>
      <c r="FHE1"/>
      <c r="FHF1"/>
      <c r="FHG1"/>
      <c r="FHH1"/>
      <c r="FHI1"/>
      <c r="FHJ1"/>
      <c r="FHK1"/>
      <c r="FHL1"/>
      <c r="FHM1"/>
      <c r="FHN1"/>
      <c r="FHO1"/>
      <c r="FHP1"/>
      <c r="FHQ1"/>
      <c r="FHR1"/>
      <c r="FHS1"/>
      <c r="FHT1"/>
      <c r="FHU1"/>
      <c r="FHV1"/>
      <c r="FHW1"/>
      <c r="FHX1"/>
      <c r="FHY1"/>
      <c r="FHZ1"/>
      <c r="FIA1"/>
      <c r="FIB1"/>
      <c r="FIC1"/>
      <c r="FID1"/>
      <c r="FIE1"/>
      <c r="FIF1"/>
      <c r="FIG1"/>
      <c r="FIH1"/>
      <c r="FII1"/>
      <c r="FIJ1"/>
      <c r="FIK1"/>
      <c r="FIL1"/>
      <c r="FIM1"/>
      <c r="FIN1"/>
      <c r="FIO1"/>
      <c r="FIP1"/>
      <c r="FIQ1"/>
      <c r="FIR1"/>
      <c r="FIS1"/>
      <c r="FIT1"/>
      <c r="FIU1"/>
      <c r="FIV1"/>
      <c r="FIW1"/>
      <c r="FIX1"/>
      <c r="FIY1"/>
      <c r="FIZ1"/>
      <c r="FJA1"/>
      <c r="FJB1"/>
      <c r="FJC1"/>
      <c r="FJD1"/>
      <c r="FJE1"/>
      <c r="FJF1"/>
      <c r="FJG1"/>
      <c r="FJH1"/>
      <c r="FJI1"/>
      <c r="FJJ1"/>
      <c r="FJK1"/>
      <c r="FJL1"/>
      <c r="FJM1"/>
      <c r="FJN1"/>
      <c r="FJO1"/>
      <c r="FJP1"/>
      <c r="FJQ1"/>
      <c r="FJR1"/>
      <c r="FJS1"/>
      <c r="FJT1"/>
      <c r="FJU1"/>
      <c r="FJV1"/>
      <c r="FJW1"/>
      <c r="FJX1"/>
      <c r="FJY1"/>
      <c r="FJZ1"/>
      <c r="FKA1"/>
      <c r="FKB1"/>
      <c r="FKC1"/>
      <c r="FKD1"/>
      <c r="FKE1"/>
      <c r="FKF1"/>
      <c r="FKG1"/>
      <c r="FKH1"/>
      <c r="FKI1"/>
      <c r="FKJ1"/>
      <c r="FKK1"/>
      <c r="FKL1"/>
      <c r="FKM1"/>
      <c r="FKN1"/>
      <c r="FKO1"/>
      <c r="FKP1"/>
      <c r="FKQ1"/>
      <c r="FKR1"/>
      <c r="FKS1"/>
      <c r="FKT1"/>
      <c r="FKU1"/>
      <c r="FKV1"/>
      <c r="FKW1"/>
      <c r="FKX1"/>
      <c r="FKY1"/>
      <c r="FKZ1"/>
      <c r="FLA1"/>
      <c r="FLB1"/>
      <c r="FLC1"/>
      <c r="FLD1"/>
      <c r="FLE1"/>
      <c r="FLF1"/>
      <c r="FLG1"/>
      <c r="FLH1"/>
      <c r="FLI1"/>
      <c r="FLJ1"/>
      <c r="FLK1"/>
      <c r="FLL1"/>
      <c r="FLM1"/>
      <c r="FLN1"/>
      <c r="FLO1"/>
      <c r="FLP1"/>
      <c r="FLQ1"/>
      <c r="FLR1"/>
      <c r="FLS1"/>
      <c r="FLT1"/>
      <c r="FLU1"/>
      <c r="FLV1"/>
      <c r="FLW1"/>
      <c r="FLX1"/>
      <c r="FLY1"/>
      <c r="FLZ1"/>
      <c r="FMA1"/>
      <c r="FMB1"/>
      <c r="FMC1"/>
      <c r="FMD1"/>
      <c r="FME1"/>
      <c r="FMF1"/>
      <c r="FMG1"/>
      <c r="FMH1"/>
      <c r="FMI1"/>
      <c r="FMJ1"/>
      <c r="FMK1"/>
      <c r="FML1"/>
      <c r="FMM1"/>
      <c r="FMN1"/>
      <c r="FMO1"/>
      <c r="FMP1"/>
      <c r="FMQ1"/>
      <c r="FMR1"/>
      <c r="FMS1"/>
      <c r="FMT1"/>
      <c r="FMU1"/>
      <c r="FMV1"/>
      <c r="FMW1"/>
      <c r="FMX1"/>
      <c r="FMY1"/>
      <c r="FMZ1"/>
      <c r="FNA1"/>
      <c r="FNB1"/>
      <c r="FNC1"/>
      <c r="FND1"/>
      <c r="FNE1"/>
      <c r="FNF1"/>
      <c r="FNG1"/>
      <c r="FNH1"/>
      <c r="FNI1"/>
      <c r="FNJ1"/>
      <c r="FNK1"/>
      <c r="FNL1"/>
      <c r="FNM1"/>
      <c r="FNN1"/>
      <c r="FNO1"/>
      <c r="FNP1"/>
      <c r="FNQ1"/>
      <c r="FNR1"/>
      <c r="FNS1"/>
      <c r="FNT1"/>
      <c r="FNU1"/>
      <c r="FNV1"/>
      <c r="FNW1"/>
      <c r="FNX1"/>
      <c r="FNY1"/>
      <c r="FNZ1"/>
      <c r="FOA1"/>
      <c r="FOB1"/>
      <c r="FOC1"/>
      <c r="FOD1"/>
      <c r="FOE1"/>
      <c r="FOF1"/>
      <c r="FOG1"/>
      <c r="FOH1"/>
      <c r="FOI1"/>
      <c r="FOJ1"/>
      <c r="FOK1"/>
      <c r="FOL1"/>
      <c r="FOM1"/>
      <c r="FON1"/>
      <c r="FOO1"/>
      <c r="FOP1"/>
      <c r="FOQ1"/>
      <c r="FOR1"/>
      <c r="FOS1"/>
      <c r="FOT1"/>
      <c r="FOU1"/>
      <c r="FOV1"/>
      <c r="FOW1"/>
      <c r="FOX1"/>
      <c r="FOY1"/>
      <c r="FOZ1"/>
      <c r="FPA1"/>
      <c r="FPB1"/>
      <c r="FPC1"/>
      <c r="FPD1"/>
      <c r="FPE1"/>
      <c r="FPF1"/>
      <c r="FPG1"/>
      <c r="FPH1"/>
      <c r="FPI1"/>
      <c r="FPJ1"/>
      <c r="FPK1"/>
      <c r="FPL1"/>
      <c r="FPM1"/>
      <c r="FPN1"/>
      <c r="FPO1"/>
      <c r="FPP1"/>
      <c r="FPQ1"/>
      <c r="FPR1"/>
      <c r="FPS1"/>
      <c r="FPT1"/>
      <c r="FPU1"/>
      <c r="FPV1"/>
      <c r="FPW1"/>
      <c r="FPX1"/>
      <c r="FPY1"/>
      <c r="FPZ1"/>
      <c r="FQA1"/>
      <c r="FQB1"/>
      <c r="FQC1"/>
      <c r="FQD1"/>
      <c r="FQE1"/>
      <c r="FQF1"/>
      <c r="FQG1"/>
      <c r="FQH1"/>
      <c r="FQI1"/>
      <c r="FQJ1"/>
      <c r="FQK1"/>
      <c r="FQL1"/>
      <c r="FQM1"/>
      <c r="FQN1"/>
      <c r="FQO1"/>
      <c r="FQP1"/>
      <c r="FQQ1"/>
      <c r="FQR1"/>
      <c r="FQS1"/>
      <c r="FQT1"/>
      <c r="FQU1"/>
      <c r="FQV1"/>
      <c r="FQW1"/>
      <c r="FQX1"/>
      <c r="FQY1"/>
      <c r="FQZ1"/>
      <c r="FRA1"/>
      <c r="FRB1"/>
      <c r="FRC1"/>
      <c r="FRD1"/>
      <c r="FRE1"/>
      <c r="FRF1"/>
      <c r="FRG1"/>
      <c r="FRH1"/>
      <c r="FRI1"/>
      <c r="FRJ1"/>
      <c r="FRK1"/>
      <c r="FRL1"/>
      <c r="FRM1"/>
      <c r="FRN1"/>
      <c r="FRO1"/>
      <c r="FRP1"/>
      <c r="FRQ1"/>
      <c r="FRR1"/>
      <c r="FRS1"/>
      <c r="FRT1"/>
      <c r="FRU1"/>
      <c r="FRV1"/>
      <c r="FRW1"/>
      <c r="FRX1"/>
      <c r="FRY1"/>
      <c r="FRZ1"/>
      <c r="FSA1"/>
      <c r="FSB1"/>
      <c r="FSC1"/>
      <c r="FSD1"/>
      <c r="FSE1"/>
      <c r="FSF1"/>
      <c r="FSG1"/>
      <c r="FSH1"/>
      <c r="FSI1"/>
      <c r="FSJ1"/>
      <c r="FSK1"/>
      <c r="FSL1"/>
      <c r="FSM1"/>
      <c r="FSN1"/>
      <c r="FSO1"/>
      <c r="FSP1"/>
      <c r="FSQ1"/>
      <c r="FSR1"/>
      <c r="FSS1"/>
      <c r="FST1"/>
      <c r="FSU1"/>
      <c r="FSV1"/>
      <c r="FSW1"/>
      <c r="FSX1"/>
      <c r="FSY1"/>
      <c r="FSZ1"/>
      <c r="FTA1"/>
      <c r="FTB1"/>
      <c r="FTC1"/>
      <c r="FTD1"/>
      <c r="FTE1"/>
      <c r="FTF1"/>
      <c r="FTG1"/>
      <c r="FTH1"/>
      <c r="FTI1"/>
      <c r="FTJ1"/>
      <c r="FTK1"/>
      <c r="FTL1"/>
      <c r="FTM1"/>
      <c r="FTN1"/>
      <c r="FTO1"/>
      <c r="FTP1"/>
      <c r="FTQ1"/>
      <c r="FTR1"/>
      <c r="FTS1"/>
      <c r="FTT1"/>
      <c r="FTU1"/>
      <c r="FTV1"/>
      <c r="FTW1"/>
      <c r="FTX1"/>
      <c r="FTY1"/>
      <c r="FTZ1"/>
      <c r="FUA1"/>
      <c r="FUB1"/>
      <c r="FUC1"/>
      <c r="FUD1"/>
      <c r="FUE1"/>
      <c r="FUF1"/>
      <c r="FUG1"/>
      <c r="FUH1"/>
      <c r="FUI1"/>
      <c r="FUJ1"/>
      <c r="FUK1"/>
      <c r="FUL1"/>
      <c r="FUM1"/>
      <c r="FUN1"/>
      <c r="FUO1"/>
      <c r="FUP1"/>
      <c r="FUQ1"/>
      <c r="FUR1"/>
      <c r="FUS1"/>
      <c r="FUT1"/>
      <c r="FUU1"/>
      <c r="FUV1"/>
      <c r="FUW1"/>
      <c r="FUX1"/>
      <c r="FUY1"/>
      <c r="FUZ1"/>
      <c r="FVA1"/>
      <c r="FVB1"/>
      <c r="FVC1"/>
      <c r="FVD1"/>
      <c r="FVE1"/>
      <c r="FVF1"/>
      <c r="FVG1"/>
      <c r="FVH1"/>
      <c r="FVI1"/>
      <c r="FVJ1"/>
      <c r="FVK1"/>
      <c r="FVL1"/>
      <c r="FVM1"/>
      <c r="FVN1"/>
      <c r="FVO1"/>
      <c r="FVP1"/>
      <c r="FVQ1"/>
      <c r="FVR1"/>
      <c r="FVS1"/>
      <c r="FVT1"/>
      <c r="FVU1"/>
      <c r="FVV1"/>
      <c r="FVW1"/>
      <c r="FVX1"/>
      <c r="FVY1"/>
      <c r="FVZ1"/>
      <c r="FWA1"/>
      <c r="FWB1"/>
      <c r="FWC1"/>
      <c r="FWD1"/>
      <c r="FWE1"/>
      <c r="FWF1"/>
      <c r="FWG1"/>
      <c r="FWH1"/>
      <c r="FWI1"/>
      <c r="FWJ1"/>
      <c r="FWK1"/>
      <c r="FWL1"/>
      <c r="FWM1"/>
      <c r="FWN1"/>
      <c r="FWO1"/>
      <c r="FWP1"/>
      <c r="FWQ1"/>
      <c r="FWR1"/>
      <c r="FWS1"/>
      <c r="FWT1"/>
      <c r="FWU1"/>
      <c r="FWV1"/>
      <c r="FWW1"/>
      <c r="FWX1"/>
      <c r="FWY1"/>
      <c r="FWZ1"/>
      <c r="FXA1"/>
      <c r="FXB1"/>
      <c r="FXC1"/>
      <c r="FXD1"/>
      <c r="FXE1"/>
      <c r="FXF1"/>
      <c r="FXG1"/>
      <c r="FXH1"/>
      <c r="FXI1"/>
      <c r="FXJ1"/>
      <c r="FXK1"/>
      <c r="FXL1"/>
      <c r="FXM1"/>
      <c r="FXN1"/>
      <c r="FXO1"/>
      <c r="FXP1"/>
      <c r="FXQ1"/>
      <c r="FXR1"/>
      <c r="FXS1"/>
      <c r="FXT1"/>
      <c r="FXU1"/>
      <c r="FXV1"/>
      <c r="FXW1"/>
      <c r="FXX1"/>
      <c r="FXY1"/>
      <c r="FXZ1"/>
      <c r="FYA1"/>
      <c r="FYB1"/>
      <c r="FYC1"/>
      <c r="FYD1"/>
      <c r="FYE1"/>
      <c r="FYF1"/>
      <c r="FYG1"/>
      <c r="FYH1"/>
      <c r="FYI1"/>
      <c r="FYJ1"/>
      <c r="FYK1"/>
      <c r="FYL1"/>
      <c r="FYM1"/>
      <c r="FYN1"/>
      <c r="FYO1"/>
      <c r="FYP1"/>
      <c r="FYQ1"/>
      <c r="FYR1"/>
      <c r="FYS1"/>
      <c r="FYT1"/>
      <c r="FYU1"/>
      <c r="FYV1"/>
      <c r="FYW1"/>
      <c r="FYX1"/>
      <c r="FYY1"/>
      <c r="FYZ1"/>
      <c r="FZA1"/>
      <c r="FZB1"/>
      <c r="FZC1"/>
      <c r="FZD1"/>
      <c r="FZE1"/>
      <c r="FZF1"/>
      <c r="FZG1"/>
      <c r="FZH1"/>
      <c r="FZI1"/>
      <c r="FZJ1"/>
      <c r="FZK1"/>
      <c r="FZL1"/>
      <c r="FZM1"/>
      <c r="FZN1"/>
      <c r="FZO1"/>
      <c r="FZP1"/>
      <c r="FZQ1"/>
      <c r="FZR1"/>
      <c r="FZS1"/>
      <c r="FZT1"/>
      <c r="FZU1"/>
      <c r="FZV1"/>
      <c r="FZW1"/>
      <c r="FZX1"/>
      <c r="FZY1"/>
      <c r="FZZ1"/>
      <c r="GAA1"/>
      <c r="GAB1"/>
      <c r="GAC1"/>
      <c r="GAD1"/>
      <c r="GAE1"/>
      <c r="GAF1"/>
      <c r="GAG1"/>
      <c r="GAH1"/>
      <c r="GAI1"/>
      <c r="GAJ1"/>
      <c r="GAK1"/>
      <c r="GAL1"/>
      <c r="GAM1"/>
      <c r="GAN1"/>
      <c r="GAO1"/>
      <c r="GAP1"/>
      <c r="GAQ1"/>
      <c r="GAR1"/>
      <c r="GAS1"/>
      <c r="GAT1"/>
      <c r="GAU1"/>
      <c r="GAV1"/>
      <c r="GAW1"/>
      <c r="GAX1"/>
      <c r="GAY1"/>
      <c r="GAZ1"/>
      <c r="GBA1"/>
      <c r="GBB1"/>
      <c r="GBC1"/>
      <c r="GBD1"/>
      <c r="GBE1"/>
      <c r="GBF1"/>
      <c r="GBG1"/>
      <c r="GBH1"/>
      <c r="GBI1"/>
      <c r="GBJ1"/>
      <c r="GBK1"/>
      <c r="GBL1"/>
      <c r="GBM1"/>
      <c r="GBN1"/>
      <c r="GBO1"/>
      <c r="GBP1"/>
      <c r="GBQ1"/>
      <c r="GBR1"/>
      <c r="GBS1"/>
      <c r="GBT1"/>
      <c r="GBU1"/>
      <c r="GBV1"/>
      <c r="GBW1"/>
      <c r="GBX1"/>
      <c r="GBY1"/>
      <c r="GBZ1"/>
      <c r="GCA1"/>
      <c r="GCB1"/>
      <c r="GCC1"/>
      <c r="GCD1"/>
      <c r="GCE1"/>
      <c r="GCF1"/>
      <c r="GCG1"/>
      <c r="GCH1"/>
      <c r="GCI1"/>
      <c r="GCJ1"/>
      <c r="GCK1"/>
      <c r="GCL1"/>
      <c r="GCM1"/>
      <c r="GCN1"/>
      <c r="GCO1"/>
      <c r="GCP1"/>
      <c r="GCQ1"/>
      <c r="GCR1"/>
      <c r="GCS1"/>
      <c r="GCT1"/>
      <c r="GCU1"/>
      <c r="GCV1"/>
      <c r="GCW1"/>
      <c r="GCX1"/>
      <c r="GCY1"/>
      <c r="GCZ1"/>
      <c r="GDA1"/>
      <c r="GDB1"/>
      <c r="GDC1"/>
      <c r="GDD1"/>
      <c r="GDE1"/>
      <c r="GDF1"/>
      <c r="GDG1"/>
      <c r="GDH1"/>
      <c r="GDI1"/>
      <c r="GDJ1"/>
      <c r="GDK1"/>
      <c r="GDL1"/>
      <c r="GDM1"/>
      <c r="GDN1"/>
      <c r="GDO1"/>
      <c r="GDP1"/>
      <c r="GDQ1"/>
      <c r="GDR1"/>
      <c r="GDS1"/>
      <c r="GDT1"/>
      <c r="GDU1"/>
      <c r="GDV1"/>
      <c r="GDW1"/>
      <c r="GDX1"/>
      <c r="GDY1"/>
      <c r="GDZ1"/>
      <c r="GEA1"/>
      <c r="GEB1"/>
      <c r="GEC1"/>
      <c r="GED1"/>
      <c r="GEE1"/>
      <c r="GEF1"/>
      <c r="GEG1"/>
      <c r="GEH1"/>
      <c r="GEI1"/>
      <c r="GEJ1"/>
      <c r="GEK1"/>
      <c r="GEL1"/>
      <c r="GEM1"/>
      <c r="GEN1"/>
      <c r="GEO1"/>
      <c r="GEP1"/>
      <c r="GEQ1"/>
      <c r="GER1"/>
      <c r="GES1"/>
      <c r="GET1"/>
      <c r="GEU1"/>
      <c r="GEV1"/>
      <c r="GEW1"/>
      <c r="GEX1"/>
      <c r="GEY1"/>
      <c r="GEZ1"/>
      <c r="GFA1"/>
      <c r="GFB1"/>
      <c r="GFC1"/>
      <c r="GFD1"/>
      <c r="GFE1"/>
      <c r="GFF1"/>
      <c r="GFG1"/>
      <c r="GFH1"/>
      <c r="GFI1"/>
      <c r="GFJ1"/>
      <c r="GFK1"/>
      <c r="GFL1"/>
      <c r="GFM1"/>
      <c r="GFN1"/>
      <c r="GFO1"/>
      <c r="GFP1"/>
      <c r="GFQ1"/>
      <c r="GFR1"/>
      <c r="GFS1"/>
      <c r="GFT1"/>
      <c r="GFU1"/>
      <c r="GFV1"/>
      <c r="GFW1"/>
      <c r="GFX1"/>
      <c r="GFY1"/>
      <c r="GFZ1"/>
      <c r="GGA1"/>
      <c r="GGB1"/>
      <c r="GGC1"/>
      <c r="GGD1"/>
      <c r="GGE1"/>
      <c r="GGF1"/>
      <c r="GGG1"/>
      <c r="GGH1"/>
      <c r="GGI1"/>
      <c r="GGJ1"/>
      <c r="GGK1"/>
      <c r="GGL1"/>
      <c r="GGM1"/>
      <c r="GGN1"/>
      <c r="GGO1"/>
      <c r="GGP1"/>
      <c r="GGQ1"/>
      <c r="GGR1"/>
      <c r="GGS1"/>
      <c r="GGT1"/>
      <c r="GGU1"/>
      <c r="GGV1"/>
      <c r="GGW1"/>
      <c r="GGX1"/>
      <c r="GGY1"/>
      <c r="GGZ1"/>
      <c r="GHA1"/>
      <c r="GHB1"/>
      <c r="GHC1"/>
      <c r="GHD1"/>
      <c r="GHE1"/>
      <c r="GHF1"/>
      <c r="GHG1"/>
      <c r="GHH1"/>
      <c r="GHI1"/>
      <c r="GHJ1"/>
      <c r="GHK1"/>
      <c r="GHL1"/>
      <c r="GHM1"/>
      <c r="GHN1"/>
      <c r="GHO1"/>
      <c r="GHP1"/>
      <c r="GHQ1"/>
      <c r="GHR1"/>
      <c r="GHS1"/>
      <c r="GHT1"/>
      <c r="GHU1"/>
      <c r="GHV1"/>
      <c r="GHW1"/>
      <c r="GHX1"/>
      <c r="GHY1"/>
      <c r="GHZ1"/>
      <c r="GIA1"/>
      <c r="GIB1"/>
      <c r="GIC1"/>
      <c r="GID1"/>
      <c r="GIE1"/>
      <c r="GIF1"/>
      <c r="GIG1"/>
      <c r="GIH1"/>
      <c r="GII1"/>
      <c r="GIJ1"/>
      <c r="GIK1"/>
      <c r="GIL1"/>
      <c r="GIM1"/>
      <c r="GIN1"/>
      <c r="GIO1"/>
      <c r="GIP1"/>
      <c r="GIQ1"/>
      <c r="GIR1"/>
      <c r="GIS1"/>
      <c r="GIT1"/>
      <c r="GIU1"/>
      <c r="GIV1"/>
      <c r="GIW1"/>
      <c r="GIX1"/>
      <c r="GIY1"/>
      <c r="GIZ1"/>
      <c r="GJA1"/>
      <c r="GJB1"/>
      <c r="GJC1"/>
      <c r="GJD1"/>
      <c r="GJE1"/>
      <c r="GJF1"/>
      <c r="GJG1"/>
      <c r="GJH1"/>
      <c r="GJI1"/>
      <c r="GJJ1"/>
      <c r="GJK1"/>
      <c r="GJL1"/>
      <c r="GJM1"/>
      <c r="GJN1"/>
      <c r="GJO1"/>
      <c r="GJP1"/>
      <c r="GJQ1"/>
      <c r="GJR1"/>
      <c r="GJS1"/>
      <c r="GJT1"/>
      <c r="GJU1"/>
      <c r="GJV1"/>
      <c r="GJW1"/>
      <c r="GJX1"/>
      <c r="GJY1"/>
      <c r="GJZ1"/>
      <c r="GKA1"/>
      <c r="GKB1"/>
      <c r="GKC1"/>
      <c r="GKD1"/>
      <c r="GKE1"/>
      <c r="GKF1"/>
      <c r="GKG1"/>
      <c r="GKH1"/>
      <c r="GKI1"/>
      <c r="GKJ1"/>
      <c r="GKK1"/>
      <c r="GKL1"/>
      <c r="GKM1"/>
      <c r="GKN1"/>
      <c r="GKO1"/>
      <c r="GKP1"/>
      <c r="GKQ1"/>
      <c r="GKR1"/>
      <c r="GKS1"/>
      <c r="GKT1"/>
      <c r="GKU1"/>
      <c r="GKV1"/>
      <c r="GKW1"/>
      <c r="GKX1"/>
      <c r="GKY1"/>
      <c r="GKZ1"/>
      <c r="GLA1"/>
      <c r="GLB1"/>
      <c r="GLC1"/>
      <c r="GLD1"/>
      <c r="GLE1"/>
      <c r="GLF1"/>
      <c r="GLG1"/>
      <c r="GLH1"/>
      <c r="GLI1"/>
      <c r="GLJ1"/>
      <c r="GLK1"/>
      <c r="GLL1"/>
      <c r="GLM1"/>
      <c r="GLN1"/>
      <c r="GLO1"/>
      <c r="GLP1"/>
      <c r="GLQ1"/>
      <c r="GLR1"/>
      <c r="GLS1"/>
      <c r="GLT1"/>
      <c r="GLU1"/>
      <c r="GLV1"/>
      <c r="GLW1"/>
      <c r="GLX1"/>
      <c r="GLY1"/>
      <c r="GLZ1"/>
      <c r="GMA1"/>
      <c r="GMB1"/>
      <c r="GMC1"/>
      <c r="GMD1"/>
      <c r="GME1"/>
      <c r="GMF1"/>
      <c r="GMG1"/>
      <c r="GMH1"/>
      <c r="GMI1"/>
      <c r="GMJ1"/>
      <c r="GMK1"/>
      <c r="GML1"/>
      <c r="GMM1"/>
      <c r="GMN1"/>
      <c r="GMO1"/>
      <c r="GMP1"/>
      <c r="GMQ1"/>
      <c r="GMR1"/>
      <c r="GMS1"/>
      <c r="GMT1"/>
      <c r="GMU1"/>
      <c r="GMV1"/>
      <c r="GMW1"/>
      <c r="GMX1"/>
      <c r="GMY1"/>
      <c r="GMZ1"/>
      <c r="GNA1"/>
      <c r="GNB1"/>
      <c r="GNC1"/>
      <c r="GND1"/>
      <c r="GNE1"/>
      <c r="GNF1"/>
      <c r="GNG1"/>
      <c r="GNH1"/>
      <c r="GNI1"/>
      <c r="GNJ1"/>
      <c r="GNK1"/>
      <c r="GNL1"/>
      <c r="GNM1"/>
      <c r="GNN1"/>
      <c r="GNO1"/>
      <c r="GNP1"/>
      <c r="GNQ1"/>
      <c r="GNR1"/>
      <c r="GNS1"/>
      <c r="GNT1"/>
      <c r="GNU1"/>
      <c r="GNV1"/>
      <c r="GNW1"/>
      <c r="GNX1"/>
      <c r="GNY1"/>
      <c r="GNZ1"/>
      <c r="GOA1"/>
      <c r="GOB1"/>
      <c r="GOC1"/>
      <c r="GOD1"/>
      <c r="GOE1"/>
      <c r="GOF1"/>
      <c r="GOG1"/>
      <c r="GOH1"/>
      <c r="GOI1"/>
      <c r="GOJ1"/>
      <c r="GOK1"/>
      <c r="GOL1"/>
      <c r="GOM1"/>
      <c r="GON1"/>
      <c r="GOO1"/>
      <c r="GOP1"/>
      <c r="GOQ1"/>
      <c r="GOR1"/>
      <c r="GOS1"/>
      <c r="GOT1"/>
      <c r="GOU1"/>
      <c r="GOV1"/>
      <c r="GOW1"/>
      <c r="GOX1"/>
      <c r="GOY1"/>
      <c r="GOZ1"/>
      <c r="GPA1"/>
      <c r="GPB1"/>
      <c r="GPC1"/>
      <c r="GPD1"/>
      <c r="GPE1"/>
      <c r="GPF1"/>
      <c r="GPG1"/>
      <c r="GPH1"/>
      <c r="GPI1"/>
      <c r="GPJ1"/>
      <c r="GPK1"/>
      <c r="GPL1"/>
      <c r="GPM1"/>
      <c r="GPN1"/>
      <c r="GPO1"/>
      <c r="GPP1"/>
      <c r="GPQ1"/>
      <c r="GPR1"/>
      <c r="GPS1"/>
      <c r="GPT1"/>
      <c r="GPU1"/>
      <c r="GPV1"/>
      <c r="GPW1"/>
      <c r="GPX1"/>
      <c r="GPY1"/>
      <c r="GPZ1"/>
      <c r="GQA1"/>
      <c r="GQB1"/>
      <c r="GQC1"/>
      <c r="GQD1"/>
      <c r="GQE1"/>
      <c r="GQF1"/>
      <c r="GQG1"/>
      <c r="GQH1"/>
      <c r="GQI1"/>
      <c r="GQJ1"/>
      <c r="GQK1"/>
      <c r="GQL1"/>
      <c r="GQM1"/>
      <c r="GQN1"/>
      <c r="GQO1"/>
      <c r="GQP1"/>
      <c r="GQQ1"/>
      <c r="GQR1"/>
      <c r="GQS1"/>
      <c r="GQT1"/>
      <c r="GQU1"/>
      <c r="GQV1"/>
      <c r="GQW1"/>
      <c r="GQX1"/>
      <c r="GQY1"/>
      <c r="GQZ1"/>
      <c r="GRA1"/>
      <c r="GRB1"/>
      <c r="GRC1"/>
      <c r="GRD1"/>
      <c r="GRE1"/>
      <c r="GRF1"/>
      <c r="GRG1"/>
      <c r="GRH1"/>
      <c r="GRI1"/>
      <c r="GRJ1"/>
      <c r="GRK1"/>
      <c r="GRL1"/>
      <c r="GRM1"/>
      <c r="GRN1"/>
      <c r="GRO1"/>
      <c r="GRP1"/>
      <c r="GRQ1"/>
      <c r="GRR1"/>
      <c r="GRS1"/>
      <c r="GRT1"/>
      <c r="GRU1"/>
      <c r="GRV1"/>
      <c r="GRW1"/>
      <c r="GRX1"/>
      <c r="GRY1"/>
      <c r="GRZ1"/>
      <c r="GSA1"/>
      <c r="GSB1"/>
      <c r="GSC1"/>
      <c r="GSD1"/>
      <c r="GSE1"/>
      <c r="GSF1"/>
      <c r="GSG1"/>
      <c r="GSH1"/>
      <c r="GSI1"/>
      <c r="GSJ1"/>
      <c r="GSK1"/>
      <c r="GSL1"/>
      <c r="GSM1"/>
      <c r="GSN1"/>
      <c r="GSO1"/>
      <c r="GSP1"/>
      <c r="GSQ1"/>
      <c r="GSR1"/>
      <c r="GSS1"/>
      <c r="GST1"/>
      <c r="GSU1"/>
      <c r="GSV1"/>
      <c r="GSW1"/>
      <c r="GSX1"/>
      <c r="GSY1"/>
      <c r="GSZ1"/>
      <c r="GTA1"/>
      <c r="GTB1"/>
      <c r="GTC1"/>
      <c r="GTD1"/>
      <c r="GTE1"/>
      <c r="GTF1"/>
      <c r="GTG1"/>
      <c r="GTH1"/>
      <c r="GTI1"/>
      <c r="GTJ1"/>
      <c r="GTK1"/>
      <c r="GTL1"/>
      <c r="GTM1"/>
      <c r="GTN1"/>
      <c r="GTO1"/>
      <c r="GTP1"/>
      <c r="GTQ1"/>
      <c r="GTR1"/>
      <c r="GTS1"/>
      <c r="GTT1"/>
      <c r="GTU1"/>
      <c r="GTV1"/>
      <c r="GTW1"/>
      <c r="GTX1"/>
      <c r="GTY1"/>
      <c r="GTZ1"/>
      <c r="GUA1"/>
      <c r="GUB1"/>
      <c r="GUC1"/>
      <c r="GUD1"/>
      <c r="GUE1"/>
      <c r="GUF1"/>
      <c r="GUG1"/>
      <c r="GUH1"/>
      <c r="GUI1"/>
      <c r="GUJ1"/>
      <c r="GUK1"/>
      <c r="GUL1"/>
      <c r="GUM1"/>
      <c r="GUN1"/>
      <c r="GUO1"/>
      <c r="GUP1"/>
      <c r="GUQ1"/>
      <c r="GUR1"/>
      <c r="GUS1"/>
      <c r="GUT1"/>
      <c r="GUU1"/>
      <c r="GUV1"/>
      <c r="GUW1"/>
      <c r="GUX1"/>
      <c r="GUY1"/>
      <c r="GUZ1"/>
      <c r="GVA1"/>
      <c r="GVB1"/>
      <c r="GVC1"/>
      <c r="GVD1"/>
      <c r="GVE1"/>
      <c r="GVF1"/>
      <c r="GVG1"/>
      <c r="GVH1"/>
      <c r="GVI1"/>
      <c r="GVJ1"/>
      <c r="GVK1"/>
      <c r="GVL1"/>
      <c r="GVM1"/>
      <c r="GVN1"/>
      <c r="GVO1"/>
      <c r="GVP1"/>
      <c r="GVQ1"/>
      <c r="GVR1"/>
      <c r="GVS1"/>
      <c r="GVT1"/>
      <c r="GVU1"/>
      <c r="GVV1"/>
      <c r="GVW1"/>
      <c r="GVX1"/>
      <c r="GVY1"/>
      <c r="GVZ1"/>
      <c r="GWA1"/>
      <c r="GWB1"/>
      <c r="GWC1"/>
      <c r="GWD1"/>
      <c r="GWE1"/>
      <c r="GWF1"/>
      <c r="GWG1"/>
      <c r="GWH1"/>
      <c r="GWI1"/>
      <c r="GWJ1"/>
      <c r="GWK1"/>
      <c r="GWL1"/>
      <c r="GWM1"/>
      <c r="GWN1"/>
      <c r="GWO1"/>
      <c r="GWP1"/>
      <c r="GWQ1"/>
      <c r="GWR1"/>
      <c r="GWS1"/>
      <c r="GWT1"/>
      <c r="GWU1"/>
      <c r="GWV1"/>
      <c r="GWW1"/>
      <c r="GWX1"/>
      <c r="GWY1"/>
      <c r="GWZ1"/>
      <c r="GXA1"/>
      <c r="GXB1"/>
      <c r="GXC1"/>
      <c r="GXD1"/>
      <c r="GXE1"/>
      <c r="GXF1"/>
      <c r="GXG1"/>
      <c r="GXH1"/>
      <c r="GXI1"/>
      <c r="GXJ1"/>
      <c r="GXK1"/>
      <c r="GXL1"/>
      <c r="GXM1"/>
      <c r="GXN1"/>
      <c r="GXO1"/>
      <c r="GXP1"/>
      <c r="GXQ1"/>
      <c r="GXR1"/>
      <c r="GXS1"/>
      <c r="GXT1"/>
      <c r="GXU1"/>
      <c r="GXV1"/>
      <c r="GXW1"/>
      <c r="GXX1"/>
      <c r="GXY1"/>
      <c r="GXZ1"/>
      <c r="GYA1"/>
      <c r="GYB1"/>
      <c r="GYC1"/>
      <c r="GYD1"/>
      <c r="GYE1"/>
      <c r="GYF1"/>
      <c r="GYG1"/>
      <c r="GYH1"/>
      <c r="GYI1"/>
      <c r="GYJ1"/>
      <c r="GYK1"/>
      <c r="GYL1"/>
      <c r="GYM1"/>
      <c r="GYN1"/>
      <c r="GYO1"/>
      <c r="GYP1"/>
      <c r="GYQ1"/>
      <c r="GYR1"/>
      <c r="GYS1"/>
      <c r="GYT1"/>
      <c r="GYU1"/>
      <c r="GYV1"/>
      <c r="GYW1"/>
      <c r="GYX1"/>
      <c r="GYY1"/>
      <c r="GYZ1"/>
      <c r="GZA1"/>
      <c r="GZB1"/>
      <c r="GZC1"/>
      <c r="GZD1"/>
      <c r="GZE1"/>
      <c r="GZF1"/>
      <c r="GZG1"/>
      <c r="GZH1"/>
      <c r="GZI1"/>
      <c r="GZJ1"/>
      <c r="GZK1"/>
      <c r="GZL1"/>
      <c r="GZM1"/>
      <c r="GZN1"/>
      <c r="GZO1"/>
      <c r="GZP1"/>
      <c r="GZQ1"/>
      <c r="GZR1"/>
      <c r="GZS1"/>
      <c r="GZT1"/>
      <c r="GZU1"/>
      <c r="GZV1"/>
      <c r="GZW1"/>
      <c r="GZX1"/>
      <c r="GZY1"/>
      <c r="GZZ1"/>
      <c r="HAA1"/>
      <c r="HAB1"/>
      <c r="HAC1"/>
      <c r="HAD1"/>
      <c r="HAE1"/>
      <c r="HAF1"/>
      <c r="HAG1"/>
      <c r="HAH1"/>
      <c r="HAI1"/>
      <c r="HAJ1"/>
      <c r="HAK1"/>
      <c r="HAL1"/>
      <c r="HAM1"/>
      <c r="HAN1"/>
      <c r="HAO1"/>
      <c r="HAP1"/>
      <c r="HAQ1"/>
      <c r="HAR1"/>
      <c r="HAS1"/>
      <c r="HAT1"/>
      <c r="HAU1"/>
      <c r="HAV1"/>
      <c r="HAW1"/>
      <c r="HAX1"/>
      <c r="HAY1"/>
      <c r="HAZ1"/>
      <c r="HBA1"/>
      <c r="HBB1"/>
      <c r="HBC1"/>
      <c r="HBD1"/>
      <c r="HBE1"/>
      <c r="HBF1"/>
      <c r="HBG1"/>
      <c r="HBH1"/>
      <c r="HBI1"/>
      <c r="HBJ1"/>
      <c r="HBK1"/>
      <c r="HBL1"/>
      <c r="HBM1"/>
      <c r="HBN1"/>
      <c r="HBO1"/>
      <c r="HBP1"/>
      <c r="HBQ1"/>
      <c r="HBR1"/>
      <c r="HBS1"/>
      <c r="HBT1"/>
      <c r="HBU1"/>
      <c r="HBV1"/>
      <c r="HBW1"/>
      <c r="HBX1"/>
      <c r="HBY1"/>
      <c r="HBZ1"/>
      <c r="HCA1"/>
      <c r="HCB1"/>
      <c r="HCC1"/>
      <c r="HCD1"/>
      <c r="HCE1"/>
      <c r="HCF1"/>
      <c r="HCG1"/>
      <c r="HCH1"/>
      <c r="HCI1"/>
      <c r="HCJ1"/>
      <c r="HCK1"/>
      <c r="HCL1"/>
      <c r="HCM1"/>
      <c r="HCN1"/>
      <c r="HCO1"/>
      <c r="HCP1"/>
      <c r="HCQ1"/>
      <c r="HCR1"/>
      <c r="HCS1"/>
      <c r="HCT1"/>
      <c r="HCU1"/>
      <c r="HCV1"/>
      <c r="HCW1"/>
      <c r="HCX1"/>
      <c r="HCY1"/>
      <c r="HCZ1"/>
      <c r="HDA1"/>
      <c r="HDB1"/>
      <c r="HDC1"/>
      <c r="HDD1"/>
      <c r="HDE1"/>
      <c r="HDF1"/>
      <c r="HDG1"/>
      <c r="HDH1"/>
      <c r="HDI1"/>
      <c r="HDJ1"/>
      <c r="HDK1"/>
      <c r="HDL1"/>
      <c r="HDM1"/>
      <c r="HDN1"/>
      <c r="HDO1"/>
      <c r="HDP1"/>
      <c r="HDQ1"/>
      <c r="HDR1"/>
      <c r="HDS1"/>
      <c r="HDT1"/>
      <c r="HDU1"/>
      <c r="HDV1"/>
      <c r="HDW1"/>
      <c r="HDX1"/>
      <c r="HDY1"/>
      <c r="HDZ1"/>
      <c r="HEA1"/>
      <c r="HEB1"/>
      <c r="HEC1"/>
      <c r="HED1"/>
      <c r="HEE1"/>
      <c r="HEF1"/>
      <c r="HEG1"/>
      <c r="HEH1"/>
      <c r="HEI1"/>
      <c r="HEJ1"/>
      <c r="HEK1"/>
      <c r="HEL1"/>
      <c r="HEM1"/>
      <c r="HEN1"/>
      <c r="HEO1"/>
      <c r="HEP1"/>
      <c r="HEQ1"/>
      <c r="HER1"/>
      <c r="HES1"/>
      <c r="HET1"/>
      <c r="HEU1"/>
      <c r="HEV1"/>
      <c r="HEW1"/>
      <c r="HEX1"/>
      <c r="HEY1"/>
      <c r="HEZ1"/>
      <c r="HFA1"/>
      <c r="HFB1"/>
      <c r="HFC1"/>
      <c r="HFD1"/>
      <c r="HFE1"/>
      <c r="HFF1"/>
      <c r="HFG1"/>
      <c r="HFH1"/>
      <c r="HFI1"/>
      <c r="HFJ1"/>
      <c r="HFK1"/>
      <c r="HFL1"/>
      <c r="HFM1"/>
      <c r="HFN1"/>
      <c r="HFO1"/>
      <c r="HFP1"/>
      <c r="HFQ1"/>
      <c r="HFR1"/>
      <c r="HFS1"/>
      <c r="HFT1"/>
      <c r="HFU1"/>
      <c r="HFV1"/>
      <c r="HFW1"/>
      <c r="HFX1"/>
      <c r="HFY1"/>
      <c r="HFZ1"/>
      <c r="HGA1"/>
      <c r="HGB1"/>
      <c r="HGC1"/>
      <c r="HGD1"/>
      <c r="HGE1"/>
      <c r="HGF1"/>
      <c r="HGG1"/>
      <c r="HGH1"/>
      <c r="HGI1"/>
      <c r="HGJ1"/>
      <c r="HGK1"/>
      <c r="HGL1"/>
      <c r="HGM1"/>
      <c r="HGN1"/>
      <c r="HGO1"/>
      <c r="HGP1"/>
      <c r="HGQ1"/>
      <c r="HGR1"/>
      <c r="HGS1"/>
      <c r="HGT1"/>
      <c r="HGU1"/>
      <c r="HGV1"/>
      <c r="HGW1"/>
      <c r="HGX1"/>
      <c r="HGY1"/>
      <c r="HGZ1"/>
      <c r="HHA1"/>
      <c r="HHB1"/>
      <c r="HHC1"/>
      <c r="HHD1"/>
      <c r="HHE1"/>
      <c r="HHF1"/>
      <c r="HHG1"/>
      <c r="HHH1"/>
      <c r="HHI1"/>
      <c r="HHJ1"/>
      <c r="HHK1"/>
      <c r="HHL1"/>
      <c r="HHM1"/>
      <c r="HHN1"/>
      <c r="HHO1"/>
      <c r="HHP1"/>
      <c r="HHQ1"/>
      <c r="HHR1"/>
      <c r="HHS1"/>
      <c r="HHT1"/>
      <c r="HHU1"/>
      <c r="HHV1"/>
      <c r="HHW1"/>
      <c r="HHX1"/>
      <c r="HHY1"/>
      <c r="HHZ1"/>
      <c r="HIA1"/>
      <c r="HIB1"/>
      <c r="HIC1"/>
      <c r="HID1"/>
      <c r="HIE1"/>
      <c r="HIF1"/>
      <c r="HIG1"/>
      <c r="HIH1"/>
      <c r="HII1"/>
      <c r="HIJ1"/>
      <c r="HIK1"/>
      <c r="HIL1"/>
      <c r="HIM1"/>
      <c r="HIN1"/>
      <c r="HIO1"/>
      <c r="HIP1"/>
      <c r="HIQ1"/>
      <c r="HIR1"/>
      <c r="HIS1"/>
      <c r="HIT1"/>
      <c r="HIU1"/>
      <c r="HIV1"/>
      <c r="HIW1"/>
      <c r="HIX1"/>
      <c r="HIY1"/>
      <c r="HIZ1"/>
      <c r="HJA1"/>
      <c r="HJB1"/>
      <c r="HJC1"/>
      <c r="HJD1"/>
      <c r="HJE1"/>
      <c r="HJF1"/>
      <c r="HJG1"/>
      <c r="HJH1"/>
      <c r="HJI1"/>
      <c r="HJJ1"/>
      <c r="HJK1"/>
      <c r="HJL1"/>
      <c r="HJM1"/>
      <c r="HJN1"/>
      <c r="HJO1"/>
      <c r="HJP1"/>
      <c r="HJQ1"/>
      <c r="HJR1"/>
      <c r="HJS1"/>
      <c r="HJT1"/>
      <c r="HJU1"/>
      <c r="HJV1"/>
      <c r="HJW1"/>
      <c r="HJX1"/>
      <c r="HJY1"/>
      <c r="HJZ1"/>
      <c r="HKA1"/>
      <c r="HKB1"/>
      <c r="HKC1"/>
      <c r="HKD1"/>
      <c r="HKE1"/>
      <c r="HKF1"/>
      <c r="HKG1"/>
      <c r="HKH1"/>
      <c r="HKI1"/>
      <c r="HKJ1"/>
      <c r="HKK1"/>
      <c r="HKL1"/>
      <c r="HKM1"/>
      <c r="HKN1"/>
      <c r="HKO1"/>
      <c r="HKP1"/>
      <c r="HKQ1"/>
      <c r="HKR1"/>
      <c r="HKS1"/>
      <c r="HKT1"/>
      <c r="HKU1"/>
      <c r="HKV1"/>
      <c r="HKW1"/>
      <c r="HKX1"/>
      <c r="HKY1"/>
      <c r="HKZ1"/>
      <c r="HLA1"/>
      <c r="HLB1"/>
      <c r="HLC1"/>
      <c r="HLD1"/>
      <c r="HLE1"/>
      <c r="HLF1"/>
      <c r="HLG1"/>
      <c r="HLH1"/>
      <c r="HLI1"/>
      <c r="HLJ1"/>
      <c r="HLK1"/>
      <c r="HLL1"/>
      <c r="HLM1"/>
      <c r="HLN1"/>
      <c r="HLO1"/>
      <c r="HLP1"/>
      <c r="HLQ1"/>
      <c r="HLR1"/>
      <c r="HLS1"/>
      <c r="HLT1"/>
      <c r="HLU1"/>
      <c r="HLV1"/>
      <c r="HLW1"/>
      <c r="HLX1"/>
      <c r="HLY1"/>
      <c r="HLZ1"/>
      <c r="HMA1"/>
      <c r="HMB1"/>
      <c r="HMC1"/>
      <c r="HMD1"/>
      <c r="HME1"/>
      <c r="HMF1"/>
      <c r="HMG1"/>
      <c r="HMH1"/>
      <c r="HMI1"/>
      <c r="HMJ1"/>
      <c r="HMK1"/>
      <c r="HML1"/>
      <c r="HMM1"/>
      <c r="HMN1"/>
      <c r="HMO1"/>
      <c r="HMP1"/>
      <c r="HMQ1"/>
      <c r="HMR1"/>
      <c r="HMS1"/>
      <c r="HMT1"/>
      <c r="HMU1"/>
      <c r="HMV1"/>
      <c r="HMW1"/>
      <c r="HMX1"/>
      <c r="HMY1"/>
      <c r="HMZ1"/>
      <c r="HNA1"/>
      <c r="HNB1"/>
      <c r="HNC1"/>
      <c r="HND1"/>
      <c r="HNE1"/>
      <c r="HNF1"/>
      <c r="HNG1"/>
      <c r="HNH1"/>
      <c r="HNI1"/>
      <c r="HNJ1"/>
      <c r="HNK1"/>
      <c r="HNL1"/>
      <c r="HNM1"/>
      <c r="HNN1"/>
      <c r="HNO1"/>
      <c r="HNP1"/>
      <c r="HNQ1"/>
      <c r="HNR1"/>
      <c r="HNS1"/>
      <c r="HNT1"/>
      <c r="HNU1"/>
      <c r="HNV1"/>
      <c r="HNW1"/>
      <c r="HNX1"/>
      <c r="HNY1"/>
      <c r="HNZ1"/>
      <c r="HOA1"/>
      <c r="HOB1"/>
      <c r="HOC1"/>
      <c r="HOD1"/>
      <c r="HOE1"/>
      <c r="HOF1"/>
      <c r="HOG1"/>
      <c r="HOH1"/>
      <c r="HOI1"/>
      <c r="HOJ1"/>
      <c r="HOK1"/>
      <c r="HOL1"/>
      <c r="HOM1"/>
      <c r="HON1"/>
      <c r="HOO1"/>
      <c r="HOP1"/>
      <c r="HOQ1"/>
      <c r="HOR1"/>
      <c r="HOS1"/>
      <c r="HOT1"/>
      <c r="HOU1"/>
      <c r="HOV1"/>
      <c r="HOW1"/>
      <c r="HOX1"/>
      <c r="HOY1"/>
      <c r="HOZ1"/>
      <c r="HPA1"/>
      <c r="HPB1"/>
      <c r="HPC1"/>
      <c r="HPD1"/>
      <c r="HPE1"/>
      <c r="HPF1"/>
      <c r="HPG1"/>
      <c r="HPH1"/>
      <c r="HPI1"/>
      <c r="HPJ1"/>
      <c r="HPK1"/>
      <c r="HPL1"/>
      <c r="HPM1"/>
      <c r="HPN1"/>
      <c r="HPO1"/>
      <c r="HPP1"/>
      <c r="HPQ1"/>
      <c r="HPR1"/>
      <c r="HPS1"/>
      <c r="HPT1"/>
      <c r="HPU1"/>
      <c r="HPV1"/>
      <c r="HPW1"/>
      <c r="HPX1"/>
      <c r="HPY1"/>
      <c r="HPZ1"/>
      <c r="HQA1"/>
      <c r="HQB1"/>
      <c r="HQC1"/>
      <c r="HQD1"/>
      <c r="HQE1"/>
      <c r="HQF1"/>
      <c r="HQG1"/>
      <c r="HQH1"/>
      <c r="HQI1"/>
      <c r="HQJ1"/>
      <c r="HQK1"/>
      <c r="HQL1"/>
      <c r="HQM1"/>
      <c r="HQN1"/>
      <c r="HQO1"/>
      <c r="HQP1"/>
      <c r="HQQ1"/>
      <c r="HQR1"/>
      <c r="HQS1"/>
      <c r="HQT1"/>
      <c r="HQU1"/>
      <c r="HQV1"/>
      <c r="HQW1"/>
      <c r="HQX1"/>
      <c r="HQY1"/>
      <c r="HQZ1"/>
      <c r="HRA1"/>
      <c r="HRB1"/>
      <c r="HRC1"/>
      <c r="HRD1"/>
      <c r="HRE1"/>
      <c r="HRF1"/>
      <c r="HRG1"/>
      <c r="HRH1"/>
      <c r="HRI1"/>
      <c r="HRJ1"/>
      <c r="HRK1"/>
      <c r="HRL1"/>
      <c r="HRM1"/>
      <c r="HRN1"/>
      <c r="HRO1"/>
      <c r="HRP1"/>
      <c r="HRQ1"/>
      <c r="HRR1"/>
      <c r="HRS1"/>
      <c r="HRT1"/>
      <c r="HRU1"/>
      <c r="HRV1"/>
      <c r="HRW1"/>
      <c r="HRX1"/>
      <c r="HRY1"/>
      <c r="HRZ1"/>
      <c r="HSA1"/>
      <c r="HSB1"/>
      <c r="HSC1"/>
      <c r="HSD1"/>
      <c r="HSE1"/>
      <c r="HSF1"/>
      <c r="HSG1"/>
      <c r="HSH1"/>
      <c r="HSI1"/>
      <c r="HSJ1"/>
      <c r="HSK1"/>
      <c r="HSL1"/>
      <c r="HSM1"/>
      <c r="HSN1"/>
      <c r="HSO1"/>
      <c r="HSP1"/>
      <c r="HSQ1"/>
      <c r="HSR1"/>
      <c r="HSS1"/>
      <c r="HST1"/>
      <c r="HSU1"/>
      <c r="HSV1"/>
      <c r="HSW1"/>
      <c r="HSX1"/>
      <c r="HSY1"/>
      <c r="HSZ1"/>
      <c r="HTA1"/>
      <c r="HTB1"/>
      <c r="HTC1"/>
      <c r="HTD1"/>
      <c r="HTE1"/>
      <c r="HTF1"/>
      <c r="HTG1"/>
      <c r="HTH1"/>
      <c r="HTI1"/>
      <c r="HTJ1"/>
      <c r="HTK1"/>
      <c r="HTL1"/>
      <c r="HTM1"/>
      <c r="HTN1"/>
      <c r="HTO1"/>
      <c r="HTP1"/>
      <c r="HTQ1"/>
      <c r="HTR1"/>
      <c r="HTS1"/>
      <c r="HTT1"/>
      <c r="HTU1"/>
      <c r="HTV1"/>
      <c r="HTW1"/>
      <c r="HTX1"/>
      <c r="HTY1"/>
      <c r="HTZ1"/>
      <c r="HUA1"/>
      <c r="HUB1"/>
      <c r="HUC1"/>
      <c r="HUD1"/>
      <c r="HUE1"/>
      <c r="HUF1"/>
      <c r="HUG1"/>
      <c r="HUH1"/>
      <c r="HUI1"/>
      <c r="HUJ1"/>
      <c r="HUK1"/>
      <c r="HUL1"/>
      <c r="HUM1"/>
      <c r="HUN1"/>
      <c r="HUO1"/>
      <c r="HUP1"/>
      <c r="HUQ1"/>
      <c r="HUR1"/>
      <c r="HUS1"/>
      <c r="HUT1"/>
      <c r="HUU1"/>
      <c r="HUV1"/>
      <c r="HUW1"/>
      <c r="HUX1"/>
      <c r="HUY1"/>
      <c r="HUZ1"/>
      <c r="HVA1"/>
      <c r="HVB1"/>
      <c r="HVC1"/>
      <c r="HVD1"/>
      <c r="HVE1"/>
      <c r="HVF1"/>
      <c r="HVG1"/>
      <c r="HVH1"/>
      <c r="HVI1"/>
      <c r="HVJ1"/>
      <c r="HVK1"/>
      <c r="HVL1"/>
      <c r="HVM1"/>
      <c r="HVN1"/>
      <c r="HVO1"/>
      <c r="HVP1"/>
      <c r="HVQ1"/>
      <c r="HVR1"/>
      <c r="HVS1"/>
      <c r="HVT1"/>
      <c r="HVU1"/>
      <c r="HVV1"/>
      <c r="HVW1"/>
      <c r="HVX1"/>
      <c r="HVY1"/>
      <c r="HVZ1"/>
      <c r="HWA1"/>
      <c r="HWB1"/>
      <c r="HWC1"/>
      <c r="HWD1"/>
      <c r="HWE1"/>
      <c r="HWF1"/>
      <c r="HWG1"/>
      <c r="HWH1"/>
      <c r="HWI1"/>
      <c r="HWJ1"/>
      <c r="HWK1"/>
      <c r="HWL1"/>
      <c r="HWM1"/>
      <c r="HWN1"/>
      <c r="HWO1"/>
      <c r="HWP1"/>
      <c r="HWQ1"/>
      <c r="HWR1"/>
      <c r="HWS1"/>
      <c r="HWT1"/>
      <c r="HWU1"/>
      <c r="HWV1"/>
      <c r="HWW1"/>
      <c r="HWX1"/>
      <c r="HWY1"/>
      <c r="HWZ1"/>
      <c r="HXA1"/>
      <c r="HXB1"/>
      <c r="HXC1"/>
      <c r="HXD1"/>
      <c r="HXE1"/>
      <c r="HXF1"/>
      <c r="HXG1"/>
      <c r="HXH1"/>
      <c r="HXI1"/>
      <c r="HXJ1"/>
      <c r="HXK1"/>
      <c r="HXL1"/>
      <c r="HXM1"/>
      <c r="HXN1"/>
      <c r="HXO1"/>
      <c r="HXP1"/>
      <c r="HXQ1"/>
      <c r="HXR1"/>
      <c r="HXS1"/>
      <c r="HXT1"/>
      <c r="HXU1"/>
      <c r="HXV1"/>
      <c r="HXW1"/>
      <c r="HXX1"/>
      <c r="HXY1"/>
      <c r="HXZ1"/>
      <c r="HYA1"/>
      <c r="HYB1"/>
      <c r="HYC1"/>
      <c r="HYD1"/>
      <c r="HYE1"/>
      <c r="HYF1"/>
      <c r="HYG1"/>
      <c r="HYH1"/>
      <c r="HYI1"/>
      <c r="HYJ1"/>
      <c r="HYK1"/>
      <c r="HYL1"/>
      <c r="HYM1"/>
      <c r="HYN1"/>
      <c r="HYO1"/>
      <c r="HYP1"/>
      <c r="HYQ1"/>
      <c r="HYR1"/>
      <c r="HYS1"/>
      <c r="HYT1"/>
      <c r="HYU1"/>
      <c r="HYV1"/>
      <c r="HYW1"/>
      <c r="HYX1"/>
      <c r="HYY1"/>
      <c r="HYZ1"/>
      <c r="HZA1"/>
      <c r="HZB1"/>
      <c r="HZC1"/>
      <c r="HZD1"/>
      <c r="HZE1"/>
      <c r="HZF1"/>
      <c r="HZG1"/>
      <c r="HZH1"/>
      <c r="HZI1"/>
      <c r="HZJ1"/>
      <c r="HZK1"/>
      <c r="HZL1"/>
      <c r="HZM1"/>
      <c r="HZN1"/>
      <c r="HZO1"/>
      <c r="HZP1"/>
      <c r="HZQ1"/>
      <c r="HZR1"/>
      <c r="HZS1"/>
      <c r="HZT1"/>
      <c r="HZU1"/>
      <c r="HZV1"/>
      <c r="HZW1"/>
      <c r="HZX1"/>
      <c r="HZY1"/>
      <c r="HZZ1"/>
      <c r="IAA1"/>
      <c r="IAB1"/>
      <c r="IAC1"/>
      <c r="IAD1"/>
      <c r="IAE1"/>
      <c r="IAF1"/>
      <c r="IAG1"/>
      <c r="IAH1"/>
      <c r="IAI1"/>
      <c r="IAJ1"/>
      <c r="IAK1"/>
      <c r="IAL1"/>
      <c r="IAM1"/>
      <c r="IAN1"/>
      <c r="IAO1"/>
      <c r="IAP1"/>
      <c r="IAQ1"/>
      <c r="IAR1"/>
      <c r="IAS1"/>
      <c r="IAT1"/>
      <c r="IAU1"/>
      <c r="IAV1"/>
      <c r="IAW1"/>
      <c r="IAX1"/>
      <c r="IAY1"/>
      <c r="IAZ1"/>
      <c r="IBA1"/>
      <c r="IBB1"/>
      <c r="IBC1"/>
      <c r="IBD1"/>
      <c r="IBE1"/>
      <c r="IBF1"/>
      <c r="IBG1"/>
      <c r="IBH1"/>
      <c r="IBI1"/>
      <c r="IBJ1"/>
      <c r="IBK1"/>
      <c r="IBL1"/>
      <c r="IBM1"/>
      <c r="IBN1"/>
      <c r="IBO1"/>
      <c r="IBP1"/>
      <c r="IBQ1"/>
      <c r="IBR1"/>
      <c r="IBS1"/>
      <c r="IBT1"/>
      <c r="IBU1"/>
      <c r="IBV1"/>
      <c r="IBW1"/>
      <c r="IBX1"/>
      <c r="IBY1"/>
      <c r="IBZ1"/>
      <c r="ICA1"/>
      <c r="ICB1"/>
      <c r="ICC1"/>
      <c r="ICD1"/>
      <c r="ICE1"/>
      <c r="ICF1"/>
      <c r="ICG1"/>
      <c r="ICH1"/>
      <c r="ICI1"/>
      <c r="ICJ1"/>
      <c r="ICK1"/>
      <c r="ICL1"/>
      <c r="ICM1"/>
      <c r="ICN1"/>
      <c r="ICO1"/>
      <c r="ICP1"/>
      <c r="ICQ1"/>
      <c r="ICR1"/>
      <c r="ICS1"/>
      <c r="ICT1"/>
      <c r="ICU1"/>
      <c r="ICV1"/>
      <c r="ICW1"/>
      <c r="ICX1"/>
      <c r="ICY1"/>
      <c r="ICZ1"/>
      <c r="IDA1"/>
      <c r="IDB1"/>
      <c r="IDC1"/>
      <c r="IDD1"/>
      <c r="IDE1"/>
      <c r="IDF1"/>
      <c r="IDG1"/>
      <c r="IDH1"/>
      <c r="IDI1"/>
      <c r="IDJ1"/>
      <c r="IDK1"/>
      <c r="IDL1"/>
      <c r="IDM1"/>
      <c r="IDN1"/>
      <c r="IDO1"/>
      <c r="IDP1"/>
      <c r="IDQ1"/>
      <c r="IDR1"/>
      <c r="IDS1"/>
      <c r="IDT1"/>
      <c r="IDU1"/>
      <c r="IDV1"/>
      <c r="IDW1"/>
      <c r="IDX1"/>
      <c r="IDY1"/>
      <c r="IDZ1"/>
      <c r="IEA1"/>
      <c r="IEB1"/>
      <c r="IEC1"/>
      <c r="IED1"/>
      <c r="IEE1"/>
      <c r="IEF1"/>
      <c r="IEG1"/>
      <c r="IEH1"/>
      <c r="IEI1"/>
      <c r="IEJ1"/>
      <c r="IEK1"/>
      <c r="IEL1"/>
      <c r="IEM1"/>
      <c r="IEN1"/>
      <c r="IEO1"/>
      <c r="IEP1"/>
      <c r="IEQ1"/>
      <c r="IER1"/>
      <c r="IES1"/>
      <c r="IET1"/>
      <c r="IEU1"/>
      <c r="IEV1"/>
      <c r="IEW1"/>
      <c r="IEX1"/>
      <c r="IEY1"/>
      <c r="IEZ1"/>
      <c r="IFA1"/>
      <c r="IFB1"/>
      <c r="IFC1"/>
      <c r="IFD1"/>
      <c r="IFE1"/>
      <c r="IFF1"/>
      <c r="IFG1"/>
      <c r="IFH1"/>
      <c r="IFI1"/>
      <c r="IFJ1"/>
      <c r="IFK1"/>
      <c r="IFL1"/>
      <c r="IFM1"/>
      <c r="IFN1"/>
      <c r="IFO1"/>
      <c r="IFP1"/>
      <c r="IFQ1"/>
      <c r="IFR1"/>
      <c r="IFS1"/>
      <c r="IFT1"/>
      <c r="IFU1"/>
      <c r="IFV1"/>
      <c r="IFW1"/>
      <c r="IFX1"/>
      <c r="IFY1"/>
      <c r="IFZ1"/>
      <c r="IGA1"/>
      <c r="IGB1"/>
      <c r="IGC1"/>
      <c r="IGD1"/>
      <c r="IGE1"/>
      <c r="IGF1"/>
      <c r="IGG1"/>
      <c r="IGH1"/>
      <c r="IGI1"/>
      <c r="IGJ1"/>
      <c r="IGK1"/>
      <c r="IGL1"/>
      <c r="IGM1"/>
      <c r="IGN1"/>
      <c r="IGO1"/>
      <c r="IGP1"/>
      <c r="IGQ1"/>
      <c r="IGR1"/>
      <c r="IGS1"/>
      <c r="IGT1"/>
      <c r="IGU1"/>
      <c r="IGV1"/>
      <c r="IGW1"/>
      <c r="IGX1"/>
      <c r="IGY1"/>
      <c r="IGZ1"/>
      <c r="IHA1"/>
      <c r="IHB1"/>
      <c r="IHC1"/>
      <c r="IHD1"/>
      <c r="IHE1"/>
      <c r="IHF1"/>
      <c r="IHG1"/>
      <c r="IHH1"/>
      <c r="IHI1"/>
      <c r="IHJ1"/>
      <c r="IHK1"/>
      <c r="IHL1"/>
      <c r="IHM1"/>
      <c r="IHN1"/>
      <c r="IHO1"/>
      <c r="IHP1"/>
      <c r="IHQ1"/>
      <c r="IHR1"/>
      <c r="IHS1"/>
      <c r="IHT1"/>
      <c r="IHU1"/>
      <c r="IHV1"/>
      <c r="IHW1"/>
      <c r="IHX1"/>
      <c r="IHY1"/>
      <c r="IHZ1"/>
      <c r="IIA1"/>
      <c r="IIB1"/>
      <c r="IIC1"/>
      <c r="IID1"/>
      <c r="IIE1"/>
      <c r="IIF1"/>
      <c r="IIG1"/>
      <c r="IIH1"/>
      <c r="III1"/>
      <c r="IIJ1"/>
      <c r="IIK1"/>
      <c r="IIL1"/>
      <c r="IIM1"/>
      <c r="IIN1"/>
      <c r="IIO1"/>
      <c r="IIP1"/>
      <c r="IIQ1"/>
      <c r="IIR1"/>
      <c r="IIS1"/>
      <c r="IIT1"/>
      <c r="IIU1"/>
      <c r="IIV1"/>
      <c r="IIW1"/>
      <c r="IIX1"/>
      <c r="IIY1"/>
      <c r="IIZ1"/>
      <c r="IJA1"/>
      <c r="IJB1"/>
      <c r="IJC1"/>
      <c r="IJD1"/>
      <c r="IJE1"/>
      <c r="IJF1"/>
      <c r="IJG1"/>
      <c r="IJH1"/>
      <c r="IJI1"/>
      <c r="IJJ1"/>
      <c r="IJK1"/>
      <c r="IJL1"/>
      <c r="IJM1"/>
      <c r="IJN1"/>
      <c r="IJO1"/>
      <c r="IJP1"/>
      <c r="IJQ1"/>
      <c r="IJR1"/>
      <c r="IJS1"/>
      <c r="IJT1"/>
      <c r="IJU1"/>
      <c r="IJV1"/>
      <c r="IJW1"/>
      <c r="IJX1"/>
      <c r="IJY1"/>
      <c r="IJZ1"/>
      <c r="IKA1"/>
      <c r="IKB1"/>
      <c r="IKC1"/>
      <c r="IKD1"/>
      <c r="IKE1"/>
      <c r="IKF1"/>
      <c r="IKG1"/>
      <c r="IKH1"/>
      <c r="IKI1"/>
      <c r="IKJ1"/>
      <c r="IKK1"/>
      <c r="IKL1"/>
      <c r="IKM1"/>
      <c r="IKN1"/>
      <c r="IKO1"/>
      <c r="IKP1"/>
      <c r="IKQ1"/>
      <c r="IKR1"/>
      <c r="IKS1"/>
      <c r="IKT1"/>
      <c r="IKU1"/>
      <c r="IKV1"/>
      <c r="IKW1"/>
      <c r="IKX1"/>
      <c r="IKY1"/>
      <c r="IKZ1"/>
      <c r="ILA1"/>
      <c r="ILB1"/>
      <c r="ILC1"/>
      <c r="ILD1"/>
      <c r="ILE1"/>
      <c r="ILF1"/>
      <c r="ILG1"/>
      <c r="ILH1"/>
      <c r="ILI1"/>
      <c r="ILJ1"/>
      <c r="ILK1"/>
      <c r="ILL1"/>
      <c r="ILM1"/>
      <c r="ILN1"/>
      <c r="ILO1"/>
      <c r="ILP1"/>
      <c r="ILQ1"/>
      <c r="ILR1"/>
      <c r="ILS1"/>
      <c r="ILT1"/>
      <c r="ILU1"/>
      <c r="ILV1"/>
      <c r="ILW1"/>
      <c r="ILX1"/>
      <c r="ILY1"/>
      <c r="ILZ1"/>
      <c r="IMA1"/>
      <c r="IMB1"/>
      <c r="IMC1"/>
      <c r="IMD1"/>
      <c r="IME1"/>
      <c r="IMF1"/>
      <c r="IMG1"/>
      <c r="IMH1"/>
      <c r="IMI1"/>
      <c r="IMJ1"/>
      <c r="IMK1"/>
      <c r="IML1"/>
      <c r="IMM1"/>
      <c r="IMN1"/>
      <c r="IMO1"/>
      <c r="IMP1"/>
      <c r="IMQ1"/>
      <c r="IMR1"/>
      <c r="IMS1"/>
      <c r="IMT1"/>
      <c r="IMU1"/>
      <c r="IMV1"/>
      <c r="IMW1"/>
      <c r="IMX1"/>
      <c r="IMY1"/>
      <c r="IMZ1"/>
      <c r="INA1"/>
      <c r="INB1"/>
      <c r="INC1"/>
      <c r="IND1"/>
      <c r="INE1"/>
      <c r="INF1"/>
      <c r="ING1"/>
      <c r="INH1"/>
      <c r="INI1"/>
      <c r="INJ1"/>
      <c r="INK1"/>
      <c r="INL1"/>
      <c r="INM1"/>
      <c r="INN1"/>
      <c r="INO1"/>
      <c r="INP1"/>
      <c r="INQ1"/>
      <c r="INR1"/>
      <c r="INS1"/>
      <c r="INT1"/>
      <c r="INU1"/>
      <c r="INV1"/>
      <c r="INW1"/>
      <c r="INX1"/>
      <c r="INY1"/>
      <c r="INZ1"/>
      <c r="IOA1"/>
      <c r="IOB1"/>
      <c r="IOC1"/>
      <c r="IOD1"/>
      <c r="IOE1"/>
      <c r="IOF1"/>
      <c r="IOG1"/>
      <c r="IOH1"/>
      <c r="IOI1"/>
      <c r="IOJ1"/>
      <c r="IOK1"/>
      <c r="IOL1"/>
      <c r="IOM1"/>
      <c r="ION1"/>
      <c r="IOO1"/>
      <c r="IOP1"/>
      <c r="IOQ1"/>
      <c r="IOR1"/>
      <c r="IOS1"/>
      <c r="IOT1"/>
      <c r="IOU1"/>
      <c r="IOV1"/>
      <c r="IOW1"/>
      <c r="IOX1"/>
      <c r="IOY1"/>
      <c r="IOZ1"/>
      <c r="IPA1"/>
      <c r="IPB1"/>
      <c r="IPC1"/>
      <c r="IPD1"/>
      <c r="IPE1"/>
      <c r="IPF1"/>
      <c r="IPG1"/>
      <c r="IPH1"/>
      <c r="IPI1"/>
      <c r="IPJ1"/>
      <c r="IPK1"/>
      <c r="IPL1"/>
      <c r="IPM1"/>
      <c r="IPN1"/>
      <c r="IPO1"/>
      <c r="IPP1"/>
      <c r="IPQ1"/>
      <c r="IPR1"/>
      <c r="IPS1"/>
      <c r="IPT1"/>
      <c r="IPU1"/>
      <c r="IPV1"/>
      <c r="IPW1"/>
      <c r="IPX1"/>
      <c r="IPY1"/>
      <c r="IPZ1"/>
      <c r="IQA1"/>
      <c r="IQB1"/>
      <c r="IQC1"/>
      <c r="IQD1"/>
      <c r="IQE1"/>
      <c r="IQF1"/>
      <c r="IQG1"/>
      <c r="IQH1"/>
      <c r="IQI1"/>
      <c r="IQJ1"/>
      <c r="IQK1"/>
      <c r="IQL1"/>
      <c r="IQM1"/>
      <c r="IQN1"/>
      <c r="IQO1"/>
      <c r="IQP1"/>
      <c r="IQQ1"/>
      <c r="IQR1"/>
      <c r="IQS1"/>
      <c r="IQT1"/>
      <c r="IQU1"/>
      <c r="IQV1"/>
      <c r="IQW1"/>
      <c r="IQX1"/>
      <c r="IQY1"/>
      <c r="IQZ1"/>
      <c r="IRA1"/>
      <c r="IRB1"/>
      <c r="IRC1"/>
      <c r="IRD1"/>
      <c r="IRE1"/>
      <c r="IRF1"/>
      <c r="IRG1"/>
      <c r="IRH1"/>
      <c r="IRI1"/>
      <c r="IRJ1"/>
      <c r="IRK1"/>
      <c r="IRL1"/>
      <c r="IRM1"/>
      <c r="IRN1"/>
      <c r="IRO1"/>
      <c r="IRP1"/>
      <c r="IRQ1"/>
      <c r="IRR1"/>
      <c r="IRS1"/>
      <c r="IRT1"/>
      <c r="IRU1"/>
      <c r="IRV1"/>
      <c r="IRW1"/>
      <c r="IRX1"/>
      <c r="IRY1"/>
      <c r="IRZ1"/>
      <c r="ISA1"/>
      <c r="ISB1"/>
      <c r="ISC1"/>
      <c r="ISD1"/>
      <c r="ISE1"/>
      <c r="ISF1"/>
      <c r="ISG1"/>
      <c r="ISH1"/>
      <c r="ISI1"/>
      <c r="ISJ1"/>
      <c r="ISK1"/>
      <c r="ISL1"/>
      <c r="ISM1"/>
      <c r="ISN1"/>
      <c r="ISO1"/>
      <c r="ISP1"/>
      <c r="ISQ1"/>
      <c r="ISR1"/>
      <c r="ISS1"/>
      <c r="IST1"/>
      <c r="ISU1"/>
      <c r="ISV1"/>
      <c r="ISW1"/>
      <c r="ISX1"/>
      <c r="ISY1"/>
      <c r="ISZ1"/>
      <c r="ITA1"/>
      <c r="ITB1"/>
      <c r="ITC1"/>
      <c r="ITD1"/>
      <c r="ITE1"/>
      <c r="ITF1"/>
      <c r="ITG1"/>
      <c r="ITH1"/>
      <c r="ITI1"/>
      <c r="ITJ1"/>
      <c r="ITK1"/>
      <c r="ITL1"/>
      <c r="ITM1"/>
      <c r="ITN1"/>
      <c r="ITO1"/>
      <c r="ITP1"/>
      <c r="ITQ1"/>
      <c r="ITR1"/>
      <c r="ITS1"/>
      <c r="ITT1"/>
      <c r="ITU1"/>
      <c r="ITV1"/>
      <c r="ITW1"/>
      <c r="ITX1"/>
      <c r="ITY1"/>
      <c r="ITZ1"/>
      <c r="IUA1"/>
      <c r="IUB1"/>
      <c r="IUC1"/>
      <c r="IUD1"/>
      <c r="IUE1"/>
      <c r="IUF1"/>
      <c r="IUG1"/>
      <c r="IUH1"/>
      <c r="IUI1"/>
      <c r="IUJ1"/>
      <c r="IUK1"/>
      <c r="IUL1"/>
      <c r="IUM1"/>
      <c r="IUN1"/>
      <c r="IUO1"/>
      <c r="IUP1"/>
      <c r="IUQ1"/>
      <c r="IUR1"/>
      <c r="IUS1"/>
      <c r="IUT1"/>
      <c r="IUU1"/>
      <c r="IUV1"/>
      <c r="IUW1"/>
      <c r="IUX1"/>
      <c r="IUY1"/>
      <c r="IUZ1"/>
      <c r="IVA1"/>
      <c r="IVB1"/>
      <c r="IVC1"/>
      <c r="IVD1"/>
      <c r="IVE1"/>
      <c r="IVF1"/>
      <c r="IVG1"/>
      <c r="IVH1"/>
      <c r="IVI1"/>
      <c r="IVJ1"/>
      <c r="IVK1"/>
      <c r="IVL1"/>
      <c r="IVM1"/>
      <c r="IVN1"/>
      <c r="IVO1"/>
      <c r="IVP1"/>
      <c r="IVQ1"/>
      <c r="IVR1"/>
      <c r="IVS1"/>
      <c r="IVT1"/>
      <c r="IVU1"/>
      <c r="IVV1"/>
      <c r="IVW1"/>
      <c r="IVX1"/>
      <c r="IVY1"/>
      <c r="IVZ1"/>
      <c r="IWA1"/>
      <c r="IWB1"/>
      <c r="IWC1"/>
      <c r="IWD1"/>
      <c r="IWE1"/>
      <c r="IWF1"/>
      <c r="IWG1"/>
      <c r="IWH1"/>
      <c r="IWI1"/>
      <c r="IWJ1"/>
      <c r="IWK1"/>
      <c r="IWL1"/>
      <c r="IWM1"/>
      <c r="IWN1"/>
      <c r="IWO1"/>
      <c r="IWP1"/>
      <c r="IWQ1"/>
      <c r="IWR1"/>
      <c r="IWS1"/>
      <c r="IWT1"/>
      <c r="IWU1"/>
      <c r="IWV1"/>
      <c r="IWW1"/>
      <c r="IWX1"/>
      <c r="IWY1"/>
      <c r="IWZ1"/>
      <c r="IXA1"/>
      <c r="IXB1"/>
      <c r="IXC1"/>
      <c r="IXD1"/>
      <c r="IXE1"/>
      <c r="IXF1"/>
      <c r="IXG1"/>
      <c r="IXH1"/>
      <c r="IXI1"/>
      <c r="IXJ1"/>
      <c r="IXK1"/>
      <c r="IXL1"/>
      <c r="IXM1"/>
      <c r="IXN1"/>
      <c r="IXO1"/>
      <c r="IXP1"/>
      <c r="IXQ1"/>
      <c r="IXR1"/>
      <c r="IXS1"/>
      <c r="IXT1"/>
      <c r="IXU1"/>
      <c r="IXV1"/>
      <c r="IXW1"/>
      <c r="IXX1"/>
      <c r="IXY1"/>
      <c r="IXZ1"/>
      <c r="IYA1"/>
      <c r="IYB1"/>
      <c r="IYC1"/>
      <c r="IYD1"/>
      <c r="IYE1"/>
      <c r="IYF1"/>
      <c r="IYG1"/>
      <c r="IYH1"/>
      <c r="IYI1"/>
      <c r="IYJ1"/>
      <c r="IYK1"/>
      <c r="IYL1"/>
      <c r="IYM1"/>
      <c r="IYN1"/>
      <c r="IYO1"/>
      <c r="IYP1"/>
      <c r="IYQ1"/>
      <c r="IYR1"/>
      <c r="IYS1"/>
      <c r="IYT1"/>
      <c r="IYU1"/>
      <c r="IYV1"/>
      <c r="IYW1"/>
      <c r="IYX1"/>
      <c r="IYY1"/>
      <c r="IYZ1"/>
      <c r="IZA1"/>
      <c r="IZB1"/>
      <c r="IZC1"/>
      <c r="IZD1"/>
      <c r="IZE1"/>
      <c r="IZF1"/>
      <c r="IZG1"/>
      <c r="IZH1"/>
      <c r="IZI1"/>
      <c r="IZJ1"/>
      <c r="IZK1"/>
      <c r="IZL1"/>
      <c r="IZM1"/>
      <c r="IZN1"/>
      <c r="IZO1"/>
      <c r="IZP1"/>
      <c r="IZQ1"/>
      <c r="IZR1"/>
      <c r="IZS1"/>
      <c r="IZT1"/>
      <c r="IZU1"/>
      <c r="IZV1"/>
      <c r="IZW1"/>
      <c r="IZX1"/>
      <c r="IZY1"/>
      <c r="IZZ1"/>
      <c r="JAA1"/>
      <c r="JAB1"/>
      <c r="JAC1"/>
      <c r="JAD1"/>
      <c r="JAE1"/>
      <c r="JAF1"/>
      <c r="JAG1"/>
      <c r="JAH1"/>
      <c r="JAI1"/>
      <c r="JAJ1"/>
      <c r="JAK1"/>
      <c r="JAL1"/>
      <c r="JAM1"/>
      <c r="JAN1"/>
      <c r="JAO1"/>
      <c r="JAP1"/>
      <c r="JAQ1"/>
      <c r="JAR1"/>
      <c r="JAS1"/>
      <c r="JAT1"/>
      <c r="JAU1"/>
      <c r="JAV1"/>
      <c r="JAW1"/>
      <c r="JAX1"/>
      <c r="JAY1"/>
      <c r="JAZ1"/>
      <c r="JBA1"/>
      <c r="JBB1"/>
      <c r="JBC1"/>
      <c r="JBD1"/>
      <c r="JBE1"/>
      <c r="JBF1"/>
      <c r="JBG1"/>
      <c r="JBH1"/>
      <c r="JBI1"/>
      <c r="JBJ1"/>
      <c r="JBK1"/>
      <c r="JBL1"/>
      <c r="JBM1"/>
      <c r="JBN1"/>
      <c r="JBO1"/>
      <c r="JBP1"/>
      <c r="JBQ1"/>
      <c r="JBR1"/>
      <c r="JBS1"/>
      <c r="JBT1"/>
      <c r="JBU1"/>
      <c r="JBV1"/>
      <c r="JBW1"/>
      <c r="JBX1"/>
      <c r="JBY1"/>
      <c r="JBZ1"/>
      <c r="JCA1"/>
      <c r="JCB1"/>
      <c r="JCC1"/>
      <c r="JCD1"/>
      <c r="JCE1"/>
      <c r="JCF1"/>
      <c r="JCG1"/>
      <c r="JCH1"/>
      <c r="JCI1"/>
      <c r="JCJ1"/>
      <c r="JCK1"/>
      <c r="JCL1"/>
      <c r="JCM1"/>
      <c r="JCN1"/>
      <c r="JCO1"/>
      <c r="JCP1"/>
      <c r="JCQ1"/>
      <c r="JCR1"/>
      <c r="JCS1"/>
      <c r="JCT1"/>
      <c r="JCU1"/>
      <c r="JCV1"/>
      <c r="JCW1"/>
      <c r="JCX1"/>
      <c r="JCY1"/>
      <c r="JCZ1"/>
      <c r="JDA1"/>
      <c r="JDB1"/>
      <c r="JDC1"/>
      <c r="JDD1"/>
      <c r="JDE1"/>
      <c r="JDF1"/>
      <c r="JDG1"/>
      <c r="JDH1"/>
      <c r="JDI1"/>
      <c r="JDJ1"/>
      <c r="JDK1"/>
      <c r="JDL1"/>
      <c r="JDM1"/>
      <c r="JDN1"/>
      <c r="JDO1"/>
      <c r="JDP1"/>
      <c r="JDQ1"/>
      <c r="JDR1"/>
      <c r="JDS1"/>
      <c r="JDT1"/>
      <c r="JDU1"/>
      <c r="JDV1"/>
      <c r="JDW1"/>
      <c r="JDX1"/>
      <c r="JDY1"/>
      <c r="JDZ1"/>
      <c r="JEA1"/>
      <c r="JEB1"/>
      <c r="JEC1"/>
      <c r="JED1"/>
      <c r="JEE1"/>
      <c r="JEF1"/>
      <c r="JEG1"/>
      <c r="JEH1"/>
      <c r="JEI1"/>
      <c r="JEJ1"/>
      <c r="JEK1"/>
      <c r="JEL1"/>
      <c r="JEM1"/>
      <c r="JEN1"/>
      <c r="JEO1"/>
      <c r="JEP1"/>
      <c r="JEQ1"/>
      <c r="JER1"/>
      <c r="JES1"/>
      <c r="JET1"/>
      <c r="JEU1"/>
      <c r="JEV1"/>
      <c r="JEW1"/>
      <c r="JEX1"/>
      <c r="JEY1"/>
      <c r="JEZ1"/>
      <c r="JFA1"/>
      <c r="JFB1"/>
      <c r="JFC1"/>
      <c r="JFD1"/>
      <c r="JFE1"/>
      <c r="JFF1"/>
      <c r="JFG1"/>
      <c r="JFH1"/>
      <c r="JFI1"/>
      <c r="JFJ1"/>
      <c r="JFK1"/>
      <c r="JFL1"/>
      <c r="JFM1"/>
      <c r="JFN1"/>
      <c r="JFO1"/>
      <c r="JFP1"/>
      <c r="JFQ1"/>
      <c r="JFR1"/>
      <c r="JFS1"/>
      <c r="JFT1"/>
      <c r="JFU1"/>
      <c r="JFV1"/>
      <c r="JFW1"/>
      <c r="JFX1"/>
      <c r="JFY1"/>
      <c r="JFZ1"/>
      <c r="JGA1"/>
      <c r="JGB1"/>
      <c r="JGC1"/>
      <c r="JGD1"/>
      <c r="JGE1"/>
      <c r="JGF1"/>
      <c r="JGG1"/>
      <c r="JGH1"/>
      <c r="JGI1"/>
      <c r="JGJ1"/>
      <c r="JGK1"/>
      <c r="JGL1"/>
      <c r="JGM1"/>
      <c r="JGN1"/>
      <c r="JGO1"/>
      <c r="JGP1"/>
      <c r="JGQ1"/>
      <c r="JGR1"/>
      <c r="JGS1"/>
      <c r="JGT1"/>
      <c r="JGU1"/>
      <c r="JGV1"/>
      <c r="JGW1"/>
      <c r="JGX1"/>
      <c r="JGY1"/>
      <c r="JGZ1"/>
      <c r="JHA1"/>
      <c r="JHB1"/>
      <c r="JHC1"/>
      <c r="JHD1"/>
      <c r="JHE1"/>
      <c r="JHF1"/>
      <c r="JHG1"/>
      <c r="JHH1"/>
      <c r="JHI1"/>
      <c r="JHJ1"/>
      <c r="JHK1"/>
      <c r="JHL1"/>
      <c r="JHM1"/>
      <c r="JHN1"/>
      <c r="JHO1"/>
      <c r="JHP1"/>
      <c r="JHQ1"/>
      <c r="JHR1"/>
      <c r="JHS1"/>
      <c r="JHT1"/>
      <c r="JHU1"/>
      <c r="JHV1"/>
      <c r="JHW1"/>
      <c r="JHX1"/>
      <c r="JHY1"/>
      <c r="JHZ1"/>
      <c r="JIA1"/>
      <c r="JIB1"/>
      <c r="JIC1"/>
      <c r="JID1"/>
      <c r="JIE1"/>
      <c r="JIF1"/>
      <c r="JIG1"/>
      <c r="JIH1"/>
      <c r="JII1"/>
      <c r="JIJ1"/>
      <c r="JIK1"/>
      <c r="JIL1"/>
      <c r="JIM1"/>
      <c r="JIN1"/>
      <c r="JIO1"/>
      <c r="JIP1"/>
      <c r="JIQ1"/>
      <c r="JIR1"/>
      <c r="JIS1"/>
      <c r="JIT1"/>
      <c r="JIU1"/>
      <c r="JIV1"/>
      <c r="JIW1"/>
      <c r="JIX1"/>
      <c r="JIY1"/>
      <c r="JIZ1"/>
      <c r="JJA1"/>
      <c r="JJB1"/>
      <c r="JJC1"/>
      <c r="JJD1"/>
      <c r="JJE1"/>
      <c r="JJF1"/>
      <c r="JJG1"/>
      <c r="JJH1"/>
      <c r="JJI1"/>
      <c r="JJJ1"/>
      <c r="JJK1"/>
      <c r="JJL1"/>
      <c r="JJM1"/>
      <c r="JJN1"/>
      <c r="JJO1"/>
      <c r="JJP1"/>
      <c r="JJQ1"/>
      <c r="JJR1"/>
      <c r="JJS1"/>
      <c r="JJT1"/>
      <c r="JJU1"/>
      <c r="JJV1"/>
      <c r="JJW1"/>
      <c r="JJX1"/>
      <c r="JJY1"/>
      <c r="JJZ1"/>
      <c r="JKA1"/>
      <c r="JKB1"/>
      <c r="JKC1"/>
      <c r="JKD1"/>
      <c r="JKE1"/>
      <c r="JKF1"/>
      <c r="JKG1"/>
      <c r="JKH1"/>
      <c r="JKI1"/>
      <c r="JKJ1"/>
      <c r="JKK1"/>
      <c r="JKL1"/>
      <c r="JKM1"/>
      <c r="JKN1"/>
      <c r="JKO1"/>
      <c r="JKP1"/>
      <c r="JKQ1"/>
      <c r="JKR1"/>
      <c r="JKS1"/>
      <c r="JKT1"/>
      <c r="JKU1"/>
      <c r="JKV1"/>
      <c r="JKW1"/>
      <c r="JKX1"/>
      <c r="JKY1"/>
      <c r="JKZ1"/>
      <c r="JLA1"/>
      <c r="JLB1"/>
      <c r="JLC1"/>
      <c r="JLD1"/>
      <c r="JLE1"/>
      <c r="JLF1"/>
      <c r="JLG1"/>
      <c r="JLH1"/>
      <c r="JLI1"/>
      <c r="JLJ1"/>
      <c r="JLK1"/>
      <c r="JLL1"/>
      <c r="JLM1"/>
      <c r="JLN1"/>
      <c r="JLO1"/>
      <c r="JLP1"/>
      <c r="JLQ1"/>
      <c r="JLR1"/>
      <c r="JLS1"/>
      <c r="JLT1"/>
      <c r="JLU1"/>
      <c r="JLV1"/>
      <c r="JLW1"/>
      <c r="JLX1"/>
      <c r="JLY1"/>
      <c r="JLZ1"/>
      <c r="JMA1"/>
      <c r="JMB1"/>
      <c r="JMC1"/>
      <c r="JMD1"/>
      <c r="JME1"/>
      <c r="JMF1"/>
      <c r="JMG1"/>
      <c r="JMH1"/>
      <c r="JMI1"/>
      <c r="JMJ1"/>
      <c r="JMK1"/>
      <c r="JML1"/>
      <c r="JMM1"/>
      <c r="JMN1"/>
      <c r="JMO1"/>
      <c r="JMP1"/>
      <c r="JMQ1"/>
      <c r="JMR1"/>
      <c r="JMS1"/>
      <c r="JMT1"/>
      <c r="JMU1"/>
      <c r="JMV1"/>
      <c r="JMW1"/>
      <c r="JMX1"/>
      <c r="JMY1"/>
      <c r="JMZ1"/>
      <c r="JNA1"/>
      <c r="JNB1"/>
      <c r="JNC1"/>
      <c r="JND1"/>
      <c r="JNE1"/>
      <c r="JNF1"/>
      <c r="JNG1"/>
      <c r="JNH1"/>
      <c r="JNI1"/>
      <c r="JNJ1"/>
      <c r="JNK1"/>
      <c r="JNL1"/>
      <c r="JNM1"/>
      <c r="JNN1"/>
      <c r="JNO1"/>
      <c r="JNP1"/>
      <c r="JNQ1"/>
      <c r="JNR1"/>
      <c r="JNS1"/>
      <c r="JNT1"/>
      <c r="JNU1"/>
      <c r="JNV1"/>
      <c r="JNW1"/>
      <c r="JNX1"/>
      <c r="JNY1"/>
      <c r="JNZ1"/>
      <c r="JOA1"/>
      <c r="JOB1"/>
      <c r="JOC1"/>
      <c r="JOD1"/>
      <c r="JOE1"/>
      <c r="JOF1"/>
      <c r="JOG1"/>
      <c r="JOH1"/>
      <c r="JOI1"/>
      <c r="JOJ1"/>
      <c r="JOK1"/>
      <c r="JOL1"/>
      <c r="JOM1"/>
      <c r="JON1"/>
      <c r="JOO1"/>
      <c r="JOP1"/>
      <c r="JOQ1"/>
      <c r="JOR1"/>
      <c r="JOS1"/>
      <c r="JOT1"/>
      <c r="JOU1"/>
      <c r="JOV1"/>
      <c r="JOW1"/>
      <c r="JOX1"/>
      <c r="JOY1"/>
      <c r="JOZ1"/>
      <c r="JPA1"/>
      <c r="JPB1"/>
      <c r="JPC1"/>
      <c r="JPD1"/>
      <c r="JPE1"/>
      <c r="JPF1"/>
      <c r="JPG1"/>
      <c r="JPH1"/>
      <c r="JPI1"/>
      <c r="JPJ1"/>
      <c r="JPK1"/>
      <c r="JPL1"/>
      <c r="JPM1"/>
      <c r="JPN1"/>
      <c r="JPO1"/>
      <c r="JPP1"/>
      <c r="JPQ1"/>
      <c r="JPR1"/>
      <c r="JPS1"/>
      <c r="JPT1"/>
      <c r="JPU1"/>
      <c r="JPV1"/>
      <c r="JPW1"/>
      <c r="JPX1"/>
      <c r="JPY1"/>
      <c r="JPZ1"/>
      <c r="JQA1"/>
      <c r="JQB1"/>
      <c r="JQC1"/>
      <c r="JQD1"/>
      <c r="JQE1"/>
      <c r="JQF1"/>
      <c r="JQG1"/>
      <c r="JQH1"/>
      <c r="JQI1"/>
      <c r="JQJ1"/>
      <c r="JQK1"/>
      <c r="JQL1"/>
      <c r="JQM1"/>
      <c r="JQN1"/>
      <c r="JQO1"/>
      <c r="JQP1"/>
      <c r="JQQ1"/>
      <c r="JQR1"/>
      <c r="JQS1"/>
      <c r="JQT1"/>
      <c r="JQU1"/>
      <c r="JQV1"/>
      <c r="JQW1"/>
      <c r="JQX1"/>
      <c r="JQY1"/>
      <c r="JQZ1"/>
      <c r="JRA1"/>
      <c r="JRB1"/>
      <c r="JRC1"/>
      <c r="JRD1"/>
      <c r="JRE1"/>
      <c r="JRF1"/>
      <c r="JRG1"/>
      <c r="JRH1"/>
      <c r="JRI1"/>
      <c r="JRJ1"/>
      <c r="JRK1"/>
      <c r="JRL1"/>
      <c r="JRM1"/>
      <c r="JRN1"/>
      <c r="JRO1"/>
      <c r="JRP1"/>
      <c r="JRQ1"/>
      <c r="JRR1"/>
      <c r="JRS1"/>
      <c r="JRT1"/>
      <c r="JRU1"/>
      <c r="JRV1"/>
      <c r="JRW1"/>
      <c r="JRX1"/>
      <c r="JRY1"/>
      <c r="JRZ1"/>
      <c r="JSA1"/>
      <c r="JSB1"/>
      <c r="JSC1"/>
      <c r="JSD1"/>
      <c r="JSE1"/>
      <c r="JSF1"/>
      <c r="JSG1"/>
      <c r="JSH1"/>
      <c r="JSI1"/>
      <c r="JSJ1"/>
      <c r="JSK1"/>
      <c r="JSL1"/>
      <c r="JSM1"/>
      <c r="JSN1"/>
      <c r="JSO1"/>
      <c r="JSP1"/>
      <c r="JSQ1"/>
      <c r="JSR1"/>
      <c r="JSS1"/>
      <c r="JST1"/>
      <c r="JSU1"/>
      <c r="JSV1"/>
      <c r="JSW1"/>
      <c r="JSX1"/>
      <c r="JSY1"/>
      <c r="JSZ1"/>
      <c r="JTA1"/>
      <c r="JTB1"/>
      <c r="JTC1"/>
      <c r="JTD1"/>
      <c r="JTE1"/>
      <c r="JTF1"/>
      <c r="JTG1"/>
      <c r="JTH1"/>
      <c r="JTI1"/>
      <c r="JTJ1"/>
      <c r="JTK1"/>
      <c r="JTL1"/>
      <c r="JTM1"/>
      <c r="JTN1"/>
      <c r="JTO1"/>
      <c r="JTP1"/>
      <c r="JTQ1"/>
      <c r="JTR1"/>
      <c r="JTS1"/>
      <c r="JTT1"/>
      <c r="JTU1"/>
      <c r="JTV1"/>
      <c r="JTW1"/>
      <c r="JTX1"/>
      <c r="JTY1"/>
      <c r="JTZ1"/>
      <c r="JUA1"/>
      <c r="JUB1"/>
      <c r="JUC1"/>
      <c r="JUD1"/>
      <c r="JUE1"/>
      <c r="JUF1"/>
      <c r="JUG1"/>
      <c r="JUH1"/>
      <c r="JUI1"/>
      <c r="JUJ1"/>
      <c r="JUK1"/>
      <c r="JUL1"/>
      <c r="JUM1"/>
      <c r="JUN1"/>
      <c r="JUO1"/>
      <c r="JUP1"/>
      <c r="JUQ1"/>
      <c r="JUR1"/>
      <c r="JUS1"/>
      <c r="JUT1"/>
      <c r="JUU1"/>
      <c r="JUV1"/>
      <c r="JUW1"/>
      <c r="JUX1"/>
      <c r="JUY1"/>
      <c r="JUZ1"/>
      <c r="JVA1"/>
      <c r="JVB1"/>
      <c r="JVC1"/>
      <c r="JVD1"/>
      <c r="JVE1"/>
      <c r="JVF1"/>
      <c r="JVG1"/>
      <c r="JVH1"/>
      <c r="JVI1"/>
      <c r="JVJ1"/>
      <c r="JVK1"/>
      <c r="JVL1"/>
      <c r="JVM1"/>
      <c r="JVN1"/>
      <c r="JVO1"/>
      <c r="JVP1"/>
      <c r="JVQ1"/>
      <c r="JVR1"/>
      <c r="JVS1"/>
      <c r="JVT1"/>
      <c r="JVU1"/>
      <c r="JVV1"/>
      <c r="JVW1"/>
      <c r="JVX1"/>
      <c r="JVY1"/>
      <c r="JVZ1"/>
      <c r="JWA1"/>
      <c r="JWB1"/>
      <c r="JWC1"/>
      <c r="JWD1"/>
      <c r="JWE1"/>
      <c r="JWF1"/>
      <c r="JWG1"/>
      <c r="JWH1"/>
      <c r="JWI1"/>
      <c r="JWJ1"/>
      <c r="JWK1"/>
      <c r="JWL1"/>
      <c r="JWM1"/>
      <c r="JWN1"/>
      <c r="JWO1"/>
      <c r="JWP1"/>
      <c r="JWQ1"/>
      <c r="JWR1"/>
      <c r="JWS1"/>
      <c r="JWT1"/>
      <c r="JWU1"/>
      <c r="JWV1"/>
      <c r="JWW1"/>
      <c r="JWX1"/>
      <c r="JWY1"/>
      <c r="JWZ1"/>
      <c r="JXA1"/>
      <c r="JXB1"/>
      <c r="JXC1"/>
      <c r="JXD1"/>
      <c r="JXE1"/>
      <c r="JXF1"/>
      <c r="JXG1"/>
      <c r="JXH1"/>
      <c r="JXI1"/>
      <c r="JXJ1"/>
      <c r="JXK1"/>
      <c r="JXL1"/>
      <c r="JXM1"/>
      <c r="JXN1"/>
      <c r="JXO1"/>
      <c r="JXP1"/>
      <c r="JXQ1"/>
      <c r="JXR1"/>
      <c r="JXS1"/>
      <c r="JXT1"/>
      <c r="JXU1"/>
      <c r="JXV1"/>
      <c r="JXW1"/>
      <c r="JXX1"/>
      <c r="JXY1"/>
      <c r="JXZ1"/>
      <c r="JYA1"/>
      <c r="JYB1"/>
      <c r="JYC1"/>
      <c r="JYD1"/>
      <c r="JYE1"/>
      <c r="JYF1"/>
      <c r="JYG1"/>
      <c r="JYH1"/>
      <c r="JYI1"/>
      <c r="JYJ1"/>
      <c r="JYK1"/>
      <c r="JYL1"/>
      <c r="JYM1"/>
      <c r="JYN1"/>
      <c r="JYO1"/>
      <c r="JYP1"/>
      <c r="JYQ1"/>
      <c r="JYR1"/>
      <c r="JYS1"/>
      <c r="JYT1"/>
      <c r="JYU1"/>
      <c r="JYV1"/>
      <c r="JYW1"/>
      <c r="JYX1"/>
      <c r="JYY1"/>
      <c r="JYZ1"/>
      <c r="JZA1"/>
      <c r="JZB1"/>
      <c r="JZC1"/>
      <c r="JZD1"/>
      <c r="JZE1"/>
      <c r="JZF1"/>
      <c r="JZG1"/>
      <c r="JZH1"/>
      <c r="JZI1"/>
      <c r="JZJ1"/>
      <c r="JZK1"/>
      <c r="JZL1"/>
      <c r="JZM1"/>
      <c r="JZN1"/>
      <c r="JZO1"/>
      <c r="JZP1"/>
      <c r="JZQ1"/>
      <c r="JZR1"/>
      <c r="JZS1"/>
      <c r="JZT1"/>
      <c r="JZU1"/>
      <c r="JZV1"/>
      <c r="JZW1"/>
      <c r="JZX1"/>
      <c r="JZY1"/>
      <c r="JZZ1"/>
      <c r="KAA1"/>
      <c r="KAB1"/>
      <c r="KAC1"/>
      <c r="KAD1"/>
      <c r="KAE1"/>
      <c r="KAF1"/>
      <c r="KAG1"/>
      <c r="KAH1"/>
      <c r="KAI1"/>
      <c r="KAJ1"/>
      <c r="KAK1"/>
      <c r="KAL1"/>
      <c r="KAM1"/>
      <c r="KAN1"/>
      <c r="KAO1"/>
      <c r="KAP1"/>
      <c r="KAQ1"/>
      <c r="KAR1"/>
      <c r="KAS1"/>
      <c r="KAT1"/>
      <c r="KAU1"/>
      <c r="KAV1"/>
      <c r="KAW1"/>
      <c r="KAX1"/>
      <c r="KAY1"/>
      <c r="KAZ1"/>
      <c r="KBA1"/>
      <c r="KBB1"/>
      <c r="KBC1"/>
      <c r="KBD1"/>
      <c r="KBE1"/>
      <c r="KBF1"/>
      <c r="KBG1"/>
      <c r="KBH1"/>
      <c r="KBI1"/>
      <c r="KBJ1"/>
      <c r="KBK1"/>
      <c r="KBL1"/>
      <c r="KBM1"/>
      <c r="KBN1"/>
      <c r="KBO1"/>
      <c r="KBP1"/>
      <c r="KBQ1"/>
      <c r="KBR1"/>
      <c r="KBS1"/>
      <c r="KBT1"/>
      <c r="KBU1"/>
      <c r="KBV1"/>
      <c r="KBW1"/>
      <c r="KBX1"/>
      <c r="KBY1"/>
      <c r="KBZ1"/>
      <c r="KCA1"/>
      <c r="KCB1"/>
      <c r="KCC1"/>
      <c r="KCD1"/>
      <c r="KCE1"/>
      <c r="KCF1"/>
      <c r="KCG1"/>
      <c r="KCH1"/>
      <c r="KCI1"/>
      <c r="KCJ1"/>
      <c r="KCK1"/>
      <c r="KCL1"/>
      <c r="KCM1"/>
      <c r="KCN1"/>
      <c r="KCO1"/>
      <c r="KCP1"/>
      <c r="KCQ1"/>
      <c r="KCR1"/>
      <c r="KCS1"/>
      <c r="KCT1"/>
      <c r="KCU1"/>
      <c r="KCV1"/>
      <c r="KCW1"/>
      <c r="KCX1"/>
      <c r="KCY1"/>
      <c r="KCZ1"/>
      <c r="KDA1"/>
      <c r="KDB1"/>
      <c r="KDC1"/>
      <c r="KDD1"/>
      <c r="KDE1"/>
      <c r="KDF1"/>
      <c r="KDG1"/>
      <c r="KDH1"/>
      <c r="KDI1"/>
      <c r="KDJ1"/>
      <c r="KDK1"/>
      <c r="KDL1"/>
      <c r="KDM1"/>
      <c r="KDN1"/>
      <c r="KDO1"/>
      <c r="KDP1"/>
      <c r="KDQ1"/>
      <c r="KDR1"/>
      <c r="KDS1"/>
      <c r="KDT1"/>
      <c r="KDU1"/>
      <c r="KDV1"/>
      <c r="KDW1"/>
      <c r="KDX1"/>
      <c r="KDY1"/>
      <c r="KDZ1"/>
      <c r="KEA1"/>
      <c r="KEB1"/>
      <c r="KEC1"/>
      <c r="KED1"/>
      <c r="KEE1"/>
      <c r="KEF1"/>
      <c r="KEG1"/>
      <c r="KEH1"/>
      <c r="KEI1"/>
      <c r="KEJ1"/>
      <c r="KEK1"/>
      <c r="KEL1"/>
      <c r="KEM1"/>
      <c r="KEN1"/>
      <c r="KEO1"/>
      <c r="KEP1"/>
      <c r="KEQ1"/>
      <c r="KER1"/>
      <c r="KES1"/>
      <c r="KET1"/>
      <c r="KEU1"/>
      <c r="KEV1"/>
      <c r="KEW1"/>
      <c r="KEX1"/>
      <c r="KEY1"/>
      <c r="KEZ1"/>
      <c r="KFA1"/>
      <c r="KFB1"/>
      <c r="KFC1"/>
      <c r="KFD1"/>
      <c r="KFE1"/>
      <c r="KFF1"/>
      <c r="KFG1"/>
      <c r="KFH1"/>
      <c r="KFI1"/>
      <c r="KFJ1"/>
      <c r="KFK1"/>
      <c r="KFL1"/>
      <c r="KFM1"/>
      <c r="KFN1"/>
      <c r="KFO1"/>
      <c r="KFP1"/>
      <c r="KFQ1"/>
      <c r="KFR1"/>
      <c r="KFS1"/>
      <c r="KFT1"/>
      <c r="KFU1"/>
      <c r="KFV1"/>
      <c r="KFW1"/>
      <c r="KFX1"/>
      <c r="KFY1"/>
      <c r="KFZ1"/>
      <c r="KGA1"/>
      <c r="KGB1"/>
      <c r="KGC1"/>
      <c r="KGD1"/>
      <c r="KGE1"/>
      <c r="KGF1"/>
      <c r="KGG1"/>
      <c r="KGH1"/>
      <c r="KGI1"/>
      <c r="KGJ1"/>
      <c r="KGK1"/>
      <c r="KGL1"/>
      <c r="KGM1"/>
      <c r="KGN1"/>
      <c r="KGO1"/>
      <c r="KGP1"/>
      <c r="KGQ1"/>
      <c r="KGR1"/>
      <c r="KGS1"/>
      <c r="KGT1"/>
      <c r="KGU1"/>
      <c r="KGV1"/>
      <c r="KGW1"/>
      <c r="KGX1"/>
      <c r="KGY1"/>
      <c r="KGZ1"/>
      <c r="KHA1"/>
      <c r="KHB1"/>
      <c r="KHC1"/>
      <c r="KHD1"/>
      <c r="KHE1"/>
      <c r="KHF1"/>
      <c r="KHG1"/>
      <c r="KHH1"/>
      <c r="KHI1"/>
      <c r="KHJ1"/>
      <c r="KHK1"/>
      <c r="KHL1"/>
      <c r="KHM1"/>
      <c r="KHN1"/>
      <c r="KHO1"/>
      <c r="KHP1"/>
      <c r="KHQ1"/>
      <c r="KHR1"/>
      <c r="KHS1"/>
      <c r="KHT1"/>
      <c r="KHU1"/>
      <c r="KHV1"/>
      <c r="KHW1"/>
      <c r="KHX1"/>
      <c r="KHY1"/>
      <c r="KHZ1"/>
      <c r="KIA1"/>
      <c r="KIB1"/>
      <c r="KIC1"/>
      <c r="KID1"/>
      <c r="KIE1"/>
      <c r="KIF1"/>
      <c r="KIG1"/>
      <c r="KIH1"/>
      <c r="KII1"/>
      <c r="KIJ1"/>
      <c r="KIK1"/>
      <c r="KIL1"/>
      <c r="KIM1"/>
      <c r="KIN1"/>
      <c r="KIO1"/>
      <c r="KIP1"/>
      <c r="KIQ1"/>
      <c r="KIR1"/>
      <c r="KIS1"/>
      <c r="KIT1"/>
      <c r="KIU1"/>
      <c r="KIV1"/>
      <c r="KIW1"/>
      <c r="KIX1"/>
      <c r="KIY1"/>
      <c r="KIZ1"/>
      <c r="KJA1"/>
      <c r="KJB1"/>
      <c r="KJC1"/>
      <c r="KJD1"/>
      <c r="KJE1"/>
      <c r="KJF1"/>
      <c r="KJG1"/>
      <c r="KJH1"/>
      <c r="KJI1"/>
      <c r="KJJ1"/>
      <c r="KJK1"/>
      <c r="KJL1"/>
      <c r="KJM1"/>
      <c r="KJN1"/>
      <c r="KJO1"/>
      <c r="KJP1"/>
      <c r="KJQ1"/>
      <c r="KJR1"/>
      <c r="KJS1"/>
      <c r="KJT1"/>
      <c r="KJU1"/>
      <c r="KJV1"/>
      <c r="KJW1"/>
      <c r="KJX1"/>
      <c r="KJY1"/>
      <c r="KJZ1"/>
      <c r="KKA1"/>
      <c r="KKB1"/>
      <c r="KKC1"/>
      <c r="KKD1"/>
      <c r="KKE1"/>
      <c r="KKF1"/>
      <c r="KKG1"/>
      <c r="KKH1"/>
      <c r="KKI1"/>
      <c r="KKJ1"/>
      <c r="KKK1"/>
      <c r="KKL1"/>
      <c r="KKM1"/>
      <c r="KKN1"/>
      <c r="KKO1"/>
      <c r="KKP1"/>
      <c r="KKQ1"/>
      <c r="KKR1"/>
      <c r="KKS1"/>
      <c r="KKT1"/>
      <c r="KKU1"/>
      <c r="KKV1"/>
      <c r="KKW1"/>
      <c r="KKX1"/>
      <c r="KKY1"/>
      <c r="KKZ1"/>
      <c r="KLA1"/>
      <c r="KLB1"/>
      <c r="KLC1"/>
      <c r="KLD1"/>
      <c r="KLE1"/>
      <c r="KLF1"/>
      <c r="KLG1"/>
      <c r="KLH1"/>
      <c r="KLI1"/>
      <c r="KLJ1"/>
      <c r="KLK1"/>
      <c r="KLL1"/>
      <c r="KLM1"/>
      <c r="KLN1"/>
      <c r="KLO1"/>
      <c r="KLP1"/>
      <c r="KLQ1"/>
      <c r="KLR1"/>
      <c r="KLS1"/>
      <c r="KLT1"/>
      <c r="KLU1"/>
      <c r="KLV1"/>
      <c r="KLW1"/>
      <c r="KLX1"/>
      <c r="KLY1"/>
      <c r="KLZ1"/>
      <c r="KMA1"/>
      <c r="KMB1"/>
      <c r="KMC1"/>
      <c r="KMD1"/>
      <c r="KME1"/>
      <c r="KMF1"/>
      <c r="KMG1"/>
      <c r="KMH1"/>
      <c r="KMI1"/>
      <c r="KMJ1"/>
      <c r="KMK1"/>
      <c r="KML1"/>
      <c r="KMM1"/>
      <c r="KMN1"/>
      <c r="KMO1"/>
      <c r="KMP1"/>
      <c r="KMQ1"/>
      <c r="KMR1"/>
      <c r="KMS1"/>
      <c r="KMT1"/>
      <c r="KMU1"/>
      <c r="KMV1"/>
      <c r="KMW1"/>
      <c r="KMX1"/>
      <c r="KMY1"/>
      <c r="KMZ1"/>
      <c r="KNA1"/>
      <c r="KNB1"/>
      <c r="KNC1"/>
      <c r="KND1"/>
      <c r="KNE1"/>
      <c r="KNF1"/>
      <c r="KNG1"/>
      <c r="KNH1"/>
      <c r="KNI1"/>
      <c r="KNJ1"/>
      <c r="KNK1"/>
      <c r="KNL1"/>
      <c r="KNM1"/>
      <c r="KNN1"/>
      <c r="KNO1"/>
      <c r="KNP1"/>
      <c r="KNQ1"/>
      <c r="KNR1"/>
      <c r="KNS1"/>
      <c r="KNT1"/>
      <c r="KNU1"/>
      <c r="KNV1"/>
      <c r="KNW1"/>
      <c r="KNX1"/>
      <c r="KNY1"/>
      <c r="KNZ1"/>
      <c r="KOA1"/>
      <c r="KOB1"/>
      <c r="KOC1"/>
      <c r="KOD1"/>
      <c r="KOE1"/>
      <c r="KOF1"/>
      <c r="KOG1"/>
      <c r="KOH1"/>
      <c r="KOI1"/>
      <c r="KOJ1"/>
      <c r="KOK1"/>
      <c r="KOL1"/>
      <c r="KOM1"/>
      <c r="KON1"/>
      <c r="KOO1"/>
      <c r="KOP1"/>
      <c r="KOQ1"/>
      <c r="KOR1"/>
      <c r="KOS1"/>
      <c r="KOT1"/>
      <c r="KOU1"/>
      <c r="KOV1"/>
      <c r="KOW1"/>
      <c r="KOX1"/>
      <c r="KOY1"/>
      <c r="KOZ1"/>
      <c r="KPA1"/>
      <c r="KPB1"/>
      <c r="KPC1"/>
      <c r="KPD1"/>
      <c r="KPE1"/>
      <c r="KPF1"/>
      <c r="KPG1"/>
      <c r="KPH1"/>
      <c r="KPI1"/>
      <c r="KPJ1"/>
      <c r="KPK1"/>
      <c r="KPL1"/>
      <c r="KPM1"/>
      <c r="KPN1"/>
      <c r="KPO1"/>
      <c r="KPP1"/>
      <c r="KPQ1"/>
      <c r="KPR1"/>
      <c r="KPS1"/>
      <c r="KPT1"/>
      <c r="KPU1"/>
      <c r="KPV1"/>
      <c r="KPW1"/>
      <c r="KPX1"/>
      <c r="KPY1"/>
      <c r="KPZ1"/>
      <c r="KQA1"/>
      <c r="KQB1"/>
      <c r="KQC1"/>
      <c r="KQD1"/>
      <c r="KQE1"/>
      <c r="KQF1"/>
      <c r="KQG1"/>
      <c r="KQH1"/>
      <c r="KQI1"/>
      <c r="KQJ1"/>
      <c r="KQK1"/>
      <c r="KQL1"/>
      <c r="KQM1"/>
      <c r="KQN1"/>
      <c r="KQO1"/>
      <c r="KQP1"/>
      <c r="KQQ1"/>
      <c r="KQR1"/>
      <c r="KQS1"/>
      <c r="KQT1"/>
      <c r="KQU1"/>
      <c r="KQV1"/>
      <c r="KQW1"/>
      <c r="KQX1"/>
      <c r="KQY1"/>
      <c r="KQZ1"/>
      <c r="KRA1"/>
      <c r="KRB1"/>
      <c r="KRC1"/>
      <c r="KRD1"/>
      <c r="KRE1"/>
      <c r="KRF1"/>
      <c r="KRG1"/>
      <c r="KRH1"/>
      <c r="KRI1"/>
      <c r="KRJ1"/>
      <c r="KRK1"/>
      <c r="KRL1"/>
      <c r="KRM1"/>
      <c r="KRN1"/>
      <c r="KRO1"/>
      <c r="KRP1"/>
      <c r="KRQ1"/>
      <c r="KRR1"/>
      <c r="KRS1"/>
      <c r="KRT1"/>
      <c r="KRU1"/>
      <c r="KRV1"/>
      <c r="KRW1"/>
      <c r="KRX1"/>
      <c r="KRY1"/>
      <c r="KRZ1"/>
      <c r="KSA1"/>
      <c r="KSB1"/>
      <c r="KSC1"/>
      <c r="KSD1"/>
      <c r="KSE1"/>
      <c r="KSF1"/>
      <c r="KSG1"/>
      <c r="KSH1"/>
      <c r="KSI1"/>
      <c r="KSJ1"/>
      <c r="KSK1"/>
      <c r="KSL1"/>
      <c r="KSM1"/>
      <c r="KSN1"/>
      <c r="KSO1"/>
      <c r="KSP1"/>
      <c r="KSQ1"/>
      <c r="KSR1"/>
      <c r="KSS1"/>
      <c r="KST1"/>
      <c r="KSU1"/>
      <c r="KSV1"/>
      <c r="KSW1"/>
      <c r="KSX1"/>
      <c r="KSY1"/>
      <c r="KSZ1"/>
      <c r="KTA1"/>
      <c r="KTB1"/>
      <c r="KTC1"/>
      <c r="KTD1"/>
      <c r="KTE1"/>
      <c r="KTF1"/>
      <c r="KTG1"/>
      <c r="KTH1"/>
      <c r="KTI1"/>
      <c r="KTJ1"/>
      <c r="KTK1"/>
      <c r="KTL1"/>
      <c r="KTM1"/>
      <c r="KTN1"/>
      <c r="KTO1"/>
      <c r="KTP1"/>
      <c r="KTQ1"/>
      <c r="KTR1"/>
      <c r="KTS1"/>
      <c r="KTT1"/>
      <c r="KTU1"/>
      <c r="KTV1"/>
      <c r="KTW1"/>
      <c r="KTX1"/>
      <c r="KTY1"/>
      <c r="KTZ1"/>
      <c r="KUA1"/>
      <c r="KUB1"/>
      <c r="KUC1"/>
      <c r="KUD1"/>
      <c r="KUE1"/>
      <c r="KUF1"/>
      <c r="KUG1"/>
      <c r="KUH1"/>
      <c r="KUI1"/>
      <c r="KUJ1"/>
      <c r="KUK1"/>
      <c r="KUL1"/>
      <c r="KUM1"/>
      <c r="KUN1"/>
      <c r="KUO1"/>
      <c r="KUP1"/>
      <c r="KUQ1"/>
      <c r="KUR1"/>
      <c r="KUS1"/>
      <c r="KUT1"/>
      <c r="KUU1"/>
      <c r="KUV1"/>
      <c r="KUW1"/>
      <c r="KUX1"/>
      <c r="KUY1"/>
      <c r="KUZ1"/>
      <c r="KVA1"/>
      <c r="KVB1"/>
      <c r="KVC1"/>
      <c r="KVD1"/>
      <c r="KVE1"/>
      <c r="KVF1"/>
      <c r="KVG1"/>
      <c r="KVH1"/>
      <c r="KVI1"/>
      <c r="KVJ1"/>
      <c r="KVK1"/>
      <c r="KVL1"/>
      <c r="KVM1"/>
      <c r="KVN1"/>
      <c r="KVO1"/>
      <c r="KVP1"/>
      <c r="KVQ1"/>
      <c r="KVR1"/>
      <c r="KVS1"/>
      <c r="KVT1"/>
      <c r="KVU1"/>
      <c r="KVV1"/>
      <c r="KVW1"/>
      <c r="KVX1"/>
      <c r="KVY1"/>
      <c r="KVZ1"/>
      <c r="KWA1"/>
      <c r="KWB1"/>
      <c r="KWC1"/>
      <c r="KWD1"/>
      <c r="KWE1"/>
      <c r="KWF1"/>
      <c r="KWG1"/>
      <c r="KWH1"/>
      <c r="KWI1"/>
      <c r="KWJ1"/>
      <c r="KWK1"/>
      <c r="KWL1"/>
      <c r="KWM1"/>
      <c r="KWN1"/>
      <c r="KWO1"/>
      <c r="KWP1"/>
      <c r="KWQ1"/>
      <c r="KWR1"/>
      <c r="KWS1"/>
      <c r="KWT1"/>
      <c r="KWU1"/>
      <c r="KWV1"/>
      <c r="KWW1"/>
      <c r="KWX1"/>
      <c r="KWY1"/>
      <c r="KWZ1"/>
      <c r="KXA1"/>
      <c r="KXB1"/>
      <c r="KXC1"/>
      <c r="KXD1"/>
      <c r="KXE1"/>
      <c r="KXF1"/>
      <c r="KXG1"/>
      <c r="KXH1"/>
      <c r="KXI1"/>
      <c r="KXJ1"/>
      <c r="KXK1"/>
      <c r="KXL1"/>
      <c r="KXM1"/>
      <c r="KXN1"/>
      <c r="KXO1"/>
      <c r="KXP1"/>
      <c r="KXQ1"/>
      <c r="KXR1"/>
      <c r="KXS1"/>
      <c r="KXT1"/>
      <c r="KXU1"/>
      <c r="KXV1"/>
      <c r="KXW1"/>
      <c r="KXX1"/>
      <c r="KXY1"/>
      <c r="KXZ1"/>
      <c r="KYA1"/>
      <c r="KYB1"/>
      <c r="KYC1"/>
      <c r="KYD1"/>
      <c r="KYE1"/>
      <c r="KYF1"/>
      <c r="KYG1"/>
      <c r="KYH1"/>
      <c r="KYI1"/>
      <c r="KYJ1"/>
      <c r="KYK1"/>
      <c r="KYL1"/>
      <c r="KYM1"/>
      <c r="KYN1"/>
      <c r="KYO1"/>
      <c r="KYP1"/>
      <c r="KYQ1"/>
      <c r="KYR1"/>
      <c r="KYS1"/>
      <c r="KYT1"/>
      <c r="KYU1"/>
      <c r="KYV1"/>
      <c r="KYW1"/>
      <c r="KYX1"/>
      <c r="KYY1"/>
      <c r="KYZ1"/>
      <c r="KZA1"/>
      <c r="KZB1"/>
      <c r="KZC1"/>
      <c r="KZD1"/>
      <c r="KZE1"/>
      <c r="KZF1"/>
      <c r="KZG1"/>
      <c r="KZH1"/>
      <c r="KZI1"/>
      <c r="KZJ1"/>
      <c r="KZK1"/>
      <c r="KZL1"/>
      <c r="KZM1"/>
      <c r="KZN1"/>
      <c r="KZO1"/>
      <c r="KZP1"/>
      <c r="KZQ1"/>
      <c r="KZR1"/>
      <c r="KZS1"/>
      <c r="KZT1"/>
      <c r="KZU1"/>
      <c r="KZV1"/>
      <c r="KZW1"/>
      <c r="KZX1"/>
      <c r="KZY1"/>
      <c r="KZZ1"/>
      <c r="LAA1"/>
      <c r="LAB1"/>
      <c r="LAC1"/>
      <c r="LAD1"/>
      <c r="LAE1"/>
      <c r="LAF1"/>
      <c r="LAG1"/>
      <c r="LAH1"/>
      <c r="LAI1"/>
      <c r="LAJ1"/>
      <c r="LAK1"/>
      <c r="LAL1"/>
      <c r="LAM1"/>
      <c r="LAN1"/>
      <c r="LAO1"/>
      <c r="LAP1"/>
      <c r="LAQ1"/>
      <c r="LAR1"/>
      <c r="LAS1"/>
      <c r="LAT1"/>
      <c r="LAU1"/>
      <c r="LAV1"/>
      <c r="LAW1"/>
      <c r="LAX1"/>
      <c r="LAY1"/>
      <c r="LAZ1"/>
      <c r="LBA1"/>
      <c r="LBB1"/>
      <c r="LBC1"/>
      <c r="LBD1"/>
      <c r="LBE1"/>
      <c r="LBF1"/>
      <c r="LBG1"/>
      <c r="LBH1"/>
      <c r="LBI1"/>
      <c r="LBJ1"/>
      <c r="LBK1"/>
      <c r="LBL1"/>
      <c r="LBM1"/>
      <c r="LBN1"/>
      <c r="LBO1"/>
      <c r="LBP1"/>
      <c r="LBQ1"/>
      <c r="LBR1"/>
      <c r="LBS1"/>
      <c r="LBT1"/>
      <c r="LBU1"/>
      <c r="LBV1"/>
      <c r="LBW1"/>
      <c r="LBX1"/>
      <c r="LBY1"/>
      <c r="LBZ1"/>
      <c r="LCA1"/>
      <c r="LCB1"/>
      <c r="LCC1"/>
      <c r="LCD1"/>
      <c r="LCE1"/>
      <c r="LCF1"/>
      <c r="LCG1"/>
      <c r="LCH1"/>
      <c r="LCI1"/>
      <c r="LCJ1"/>
      <c r="LCK1"/>
      <c r="LCL1"/>
      <c r="LCM1"/>
      <c r="LCN1"/>
      <c r="LCO1"/>
      <c r="LCP1"/>
      <c r="LCQ1"/>
      <c r="LCR1"/>
      <c r="LCS1"/>
      <c r="LCT1"/>
      <c r="LCU1"/>
      <c r="LCV1"/>
      <c r="LCW1"/>
      <c r="LCX1"/>
      <c r="LCY1"/>
      <c r="LCZ1"/>
      <c r="LDA1"/>
      <c r="LDB1"/>
      <c r="LDC1"/>
      <c r="LDD1"/>
      <c r="LDE1"/>
      <c r="LDF1"/>
      <c r="LDG1"/>
      <c r="LDH1"/>
      <c r="LDI1"/>
      <c r="LDJ1"/>
      <c r="LDK1"/>
      <c r="LDL1"/>
      <c r="LDM1"/>
      <c r="LDN1"/>
      <c r="LDO1"/>
      <c r="LDP1"/>
      <c r="LDQ1"/>
      <c r="LDR1"/>
      <c r="LDS1"/>
      <c r="LDT1"/>
      <c r="LDU1"/>
      <c r="LDV1"/>
      <c r="LDW1"/>
      <c r="LDX1"/>
      <c r="LDY1"/>
      <c r="LDZ1"/>
      <c r="LEA1"/>
      <c r="LEB1"/>
      <c r="LEC1"/>
      <c r="LED1"/>
      <c r="LEE1"/>
      <c r="LEF1"/>
      <c r="LEG1"/>
      <c r="LEH1"/>
      <c r="LEI1"/>
      <c r="LEJ1"/>
      <c r="LEK1"/>
      <c r="LEL1"/>
      <c r="LEM1"/>
      <c r="LEN1"/>
      <c r="LEO1"/>
      <c r="LEP1"/>
      <c r="LEQ1"/>
      <c r="LER1"/>
      <c r="LES1"/>
      <c r="LET1"/>
      <c r="LEU1"/>
      <c r="LEV1"/>
      <c r="LEW1"/>
      <c r="LEX1"/>
      <c r="LEY1"/>
      <c r="LEZ1"/>
      <c r="LFA1"/>
      <c r="LFB1"/>
      <c r="LFC1"/>
      <c r="LFD1"/>
      <c r="LFE1"/>
      <c r="LFF1"/>
      <c r="LFG1"/>
      <c r="LFH1"/>
      <c r="LFI1"/>
      <c r="LFJ1"/>
      <c r="LFK1"/>
      <c r="LFL1"/>
      <c r="LFM1"/>
      <c r="LFN1"/>
      <c r="LFO1"/>
      <c r="LFP1"/>
      <c r="LFQ1"/>
      <c r="LFR1"/>
      <c r="LFS1"/>
      <c r="LFT1"/>
      <c r="LFU1"/>
      <c r="LFV1"/>
      <c r="LFW1"/>
      <c r="LFX1"/>
      <c r="LFY1"/>
      <c r="LFZ1"/>
      <c r="LGA1"/>
      <c r="LGB1"/>
      <c r="LGC1"/>
      <c r="LGD1"/>
      <c r="LGE1"/>
      <c r="LGF1"/>
      <c r="LGG1"/>
      <c r="LGH1"/>
      <c r="LGI1"/>
      <c r="LGJ1"/>
      <c r="LGK1"/>
      <c r="LGL1"/>
      <c r="LGM1"/>
      <c r="LGN1"/>
      <c r="LGO1"/>
      <c r="LGP1"/>
      <c r="LGQ1"/>
      <c r="LGR1"/>
      <c r="LGS1"/>
      <c r="LGT1"/>
      <c r="LGU1"/>
      <c r="LGV1"/>
      <c r="LGW1"/>
      <c r="LGX1"/>
      <c r="LGY1"/>
      <c r="LGZ1"/>
      <c r="LHA1"/>
      <c r="LHB1"/>
      <c r="LHC1"/>
      <c r="LHD1"/>
      <c r="LHE1"/>
      <c r="LHF1"/>
      <c r="LHG1"/>
      <c r="LHH1"/>
      <c r="LHI1"/>
      <c r="LHJ1"/>
      <c r="LHK1"/>
      <c r="LHL1"/>
      <c r="LHM1"/>
      <c r="LHN1"/>
      <c r="LHO1"/>
      <c r="LHP1"/>
      <c r="LHQ1"/>
      <c r="LHR1"/>
      <c r="LHS1"/>
      <c r="LHT1"/>
      <c r="LHU1"/>
      <c r="LHV1"/>
      <c r="LHW1"/>
      <c r="LHX1"/>
      <c r="LHY1"/>
      <c r="LHZ1"/>
      <c r="LIA1"/>
      <c r="LIB1"/>
      <c r="LIC1"/>
      <c r="LID1"/>
      <c r="LIE1"/>
      <c r="LIF1"/>
      <c r="LIG1"/>
      <c r="LIH1"/>
      <c r="LII1"/>
      <c r="LIJ1"/>
      <c r="LIK1"/>
      <c r="LIL1"/>
      <c r="LIM1"/>
      <c r="LIN1"/>
      <c r="LIO1"/>
      <c r="LIP1"/>
      <c r="LIQ1"/>
      <c r="LIR1"/>
      <c r="LIS1"/>
      <c r="LIT1"/>
      <c r="LIU1"/>
      <c r="LIV1"/>
      <c r="LIW1"/>
      <c r="LIX1"/>
      <c r="LIY1"/>
      <c r="LIZ1"/>
      <c r="LJA1"/>
      <c r="LJB1"/>
      <c r="LJC1"/>
      <c r="LJD1"/>
      <c r="LJE1"/>
      <c r="LJF1"/>
      <c r="LJG1"/>
      <c r="LJH1"/>
      <c r="LJI1"/>
      <c r="LJJ1"/>
      <c r="LJK1"/>
      <c r="LJL1"/>
      <c r="LJM1"/>
      <c r="LJN1"/>
      <c r="LJO1"/>
      <c r="LJP1"/>
      <c r="LJQ1"/>
      <c r="LJR1"/>
      <c r="LJS1"/>
      <c r="LJT1"/>
      <c r="LJU1"/>
      <c r="LJV1"/>
      <c r="LJW1"/>
      <c r="LJX1"/>
      <c r="LJY1"/>
      <c r="LJZ1"/>
      <c r="LKA1"/>
      <c r="LKB1"/>
      <c r="LKC1"/>
      <c r="LKD1"/>
      <c r="LKE1"/>
      <c r="LKF1"/>
      <c r="LKG1"/>
      <c r="LKH1"/>
      <c r="LKI1"/>
      <c r="LKJ1"/>
      <c r="LKK1"/>
      <c r="LKL1"/>
      <c r="LKM1"/>
      <c r="LKN1"/>
      <c r="LKO1"/>
      <c r="LKP1"/>
      <c r="LKQ1"/>
      <c r="LKR1"/>
      <c r="LKS1"/>
      <c r="LKT1"/>
      <c r="LKU1"/>
      <c r="LKV1"/>
      <c r="LKW1"/>
      <c r="LKX1"/>
      <c r="LKY1"/>
      <c r="LKZ1"/>
      <c r="LLA1"/>
      <c r="LLB1"/>
      <c r="LLC1"/>
      <c r="LLD1"/>
      <c r="LLE1"/>
      <c r="LLF1"/>
      <c r="LLG1"/>
      <c r="LLH1"/>
      <c r="LLI1"/>
      <c r="LLJ1"/>
      <c r="LLK1"/>
      <c r="LLL1"/>
      <c r="LLM1"/>
      <c r="LLN1"/>
      <c r="LLO1"/>
      <c r="LLP1"/>
      <c r="LLQ1"/>
      <c r="LLR1"/>
      <c r="LLS1"/>
      <c r="LLT1"/>
      <c r="LLU1"/>
      <c r="LLV1"/>
      <c r="LLW1"/>
      <c r="LLX1"/>
      <c r="LLY1"/>
      <c r="LLZ1"/>
      <c r="LMA1"/>
      <c r="LMB1"/>
      <c r="LMC1"/>
      <c r="LMD1"/>
      <c r="LME1"/>
      <c r="LMF1"/>
      <c r="LMG1"/>
      <c r="LMH1"/>
      <c r="LMI1"/>
      <c r="LMJ1"/>
      <c r="LMK1"/>
      <c r="LML1"/>
      <c r="LMM1"/>
      <c r="LMN1"/>
      <c r="LMO1"/>
      <c r="LMP1"/>
      <c r="LMQ1"/>
      <c r="LMR1"/>
      <c r="LMS1"/>
      <c r="LMT1"/>
      <c r="LMU1"/>
      <c r="LMV1"/>
      <c r="LMW1"/>
      <c r="LMX1"/>
      <c r="LMY1"/>
      <c r="LMZ1"/>
      <c r="LNA1"/>
      <c r="LNB1"/>
      <c r="LNC1"/>
      <c r="LND1"/>
      <c r="LNE1"/>
      <c r="LNF1"/>
      <c r="LNG1"/>
      <c r="LNH1"/>
      <c r="LNI1"/>
      <c r="LNJ1"/>
      <c r="LNK1"/>
      <c r="LNL1"/>
      <c r="LNM1"/>
      <c r="LNN1"/>
      <c r="LNO1"/>
      <c r="LNP1"/>
      <c r="LNQ1"/>
      <c r="LNR1"/>
      <c r="LNS1"/>
      <c r="LNT1"/>
      <c r="LNU1"/>
      <c r="LNV1"/>
      <c r="LNW1"/>
      <c r="LNX1"/>
      <c r="LNY1"/>
      <c r="LNZ1"/>
      <c r="LOA1"/>
      <c r="LOB1"/>
      <c r="LOC1"/>
      <c r="LOD1"/>
      <c r="LOE1"/>
      <c r="LOF1"/>
      <c r="LOG1"/>
      <c r="LOH1"/>
      <c r="LOI1"/>
      <c r="LOJ1"/>
      <c r="LOK1"/>
      <c r="LOL1"/>
      <c r="LOM1"/>
      <c r="LON1"/>
      <c r="LOO1"/>
      <c r="LOP1"/>
      <c r="LOQ1"/>
      <c r="LOR1"/>
      <c r="LOS1"/>
      <c r="LOT1"/>
      <c r="LOU1"/>
      <c r="LOV1"/>
      <c r="LOW1"/>
      <c r="LOX1"/>
      <c r="LOY1"/>
      <c r="LOZ1"/>
      <c r="LPA1"/>
      <c r="LPB1"/>
      <c r="LPC1"/>
      <c r="LPD1"/>
      <c r="LPE1"/>
      <c r="LPF1"/>
      <c r="LPG1"/>
      <c r="LPH1"/>
      <c r="LPI1"/>
      <c r="LPJ1"/>
      <c r="LPK1"/>
      <c r="LPL1"/>
      <c r="LPM1"/>
      <c r="LPN1"/>
      <c r="LPO1"/>
      <c r="LPP1"/>
      <c r="LPQ1"/>
      <c r="LPR1"/>
      <c r="LPS1"/>
      <c r="LPT1"/>
      <c r="LPU1"/>
      <c r="LPV1"/>
      <c r="LPW1"/>
      <c r="LPX1"/>
      <c r="LPY1"/>
      <c r="LPZ1"/>
      <c r="LQA1"/>
      <c r="LQB1"/>
      <c r="LQC1"/>
      <c r="LQD1"/>
      <c r="LQE1"/>
      <c r="LQF1"/>
      <c r="LQG1"/>
      <c r="LQH1"/>
      <c r="LQI1"/>
      <c r="LQJ1"/>
      <c r="LQK1"/>
      <c r="LQL1"/>
      <c r="LQM1"/>
      <c r="LQN1"/>
      <c r="LQO1"/>
      <c r="LQP1"/>
      <c r="LQQ1"/>
      <c r="LQR1"/>
      <c r="LQS1"/>
      <c r="LQT1"/>
      <c r="LQU1"/>
      <c r="LQV1"/>
      <c r="LQW1"/>
      <c r="LQX1"/>
      <c r="LQY1"/>
      <c r="LQZ1"/>
      <c r="LRA1"/>
      <c r="LRB1"/>
      <c r="LRC1"/>
      <c r="LRD1"/>
      <c r="LRE1"/>
      <c r="LRF1"/>
      <c r="LRG1"/>
      <c r="LRH1"/>
      <c r="LRI1"/>
      <c r="LRJ1"/>
      <c r="LRK1"/>
      <c r="LRL1"/>
      <c r="LRM1"/>
      <c r="LRN1"/>
      <c r="LRO1"/>
      <c r="LRP1"/>
      <c r="LRQ1"/>
      <c r="LRR1"/>
      <c r="LRS1"/>
      <c r="LRT1"/>
      <c r="LRU1"/>
      <c r="LRV1"/>
      <c r="LRW1"/>
      <c r="LRX1"/>
      <c r="LRY1"/>
      <c r="LRZ1"/>
      <c r="LSA1"/>
      <c r="LSB1"/>
      <c r="LSC1"/>
      <c r="LSD1"/>
      <c r="LSE1"/>
      <c r="LSF1"/>
      <c r="LSG1"/>
      <c r="LSH1"/>
      <c r="LSI1"/>
      <c r="LSJ1"/>
      <c r="LSK1"/>
      <c r="LSL1"/>
      <c r="LSM1"/>
      <c r="LSN1"/>
      <c r="LSO1"/>
      <c r="LSP1"/>
      <c r="LSQ1"/>
      <c r="LSR1"/>
      <c r="LSS1"/>
      <c r="LST1"/>
      <c r="LSU1"/>
      <c r="LSV1"/>
      <c r="LSW1"/>
      <c r="LSX1"/>
      <c r="LSY1"/>
      <c r="LSZ1"/>
      <c r="LTA1"/>
      <c r="LTB1"/>
      <c r="LTC1"/>
      <c r="LTD1"/>
      <c r="LTE1"/>
      <c r="LTF1"/>
      <c r="LTG1"/>
      <c r="LTH1"/>
      <c r="LTI1"/>
      <c r="LTJ1"/>
      <c r="LTK1"/>
      <c r="LTL1"/>
      <c r="LTM1"/>
      <c r="LTN1"/>
      <c r="LTO1"/>
      <c r="LTP1"/>
      <c r="LTQ1"/>
      <c r="LTR1"/>
      <c r="LTS1"/>
      <c r="LTT1"/>
      <c r="LTU1"/>
      <c r="LTV1"/>
      <c r="LTW1"/>
      <c r="LTX1"/>
      <c r="LTY1"/>
      <c r="LTZ1"/>
      <c r="LUA1"/>
      <c r="LUB1"/>
      <c r="LUC1"/>
      <c r="LUD1"/>
      <c r="LUE1"/>
      <c r="LUF1"/>
      <c r="LUG1"/>
      <c r="LUH1"/>
      <c r="LUI1"/>
      <c r="LUJ1"/>
      <c r="LUK1"/>
      <c r="LUL1"/>
      <c r="LUM1"/>
      <c r="LUN1"/>
      <c r="LUO1"/>
      <c r="LUP1"/>
      <c r="LUQ1"/>
      <c r="LUR1"/>
      <c r="LUS1"/>
      <c r="LUT1"/>
      <c r="LUU1"/>
      <c r="LUV1"/>
      <c r="LUW1"/>
      <c r="LUX1"/>
      <c r="LUY1"/>
      <c r="LUZ1"/>
      <c r="LVA1"/>
      <c r="LVB1"/>
      <c r="LVC1"/>
      <c r="LVD1"/>
      <c r="LVE1"/>
      <c r="LVF1"/>
      <c r="LVG1"/>
      <c r="LVH1"/>
      <c r="LVI1"/>
      <c r="LVJ1"/>
      <c r="LVK1"/>
      <c r="LVL1"/>
      <c r="LVM1"/>
      <c r="LVN1"/>
      <c r="LVO1"/>
      <c r="LVP1"/>
      <c r="LVQ1"/>
      <c r="LVR1"/>
      <c r="LVS1"/>
      <c r="LVT1"/>
      <c r="LVU1"/>
      <c r="LVV1"/>
      <c r="LVW1"/>
      <c r="LVX1"/>
      <c r="LVY1"/>
      <c r="LVZ1"/>
      <c r="LWA1"/>
      <c r="LWB1"/>
      <c r="LWC1"/>
      <c r="LWD1"/>
      <c r="LWE1"/>
      <c r="LWF1"/>
      <c r="LWG1"/>
      <c r="LWH1"/>
      <c r="LWI1"/>
      <c r="LWJ1"/>
      <c r="LWK1"/>
      <c r="LWL1"/>
      <c r="LWM1"/>
      <c r="LWN1"/>
      <c r="LWO1"/>
      <c r="LWP1"/>
      <c r="LWQ1"/>
      <c r="LWR1"/>
      <c r="LWS1"/>
      <c r="LWT1"/>
      <c r="LWU1"/>
      <c r="LWV1"/>
      <c r="LWW1"/>
      <c r="LWX1"/>
      <c r="LWY1"/>
      <c r="LWZ1"/>
      <c r="LXA1"/>
      <c r="LXB1"/>
      <c r="LXC1"/>
      <c r="LXD1"/>
      <c r="LXE1"/>
      <c r="LXF1"/>
      <c r="LXG1"/>
      <c r="LXH1"/>
      <c r="LXI1"/>
      <c r="LXJ1"/>
      <c r="LXK1"/>
      <c r="LXL1"/>
      <c r="LXM1"/>
      <c r="LXN1"/>
      <c r="LXO1"/>
      <c r="LXP1"/>
      <c r="LXQ1"/>
      <c r="LXR1"/>
      <c r="LXS1"/>
      <c r="LXT1"/>
      <c r="LXU1"/>
      <c r="LXV1"/>
      <c r="LXW1"/>
      <c r="LXX1"/>
      <c r="LXY1"/>
      <c r="LXZ1"/>
      <c r="LYA1"/>
      <c r="LYB1"/>
      <c r="LYC1"/>
      <c r="LYD1"/>
      <c r="LYE1"/>
      <c r="LYF1"/>
      <c r="LYG1"/>
      <c r="LYH1"/>
      <c r="LYI1"/>
      <c r="LYJ1"/>
      <c r="LYK1"/>
      <c r="LYL1"/>
      <c r="LYM1"/>
      <c r="LYN1"/>
      <c r="LYO1"/>
      <c r="LYP1"/>
      <c r="LYQ1"/>
      <c r="LYR1"/>
      <c r="LYS1"/>
      <c r="LYT1"/>
      <c r="LYU1"/>
      <c r="LYV1"/>
      <c r="LYW1"/>
      <c r="LYX1"/>
      <c r="LYY1"/>
      <c r="LYZ1"/>
      <c r="LZA1"/>
      <c r="LZB1"/>
      <c r="LZC1"/>
      <c r="LZD1"/>
      <c r="LZE1"/>
      <c r="LZF1"/>
      <c r="LZG1"/>
      <c r="LZH1"/>
      <c r="LZI1"/>
      <c r="LZJ1"/>
      <c r="LZK1"/>
      <c r="LZL1"/>
      <c r="LZM1"/>
      <c r="LZN1"/>
      <c r="LZO1"/>
      <c r="LZP1"/>
      <c r="LZQ1"/>
      <c r="LZR1"/>
      <c r="LZS1"/>
      <c r="LZT1"/>
      <c r="LZU1"/>
      <c r="LZV1"/>
      <c r="LZW1"/>
      <c r="LZX1"/>
      <c r="LZY1"/>
      <c r="LZZ1"/>
      <c r="MAA1"/>
      <c r="MAB1"/>
      <c r="MAC1"/>
      <c r="MAD1"/>
      <c r="MAE1"/>
      <c r="MAF1"/>
      <c r="MAG1"/>
      <c r="MAH1"/>
      <c r="MAI1"/>
      <c r="MAJ1"/>
      <c r="MAK1"/>
      <c r="MAL1"/>
      <c r="MAM1"/>
      <c r="MAN1"/>
      <c r="MAO1"/>
      <c r="MAP1"/>
      <c r="MAQ1"/>
      <c r="MAR1"/>
      <c r="MAS1"/>
      <c r="MAT1"/>
      <c r="MAU1"/>
      <c r="MAV1"/>
      <c r="MAW1"/>
      <c r="MAX1"/>
      <c r="MAY1"/>
      <c r="MAZ1"/>
      <c r="MBA1"/>
      <c r="MBB1"/>
      <c r="MBC1"/>
      <c r="MBD1"/>
      <c r="MBE1"/>
      <c r="MBF1"/>
      <c r="MBG1"/>
      <c r="MBH1"/>
      <c r="MBI1"/>
      <c r="MBJ1"/>
      <c r="MBK1"/>
      <c r="MBL1"/>
      <c r="MBM1"/>
      <c r="MBN1"/>
      <c r="MBO1"/>
      <c r="MBP1"/>
      <c r="MBQ1"/>
      <c r="MBR1"/>
      <c r="MBS1"/>
      <c r="MBT1"/>
      <c r="MBU1"/>
      <c r="MBV1"/>
      <c r="MBW1"/>
      <c r="MBX1"/>
      <c r="MBY1"/>
      <c r="MBZ1"/>
      <c r="MCA1"/>
      <c r="MCB1"/>
      <c r="MCC1"/>
      <c r="MCD1"/>
      <c r="MCE1"/>
      <c r="MCF1"/>
      <c r="MCG1"/>
      <c r="MCH1"/>
      <c r="MCI1"/>
      <c r="MCJ1"/>
      <c r="MCK1"/>
      <c r="MCL1"/>
      <c r="MCM1"/>
      <c r="MCN1"/>
      <c r="MCO1"/>
      <c r="MCP1"/>
      <c r="MCQ1"/>
      <c r="MCR1"/>
      <c r="MCS1"/>
      <c r="MCT1"/>
      <c r="MCU1"/>
      <c r="MCV1"/>
      <c r="MCW1"/>
      <c r="MCX1"/>
      <c r="MCY1"/>
      <c r="MCZ1"/>
      <c r="MDA1"/>
      <c r="MDB1"/>
      <c r="MDC1"/>
      <c r="MDD1"/>
      <c r="MDE1"/>
      <c r="MDF1"/>
      <c r="MDG1"/>
      <c r="MDH1"/>
      <c r="MDI1"/>
      <c r="MDJ1"/>
      <c r="MDK1"/>
      <c r="MDL1"/>
      <c r="MDM1"/>
      <c r="MDN1"/>
      <c r="MDO1"/>
      <c r="MDP1"/>
      <c r="MDQ1"/>
      <c r="MDR1"/>
      <c r="MDS1"/>
      <c r="MDT1"/>
      <c r="MDU1"/>
      <c r="MDV1"/>
      <c r="MDW1"/>
      <c r="MDX1"/>
      <c r="MDY1"/>
      <c r="MDZ1"/>
      <c r="MEA1"/>
      <c r="MEB1"/>
      <c r="MEC1"/>
      <c r="MED1"/>
      <c r="MEE1"/>
      <c r="MEF1"/>
      <c r="MEG1"/>
      <c r="MEH1"/>
      <c r="MEI1"/>
      <c r="MEJ1"/>
      <c r="MEK1"/>
      <c r="MEL1"/>
      <c r="MEM1"/>
      <c r="MEN1"/>
      <c r="MEO1"/>
      <c r="MEP1"/>
      <c r="MEQ1"/>
      <c r="MER1"/>
      <c r="MES1"/>
      <c r="MET1"/>
      <c r="MEU1"/>
      <c r="MEV1"/>
      <c r="MEW1"/>
      <c r="MEX1"/>
      <c r="MEY1"/>
      <c r="MEZ1"/>
      <c r="MFA1"/>
      <c r="MFB1"/>
      <c r="MFC1"/>
      <c r="MFD1"/>
      <c r="MFE1"/>
      <c r="MFF1"/>
      <c r="MFG1"/>
      <c r="MFH1"/>
      <c r="MFI1"/>
      <c r="MFJ1"/>
      <c r="MFK1"/>
      <c r="MFL1"/>
      <c r="MFM1"/>
      <c r="MFN1"/>
      <c r="MFO1"/>
      <c r="MFP1"/>
      <c r="MFQ1"/>
      <c r="MFR1"/>
      <c r="MFS1"/>
      <c r="MFT1"/>
      <c r="MFU1"/>
      <c r="MFV1"/>
      <c r="MFW1"/>
      <c r="MFX1"/>
      <c r="MFY1"/>
      <c r="MFZ1"/>
      <c r="MGA1"/>
      <c r="MGB1"/>
      <c r="MGC1"/>
      <c r="MGD1"/>
      <c r="MGE1"/>
      <c r="MGF1"/>
      <c r="MGG1"/>
      <c r="MGH1"/>
      <c r="MGI1"/>
      <c r="MGJ1"/>
      <c r="MGK1"/>
      <c r="MGL1"/>
      <c r="MGM1"/>
      <c r="MGN1"/>
      <c r="MGO1"/>
      <c r="MGP1"/>
      <c r="MGQ1"/>
      <c r="MGR1"/>
      <c r="MGS1"/>
      <c r="MGT1"/>
      <c r="MGU1"/>
      <c r="MGV1"/>
      <c r="MGW1"/>
      <c r="MGX1"/>
      <c r="MGY1"/>
      <c r="MGZ1"/>
      <c r="MHA1"/>
      <c r="MHB1"/>
      <c r="MHC1"/>
      <c r="MHD1"/>
      <c r="MHE1"/>
      <c r="MHF1"/>
      <c r="MHG1"/>
      <c r="MHH1"/>
      <c r="MHI1"/>
      <c r="MHJ1"/>
      <c r="MHK1"/>
      <c r="MHL1"/>
      <c r="MHM1"/>
      <c r="MHN1"/>
      <c r="MHO1"/>
      <c r="MHP1"/>
      <c r="MHQ1"/>
      <c r="MHR1"/>
      <c r="MHS1"/>
      <c r="MHT1"/>
      <c r="MHU1"/>
      <c r="MHV1"/>
      <c r="MHW1"/>
      <c r="MHX1"/>
      <c r="MHY1"/>
      <c r="MHZ1"/>
      <c r="MIA1"/>
      <c r="MIB1"/>
      <c r="MIC1"/>
      <c r="MID1"/>
      <c r="MIE1"/>
      <c r="MIF1"/>
      <c r="MIG1"/>
      <c r="MIH1"/>
      <c r="MII1"/>
      <c r="MIJ1"/>
      <c r="MIK1"/>
      <c r="MIL1"/>
      <c r="MIM1"/>
      <c r="MIN1"/>
      <c r="MIO1"/>
      <c r="MIP1"/>
      <c r="MIQ1"/>
      <c r="MIR1"/>
      <c r="MIS1"/>
      <c r="MIT1"/>
      <c r="MIU1"/>
      <c r="MIV1"/>
      <c r="MIW1"/>
      <c r="MIX1"/>
      <c r="MIY1"/>
      <c r="MIZ1"/>
      <c r="MJA1"/>
      <c r="MJB1"/>
      <c r="MJC1"/>
      <c r="MJD1"/>
      <c r="MJE1"/>
      <c r="MJF1"/>
      <c r="MJG1"/>
      <c r="MJH1"/>
      <c r="MJI1"/>
      <c r="MJJ1"/>
      <c r="MJK1"/>
      <c r="MJL1"/>
      <c r="MJM1"/>
      <c r="MJN1"/>
      <c r="MJO1"/>
      <c r="MJP1"/>
      <c r="MJQ1"/>
      <c r="MJR1"/>
      <c r="MJS1"/>
      <c r="MJT1"/>
      <c r="MJU1"/>
      <c r="MJV1"/>
      <c r="MJW1"/>
      <c r="MJX1"/>
      <c r="MJY1"/>
      <c r="MJZ1"/>
      <c r="MKA1"/>
      <c r="MKB1"/>
      <c r="MKC1"/>
      <c r="MKD1"/>
      <c r="MKE1"/>
      <c r="MKF1"/>
      <c r="MKG1"/>
      <c r="MKH1"/>
      <c r="MKI1"/>
      <c r="MKJ1"/>
      <c r="MKK1"/>
      <c r="MKL1"/>
      <c r="MKM1"/>
      <c r="MKN1"/>
      <c r="MKO1"/>
      <c r="MKP1"/>
      <c r="MKQ1"/>
      <c r="MKR1"/>
      <c r="MKS1"/>
      <c r="MKT1"/>
      <c r="MKU1"/>
      <c r="MKV1"/>
      <c r="MKW1"/>
      <c r="MKX1"/>
      <c r="MKY1"/>
      <c r="MKZ1"/>
      <c r="MLA1"/>
      <c r="MLB1"/>
      <c r="MLC1"/>
      <c r="MLD1"/>
      <c r="MLE1"/>
      <c r="MLF1"/>
      <c r="MLG1"/>
      <c r="MLH1"/>
      <c r="MLI1"/>
      <c r="MLJ1"/>
      <c r="MLK1"/>
      <c r="MLL1"/>
      <c r="MLM1"/>
      <c r="MLN1"/>
      <c r="MLO1"/>
      <c r="MLP1"/>
      <c r="MLQ1"/>
      <c r="MLR1"/>
      <c r="MLS1"/>
      <c r="MLT1"/>
      <c r="MLU1"/>
      <c r="MLV1"/>
      <c r="MLW1"/>
      <c r="MLX1"/>
      <c r="MLY1"/>
      <c r="MLZ1"/>
      <c r="MMA1"/>
      <c r="MMB1"/>
      <c r="MMC1"/>
      <c r="MMD1"/>
      <c r="MME1"/>
      <c r="MMF1"/>
      <c r="MMG1"/>
      <c r="MMH1"/>
      <c r="MMI1"/>
      <c r="MMJ1"/>
      <c r="MMK1"/>
      <c r="MML1"/>
      <c r="MMM1"/>
      <c r="MMN1"/>
      <c r="MMO1"/>
      <c r="MMP1"/>
      <c r="MMQ1"/>
      <c r="MMR1"/>
      <c r="MMS1"/>
      <c r="MMT1"/>
      <c r="MMU1"/>
      <c r="MMV1"/>
      <c r="MMW1"/>
      <c r="MMX1"/>
      <c r="MMY1"/>
      <c r="MMZ1"/>
      <c r="MNA1"/>
      <c r="MNB1"/>
      <c r="MNC1"/>
      <c r="MND1"/>
      <c r="MNE1"/>
      <c r="MNF1"/>
      <c r="MNG1"/>
      <c r="MNH1"/>
      <c r="MNI1"/>
      <c r="MNJ1"/>
      <c r="MNK1"/>
      <c r="MNL1"/>
      <c r="MNM1"/>
      <c r="MNN1"/>
      <c r="MNO1"/>
      <c r="MNP1"/>
      <c r="MNQ1"/>
      <c r="MNR1"/>
      <c r="MNS1"/>
      <c r="MNT1"/>
      <c r="MNU1"/>
      <c r="MNV1"/>
      <c r="MNW1"/>
      <c r="MNX1"/>
      <c r="MNY1"/>
      <c r="MNZ1"/>
      <c r="MOA1"/>
      <c r="MOB1"/>
      <c r="MOC1"/>
      <c r="MOD1"/>
      <c r="MOE1"/>
      <c r="MOF1"/>
      <c r="MOG1"/>
      <c r="MOH1"/>
      <c r="MOI1"/>
      <c r="MOJ1"/>
      <c r="MOK1"/>
      <c r="MOL1"/>
      <c r="MOM1"/>
      <c r="MON1"/>
      <c r="MOO1"/>
      <c r="MOP1"/>
      <c r="MOQ1"/>
      <c r="MOR1"/>
      <c r="MOS1"/>
      <c r="MOT1"/>
      <c r="MOU1"/>
      <c r="MOV1"/>
      <c r="MOW1"/>
      <c r="MOX1"/>
      <c r="MOY1"/>
      <c r="MOZ1"/>
      <c r="MPA1"/>
      <c r="MPB1"/>
      <c r="MPC1"/>
      <c r="MPD1"/>
      <c r="MPE1"/>
      <c r="MPF1"/>
      <c r="MPG1"/>
      <c r="MPH1"/>
      <c r="MPI1"/>
      <c r="MPJ1"/>
      <c r="MPK1"/>
      <c r="MPL1"/>
      <c r="MPM1"/>
      <c r="MPN1"/>
      <c r="MPO1"/>
      <c r="MPP1"/>
      <c r="MPQ1"/>
      <c r="MPR1"/>
      <c r="MPS1"/>
      <c r="MPT1"/>
      <c r="MPU1"/>
      <c r="MPV1"/>
      <c r="MPW1"/>
      <c r="MPX1"/>
      <c r="MPY1"/>
      <c r="MPZ1"/>
      <c r="MQA1"/>
      <c r="MQB1"/>
      <c r="MQC1"/>
      <c r="MQD1"/>
      <c r="MQE1"/>
      <c r="MQF1"/>
      <c r="MQG1"/>
      <c r="MQH1"/>
      <c r="MQI1"/>
      <c r="MQJ1"/>
      <c r="MQK1"/>
      <c r="MQL1"/>
      <c r="MQM1"/>
      <c r="MQN1"/>
      <c r="MQO1"/>
      <c r="MQP1"/>
      <c r="MQQ1"/>
      <c r="MQR1"/>
      <c r="MQS1"/>
      <c r="MQT1"/>
      <c r="MQU1"/>
      <c r="MQV1"/>
      <c r="MQW1"/>
      <c r="MQX1"/>
      <c r="MQY1"/>
      <c r="MQZ1"/>
      <c r="MRA1"/>
      <c r="MRB1"/>
      <c r="MRC1"/>
      <c r="MRD1"/>
      <c r="MRE1"/>
      <c r="MRF1"/>
      <c r="MRG1"/>
      <c r="MRH1"/>
      <c r="MRI1"/>
      <c r="MRJ1"/>
      <c r="MRK1"/>
      <c r="MRL1"/>
      <c r="MRM1"/>
      <c r="MRN1"/>
      <c r="MRO1"/>
      <c r="MRP1"/>
      <c r="MRQ1"/>
      <c r="MRR1"/>
      <c r="MRS1"/>
      <c r="MRT1"/>
      <c r="MRU1"/>
      <c r="MRV1"/>
      <c r="MRW1"/>
      <c r="MRX1"/>
      <c r="MRY1"/>
      <c r="MRZ1"/>
      <c r="MSA1"/>
      <c r="MSB1"/>
      <c r="MSC1"/>
      <c r="MSD1"/>
      <c r="MSE1"/>
      <c r="MSF1"/>
      <c r="MSG1"/>
      <c r="MSH1"/>
      <c r="MSI1"/>
      <c r="MSJ1"/>
      <c r="MSK1"/>
      <c r="MSL1"/>
      <c r="MSM1"/>
      <c r="MSN1"/>
      <c r="MSO1"/>
      <c r="MSP1"/>
      <c r="MSQ1"/>
      <c r="MSR1"/>
      <c r="MSS1"/>
      <c r="MST1"/>
      <c r="MSU1"/>
      <c r="MSV1"/>
      <c r="MSW1"/>
      <c r="MSX1"/>
      <c r="MSY1"/>
      <c r="MSZ1"/>
      <c r="MTA1"/>
      <c r="MTB1"/>
      <c r="MTC1"/>
      <c r="MTD1"/>
      <c r="MTE1"/>
      <c r="MTF1"/>
      <c r="MTG1"/>
      <c r="MTH1"/>
      <c r="MTI1"/>
      <c r="MTJ1"/>
      <c r="MTK1"/>
      <c r="MTL1"/>
      <c r="MTM1"/>
      <c r="MTN1"/>
      <c r="MTO1"/>
      <c r="MTP1"/>
      <c r="MTQ1"/>
      <c r="MTR1"/>
      <c r="MTS1"/>
      <c r="MTT1"/>
      <c r="MTU1"/>
      <c r="MTV1"/>
      <c r="MTW1"/>
      <c r="MTX1"/>
      <c r="MTY1"/>
      <c r="MTZ1"/>
      <c r="MUA1"/>
      <c r="MUB1"/>
      <c r="MUC1"/>
      <c r="MUD1"/>
      <c r="MUE1"/>
      <c r="MUF1"/>
      <c r="MUG1"/>
      <c r="MUH1"/>
      <c r="MUI1"/>
      <c r="MUJ1"/>
      <c r="MUK1"/>
      <c r="MUL1"/>
      <c r="MUM1"/>
      <c r="MUN1"/>
      <c r="MUO1"/>
      <c r="MUP1"/>
      <c r="MUQ1"/>
      <c r="MUR1"/>
      <c r="MUS1"/>
      <c r="MUT1"/>
      <c r="MUU1"/>
      <c r="MUV1"/>
      <c r="MUW1"/>
      <c r="MUX1"/>
      <c r="MUY1"/>
      <c r="MUZ1"/>
      <c r="MVA1"/>
      <c r="MVB1"/>
      <c r="MVC1"/>
      <c r="MVD1"/>
      <c r="MVE1"/>
      <c r="MVF1"/>
      <c r="MVG1"/>
      <c r="MVH1"/>
      <c r="MVI1"/>
      <c r="MVJ1"/>
      <c r="MVK1"/>
      <c r="MVL1"/>
      <c r="MVM1"/>
      <c r="MVN1"/>
      <c r="MVO1"/>
      <c r="MVP1"/>
      <c r="MVQ1"/>
      <c r="MVR1"/>
      <c r="MVS1"/>
      <c r="MVT1"/>
      <c r="MVU1"/>
      <c r="MVV1"/>
      <c r="MVW1"/>
      <c r="MVX1"/>
      <c r="MVY1"/>
      <c r="MVZ1"/>
      <c r="MWA1"/>
      <c r="MWB1"/>
      <c r="MWC1"/>
      <c r="MWD1"/>
      <c r="MWE1"/>
      <c r="MWF1"/>
      <c r="MWG1"/>
      <c r="MWH1"/>
      <c r="MWI1"/>
      <c r="MWJ1"/>
      <c r="MWK1"/>
      <c r="MWL1"/>
      <c r="MWM1"/>
      <c r="MWN1"/>
      <c r="MWO1"/>
      <c r="MWP1"/>
      <c r="MWQ1"/>
      <c r="MWR1"/>
      <c r="MWS1"/>
      <c r="MWT1"/>
      <c r="MWU1"/>
      <c r="MWV1"/>
      <c r="MWW1"/>
      <c r="MWX1"/>
      <c r="MWY1"/>
      <c r="MWZ1"/>
      <c r="MXA1"/>
      <c r="MXB1"/>
      <c r="MXC1"/>
      <c r="MXD1"/>
      <c r="MXE1"/>
      <c r="MXF1"/>
      <c r="MXG1"/>
      <c r="MXH1"/>
      <c r="MXI1"/>
      <c r="MXJ1"/>
      <c r="MXK1"/>
      <c r="MXL1"/>
      <c r="MXM1"/>
      <c r="MXN1"/>
      <c r="MXO1"/>
      <c r="MXP1"/>
      <c r="MXQ1"/>
      <c r="MXR1"/>
      <c r="MXS1"/>
      <c r="MXT1"/>
      <c r="MXU1"/>
      <c r="MXV1"/>
      <c r="MXW1"/>
      <c r="MXX1"/>
      <c r="MXY1"/>
      <c r="MXZ1"/>
      <c r="MYA1"/>
      <c r="MYB1"/>
      <c r="MYC1"/>
      <c r="MYD1"/>
      <c r="MYE1"/>
      <c r="MYF1"/>
      <c r="MYG1"/>
      <c r="MYH1"/>
      <c r="MYI1"/>
      <c r="MYJ1"/>
      <c r="MYK1"/>
      <c r="MYL1"/>
      <c r="MYM1"/>
      <c r="MYN1"/>
      <c r="MYO1"/>
      <c r="MYP1"/>
      <c r="MYQ1"/>
      <c r="MYR1"/>
      <c r="MYS1"/>
      <c r="MYT1"/>
      <c r="MYU1"/>
      <c r="MYV1"/>
      <c r="MYW1"/>
      <c r="MYX1"/>
      <c r="MYY1"/>
      <c r="MYZ1"/>
      <c r="MZA1"/>
      <c r="MZB1"/>
      <c r="MZC1"/>
      <c r="MZD1"/>
      <c r="MZE1"/>
      <c r="MZF1"/>
      <c r="MZG1"/>
      <c r="MZH1"/>
      <c r="MZI1"/>
      <c r="MZJ1"/>
      <c r="MZK1"/>
      <c r="MZL1"/>
      <c r="MZM1"/>
      <c r="MZN1"/>
      <c r="MZO1"/>
      <c r="MZP1"/>
      <c r="MZQ1"/>
      <c r="MZR1"/>
      <c r="MZS1"/>
      <c r="MZT1"/>
      <c r="MZU1"/>
      <c r="MZV1"/>
      <c r="MZW1"/>
      <c r="MZX1"/>
      <c r="MZY1"/>
      <c r="MZZ1"/>
      <c r="NAA1"/>
      <c r="NAB1"/>
      <c r="NAC1"/>
      <c r="NAD1"/>
      <c r="NAE1"/>
      <c r="NAF1"/>
      <c r="NAG1"/>
      <c r="NAH1"/>
      <c r="NAI1"/>
      <c r="NAJ1"/>
      <c r="NAK1"/>
      <c r="NAL1"/>
      <c r="NAM1"/>
      <c r="NAN1"/>
      <c r="NAO1"/>
      <c r="NAP1"/>
      <c r="NAQ1"/>
      <c r="NAR1"/>
      <c r="NAS1"/>
      <c r="NAT1"/>
      <c r="NAU1"/>
      <c r="NAV1"/>
      <c r="NAW1"/>
      <c r="NAX1"/>
      <c r="NAY1"/>
      <c r="NAZ1"/>
      <c r="NBA1"/>
      <c r="NBB1"/>
      <c r="NBC1"/>
      <c r="NBD1"/>
      <c r="NBE1"/>
      <c r="NBF1"/>
      <c r="NBG1"/>
      <c r="NBH1"/>
      <c r="NBI1"/>
      <c r="NBJ1"/>
      <c r="NBK1"/>
      <c r="NBL1"/>
      <c r="NBM1"/>
      <c r="NBN1"/>
      <c r="NBO1"/>
      <c r="NBP1"/>
      <c r="NBQ1"/>
      <c r="NBR1"/>
      <c r="NBS1"/>
      <c r="NBT1"/>
      <c r="NBU1"/>
      <c r="NBV1"/>
      <c r="NBW1"/>
      <c r="NBX1"/>
      <c r="NBY1"/>
      <c r="NBZ1"/>
      <c r="NCA1"/>
      <c r="NCB1"/>
      <c r="NCC1"/>
      <c r="NCD1"/>
      <c r="NCE1"/>
      <c r="NCF1"/>
      <c r="NCG1"/>
      <c r="NCH1"/>
      <c r="NCI1"/>
      <c r="NCJ1"/>
      <c r="NCK1"/>
      <c r="NCL1"/>
      <c r="NCM1"/>
      <c r="NCN1"/>
      <c r="NCO1"/>
      <c r="NCP1"/>
      <c r="NCQ1"/>
      <c r="NCR1"/>
      <c r="NCS1"/>
      <c r="NCT1"/>
      <c r="NCU1"/>
      <c r="NCV1"/>
      <c r="NCW1"/>
      <c r="NCX1"/>
      <c r="NCY1"/>
      <c r="NCZ1"/>
      <c r="NDA1"/>
      <c r="NDB1"/>
      <c r="NDC1"/>
      <c r="NDD1"/>
      <c r="NDE1"/>
      <c r="NDF1"/>
      <c r="NDG1"/>
      <c r="NDH1"/>
      <c r="NDI1"/>
      <c r="NDJ1"/>
      <c r="NDK1"/>
      <c r="NDL1"/>
      <c r="NDM1"/>
      <c r="NDN1"/>
      <c r="NDO1"/>
      <c r="NDP1"/>
      <c r="NDQ1"/>
      <c r="NDR1"/>
      <c r="NDS1"/>
      <c r="NDT1"/>
      <c r="NDU1"/>
      <c r="NDV1"/>
      <c r="NDW1"/>
      <c r="NDX1"/>
      <c r="NDY1"/>
      <c r="NDZ1"/>
      <c r="NEA1"/>
      <c r="NEB1"/>
      <c r="NEC1"/>
      <c r="NED1"/>
      <c r="NEE1"/>
      <c r="NEF1"/>
      <c r="NEG1"/>
      <c r="NEH1"/>
      <c r="NEI1"/>
      <c r="NEJ1"/>
      <c r="NEK1"/>
      <c r="NEL1"/>
      <c r="NEM1"/>
      <c r="NEN1"/>
      <c r="NEO1"/>
      <c r="NEP1"/>
      <c r="NEQ1"/>
      <c r="NER1"/>
      <c r="NES1"/>
      <c r="NET1"/>
      <c r="NEU1"/>
      <c r="NEV1"/>
      <c r="NEW1"/>
      <c r="NEX1"/>
      <c r="NEY1"/>
      <c r="NEZ1"/>
      <c r="NFA1"/>
      <c r="NFB1"/>
      <c r="NFC1"/>
      <c r="NFD1"/>
      <c r="NFE1"/>
      <c r="NFF1"/>
      <c r="NFG1"/>
      <c r="NFH1"/>
      <c r="NFI1"/>
      <c r="NFJ1"/>
      <c r="NFK1"/>
      <c r="NFL1"/>
      <c r="NFM1"/>
      <c r="NFN1"/>
      <c r="NFO1"/>
      <c r="NFP1"/>
      <c r="NFQ1"/>
      <c r="NFR1"/>
      <c r="NFS1"/>
      <c r="NFT1"/>
      <c r="NFU1"/>
      <c r="NFV1"/>
      <c r="NFW1"/>
      <c r="NFX1"/>
      <c r="NFY1"/>
      <c r="NFZ1"/>
      <c r="NGA1"/>
      <c r="NGB1"/>
      <c r="NGC1"/>
      <c r="NGD1"/>
      <c r="NGE1"/>
      <c r="NGF1"/>
      <c r="NGG1"/>
      <c r="NGH1"/>
      <c r="NGI1"/>
      <c r="NGJ1"/>
      <c r="NGK1"/>
      <c r="NGL1"/>
      <c r="NGM1"/>
      <c r="NGN1"/>
      <c r="NGO1"/>
      <c r="NGP1"/>
      <c r="NGQ1"/>
      <c r="NGR1"/>
      <c r="NGS1"/>
      <c r="NGT1"/>
      <c r="NGU1"/>
      <c r="NGV1"/>
      <c r="NGW1"/>
      <c r="NGX1"/>
      <c r="NGY1"/>
      <c r="NGZ1"/>
      <c r="NHA1"/>
      <c r="NHB1"/>
      <c r="NHC1"/>
      <c r="NHD1"/>
      <c r="NHE1"/>
      <c r="NHF1"/>
      <c r="NHG1"/>
      <c r="NHH1"/>
      <c r="NHI1"/>
      <c r="NHJ1"/>
      <c r="NHK1"/>
      <c r="NHL1"/>
      <c r="NHM1"/>
      <c r="NHN1"/>
      <c r="NHO1"/>
      <c r="NHP1"/>
      <c r="NHQ1"/>
      <c r="NHR1"/>
      <c r="NHS1"/>
      <c r="NHT1"/>
      <c r="NHU1"/>
      <c r="NHV1"/>
      <c r="NHW1"/>
      <c r="NHX1"/>
      <c r="NHY1"/>
      <c r="NHZ1"/>
      <c r="NIA1"/>
      <c r="NIB1"/>
      <c r="NIC1"/>
      <c r="NID1"/>
      <c r="NIE1"/>
      <c r="NIF1"/>
      <c r="NIG1"/>
      <c r="NIH1"/>
      <c r="NII1"/>
      <c r="NIJ1"/>
      <c r="NIK1"/>
      <c r="NIL1"/>
      <c r="NIM1"/>
      <c r="NIN1"/>
      <c r="NIO1"/>
      <c r="NIP1"/>
      <c r="NIQ1"/>
      <c r="NIR1"/>
      <c r="NIS1"/>
      <c r="NIT1"/>
      <c r="NIU1"/>
      <c r="NIV1"/>
      <c r="NIW1"/>
      <c r="NIX1"/>
      <c r="NIY1"/>
      <c r="NIZ1"/>
      <c r="NJA1"/>
      <c r="NJB1"/>
      <c r="NJC1"/>
      <c r="NJD1"/>
      <c r="NJE1"/>
      <c r="NJF1"/>
      <c r="NJG1"/>
      <c r="NJH1"/>
      <c r="NJI1"/>
      <c r="NJJ1"/>
      <c r="NJK1"/>
      <c r="NJL1"/>
      <c r="NJM1"/>
      <c r="NJN1"/>
      <c r="NJO1"/>
      <c r="NJP1"/>
      <c r="NJQ1"/>
      <c r="NJR1"/>
      <c r="NJS1"/>
      <c r="NJT1"/>
      <c r="NJU1"/>
      <c r="NJV1"/>
      <c r="NJW1"/>
      <c r="NJX1"/>
      <c r="NJY1"/>
      <c r="NJZ1"/>
      <c r="NKA1"/>
      <c r="NKB1"/>
      <c r="NKC1"/>
      <c r="NKD1"/>
      <c r="NKE1"/>
      <c r="NKF1"/>
      <c r="NKG1"/>
      <c r="NKH1"/>
      <c r="NKI1"/>
      <c r="NKJ1"/>
      <c r="NKK1"/>
      <c r="NKL1"/>
      <c r="NKM1"/>
      <c r="NKN1"/>
      <c r="NKO1"/>
      <c r="NKP1"/>
      <c r="NKQ1"/>
      <c r="NKR1"/>
      <c r="NKS1"/>
      <c r="NKT1"/>
      <c r="NKU1"/>
      <c r="NKV1"/>
      <c r="NKW1"/>
      <c r="NKX1"/>
      <c r="NKY1"/>
      <c r="NKZ1"/>
      <c r="NLA1"/>
      <c r="NLB1"/>
      <c r="NLC1"/>
      <c r="NLD1"/>
      <c r="NLE1"/>
      <c r="NLF1"/>
      <c r="NLG1"/>
      <c r="NLH1"/>
      <c r="NLI1"/>
      <c r="NLJ1"/>
      <c r="NLK1"/>
      <c r="NLL1"/>
      <c r="NLM1"/>
      <c r="NLN1"/>
      <c r="NLO1"/>
      <c r="NLP1"/>
      <c r="NLQ1"/>
      <c r="NLR1"/>
      <c r="NLS1"/>
      <c r="NLT1"/>
      <c r="NLU1"/>
      <c r="NLV1"/>
      <c r="NLW1"/>
      <c r="NLX1"/>
      <c r="NLY1"/>
      <c r="NLZ1"/>
      <c r="NMA1"/>
      <c r="NMB1"/>
      <c r="NMC1"/>
      <c r="NMD1"/>
      <c r="NME1"/>
      <c r="NMF1"/>
      <c r="NMG1"/>
      <c r="NMH1"/>
      <c r="NMI1"/>
      <c r="NMJ1"/>
      <c r="NMK1"/>
      <c r="NML1"/>
      <c r="NMM1"/>
      <c r="NMN1"/>
      <c r="NMO1"/>
      <c r="NMP1"/>
      <c r="NMQ1"/>
      <c r="NMR1"/>
      <c r="NMS1"/>
      <c r="NMT1"/>
      <c r="NMU1"/>
      <c r="NMV1"/>
      <c r="NMW1"/>
      <c r="NMX1"/>
      <c r="NMY1"/>
      <c r="NMZ1"/>
      <c r="NNA1"/>
      <c r="NNB1"/>
      <c r="NNC1"/>
      <c r="NND1"/>
      <c r="NNE1"/>
      <c r="NNF1"/>
      <c r="NNG1"/>
      <c r="NNH1"/>
      <c r="NNI1"/>
      <c r="NNJ1"/>
      <c r="NNK1"/>
      <c r="NNL1"/>
      <c r="NNM1"/>
      <c r="NNN1"/>
      <c r="NNO1"/>
      <c r="NNP1"/>
      <c r="NNQ1"/>
      <c r="NNR1"/>
      <c r="NNS1"/>
      <c r="NNT1"/>
      <c r="NNU1"/>
      <c r="NNV1"/>
      <c r="NNW1"/>
      <c r="NNX1"/>
      <c r="NNY1"/>
      <c r="NNZ1"/>
      <c r="NOA1"/>
      <c r="NOB1"/>
      <c r="NOC1"/>
      <c r="NOD1"/>
      <c r="NOE1"/>
      <c r="NOF1"/>
      <c r="NOG1"/>
      <c r="NOH1"/>
      <c r="NOI1"/>
      <c r="NOJ1"/>
      <c r="NOK1"/>
      <c r="NOL1"/>
      <c r="NOM1"/>
      <c r="NON1"/>
      <c r="NOO1"/>
      <c r="NOP1"/>
      <c r="NOQ1"/>
      <c r="NOR1"/>
      <c r="NOS1"/>
      <c r="NOT1"/>
      <c r="NOU1"/>
      <c r="NOV1"/>
      <c r="NOW1"/>
      <c r="NOX1"/>
      <c r="NOY1"/>
      <c r="NOZ1"/>
      <c r="NPA1"/>
      <c r="NPB1"/>
      <c r="NPC1"/>
      <c r="NPD1"/>
      <c r="NPE1"/>
      <c r="NPF1"/>
      <c r="NPG1"/>
      <c r="NPH1"/>
      <c r="NPI1"/>
      <c r="NPJ1"/>
      <c r="NPK1"/>
      <c r="NPL1"/>
      <c r="NPM1"/>
      <c r="NPN1"/>
      <c r="NPO1"/>
      <c r="NPP1"/>
      <c r="NPQ1"/>
      <c r="NPR1"/>
      <c r="NPS1"/>
      <c r="NPT1"/>
      <c r="NPU1"/>
      <c r="NPV1"/>
      <c r="NPW1"/>
      <c r="NPX1"/>
      <c r="NPY1"/>
      <c r="NPZ1"/>
      <c r="NQA1"/>
      <c r="NQB1"/>
      <c r="NQC1"/>
      <c r="NQD1"/>
      <c r="NQE1"/>
      <c r="NQF1"/>
      <c r="NQG1"/>
      <c r="NQH1"/>
      <c r="NQI1"/>
      <c r="NQJ1"/>
      <c r="NQK1"/>
      <c r="NQL1"/>
      <c r="NQM1"/>
      <c r="NQN1"/>
      <c r="NQO1"/>
      <c r="NQP1"/>
      <c r="NQQ1"/>
      <c r="NQR1"/>
      <c r="NQS1"/>
      <c r="NQT1"/>
      <c r="NQU1"/>
      <c r="NQV1"/>
      <c r="NQW1"/>
      <c r="NQX1"/>
      <c r="NQY1"/>
      <c r="NQZ1"/>
      <c r="NRA1"/>
      <c r="NRB1"/>
      <c r="NRC1"/>
      <c r="NRD1"/>
      <c r="NRE1"/>
      <c r="NRF1"/>
      <c r="NRG1"/>
      <c r="NRH1"/>
      <c r="NRI1"/>
      <c r="NRJ1"/>
      <c r="NRK1"/>
      <c r="NRL1"/>
      <c r="NRM1"/>
      <c r="NRN1"/>
      <c r="NRO1"/>
      <c r="NRP1"/>
      <c r="NRQ1"/>
      <c r="NRR1"/>
      <c r="NRS1"/>
      <c r="NRT1"/>
      <c r="NRU1"/>
      <c r="NRV1"/>
      <c r="NRW1"/>
      <c r="NRX1"/>
      <c r="NRY1"/>
      <c r="NRZ1"/>
      <c r="NSA1"/>
      <c r="NSB1"/>
      <c r="NSC1"/>
      <c r="NSD1"/>
      <c r="NSE1"/>
      <c r="NSF1"/>
      <c r="NSG1"/>
      <c r="NSH1"/>
      <c r="NSI1"/>
      <c r="NSJ1"/>
      <c r="NSK1"/>
      <c r="NSL1"/>
      <c r="NSM1"/>
      <c r="NSN1"/>
      <c r="NSO1"/>
      <c r="NSP1"/>
      <c r="NSQ1"/>
      <c r="NSR1"/>
      <c r="NSS1"/>
      <c r="NST1"/>
      <c r="NSU1"/>
      <c r="NSV1"/>
      <c r="NSW1"/>
      <c r="NSX1"/>
      <c r="NSY1"/>
      <c r="NSZ1"/>
      <c r="NTA1"/>
      <c r="NTB1"/>
      <c r="NTC1"/>
      <c r="NTD1"/>
      <c r="NTE1"/>
      <c r="NTF1"/>
      <c r="NTG1"/>
      <c r="NTH1"/>
      <c r="NTI1"/>
      <c r="NTJ1"/>
      <c r="NTK1"/>
      <c r="NTL1"/>
      <c r="NTM1"/>
      <c r="NTN1"/>
      <c r="NTO1"/>
      <c r="NTP1"/>
      <c r="NTQ1"/>
      <c r="NTR1"/>
      <c r="NTS1"/>
      <c r="NTT1"/>
      <c r="NTU1"/>
      <c r="NTV1"/>
      <c r="NTW1"/>
      <c r="NTX1"/>
      <c r="NTY1"/>
      <c r="NTZ1"/>
      <c r="NUA1"/>
      <c r="NUB1"/>
      <c r="NUC1"/>
      <c r="NUD1"/>
      <c r="NUE1"/>
      <c r="NUF1"/>
      <c r="NUG1"/>
      <c r="NUH1"/>
      <c r="NUI1"/>
      <c r="NUJ1"/>
      <c r="NUK1"/>
      <c r="NUL1"/>
      <c r="NUM1"/>
      <c r="NUN1"/>
      <c r="NUO1"/>
      <c r="NUP1"/>
      <c r="NUQ1"/>
      <c r="NUR1"/>
      <c r="NUS1"/>
      <c r="NUT1"/>
      <c r="NUU1"/>
      <c r="NUV1"/>
      <c r="NUW1"/>
      <c r="NUX1"/>
      <c r="NUY1"/>
      <c r="NUZ1"/>
      <c r="NVA1"/>
      <c r="NVB1"/>
      <c r="NVC1"/>
      <c r="NVD1"/>
      <c r="NVE1"/>
      <c r="NVF1"/>
      <c r="NVG1"/>
      <c r="NVH1"/>
      <c r="NVI1"/>
      <c r="NVJ1"/>
      <c r="NVK1"/>
      <c r="NVL1"/>
      <c r="NVM1"/>
      <c r="NVN1"/>
      <c r="NVO1"/>
      <c r="NVP1"/>
      <c r="NVQ1"/>
      <c r="NVR1"/>
      <c r="NVS1"/>
      <c r="NVT1"/>
      <c r="NVU1"/>
      <c r="NVV1"/>
      <c r="NVW1"/>
      <c r="NVX1"/>
      <c r="NVY1"/>
      <c r="NVZ1"/>
      <c r="NWA1"/>
      <c r="NWB1"/>
      <c r="NWC1"/>
      <c r="NWD1"/>
      <c r="NWE1"/>
      <c r="NWF1"/>
      <c r="NWG1"/>
      <c r="NWH1"/>
      <c r="NWI1"/>
      <c r="NWJ1"/>
      <c r="NWK1"/>
      <c r="NWL1"/>
      <c r="NWM1"/>
      <c r="NWN1"/>
      <c r="NWO1"/>
      <c r="NWP1"/>
      <c r="NWQ1"/>
      <c r="NWR1"/>
      <c r="NWS1"/>
      <c r="NWT1"/>
      <c r="NWU1"/>
      <c r="NWV1"/>
      <c r="NWW1"/>
      <c r="NWX1"/>
      <c r="NWY1"/>
      <c r="NWZ1"/>
      <c r="NXA1"/>
      <c r="NXB1"/>
      <c r="NXC1"/>
      <c r="NXD1"/>
      <c r="NXE1"/>
      <c r="NXF1"/>
      <c r="NXG1"/>
      <c r="NXH1"/>
      <c r="NXI1"/>
      <c r="NXJ1"/>
      <c r="NXK1"/>
      <c r="NXL1"/>
      <c r="NXM1"/>
      <c r="NXN1"/>
      <c r="NXO1"/>
      <c r="NXP1"/>
      <c r="NXQ1"/>
      <c r="NXR1"/>
      <c r="NXS1"/>
      <c r="NXT1"/>
      <c r="NXU1"/>
      <c r="NXV1"/>
      <c r="NXW1"/>
      <c r="NXX1"/>
      <c r="NXY1"/>
      <c r="NXZ1"/>
      <c r="NYA1"/>
      <c r="NYB1"/>
      <c r="NYC1"/>
      <c r="NYD1"/>
      <c r="NYE1"/>
      <c r="NYF1"/>
      <c r="NYG1"/>
      <c r="NYH1"/>
      <c r="NYI1"/>
      <c r="NYJ1"/>
      <c r="NYK1"/>
      <c r="NYL1"/>
      <c r="NYM1"/>
      <c r="NYN1"/>
      <c r="NYO1"/>
      <c r="NYP1"/>
      <c r="NYQ1"/>
      <c r="NYR1"/>
      <c r="NYS1"/>
      <c r="NYT1"/>
      <c r="NYU1"/>
      <c r="NYV1"/>
      <c r="NYW1"/>
      <c r="NYX1"/>
      <c r="NYY1"/>
      <c r="NYZ1"/>
      <c r="NZA1"/>
      <c r="NZB1"/>
      <c r="NZC1"/>
      <c r="NZD1"/>
      <c r="NZE1"/>
      <c r="NZF1"/>
      <c r="NZG1"/>
      <c r="NZH1"/>
      <c r="NZI1"/>
      <c r="NZJ1"/>
      <c r="NZK1"/>
      <c r="NZL1"/>
      <c r="NZM1"/>
      <c r="NZN1"/>
      <c r="NZO1"/>
      <c r="NZP1"/>
      <c r="NZQ1"/>
      <c r="NZR1"/>
      <c r="NZS1"/>
      <c r="NZT1"/>
      <c r="NZU1"/>
      <c r="NZV1"/>
      <c r="NZW1"/>
      <c r="NZX1"/>
      <c r="NZY1"/>
      <c r="NZZ1"/>
      <c r="OAA1"/>
      <c r="OAB1"/>
      <c r="OAC1"/>
      <c r="OAD1"/>
      <c r="OAE1"/>
      <c r="OAF1"/>
      <c r="OAG1"/>
      <c r="OAH1"/>
      <c r="OAI1"/>
      <c r="OAJ1"/>
      <c r="OAK1"/>
      <c r="OAL1"/>
      <c r="OAM1"/>
      <c r="OAN1"/>
      <c r="OAO1"/>
      <c r="OAP1"/>
      <c r="OAQ1"/>
      <c r="OAR1"/>
      <c r="OAS1"/>
      <c r="OAT1"/>
      <c r="OAU1"/>
      <c r="OAV1"/>
      <c r="OAW1"/>
      <c r="OAX1"/>
      <c r="OAY1"/>
      <c r="OAZ1"/>
      <c r="OBA1"/>
      <c r="OBB1"/>
      <c r="OBC1"/>
      <c r="OBD1"/>
      <c r="OBE1"/>
      <c r="OBF1"/>
      <c r="OBG1"/>
      <c r="OBH1"/>
      <c r="OBI1"/>
      <c r="OBJ1"/>
      <c r="OBK1"/>
      <c r="OBL1"/>
      <c r="OBM1"/>
      <c r="OBN1"/>
      <c r="OBO1"/>
      <c r="OBP1"/>
      <c r="OBQ1"/>
      <c r="OBR1"/>
      <c r="OBS1"/>
      <c r="OBT1"/>
      <c r="OBU1"/>
      <c r="OBV1"/>
      <c r="OBW1"/>
      <c r="OBX1"/>
      <c r="OBY1"/>
      <c r="OBZ1"/>
      <c r="OCA1"/>
      <c r="OCB1"/>
      <c r="OCC1"/>
      <c r="OCD1"/>
      <c r="OCE1"/>
      <c r="OCF1"/>
      <c r="OCG1"/>
      <c r="OCH1"/>
      <c r="OCI1"/>
      <c r="OCJ1"/>
      <c r="OCK1"/>
      <c r="OCL1"/>
      <c r="OCM1"/>
      <c r="OCN1"/>
      <c r="OCO1"/>
      <c r="OCP1"/>
      <c r="OCQ1"/>
      <c r="OCR1"/>
      <c r="OCS1"/>
      <c r="OCT1"/>
      <c r="OCU1"/>
      <c r="OCV1"/>
      <c r="OCW1"/>
      <c r="OCX1"/>
      <c r="OCY1"/>
      <c r="OCZ1"/>
      <c r="ODA1"/>
      <c r="ODB1"/>
      <c r="ODC1"/>
      <c r="ODD1"/>
      <c r="ODE1"/>
      <c r="ODF1"/>
      <c r="ODG1"/>
      <c r="ODH1"/>
      <c r="ODI1"/>
      <c r="ODJ1"/>
      <c r="ODK1"/>
      <c r="ODL1"/>
      <c r="ODM1"/>
      <c r="ODN1"/>
      <c r="ODO1"/>
      <c r="ODP1"/>
      <c r="ODQ1"/>
      <c r="ODR1"/>
      <c r="ODS1"/>
      <c r="ODT1"/>
      <c r="ODU1"/>
      <c r="ODV1"/>
      <c r="ODW1"/>
      <c r="ODX1"/>
      <c r="ODY1"/>
      <c r="ODZ1"/>
      <c r="OEA1"/>
      <c r="OEB1"/>
      <c r="OEC1"/>
      <c r="OED1"/>
      <c r="OEE1"/>
      <c r="OEF1"/>
      <c r="OEG1"/>
      <c r="OEH1"/>
      <c r="OEI1"/>
      <c r="OEJ1"/>
      <c r="OEK1"/>
      <c r="OEL1"/>
      <c r="OEM1"/>
      <c r="OEN1"/>
      <c r="OEO1"/>
      <c r="OEP1"/>
      <c r="OEQ1"/>
      <c r="OER1"/>
      <c r="OES1"/>
      <c r="OET1"/>
      <c r="OEU1"/>
      <c r="OEV1"/>
      <c r="OEW1"/>
      <c r="OEX1"/>
      <c r="OEY1"/>
      <c r="OEZ1"/>
      <c r="OFA1"/>
      <c r="OFB1"/>
      <c r="OFC1"/>
      <c r="OFD1"/>
      <c r="OFE1"/>
      <c r="OFF1"/>
      <c r="OFG1"/>
      <c r="OFH1"/>
      <c r="OFI1"/>
      <c r="OFJ1"/>
      <c r="OFK1"/>
      <c r="OFL1"/>
      <c r="OFM1"/>
      <c r="OFN1"/>
      <c r="OFO1"/>
      <c r="OFP1"/>
      <c r="OFQ1"/>
      <c r="OFR1"/>
      <c r="OFS1"/>
      <c r="OFT1"/>
      <c r="OFU1"/>
      <c r="OFV1"/>
      <c r="OFW1"/>
      <c r="OFX1"/>
      <c r="OFY1"/>
      <c r="OFZ1"/>
      <c r="OGA1"/>
      <c r="OGB1"/>
      <c r="OGC1"/>
      <c r="OGD1"/>
      <c r="OGE1"/>
      <c r="OGF1"/>
      <c r="OGG1"/>
      <c r="OGH1"/>
      <c r="OGI1"/>
      <c r="OGJ1"/>
      <c r="OGK1"/>
      <c r="OGL1"/>
      <c r="OGM1"/>
      <c r="OGN1"/>
      <c r="OGO1"/>
      <c r="OGP1"/>
      <c r="OGQ1"/>
      <c r="OGR1"/>
      <c r="OGS1"/>
      <c r="OGT1"/>
      <c r="OGU1"/>
      <c r="OGV1"/>
      <c r="OGW1"/>
      <c r="OGX1"/>
      <c r="OGY1"/>
      <c r="OGZ1"/>
      <c r="OHA1"/>
      <c r="OHB1"/>
      <c r="OHC1"/>
      <c r="OHD1"/>
      <c r="OHE1"/>
      <c r="OHF1"/>
      <c r="OHG1"/>
      <c r="OHH1"/>
      <c r="OHI1"/>
      <c r="OHJ1"/>
      <c r="OHK1"/>
      <c r="OHL1"/>
      <c r="OHM1"/>
      <c r="OHN1"/>
      <c r="OHO1"/>
      <c r="OHP1"/>
      <c r="OHQ1"/>
      <c r="OHR1"/>
      <c r="OHS1"/>
      <c r="OHT1"/>
      <c r="OHU1"/>
      <c r="OHV1"/>
      <c r="OHW1"/>
      <c r="OHX1"/>
      <c r="OHY1"/>
      <c r="OHZ1"/>
      <c r="OIA1"/>
      <c r="OIB1"/>
      <c r="OIC1"/>
      <c r="OID1"/>
      <c r="OIE1"/>
      <c r="OIF1"/>
      <c r="OIG1"/>
      <c r="OIH1"/>
      <c r="OII1"/>
      <c r="OIJ1"/>
      <c r="OIK1"/>
      <c r="OIL1"/>
      <c r="OIM1"/>
      <c r="OIN1"/>
      <c r="OIO1"/>
      <c r="OIP1"/>
      <c r="OIQ1"/>
      <c r="OIR1"/>
      <c r="OIS1"/>
      <c r="OIT1"/>
      <c r="OIU1"/>
      <c r="OIV1"/>
      <c r="OIW1"/>
      <c r="OIX1"/>
      <c r="OIY1"/>
      <c r="OIZ1"/>
      <c r="OJA1"/>
      <c r="OJB1"/>
      <c r="OJC1"/>
      <c r="OJD1"/>
      <c r="OJE1"/>
      <c r="OJF1"/>
      <c r="OJG1"/>
      <c r="OJH1"/>
      <c r="OJI1"/>
      <c r="OJJ1"/>
      <c r="OJK1"/>
      <c r="OJL1"/>
      <c r="OJM1"/>
      <c r="OJN1"/>
      <c r="OJO1"/>
      <c r="OJP1"/>
      <c r="OJQ1"/>
      <c r="OJR1"/>
      <c r="OJS1"/>
      <c r="OJT1"/>
      <c r="OJU1"/>
      <c r="OJV1"/>
      <c r="OJW1"/>
      <c r="OJX1"/>
      <c r="OJY1"/>
      <c r="OJZ1"/>
      <c r="OKA1"/>
      <c r="OKB1"/>
      <c r="OKC1"/>
      <c r="OKD1"/>
      <c r="OKE1"/>
      <c r="OKF1"/>
      <c r="OKG1"/>
      <c r="OKH1"/>
      <c r="OKI1"/>
      <c r="OKJ1"/>
      <c r="OKK1"/>
      <c r="OKL1"/>
      <c r="OKM1"/>
      <c r="OKN1"/>
      <c r="OKO1"/>
      <c r="OKP1"/>
      <c r="OKQ1"/>
      <c r="OKR1"/>
      <c r="OKS1"/>
      <c r="OKT1"/>
      <c r="OKU1"/>
      <c r="OKV1"/>
      <c r="OKW1"/>
      <c r="OKX1"/>
      <c r="OKY1"/>
      <c r="OKZ1"/>
      <c r="OLA1"/>
      <c r="OLB1"/>
      <c r="OLC1"/>
      <c r="OLD1"/>
      <c r="OLE1"/>
      <c r="OLF1"/>
      <c r="OLG1"/>
      <c r="OLH1"/>
      <c r="OLI1"/>
      <c r="OLJ1"/>
      <c r="OLK1"/>
      <c r="OLL1"/>
      <c r="OLM1"/>
      <c r="OLN1"/>
      <c r="OLO1"/>
      <c r="OLP1"/>
      <c r="OLQ1"/>
      <c r="OLR1"/>
      <c r="OLS1"/>
      <c r="OLT1"/>
      <c r="OLU1"/>
      <c r="OLV1"/>
      <c r="OLW1"/>
      <c r="OLX1"/>
      <c r="OLY1"/>
      <c r="OLZ1"/>
      <c r="OMA1"/>
      <c r="OMB1"/>
      <c r="OMC1"/>
      <c r="OMD1"/>
      <c r="OME1"/>
      <c r="OMF1"/>
      <c r="OMG1"/>
      <c r="OMH1"/>
      <c r="OMI1"/>
      <c r="OMJ1"/>
      <c r="OMK1"/>
      <c r="OML1"/>
      <c r="OMM1"/>
      <c r="OMN1"/>
      <c r="OMO1"/>
      <c r="OMP1"/>
      <c r="OMQ1"/>
      <c r="OMR1"/>
      <c r="OMS1"/>
      <c r="OMT1"/>
      <c r="OMU1"/>
      <c r="OMV1"/>
      <c r="OMW1"/>
      <c r="OMX1"/>
      <c r="OMY1"/>
      <c r="OMZ1"/>
      <c r="ONA1"/>
      <c r="ONB1"/>
      <c r="ONC1"/>
      <c r="OND1"/>
      <c r="ONE1"/>
      <c r="ONF1"/>
      <c r="ONG1"/>
      <c r="ONH1"/>
      <c r="ONI1"/>
      <c r="ONJ1"/>
      <c r="ONK1"/>
      <c r="ONL1"/>
      <c r="ONM1"/>
      <c r="ONN1"/>
      <c r="ONO1"/>
      <c r="ONP1"/>
      <c r="ONQ1"/>
      <c r="ONR1"/>
      <c r="ONS1"/>
      <c r="ONT1"/>
      <c r="ONU1"/>
      <c r="ONV1"/>
      <c r="ONW1"/>
      <c r="ONX1"/>
      <c r="ONY1"/>
      <c r="ONZ1"/>
      <c r="OOA1"/>
      <c r="OOB1"/>
      <c r="OOC1"/>
      <c r="OOD1"/>
      <c r="OOE1"/>
      <c r="OOF1"/>
      <c r="OOG1"/>
      <c r="OOH1"/>
      <c r="OOI1"/>
      <c r="OOJ1"/>
      <c r="OOK1"/>
      <c r="OOL1"/>
      <c r="OOM1"/>
      <c r="OON1"/>
      <c r="OOO1"/>
      <c r="OOP1"/>
      <c r="OOQ1"/>
      <c r="OOR1"/>
      <c r="OOS1"/>
      <c r="OOT1"/>
      <c r="OOU1"/>
      <c r="OOV1"/>
      <c r="OOW1"/>
      <c r="OOX1"/>
      <c r="OOY1"/>
      <c r="OOZ1"/>
      <c r="OPA1"/>
      <c r="OPB1"/>
      <c r="OPC1"/>
      <c r="OPD1"/>
      <c r="OPE1"/>
      <c r="OPF1"/>
      <c r="OPG1"/>
      <c r="OPH1"/>
      <c r="OPI1"/>
      <c r="OPJ1"/>
      <c r="OPK1"/>
      <c r="OPL1"/>
      <c r="OPM1"/>
      <c r="OPN1"/>
      <c r="OPO1"/>
      <c r="OPP1"/>
      <c r="OPQ1"/>
      <c r="OPR1"/>
      <c r="OPS1"/>
      <c r="OPT1"/>
      <c r="OPU1"/>
      <c r="OPV1"/>
      <c r="OPW1"/>
      <c r="OPX1"/>
      <c r="OPY1"/>
      <c r="OPZ1"/>
      <c r="OQA1"/>
      <c r="OQB1"/>
      <c r="OQC1"/>
      <c r="OQD1"/>
      <c r="OQE1"/>
      <c r="OQF1"/>
      <c r="OQG1"/>
      <c r="OQH1"/>
      <c r="OQI1"/>
      <c r="OQJ1"/>
      <c r="OQK1"/>
      <c r="OQL1"/>
      <c r="OQM1"/>
      <c r="OQN1"/>
      <c r="OQO1"/>
      <c r="OQP1"/>
      <c r="OQQ1"/>
      <c r="OQR1"/>
      <c r="OQS1"/>
      <c r="OQT1"/>
      <c r="OQU1"/>
      <c r="OQV1"/>
      <c r="OQW1"/>
      <c r="OQX1"/>
      <c r="OQY1"/>
      <c r="OQZ1"/>
      <c r="ORA1"/>
      <c r="ORB1"/>
      <c r="ORC1"/>
      <c r="ORD1"/>
      <c r="ORE1"/>
      <c r="ORF1"/>
      <c r="ORG1"/>
      <c r="ORH1"/>
      <c r="ORI1"/>
      <c r="ORJ1"/>
      <c r="ORK1"/>
      <c r="ORL1"/>
      <c r="ORM1"/>
      <c r="ORN1"/>
      <c r="ORO1"/>
      <c r="ORP1"/>
      <c r="ORQ1"/>
      <c r="ORR1"/>
      <c r="ORS1"/>
      <c r="ORT1"/>
      <c r="ORU1"/>
      <c r="ORV1"/>
      <c r="ORW1"/>
      <c r="ORX1"/>
      <c r="ORY1"/>
      <c r="ORZ1"/>
      <c r="OSA1"/>
      <c r="OSB1"/>
      <c r="OSC1"/>
      <c r="OSD1"/>
      <c r="OSE1"/>
      <c r="OSF1"/>
      <c r="OSG1"/>
      <c r="OSH1"/>
      <c r="OSI1"/>
      <c r="OSJ1"/>
      <c r="OSK1"/>
      <c r="OSL1"/>
      <c r="OSM1"/>
      <c r="OSN1"/>
      <c r="OSO1"/>
      <c r="OSP1"/>
      <c r="OSQ1"/>
      <c r="OSR1"/>
      <c r="OSS1"/>
      <c r="OST1"/>
      <c r="OSU1"/>
      <c r="OSV1"/>
      <c r="OSW1"/>
      <c r="OSX1"/>
      <c r="OSY1"/>
      <c r="OSZ1"/>
      <c r="OTA1"/>
      <c r="OTB1"/>
      <c r="OTC1"/>
      <c r="OTD1"/>
      <c r="OTE1"/>
      <c r="OTF1"/>
      <c r="OTG1"/>
      <c r="OTH1"/>
      <c r="OTI1"/>
      <c r="OTJ1"/>
      <c r="OTK1"/>
      <c r="OTL1"/>
      <c r="OTM1"/>
      <c r="OTN1"/>
      <c r="OTO1"/>
      <c r="OTP1"/>
      <c r="OTQ1"/>
      <c r="OTR1"/>
      <c r="OTS1"/>
      <c r="OTT1"/>
      <c r="OTU1"/>
      <c r="OTV1"/>
      <c r="OTW1"/>
      <c r="OTX1"/>
      <c r="OTY1"/>
      <c r="OTZ1"/>
      <c r="OUA1"/>
      <c r="OUB1"/>
      <c r="OUC1"/>
      <c r="OUD1"/>
      <c r="OUE1"/>
      <c r="OUF1"/>
      <c r="OUG1"/>
      <c r="OUH1"/>
      <c r="OUI1"/>
      <c r="OUJ1"/>
      <c r="OUK1"/>
      <c r="OUL1"/>
      <c r="OUM1"/>
      <c r="OUN1"/>
      <c r="OUO1"/>
      <c r="OUP1"/>
      <c r="OUQ1"/>
      <c r="OUR1"/>
      <c r="OUS1"/>
      <c r="OUT1"/>
      <c r="OUU1"/>
      <c r="OUV1"/>
      <c r="OUW1"/>
      <c r="OUX1"/>
      <c r="OUY1"/>
      <c r="OUZ1"/>
      <c r="OVA1"/>
      <c r="OVB1"/>
      <c r="OVC1"/>
      <c r="OVD1"/>
      <c r="OVE1"/>
      <c r="OVF1"/>
      <c r="OVG1"/>
      <c r="OVH1"/>
      <c r="OVI1"/>
      <c r="OVJ1"/>
      <c r="OVK1"/>
      <c r="OVL1"/>
      <c r="OVM1"/>
      <c r="OVN1"/>
      <c r="OVO1"/>
      <c r="OVP1"/>
      <c r="OVQ1"/>
      <c r="OVR1"/>
      <c r="OVS1"/>
      <c r="OVT1"/>
      <c r="OVU1"/>
      <c r="OVV1"/>
      <c r="OVW1"/>
      <c r="OVX1"/>
      <c r="OVY1"/>
      <c r="OVZ1"/>
      <c r="OWA1"/>
      <c r="OWB1"/>
      <c r="OWC1"/>
      <c r="OWD1"/>
      <c r="OWE1"/>
      <c r="OWF1"/>
      <c r="OWG1"/>
      <c r="OWH1"/>
      <c r="OWI1"/>
      <c r="OWJ1"/>
      <c r="OWK1"/>
      <c r="OWL1"/>
      <c r="OWM1"/>
      <c r="OWN1"/>
      <c r="OWO1"/>
      <c r="OWP1"/>
      <c r="OWQ1"/>
      <c r="OWR1"/>
      <c r="OWS1"/>
      <c r="OWT1"/>
      <c r="OWU1"/>
      <c r="OWV1"/>
      <c r="OWW1"/>
      <c r="OWX1"/>
      <c r="OWY1"/>
      <c r="OWZ1"/>
      <c r="OXA1"/>
      <c r="OXB1"/>
      <c r="OXC1"/>
      <c r="OXD1"/>
      <c r="OXE1"/>
      <c r="OXF1"/>
      <c r="OXG1"/>
      <c r="OXH1"/>
      <c r="OXI1"/>
      <c r="OXJ1"/>
      <c r="OXK1"/>
      <c r="OXL1"/>
      <c r="OXM1"/>
      <c r="OXN1"/>
      <c r="OXO1"/>
      <c r="OXP1"/>
      <c r="OXQ1"/>
      <c r="OXR1"/>
      <c r="OXS1"/>
      <c r="OXT1"/>
      <c r="OXU1"/>
      <c r="OXV1"/>
      <c r="OXW1"/>
      <c r="OXX1"/>
      <c r="OXY1"/>
      <c r="OXZ1"/>
      <c r="OYA1"/>
      <c r="OYB1"/>
      <c r="OYC1"/>
      <c r="OYD1"/>
      <c r="OYE1"/>
      <c r="OYF1"/>
      <c r="OYG1"/>
      <c r="OYH1"/>
      <c r="OYI1"/>
      <c r="OYJ1"/>
      <c r="OYK1"/>
      <c r="OYL1"/>
      <c r="OYM1"/>
      <c r="OYN1"/>
      <c r="OYO1"/>
      <c r="OYP1"/>
      <c r="OYQ1"/>
      <c r="OYR1"/>
      <c r="OYS1"/>
      <c r="OYT1"/>
      <c r="OYU1"/>
      <c r="OYV1"/>
      <c r="OYW1"/>
      <c r="OYX1"/>
      <c r="OYY1"/>
      <c r="OYZ1"/>
      <c r="OZA1"/>
      <c r="OZB1"/>
      <c r="OZC1"/>
      <c r="OZD1"/>
      <c r="OZE1"/>
      <c r="OZF1"/>
      <c r="OZG1"/>
      <c r="OZH1"/>
      <c r="OZI1"/>
      <c r="OZJ1"/>
      <c r="OZK1"/>
      <c r="OZL1"/>
      <c r="OZM1"/>
      <c r="OZN1"/>
      <c r="OZO1"/>
      <c r="OZP1"/>
      <c r="OZQ1"/>
      <c r="OZR1"/>
      <c r="OZS1"/>
      <c r="OZT1"/>
      <c r="OZU1"/>
      <c r="OZV1"/>
      <c r="OZW1"/>
      <c r="OZX1"/>
      <c r="OZY1"/>
      <c r="OZZ1"/>
      <c r="PAA1"/>
      <c r="PAB1"/>
      <c r="PAC1"/>
      <c r="PAD1"/>
      <c r="PAE1"/>
      <c r="PAF1"/>
      <c r="PAG1"/>
      <c r="PAH1"/>
      <c r="PAI1"/>
      <c r="PAJ1"/>
      <c r="PAK1"/>
      <c r="PAL1"/>
      <c r="PAM1"/>
      <c r="PAN1"/>
      <c r="PAO1"/>
      <c r="PAP1"/>
      <c r="PAQ1"/>
      <c r="PAR1"/>
      <c r="PAS1"/>
      <c r="PAT1"/>
      <c r="PAU1"/>
      <c r="PAV1"/>
      <c r="PAW1"/>
      <c r="PAX1"/>
      <c r="PAY1"/>
      <c r="PAZ1"/>
      <c r="PBA1"/>
      <c r="PBB1"/>
      <c r="PBC1"/>
      <c r="PBD1"/>
      <c r="PBE1"/>
      <c r="PBF1"/>
      <c r="PBG1"/>
      <c r="PBH1"/>
      <c r="PBI1"/>
      <c r="PBJ1"/>
      <c r="PBK1"/>
      <c r="PBL1"/>
      <c r="PBM1"/>
      <c r="PBN1"/>
      <c r="PBO1"/>
      <c r="PBP1"/>
      <c r="PBQ1"/>
      <c r="PBR1"/>
      <c r="PBS1"/>
      <c r="PBT1"/>
      <c r="PBU1"/>
      <c r="PBV1"/>
      <c r="PBW1"/>
      <c r="PBX1"/>
      <c r="PBY1"/>
      <c r="PBZ1"/>
      <c r="PCA1"/>
      <c r="PCB1"/>
      <c r="PCC1"/>
      <c r="PCD1"/>
      <c r="PCE1"/>
      <c r="PCF1"/>
      <c r="PCG1"/>
      <c r="PCH1"/>
      <c r="PCI1"/>
      <c r="PCJ1"/>
      <c r="PCK1"/>
      <c r="PCL1"/>
      <c r="PCM1"/>
      <c r="PCN1"/>
      <c r="PCO1"/>
      <c r="PCP1"/>
      <c r="PCQ1"/>
      <c r="PCR1"/>
      <c r="PCS1"/>
      <c r="PCT1"/>
      <c r="PCU1"/>
      <c r="PCV1"/>
      <c r="PCW1"/>
      <c r="PCX1"/>
      <c r="PCY1"/>
      <c r="PCZ1"/>
      <c r="PDA1"/>
      <c r="PDB1"/>
      <c r="PDC1"/>
      <c r="PDD1"/>
      <c r="PDE1"/>
      <c r="PDF1"/>
      <c r="PDG1"/>
      <c r="PDH1"/>
      <c r="PDI1"/>
      <c r="PDJ1"/>
      <c r="PDK1"/>
      <c r="PDL1"/>
      <c r="PDM1"/>
      <c r="PDN1"/>
      <c r="PDO1"/>
      <c r="PDP1"/>
      <c r="PDQ1"/>
      <c r="PDR1"/>
      <c r="PDS1"/>
      <c r="PDT1"/>
      <c r="PDU1"/>
      <c r="PDV1"/>
      <c r="PDW1"/>
      <c r="PDX1"/>
      <c r="PDY1"/>
      <c r="PDZ1"/>
      <c r="PEA1"/>
      <c r="PEB1"/>
      <c r="PEC1"/>
      <c r="PED1"/>
      <c r="PEE1"/>
      <c r="PEF1"/>
      <c r="PEG1"/>
      <c r="PEH1"/>
      <c r="PEI1"/>
      <c r="PEJ1"/>
      <c r="PEK1"/>
      <c r="PEL1"/>
      <c r="PEM1"/>
      <c r="PEN1"/>
      <c r="PEO1"/>
      <c r="PEP1"/>
      <c r="PEQ1"/>
      <c r="PER1"/>
      <c r="PES1"/>
      <c r="PET1"/>
      <c r="PEU1"/>
      <c r="PEV1"/>
      <c r="PEW1"/>
      <c r="PEX1"/>
      <c r="PEY1"/>
      <c r="PEZ1"/>
      <c r="PFA1"/>
      <c r="PFB1"/>
      <c r="PFC1"/>
      <c r="PFD1"/>
      <c r="PFE1"/>
      <c r="PFF1"/>
      <c r="PFG1"/>
      <c r="PFH1"/>
      <c r="PFI1"/>
      <c r="PFJ1"/>
      <c r="PFK1"/>
      <c r="PFL1"/>
      <c r="PFM1"/>
      <c r="PFN1"/>
      <c r="PFO1"/>
      <c r="PFP1"/>
      <c r="PFQ1"/>
      <c r="PFR1"/>
      <c r="PFS1"/>
      <c r="PFT1"/>
      <c r="PFU1"/>
      <c r="PFV1"/>
      <c r="PFW1"/>
      <c r="PFX1"/>
      <c r="PFY1"/>
      <c r="PFZ1"/>
      <c r="PGA1"/>
      <c r="PGB1"/>
      <c r="PGC1"/>
      <c r="PGD1"/>
      <c r="PGE1"/>
      <c r="PGF1"/>
      <c r="PGG1"/>
      <c r="PGH1"/>
      <c r="PGI1"/>
      <c r="PGJ1"/>
      <c r="PGK1"/>
      <c r="PGL1"/>
      <c r="PGM1"/>
      <c r="PGN1"/>
      <c r="PGO1"/>
      <c r="PGP1"/>
      <c r="PGQ1"/>
      <c r="PGR1"/>
      <c r="PGS1"/>
      <c r="PGT1"/>
      <c r="PGU1"/>
      <c r="PGV1"/>
      <c r="PGW1"/>
      <c r="PGX1"/>
      <c r="PGY1"/>
      <c r="PGZ1"/>
      <c r="PHA1"/>
      <c r="PHB1"/>
      <c r="PHC1"/>
      <c r="PHD1"/>
      <c r="PHE1"/>
      <c r="PHF1"/>
      <c r="PHG1"/>
      <c r="PHH1"/>
      <c r="PHI1"/>
      <c r="PHJ1"/>
      <c r="PHK1"/>
      <c r="PHL1"/>
      <c r="PHM1"/>
      <c r="PHN1"/>
      <c r="PHO1"/>
      <c r="PHP1"/>
      <c r="PHQ1"/>
      <c r="PHR1"/>
      <c r="PHS1"/>
      <c r="PHT1"/>
      <c r="PHU1"/>
      <c r="PHV1"/>
      <c r="PHW1"/>
      <c r="PHX1"/>
      <c r="PHY1"/>
      <c r="PHZ1"/>
      <c r="PIA1"/>
      <c r="PIB1"/>
      <c r="PIC1"/>
      <c r="PID1"/>
      <c r="PIE1"/>
      <c r="PIF1"/>
      <c r="PIG1"/>
      <c r="PIH1"/>
      <c r="PII1"/>
      <c r="PIJ1"/>
      <c r="PIK1"/>
      <c r="PIL1"/>
      <c r="PIM1"/>
      <c r="PIN1"/>
      <c r="PIO1"/>
      <c r="PIP1"/>
      <c r="PIQ1"/>
      <c r="PIR1"/>
      <c r="PIS1"/>
      <c r="PIT1"/>
      <c r="PIU1"/>
      <c r="PIV1"/>
      <c r="PIW1"/>
      <c r="PIX1"/>
      <c r="PIY1"/>
      <c r="PIZ1"/>
      <c r="PJA1"/>
      <c r="PJB1"/>
      <c r="PJC1"/>
      <c r="PJD1"/>
      <c r="PJE1"/>
      <c r="PJF1"/>
      <c r="PJG1"/>
      <c r="PJH1"/>
      <c r="PJI1"/>
      <c r="PJJ1"/>
      <c r="PJK1"/>
      <c r="PJL1"/>
      <c r="PJM1"/>
      <c r="PJN1"/>
      <c r="PJO1"/>
      <c r="PJP1"/>
      <c r="PJQ1"/>
      <c r="PJR1"/>
      <c r="PJS1"/>
      <c r="PJT1"/>
      <c r="PJU1"/>
      <c r="PJV1"/>
      <c r="PJW1"/>
      <c r="PJX1"/>
      <c r="PJY1"/>
      <c r="PJZ1"/>
      <c r="PKA1"/>
      <c r="PKB1"/>
      <c r="PKC1"/>
      <c r="PKD1"/>
      <c r="PKE1"/>
      <c r="PKF1"/>
      <c r="PKG1"/>
      <c r="PKH1"/>
      <c r="PKI1"/>
      <c r="PKJ1"/>
      <c r="PKK1"/>
      <c r="PKL1"/>
      <c r="PKM1"/>
      <c r="PKN1"/>
      <c r="PKO1"/>
      <c r="PKP1"/>
      <c r="PKQ1"/>
      <c r="PKR1"/>
      <c r="PKS1"/>
      <c r="PKT1"/>
      <c r="PKU1"/>
      <c r="PKV1"/>
      <c r="PKW1"/>
      <c r="PKX1"/>
      <c r="PKY1"/>
      <c r="PKZ1"/>
      <c r="PLA1"/>
      <c r="PLB1"/>
      <c r="PLC1"/>
      <c r="PLD1"/>
      <c r="PLE1"/>
      <c r="PLF1"/>
      <c r="PLG1"/>
      <c r="PLH1"/>
      <c r="PLI1"/>
      <c r="PLJ1"/>
      <c r="PLK1"/>
      <c r="PLL1"/>
      <c r="PLM1"/>
      <c r="PLN1"/>
      <c r="PLO1"/>
      <c r="PLP1"/>
      <c r="PLQ1"/>
      <c r="PLR1"/>
      <c r="PLS1"/>
      <c r="PLT1"/>
      <c r="PLU1"/>
      <c r="PLV1"/>
      <c r="PLW1"/>
      <c r="PLX1"/>
      <c r="PLY1"/>
      <c r="PLZ1"/>
      <c r="PMA1"/>
      <c r="PMB1"/>
      <c r="PMC1"/>
      <c r="PMD1"/>
      <c r="PME1"/>
      <c r="PMF1"/>
      <c r="PMG1"/>
      <c r="PMH1"/>
      <c r="PMI1"/>
      <c r="PMJ1"/>
      <c r="PMK1"/>
      <c r="PML1"/>
      <c r="PMM1"/>
      <c r="PMN1"/>
      <c r="PMO1"/>
      <c r="PMP1"/>
      <c r="PMQ1"/>
      <c r="PMR1"/>
      <c r="PMS1"/>
      <c r="PMT1"/>
      <c r="PMU1"/>
      <c r="PMV1"/>
      <c r="PMW1"/>
      <c r="PMX1"/>
      <c r="PMY1"/>
      <c r="PMZ1"/>
      <c r="PNA1"/>
      <c r="PNB1"/>
      <c r="PNC1"/>
      <c r="PND1"/>
      <c r="PNE1"/>
      <c r="PNF1"/>
      <c r="PNG1"/>
      <c r="PNH1"/>
      <c r="PNI1"/>
      <c r="PNJ1"/>
      <c r="PNK1"/>
      <c r="PNL1"/>
      <c r="PNM1"/>
      <c r="PNN1"/>
      <c r="PNO1"/>
      <c r="PNP1"/>
      <c r="PNQ1"/>
      <c r="PNR1"/>
      <c r="PNS1"/>
      <c r="PNT1"/>
      <c r="PNU1"/>
      <c r="PNV1"/>
      <c r="PNW1"/>
      <c r="PNX1"/>
      <c r="PNY1"/>
      <c r="PNZ1"/>
      <c r="POA1"/>
      <c r="POB1"/>
      <c r="POC1"/>
      <c r="POD1"/>
      <c r="POE1"/>
      <c r="POF1"/>
      <c r="POG1"/>
      <c r="POH1"/>
      <c r="POI1"/>
      <c r="POJ1"/>
      <c r="POK1"/>
      <c r="POL1"/>
      <c r="POM1"/>
      <c r="PON1"/>
      <c r="POO1"/>
      <c r="POP1"/>
      <c r="POQ1"/>
      <c r="POR1"/>
      <c r="POS1"/>
      <c r="POT1"/>
      <c r="POU1"/>
      <c r="POV1"/>
      <c r="POW1"/>
      <c r="POX1"/>
      <c r="POY1"/>
      <c r="POZ1"/>
      <c r="PPA1"/>
      <c r="PPB1"/>
      <c r="PPC1"/>
      <c r="PPD1"/>
      <c r="PPE1"/>
      <c r="PPF1"/>
      <c r="PPG1"/>
      <c r="PPH1"/>
      <c r="PPI1"/>
      <c r="PPJ1"/>
      <c r="PPK1"/>
      <c r="PPL1"/>
      <c r="PPM1"/>
      <c r="PPN1"/>
      <c r="PPO1"/>
      <c r="PPP1"/>
      <c r="PPQ1"/>
      <c r="PPR1"/>
      <c r="PPS1"/>
      <c r="PPT1"/>
      <c r="PPU1"/>
      <c r="PPV1"/>
      <c r="PPW1"/>
      <c r="PPX1"/>
      <c r="PPY1"/>
      <c r="PPZ1"/>
      <c r="PQA1"/>
      <c r="PQB1"/>
      <c r="PQC1"/>
      <c r="PQD1"/>
      <c r="PQE1"/>
      <c r="PQF1"/>
      <c r="PQG1"/>
      <c r="PQH1"/>
      <c r="PQI1"/>
      <c r="PQJ1"/>
      <c r="PQK1"/>
      <c r="PQL1"/>
      <c r="PQM1"/>
      <c r="PQN1"/>
      <c r="PQO1"/>
      <c r="PQP1"/>
      <c r="PQQ1"/>
      <c r="PQR1"/>
      <c r="PQS1"/>
      <c r="PQT1"/>
      <c r="PQU1"/>
      <c r="PQV1"/>
      <c r="PQW1"/>
      <c r="PQX1"/>
      <c r="PQY1"/>
      <c r="PQZ1"/>
      <c r="PRA1"/>
      <c r="PRB1"/>
      <c r="PRC1"/>
      <c r="PRD1"/>
      <c r="PRE1"/>
      <c r="PRF1"/>
      <c r="PRG1"/>
      <c r="PRH1"/>
      <c r="PRI1"/>
      <c r="PRJ1"/>
      <c r="PRK1"/>
      <c r="PRL1"/>
      <c r="PRM1"/>
      <c r="PRN1"/>
      <c r="PRO1"/>
      <c r="PRP1"/>
      <c r="PRQ1"/>
      <c r="PRR1"/>
      <c r="PRS1"/>
      <c r="PRT1"/>
      <c r="PRU1"/>
      <c r="PRV1"/>
      <c r="PRW1"/>
      <c r="PRX1"/>
      <c r="PRY1"/>
      <c r="PRZ1"/>
      <c r="PSA1"/>
      <c r="PSB1"/>
      <c r="PSC1"/>
      <c r="PSD1"/>
      <c r="PSE1"/>
      <c r="PSF1"/>
      <c r="PSG1"/>
      <c r="PSH1"/>
      <c r="PSI1"/>
      <c r="PSJ1"/>
      <c r="PSK1"/>
      <c r="PSL1"/>
      <c r="PSM1"/>
      <c r="PSN1"/>
      <c r="PSO1"/>
      <c r="PSP1"/>
      <c r="PSQ1"/>
      <c r="PSR1"/>
      <c r="PSS1"/>
      <c r="PST1"/>
      <c r="PSU1"/>
      <c r="PSV1"/>
      <c r="PSW1"/>
      <c r="PSX1"/>
      <c r="PSY1"/>
      <c r="PSZ1"/>
      <c r="PTA1"/>
      <c r="PTB1"/>
      <c r="PTC1"/>
      <c r="PTD1"/>
      <c r="PTE1"/>
      <c r="PTF1"/>
      <c r="PTG1"/>
      <c r="PTH1"/>
      <c r="PTI1"/>
      <c r="PTJ1"/>
      <c r="PTK1"/>
      <c r="PTL1"/>
      <c r="PTM1"/>
      <c r="PTN1"/>
      <c r="PTO1"/>
      <c r="PTP1"/>
      <c r="PTQ1"/>
      <c r="PTR1"/>
      <c r="PTS1"/>
      <c r="PTT1"/>
      <c r="PTU1"/>
      <c r="PTV1"/>
      <c r="PTW1"/>
      <c r="PTX1"/>
      <c r="PTY1"/>
      <c r="PTZ1"/>
      <c r="PUA1"/>
      <c r="PUB1"/>
      <c r="PUC1"/>
      <c r="PUD1"/>
      <c r="PUE1"/>
      <c r="PUF1"/>
      <c r="PUG1"/>
      <c r="PUH1"/>
      <c r="PUI1"/>
      <c r="PUJ1"/>
      <c r="PUK1"/>
      <c r="PUL1"/>
      <c r="PUM1"/>
      <c r="PUN1"/>
      <c r="PUO1"/>
      <c r="PUP1"/>
      <c r="PUQ1"/>
      <c r="PUR1"/>
      <c r="PUS1"/>
      <c r="PUT1"/>
      <c r="PUU1"/>
      <c r="PUV1"/>
      <c r="PUW1"/>
      <c r="PUX1"/>
      <c r="PUY1"/>
      <c r="PUZ1"/>
      <c r="PVA1"/>
      <c r="PVB1"/>
      <c r="PVC1"/>
      <c r="PVD1"/>
      <c r="PVE1"/>
      <c r="PVF1"/>
      <c r="PVG1"/>
      <c r="PVH1"/>
      <c r="PVI1"/>
      <c r="PVJ1"/>
      <c r="PVK1"/>
      <c r="PVL1"/>
      <c r="PVM1"/>
      <c r="PVN1"/>
      <c r="PVO1"/>
      <c r="PVP1"/>
      <c r="PVQ1"/>
      <c r="PVR1"/>
      <c r="PVS1"/>
      <c r="PVT1"/>
      <c r="PVU1"/>
      <c r="PVV1"/>
      <c r="PVW1"/>
      <c r="PVX1"/>
      <c r="PVY1"/>
      <c r="PVZ1"/>
      <c r="PWA1"/>
      <c r="PWB1"/>
      <c r="PWC1"/>
      <c r="PWD1"/>
      <c r="PWE1"/>
      <c r="PWF1"/>
      <c r="PWG1"/>
      <c r="PWH1"/>
      <c r="PWI1"/>
      <c r="PWJ1"/>
      <c r="PWK1"/>
      <c r="PWL1"/>
      <c r="PWM1"/>
      <c r="PWN1"/>
      <c r="PWO1"/>
      <c r="PWP1"/>
      <c r="PWQ1"/>
      <c r="PWR1"/>
      <c r="PWS1"/>
      <c r="PWT1"/>
      <c r="PWU1"/>
      <c r="PWV1"/>
      <c r="PWW1"/>
      <c r="PWX1"/>
      <c r="PWY1"/>
      <c r="PWZ1"/>
      <c r="PXA1"/>
      <c r="PXB1"/>
      <c r="PXC1"/>
      <c r="PXD1"/>
      <c r="PXE1"/>
      <c r="PXF1"/>
      <c r="PXG1"/>
      <c r="PXH1"/>
      <c r="PXI1"/>
      <c r="PXJ1"/>
      <c r="PXK1"/>
      <c r="PXL1"/>
      <c r="PXM1"/>
      <c r="PXN1"/>
      <c r="PXO1"/>
      <c r="PXP1"/>
      <c r="PXQ1"/>
      <c r="PXR1"/>
      <c r="PXS1"/>
      <c r="PXT1"/>
      <c r="PXU1"/>
      <c r="PXV1"/>
      <c r="PXW1"/>
      <c r="PXX1"/>
      <c r="PXY1"/>
      <c r="PXZ1"/>
      <c r="PYA1"/>
      <c r="PYB1"/>
      <c r="PYC1"/>
      <c r="PYD1"/>
      <c r="PYE1"/>
      <c r="PYF1"/>
      <c r="PYG1"/>
      <c r="PYH1"/>
      <c r="PYI1"/>
      <c r="PYJ1"/>
      <c r="PYK1"/>
      <c r="PYL1"/>
      <c r="PYM1"/>
      <c r="PYN1"/>
      <c r="PYO1"/>
      <c r="PYP1"/>
      <c r="PYQ1"/>
      <c r="PYR1"/>
      <c r="PYS1"/>
      <c r="PYT1"/>
      <c r="PYU1"/>
      <c r="PYV1"/>
      <c r="PYW1"/>
      <c r="PYX1"/>
      <c r="PYY1"/>
      <c r="PYZ1"/>
      <c r="PZA1"/>
      <c r="PZB1"/>
      <c r="PZC1"/>
      <c r="PZD1"/>
      <c r="PZE1"/>
      <c r="PZF1"/>
      <c r="PZG1"/>
      <c r="PZH1"/>
      <c r="PZI1"/>
      <c r="PZJ1"/>
      <c r="PZK1"/>
      <c r="PZL1"/>
      <c r="PZM1"/>
      <c r="PZN1"/>
      <c r="PZO1"/>
      <c r="PZP1"/>
      <c r="PZQ1"/>
      <c r="PZR1"/>
      <c r="PZS1"/>
      <c r="PZT1"/>
      <c r="PZU1"/>
      <c r="PZV1"/>
      <c r="PZW1"/>
      <c r="PZX1"/>
      <c r="PZY1"/>
      <c r="PZZ1"/>
      <c r="QAA1"/>
      <c r="QAB1"/>
      <c r="QAC1"/>
      <c r="QAD1"/>
      <c r="QAE1"/>
      <c r="QAF1"/>
      <c r="QAG1"/>
      <c r="QAH1"/>
      <c r="QAI1"/>
      <c r="QAJ1"/>
      <c r="QAK1"/>
      <c r="QAL1"/>
      <c r="QAM1"/>
      <c r="QAN1"/>
      <c r="QAO1"/>
      <c r="QAP1"/>
      <c r="QAQ1"/>
      <c r="QAR1"/>
      <c r="QAS1"/>
      <c r="QAT1"/>
      <c r="QAU1"/>
      <c r="QAV1"/>
      <c r="QAW1"/>
      <c r="QAX1"/>
      <c r="QAY1"/>
      <c r="QAZ1"/>
      <c r="QBA1"/>
      <c r="QBB1"/>
      <c r="QBC1"/>
      <c r="QBD1"/>
      <c r="QBE1"/>
      <c r="QBF1"/>
      <c r="QBG1"/>
      <c r="QBH1"/>
      <c r="QBI1"/>
      <c r="QBJ1"/>
      <c r="QBK1"/>
      <c r="QBL1"/>
      <c r="QBM1"/>
      <c r="QBN1"/>
      <c r="QBO1"/>
      <c r="QBP1"/>
      <c r="QBQ1"/>
      <c r="QBR1"/>
      <c r="QBS1"/>
      <c r="QBT1"/>
      <c r="QBU1"/>
      <c r="QBV1"/>
      <c r="QBW1"/>
      <c r="QBX1"/>
      <c r="QBY1"/>
      <c r="QBZ1"/>
      <c r="QCA1"/>
      <c r="QCB1"/>
      <c r="QCC1"/>
      <c r="QCD1"/>
      <c r="QCE1"/>
      <c r="QCF1"/>
      <c r="QCG1"/>
      <c r="QCH1"/>
      <c r="QCI1"/>
      <c r="QCJ1"/>
      <c r="QCK1"/>
      <c r="QCL1"/>
      <c r="QCM1"/>
      <c r="QCN1"/>
      <c r="QCO1"/>
      <c r="QCP1"/>
      <c r="QCQ1"/>
      <c r="QCR1"/>
      <c r="QCS1"/>
      <c r="QCT1"/>
      <c r="QCU1"/>
      <c r="QCV1"/>
      <c r="QCW1"/>
      <c r="QCX1"/>
      <c r="QCY1"/>
      <c r="QCZ1"/>
      <c r="QDA1"/>
      <c r="QDB1"/>
      <c r="QDC1"/>
      <c r="QDD1"/>
      <c r="QDE1"/>
      <c r="QDF1"/>
      <c r="QDG1"/>
      <c r="QDH1"/>
      <c r="QDI1"/>
      <c r="QDJ1"/>
      <c r="QDK1"/>
      <c r="QDL1"/>
      <c r="QDM1"/>
      <c r="QDN1"/>
      <c r="QDO1"/>
      <c r="QDP1"/>
      <c r="QDQ1"/>
      <c r="QDR1"/>
      <c r="QDS1"/>
      <c r="QDT1"/>
      <c r="QDU1"/>
      <c r="QDV1"/>
      <c r="QDW1"/>
      <c r="QDX1"/>
      <c r="QDY1"/>
      <c r="QDZ1"/>
      <c r="QEA1"/>
      <c r="QEB1"/>
      <c r="QEC1"/>
      <c r="QED1"/>
      <c r="QEE1"/>
      <c r="QEF1"/>
      <c r="QEG1"/>
      <c r="QEH1"/>
      <c r="QEI1"/>
      <c r="QEJ1"/>
      <c r="QEK1"/>
      <c r="QEL1"/>
      <c r="QEM1"/>
      <c r="QEN1"/>
      <c r="QEO1"/>
      <c r="QEP1"/>
      <c r="QEQ1"/>
      <c r="QER1"/>
      <c r="QES1"/>
      <c r="QET1"/>
      <c r="QEU1"/>
      <c r="QEV1"/>
      <c r="QEW1"/>
      <c r="QEX1"/>
      <c r="QEY1"/>
      <c r="QEZ1"/>
      <c r="QFA1"/>
      <c r="QFB1"/>
      <c r="QFC1"/>
      <c r="QFD1"/>
      <c r="QFE1"/>
      <c r="QFF1"/>
      <c r="QFG1"/>
      <c r="QFH1"/>
      <c r="QFI1"/>
      <c r="QFJ1"/>
      <c r="QFK1"/>
      <c r="QFL1"/>
      <c r="QFM1"/>
      <c r="QFN1"/>
      <c r="QFO1"/>
      <c r="QFP1"/>
      <c r="QFQ1"/>
      <c r="QFR1"/>
      <c r="QFS1"/>
      <c r="QFT1"/>
      <c r="QFU1"/>
      <c r="QFV1"/>
      <c r="QFW1"/>
      <c r="QFX1"/>
      <c r="QFY1"/>
      <c r="QFZ1"/>
      <c r="QGA1"/>
      <c r="QGB1"/>
      <c r="QGC1"/>
      <c r="QGD1"/>
      <c r="QGE1"/>
      <c r="QGF1"/>
      <c r="QGG1"/>
      <c r="QGH1"/>
      <c r="QGI1"/>
      <c r="QGJ1"/>
      <c r="QGK1"/>
      <c r="QGL1"/>
      <c r="QGM1"/>
      <c r="QGN1"/>
      <c r="QGO1"/>
      <c r="QGP1"/>
      <c r="QGQ1"/>
      <c r="QGR1"/>
      <c r="QGS1"/>
      <c r="QGT1"/>
      <c r="QGU1"/>
      <c r="QGV1"/>
      <c r="QGW1"/>
      <c r="QGX1"/>
      <c r="QGY1"/>
      <c r="QGZ1"/>
      <c r="QHA1"/>
      <c r="QHB1"/>
      <c r="QHC1"/>
      <c r="QHD1"/>
      <c r="QHE1"/>
      <c r="QHF1"/>
      <c r="QHG1"/>
      <c r="QHH1"/>
      <c r="QHI1"/>
      <c r="QHJ1"/>
      <c r="QHK1"/>
      <c r="QHL1"/>
      <c r="QHM1"/>
      <c r="QHN1"/>
      <c r="QHO1"/>
      <c r="QHP1"/>
      <c r="QHQ1"/>
      <c r="QHR1"/>
      <c r="QHS1"/>
      <c r="QHT1"/>
      <c r="QHU1"/>
      <c r="QHV1"/>
      <c r="QHW1"/>
      <c r="QHX1"/>
      <c r="QHY1"/>
      <c r="QHZ1"/>
      <c r="QIA1"/>
      <c r="QIB1"/>
      <c r="QIC1"/>
      <c r="QID1"/>
      <c r="QIE1"/>
      <c r="QIF1"/>
      <c r="QIG1"/>
      <c r="QIH1"/>
      <c r="QII1"/>
      <c r="QIJ1"/>
      <c r="QIK1"/>
      <c r="QIL1"/>
      <c r="QIM1"/>
      <c r="QIN1"/>
      <c r="QIO1"/>
      <c r="QIP1"/>
      <c r="QIQ1"/>
      <c r="QIR1"/>
      <c r="QIS1"/>
      <c r="QIT1"/>
      <c r="QIU1"/>
      <c r="QIV1"/>
      <c r="QIW1"/>
      <c r="QIX1"/>
      <c r="QIY1"/>
      <c r="QIZ1"/>
      <c r="QJA1"/>
      <c r="QJB1"/>
      <c r="QJC1"/>
      <c r="QJD1"/>
      <c r="QJE1"/>
      <c r="QJF1"/>
      <c r="QJG1"/>
      <c r="QJH1"/>
      <c r="QJI1"/>
      <c r="QJJ1"/>
      <c r="QJK1"/>
      <c r="QJL1"/>
      <c r="QJM1"/>
      <c r="QJN1"/>
      <c r="QJO1"/>
      <c r="QJP1"/>
      <c r="QJQ1"/>
      <c r="QJR1"/>
      <c r="QJS1"/>
      <c r="QJT1"/>
      <c r="QJU1"/>
      <c r="QJV1"/>
      <c r="QJW1"/>
      <c r="QJX1"/>
      <c r="QJY1"/>
      <c r="QJZ1"/>
      <c r="QKA1"/>
      <c r="QKB1"/>
      <c r="QKC1"/>
      <c r="QKD1"/>
      <c r="QKE1"/>
      <c r="QKF1"/>
      <c r="QKG1"/>
      <c r="QKH1"/>
      <c r="QKI1"/>
      <c r="QKJ1"/>
      <c r="QKK1"/>
      <c r="QKL1"/>
      <c r="QKM1"/>
      <c r="QKN1"/>
      <c r="QKO1"/>
      <c r="QKP1"/>
      <c r="QKQ1"/>
      <c r="QKR1"/>
      <c r="QKS1"/>
      <c r="QKT1"/>
      <c r="QKU1"/>
      <c r="QKV1"/>
      <c r="QKW1"/>
      <c r="QKX1"/>
      <c r="QKY1"/>
      <c r="QKZ1"/>
      <c r="QLA1"/>
      <c r="QLB1"/>
      <c r="QLC1"/>
      <c r="QLD1"/>
      <c r="QLE1"/>
      <c r="QLF1"/>
      <c r="QLG1"/>
      <c r="QLH1"/>
      <c r="QLI1"/>
      <c r="QLJ1"/>
      <c r="QLK1"/>
      <c r="QLL1"/>
      <c r="QLM1"/>
      <c r="QLN1"/>
      <c r="QLO1"/>
      <c r="QLP1"/>
      <c r="QLQ1"/>
      <c r="QLR1"/>
      <c r="QLS1"/>
      <c r="QLT1"/>
      <c r="QLU1"/>
      <c r="QLV1"/>
      <c r="QLW1"/>
      <c r="QLX1"/>
      <c r="QLY1"/>
      <c r="QLZ1"/>
      <c r="QMA1"/>
      <c r="QMB1"/>
      <c r="QMC1"/>
      <c r="QMD1"/>
      <c r="QME1"/>
      <c r="QMF1"/>
      <c r="QMG1"/>
      <c r="QMH1"/>
      <c r="QMI1"/>
      <c r="QMJ1"/>
      <c r="QMK1"/>
      <c r="QML1"/>
      <c r="QMM1"/>
      <c r="QMN1"/>
      <c r="QMO1"/>
      <c r="QMP1"/>
      <c r="QMQ1"/>
      <c r="QMR1"/>
      <c r="QMS1"/>
      <c r="QMT1"/>
      <c r="QMU1"/>
      <c r="QMV1"/>
      <c r="QMW1"/>
      <c r="QMX1"/>
      <c r="QMY1"/>
      <c r="QMZ1"/>
      <c r="QNA1"/>
      <c r="QNB1"/>
      <c r="QNC1"/>
      <c r="QND1"/>
      <c r="QNE1"/>
      <c r="QNF1"/>
      <c r="QNG1"/>
      <c r="QNH1"/>
      <c r="QNI1"/>
      <c r="QNJ1"/>
      <c r="QNK1"/>
      <c r="QNL1"/>
      <c r="QNM1"/>
      <c r="QNN1"/>
      <c r="QNO1"/>
      <c r="QNP1"/>
      <c r="QNQ1"/>
      <c r="QNR1"/>
      <c r="QNS1"/>
      <c r="QNT1"/>
      <c r="QNU1"/>
      <c r="QNV1"/>
      <c r="QNW1"/>
      <c r="QNX1"/>
      <c r="QNY1"/>
      <c r="QNZ1"/>
      <c r="QOA1"/>
      <c r="QOB1"/>
      <c r="QOC1"/>
      <c r="QOD1"/>
      <c r="QOE1"/>
      <c r="QOF1"/>
      <c r="QOG1"/>
      <c r="QOH1"/>
      <c r="QOI1"/>
      <c r="QOJ1"/>
      <c r="QOK1"/>
      <c r="QOL1"/>
      <c r="QOM1"/>
      <c r="QON1"/>
      <c r="QOO1"/>
      <c r="QOP1"/>
      <c r="QOQ1"/>
      <c r="QOR1"/>
      <c r="QOS1"/>
      <c r="QOT1"/>
      <c r="QOU1"/>
      <c r="QOV1"/>
      <c r="QOW1"/>
      <c r="QOX1"/>
      <c r="QOY1"/>
      <c r="QOZ1"/>
      <c r="QPA1"/>
      <c r="QPB1"/>
      <c r="QPC1"/>
      <c r="QPD1"/>
      <c r="QPE1"/>
      <c r="QPF1"/>
      <c r="QPG1"/>
      <c r="QPH1"/>
      <c r="QPI1"/>
      <c r="QPJ1"/>
      <c r="QPK1"/>
      <c r="QPL1"/>
      <c r="QPM1"/>
      <c r="QPN1"/>
      <c r="QPO1"/>
      <c r="QPP1"/>
      <c r="QPQ1"/>
      <c r="QPR1"/>
      <c r="QPS1"/>
      <c r="QPT1"/>
      <c r="QPU1"/>
      <c r="QPV1"/>
      <c r="QPW1"/>
      <c r="QPX1"/>
      <c r="QPY1"/>
      <c r="QPZ1"/>
      <c r="QQA1"/>
      <c r="QQB1"/>
      <c r="QQC1"/>
      <c r="QQD1"/>
      <c r="QQE1"/>
      <c r="QQF1"/>
      <c r="QQG1"/>
      <c r="QQH1"/>
      <c r="QQI1"/>
      <c r="QQJ1"/>
      <c r="QQK1"/>
      <c r="QQL1"/>
      <c r="QQM1"/>
      <c r="QQN1"/>
      <c r="QQO1"/>
      <c r="QQP1"/>
      <c r="QQQ1"/>
      <c r="QQR1"/>
      <c r="QQS1"/>
      <c r="QQT1"/>
      <c r="QQU1"/>
      <c r="QQV1"/>
      <c r="QQW1"/>
      <c r="QQX1"/>
      <c r="QQY1"/>
      <c r="QQZ1"/>
      <c r="QRA1"/>
      <c r="QRB1"/>
      <c r="QRC1"/>
      <c r="QRD1"/>
      <c r="QRE1"/>
      <c r="QRF1"/>
      <c r="QRG1"/>
      <c r="QRH1"/>
      <c r="QRI1"/>
      <c r="QRJ1"/>
      <c r="QRK1"/>
      <c r="QRL1"/>
      <c r="QRM1"/>
      <c r="QRN1"/>
      <c r="QRO1"/>
      <c r="QRP1"/>
      <c r="QRQ1"/>
      <c r="QRR1"/>
      <c r="QRS1"/>
      <c r="QRT1"/>
      <c r="QRU1"/>
      <c r="QRV1"/>
      <c r="QRW1"/>
      <c r="QRX1"/>
      <c r="QRY1"/>
      <c r="QRZ1"/>
      <c r="QSA1"/>
      <c r="QSB1"/>
      <c r="QSC1"/>
      <c r="QSD1"/>
      <c r="QSE1"/>
      <c r="QSF1"/>
      <c r="QSG1"/>
      <c r="QSH1"/>
      <c r="QSI1"/>
      <c r="QSJ1"/>
      <c r="QSK1"/>
      <c r="QSL1"/>
      <c r="QSM1"/>
      <c r="QSN1"/>
      <c r="QSO1"/>
      <c r="QSP1"/>
      <c r="QSQ1"/>
      <c r="QSR1"/>
      <c r="QSS1"/>
      <c r="QST1"/>
      <c r="QSU1"/>
      <c r="QSV1"/>
      <c r="QSW1"/>
      <c r="QSX1"/>
      <c r="QSY1"/>
      <c r="QSZ1"/>
      <c r="QTA1"/>
      <c r="QTB1"/>
      <c r="QTC1"/>
      <c r="QTD1"/>
      <c r="QTE1"/>
      <c r="QTF1"/>
      <c r="QTG1"/>
      <c r="QTH1"/>
      <c r="QTI1"/>
      <c r="QTJ1"/>
      <c r="QTK1"/>
      <c r="QTL1"/>
      <c r="QTM1"/>
      <c r="QTN1"/>
      <c r="QTO1"/>
      <c r="QTP1"/>
      <c r="QTQ1"/>
      <c r="QTR1"/>
      <c r="QTS1"/>
      <c r="QTT1"/>
      <c r="QTU1"/>
      <c r="QTV1"/>
      <c r="QTW1"/>
      <c r="QTX1"/>
      <c r="QTY1"/>
      <c r="QTZ1"/>
      <c r="QUA1"/>
      <c r="QUB1"/>
      <c r="QUC1"/>
      <c r="QUD1"/>
      <c r="QUE1"/>
      <c r="QUF1"/>
      <c r="QUG1"/>
      <c r="QUH1"/>
      <c r="QUI1"/>
      <c r="QUJ1"/>
      <c r="QUK1"/>
      <c r="QUL1"/>
      <c r="QUM1"/>
      <c r="QUN1"/>
      <c r="QUO1"/>
      <c r="QUP1"/>
      <c r="QUQ1"/>
      <c r="QUR1"/>
      <c r="QUS1"/>
      <c r="QUT1"/>
      <c r="QUU1"/>
      <c r="QUV1"/>
      <c r="QUW1"/>
      <c r="QUX1"/>
      <c r="QUY1"/>
      <c r="QUZ1"/>
      <c r="QVA1"/>
      <c r="QVB1"/>
      <c r="QVC1"/>
      <c r="QVD1"/>
      <c r="QVE1"/>
      <c r="QVF1"/>
      <c r="QVG1"/>
      <c r="QVH1"/>
      <c r="QVI1"/>
      <c r="QVJ1"/>
      <c r="QVK1"/>
      <c r="QVL1"/>
      <c r="QVM1"/>
      <c r="QVN1"/>
      <c r="QVO1"/>
      <c r="QVP1"/>
      <c r="QVQ1"/>
      <c r="QVR1"/>
      <c r="QVS1"/>
      <c r="QVT1"/>
      <c r="QVU1"/>
      <c r="QVV1"/>
      <c r="QVW1"/>
      <c r="QVX1"/>
      <c r="QVY1"/>
      <c r="QVZ1"/>
      <c r="QWA1"/>
      <c r="QWB1"/>
      <c r="QWC1"/>
      <c r="QWD1"/>
      <c r="QWE1"/>
      <c r="QWF1"/>
      <c r="QWG1"/>
      <c r="QWH1"/>
      <c r="QWI1"/>
      <c r="QWJ1"/>
      <c r="QWK1"/>
      <c r="QWL1"/>
      <c r="QWM1"/>
      <c r="QWN1"/>
      <c r="QWO1"/>
      <c r="QWP1"/>
      <c r="QWQ1"/>
      <c r="QWR1"/>
      <c r="QWS1"/>
      <c r="QWT1"/>
      <c r="QWU1"/>
      <c r="QWV1"/>
      <c r="QWW1"/>
      <c r="QWX1"/>
      <c r="QWY1"/>
      <c r="QWZ1"/>
      <c r="QXA1"/>
      <c r="QXB1"/>
      <c r="QXC1"/>
      <c r="QXD1"/>
      <c r="QXE1"/>
      <c r="QXF1"/>
      <c r="QXG1"/>
      <c r="QXH1"/>
      <c r="QXI1"/>
      <c r="QXJ1"/>
      <c r="QXK1"/>
      <c r="QXL1"/>
      <c r="QXM1"/>
      <c r="QXN1"/>
      <c r="QXO1"/>
      <c r="QXP1"/>
      <c r="QXQ1"/>
      <c r="QXR1"/>
      <c r="QXS1"/>
      <c r="QXT1"/>
      <c r="QXU1"/>
      <c r="QXV1"/>
      <c r="QXW1"/>
      <c r="QXX1"/>
      <c r="QXY1"/>
      <c r="QXZ1"/>
      <c r="QYA1"/>
      <c r="QYB1"/>
      <c r="QYC1"/>
      <c r="QYD1"/>
      <c r="QYE1"/>
      <c r="QYF1"/>
      <c r="QYG1"/>
      <c r="QYH1"/>
      <c r="QYI1"/>
      <c r="QYJ1"/>
      <c r="QYK1"/>
      <c r="QYL1"/>
      <c r="QYM1"/>
      <c r="QYN1"/>
      <c r="QYO1"/>
      <c r="QYP1"/>
      <c r="QYQ1"/>
      <c r="QYR1"/>
      <c r="QYS1"/>
      <c r="QYT1"/>
      <c r="QYU1"/>
      <c r="QYV1"/>
      <c r="QYW1"/>
      <c r="QYX1"/>
      <c r="QYY1"/>
      <c r="QYZ1"/>
      <c r="QZA1"/>
      <c r="QZB1"/>
      <c r="QZC1"/>
      <c r="QZD1"/>
      <c r="QZE1"/>
      <c r="QZF1"/>
      <c r="QZG1"/>
      <c r="QZH1"/>
      <c r="QZI1"/>
      <c r="QZJ1"/>
      <c r="QZK1"/>
      <c r="QZL1"/>
      <c r="QZM1"/>
      <c r="QZN1"/>
      <c r="QZO1"/>
      <c r="QZP1"/>
      <c r="QZQ1"/>
      <c r="QZR1"/>
      <c r="QZS1"/>
      <c r="QZT1"/>
      <c r="QZU1"/>
      <c r="QZV1"/>
      <c r="QZW1"/>
      <c r="QZX1"/>
      <c r="QZY1"/>
      <c r="QZZ1"/>
      <c r="RAA1"/>
      <c r="RAB1"/>
      <c r="RAC1"/>
      <c r="RAD1"/>
      <c r="RAE1"/>
      <c r="RAF1"/>
      <c r="RAG1"/>
      <c r="RAH1"/>
      <c r="RAI1"/>
      <c r="RAJ1"/>
      <c r="RAK1"/>
      <c r="RAL1"/>
      <c r="RAM1"/>
      <c r="RAN1"/>
      <c r="RAO1"/>
      <c r="RAP1"/>
      <c r="RAQ1"/>
      <c r="RAR1"/>
      <c r="RAS1"/>
      <c r="RAT1"/>
      <c r="RAU1"/>
      <c r="RAV1"/>
      <c r="RAW1"/>
      <c r="RAX1"/>
      <c r="RAY1"/>
      <c r="RAZ1"/>
      <c r="RBA1"/>
      <c r="RBB1"/>
      <c r="RBC1"/>
      <c r="RBD1"/>
      <c r="RBE1"/>
      <c r="RBF1"/>
      <c r="RBG1"/>
      <c r="RBH1"/>
      <c r="RBI1"/>
      <c r="RBJ1"/>
      <c r="RBK1"/>
      <c r="RBL1"/>
      <c r="RBM1"/>
      <c r="RBN1"/>
      <c r="RBO1"/>
      <c r="RBP1"/>
      <c r="RBQ1"/>
      <c r="RBR1"/>
      <c r="RBS1"/>
      <c r="RBT1"/>
      <c r="RBU1"/>
      <c r="RBV1"/>
      <c r="RBW1"/>
      <c r="RBX1"/>
      <c r="RBY1"/>
      <c r="RBZ1"/>
      <c r="RCA1"/>
      <c r="RCB1"/>
      <c r="RCC1"/>
      <c r="RCD1"/>
      <c r="RCE1"/>
      <c r="RCF1"/>
      <c r="RCG1"/>
      <c r="RCH1"/>
      <c r="RCI1"/>
      <c r="RCJ1"/>
      <c r="RCK1"/>
      <c r="RCL1"/>
      <c r="RCM1"/>
      <c r="RCN1"/>
      <c r="RCO1"/>
      <c r="RCP1"/>
      <c r="RCQ1"/>
      <c r="RCR1"/>
      <c r="RCS1"/>
      <c r="RCT1"/>
      <c r="RCU1"/>
      <c r="RCV1"/>
      <c r="RCW1"/>
      <c r="RCX1"/>
      <c r="RCY1"/>
      <c r="RCZ1"/>
      <c r="RDA1"/>
      <c r="RDB1"/>
      <c r="RDC1"/>
      <c r="RDD1"/>
      <c r="RDE1"/>
      <c r="RDF1"/>
      <c r="RDG1"/>
      <c r="RDH1"/>
      <c r="RDI1"/>
      <c r="RDJ1"/>
      <c r="RDK1"/>
      <c r="RDL1"/>
      <c r="RDM1"/>
      <c r="RDN1"/>
      <c r="RDO1"/>
      <c r="RDP1"/>
      <c r="RDQ1"/>
      <c r="RDR1"/>
      <c r="RDS1"/>
      <c r="RDT1"/>
      <c r="RDU1"/>
      <c r="RDV1"/>
      <c r="RDW1"/>
      <c r="RDX1"/>
      <c r="RDY1"/>
      <c r="RDZ1"/>
      <c r="REA1"/>
      <c r="REB1"/>
      <c r="REC1"/>
      <c r="RED1"/>
      <c r="REE1"/>
      <c r="REF1"/>
      <c r="REG1"/>
      <c r="REH1"/>
      <c r="REI1"/>
      <c r="REJ1"/>
      <c r="REK1"/>
      <c r="REL1"/>
      <c r="REM1"/>
      <c r="REN1"/>
      <c r="REO1"/>
      <c r="REP1"/>
      <c r="REQ1"/>
      <c r="RER1"/>
      <c r="RES1"/>
      <c r="RET1"/>
      <c r="REU1"/>
      <c r="REV1"/>
      <c r="REW1"/>
      <c r="REX1"/>
      <c r="REY1"/>
      <c r="REZ1"/>
      <c r="RFA1"/>
      <c r="RFB1"/>
      <c r="RFC1"/>
      <c r="RFD1"/>
      <c r="RFE1"/>
      <c r="RFF1"/>
      <c r="RFG1"/>
      <c r="RFH1"/>
      <c r="RFI1"/>
      <c r="RFJ1"/>
      <c r="RFK1"/>
      <c r="RFL1"/>
      <c r="RFM1"/>
      <c r="RFN1"/>
      <c r="RFO1"/>
      <c r="RFP1"/>
      <c r="RFQ1"/>
      <c r="RFR1"/>
      <c r="RFS1"/>
      <c r="RFT1"/>
      <c r="RFU1"/>
      <c r="RFV1"/>
      <c r="RFW1"/>
      <c r="RFX1"/>
      <c r="RFY1"/>
      <c r="RFZ1"/>
      <c r="RGA1"/>
      <c r="RGB1"/>
      <c r="RGC1"/>
      <c r="RGD1"/>
      <c r="RGE1"/>
      <c r="RGF1"/>
      <c r="RGG1"/>
      <c r="RGH1"/>
      <c r="RGI1"/>
      <c r="RGJ1"/>
      <c r="RGK1"/>
      <c r="RGL1"/>
      <c r="RGM1"/>
      <c r="RGN1"/>
      <c r="RGO1"/>
      <c r="RGP1"/>
      <c r="RGQ1"/>
      <c r="RGR1"/>
      <c r="RGS1"/>
      <c r="RGT1"/>
      <c r="RGU1"/>
      <c r="RGV1"/>
      <c r="RGW1"/>
      <c r="RGX1"/>
      <c r="RGY1"/>
      <c r="RGZ1"/>
      <c r="RHA1"/>
      <c r="RHB1"/>
      <c r="RHC1"/>
      <c r="RHD1"/>
      <c r="RHE1"/>
      <c r="RHF1"/>
      <c r="RHG1"/>
      <c r="RHH1"/>
      <c r="RHI1"/>
      <c r="RHJ1"/>
      <c r="RHK1"/>
      <c r="RHL1"/>
      <c r="RHM1"/>
      <c r="RHN1"/>
      <c r="RHO1"/>
      <c r="RHP1"/>
      <c r="RHQ1"/>
      <c r="RHR1"/>
      <c r="RHS1"/>
      <c r="RHT1"/>
      <c r="RHU1"/>
      <c r="RHV1"/>
      <c r="RHW1"/>
      <c r="RHX1"/>
      <c r="RHY1"/>
      <c r="RHZ1"/>
      <c r="RIA1"/>
      <c r="RIB1"/>
      <c r="RIC1"/>
      <c r="RID1"/>
      <c r="RIE1"/>
      <c r="RIF1"/>
      <c r="RIG1"/>
      <c r="RIH1"/>
      <c r="RII1"/>
      <c r="RIJ1"/>
      <c r="RIK1"/>
      <c r="RIL1"/>
      <c r="RIM1"/>
      <c r="RIN1"/>
      <c r="RIO1"/>
      <c r="RIP1"/>
      <c r="RIQ1"/>
      <c r="RIR1"/>
      <c r="RIS1"/>
      <c r="RIT1"/>
      <c r="RIU1"/>
      <c r="RIV1"/>
      <c r="RIW1"/>
      <c r="RIX1"/>
      <c r="RIY1"/>
      <c r="RIZ1"/>
      <c r="RJA1"/>
      <c r="RJB1"/>
      <c r="RJC1"/>
      <c r="RJD1"/>
      <c r="RJE1"/>
      <c r="RJF1"/>
      <c r="RJG1"/>
      <c r="RJH1"/>
      <c r="RJI1"/>
      <c r="RJJ1"/>
      <c r="RJK1"/>
      <c r="RJL1"/>
      <c r="RJM1"/>
      <c r="RJN1"/>
      <c r="RJO1"/>
      <c r="RJP1"/>
      <c r="RJQ1"/>
      <c r="RJR1"/>
      <c r="RJS1"/>
      <c r="RJT1"/>
      <c r="RJU1"/>
      <c r="RJV1"/>
      <c r="RJW1"/>
      <c r="RJX1"/>
      <c r="RJY1"/>
      <c r="RJZ1"/>
      <c r="RKA1"/>
      <c r="RKB1"/>
      <c r="RKC1"/>
      <c r="RKD1"/>
      <c r="RKE1"/>
      <c r="RKF1"/>
      <c r="RKG1"/>
      <c r="RKH1"/>
      <c r="RKI1"/>
      <c r="RKJ1"/>
      <c r="RKK1"/>
      <c r="RKL1"/>
      <c r="RKM1"/>
      <c r="RKN1"/>
      <c r="RKO1"/>
      <c r="RKP1"/>
      <c r="RKQ1"/>
      <c r="RKR1"/>
      <c r="RKS1"/>
      <c r="RKT1"/>
      <c r="RKU1"/>
      <c r="RKV1"/>
      <c r="RKW1"/>
      <c r="RKX1"/>
      <c r="RKY1"/>
      <c r="RKZ1"/>
      <c r="RLA1"/>
      <c r="RLB1"/>
      <c r="RLC1"/>
      <c r="RLD1"/>
      <c r="RLE1"/>
      <c r="RLF1"/>
      <c r="RLG1"/>
      <c r="RLH1"/>
      <c r="RLI1"/>
      <c r="RLJ1"/>
      <c r="RLK1"/>
      <c r="RLL1"/>
      <c r="RLM1"/>
      <c r="RLN1"/>
      <c r="RLO1"/>
      <c r="RLP1"/>
      <c r="RLQ1"/>
      <c r="RLR1"/>
      <c r="RLS1"/>
      <c r="RLT1"/>
      <c r="RLU1"/>
      <c r="RLV1"/>
      <c r="RLW1"/>
      <c r="RLX1"/>
      <c r="RLY1"/>
      <c r="RLZ1"/>
      <c r="RMA1"/>
      <c r="RMB1"/>
      <c r="RMC1"/>
      <c r="RMD1"/>
      <c r="RME1"/>
      <c r="RMF1"/>
      <c r="RMG1"/>
      <c r="RMH1"/>
      <c r="RMI1"/>
      <c r="RMJ1"/>
      <c r="RMK1"/>
      <c r="RML1"/>
      <c r="RMM1"/>
      <c r="RMN1"/>
      <c r="RMO1"/>
      <c r="RMP1"/>
      <c r="RMQ1"/>
      <c r="RMR1"/>
      <c r="RMS1"/>
      <c r="RMT1"/>
      <c r="RMU1"/>
      <c r="RMV1"/>
      <c r="RMW1"/>
      <c r="RMX1"/>
      <c r="RMY1"/>
      <c r="RMZ1"/>
      <c r="RNA1"/>
      <c r="RNB1"/>
      <c r="RNC1"/>
      <c r="RND1"/>
      <c r="RNE1"/>
      <c r="RNF1"/>
      <c r="RNG1"/>
      <c r="RNH1"/>
      <c r="RNI1"/>
      <c r="RNJ1"/>
      <c r="RNK1"/>
      <c r="RNL1"/>
      <c r="RNM1"/>
      <c r="RNN1"/>
      <c r="RNO1"/>
      <c r="RNP1"/>
      <c r="RNQ1"/>
      <c r="RNR1"/>
      <c r="RNS1"/>
      <c r="RNT1"/>
      <c r="RNU1"/>
      <c r="RNV1"/>
      <c r="RNW1"/>
      <c r="RNX1"/>
      <c r="RNY1"/>
      <c r="RNZ1"/>
      <c r="ROA1"/>
      <c r="ROB1"/>
      <c r="ROC1"/>
      <c r="ROD1"/>
      <c r="ROE1"/>
      <c r="ROF1"/>
      <c r="ROG1"/>
      <c r="ROH1"/>
      <c r="ROI1"/>
      <c r="ROJ1"/>
      <c r="ROK1"/>
      <c r="ROL1"/>
      <c r="ROM1"/>
      <c r="RON1"/>
      <c r="ROO1"/>
      <c r="ROP1"/>
      <c r="ROQ1"/>
      <c r="ROR1"/>
      <c r="ROS1"/>
      <c r="ROT1"/>
      <c r="ROU1"/>
      <c r="ROV1"/>
      <c r="ROW1"/>
      <c r="ROX1"/>
      <c r="ROY1"/>
      <c r="ROZ1"/>
      <c r="RPA1"/>
      <c r="RPB1"/>
      <c r="RPC1"/>
      <c r="RPD1"/>
      <c r="RPE1"/>
      <c r="RPF1"/>
      <c r="RPG1"/>
      <c r="RPH1"/>
      <c r="RPI1"/>
      <c r="RPJ1"/>
      <c r="RPK1"/>
      <c r="RPL1"/>
      <c r="RPM1"/>
      <c r="RPN1"/>
      <c r="RPO1"/>
      <c r="RPP1"/>
      <c r="RPQ1"/>
      <c r="RPR1"/>
      <c r="RPS1"/>
      <c r="RPT1"/>
      <c r="RPU1"/>
      <c r="RPV1"/>
      <c r="RPW1"/>
      <c r="RPX1"/>
      <c r="RPY1"/>
      <c r="RPZ1"/>
      <c r="RQA1"/>
      <c r="RQB1"/>
      <c r="RQC1"/>
      <c r="RQD1"/>
      <c r="RQE1"/>
      <c r="RQF1"/>
      <c r="RQG1"/>
      <c r="RQH1"/>
      <c r="RQI1"/>
      <c r="RQJ1"/>
      <c r="RQK1"/>
      <c r="RQL1"/>
      <c r="RQM1"/>
      <c r="RQN1"/>
      <c r="RQO1"/>
      <c r="RQP1"/>
      <c r="RQQ1"/>
      <c r="RQR1"/>
      <c r="RQS1"/>
      <c r="RQT1"/>
      <c r="RQU1"/>
      <c r="RQV1"/>
      <c r="RQW1"/>
      <c r="RQX1"/>
      <c r="RQY1"/>
      <c r="RQZ1"/>
      <c r="RRA1"/>
      <c r="RRB1"/>
      <c r="RRC1"/>
      <c r="RRD1"/>
      <c r="RRE1"/>
      <c r="RRF1"/>
      <c r="RRG1"/>
      <c r="RRH1"/>
      <c r="RRI1"/>
      <c r="RRJ1"/>
      <c r="RRK1"/>
      <c r="RRL1"/>
      <c r="RRM1"/>
      <c r="RRN1"/>
      <c r="RRO1"/>
      <c r="RRP1"/>
      <c r="RRQ1"/>
      <c r="RRR1"/>
      <c r="RRS1"/>
      <c r="RRT1"/>
      <c r="RRU1"/>
      <c r="RRV1"/>
      <c r="RRW1"/>
      <c r="RRX1"/>
      <c r="RRY1"/>
      <c r="RRZ1"/>
      <c r="RSA1"/>
      <c r="RSB1"/>
      <c r="RSC1"/>
      <c r="RSD1"/>
      <c r="RSE1"/>
      <c r="RSF1"/>
      <c r="RSG1"/>
      <c r="RSH1"/>
      <c r="RSI1"/>
      <c r="RSJ1"/>
      <c r="RSK1"/>
      <c r="RSL1"/>
      <c r="RSM1"/>
      <c r="RSN1"/>
      <c r="RSO1"/>
      <c r="RSP1"/>
      <c r="RSQ1"/>
      <c r="RSR1"/>
      <c r="RSS1"/>
      <c r="RST1"/>
      <c r="RSU1"/>
      <c r="RSV1"/>
      <c r="RSW1"/>
      <c r="RSX1"/>
      <c r="RSY1"/>
      <c r="RSZ1"/>
      <c r="RTA1"/>
      <c r="RTB1"/>
      <c r="RTC1"/>
      <c r="RTD1"/>
      <c r="RTE1"/>
      <c r="RTF1"/>
      <c r="RTG1"/>
      <c r="RTH1"/>
      <c r="RTI1"/>
      <c r="RTJ1"/>
      <c r="RTK1"/>
      <c r="RTL1"/>
      <c r="RTM1"/>
      <c r="RTN1"/>
      <c r="RTO1"/>
      <c r="RTP1"/>
      <c r="RTQ1"/>
      <c r="RTR1"/>
      <c r="RTS1"/>
      <c r="RTT1"/>
      <c r="RTU1"/>
      <c r="RTV1"/>
      <c r="RTW1"/>
      <c r="RTX1"/>
      <c r="RTY1"/>
      <c r="RTZ1"/>
      <c r="RUA1"/>
      <c r="RUB1"/>
      <c r="RUC1"/>
      <c r="RUD1"/>
      <c r="RUE1"/>
      <c r="RUF1"/>
      <c r="RUG1"/>
      <c r="RUH1"/>
      <c r="RUI1"/>
      <c r="RUJ1"/>
      <c r="RUK1"/>
      <c r="RUL1"/>
      <c r="RUM1"/>
      <c r="RUN1"/>
      <c r="RUO1"/>
      <c r="RUP1"/>
      <c r="RUQ1"/>
      <c r="RUR1"/>
      <c r="RUS1"/>
      <c r="RUT1"/>
      <c r="RUU1"/>
      <c r="RUV1"/>
      <c r="RUW1"/>
      <c r="RUX1"/>
      <c r="RUY1"/>
      <c r="RUZ1"/>
      <c r="RVA1"/>
      <c r="RVB1"/>
      <c r="RVC1"/>
      <c r="RVD1"/>
      <c r="RVE1"/>
      <c r="RVF1"/>
      <c r="RVG1"/>
      <c r="RVH1"/>
      <c r="RVI1"/>
      <c r="RVJ1"/>
      <c r="RVK1"/>
      <c r="RVL1"/>
      <c r="RVM1"/>
      <c r="RVN1"/>
      <c r="RVO1"/>
      <c r="RVP1"/>
      <c r="RVQ1"/>
      <c r="RVR1"/>
      <c r="RVS1"/>
      <c r="RVT1"/>
      <c r="RVU1"/>
      <c r="RVV1"/>
      <c r="RVW1"/>
      <c r="RVX1"/>
      <c r="RVY1"/>
      <c r="RVZ1"/>
      <c r="RWA1"/>
      <c r="RWB1"/>
      <c r="RWC1"/>
      <c r="RWD1"/>
      <c r="RWE1"/>
      <c r="RWF1"/>
      <c r="RWG1"/>
      <c r="RWH1"/>
      <c r="RWI1"/>
      <c r="RWJ1"/>
      <c r="RWK1"/>
      <c r="RWL1"/>
      <c r="RWM1"/>
      <c r="RWN1"/>
      <c r="RWO1"/>
      <c r="RWP1"/>
      <c r="RWQ1"/>
      <c r="RWR1"/>
      <c r="RWS1"/>
      <c r="RWT1"/>
      <c r="RWU1"/>
      <c r="RWV1"/>
      <c r="RWW1"/>
      <c r="RWX1"/>
      <c r="RWY1"/>
      <c r="RWZ1"/>
      <c r="RXA1"/>
      <c r="RXB1"/>
      <c r="RXC1"/>
      <c r="RXD1"/>
      <c r="RXE1"/>
      <c r="RXF1"/>
      <c r="RXG1"/>
      <c r="RXH1"/>
      <c r="RXI1"/>
      <c r="RXJ1"/>
      <c r="RXK1"/>
      <c r="RXL1"/>
      <c r="RXM1"/>
      <c r="RXN1"/>
      <c r="RXO1"/>
      <c r="RXP1"/>
      <c r="RXQ1"/>
      <c r="RXR1"/>
      <c r="RXS1"/>
      <c r="RXT1"/>
      <c r="RXU1"/>
      <c r="RXV1"/>
      <c r="RXW1"/>
      <c r="RXX1"/>
      <c r="RXY1"/>
      <c r="RXZ1"/>
      <c r="RYA1"/>
      <c r="RYB1"/>
      <c r="RYC1"/>
      <c r="RYD1"/>
      <c r="RYE1"/>
      <c r="RYF1"/>
      <c r="RYG1"/>
      <c r="RYH1"/>
      <c r="RYI1"/>
      <c r="RYJ1"/>
      <c r="RYK1"/>
      <c r="RYL1"/>
      <c r="RYM1"/>
      <c r="RYN1"/>
      <c r="RYO1"/>
      <c r="RYP1"/>
      <c r="RYQ1"/>
      <c r="RYR1"/>
      <c r="RYS1"/>
      <c r="RYT1"/>
      <c r="RYU1"/>
      <c r="RYV1"/>
      <c r="RYW1"/>
      <c r="RYX1"/>
      <c r="RYY1"/>
      <c r="RYZ1"/>
      <c r="RZA1"/>
      <c r="RZB1"/>
      <c r="RZC1"/>
      <c r="RZD1"/>
      <c r="RZE1"/>
      <c r="RZF1"/>
      <c r="RZG1"/>
      <c r="RZH1"/>
      <c r="RZI1"/>
      <c r="RZJ1"/>
      <c r="RZK1"/>
      <c r="RZL1"/>
      <c r="RZM1"/>
      <c r="RZN1"/>
      <c r="RZO1"/>
      <c r="RZP1"/>
      <c r="RZQ1"/>
      <c r="RZR1"/>
      <c r="RZS1"/>
      <c r="RZT1"/>
      <c r="RZU1"/>
      <c r="RZV1"/>
      <c r="RZW1"/>
      <c r="RZX1"/>
      <c r="RZY1"/>
      <c r="RZZ1"/>
      <c r="SAA1"/>
      <c r="SAB1"/>
      <c r="SAC1"/>
      <c r="SAD1"/>
      <c r="SAE1"/>
      <c r="SAF1"/>
      <c r="SAG1"/>
      <c r="SAH1"/>
      <c r="SAI1"/>
      <c r="SAJ1"/>
      <c r="SAK1"/>
      <c r="SAL1"/>
      <c r="SAM1"/>
      <c r="SAN1"/>
      <c r="SAO1"/>
      <c r="SAP1"/>
      <c r="SAQ1"/>
      <c r="SAR1"/>
      <c r="SAS1"/>
      <c r="SAT1"/>
      <c r="SAU1"/>
      <c r="SAV1"/>
      <c r="SAW1"/>
      <c r="SAX1"/>
      <c r="SAY1"/>
      <c r="SAZ1"/>
      <c r="SBA1"/>
      <c r="SBB1"/>
      <c r="SBC1"/>
      <c r="SBD1"/>
      <c r="SBE1"/>
      <c r="SBF1"/>
      <c r="SBG1"/>
      <c r="SBH1"/>
      <c r="SBI1"/>
      <c r="SBJ1"/>
      <c r="SBK1"/>
      <c r="SBL1"/>
      <c r="SBM1"/>
      <c r="SBN1"/>
      <c r="SBO1"/>
      <c r="SBP1"/>
      <c r="SBQ1"/>
      <c r="SBR1"/>
      <c r="SBS1"/>
      <c r="SBT1"/>
      <c r="SBU1"/>
      <c r="SBV1"/>
      <c r="SBW1"/>
      <c r="SBX1"/>
      <c r="SBY1"/>
      <c r="SBZ1"/>
      <c r="SCA1"/>
      <c r="SCB1"/>
      <c r="SCC1"/>
      <c r="SCD1"/>
      <c r="SCE1"/>
      <c r="SCF1"/>
      <c r="SCG1"/>
      <c r="SCH1"/>
      <c r="SCI1"/>
      <c r="SCJ1"/>
      <c r="SCK1"/>
      <c r="SCL1"/>
      <c r="SCM1"/>
      <c r="SCN1"/>
      <c r="SCO1"/>
      <c r="SCP1"/>
      <c r="SCQ1"/>
      <c r="SCR1"/>
      <c r="SCS1"/>
      <c r="SCT1"/>
      <c r="SCU1"/>
      <c r="SCV1"/>
      <c r="SCW1"/>
      <c r="SCX1"/>
      <c r="SCY1"/>
      <c r="SCZ1"/>
      <c r="SDA1"/>
      <c r="SDB1"/>
      <c r="SDC1"/>
      <c r="SDD1"/>
      <c r="SDE1"/>
      <c r="SDF1"/>
      <c r="SDG1"/>
      <c r="SDH1"/>
      <c r="SDI1"/>
      <c r="SDJ1"/>
      <c r="SDK1"/>
      <c r="SDL1"/>
      <c r="SDM1"/>
      <c r="SDN1"/>
      <c r="SDO1"/>
      <c r="SDP1"/>
      <c r="SDQ1"/>
      <c r="SDR1"/>
      <c r="SDS1"/>
      <c r="SDT1"/>
      <c r="SDU1"/>
      <c r="SDV1"/>
      <c r="SDW1"/>
      <c r="SDX1"/>
      <c r="SDY1"/>
      <c r="SDZ1"/>
      <c r="SEA1"/>
      <c r="SEB1"/>
      <c r="SEC1"/>
      <c r="SED1"/>
      <c r="SEE1"/>
      <c r="SEF1"/>
      <c r="SEG1"/>
      <c r="SEH1"/>
      <c r="SEI1"/>
      <c r="SEJ1"/>
      <c r="SEK1"/>
      <c r="SEL1"/>
      <c r="SEM1"/>
      <c r="SEN1"/>
      <c r="SEO1"/>
      <c r="SEP1"/>
      <c r="SEQ1"/>
      <c r="SER1"/>
      <c r="SES1"/>
      <c r="SET1"/>
      <c r="SEU1"/>
      <c r="SEV1"/>
      <c r="SEW1"/>
      <c r="SEX1"/>
      <c r="SEY1"/>
      <c r="SEZ1"/>
      <c r="SFA1"/>
      <c r="SFB1"/>
      <c r="SFC1"/>
      <c r="SFD1"/>
      <c r="SFE1"/>
      <c r="SFF1"/>
      <c r="SFG1"/>
      <c r="SFH1"/>
      <c r="SFI1"/>
      <c r="SFJ1"/>
      <c r="SFK1"/>
      <c r="SFL1"/>
      <c r="SFM1"/>
      <c r="SFN1"/>
      <c r="SFO1"/>
      <c r="SFP1"/>
      <c r="SFQ1"/>
      <c r="SFR1"/>
      <c r="SFS1"/>
      <c r="SFT1"/>
      <c r="SFU1"/>
      <c r="SFV1"/>
      <c r="SFW1"/>
      <c r="SFX1"/>
      <c r="SFY1"/>
      <c r="SFZ1"/>
      <c r="SGA1"/>
      <c r="SGB1"/>
      <c r="SGC1"/>
      <c r="SGD1"/>
      <c r="SGE1"/>
      <c r="SGF1"/>
      <c r="SGG1"/>
      <c r="SGH1"/>
      <c r="SGI1"/>
      <c r="SGJ1"/>
      <c r="SGK1"/>
      <c r="SGL1"/>
      <c r="SGM1"/>
      <c r="SGN1"/>
      <c r="SGO1"/>
      <c r="SGP1"/>
      <c r="SGQ1"/>
      <c r="SGR1"/>
      <c r="SGS1"/>
      <c r="SGT1"/>
      <c r="SGU1"/>
      <c r="SGV1"/>
      <c r="SGW1"/>
      <c r="SGX1"/>
      <c r="SGY1"/>
      <c r="SGZ1"/>
      <c r="SHA1"/>
      <c r="SHB1"/>
      <c r="SHC1"/>
      <c r="SHD1"/>
      <c r="SHE1"/>
      <c r="SHF1"/>
      <c r="SHG1"/>
      <c r="SHH1"/>
      <c r="SHI1"/>
      <c r="SHJ1"/>
      <c r="SHK1"/>
      <c r="SHL1"/>
      <c r="SHM1"/>
      <c r="SHN1"/>
      <c r="SHO1"/>
      <c r="SHP1"/>
      <c r="SHQ1"/>
      <c r="SHR1"/>
      <c r="SHS1"/>
      <c r="SHT1"/>
      <c r="SHU1"/>
      <c r="SHV1"/>
      <c r="SHW1"/>
      <c r="SHX1"/>
      <c r="SHY1"/>
      <c r="SHZ1"/>
      <c r="SIA1"/>
      <c r="SIB1"/>
      <c r="SIC1"/>
      <c r="SID1"/>
      <c r="SIE1"/>
      <c r="SIF1"/>
      <c r="SIG1"/>
      <c r="SIH1"/>
      <c r="SII1"/>
      <c r="SIJ1"/>
      <c r="SIK1"/>
      <c r="SIL1"/>
      <c r="SIM1"/>
      <c r="SIN1"/>
      <c r="SIO1"/>
      <c r="SIP1"/>
      <c r="SIQ1"/>
      <c r="SIR1"/>
      <c r="SIS1"/>
      <c r="SIT1"/>
      <c r="SIU1"/>
      <c r="SIV1"/>
      <c r="SIW1"/>
      <c r="SIX1"/>
      <c r="SIY1"/>
      <c r="SIZ1"/>
      <c r="SJA1"/>
      <c r="SJB1"/>
      <c r="SJC1"/>
      <c r="SJD1"/>
      <c r="SJE1"/>
      <c r="SJF1"/>
      <c r="SJG1"/>
      <c r="SJH1"/>
      <c r="SJI1"/>
      <c r="SJJ1"/>
      <c r="SJK1"/>
      <c r="SJL1"/>
      <c r="SJM1"/>
      <c r="SJN1"/>
      <c r="SJO1"/>
      <c r="SJP1"/>
      <c r="SJQ1"/>
      <c r="SJR1"/>
      <c r="SJS1"/>
      <c r="SJT1"/>
      <c r="SJU1"/>
      <c r="SJV1"/>
      <c r="SJW1"/>
      <c r="SJX1"/>
      <c r="SJY1"/>
      <c r="SJZ1"/>
      <c r="SKA1"/>
      <c r="SKB1"/>
      <c r="SKC1"/>
      <c r="SKD1"/>
      <c r="SKE1"/>
      <c r="SKF1"/>
      <c r="SKG1"/>
      <c r="SKH1"/>
      <c r="SKI1"/>
      <c r="SKJ1"/>
      <c r="SKK1"/>
      <c r="SKL1"/>
      <c r="SKM1"/>
      <c r="SKN1"/>
      <c r="SKO1"/>
      <c r="SKP1"/>
      <c r="SKQ1"/>
      <c r="SKR1"/>
      <c r="SKS1"/>
      <c r="SKT1"/>
      <c r="SKU1"/>
      <c r="SKV1"/>
      <c r="SKW1"/>
      <c r="SKX1"/>
      <c r="SKY1"/>
      <c r="SKZ1"/>
      <c r="SLA1"/>
      <c r="SLB1"/>
      <c r="SLC1"/>
      <c r="SLD1"/>
      <c r="SLE1"/>
      <c r="SLF1"/>
      <c r="SLG1"/>
      <c r="SLH1"/>
      <c r="SLI1"/>
      <c r="SLJ1"/>
      <c r="SLK1"/>
      <c r="SLL1"/>
      <c r="SLM1"/>
      <c r="SLN1"/>
      <c r="SLO1"/>
      <c r="SLP1"/>
      <c r="SLQ1"/>
      <c r="SLR1"/>
      <c r="SLS1"/>
      <c r="SLT1"/>
      <c r="SLU1"/>
      <c r="SLV1"/>
      <c r="SLW1"/>
      <c r="SLX1"/>
      <c r="SLY1"/>
      <c r="SLZ1"/>
      <c r="SMA1"/>
      <c r="SMB1"/>
      <c r="SMC1"/>
      <c r="SMD1"/>
      <c r="SME1"/>
      <c r="SMF1"/>
      <c r="SMG1"/>
      <c r="SMH1"/>
      <c r="SMI1"/>
      <c r="SMJ1"/>
      <c r="SMK1"/>
      <c r="SML1"/>
      <c r="SMM1"/>
      <c r="SMN1"/>
      <c r="SMO1"/>
      <c r="SMP1"/>
      <c r="SMQ1"/>
      <c r="SMR1"/>
      <c r="SMS1"/>
      <c r="SMT1"/>
      <c r="SMU1"/>
      <c r="SMV1"/>
      <c r="SMW1"/>
      <c r="SMX1"/>
      <c r="SMY1"/>
      <c r="SMZ1"/>
      <c r="SNA1"/>
      <c r="SNB1"/>
      <c r="SNC1"/>
      <c r="SND1"/>
      <c r="SNE1"/>
      <c r="SNF1"/>
      <c r="SNG1"/>
      <c r="SNH1"/>
      <c r="SNI1"/>
      <c r="SNJ1"/>
      <c r="SNK1"/>
      <c r="SNL1"/>
      <c r="SNM1"/>
      <c r="SNN1"/>
      <c r="SNO1"/>
      <c r="SNP1"/>
      <c r="SNQ1"/>
      <c r="SNR1"/>
      <c r="SNS1"/>
      <c r="SNT1"/>
      <c r="SNU1"/>
      <c r="SNV1"/>
      <c r="SNW1"/>
      <c r="SNX1"/>
      <c r="SNY1"/>
      <c r="SNZ1"/>
      <c r="SOA1"/>
      <c r="SOB1"/>
      <c r="SOC1"/>
      <c r="SOD1"/>
      <c r="SOE1"/>
      <c r="SOF1"/>
      <c r="SOG1"/>
      <c r="SOH1"/>
      <c r="SOI1"/>
      <c r="SOJ1"/>
      <c r="SOK1"/>
      <c r="SOL1"/>
      <c r="SOM1"/>
      <c r="SON1"/>
      <c r="SOO1"/>
      <c r="SOP1"/>
      <c r="SOQ1"/>
      <c r="SOR1"/>
      <c r="SOS1"/>
      <c r="SOT1"/>
      <c r="SOU1"/>
      <c r="SOV1"/>
      <c r="SOW1"/>
      <c r="SOX1"/>
      <c r="SOY1"/>
      <c r="SOZ1"/>
      <c r="SPA1"/>
      <c r="SPB1"/>
      <c r="SPC1"/>
      <c r="SPD1"/>
      <c r="SPE1"/>
      <c r="SPF1"/>
      <c r="SPG1"/>
      <c r="SPH1"/>
      <c r="SPI1"/>
      <c r="SPJ1"/>
      <c r="SPK1"/>
      <c r="SPL1"/>
      <c r="SPM1"/>
      <c r="SPN1"/>
      <c r="SPO1"/>
      <c r="SPP1"/>
      <c r="SPQ1"/>
      <c r="SPR1"/>
      <c r="SPS1"/>
      <c r="SPT1"/>
      <c r="SPU1"/>
      <c r="SPV1"/>
      <c r="SPW1"/>
      <c r="SPX1"/>
      <c r="SPY1"/>
      <c r="SPZ1"/>
      <c r="SQA1"/>
      <c r="SQB1"/>
      <c r="SQC1"/>
      <c r="SQD1"/>
      <c r="SQE1"/>
      <c r="SQF1"/>
      <c r="SQG1"/>
      <c r="SQH1"/>
      <c r="SQI1"/>
      <c r="SQJ1"/>
      <c r="SQK1"/>
      <c r="SQL1"/>
      <c r="SQM1"/>
      <c r="SQN1"/>
      <c r="SQO1"/>
      <c r="SQP1"/>
      <c r="SQQ1"/>
      <c r="SQR1"/>
      <c r="SQS1"/>
      <c r="SQT1"/>
      <c r="SQU1"/>
      <c r="SQV1"/>
      <c r="SQW1"/>
      <c r="SQX1"/>
      <c r="SQY1"/>
      <c r="SQZ1"/>
      <c r="SRA1"/>
      <c r="SRB1"/>
      <c r="SRC1"/>
      <c r="SRD1"/>
      <c r="SRE1"/>
      <c r="SRF1"/>
      <c r="SRG1"/>
      <c r="SRH1"/>
      <c r="SRI1"/>
      <c r="SRJ1"/>
      <c r="SRK1"/>
      <c r="SRL1"/>
      <c r="SRM1"/>
      <c r="SRN1"/>
      <c r="SRO1"/>
      <c r="SRP1"/>
      <c r="SRQ1"/>
      <c r="SRR1"/>
      <c r="SRS1"/>
      <c r="SRT1"/>
      <c r="SRU1"/>
      <c r="SRV1"/>
      <c r="SRW1"/>
      <c r="SRX1"/>
      <c r="SRY1"/>
      <c r="SRZ1"/>
      <c r="SSA1"/>
      <c r="SSB1"/>
      <c r="SSC1"/>
      <c r="SSD1"/>
      <c r="SSE1"/>
      <c r="SSF1"/>
      <c r="SSG1"/>
      <c r="SSH1"/>
      <c r="SSI1"/>
      <c r="SSJ1"/>
      <c r="SSK1"/>
      <c r="SSL1"/>
      <c r="SSM1"/>
      <c r="SSN1"/>
      <c r="SSO1"/>
      <c r="SSP1"/>
      <c r="SSQ1"/>
      <c r="SSR1"/>
      <c r="SSS1"/>
      <c r="SST1"/>
      <c r="SSU1"/>
      <c r="SSV1"/>
      <c r="SSW1"/>
      <c r="SSX1"/>
      <c r="SSY1"/>
      <c r="SSZ1"/>
      <c r="STA1"/>
      <c r="STB1"/>
      <c r="STC1"/>
      <c r="STD1"/>
      <c r="STE1"/>
      <c r="STF1"/>
      <c r="STG1"/>
      <c r="STH1"/>
      <c r="STI1"/>
      <c r="STJ1"/>
      <c r="STK1"/>
      <c r="STL1"/>
      <c r="STM1"/>
      <c r="STN1"/>
      <c r="STO1"/>
      <c r="STP1"/>
      <c r="STQ1"/>
      <c r="STR1"/>
      <c r="STS1"/>
      <c r="STT1"/>
      <c r="STU1"/>
      <c r="STV1"/>
      <c r="STW1"/>
      <c r="STX1"/>
      <c r="STY1"/>
      <c r="STZ1"/>
      <c r="SUA1"/>
      <c r="SUB1"/>
      <c r="SUC1"/>
      <c r="SUD1"/>
      <c r="SUE1"/>
      <c r="SUF1"/>
      <c r="SUG1"/>
      <c r="SUH1"/>
      <c r="SUI1"/>
      <c r="SUJ1"/>
      <c r="SUK1"/>
      <c r="SUL1"/>
      <c r="SUM1"/>
      <c r="SUN1"/>
      <c r="SUO1"/>
      <c r="SUP1"/>
      <c r="SUQ1"/>
      <c r="SUR1"/>
      <c r="SUS1"/>
      <c r="SUT1"/>
      <c r="SUU1"/>
      <c r="SUV1"/>
      <c r="SUW1"/>
      <c r="SUX1"/>
      <c r="SUY1"/>
      <c r="SUZ1"/>
      <c r="SVA1"/>
      <c r="SVB1"/>
      <c r="SVC1"/>
      <c r="SVD1"/>
      <c r="SVE1"/>
      <c r="SVF1"/>
      <c r="SVG1"/>
      <c r="SVH1"/>
      <c r="SVI1"/>
      <c r="SVJ1"/>
      <c r="SVK1"/>
      <c r="SVL1"/>
      <c r="SVM1"/>
      <c r="SVN1"/>
      <c r="SVO1"/>
      <c r="SVP1"/>
      <c r="SVQ1"/>
      <c r="SVR1"/>
      <c r="SVS1"/>
      <c r="SVT1"/>
      <c r="SVU1"/>
      <c r="SVV1"/>
      <c r="SVW1"/>
      <c r="SVX1"/>
      <c r="SVY1"/>
      <c r="SVZ1"/>
      <c r="SWA1"/>
      <c r="SWB1"/>
      <c r="SWC1"/>
      <c r="SWD1"/>
      <c r="SWE1"/>
      <c r="SWF1"/>
      <c r="SWG1"/>
      <c r="SWH1"/>
      <c r="SWI1"/>
      <c r="SWJ1"/>
      <c r="SWK1"/>
      <c r="SWL1"/>
      <c r="SWM1"/>
      <c r="SWN1"/>
      <c r="SWO1"/>
      <c r="SWP1"/>
      <c r="SWQ1"/>
      <c r="SWR1"/>
      <c r="SWS1"/>
      <c r="SWT1"/>
      <c r="SWU1"/>
      <c r="SWV1"/>
      <c r="SWW1"/>
      <c r="SWX1"/>
      <c r="SWY1"/>
      <c r="SWZ1"/>
      <c r="SXA1"/>
      <c r="SXB1"/>
      <c r="SXC1"/>
      <c r="SXD1"/>
      <c r="SXE1"/>
      <c r="SXF1"/>
      <c r="SXG1"/>
      <c r="SXH1"/>
      <c r="SXI1"/>
      <c r="SXJ1"/>
      <c r="SXK1"/>
      <c r="SXL1"/>
      <c r="SXM1"/>
      <c r="SXN1"/>
      <c r="SXO1"/>
      <c r="SXP1"/>
      <c r="SXQ1"/>
      <c r="SXR1"/>
      <c r="SXS1"/>
      <c r="SXT1"/>
      <c r="SXU1"/>
      <c r="SXV1"/>
      <c r="SXW1"/>
      <c r="SXX1"/>
      <c r="SXY1"/>
      <c r="SXZ1"/>
      <c r="SYA1"/>
      <c r="SYB1"/>
      <c r="SYC1"/>
      <c r="SYD1"/>
      <c r="SYE1"/>
      <c r="SYF1"/>
      <c r="SYG1"/>
      <c r="SYH1"/>
      <c r="SYI1"/>
      <c r="SYJ1"/>
      <c r="SYK1"/>
      <c r="SYL1"/>
      <c r="SYM1"/>
      <c r="SYN1"/>
      <c r="SYO1"/>
      <c r="SYP1"/>
      <c r="SYQ1"/>
      <c r="SYR1"/>
      <c r="SYS1"/>
      <c r="SYT1"/>
      <c r="SYU1"/>
      <c r="SYV1"/>
      <c r="SYW1"/>
      <c r="SYX1"/>
      <c r="SYY1"/>
      <c r="SYZ1"/>
      <c r="SZA1"/>
      <c r="SZB1"/>
      <c r="SZC1"/>
      <c r="SZD1"/>
      <c r="SZE1"/>
      <c r="SZF1"/>
      <c r="SZG1"/>
      <c r="SZH1"/>
      <c r="SZI1"/>
      <c r="SZJ1"/>
      <c r="SZK1"/>
      <c r="SZL1"/>
      <c r="SZM1"/>
      <c r="SZN1"/>
      <c r="SZO1"/>
      <c r="SZP1"/>
      <c r="SZQ1"/>
      <c r="SZR1"/>
      <c r="SZS1"/>
      <c r="SZT1"/>
      <c r="SZU1"/>
      <c r="SZV1"/>
      <c r="SZW1"/>
      <c r="SZX1"/>
      <c r="SZY1"/>
      <c r="SZZ1"/>
      <c r="TAA1"/>
      <c r="TAB1"/>
      <c r="TAC1"/>
      <c r="TAD1"/>
      <c r="TAE1"/>
      <c r="TAF1"/>
      <c r="TAG1"/>
      <c r="TAH1"/>
      <c r="TAI1"/>
      <c r="TAJ1"/>
      <c r="TAK1"/>
      <c r="TAL1"/>
      <c r="TAM1"/>
      <c r="TAN1"/>
      <c r="TAO1"/>
      <c r="TAP1"/>
      <c r="TAQ1"/>
      <c r="TAR1"/>
      <c r="TAS1"/>
      <c r="TAT1"/>
      <c r="TAU1"/>
      <c r="TAV1"/>
      <c r="TAW1"/>
      <c r="TAX1"/>
      <c r="TAY1"/>
      <c r="TAZ1"/>
      <c r="TBA1"/>
      <c r="TBB1"/>
      <c r="TBC1"/>
      <c r="TBD1"/>
      <c r="TBE1"/>
      <c r="TBF1"/>
      <c r="TBG1"/>
      <c r="TBH1"/>
      <c r="TBI1"/>
      <c r="TBJ1"/>
      <c r="TBK1"/>
      <c r="TBL1"/>
      <c r="TBM1"/>
      <c r="TBN1"/>
      <c r="TBO1"/>
      <c r="TBP1"/>
      <c r="TBQ1"/>
      <c r="TBR1"/>
      <c r="TBS1"/>
      <c r="TBT1"/>
      <c r="TBU1"/>
      <c r="TBV1"/>
      <c r="TBW1"/>
      <c r="TBX1"/>
      <c r="TBY1"/>
      <c r="TBZ1"/>
      <c r="TCA1"/>
      <c r="TCB1"/>
      <c r="TCC1"/>
      <c r="TCD1"/>
      <c r="TCE1"/>
      <c r="TCF1"/>
      <c r="TCG1"/>
      <c r="TCH1"/>
      <c r="TCI1"/>
      <c r="TCJ1"/>
      <c r="TCK1"/>
      <c r="TCL1"/>
      <c r="TCM1"/>
      <c r="TCN1"/>
      <c r="TCO1"/>
      <c r="TCP1"/>
      <c r="TCQ1"/>
      <c r="TCR1"/>
      <c r="TCS1"/>
      <c r="TCT1"/>
      <c r="TCU1"/>
      <c r="TCV1"/>
      <c r="TCW1"/>
      <c r="TCX1"/>
      <c r="TCY1"/>
      <c r="TCZ1"/>
      <c r="TDA1"/>
      <c r="TDB1"/>
      <c r="TDC1"/>
      <c r="TDD1"/>
      <c r="TDE1"/>
      <c r="TDF1"/>
      <c r="TDG1"/>
      <c r="TDH1"/>
      <c r="TDI1"/>
      <c r="TDJ1"/>
      <c r="TDK1"/>
      <c r="TDL1"/>
      <c r="TDM1"/>
      <c r="TDN1"/>
      <c r="TDO1"/>
      <c r="TDP1"/>
      <c r="TDQ1"/>
      <c r="TDR1"/>
      <c r="TDS1"/>
      <c r="TDT1"/>
      <c r="TDU1"/>
      <c r="TDV1"/>
      <c r="TDW1"/>
      <c r="TDX1"/>
      <c r="TDY1"/>
      <c r="TDZ1"/>
      <c r="TEA1"/>
      <c r="TEB1"/>
      <c r="TEC1"/>
      <c r="TED1"/>
      <c r="TEE1"/>
      <c r="TEF1"/>
      <c r="TEG1"/>
      <c r="TEH1"/>
      <c r="TEI1"/>
      <c r="TEJ1"/>
      <c r="TEK1"/>
      <c r="TEL1"/>
      <c r="TEM1"/>
      <c r="TEN1"/>
      <c r="TEO1"/>
      <c r="TEP1"/>
      <c r="TEQ1"/>
      <c r="TER1"/>
      <c r="TES1"/>
      <c r="TET1"/>
      <c r="TEU1"/>
      <c r="TEV1"/>
      <c r="TEW1"/>
      <c r="TEX1"/>
      <c r="TEY1"/>
      <c r="TEZ1"/>
      <c r="TFA1"/>
      <c r="TFB1"/>
      <c r="TFC1"/>
      <c r="TFD1"/>
      <c r="TFE1"/>
      <c r="TFF1"/>
      <c r="TFG1"/>
      <c r="TFH1"/>
      <c r="TFI1"/>
      <c r="TFJ1"/>
      <c r="TFK1"/>
      <c r="TFL1"/>
      <c r="TFM1"/>
      <c r="TFN1"/>
      <c r="TFO1"/>
      <c r="TFP1"/>
      <c r="TFQ1"/>
      <c r="TFR1"/>
      <c r="TFS1"/>
      <c r="TFT1"/>
      <c r="TFU1"/>
      <c r="TFV1"/>
      <c r="TFW1"/>
      <c r="TFX1"/>
      <c r="TFY1"/>
      <c r="TFZ1"/>
      <c r="TGA1"/>
      <c r="TGB1"/>
      <c r="TGC1"/>
      <c r="TGD1"/>
      <c r="TGE1"/>
      <c r="TGF1"/>
      <c r="TGG1"/>
      <c r="TGH1"/>
      <c r="TGI1"/>
      <c r="TGJ1"/>
      <c r="TGK1"/>
      <c r="TGL1"/>
      <c r="TGM1"/>
      <c r="TGN1"/>
      <c r="TGO1"/>
      <c r="TGP1"/>
      <c r="TGQ1"/>
      <c r="TGR1"/>
      <c r="TGS1"/>
      <c r="TGT1"/>
      <c r="TGU1"/>
      <c r="TGV1"/>
      <c r="TGW1"/>
      <c r="TGX1"/>
      <c r="TGY1"/>
      <c r="TGZ1"/>
      <c r="THA1"/>
      <c r="THB1"/>
      <c r="THC1"/>
      <c r="THD1"/>
      <c r="THE1"/>
      <c r="THF1"/>
      <c r="THG1"/>
      <c r="THH1"/>
      <c r="THI1"/>
      <c r="THJ1"/>
      <c r="THK1"/>
      <c r="THL1"/>
      <c r="THM1"/>
      <c r="THN1"/>
      <c r="THO1"/>
      <c r="THP1"/>
      <c r="THQ1"/>
      <c r="THR1"/>
      <c r="THS1"/>
      <c r="THT1"/>
      <c r="THU1"/>
      <c r="THV1"/>
      <c r="THW1"/>
      <c r="THX1"/>
      <c r="THY1"/>
      <c r="THZ1"/>
      <c r="TIA1"/>
      <c r="TIB1"/>
      <c r="TIC1"/>
      <c r="TID1"/>
      <c r="TIE1"/>
      <c r="TIF1"/>
      <c r="TIG1"/>
      <c r="TIH1"/>
      <c r="TII1"/>
      <c r="TIJ1"/>
      <c r="TIK1"/>
      <c r="TIL1"/>
      <c r="TIM1"/>
      <c r="TIN1"/>
      <c r="TIO1"/>
      <c r="TIP1"/>
      <c r="TIQ1"/>
      <c r="TIR1"/>
      <c r="TIS1"/>
      <c r="TIT1"/>
      <c r="TIU1"/>
      <c r="TIV1"/>
      <c r="TIW1"/>
      <c r="TIX1"/>
      <c r="TIY1"/>
      <c r="TIZ1"/>
      <c r="TJA1"/>
      <c r="TJB1"/>
      <c r="TJC1"/>
      <c r="TJD1"/>
      <c r="TJE1"/>
      <c r="TJF1"/>
      <c r="TJG1"/>
      <c r="TJH1"/>
      <c r="TJI1"/>
      <c r="TJJ1"/>
      <c r="TJK1"/>
      <c r="TJL1"/>
      <c r="TJM1"/>
      <c r="TJN1"/>
      <c r="TJO1"/>
      <c r="TJP1"/>
      <c r="TJQ1"/>
      <c r="TJR1"/>
      <c r="TJS1"/>
      <c r="TJT1"/>
      <c r="TJU1"/>
      <c r="TJV1"/>
      <c r="TJW1"/>
      <c r="TJX1"/>
      <c r="TJY1"/>
      <c r="TJZ1"/>
      <c r="TKA1"/>
      <c r="TKB1"/>
      <c r="TKC1"/>
      <c r="TKD1"/>
      <c r="TKE1"/>
      <c r="TKF1"/>
      <c r="TKG1"/>
      <c r="TKH1"/>
      <c r="TKI1"/>
      <c r="TKJ1"/>
      <c r="TKK1"/>
      <c r="TKL1"/>
      <c r="TKM1"/>
      <c r="TKN1"/>
      <c r="TKO1"/>
      <c r="TKP1"/>
      <c r="TKQ1"/>
      <c r="TKR1"/>
      <c r="TKS1"/>
      <c r="TKT1"/>
      <c r="TKU1"/>
      <c r="TKV1"/>
      <c r="TKW1"/>
      <c r="TKX1"/>
      <c r="TKY1"/>
      <c r="TKZ1"/>
      <c r="TLA1"/>
      <c r="TLB1"/>
      <c r="TLC1"/>
      <c r="TLD1"/>
      <c r="TLE1"/>
      <c r="TLF1"/>
      <c r="TLG1"/>
      <c r="TLH1"/>
      <c r="TLI1"/>
      <c r="TLJ1"/>
      <c r="TLK1"/>
      <c r="TLL1"/>
      <c r="TLM1"/>
      <c r="TLN1"/>
      <c r="TLO1"/>
      <c r="TLP1"/>
      <c r="TLQ1"/>
      <c r="TLR1"/>
      <c r="TLS1"/>
      <c r="TLT1"/>
      <c r="TLU1"/>
      <c r="TLV1"/>
      <c r="TLW1"/>
      <c r="TLX1"/>
      <c r="TLY1"/>
      <c r="TLZ1"/>
      <c r="TMA1"/>
      <c r="TMB1"/>
      <c r="TMC1"/>
      <c r="TMD1"/>
      <c r="TME1"/>
      <c r="TMF1"/>
      <c r="TMG1"/>
      <c r="TMH1"/>
      <c r="TMI1"/>
      <c r="TMJ1"/>
      <c r="TMK1"/>
      <c r="TML1"/>
      <c r="TMM1"/>
      <c r="TMN1"/>
      <c r="TMO1"/>
      <c r="TMP1"/>
      <c r="TMQ1"/>
      <c r="TMR1"/>
      <c r="TMS1"/>
      <c r="TMT1"/>
      <c r="TMU1"/>
      <c r="TMV1"/>
      <c r="TMW1"/>
      <c r="TMX1"/>
      <c r="TMY1"/>
      <c r="TMZ1"/>
      <c r="TNA1"/>
      <c r="TNB1"/>
      <c r="TNC1"/>
      <c r="TND1"/>
      <c r="TNE1"/>
      <c r="TNF1"/>
      <c r="TNG1"/>
      <c r="TNH1"/>
      <c r="TNI1"/>
      <c r="TNJ1"/>
      <c r="TNK1"/>
      <c r="TNL1"/>
      <c r="TNM1"/>
      <c r="TNN1"/>
      <c r="TNO1"/>
      <c r="TNP1"/>
      <c r="TNQ1"/>
      <c r="TNR1"/>
      <c r="TNS1"/>
      <c r="TNT1"/>
      <c r="TNU1"/>
      <c r="TNV1"/>
      <c r="TNW1"/>
      <c r="TNX1"/>
      <c r="TNY1"/>
      <c r="TNZ1"/>
      <c r="TOA1"/>
      <c r="TOB1"/>
      <c r="TOC1"/>
      <c r="TOD1"/>
      <c r="TOE1"/>
      <c r="TOF1"/>
      <c r="TOG1"/>
      <c r="TOH1"/>
      <c r="TOI1"/>
      <c r="TOJ1"/>
      <c r="TOK1"/>
      <c r="TOL1"/>
      <c r="TOM1"/>
      <c r="TON1"/>
      <c r="TOO1"/>
      <c r="TOP1"/>
      <c r="TOQ1"/>
      <c r="TOR1"/>
      <c r="TOS1"/>
      <c r="TOT1"/>
      <c r="TOU1"/>
      <c r="TOV1"/>
      <c r="TOW1"/>
      <c r="TOX1"/>
      <c r="TOY1"/>
      <c r="TOZ1"/>
      <c r="TPA1"/>
      <c r="TPB1"/>
      <c r="TPC1"/>
      <c r="TPD1"/>
      <c r="TPE1"/>
      <c r="TPF1"/>
      <c r="TPG1"/>
      <c r="TPH1"/>
      <c r="TPI1"/>
      <c r="TPJ1"/>
      <c r="TPK1"/>
      <c r="TPL1"/>
      <c r="TPM1"/>
      <c r="TPN1"/>
      <c r="TPO1"/>
      <c r="TPP1"/>
      <c r="TPQ1"/>
      <c r="TPR1"/>
      <c r="TPS1"/>
      <c r="TPT1"/>
      <c r="TPU1"/>
      <c r="TPV1"/>
      <c r="TPW1"/>
      <c r="TPX1"/>
      <c r="TPY1"/>
      <c r="TPZ1"/>
      <c r="TQA1"/>
      <c r="TQB1"/>
      <c r="TQC1"/>
      <c r="TQD1"/>
      <c r="TQE1"/>
      <c r="TQF1"/>
      <c r="TQG1"/>
      <c r="TQH1"/>
      <c r="TQI1"/>
      <c r="TQJ1"/>
      <c r="TQK1"/>
      <c r="TQL1"/>
      <c r="TQM1"/>
      <c r="TQN1"/>
      <c r="TQO1"/>
      <c r="TQP1"/>
      <c r="TQQ1"/>
      <c r="TQR1"/>
      <c r="TQS1"/>
      <c r="TQT1"/>
      <c r="TQU1"/>
      <c r="TQV1"/>
      <c r="TQW1"/>
      <c r="TQX1"/>
      <c r="TQY1"/>
      <c r="TQZ1"/>
      <c r="TRA1"/>
      <c r="TRB1"/>
      <c r="TRC1"/>
      <c r="TRD1"/>
      <c r="TRE1"/>
      <c r="TRF1"/>
      <c r="TRG1"/>
      <c r="TRH1"/>
      <c r="TRI1"/>
      <c r="TRJ1"/>
      <c r="TRK1"/>
      <c r="TRL1"/>
      <c r="TRM1"/>
      <c r="TRN1"/>
      <c r="TRO1"/>
      <c r="TRP1"/>
      <c r="TRQ1"/>
      <c r="TRR1"/>
      <c r="TRS1"/>
      <c r="TRT1"/>
      <c r="TRU1"/>
      <c r="TRV1"/>
      <c r="TRW1"/>
      <c r="TRX1"/>
      <c r="TRY1"/>
      <c r="TRZ1"/>
      <c r="TSA1"/>
      <c r="TSB1"/>
      <c r="TSC1"/>
      <c r="TSD1"/>
      <c r="TSE1"/>
      <c r="TSF1"/>
      <c r="TSG1"/>
      <c r="TSH1"/>
      <c r="TSI1"/>
      <c r="TSJ1"/>
      <c r="TSK1"/>
      <c r="TSL1"/>
      <c r="TSM1"/>
      <c r="TSN1"/>
      <c r="TSO1"/>
      <c r="TSP1"/>
      <c r="TSQ1"/>
      <c r="TSR1"/>
      <c r="TSS1"/>
      <c r="TST1"/>
      <c r="TSU1"/>
      <c r="TSV1"/>
      <c r="TSW1"/>
      <c r="TSX1"/>
      <c r="TSY1"/>
      <c r="TSZ1"/>
      <c r="TTA1"/>
      <c r="TTB1"/>
      <c r="TTC1"/>
      <c r="TTD1"/>
      <c r="TTE1"/>
      <c r="TTF1"/>
      <c r="TTG1"/>
      <c r="TTH1"/>
      <c r="TTI1"/>
      <c r="TTJ1"/>
      <c r="TTK1"/>
      <c r="TTL1"/>
      <c r="TTM1"/>
      <c r="TTN1"/>
      <c r="TTO1"/>
      <c r="TTP1"/>
      <c r="TTQ1"/>
      <c r="TTR1"/>
      <c r="TTS1"/>
      <c r="TTT1"/>
      <c r="TTU1"/>
      <c r="TTV1"/>
      <c r="TTW1"/>
      <c r="TTX1"/>
      <c r="TTY1"/>
      <c r="TTZ1"/>
      <c r="TUA1"/>
      <c r="TUB1"/>
      <c r="TUC1"/>
      <c r="TUD1"/>
      <c r="TUE1"/>
      <c r="TUF1"/>
      <c r="TUG1"/>
      <c r="TUH1"/>
      <c r="TUI1"/>
      <c r="TUJ1"/>
      <c r="TUK1"/>
      <c r="TUL1"/>
      <c r="TUM1"/>
      <c r="TUN1"/>
      <c r="TUO1"/>
      <c r="TUP1"/>
      <c r="TUQ1"/>
      <c r="TUR1"/>
      <c r="TUS1"/>
      <c r="TUT1"/>
      <c r="TUU1"/>
      <c r="TUV1"/>
      <c r="TUW1"/>
      <c r="TUX1"/>
      <c r="TUY1"/>
      <c r="TUZ1"/>
      <c r="TVA1"/>
      <c r="TVB1"/>
      <c r="TVC1"/>
      <c r="TVD1"/>
      <c r="TVE1"/>
      <c r="TVF1"/>
      <c r="TVG1"/>
      <c r="TVH1"/>
      <c r="TVI1"/>
      <c r="TVJ1"/>
      <c r="TVK1"/>
      <c r="TVL1"/>
      <c r="TVM1"/>
      <c r="TVN1"/>
      <c r="TVO1"/>
      <c r="TVP1"/>
      <c r="TVQ1"/>
      <c r="TVR1"/>
      <c r="TVS1"/>
      <c r="TVT1"/>
      <c r="TVU1"/>
      <c r="TVV1"/>
      <c r="TVW1"/>
      <c r="TVX1"/>
      <c r="TVY1"/>
      <c r="TVZ1"/>
      <c r="TWA1"/>
      <c r="TWB1"/>
      <c r="TWC1"/>
      <c r="TWD1"/>
      <c r="TWE1"/>
      <c r="TWF1"/>
      <c r="TWG1"/>
      <c r="TWH1"/>
      <c r="TWI1"/>
      <c r="TWJ1"/>
      <c r="TWK1"/>
      <c r="TWL1"/>
      <c r="TWM1"/>
      <c r="TWN1"/>
      <c r="TWO1"/>
      <c r="TWP1"/>
      <c r="TWQ1"/>
      <c r="TWR1"/>
      <c r="TWS1"/>
      <c r="TWT1"/>
      <c r="TWU1"/>
      <c r="TWV1"/>
      <c r="TWW1"/>
      <c r="TWX1"/>
      <c r="TWY1"/>
      <c r="TWZ1"/>
      <c r="TXA1"/>
      <c r="TXB1"/>
      <c r="TXC1"/>
      <c r="TXD1"/>
      <c r="TXE1"/>
      <c r="TXF1"/>
      <c r="TXG1"/>
      <c r="TXH1"/>
      <c r="TXI1"/>
      <c r="TXJ1"/>
      <c r="TXK1"/>
      <c r="TXL1"/>
      <c r="TXM1"/>
      <c r="TXN1"/>
      <c r="TXO1"/>
      <c r="TXP1"/>
      <c r="TXQ1"/>
      <c r="TXR1"/>
      <c r="TXS1"/>
      <c r="TXT1"/>
      <c r="TXU1"/>
      <c r="TXV1"/>
      <c r="TXW1"/>
      <c r="TXX1"/>
      <c r="TXY1"/>
      <c r="TXZ1"/>
      <c r="TYA1"/>
      <c r="TYB1"/>
      <c r="TYC1"/>
      <c r="TYD1"/>
      <c r="TYE1"/>
      <c r="TYF1"/>
      <c r="TYG1"/>
      <c r="TYH1"/>
      <c r="TYI1"/>
      <c r="TYJ1"/>
      <c r="TYK1"/>
      <c r="TYL1"/>
      <c r="TYM1"/>
      <c r="TYN1"/>
      <c r="TYO1"/>
      <c r="TYP1"/>
      <c r="TYQ1"/>
      <c r="TYR1"/>
      <c r="TYS1"/>
      <c r="TYT1"/>
      <c r="TYU1"/>
      <c r="TYV1"/>
      <c r="TYW1"/>
      <c r="TYX1"/>
      <c r="TYY1"/>
      <c r="TYZ1"/>
      <c r="TZA1"/>
      <c r="TZB1"/>
      <c r="TZC1"/>
      <c r="TZD1"/>
      <c r="TZE1"/>
      <c r="TZF1"/>
      <c r="TZG1"/>
      <c r="TZH1"/>
      <c r="TZI1"/>
      <c r="TZJ1"/>
      <c r="TZK1"/>
      <c r="TZL1"/>
      <c r="TZM1"/>
      <c r="TZN1"/>
      <c r="TZO1"/>
      <c r="TZP1"/>
      <c r="TZQ1"/>
      <c r="TZR1"/>
      <c r="TZS1"/>
      <c r="TZT1"/>
      <c r="TZU1"/>
      <c r="TZV1"/>
      <c r="TZW1"/>
      <c r="TZX1"/>
      <c r="TZY1"/>
      <c r="TZZ1"/>
      <c r="UAA1"/>
      <c r="UAB1"/>
      <c r="UAC1"/>
      <c r="UAD1"/>
      <c r="UAE1"/>
      <c r="UAF1"/>
      <c r="UAG1"/>
      <c r="UAH1"/>
      <c r="UAI1"/>
      <c r="UAJ1"/>
      <c r="UAK1"/>
      <c r="UAL1"/>
      <c r="UAM1"/>
      <c r="UAN1"/>
      <c r="UAO1"/>
      <c r="UAP1"/>
      <c r="UAQ1"/>
      <c r="UAR1"/>
      <c r="UAS1"/>
      <c r="UAT1"/>
      <c r="UAU1"/>
      <c r="UAV1"/>
      <c r="UAW1"/>
      <c r="UAX1"/>
      <c r="UAY1"/>
      <c r="UAZ1"/>
      <c r="UBA1"/>
      <c r="UBB1"/>
      <c r="UBC1"/>
      <c r="UBD1"/>
      <c r="UBE1"/>
      <c r="UBF1"/>
      <c r="UBG1"/>
      <c r="UBH1"/>
      <c r="UBI1"/>
      <c r="UBJ1"/>
      <c r="UBK1"/>
      <c r="UBL1"/>
      <c r="UBM1"/>
      <c r="UBN1"/>
      <c r="UBO1"/>
      <c r="UBP1"/>
      <c r="UBQ1"/>
      <c r="UBR1"/>
      <c r="UBS1"/>
      <c r="UBT1"/>
      <c r="UBU1"/>
      <c r="UBV1"/>
      <c r="UBW1"/>
      <c r="UBX1"/>
      <c r="UBY1"/>
      <c r="UBZ1"/>
      <c r="UCA1"/>
      <c r="UCB1"/>
      <c r="UCC1"/>
      <c r="UCD1"/>
      <c r="UCE1"/>
      <c r="UCF1"/>
      <c r="UCG1"/>
      <c r="UCH1"/>
      <c r="UCI1"/>
      <c r="UCJ1"/>
      <c r="UCK1"/>
      <c r="UCL1"/>
      <c r="UCM1"/>
      <c r="UCN1"/>
      <c r="UCO1"/>
      <c r="UCP1"/>
      <c r="UCQ1"/>
      <c r="UCR1"/>
      <c r="UCS1"/>
      <c r="UCT1"/>
      <c r="UCU1"/>
      <c r="UCV1"/>
      <c r="UCW1"/>
      <c r="UCX1"/>
      <c r="UCY1"/>
      <c r="UCZ1"/>
      <c r="UDA1"/>
      <c r="UDB1"/>
      <c r="UDC1"/>
      <c r="UDD1"/>
      <c r="UDE1"/>
      <c r="UDF1"/>
      <c r="UDG1"/>
      <c r="UDH1"/>
      <c r="UDI1"/>
      <c r="UDJ1"/>
      <c r="UDK1"/>
      <c r="UDL1"/>
      <c r="UDM1"/>
      <c r="UDN1"/>
      <c r="UDO1"/>
      <c r="UDP1"/>
      <c r="UDQ1"/>
      <c r="UDR1"/>
      <c r="UDS1"/>
      <c r="UDT1"/>
      <c r="UDU1"/>
      <c r="UDV1"/>
      <c r="UDW1"/>
      <c r="UDX1"/>
      <c r="UDY1"/>
      <c r="UDZ1"/>
      <c r="UEA1"/>
      <c r="UEB1"/>
      <c r="UEC1"/>
      <c r="UED1"/>
      <c r="UEE1"/>
      <c r="UEF1"/>
      <c r="UEG1"/>
      <c r="UEH1"/>
      <c r="UEI1"/>
      <c r="UEJ1"/>
      <c r="UEK1"/>
      <c r="UEL1"/>
      <c r="UEM1"/>
      <c r="UEN1"/>
      <c r="UEO1"/>
      <c r="UEP1"/>
      <c r="UEQ1"/>
      <c r="UER1"/>
      <c r="UES1"/>
      <c r="UET1"/>
      <c r="UEU1"/>
      <c r="UEV1"/>
      <c r="UEW1"/>
      <c r="UEX1"/>
      <c r="UEY1"/>
      <c r="UEZ1"/>
      <c r="UFA1"/>
      <c r="UFB1"/>
      <c r="UFC1"/>
      <c r="UFD1"/>
      <c r="UFE1"/>
      <c r="UFF1"/>
      <c r="UFG1"/>
      <c r="UFH1"/>
      <c r="UFI1"/>
      <c r="UFJ1"/>
      <c r="UFK1"/>
      <c r="UFL1"/>
      <c r="UFM1"/>
      <c r="UFN1"/>
      <c r="UFO1"/>
      <c r="UFP1"/>
      <c r="UFQ1"/>
      <c r="UFR1"/>
      <c r="UFS1"/>
      <c r="UFT1"/>
      <c r="UFU1"/>
      <c r="UFV1"/>
      <c r="UFW1"/>
      <c r="UFX1"/>
      <c r="UFY1"/>
      <c r="UFZ1"/>
      <c r="UGA1"/>
      <c r="UGB1"/>
      <c r="UGC1"/>
      <c r="UGD1"/>
      <c r="UGE1"/>
      <c r="UGF1"/>
      <c r="UGG1"/>
      <c r="UGH1"/>
      <c r="UGI1"/>
      <c r="UGJ1"/>
      <c r="UGK1"/>
      <c r="UGL1"/>
      <c r="UGM1"/>
      <c r="UGN1"/>
      <c r="UGO1"/>
      <c r="UGP1"/>
      <c r="UGQ1"/>
      <c r="UGR1"/>
      <c r="UGS1"/>
      <c r="UGT1"/>
      <c r="UGU1"/>
      <c r="UGV1"/>
      <c r="UGW1"/>
      <c r="UGX1"/>
      <c r="UGY1"/>
      <c r="UGZ1"/>
      <c r="UHA1"/>
      <c r="UHB1"/>
      <c r="UHC1"/>
      <c r="UHD1"/>
      <c r="UHE1"/>
      <c r="UHF1"/>
      <c r="UHG1"/>
      <c r="UHH1"/>
      <c r="UHI1"/>
      <c r="UHJ1"/>
      <c r="UHK1"/>
      <c r="UHL1"/>
      <c r="UHM1"/>
      <c r="UHN1"/>
      <c r="UHO1"/>
      <c r="UHP1"/>
      <c r="UHQ1"/>
      <c r="UHR1"/>
      <c r="UHS1"/>
      <c r="UHT1"/>
      <c r="UHU1"/>
      <c r="UHV1"/>
      <c r="UHW1"/>
      <c r="UHX1"/>
      <c r="UHY1"/>
      <c r="UHZ1"/>
      <c r="UIA1"/>
      <c r="UIB1"/>
      <c r="UIC1"/>
      <c r="UID1"/>
      <c r="UIE1"/>
      <c r="UIF1"/>
      <c r="UIG1"/>
      <c r="UIH1"/>
      <c r="UII1"/>
      <c r="UIJ1"/>
      <c r="UIK1"/>
      <c r="UIL1"/>
      <c r="UIM1"/>
      <c r="UIN1"/>
      <c r="UIO1"/>
      <c r="UIP1"/>
      <c r="UIQ1"/>
      <c r="UIR1"/>
      <c r="UIS1"/>
      <c r="UIT1"/>
      <c r="UIU1"/>
      <c r="UIV1"/>
      <c r="UIW1"/>
      <c r="UIX1"/>
      <c r="UIY1"/>
      <c r="UIZ1"/>
      <c r="UJA1"/>
      <c r="UJB1"/>
      <c r="UJC1"/>
      <c r="UJD1"/>
      <c r="UJE1"/>
      <c r="UJF1"/>
      <c r="UJG1"/>
      <c r="UJH1"/>
      <c r="UJI1"/>
      <c r="UJJ1"/>
      <c r="UJK1"/>
      <c r="UJL1"/>
      <c r="UJM1"/>
      <c r="UJN1"/>
      <c r="UJO1"/>
      <c r="UJP1"/>
      <c r="UJQ1"/>
      <c r="UJR1"/>
      <c r="UJS1"/>
      <c r="UJT1"/>
      <c r="UJU1"/>
      <c r="UJV1"/>
      <c r="UJW1"/>
      <c r="UJX1"/>
      <c r="UJY1"/>
      <c r="UJZ1"/>
      <c r="UKA1"/>
      <c r="UKB1"/>
      <c r="UKC1"/>
      <c r="UKD1"/>
      <c r="UKE1"/>
      <c r="UKF1"/>
      <c r="UKG1"/>
      <c r="UKH1"/>
      <c r="UKI1"/>
      <c r="UKJ1"/>
      <c r="UKK1"/>
      <c r="UKL1"/>
      <c r="UKM1"/>
      <c r="UKN1"/>
      <c r="UKO1"/>
      <c r="UKP1"/>
      <c r="UKQ1"/>
      <c r="UKR1"/>
      <c r="UKS1"/>
      <c r="UKT1"/>
      <c r="UKU1"/>
      <c r="UKV1"/>
      <c r="UKW1"/>
      <c r="UKX1"/>
      <c r="UKY1"/>
      <c r="UKZ1"/>
      <c r="ULA1"/>
      <c r="ULB1"/>
      <c r="ULC1"/>
      <c r="ULD1"/>
      <c r="ULE1"/>
      <c r="ULF1"/>
      <c r="ULG1"/>
      <c r="ULH1"/>
      <c r="ULI1"/>
      <c r="ULJ1"/>
      <c r="ULK1"/>
      <c r="ULL1"/>
      <c r="ULM1"/>
      <c r="ULN1"/>
      <c r="ULO1"/>
      <c r="ULP1"/>
      <c r="ULQ1"/>
      <c r="ULR1"/>
      <c r="ULS1"/>
      <c r="ULT1"/>
      <c r="ULU1"/>
      <c r="ULV1"/>
      <c r="ULW1"/>
      <c r="ULX1"/>
      <c r="ULY1"/>
      <c r="ULZ1"/>
      <c r="UMA1"/>
      <c r="UMB1"/>
      <c r="UMC1"/>
      <c r="UMD1"/>
      <c r="UME1"/>
      <c r="UMF1"/>
      <c r="UMG1"/>
      <c r="UMH1"/>
      <c r="UMI1"/>
      <c r="UMJ1"/>
      <c r="UMK1"/>
      <c r="UML1"/>
      <c r="UMM1"/>
      <c r="UMN1"/>
      <c r="UMO1"/>
      <c r="UMP1"/>
      <c r="UMQ1"/>
      <c r="UMR1"/>
      <c r="UMS1"/>
      <c r="UMT1"/>
      <c r="UMU1"/>
      <c r="UMV1"/>
      <c r="UMW1"/>
      <c r="UMX1"/>
      <c r="UMY1"/>
      <c r="UMZ1"/>
      <c r="UNA1"/>
      <c r="UNB1"/>
      <c r="UNC1"/>
      <c r="UND1"/>
      <c r="UNE1"/>
      <c r="UNF1"/>
      <c r="UNG1"/>
      <c r="UNH1"/>
      <c r="UNI1"/>
      <c r="UNJ1"/>
      <c r="UNK1"/>
      <c r="UNL1"/>
      <c r="UNM1"/>
      <c r="UNN1"/>
      <c r="UNO1"/>
      <c r="UNP1"/>
      <c r="UNQ1"/>
      <c r="UNR1"/>
      <c r="UNS1"/>
      <c r="UNT1"/>
      <c r="UNU1"/>
      <c r="UNV1"/>
      <c r="UNW1"/>
      <c r="UNX1"/>
      <c r="UNY1"/>
      <c r="UNZ1"/>
      <c r="UOA1"/>
      <c r="UOB1"/>
      <c r="UOC1"/>
      <c r="UOD1"/>
      <c r="UOE1"/>
      <c r="UOF1"/>
      <c r="UOG1"/>
      <c r="UOH1"/>
      <c r="UOI1"/>
      <c r="UOJ1"/>
      <c r="UOK1"/>
      <c r="UOL1"/>
      <c r="UOM1"/>
      <c r="UON1"/>
      <c r="UOO1"/>
      <c r="UOP1"/>
      <c r="UOQ1"/>
      <c r="UOR1"/>
      <c r="UOS1"/>
      <c r="UOT1"/>
      <c r="UOU1"/>
      <c r="UOV1"/>
      <c r="UOW1"/>
      <c r="UOX1"/>
      <c r="UOY1"/>
      <c r="UOZ1"/>
      <c r="UPA1"/>
      <c r="UPB1"/>
      <c r="UPC1"/>
      <c r="UPD1"/>
      <c r="UPE1"/>
      <c r="UPF1"/>
      <c r="UPG1"/>
      <c r="UPH1"/>
      <c r="UPI1"/>
      <c r="UPJ1"/>
      <c r="UPK1"/>
      <c r="UPL1"/>
      <c r="UPM1"/>
      <c r="UPN1"/>
      <c r="UPO1"/>
      <c r="UPP1"/>
      <c r="UPQ1"/>
      <c r="UPR1"/>
      <c r="UPS1"/>
      <c r="UPT1"/>
      <c r="UPU1"/>
      <c r="UPV1"/>
      <c r="UPW1"/>
      <c r="UPX1"/>
      <c r="UPY1"/>
      <c r="UPZ1"/>
      <c r="UQA1"/>
      <c r="UQB1"/>
      <c r="UQC1"/>
      <c r="UQD1"/>
      <c r="UQE1"/>
      <c r="UQF1"/>
      <c r="UQG1"/>
      <c r="UQH1"/>
      <c r="UQI1"/>
      <c r="UQJ1"/>
      <c r="UQK1"/>
      <c r="UQL1"/>
      <c r="UQM1"/>
      <c r="UQN1"/>
      <c r="UQO1"/>
      <c r="UQP1"/>
      <c r="UQQ1"/>
      <c r="UQR1"/>
      <c r="UQS1"/>
      <c r="UQT1"/>
      <c r="UQU1"/>
      <c r="UQV1"/>
      <c r="UQW1"/>
      <c r="UQX1"/>
      <c r="UQY1"/>
      <c r="UQZ1"/>
      <c r="URA1"/>
      <c r="URB1"/>
      <c r="URC1"/>
      <c r="URD1"/>
      <c r="URE1"/>
      <c r="URF1"/>
      <c r="URG1"/>
      <c r="URH1"/>
      <c r="URI1"/>
      <c r="URJ1"/>
      <c r="URK1"/>
      <c r="URL1"/>
      <c r="URM1"/>
      <c r="URN1"/>
      <c r="URO1"/>
      <c r="URP1"/>
      <c r="URQ1"/>
      <c r="URR1"/>
      <c r="URS1"/>
      <c r="URT1"/>
      <c r="URU1"/>
      <c r="URV1"/>
      <c r="URW1"/>
      <c r="URX1"/>
      <c r="URY1"/>
      <c r="URZ1"/>
      <c r="USA1"/>
      <c r="USB1"/>
      <c r="USC1"/>
      <c r="USD1"/>
      <c r="USE1"/>
      <c r="USF1"/>
      <c r="USG1"/>
      <c r="USH1"/>
      <c r="USI1"/>
      <c r="USJ1"/>
      <c r="USK1"/>
      <c r="USL1"/>
      <c r="USM1"/>
      <c r="USN1"/>
      <c r="USO1"/>
      <c r="USP1"/>
      <c r="USQ1"/>
      <c r="USR1"/>
      <c r="USS1"/>
      <c r="UST1"/>
      <c r="USU1"/>
      <c r="USV1"/>
      <c r="USW1"/>
      <c r="USX1"/>
      <c r="USY1"/>
      <c r="USZ1"/>
      <c r="UTA1"/>
      <c r="UTB1"/>
      <c r="UTC1"/>
      <c r="UTD1"/>
      <c r="UTE1"/>
      <c r="UTF1"/>
      <c r="UTG1"/>
      <c r="UTH1"/>
      <c r="UTI1"/>
      <c r="UTJ1"/>
      <c r="UTK1"/>
      <c r="UTL1"/>
      <c r="UTM1"/>
      <c r="UTN1"/>
      <c r="UTO1"/>
      <c r="UTP1"/>
      <c r="UTQ1"/>
      <c r="UTR1"/>
      <c r="UTS1"/>
      <c r="UTT1"/>
      <c r="UTU1"/>
      <c r="UTV1"/>
      <c r="UTW1"/>
      <c r="UTX1"/>
      <c r="UTY1"/>
      <c r="UTZ1"/>
      <c r="UUA1"/>
      <c r="UUB1"/>
      <c r="UUC1"/>
      <c r="UUD1"/>
      <c r="UUE1"/>
      <c r="UUF1"/>
      <c r="UUG1"/>
      <c r="UUH1"/>
      <c r="UUI1"/>
      <c r="UUJ1"/>
      <c r="UUK1"/>
      <c r="UUL1"/>
      <c r="UUM1"/>
      <c r="UUN1"/>
      <c r="UUO1"/>
      <c r="UUP1"/>
      <c r="UUQ1"/>
      <c r="UUR1"/>
      <c r="UUS1"/>
      <c r="UUT1"/>
      <c r="UUU1"/>
      <c r="UUV1"/>
      <c r="UUW1"/>
      <c r="UUX1"/>
      <c r="UUY1"/>
      <c r="UUZ1"/>
      <c r="UVA1"/>
      <c r="UVB1"/>
      <c r="UVC1"/>
      <c r="UVD1"/>
      <c r="UVE1"/>
      <c r="UVF1"/>
      <c r="UVG1"/>
      <c r="UVH1"/>
      <c r="UVI1"/>
      <c r="UVJ1"/>
      <c r="UVK1"/>
      <c r="UVL1"/>
      <c r="UVM1"/>
      <c r="UVN1"/>
      <c r="UVO1"/>
      <c r="UVP1"/>
      <c r="UVQ1"/>
      <c r="UVR1"/>
      <c r="UVS1"/>
      <c r="UVT1"/>
      <c r="UVU1"/>
      <c r="UVV1"/>
      <c r="UVW1"/>
      <c r="UVX1"/>
      <c r="UVY1"/>
      <c r="UVZ1"/>
      <c r="UWA1"/>
      <c r="UWB1"/>
      <c r="UWC1"/>
      <c r="UWD1"/>
      <c r="UWE1"/>
      <c r="UWF1"/>
      <c r="UWG1"/>
      <c r="UWH1"/>
      <c r="UWI1"/>
      <c r="UWJ1"/>
      <c r="UWK1"/>
      <c r="UWL1"/>
      <c r="UWM1"/>
      <c r="UWN1"/>
      <c r="UWO1"/>
      <c r="UWP1"/>
      <c r="UWQ1"/>
      <c r="UWR1"/>
      <c r="UWS1"/>
      <c r="UWT1"/>
      <c r="UWU1"/>
      <c r="UWV1"/>
      <c r="UWW1"/>
      <c r="UWX1"/>
      <c r="UWY1"/>
      <c r="UWZ1"/>
      <c r="UXA1"/>
      <c r="UXB1"/>
      <c r="UXC1"/>
      <c r="UXD1"/>
      <c r="UXE1"/>
      <c r="UXF1"/>
      <c r="UXG1"/>
      <c r="UXH1"/>
      <c r="UXI1"/>
      <c r="UXJ1"/>
      <c r="UXK1"/>
      <c r="UXL1"/>
      <c r="UXM1"/>
      <c r="UXN1"/>
      <c r="UXO1"/>
      <c r="UXP1"/>
      <c r="UXQ1"/>
      <c r="UXR1"/>
      <c r="UXS1"/>
      <c r="UXT1"/>
      <c r="UXU1"/>
      <c r="UXV1"/>
      <c r="UXW1"/>
      <c r="UXX1"/>
      <c r="UXY1"/>
      <c r="UXZ1"/>
      <c r="UYA1"/>
      <c r="UYB1"/>
      <c r="UYC1"/>
      <c r="UYD1"/>
      <c r="UYE1"/>
      <c r="UYF1"/>
      <c r="UYG1"/>
      <c r="UYH1"/>
      <c r="UYI1"/>
      <c r="UYJ1"/>
      <c r="UYK1"/>
      <c r="UYL1"/>
      <c r="UYM1"/>
      <c r="UYN1"/>
      <c r="UYO1"/>
      <c r="UYP1"/>
      <c r="UYQ1"/>
      <c r="UYR1"/>
      <c r="UYS1"/>
      <c r="UYT1"/>
      <c r="UYU1"/>
      <c r="UYV1"/>
      <c r="UYW1"/>
      <c r="UYX1"/>
      <c r="UYY1"/>
      <c r="UYZ1"/>
      <c r="UZA1"/>
      <c r="UZB1"/>
      <c r="UZC1"/>
      <c r="UZD1"/>
      <c r="UZE1"/>
      <c r="UZF1"/>
      <c r="UZG1"/>
      <c r="UZH1"/>
      <c r="UZI1"/>
      <c r="UZJ1"/>
      <c r="UZK1"/>
      <c r="UZL1"/>
      <c r="UZM1"/>
      <c r="UZN1"/>
      <c r="UZO1"/>
      <c r="UZP1"/>
      <c r="UZQ1"/>
      <c r="UZR1"/>
      <c r="UZS1"/>
      <c r="UZT1"/>
      <c r="UZU1"/>
      <c r="UZV1"/>
      <c r="UZW1"/>
      <c r="UZX1"/>
      <c r="UZY1"/>
      <c r="UZZ1"/>
      <c r="VAA1"/>
      <c r="VAB1"/>
      <c r="VAC1"/>
      <c r="VAD1"/>
      <c r="VAE1"/>
      <c r="VAF1"/>
      <c r="VAG1"/>
      <c r="VAH1"/>
      <c r="VAI1"/>
      <c r="VAJ1"/>
      <c r="VAK1"/>
      <c r="VAL1"/>
      <c r="VAM1"/>
      <c r="VAN1"/>
      <c r="VAO1"/>
      <c r="VAP1"/>
      <c r="VAQ1"/>
      <c r="VAR1"/>
      <c r="VAS1"/>
      <c r="VAT1"/>
      <c r="VAU1"/>
      <c r="VAV1"/>
      <c r="VAW1"/>
      <c r="VAX1"/>
      <c r="VAY1"/>
      <c r="VAZ1"/>
      <c r="VBA1"/>
      <c r="VBB1"/>
      <c r="VBC1"/>
      <c r="VBD1"/>
      <c r="VBE1"/>
      <c r="VBF1"/>
      <c r="VBG1"/>
      <c r="VBH1"/>
      <c r="VBI1"/>
      <c r="VBJ1"/>
      <c r="VBK1"/>
      <c r="VBL1"/>
      <c r="VBM1"/>
      <c r="VBN1"/>
      <c r="VBO1"/>
      <c r="VBP1"/>
      <c r="VBQ1"/>
      <c r="VBR1"/>
      <c r="VBS1"/>
      <c r="VBT1"/>
      <c r="VBU1"/>
      <c r="VBV1"/>
      <c r="VBW1"/>
      <c r="VBX1"/>
      <c r="VBY1"/>
      <c r="VBZ1"/>
      <c r="VCA1"/>
      <c r="VCB1"/>
      <c r="VCC1"/>
      <c r="VCD1"/>
      <c r="VCE1"/>
      <c r="VCF1"/>
      <c r="VCG1"/>
      <c r="VCH1"/>
      <c r="VCI1"/>
      <c r="VCJ1"/>
      <c r="VCK1"/>
      <c r="VCL1"/>
      <c r="VCM1"/>
      <c r="VCN1"/>
      <c r="VCO1"/>
      <c r="VCP1"/>
      <c r="VCQ1"/>
      <c r="VCR1"/>
      <c r="VCS1"/>
      <c r="VCT1"/>
      <c r="VCU1"/>
      <c r="VCV1"/>
      <c r="VCW1"/>
      <c r="VCX1"/>
      <c r="VCY1"/>
      <c r="VCZ1"/>
      <c r="VDA1"/>
      <c r="VDB1"/>
      <c r="VDC1"/>
      <c r="VDD1"/>
      <c r="VDE1"/>
      <c r="VDF1"/>
      <c r="VDG1"/>
      <c r="VDH1"/>
      <c r="VDI1"/>
      <c r="VDJ1"/>
      <c r="VDK1"/>
      <c r="VDL1"/>
      <c r="VDM1"/>
      <c r="VDN1"/>
      <c r="VDO1"/>
      <c r="VDP1"/>
      <c r="VDQ1"/>
      <c r="VDR1"/>
      <c r="VDS1"/>
      <c r="VDT1"/>
      <c r="VDU1"/>
      <c r="VDV1"/>
      <c r="VDW1"/>
      <c r="VDX1"/>
      <c r="VDY1"/>
      <c r="VDZ1"/>
      <c r="VEA1"/>
      <c r="VEB1"/>
      <c r="VEC1"/>
      <c r="VED1"/>
      <c r="VEE1"/>
      <c r="VEF1"/>
      <c r="VEG1"/>
      <c r="VEH1"/>
      <c r="VEI1"/>
      <c r="VEJ1"/>
      <c r="VEK1"/>
      <c r="VEL1"/>
      <c r="VEM1"/>
      <c r="VEN1"/>
      <c r="VEO1"/>
      <c r="VEP1"/>
      <c r="VEQ1"/>
      <c r="VER1"/>
      <c r="VES1"/>
      <c r="VET1"/>
      <c r="VEU1"/>
      <c r="VEV1"/>
      <c r="VEW1"/>
      <c r="VEX1"/>
      <c r="VEY1"/>
      <c r="VEZ1"/>
      <c r="VFA1"/>
      <c r="VFB1"/>
      <c r="VFC1"/>
      <c r="VFD1"/>
      <c r="VFE1"/>
      <c r="VFF1"/>
      <c r="VFG1"/>
      <c r="VFH1"/>
      <c r="VFI1"/>
      <c r="VFJ1"/>
      <c r="VFK1"/>
      <c r="VFL1"/>
      <c r="VFM1"/>
      <c r="VFN1"/>
      <c r="VFO1"/>
      <c r="VFP1"/>
      <c r="VFQ1"/>
      <c r="VFR1"/>
      <c r="VFS1"/>
      <c r="VFT1"/>
      <c r="VFU1"/>
      <c r="VFV1"/>
      <c r="VFW1"/>
      <c r="VFX1"/>
      <c r="VFY1"/>
      <c r="VFZ1"/>
      <c r="VGA1"/>
      <c r="VGB1"/>
      <c r="VGC1"/>
      <c r="VGD1"/>
      <c r="VGE1"/>
      <c r="VGF1"/>
      <c r="VGG1"/>
      <c r="VGH1"/>
      <c r="VGI1"/>
      <c r="VGJ1"/>
      <c r="VGK1"/>
      <c r="VGL1"/>
      <c r="VGM1"/>
      <c r="VGN1"/>
      <c r="VGO1"/>
      <c r="VGP1"/>
      <c r="VGQ1"/>
      <c r="VGR1"/>
      <c r="VGS1"/>
      <c r="VGT1"/>
      <c r="VGU1"/>
      <c r="VGV1"/>
      <c r="VGW1"/>
      <c r="VGX1"/>
      <c r="VGY1"/>
      <c r="VGZ1"/>
      <c r="VHA1"/>
      <c r="VHB1"/>
      <c r="VHC1"/>
      <c r="VHD1"/>
      <c r="VHE1"/>
      <c r="VHF1"/>
      <c r="VHG1"/>
      <c r="VHH1"/>
      <c r="VHI1"/>
      <c r="VHJ1"/>
      <c r="VHK1"/>
      <c r="VHL1"/>
      <c r="VHM1"/>
      <c r="VHN1"/>
      <c r="VHO1"/>
      <c r="VHP1"/>
      <c r="VHQ1"/>
      <c r="VHR1"/>
      <c r="VHS1"/>
      <c r="VHT1"/>
      <c r="VHU1"/>
      <c r="VHV1"/>
      <c r="VHW1"/>
      <c r="VHX1"/>
      <c r="VHY1"/>
      <c r="VHZ1"/>
      <c r="VIA1"/>
      <c r="VIB1"/>
      <c r="VIC1"/>
      <c r="VID1"/>
      <c r="VIE1"/>
      <c r="VIF1"/>
      <c r="VIG1"/>
      <c r="VIH1"/>
      <c r="VII1"/>
      <c r="VIJ1"/>
      <c r="VIK1"/>
      <c r="VIL1"/>
      <c r="VIM1"/>
      <c r="VIN1"/>
      <c r="VIO1"/>
      <c r="VIP1"/>
      <c r="VIQ1"/>
      <c r="VIR1"/>
      <c r="VIS1"/>
      <c r="VIT1"/>
      <c r="VIU1"/>
      <c r="VIV1"/>
      <c r="VIW1"/>
      <c r="VIX1"/>
      <c r="VIY1"/>
      <c r="VIZ1"/>
      <c r="VJA1"/>
      <c r="VJB1"/>
      <c r="VJC1"/>
      <c r="VJD1"/>
      <c r="VJE1"/>
      <c r="VJF1"/>
      <c r="VJG1"/>
      <c r="VJH1"/>
      <c r="VJI1"/>
      <c r="VJJ1"/>
      <c r="VJK1"/>
      <c r="VJL1"/>
      <c r="VJM1"/>
      <c r="VJN1"/>
      <c r="VJO1"/>
      <c r="VJP1"/>
      <c r="VJQ1"/>
      <c r="VJR1"/>
      <c r="VJS1"/>
      <c r="VJT1"/>
      <c r="VJU1"/>
      <c r="VJV1"/>
      <c r="VJW1"/>
      <c r="VJX1"/>
      <c r="VJY1"/>
      <c r="VJZ1"/>
      <c r="VKA1"/>
      <c r="VKB1"/>
      <c r="VKC1"/>
      <c r="VKD1"/>
      <c r="VKE1"/>
      <c r="VKF1"/>
      <c r="VKG1"/>
      <c r="VKH1"/>
      <c r="VKI1"/>
      <c r="VKJ1"/>
      <c r="VKK1"/>
      <c r="VKL1"/>
      <c r="VKM1"/>
      <c r="VKN1"/>
      <c r="VKO1"/>
      <c r="VKP1"/>
      <c r="VKQ1"/>
      <c r="VKR1"/>
      <c r="VKS1"/>
      <c r="VKT1"/>
      <c r="VKU1"/>
      <c r="VKV1"/>
      <c r="VKW1"/>
      <c r="VKX1"/>
      <c r="VKY1"/>
      <c r="VKZ1"/>
      <c r="VLA1"/>
      <c r="VLB1"/>
      <c r="VLC1"/>
      <c r="VLD1"/>
      <c r="VLE1"/>
      <c r="VLF1"/>
      <c r="VLG1"/>
      <c r="VLH1"/>
      <c r="VLI1"/>
      <c r="VLJ1"/>
      <c r="VLK1"/>
      <c r="VLL1"/>
      <c r="VLM1"/>
      <c r="VLN1"/>
      <c r="VLO1"/>
      <c r="VLP1"/>
      <c r="VLQ1"/>
      <c r="VLR1"/>
      <c r="VLS1"/>
      <c r="VLT1"/>
      <c r="VLU1"/>
      <c r="VLV1"/>
      <c r="VLW1"/>
      <c r="VLX1"/>
      <c r="VLY1"/>
      <c r="VLZ1"/>
      <c r="VMA1"/>
      <c r="VMB1"/>
      <c r="VMC1"/>
      <c r="VMD1"/>
      <c r="VME1"/>
      <c r="VMF1"/>
      <c r="VMG1"/>
      <c r="VMH1"/>
      <c r="VMI1"/>
      <c r="VMJ1"/>
      <c r="VMK1"/>
      <c r="VML1"/>
      <c r="VMM1"/>
      <c r="VMN1"/>
      <c r="VMO1"/>
      <c r="VMP1"/>
      <c r="VMQ1"/>
      <c r="VMR1"/>
      <c r="VMS1"/>
      <c r="VMT1"/>
      <c r="VMU1"/>
      <c r="VMV1"/>
      <c r="VMW1"/>
      <c r="VMX1"/>
      <c r="VMY1"/>
      <c r="VMZ1"/>
      <c r="VNA1"/>
      <c r="VNB1"/>
      <c r="VNC1"/>
      <c r="VND1"/>
      <c r="VNE1"/>
      <c r="VNF1"/>
      <c r="VNG1"/>
      <c r="VNH1"/>
      <c r="VNI1"/>
      <c r="VNJ1"/>
      <c r="VNK1"/>
      <c r="VNL1"/>
      <c r="VNM1"/>
      <c r="VNN1"/>
      <c r="VNO1"/>
      <c r="VNP1"/>
      <c r="VNQ1"/>
      <c r="VNR1"/>
      <c r="VNS1"/>
      <c r="VNT1"/>
      <c r="VNU1"/>
      <c r="VNV1"/>
      <c r="VNW1"/>
      <c r="VNX1"/>
      <c r="VNY1"/>
      <c r="VNZ1"/>
      <c r="VOA1"/>
      <c r="VOB1"/>
      <c r="VOC1"/>
      <c r="VOD1"/>
      <c r="VOE1"/>
      <c r="VOF1"/>
      <c r="VOG1"/>
      <c r="VOH1"/>
      <c r="VOI1"/>
      <c r="VOJ1"/>
      <c r="VOK1"/>
      <c r="VOL1"/>
      <c r="VOM1"/>
      <c r="VON1"/>
      <c r="VOO1"/>
      <c r="VOP1"/>
      <c r="VOQ1"/>
      <c r="VOR1"/>
      <c r="VOS1"/>
      <c r="VOT1"/>
      <c r="VOU1"/>
      <c r="VOV1"/>
      <c r="VOW1"/>
      <c r="VOX1"/>
      <c r="VOY1"/>
      <c r="VOZ1"/>
      <c r="VPA1"/>
      <c r="VPB1"/>
      <c r="VPC1"/>
      <c r="VPD1"/>
      <c r="VPE1"/>
      <c r="VPF1"/>
      <c r="VPG1"/>
      <c r="VPH1"/>
      <c r="VPI1"/>
      <c r="VPJ1"/>
      <c r="VPK1"/>
      <c r="VPL1"/>
      <c r="VPM1"/>
      <c r="VPN1"/>
      <c r="VPO1"/>
      <c r="VPP1"/>
      <c r="VPQ1"/>
      <c r="VPR1"/>
      <c r="VPS1"/>
      <c r="VPT1"/>
      <c r="VPU1"/>
      <c r="VPV1"/>
      <c r="VPW1"/>
      <c r="VPX1"/>
      <c r="VPY1"/>
      <c r="VPZ1"/>
      <c r="VQA1"/>
      <c r="VQB1"/>
      <c r="VQC1"/>
      <c r="VQD1"/>
      <c r="VQE1"/>
      <c r="VQF1"/>
      <c r="VQG1"/>
      <c r="VQH1"/>
      <c r="VQI1"/>
      <c r="VQJ1"/>
      <c r="VQK1"/>
      <c r="VQL1"/>
      <c r="VQM1"/>
      <c r="VQN1"/>
      <c r="VQO1"/>
      <c r="VQP1"/>
      <c r="VQQ1"/>
      <c r="VQR1"/>
      <c r="VQS1"/>
      <c r="VQT1"/>
      <c r="VQU1"/>
      <c r="VQV1"/>
      <c r="VQW1"/>
      <c r="VQX1"/>
      <c r="VQY1"/>
      <c r="VQZ1"/>
      <c r="VRA1"/>
      <c r="VRB1"/>
      <c r="VRC1"/>
      <c r="VRD1"/>
      <c r="VRE1"/>
      <c r="VRF1"/>
      <c r="VRG1"/>
      <c r="VRH1"/>
      <c r="VRI1"/>
      <c r="VRJ1"/>
      <c r="VRK1"/>
      <c r="VRL1"/>
      <c r="VRM1"/>
      <c r="VRN1"/>
      <c r="VRO1"/>
      <c r="VRP1"/>
      <c r="VRQ1"/>
      <c r="VRR1"/>
      <c r="VRS1"/>
      <c r="VRT1"/>
      <c r="VRU1"/>
      <c r="VRV1"/>
      <c r="VRW1"/>
      <c r="VRX1"/>
      <c r="VRY1"/>
      <c r="VRZ1"/>
      <c r="VSA1"/>
      <c r="VSB1"/>
      <c r="VSC1"/>
      <c r="VSD1"/>
      <c r="VSE1"/>
      <c r="VSF1"/>
      <c r="VSG1"/>
      <c r="VSH1"/>
      <c r="VSI1"/>
      <c r="VSJ1"/>
      <c r="VSK1"/>
      <c r="VSL1"/>
      <c r="VSM1"/>
      <c r="VSN1"/>
      <c r="VSO1"/>
      <c r="VSP1"/>
      <c r="VSQ1"/>
      <c r="VSR1"/>
      <c r="VSS1"/>
      <c r="VST1"/>
      <c r="VSU1"/>
      <c r="VSV1"/>
      <c r="VSW1"/>
      <c r="VSX1"/>
      <c r="VSY1"/>
      <c r="VSZ1"/>
      <c r="VTA1"/>
      <c r="VTB1"/>
      <c r="VTC1"/>
      <c r="VTD1"/>
      <c r="VTE1"/>
      <c r="VTF1"/>
      <c r="VTG1"/>
      <c r="VTH1"/>
      <c r="VTI1"/>
      <c r="VTJ1"/>
      <c r="VTK1"/>
      <c r="VTL1"/>
      <c r="VTM1"/>
      <c r="VTN1"/>
      <c r="VTO1"/>
      <c r="VTP1"/>
      <c r="VTQ1"/>
      <c r="VTR1"/>
      <c r="VTS1"/>
      <c r="VTT1"/>
      <c r="VTU1"/>
      <c r="VTV1"/>
      <c r="VTW1"/>
      <c r="VTX1"/>
      <c r="VTY1"/>
      <c r="VTZ1"/>
      <c r="VUA1"/>
      <c r="VUB1"/>
      <c r="VUC1"/>
      <c r="VUD1"/>
      <c r="VUE1"/>
      <c r="VUF1"/>
      <c r="VUG1"/>
      <c r="VUH1"/>
      <c r="VUI1"/>
      <c r="VUJ1"/>
      <c r="VUK1"/>
      <c r="VUL1"/>
      <c r="VUM1"/>
      <c r="VUN1"/>
      <c r="VUO1"/>
      <c r="VUP1"/>
      <c r="VUQ1"/>
      <c r="VUR1"/>
      <c r="VUS1"/>
      <c r="VUT1"/>
      <c r="VUU1"/>
      <c r="VUV1"/>
      <c r="VUW1"/>
      <c r="VUX1"/>
      <c r="VUY1"/>
      <c r="VUZ1"/>
      <c r="VVA1"/>
      <c r="VVB1"/>
      <c r="VVC1"/>
      <c r="VVD1"/>
      <c r="VVE1"/>
      <c r="VVF1"/>
      <c r="VVG1"/>
      <c r="VVH1"/>
      <c r="VVI1"/>
      <c r="VVJ1"/>
      <c r="VVK1"/>
      <c r="VVL1"/>
      <c r="VVM1"/>
      <c r="VVN1"/>
      <c r="VVO1"/>
      <c r="VVP1"/>
      <c r="VVQ1"/>
      <c r="VVR1"/>
      <c r="VVS1"/>
      <c r="VVT1"/>
      <c r="VVU1"/>
      <c r="VVV1"/>
      <c r="VVW1"/>
      <c r="VVX1"/>
      <c r="VVY1"/>
      <c r="VVZ1"/>
      <c r="VWA1"/>
      <c r="VWB1"/>
      <c r="VWC1"/>
      <c r="VWD1"/>
      <c r="VWE1"/>
      <c r="VWF1"/>
      <c r="VWG1"/>
      <c r="VWH1"/>
      <c r="VWI1"/>
      <c r="VWJ1"/>
      <c r="VWK1"/>
      <c r="VWL1"/>
      <c r="VWM1"/>
      <c r="VWN1"/>
      <c r="VWO1"/>
      <c r="VWP1"/>
      <c r="VWQ1"/>
      <c r="VWR1"/>
      <c r="VWS1"/>
      <c r="VWT1"/>
      <c r="VWU1"/>
      <c r="VWV1"/>
      <c r="VWW1"/>
      <c r="VWX1"/>
      <c r="VWY1"/>
      <c r="VWZ1"/>
      <c r="VXA1"/>
      <c r="VXB1"/>
      <c r="VXC1"/>
      <c r="VXD1"/>
      <c r="VXE1"/>
      <c r="VXF1"/>
      <c r="VXG1"/>
      <c r="VXH1"/>
      <c r="VXI1"/>
      <c r="VXJ1"/>
      <c r="VXK1"/>
      <c r="VXL1"/>
      <c r="VXM1"/>
      <c r="VXN1"/>
      <c r="VXO1"/>
      <c r="VXP1"/>
      <c r="VXQ1"/>
      <c r="VXR1"/>
      <c r="VXS1"/>
      <c r="VXT1"/>
      <c r="VXU1"/>
      <c r="VXV1"/>
      <c r="VXW1"/>
      <c r="VXX1"/>
      <c r="VXY1"/>
      <c r="VXZ1"/>
      <c r="VYA1"/>
      <c r="VYB1"/>
      <c r="VYC1"/>
      <c r="VYD1"/>
      <c r="VYE1"/>
      <c r="VYF1"/>
      <c r="VYG1"/>
      <c r="VYH1"/>
      <c r="VYI1"/>
      <c r="VYJ1"/>
      <c r="VYK1"/>
      <c r="VYL1"/>
      <c r="VYM1"/>
      <c r="VYN1"/>
      <c r="VYO1"/>
      <c r="VYP1"/>
      <c r="VYQ1"/>
      <c r="VYR1"/>
      <c r="VYS1"/>
      <c r="VYT1"/>
      <c r="VYU1"/>
      <c r="VYV1"/>
      <c r="VYW1"/>
      <c r="VYX1"/>
      <c r="VYY1"/>
      <c r="VYZ1"/>
      <c r="VZA1"/>
      <c r="VZB1"/>
      <c r="VZC1"/>
      <c r="VZD1"/>
      <c r="VZE1"/>
      <c r="VZF1"/>
      <c r="VZG1"/>
      <c r="VZH1"/>
      <c r="VZI1"/>
      <c r="VZJ1"/>
      <c r="VZK1"/>
      <c r="VZL1"/>
      <c r="VZM1"/>
      <c r="VZN1"/>
      <c r="VZO1"/>
      <c r="VZP1"/>
      <c r="VZQ1"/>
      <c r="VZR1"/>
      <c r="VZS1"/>
      <c r="VZT1"/>
      <c r="VZU1"/>
      <c r="VZV1"/>
      <c r="VZW1"/>
      <c r="VZX1"/>
      <c r="VZY1"/>
      <c r="VZZ1"/>
      <c r="WAA1"/>
      <c r="WAB1"/>
      <c r="WAC1"/>
      <c r="WAD1"/>
      <c r="WAE1"/>
      <c r="WAF1"/>
      <c r="WAG1"/>
      <c r="WAH1"/>
      <c r="WAI1"/>
      <c r="WAJ1"/>
      <c r="WAK1"/>
      <c r="WAL1"/>
      <c r="WAM1"/>
      <c r="WAN1"/>
      <c r="WAO1"/>
      <c r="WAP1"/>
      <c r="WAQ1"/>
      <c r="WAR1"/>
      <c r="WAS1"/>
      <c r="WAT1"/>
      <c r="WAU1"/>
      <c r="WAV1"/>
      <c r="WAW1"/>
      <c r="WAX1"/>
      <c r="WAY1"/>
      <c r="WAZ1"/>
      <c r="WBA1"/>
      <c r="WBB1"/>
      <c r="WBC1"/>
      <c r="WBD1"/>
      <c r="WBE1"/>
      <c r="WBF1"/>
      <c r="WBG1"/>
      <c r="WBH1"/>
      <c r="WBI1"/>
      <c r="WBJ1"/>
      <c r="WBK1"/>
      <c r="WBL1"/>
      <c r="WBM1"/>
      <c r="WBN1"/>
      <c r="WBO1"/>
      <c r="WBP1"/>
      <c r="WBQ1"/>
      <c r="WBR1"/>
      <c r="WBS1"/>
      <c r="WBT1"/>
      <c r="WBU1"/>
      <c r="WBV1"/>
      <c r="WBW1"/>
      <c r="WBX1"/>
      <c r="WBY1"/>
      <c r="WBZ1"/>
      <c r="WCA1"/>
      <c r="WCB1"/>
      <c r="WCC1"/>
      <c r="WCD1"/>
      <c r="WCE1"/>
      <c r="WCF1"/>
      <c r="WCG1"/>
      <c r="WCH1"/>
      <c r="WCI1"/>
      <c r="WCJ1"/>
      <c r="WCK1"/>
      <c r="WCL1"/>
      <c r="WCM1"/>
      <c r="WCN1"/>
      <c r="WCO1"/>
      <c r="WCP1"/>
      <c r="WCQ1"/>
      <c r="WCR1"/>
      <c r="WCS1"/>
      <c r="WCT1"/>
      <c r="WCU1"/>
      <c r="WCV1"/>
      <c r="WCW1"/>
      <c r="WCX1"/>
      <c r="WCY1"/>
      <c r="WCZ1"/>
      <c r="WDA1"/>
      <c r="WDB1"/>
      <c r="WDC1"/>
      <c r="WDD1"/>
      <c r="WDE1"/>
      <c r="WDF1"/>
      <c r="WDG1"/>
      <c r="WDH1"/>
      <c r="WDI1"/>
      <c r="WDJ1"/>
      <c r="WDK1"/>
      <c r="WDL1"/>
      <c r="WDM1"/>
      <c r="WDN1"/>
      <c r="WDO1"/>
      <c r="WDP1"/>
      <c r="WDQ1"/>
      <c r="WDR1"/>
      <c r="WDS1"/>
      <c r="WDT1"/>
      <c r="WDU1"/>
      <c r="WDV1"/>
      <c r="WDW1"/>
      <c r="WDX1"/>
      <c r="WDY1"/>
      <c r="WDZ1"/>
      <c r="WEA1"/>
      <c r="WEB1"/>
      <c r="WEC1"/>
      <c r="WED1"/>
      <c r="WEE1"/>
      <c r="WEF1"/>
      <c r="WEG1"/>
      <c r="WEH1"/>
      <c r="WEI1"/>
      <c r="WEJ1"/>
      <c r="WEK1"/>
      <c r="WEL1"/>
      <c r="WEM1"/>
      <c r="WEN1"/>
      <c r="WEO1"/>
      <c r="WEP1"/>
      <c r="WEQ1"/>
      <c r="WER1"/>
      <c r="WES1"/>
      <c r="WET1"/>
      <c r="WEU1"/>
      <c r="WEV1"/>
      <c r="WEW1"/>
      <c r="WEX1"/>
      <c r="WEY1"/>
      <c r="WEZ1"/>
      <c r="WFA1"/>
      <c r="WFB1"/>
      <c r="WFC1"/>
      <c r="WFD1"/>
      <c r="WFE1"/>
      <c r="WFF1"/>
      <c r="WFG1"/>
      <c r="WFH1"/>
      <c r="WFI1"/>
      <c r="WFJ1"/>
      <c r="WFK1"/>
      <c r="WFL1"/>
      <c r="WFM1"/>
      <c r="WFN1"/>
      <c r="WFO1"/>
      <c r="WFP1"/>
      <c r="WFQ1"/>
      <c r="WFR1"/>
      <c r="WFS1"/>
      <c r="WFT1"/>
      <c r="WFU1"/>
      <c r="WFV1"/>
      <c r="WFW1"/>
      <c r="WFX1"/>
      <c r="WFY1"/>
      <c r="WFZ1"/>
      <c r="WGA1"/>
      <c r="WGB1"/>
      <c r="WGC1"/>
      <c r="WGD1"/>
      <c r="WGE1"/>
      <c r="WGF1"/>
      <c r="WGG1"/>
      <c r="WGH1"/>
      <c r="WGI1"/>
      <c r="WGJ1"/>
      <c r="WGK1"/>
      <c r="WGL1"/>
      <c r="WGM1"/>
      <c r="WGN1"/>
      <c r="WGO1"/>
      <c r="WGP1"/>
      <c r="WGQ1"/>
      <c r="WGR1"/>
      <c r="WGS1"/>
      <c r="WGT1"/>
      <c r="WGU1"/>
      <c r="WGV1"/>
      <c r="WGW1"/>
      <c r="WGX1"/>
      <c r="WGY1"/>
      <c r="WGZ1"/>
      <c r="WHA1"/>
      <c r="WHB1"/>
      <c r="WHC1"/>
      <c r="WHD1"/>
      <c r="WHE1"/>
      <c r="WHF1"/>
      <c r="WHG1"/>
      <c r="WHH1"/>
      <c r="WHI1"/>
      <c r="WHJ1"/>
      <c r="WHK1"/>
      <c r="WHL1"/>
      <c r="WHM1"/>
      <c r="WHN1"/>
      <c r="WHO1"/>
      <c r="WHP1"/>
      <c r="WHQ1"/>
      <c r="WHR1"/>
      <c r="WHS1"/>
      <c r="WHT1"/>
      <c r="WHU1"/>
      <c r="WHV1"/>
      <c r="WHW1"/>
      <c r="WHX1"/>
      <c r="WHY1"/>
      <c r="WHZ1"/>
      <c r="WIA1"/>
      <c r="WIB1"/>
      <c r="WIC1"/>
      <c r="WID1"/>
      <c r="WIE1"/>
      <c r="WIF1"/>
      <c r="WIG1"/>
      <c r="WIH1"/>
      <c r="WII1"/>
      <c r="WIJ1"/>
      <c r="WIK1"/>
      <c r="WIL1"/>
      <c r="WIM1"/>
      <c r="WIN1"/>
      <c r="WIO1"/>
      <c r="WIP1"/>
      <c r="WIQ1"/>
      <c r="WIR1"/>
      <c r="WIS1"/>
      <c r="WIT1"/>
      <c r="WIU1"/>
      <c r="WIV1"/>
      <c r="WIW1"/>
      <c r="WIX1"/>
      <c r="WIY1"/>
      <c r="WIZ1"/>
      <c r="WJA1"/>
      <c r="WJB1"/>
      <c r="WJC1"/>
      <c r="WJD1"/>
      <c r="WJE1"/>
      <c r="WJF1"/>
      <c r="WJG1"/>
      <c r="WJH1"/>
      <c r="WJI1"/>
      <c r="WJJ1"/>
      <c r="WJK1"/>
      <c r="WJL1"/>
      <c r="WJM1"/>
      <c r="WJN1"/>
      <c r="WJO1"/>
      <c r="WJP1"/>
      <c r="WJQ1"/>
      <c r="WJR1"/>
      <c r="WJS1"/>
      <c r="WJT1"/>
      <c r="WJU1"/>
      <c r="WJV1"/>
      <c r="WJW1"/>
      <c r="WJX1"/>
      <c r="WJY1"/>
      <c r="WJZ1"/>
      <c r="WKA1"/>
      <c r="WKB1"/>
      <c r="WKC1"/>
      <c r="WKD1"/>
      <c r="WKE1"/>
      <c r="WKF1"/>
      <c r="WKG1"/>
      <c r="WKH1"/>
      <c r="WKI1"/>
      <c r="WKJ1"/>
      <c r="WKK1"/>
      <c r="WKL1"/>
      <c r="WKM1"/>
      <c r="WKN1"/>
      <c r="WKO1"/>
      <c r="WKP1"/>
      <c r="WKQ1"/>
      <c r="WKR1"/>
      <c r="WKS1"/>
      <c r="WKT1"/>
      <c r="WKU1"/>
      <c r="WKV1"/>
      <c r="WKW1"/>
      <c r="WKX1"/>
      <c r="WKY1"/>
      <c r="WKZ1"/>
      <c r="WLA1"/>
      <c r="WLB1"/>
      <c r="WLC1"/>
      <c r="WLD1"/>
      <c r="WLE1"/>
      <c r="WLF1"/>
      <c r="WLG1"/>
      <c r="WLH1"/>
      <c r="WLI1"/>
      <c r="WLJ1"/>
      <c r="WLK1"/>
      <c r="WLL1"/>
      <c r="WLM1"/>
      <c r="WLN1"/>
      <c r="WLO1"/>
      <c r="WLP1"/>
      <c r="WLQ1"/>
      <c r="WLR1"/>
      <c r="WLS1"/>
      <c r="WLT1"/>
      <c r="WLU1"/>
      <c r="WLV1"/>
      <c r="WLW1"/>
      <c r="WLX1"/>
      <c r="WLY1"/>
      <c r="WLZ1"/>
      <c r="WMA1"/>
      <c r="WMB1"/>
      <c r="WMC1"/>
      <c r="WMD1"/>
      <c r="WME1"/>
      <c r="WMF1"/>
      <c r="WMG1"/>
      <c r="WMH1"/>
      <c r="WMI1"/>
      <c r="WMJ1"/>
      <c r="WMK1"/>
      <c r="WML1"/>
      <c r="WMM1"/>
      <c r="WMN1"/>
      <c r="WMO1"/>
      <c r="WMP1"/>
      <c r="WMQ1"/>
      <c r="WMR1"/>
      <c r="WMS1"/>
      <c r="WMT1"/>
      <c r="WMU1"/>
      <c r="WMV1"/>
      <c r="WMW1"/>
      <c r="WMX1"/>
      <c r="WMY1"/>
      <c r="WMZ1"/>
      <c r="WNA1"/>
      <c r="WNB1"/>
      <c r="WNC1"/>
      <c r="WND1"/>
      <c r="WNE1"/>
      <c r="WNF1"/>
      <c r="WNG1"/>
      <c r="WNH1"/>
      <c r="WNI1"/>
      <c r="WNJ1"/>
      <c r="WNK1"/>
      <c r="WNL1"/>
      <c r="WNM1"/>
      <c r="WNN1"/>
      <c r="WNO1"/>
      <c r="WNP1"/>
      <c r="WNQ1"/>
      <c r="WNR1"/>
      <c r="WNS1"/>
      <c r="WNT1"/>
      <c r="WNU1"/>
      <c r="WNV1"/>
      <c r="WNW1"/>
      <c r="WNX1"/>
      <c r="WNY1"/>
      <c r="WNZ1"/>
      <c r="WOA1"/>
      <c r="WOB1"/>
      <c r="WOC1"/>
      <c r="WOD1"/>
      <c r="WOE1"/>
      <c r="WOF1"/>
      <c r="WOG1"/>
      <c r="WOH1"/>
      <c r="WOI1"/>
      <c r="WOJ1"/>
      <c r="WOK1"/>
      <c r="WOL1"/>
      <c r="WOM1"/>
      <c r="WON1"/>
      <c r="WOO1"/>
      <c r="WOP1"/>
      <c r="WOQ1"/>
      <c r="WOR1"/>
      <c r="WOS1"/>
      <c r="WOT1"/>
      <c r="WOU1"/>
      <c r="WOV1"/>
      <c r="WOW1"/>
      <c r="WOX1"/>
      <c r="WOY1"/>
      <c r="WOZ1"/>
      <c r="WPA1"/>
      <c r="WPB1"/>
      <c r="WPC1"/>
      <c r="WPD1"/>
      <c r="WPE1"/>
      <c r="WPF1"/>
      <c r="WPG1"/>
      <c r="WPH1"/>
      <c r="WPI1"/>
      <c r="WPJ1"/>
      <c r="WPK1"/>
      <c r="WPL1"/>
      <c r="WPM1"/>
      <c r="WPN1"/>
      <c r="WPO1"/>
      <c r="WPP1"/>
      <c r="WPQ1"/>
      <c r="WPR1"/>
      <c r="WPS1"/>
      <c r="WPT1"/>
      <c r="WPU1"/>
      <c r="WPV1"/>
      <c r="WPW1"/>
      <c r="WPX1"/>
      <c r="WPY1"/>
      <c r="WPZ1"/>
      <c r="WQA1"/>
      <c r="WQB1"/>
      <c r="WQC1"/>
      <c r="WQD1"/>
      <c r="WQE1"/>
      <c r="WQF1"/>
      <c r="WQG1"/>
      <c r="WQH1"/>
      <c r="WQI1"/>
      <c r="WQJ1"/>
      <c r="WQK1"/>
      <c r="WQL1"/>
      <c r="WQM1"/>
      <c r="WQN1"/>
      <c r="WQO1"/>
      <c r="WQP1"/>
      <c r="WQQ1"/>
      <c r="WQR1"/>
      <c r="WQS1"/>
      <c r="WQT1"/>
      <c r="WQU1"/>
      <c r="WQV1"/>
      <c r="WQW1"/>
      <c r="WQX1"/>
      <c r="WQY1"/>
      <c r="WQZ1"/>
      <c r="WRA1"/>
      <c r="WRB1"/>
      <c r="WRC1"/>
      <c r="WRD1"/>
      <c r="WRE1"/>
      <c r="WRF1"/>
      <c r="WRG1"/>
      <c r="WRH1"/>
      <c r="WRI1"/>
      <c r="WRJ1"/>
      <c r="WRK1"/>
      <c r="WRL1"/>
      <c r="WRM1"/>
      <c r="WRN1"/>
      <c r="WRO1"/>
      <c r="WRP1"/>
      <c r="WRQ1"/>
      <c r="WRR1"/>
      <c r="WRS1"/>
      <c r="WRT1"/>
      <c r="WRU1"/>
      <c r="WRV1"/>
      <c r="WRW1"/>
      <c r="WRX1"/>
      <c r="WRY1"/>
      <c r="WRZ1"/>
      <c r="WSA1"/>
      <c r="WSB1"/>
      <c r="WSC1"/>
      <c r="WSD1"/>
      <c r="WSE1"/>
      <c r="WSF1"/>
      <c r="WSG1"/>
      <c r="WSH1"/>
      <c r="WSI1"/>
      <c r="WSJ1"/>
      <c r="WSK1"/>
      <c r="WSL1"/>
      <c r="WSM1"/>
      <c r="WSN1"/>
      <c r="WSO1"/>
      <c r="WSP1"/>
      <c r="WSQ1"/>
      <c r="WSR1"/>
      <c r="WSS1"/>
      <c r="WST1"/>
      <c r="WSU1"/>
      <c r="WSV1"/>
      <c r="WSW1"/>
      <c r="WSX1"/>
      <c r="WSY1"/>
      <c r="WSZ1"/>
      <c r="WTA1"/>
      <c r="WTB1"/>
      <c r="WTC1"/>
      <c r="WTD1"/>
      <c r="WTE1"/>
      <c r="WTF1"/>
      <c r="WTG1"/>
      <c r="WTH1"/>
      <c r="WTI1"/>
      <c r="WTJ1"/>
      <c r="WTK1"/>
      <c r="WTL1"/>
      <c r="WTM1"/>
      <c r="WTN1"/>
      <c r="WTO1"/>
      <c r="WTP1"/>
      <c r="WTQ1"/>
      <c r="WTR1"/>
      <c r="WTS1"/>
      <c r="WTT1"/>
      <c r="WTU1"/>
      <c r="WTV1"/>
      <c r="WTW1"/>
      <c r="WTX1"/>
      <c r="WTY1"/>
      <c r="WTZ1"/>
      <c r="WUA1"/>
      <c r="WUB1"/>
      <c r="WUC1"/>
      <c r="WUD1"/>
      <c r="WUE1"/>
      <c r="WUF1"/>
      <c r="WUG1"/>
      <c r="WUH1"/>
      <c r="WUI1"/>
      <c r="WUJ1"/>
      <c r="WUK1"/>
      <c r="WUL1"/>
      <c r="WUM1"/>
      <c r="WUN1"/>
      <c r="WUO1"/>
      <c r="WUP1"/>
      <c r="WUQ1"/>
      <c r="WUR1"/>
      <c r="WUS1"/>
      <c r="WUT1"/>
      <c r="WUU1"/>
      <c r="WUV1"/>
      <c r="WUW1"/>
      <c r="WUX1"/>
      <c r="WUY1"/>
      <c r="WUZ1"/>
      <c r="WVA1"/>
      <c r="WVB1"/>
      <c r="WVC1"/>
      <c r="WVD1"/>
      <c r="WVE1"/>
      <c r="WVF1"/>
      <c r="WVG1"/>
      <c r="WVH1"/>
      <c r="WVI1"/>
      <c r="WVJ1"/>
      <c r="WVK1"/>
      <c r="WVL1"/>
      <c r="WVM1"/>
      <c r="WVN1"/>
      <c r="WVO1"/>
      <c r="WVP1"/>
      <c r="WVQ1"/>
      <c r="WVR1"/>
      <c r="WVS1"/>
      <c r="WVT1"/>
      <c r="WVU1"/>
      <c r="WVV1"/>
      <c r="WVW1"/>
      <c r="WVX1"/>
      <c r="WVY1"/>
      <c r="WVZ1"/>
      <c r="WWA1"/>
      <c r="WWB1"/>
      <c r="WWC1"/>
      <c r="WWD1"/>
      <c r="WWE1"/>
      <c r="WWF1"/>
      <c r="WWG1"/>
      <c r="WWH1"/>
      <c r="WWI1"/>
      <c r="WWJ1"/>
      <c r="WWK1"/>
      <c r="WWL1"/>
      <c r="WWM1"/>
      <c r="WWN1"/>
      <c r="WWO1"/>
      <c r="WWP1"/>
      <c r="WWQ1"/>
      <c r="WWR1"/>
      <c r="WWS1"/>
      <c r="WWT1"/>
      <c r="WWU1"/>
      <c r="WWV1"/>
      <c r="WWW1"/>
      <c r="WWX1"/>
      <c r="WWY1"/>
      <c r="WWZ1"/>
      <c r="WXA1"/>
      <c r="WXB1"/>
      <c r="WXC1"/>
      <c r="WXD1"/>
      <c r="WXE1"/>
      <c r="WXF1"/>
      <c r="WXG1"/>
      <c r="WXH1"/>
      <c r="WXI1"/>
      <c r="WXJ1"/>
      <c r="WXK1"/>
      <c r="WXL1"/>
      <c r="WXM1"/>
      <c r="WXN1"/>
      <c r="WXO1"/>
      <c r="WXP1"/>
      <c r="WXQ1"/>
      <c r="WXR1"/>
      <c r="WXS1"/>
      <c r="WXT1"/>
      <c r="WXU1"/>
      <c r="WXV1"/>
      <c r="WXW1"/>
      <c r="WXX1"/>
      <c r="WXY1"/>
      <c r="WXZ1"/>
      <c r="WYA1"/>
      <c r="WYB1"/>
      <c r="WYC1"/>
      <c r="WYD1"/>
      <c r="WYE1"/>
      <c r="WYF1"/>
      <c r="WYG1"/>
      <c r="WYH1"/>
      <c r="WYI1"/>
      <c r="WYJ1"/>
      <c r="WYK1"/>
      <c r="WYL1"/>
      <c r="WYM1"/>
      <c r="WYN1"/>
      <c r="WYO1"/>
      <c r="WYP1"/>
      <c r="WYQ1"/>
      <c r="WYR1"/>
      <c r="WYS1"/>
      <c r="WYT1"/>
      <c r="WYU1"/>
      <c r="WYV1"/>
      <c r="WYW1"/>
      <c r="WYX1"/>
      <c r="WYY1"/>
      <c r="WYZ1"/>
      <c r="WZA1"/>
      <c r="WZB1"/>
      <c r="WZC1"/>
      <c r="WZD1"/>
      <c r="WZE1"/>
      <c r="WZF1"/>
      <c r="WZG1"/>
      <c r="WZH1"/>
      <c r="WZI1"/>
      <c r="WZJ1"/>
      <c r="WZK1"/>
      <c r="WZL1"/>
      <c r="WZM1"/>
      <c r="WZN1"/>
      <c r="WZO1"/>
      <c r="WZP1"/>
      <c r="WZQ1"/>
      <c r="WZR1"/>
      <c r="WZS1"/>
      <c r="WZT1"/>
      <c r="WZU1"/>
      <c r="WZV1"/>
      <c r="WZW1"/>
      <c r="WZX1"/>
      <c r="WZY1"/>
      <c r="WZZ1"/>
      <c r="XAA1"/>
      <c r="XAB1"/>
      <c r="XAC1"/>
      <c r="XAD1"/>
      <c r="XAE1"/>
      <c r="XAF1"/>
      <c r="XAG1"/>
      <c r="XAH1"/>
      <c r="XAI1"/>
      <c r="XAJ1"/>
      <c r="XAK1"/>
      <c r="XAL1"/>
      <c r="XAM1"/>
      <c r="XAN1"/>
      <c r="XAO1"/>
      <c r="XAP1"/>
      <c r="XAQ1"/>
      <c r="XAR1"/>
      <c r="XAS1"/>
      <c r="XAT1"/>
      <c r="XAU1"/>
      <c r="XAV1"/>
      <c r="XAW1"/>
      <c r="XAX1"/>
      <c r="XAY1"/>
      <c r="XAZ1"/>
      <c r="XBA1"/>
      <c r="XBB1"/>
      <c r="XBC1"/>
      <c r="XBD1"/>
      <c r="XBE1"/>
      <c r="XBF1"/>
      <c r="XBG1"/>
      <c r="XBH1"/>
      <c r="XBI1"/>
      <c r="XBJ1"/>
      <c r="XBK1"/>
      <c r="XBL1"/>
      <c r="XBM1"/>
      <c r="XBN1"/>
      <c r="XBO1"/>
      <c r="XBP1"/>
      <c r="XBQ1"/>
      <c r="XBR1"/>
      <c r="XBS1"/>
      <c r="XBT1"/>
      <c r="XBU1"/>
      <c r="XBV1"/>
      <c r="XBW1"/>
      <c r="XBX1"/>
      <c r="XBY1"/>
      <c r="XBZ1"/>
      <c r="XCA1"/>
      <c r="XCB1"/>
      <c r="XCC1"/>
      <c r="XCD1"/>
      <c r="XCE1"/>
      <c r="XCF1"/>
      <c r="XCG1"/>
      <c r="XCH1"/>
      <c r="XCI1"/>
      <c r="XCJ1"/>
      <c r="XCK1"/>
      <c r="XCL1"/>
      <c r="XCM1"/>
      <c r="XCN1"/>
      <c r="XCO1"/>
      <c r="XCP1"/>
      <c r="XCQ1"/>
      <c r="XCR1"/>
      <c r="XCS1"/>
      <c r="XCT1"/>
      <c r="XCU1"/>
      <c r="XCV1"/>
      <c r="XCW1"/>
      <c r="XCX1"/>
      <c r="XCY1"/>
      <c r="XCZ1"/>
      <c r="XDA1"/>
      <c r="XDB1"/>
      <c r="XDC1"/>
      <c r="XDD1"/>
      <c r="XDE1"/>
      <c r="XDF1"/>
      <c r="XDG1"/>
      <c r="XDH1"/>
      <c r="XDI1"/>
      <c r="XDJ1"/>
      <c r="XDK1"/>
      <c r="XDL1"/>
      <c r="XDM1"/>
      <c r="XDN1"/>
      <c r="XDO1"/>
      <c r="XDP1"/>
      <c r="XDQ1"/>
      <c r="XDR1"/>
      <c r="XDS1"/>
      <c r="XDT1"/>
      <c r="XDU1"/>
      <c r="XDV1"/>
      <c r="XDW1"/>
      <c r="XDX1"/>
      <c r="XDY1"/>
      <c r="XDZ1"/>
      <c r="XEA1"/>
      <c r="XEB1"/>
      <c r="XEC1"/>
      <c r="XED1"/>
      <c r="XEE1"/>
      <c r="XEF1"/>
      <c r="XEG1"/>
      <c r="XEH1"/>
      <c r="XEI1"/>
      <c r="XEJ1"/>
      <c r="XEK1"/>
      <c r="XEL1"/>
      <c r="XEM1"/>
      <c r="XEN1"/>
      <c r="XEO1"/>
      <c r="XEP1"/>
      <c r="XEQ1"/>
      <c r="XER1"/>
      <c r="XES1"/>
      <c r="XET1"/>
      <c r="XEU1"/>
      <c r="XEV1"/>
      <c r="XEW1"/>
      <c r="XEX1"/>
      <c r="XEY1"/>
      <c r="XEZ1"/>
      <c r="XFA1"/>
      <c r="XFB1"/>
      <c r="XFC1"/>
      <c r="XFD1"/>
    </row>
    <row r="2" spans="1:16384" s="87" customFormat="1" ht="20.25" customHeight="1" x14ac:dyDescent="0.25"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  <c r="AMK2"/>
      <c r="AML2"/>
      <c r="AMM2"/>
      <c r="AMN2"/>
      <c r="AMO2"/>
      <c r="AMP2"/>
      <c r="AMQ2"/>
      <c r="AMR2"/>
      <c r="AMS2"/>
      <c r="AMT2"/>
      <c r="AMU2"/>
      <c r="AMV2"/>
      <c r="AMW2"/>
      <c r="AMX2"/>
      <c r="AMY2"/>
      <c r="AMZ2"/>
      <c r="ANA2"/>
      <c r="ANB2"/>
      <c r="ANC2"/>
      <c r="AND2"/>
      <c r="ANE2"/>
      <c r="ANF2"/>
      <c r="ANG2"/>
      <c r="ANH2"/>
      <c r="ANI2"/>
      <c r="ANJ2"/>
      <c r="ANK2"/>
      <c r="ANL2"/>
      <c r="ANM2"/>
      <c r="ANN2"/>
      <c r="ANO2"/>
      <c r="ANP2"/>
      <c r="ANQ2"/>
      <c r="ANR2"/>
      <c r="ANS2"/>
      <c r="ANT2"/>
      <c r="ANU2"/>
      <c r="ANV2"/>
      <c r="ANW2"/>
      <c r="ANX2"/>
      <c r="ANY2"/>
      <c r="ANZ2"/>
      <c r="AOA2"/>
      <c r="AOB2"/>
      <c r="AOC2"/>
      <c r="AOD2"/>
      <c r="AOE2"/>
      <c r="AOF2"/>
      <c r="AOG2"/>
      <c r="AOH2"/>
      <c r="AOI2"/>
      <c r="AOJ2"/>
      <c r="AOK2"/>
      <c r="AOL2"/>
      <c r="AOM2"/>
      <c r="AON2"/>
      <c r="AOO2"/>
      <c r="AOP2"/>
      <c r="AOQ2"/>
      <c r="AOR2"/>
      <c r="AOS2"/>
      <c r="AOT2"/>
      <c r="AOU2"/>
      <c r="AOV2"/>
      <c r="AOW2"/>
      <c r="AOX2"/>
      <c r="AOY2"/>
      <c r="AOZ2"/>
      <c r="APA2"/>
      <c r="APB2"/>
      <c r="APC2"/>
      <c r="APD2"/>
      <c r="APE2"/>
      <c r="APF2"/>
      <c r="APG2"/>
      <c r="APH2"/>
      <c r="API2"/>
      <c r="APJ2"/>
      <c r="APK2"/>
      <c r="APL2"/>
      <c r="APM2"/>
      <c r="APN2"/>
      <c r="APO2"/>
      <c r="APP2"/>
      <c r="APQ2"/>
      <c r="APR2"/>
      <c r="APS2"/>
      <c r="APT2"/>
      <c r="APU2"/>
      <c r="APV2"/>
      <c r="APW2"/>
      <c r="APX2"/>
      <c r="APY2"/>
      <c r="APZ2"/>
      <c r="AQA2"/>
      <c r="AQB2"/>
      <c r="AQC2"/>
      <c r="AQD2"/>
      <c r="AQE2"/>
      <c r="AQF2"/>
      <c r="AQG2"/>
      <c r="AQH2"/>
      <c r="AQI2"/>
      <c r="AQJ2"/>
      <c r="AQK2"/>
      <c r="AQL2"/>
      <c r="AQM2"/>
      <c r="AQN2"/>
      <c r="AQO2"/>
      <c r="AQP2"/>
      <c r="AQQ2"/>
      <c r="AQR2"/>
      <c r="AQS2"/>
      <c r="AQT2"/>
      <c r="AQU2"/>
      <c r="AQV2"/>
      <c r="AQW2"/>
      <c r="AQX2"/>
      <c r="AQY2"/>
      <c r="AQZ2"/>
      <c r="ARA2"/>
      <c r="ARB2"/>
      <c r="ARC2"/>
      <c r="ARD2"/>
      <c r="ARE2"/>
      <c r="ARF2"/>
      <c r="ARG2"/>
      <c r="ARH2"/>
      <c r="ARI2"/>
      <c r="ARJ2"/>
      <c r="ARK2"/>
      <c r="ARL2"/>
      <c r="ARM2"/>
      <c r="ARN2"/>
      <c r="ARO2"/>
      <c r="ARP2"/>
      <c r="ARQ2"/>
      <c r="ARR2"/>
      <c r="ARS2"/>
      <c r="ART2"/>
      <c r="ARU2"/>
      <c r="ARV2"/>
      <c r="ARW2"/>
      <c r="ARX2"/>
      <c r="ARY2"/>
      <c r="ARZ2"/>
      <c r="ASA2"/>
      <c r="ASB2"/>
      <c r="ASC2"/>
      <c r="ASD2"/>
      <c r="ASE2"/>
      <c r="ASF2"/>
      <c r="ASG2"/>
      <c r="ASH2"/>
      <c r="ASI2"/>
      <c r="ASJ2"/>
      <c r="ASK2"/>
      <c r="ASL2"/>
      <c r="ASM2"/>
      <c r="ASN2"/>
      <c r="ASO2"/>
      <c r="ASP2"/>
      <c r="ASQ2"/>
      <c r="ASR2"/>
      <c r="ASS2"/>
      <c r="AST2"/>
      <c r="ASU2"/>
      <c r="ASV2"/>
      <c r="ASW2"/>
      <c r="ASX2"/>
      <c r="ASY2"/>
      <c r="ASZ2"/>
      <c r="ATA2"/>
      <c r="ATB2"/>
      <c r="ATC2"/>
      <c r="ATD2"/>
      <c r="ATE2"/>
      <c r="ATF2"/>
      <c r="ATG2"/>
      <c r="ATH2"/>
      <c r="ATI2"/>
      <c r="ATJ2"/>
      <c r="ATK2"/>
      <c r="ATL2"/>
      <c r="ATM2"/>
      <c r="ATN2"/>
      <c r="ATO2"/>
      <c r="ATP2"/>
      <c r="ATQ2"/>
      <c r="ATR2"/>
      <c r="ATS2"/>
      <c r="ATT2"/>
      <c r="ATU2"/>
      <c r="ATV2"/>
      <c r="ATW2"/>
      <c r="ATX2"/>
      <c r="ATY2"/>
      <c r="ATZ2"/>
      <c r="AUA2"/>
      <c r="AUB2"/>
      <c r="AUC2"/>
      <c r="AUD2"/>
      <c r="AUE2"/>
      <c r="AUF2"/>
      <c r="AUG2"/>
      <c r="AUH2"/>
      <c r="AUI2"/>
      <c r="AUJ2"/>
      <c r="AUK2"/>
      <c r="AUL2"/>
      <c r="AUM2"/>
      <c r="AUN2"/>
      <c r="AUO2"/>
      <c r="AUP2"/>
      <c r="AUQ2"/>
      <c r="AUR2"/>
      <c r="AUS2"/>
      <c r="AUT2"/>
      <c r="AUU2"/>
      <c r="AUV2"/>
      <c r="AUW2"/>
      <c r="AUX2"/>
      <c r="AUY2"/>
      <c r="AUZ2"/>
      <c r="AVA2"/>
      <c r="AVB2"/>
      <c r="AVC2"/>
      <c r="AVD2"/>
      <c r="AVE2"/>
      <c r="AVF2"/>
      <c r="AVG2"/>
      <c r="AVH2"/>
      <c r="AVI2"/>
      <c r="AVJ2"/>
      <c r="AVK2"/>
      <c r="AVL2"/>
      <c r="AVM2"/>
      <c r="AVN2"/>
      <c r="AVO2"/>
      <c r="AVP2"/>
      <c r="AVQ2"/>
      <c r="AVR2"/>
      <c r="AVS2"/>
      <c r="AVT2"/>
      <c r="AVU2"/>
      <c r="AVV2"/>
      <c r="AVW2"/>
      <c r="AVX2"/>
      <c r="AVY2"/>
      <c r="AVZ2"/>
      <c r="AWA2"/>
      <c r="AWB2"/>
      <c r="AWC2"/>
      <c r="AWD2"/>
      <c r="AWE2"/>
      <c r="AWF2"/>
      <c r="AWG2"/>
      <c r="AWH2"/>
      <c r="AWI2"/>
      <c r="AWJ2"/>
      <c r="AWK2"/>
      <c r="AWL2"/>
      <c r="AWM2"/>
      <c r="AWN2"/>
      <c r="AWO2"/>
      <c r="AWP2"/>
      <c r="AWQ2"/>
      <c r="AWR2"/>
      <c r="AWS2"/>
      <c r="AWT2"/>
      <c r="AWU2"/>
      <c r="AWV2"/>
      <c r="AWW2"/>
      <c r="AWX2"/>
      <c r="AWY2"/>
      <c r="AWZ2"/>
      <c r="AXA2"/>
      <c r="AXB2"/>
      <c r="AXC2"/>
      <c r="AXD2"/>
      <c r="AXE2"/>
      <c r="AXF2"/>
      <c r="AXG2"/>
      <c r="AXH2"/>
      <c r="AXI2"/>
      <c r="AXJ2"/>
      <c r="AXK2"/>
      <c r="AXL2"/>
      <c r="AXM2"/>
      <c r="AXN2"/>
      <c r="AXO2"/>
      <c r="AXP2"/>
      <c r="AXQ2"/>
      <c r="AXR2"/>
      <c r="AXS2"/>
      <c r="AXT2"/>
      <c r="AXU2"/>
      <c r="AXV2"/>
      <c r="AXW2"/>
      <c r="AXX2"/>
      <c r="AXY2"/>
      <c r="AXZ2"/>
      <c r="AYA2"/>
      <c r="AYB2"/>
      <c r="AYC2"/>
      <c r="AYD2"/>
      <c r="AYE2"/>
      <c r="AYF2"/>
      <c r="AYG2"/>
      <c r="AYH2"/>
      <c r="AYI2"/>
      <c r="AYJ2"/>
      <c r="AYK2"/>
      <c r="AYL2"/>
      <c r="AYM2"/>
      <c r="AYN2"/>
      <c r="AYO2"/>
      <c r="AYP2"/>
      <c r="AYQ2"/>
      <c r="AYR2"/>
      <c r="AYS2"/>
      <c r="AYT2"/>
      <c r="AYU2"/>
      <c r="AYV2"/>
      <c r="AYW2"/>
      <c r="AYX2"/>
      <c r="AYY2"/>
      <c r="AYZ2"/>
      <c r="AZA2"/>
      <c r="AZB2"/>
      <c r="AZC2"/>
      <c r="AZD2"/>
      <c r="AZE2"/>
      <c r="AZF2"/>
      <c r="AZG2"/>
      <c r="AZH2"/>
      <c r="AZI2"/>
      <c r="AZJ2"/>
      <c r="AZK2"/>
      <c r="AZL2"/>
      <c r="AZM2"/>
      <c r="AZN2"/>
      <c r="AZO2"/>
      <c r="AZP2"/>
      <c r="AZQ2"/>
      <c r="AZR2"/>
      <c r="AZS2"/>
      <c r="AZT2"/>
      <c r="AZU2"/>
      <c r="AZV2"/>
      <c r="AZW2"/>
      <c r="AZX2"/>
      <c r="AZY2"/>
      <c r="AZZ2"/>
      <c r="BAA2"/>
      <c r="BAB2"/>
      <c r="BAC2"/>
      <c r="BAD2"/>
      <c r="BAE2"/>
      <c r="BAF2"/>
      <c r="BAG2"/>
      <c r="BAH2"/>
      <c r="BAI2"/>
      <c r="BAJ2"/>
      <c r="BAK2"/>
      <c r="BAL2"/>
      <c r="BAM2"/>
      <c r="BAN2"/>
      <c r="BAO2"/>
      <c r="BAP2"/>
      <c r="BAQ2"/>
      <c r="BAR2"/>
      <c r="BAS2"/>
      <c r="BAT2"/>
      <c r="BAU2"/>
      <c r="BAV2"/>
      <c r="BAW2"/>
      <c r="BAX2"/>
      <c r="BAY2"/>
      <c r="BAZ2"/>
      <c r="BBA2"/>
      <c r="BBB2"/>
      <c r="BBC2"/>
      <c r="BBD2"/>
      <c r="BBE2"/>
      <c r="BBF2"/>
      <c r="BBG2"/>
      <c r="BBH2"/>
      <c r="BBI2"/>
      <c r="BBJ2"/>
      <c r="BBK2"/>
      <c r="BBL2"/>
      <c r="BBM2"/>
      <c r="BBN2"/>
      <c r="BBO2"/>
      <c r="BBP2"/>
      <c r="BBQ2"/>
      <c r="BBR2"/>
      <c r="BBS2"/>
      <c r="BBT2"/>
      <c r="BBU2"/>
      <c r="BBV2"/>
      <c r="BBW2"/>
      <c r="BBX2"/>
      <c r="BBY2"/>
      <c r="BBZ2"/>
      <c r="BCA2"/>
      <c r="BCB2"/>
      <c r="BCC2"/>
      <c r="BCD2"/>
      <c r="BCE2"/>
      <c r="BCF2"/>
      <c r="BCG2"/>
      <c r="BCH2"/>
      <c r="BCI2"/>
      <c r="BCJ2"/>
      <c r="BCK2"/>
      <c r="BCL2"/>
      <c r="BCM2"/>
      <c r="BCN2"/>
      <c r="BCO2"/>
      <c r="BCP2"/>
      <c r="BCQ2"/>
      <c r="BCR2"/>
      <c r="BCS2"/>
      <c r="BCT2"/>
      <c r="BCU2"/>
      <c r="BCV2"/>
      <c r="BCW2"/>
      <c r="BCX2"/>
      <c r="BCY2"/>
      <c r="BCZ2"/>
      <c r="BDA2"/>
      <c r="BDB2"/>
      <c r="BDC2"/>
      <c r="BDD2"/>
      <c r="BDE2"/>
      <c r="BDF2"/>
      <c r="BDG2"/>
      <c r="BDH2"/>
      <c r="BDI2"/>
      <c r="BDJ2"/>
      <c r="BDK2"/>
      <c r="BDL2"/>
      <c r="BDM2"/>
      <c r="BDN2"/>
      <c r="BDO2"/>
      <c r="BDP2"/>
      <c r="BDQ2"/>
      <c r="BDR2"/>
      <c r="BDS2"/>
      <c r="BDT2"/>
      <c r="BDU2"/>
      <c r="BDV2"/>
      <c r="BDW2"/>
      <c r="BDX2"/>
      <c r="BDY2"/>
      <c r="BDZ2"/>
      <c r="BEA2"/>
      <c r="BEB2"/>
      <c r="BEC2"/>
      <c r="BED2"/>
      <c r="BEE2"/>
      <c r="BEF2"/>
      <c r="BEG2"/>
      <c r="BEH2"/>
      <c r="BEI2"/>
      <c r="BEJ2"/>
      <c r="BEK2"/>
      <c r="BEL2"/>
      <c r="BEM2"/>
      <c r="BEN2"/>
      <c r="BEO2"/>
      <c r="BEP2"/>
      <c r="BEQ2"/>
      <c r="BER2"/>
      <c r="BES2"/>
      <c r="BET2"/>
      <c r="BEU2"/>
      <c r="BEV2"/>
      <c r="BEW2"/>
      <c r="BEX2"/>
      <c r="BEY2"/>
      <c r="BEZ2"/>
      <c r="BFA2"/>
      <c r="BFB2"/>
      <c r="BFC2"/>
      <c r="BFD2"/>
      <c r="BFE2"/>
      <c r="BFF2"/>
      <c r="BFG2"/>
      <c r="BFH2"/>
      <c r="BFI2"/>
      <c r="BFJ2"/>
      <c r="BFK2"/>
      <c r="BFL2"/>
      <c r="BFM2"/>
      <c r="BFN2"/>
      <c r="BFO2"/>
      <c r="BFP2"/>
      <c r="BFQ2"/>
      <c r="BFR2"/>
      <c r="BFS2"/>
      <c r="BFT2"/>
      <c r="BFU2"/>
      <c r="BFV2"/>
      <c r="BFW2"/>
      <c r="BFX2"/>
      <c r="BFY2"/>
      <c r="BFZ2"/>
      <c r="BGA2"/>
      <c r="BGB2"/>
      <c r="BGC2"/>
      <c r="BGD2"/>
      <c r="BGE2"/>
      <c r="BGF2"/>
      <c r="BGG2"/>
      <c r="BGH2"/>
      <c r="BGI2"/>
      <c r="BGJ2"/>
      <c r="BGK2"/>
      <c r="BGL2"/>
      <c r="BGM2"/>
      <c r="BGN2"/>
      <c r="BGO2"/>
      <c r="BGP2"/>
      <c r="BGQ2"/>
      <c r="BGR2"/>
      <c r="BGS2"/>
      <c r="BGT2"/>
      <c r="BGU2"/>
      <c r="BGV2"/>
      <c r="BGW2"/>
      <c r="BGX2"/>
      <c r="BGY2"/>
      <c r="BGZ2"/>
      <c r="BHA2"/>
      <c r="BHB2"/>
      <c r="BHC2"/>
      <c r="BHD2"/>
      <c r="BHE2"/>
      <c r="BHF2"/>
      <c r="BHG2"/>
      <c r="BHH2"/>
      <c r="BHI2"/>
      <c r="BHJ2"/>
      <c r="BHK2"/>
      <c r="BHL2"/>
      <c r="BHM2"/>
      <c r="BHN2"/>
      <c r="BHO2"/>
      <c r="BHP2"/>
      <c r="BHQ2"/>
      <c r="BHR2"/>
      <c r="BHS2"/>
      <c r="BHT2"/>
      <c r="BHU2"/>
      <c r="BHV2"/>
      <c r="BHW2"/>
      <c r="BHX2"/>
      <c r="BHY2"/>
      <c r="BHZ2"/>
      <c r="BIA2"/>
      <c r="BIB2"/>
      <c r="BIC2"/>
      <c r="BID2"/>
      <c r="BIE2"/>
      <c r="BIF2"/>
      <c r="BIG2"/>
      <c r="BIH2"/>
      <c r="BII2"/>
      <c r="BIJ2"/>
      <c r="BIK2"/>
      <c r="BIL2"/>
      <c r="BIM2"/>
      <c r="BIN2"/>
      <c r="BIO2"/>
      <c r="BIP2"/>
      <c r="BIQ2"/>
      <c r="BIR2"/>
      <c r="BIS2"/>
      <c r="BIT2"/>
      <c r="BIU2"/>
      <c r="BIV2"/>
      <c r="BIW2"/>
      <c r="BIX2"/>
      <c r="BIY2"/>
      <c r="BIZ2"/>
      <c r="BJA2"/>
      <c r="BJB2"/>
      <c r="BJC2"/>
      <c r="BJD2"/>
      <c r="BJE2"/>
      <c r="BJF2"/>
      <c r="BJG2"/>
      <c r="BJH2"/>
      <c r="BJI2"/>
      <c r="BJJ2"/>
      <c r="BJK2"/>
      <c r="BJL2"/>
      <c r="BJM2"/>
      <c r="BJN2"/>
      <c r="BJO2"/>
      <c r="BJP2"/>
      <c r="BJQ2"/>
      <c r="BJR2"/>
      <c r="BJS2"/>
      <c r="BJT2"/>
      <c r="BJU2"/>
      <c r="BJV2"/>
      <c r="BJW2"/>
      <c r="BJX2"/>
      <c r="BJY2"/>
      <c r="BJZ2"/>
      <c r="BKA2"/>
      <c r="BKB2"/>
      <c r="BKC2"/>
      <c r="BKD2"/>
      <c r="BKE2"/>
      <c r="BKF2"/>
      <c r="BKG2"/>
      <c r="BKH2"/>
      <c r="BKI2"/>
      <c r="BKJ2"/>
      <c r="BKK2"/>
      <c r="BKL2"/>
      <c r="BKM2"/>
      <c r="BKN2"/>
      <c r="BKO2"/>
      <c r="BKP2"/>
      <c r="BKQ2"/>
      <c r="BKR2"/>
      <c r="BKS2"/>
      <c r="BKT2"/>
      <c r="BKU2"/>
      <c r="BKV2"/>
      <c r="BKW2"/>
      <c r="BKX2"/>
      <c r="BKY2"/>
      <c r="BKZ2"/>
      <c r="BLA2"/>
      <c r="BLB2"/>
      <c r="BLC2"/>
      <c r="BLD2"/>
      <c r="BLE2"/>
      <c r="BLF2"/>
      <c r="BLG2"/>
      <c r="BLH2"/>
      <c r="BLI2"/>
      <c r="BLJ2"/>
      <c r="BLK2"/>
      <c r="BLL2"/>
      <c r="BLM2"/>
      <c r="BLN2"/>
      <c r="BLO2"/>
      <c r="BLP2"/>
      <c r="BLQ2"/>
      <c r="BLR2"/>
      <c r="BLS2"/>
      <c r="BLT2"/>
      <c r="BLU2"/>
      <c r="BLV2"/>
      <c r="BLW2"/>
      <c r="BLX2"/>
      <c r="BLY2"/>
      <c r="BLZ2"/>
      <c r="BMA2"/>
      <c r="BMB2"/>
      <c r="BMC2"/>
      <c r="BMD2"/>
      <c r="BME2"/>
      <c r="BMF2"/>
      <c r="BMG2"/>
      <c r="BMH2"/>
      <c r="BMI2"/>
      <c r="BMJ2"/>
      <c r="BMK2"/>
      <c r="BML2"/>
      <c r="BMM2"/>
      <c r="BMN2"/>
      <c r="BMO2"/>
      <c r="BMP2"/>
      <c r="BMQ2"/>
      <c r="BMR2"/>
      <c r="BMS2"/>
      <c r="BMT2"/>
      <c r="BMU2"/>
      <c r="BMV2"/>
      <c r="BMW2"/>
      <c r="BMX2"/>
      <c r="BMY2"/>
      <c r="BMZ2"/>
      <c r="BNA2"/>
      <c r="BNB2"/>
      <c r="BNC2"/>
      <c r="BND2"/>
      <c r="BNE2"/>
      <c r="BNF2"/>
      <c r="BNG2"/>
      <c r="BNH2"/>
      <c r="BNI2"/>
      <c r="BNJ2"/>
      <c r="BNK2"/>
      <c r="BNL2"/>
      <c r="BNM2"/>
      <c r="BNN2"/>
      <c r="BNO2"/>
      <c r="BNP2"/>
      <c r="BNQ2"/>
      <c r="BNR2"/>
      <c r="BNS2"/>
      <c r="BNT2"/>
      <c r="BNU2"/>
      <c r="BNV2"/>
      <c r="BNW2"/>
      <c r="BNX2"/>
      <c r="BNY2"/>
      <c r="BNZ2"/>
      <c r="BOA2"/>
      <c r="BOB2"/>
      <c r="BOC2"/>
      <c r="BOD2"/>
      <c r="BOE2"/>
      <c r="BOF2"/>
      <c r="BOG2"/>
      <c r="BOH2"/>
      <c r="BOI2"/>
      <c r="BOJ2"/>
      <c r="BOK2"/>
      <c r="BOL2"/>
      <c r="BOM2"/>
      <c r="BON2"/>
      <c r="BOO2"/>
      <c r="BOP2"/>
      <c r="BOQ2"/>
      <c r="BOR2"/>
      <c r="BOS2"/>
      <c r="BOT2"/>
      <c r="BOU2"/>
      <c r="BOV2"/>
      <c r="BOW2"/>
      <c r="BOX2"/>
      <c r="BOY2"/>
      <c r="BOZ2"/>
      <c r="BPA2"/>
      <c r="BPB2"/>
      <c r="BPC2"/>
      <c r="BPD2"/>
      <c r="BPE2"/>
      <c r="BPF2"/>
      <c r="BPG2"/>
      <c r="BPH2"/>
      <c r="BPI2"/>
      <c r="BPJ2"/>
      <c r="BPK2"/>
      <c r="BPL2"/>
      <c r="BPM2"/>
      <c r="BPN2"/>
      <c r="BPO2"/>
      <c r="BPP2"/>
      <c r="BPQ2"/>
      <c r="BPR2"/>
      <c r="BPS2"/>
      <c r="BPT2"/>
      <c r="BPU2"/>
      <c r="BPV2"/>
      <c r="BPW2"/>
      <c r="BPX2"/>
      <c r="BPY2"/>
      <c r="BPZ2"/>
      <c r="BQA2"/>
      <c r="BQB2"/>
      <c r="BQC2"/>
      <c r="BQD2"/>
      <c r="BQE2"/>
      <c r="BQF2"/>
      <c r="BQG2"/>
      <c r="BQH2"/>
      <c r="BQI2"/>
      <c r="BQJ2"/>
      <c r="BQK2"/>
      <c r="BQL2"/>
      <c r="BQM2"/>
      <c r="BQN2"/>
      <c r="BQO2"/>
      <c r="BQP2"/>
      <c r="BQQ2"/>
      <c r="BQR2"/>
      <c r="BQS2"/>
      <c r="BQT2"/>
      <c r="BQU2"/>
      <c r="BQV2"/>
      <c r="BQW2"/>
      <c r="BQX2"/>
      <c r="BQY2"/>
      <c r="BQZ2"/>
      <c r="BRA2"/>
      <c r="BRB2"/>
      <c r="BRC2"/>
      <c r="BRD2"/>
      <c r="BRE2"/>
      <c r="BRF2"/>
      <c r="BRG2"/>
      <c r="BRH2"/>
      <c r="BRI2"/>
      <c r="BRJ2"/>
      <c r="BRK2"/>
      <c r="BRL2"/>
      <c r="BRM2"/>
      <c r="BRN2"/>
      <c r="BRO2"/>
      <c r="BRP2"/>
      <c r="BRQ2"/>
      <c r="BRR2"/>
      <c r="BRS2"/>
      <c r="BRT2"/>
      <c r="BRU2"/>
      <c r="BRV2"/>
      <c r="BRW2"/>
      <c r="BRX2"/>
      <c r="BRY2"/>
      <c r="BRZ2"/>
      <c r="BSA2"/>
      <c r="BSB2"/>
      <c r="BSC2"/>
      <c r="BSD2"/>
      <c r="BSE2"/>
      <c r="BSF2"/>
      <c r="BSG2"/>
      <c r="BSH2"/>
      <c r="BSI2"/>
      <c r="BSJ2"/>
      <c r="BSK2"/>
      <c r="BSL2"/>
      <c r="BSM2"/>
      <c r="BSN2"/>
      <c r="BSO2"/>
      <c r="BSP2"/>
      <c r="BSQ2"/>
      <c r="BSR2"/>
      <c r="BSS2"/>
      <c r="BST2"/>
      <c r="BSU2"/>
      <c r="BSV2"/>
      <c r="BSW2"/>
      <c r="BSX2"/>
      <c r="BSY2"/>
      <c r="BSZ2"/>
      <c r="BTA2"/>
      <c r="BTB2"/>
      <c r="BTC2"/>
      <c r="BTD2"/>
      <c r="BTE2"/>
      <c r="BTF2"/>
      <c r="BTG2"/>
      <c r="BTH2"/>
      <c r="BTI2"/>
      <c r="BTJ2"/>
      <c r="BTK2"/>
      <c r="BTL2"/>
      <c r="BTM2"/>
      <c r="BTN2"/>
      <c r="BTO2"/>
      <c r="BTP2"/>
      <c r="BTQ2"/>
      <c r="BTR2"/>
      <c r="BTS2"/>
      <c r="BTT2"/>
      <c r="BTU2"/>
      <c r="BTV2"/>
      <c r="BTW2"/>
      <c r="BTX2"/>
      <c r="BTY2"/>
      <c r="BTZ2"/>
      <c r="BUA2"/>
      <c r="BUB2"/>
      <c r="BUC2"/>
      <c r="BUD2"/>
      <c r="BUE2"/>
      <c r="BUF2"/>
      <c r="BUG2"/>
      <c r="BUH2"/>
      <c r="BUI2"/>
      <c r="BUJ2"/>
      <c r="BUK2"/>
      <c r="BUL2"/>
      <c r="BUM2"/>
      <c r="BUN2"/>
      <c r="BUO2"/>
      <c r="BUP2"/>
      <c r="BUQ2"/>
      <c r="BUR2"/>
      <c r="BUS2"/>
      <c r="BUT2"/>
      <c r="BUU2"/>
      <c r="BUV2"/>
      <c r="BUW2"/>
      <c r="BUX2"/>
      <c r="BUY2"/>
      <c r="BUZ2"/>
      <c r="BVA2"/>
      <c r="BVB2"/>
      <c r="BVC2"/>
      <c r="BVD2"/>
      <c r="BVE2"/>
      <c r="BVF2"/>
      <c r="BVG2"/>
      <c r="BVH2"/>
      <c r="BVI2"/>
      <c r="BVJ2"/>
      <c r="BVK2"/>
      <c r="BVL2"/>
      <c r="BVM2"/>
      <c r="BVN2"/>
      <c r="BVO2"/>
      <c r="BVP2"/>
      <c r="BVQ2"/>
      <c r="BVR2"/>
      <c r="BVS2"/>
      <c r="BVT2"/>
      <c r="BVU2"/>
      <c r="BVV2"/>
      <c r="BVW2"/>
      <c r="BVX2"/>
      <c r="BVY2"/>
      <c r="BVZ2"/>
      <c r="BWA2"/>
      <c r="BWB2"/>
      <c r="BWC2"/>
      <c r="BWD2"/>
      <c r="BWE2"/>
      <c r="BWF2"/>
      <c r="BWG2"/>
      <c r="BWH2"/>
      <c r="BWI2"/>
      <c r="BWJ2"/>
      <c r="BWK2"/>
      <c r="BWL2"/>
      <c r="BWM2"/>
      <c r="BWN2"/>
      <c r="BWO2"/>
      <c r="BWP2"/>
      <c r="BWQ2"/>
      <c r="BWR2"/>
      <c r="BWS2"/>
      <c r="BWT2"/>
      <c r="BWU2"/>
      <c r="BWV2"/>
      <c r="BWW2"/>
      <c r="BWX2"/>
      <c r="BWY2"/>
      <c r="BWZ2"/>
      <c r="BXA2"/>
      <c r="BXB2"/>
      <c r="BXC2"/>
      <c r="BXD2"/>
      <c r="BXE2"/>
      <c r="BXF2"/>
      <c r="BXG2"/>
      <c r="BXH2"/>
      <c r="BXI2"/>
      <c r="BXJ2"/>
      <c r="BXK2"/>
      <c r="BXL2"/>
      <c r="BXM2"/>
      <c r="BXN2"/>
      <c r="BXO2"/>
      <c r="BXP2"/>
      <c r="BXQ2"/>
      <c r="BXR2"/>
      <c r="BXS2"/>
      <c r="BXT2"/>
      <c r="BXU2"/>
      <c r="BXV2"/>
      <c r="BXW2"/>
      <c r="BXX2"/>
      <c r="BXY2"/>
      <c r="BXZ2"/>
      <c r="BYA2"/>
      <c r="BYB2"/>
      <c r="BYC2"/>
      <c r="BYD2"/>
      <c r="BYE2"/>
      <c r="BYF2"/>
      <c r="BYG2"/>
      <c r="BYH2"/>
      <c r="BYI2"/>
      <c r="BYJ2"/>
      <c r="BYK2"/>
      <c r="BYL2"/>
      <c r="BYM2"/>
      <c r="BYN2"/>
      <c r="BYO2"/>
      <c r="BYP2"/>
      <c r="BYQ2"/>
      <c r="BYR2"/>
      <c r="BYS2"/>
      <c r="BYT2"/>
      <c r="BYU2"/>
      <c r="BYV2"/>
      <c r="BYW2"/>
      <c r="BYX2"/>
      <c r="BYY2"/>
      <c r="BYZ2"/>
      <c r="BZA2"/>
      <c r="BZB2"/>
      <c r="BZC2"/>
      <c r="BZD2"/>
      <c r="BZE2"/>
      <c r="BZF2"/>
      <c r="BZG2"/>
      <c r="BZH2"/>
      <c r="BZI2"/>
      <c r="BZJ2"/>
      <c r="BZK2"/>
      <c r="BZL2"/>
      <c r="BZM2"/>
      <c r="BZN2"/>
      <c r="BZO2"/>
      <c r="BZP2"/>
      <c r="BZQ2"/>
      <c r="BZR2"/>
      <c r="BZS2"/>
      <c r="BZT2"/>
      <c r="BZU2"/>
      <c r="BZV2"/>
      <c r="BZW2"/>
      <c r="BZX2"/>
      <c r="BZY2"/>
      <c r="BZZ2"/>
      <c r="CAA2"/>
      <c r="CAB2"/>
      <c r="CAC2"/>
      <c r="CAD2"/>
      <c r="CAE2"/>
      <c r="CAF2"/>
      <c r="CAG2"/>
      <c r="CAH2"/>
      <c r="CAI2"/>
      <c r="CAJ2"/>
      <c r="CAK2"/>
      <c r="CAL2"/>
      <c r="CAM2"/>
      <c r="CAN2"/>
      <c r="CAO2"/>
      <c r="CAP2"/>
      <c r="CAQ2"/>
      <c r="CAR2"/>
      <c r="CAS2"/>
      <c r="CAT2"/>
      <c r="CAU2"/>
      <c r="CAV2"/>
      <c r="CAW2"/>
      <c r="CAX2"/>
      <c r="CAY2"/>
      <c r="CAZ2"/>
      <c r="CBA2"/>
      <c r="CBB2"/>
      <c r="CBC2"/>
      <c r="CBD2"/>
      <c r="CBE2"/>
      <c r="CBF2"/>
      <c r="CBG2"/>
      <c r="CBH2"/>
      <c r="CBI2"/>
      <c r="CBJ2"/>
      <c r="CBK2"/>
      <c r="CBL2"/>
      <c r="CBM2"/>
      <c r="CBN2"/>
      <c r="CBO2"/>
      <c r="CBP2"/>
      <c r="CBQ2"/>
      <c r="CBR2"/>
      <c r="CBS2"/>
      <c r="CBT2"/>
      <c r="CBU2"/>
      <c r="CBV2"/>
      <c r="CBW2"/>
      <c r="CBX2"/>
      <c r="CBY2"/>
      <c r="CBZ2"/>
      <c r="CCA2"/>
      <c r="CCB2"/>
      <c r="CCC2"/>
      <c r="CCD2"/>
      <c r="CCE2"/>
      <c r="CCF2"/>
      <c r="CCG2"/>
      <c r="CCH2"/>
      <c r="CCI2"/>
      <c r="CCJ2"/>
      <c r="CCK2"/>
      <c r="CCL2"/>
      <c r="CCM2"/>
      <c r="CCN2"/>
      <c r="CCO2"/>
      <c r="CCP2"/>
      <c r="CCQ2"/>
      <c r="CCR2"/>
      <c r="CCS2"/>
      <c r="CCT2"/>
      <c r="CCU2"/>
      <c r="CCV2"/>
      <c r="CCW2"/>
      <c r="CCX2"/>
      <c r="CCY2"/>
      <c r="CCZ2"/>
      <c r="CDA2"/>
      <c r="CDB2"/>
      <c r="CDC2"/>
      <c r="CDD2"/>
      <c r="CDE2"/>
      <c r="CDF2"/>
      <c r="CDG2"/>
      <c r="CDH2"/>
      <c r="CDI2"/>
      <c r="CDJ2"/>
      <c r="CDK2"/>
      <c r="CDL2"/>
      <c r="CDM2"/>
      <c r="CDN2"/>
      <c r="CDO2"/>
      <c r="CDP2"/>
      <c r="CDQ2"/>
      <c r="CDR2"/>
      <c r="CDS2"/>
      <c r="CDT2"/>
      <c r="CDU2"/>
      <c r="CDV2"/>
      <c r="CDW2"/>
      <c r="CDX2"/>
      <c r="CDY2"/>
      <c r="CDZ2"/>
      <c r="CEA2"/>
      <c r="CEB2"/>
      <c r="CEC2"/>
      <c r="CED2"/>
      <c r="CEE2"/>
      <c r="CEF2"/>
      <c r="CEG2"/>
      <c r="CEH2"/>
      <c r="CEI2"/>
      <c r="CEJ2"/>
      <c r="CEK2"/>
      <c r="CEL2"/>
      <c r="CEM2"/>
      <c r="CEN2"/>
      <c r="CEO2"/>
      <c r="CEP2"/>
      <c r="CEQ2"/>
      <c r="CER2"/>
      <c r="CES2"/>
      <c r="CET2"/>
      <c r="CEU2"/>
      <c r="CEV2"/>
      <c r="CEW2"/>
      <c r="CEX2"/>
      <c r="CEY2"/>
      <c r="CEZ2"/>
      <c r="CFA2"/>
      <c r="CFB2"/>
      <c r="CFC2"/>
      <c r="CFD2"/>
      <c r="CFE2"/>
      <c r="CFF2"/>
      <c r="CFG2"/>
      <c r="CFH2"/>
      <c r="CFI2"/>
      <c r="CFJ2"/>
      <c r="CFK2"/>
      <c r="CFL2"/>
      <c r="CFM2"/>
      <c r="CFN2"/>
      <c r="CFO2"/>
      <c r="CFP2"/>
      <c r="CFQ2"/>
      <c r="CFR2"/>
      <c r="CFS2"/>
      <c r="CFT2"/>
      <c r="CFU2"/>
      <c r="CFV2"/>
      <c r="CFW2"/>
      <c r="CFX2"/>
      <c r="CFY2"/>
      <c r="CFZ2"/>
      <c r="CGA2"/>
      <c r="CGB2"/>
      <c r="CGC2"/>
      <c r="CGD2"/>
      <c r="CGE2"/>
      <c r="CGF2"/>
      <c r="CGG2"/>
      <c r="CGH2"/>
      <c r="CGI2"/>
      <c r="CGJ2"/>
      <c r="CGK2"/>
      <c r="CGL2"/>
      <c r="CGM2"/>
      <c r="CGN2"/>
      <c r="CGO2"/>
      <c r="CGP2"/>
      <c r="CGQ2"/>
      <c r="CGR2"/>
      <c r="CGS2"/>
      <c r="CGT2"/>
      <c r="CGU2"/>
      <c r="CGV2"/>
      <c r="CGW2"/>
      <c r="CGX2"/>
      <c r="CGY2"/>
      <c r="CGZ2"/>
      <c r="CHA2"/>
      <c r="CHB2"/>
      <c r="CHC2"/>
      <c r="CHD2"/>
      <c r="CHE2"/>
      <c r="CHF2"/>
      <c r="CHG2"/>
      <c r="CHH2"/>
      <c r="CHI2"/>
      <c r="CHJ2"/>
      <c r="CHK2"/>
      <c r="CHL2"/>
      <c r="CHM2"/>
      <c r="CHN2"/>
      <c r="CHO2"/>
      <c r="CHP2"/>
      <c r="CHQ2"/>
      <c r="CHR2"/>
      <c r="CHS2"/>
      <c r="CHT2"/>
      <c r="CHU2"/>
      <c r="CHV2"/>
      <c r="CHW2"/>
      <c r="CHX2"/>
      <c r="CHY2"/>
      <c r="CHZ2"/>
      <c r="CIA2"/>
      <c r="CIB2"/>
      <c r="CIC2"/>
      <c r="CID2"/>
      <c r="CIE2"/>
      <c r="CIF2"/>
      <c r="CIG2"/>
      <c r="CIH2"/>
      <c r="CII2"/>
      <c r="CIJ2"/>
      <c r="CIK2"/>
      <c r="CIL2"/>
      <c r="CIM2"/>
      <c r="CIN2"/>
      <c r="CIO2"/>
      <c r="CIP2"/>
      <c r="CIQ2"/>
      <c r="CIR2"/>
      <c r="CIS2"/>
      <c r="CIT2"/>
      <c r="CIU2"/>
      <c r="CIV2"/>
      <c r="CIW2"/>
      <c r="CIX2"/>
      <c r="CIY2"/>
      <c r="CIZ2"/>
      <c r="CJA2"/>
      <c r="CJB2"/>
      <c r="CJC2"/>
      <c r="CJD2"/>
      <c r="CJE2"/>
      <c r="CJF2"/>
      <c r="CJG2"/>
      <c r="CJH2"/>
      <c r="CJI2"/>
      <c r="CJJ2"/>
      <c r="CJK2"/>
      <c r="CJL2"/>
      <c r="CJM2"/>
      <c r="CJN2"/>
      <c r="CJO2"/>
      <c r="CJP2"/>
      <c r="CJQ2"/>
      <c r="CJR2"/>
      <c r="CJS2"/>
      <c r="CJT2"/>
      <c r="CJU2"/>
      <c r="CJV2"/>
      <c r="CJW2"/>
      <c r="CJX2"/>
      <c r="CJY2"/>
      <c r="CJZ2"/>
      <c r="CKA2"/>
      <c r="CKB2"/>
      <c r="CKC2"/>
      <c r="CKD2"/>
      <c r="CKE2"/>
      <c r="CKF2"/>
      <c r="CKG2"/>
      <c r="CKH2"/>
      <c r="CKI2"/>
      <c r="CKJ2"/>
      <c r="CKK2"/>
      <c r="CKL2"/>
      <c r="CKM2"/>
      <c r="CKN2"/>
      <c r="CKO2"/>
      <c r="CKP2"/>
      <c r="CKQ2"/>
      <c r="CKR2"/>
      <c r="CKS2"/>
      <c r="CKT2"/>
      <c r="CKU2"/>
      <c r="CKV2"/>
      <c r="CKW2"/>
      <c r="CKX2"/>
      <c r="CKY2"/>
      <c r="CKZ2"/>
      <c r="CLA2"/>
      <c r="CLB2"/>
      <c r="CLC2"/>
      <c r="CLD2"/>
      <c r="CLE2"/>
      <c r="CLF2"/>
      <c r="CLG2"/>
      <c r="CLH2"/>
      <c r="CLI2"/>
      <c r="CLJ2"/>
      <c r="CLK2"/>
      <c r="CLL2"/>
      <c r="CLM2"/>
      <c r="CLN2"/>
      <c r="CLO2"/>
      <c r="CLP2"/>
      <c r="CLQ2"/>
      <c r="CLR2"/>
      <c r="CLS2"/>
      <c r="CLT2"/>
      <c r="CLU2"/>
      <c r="CLV2"/>
      <c r="CLW2"/>
      <c r="CLX2"/>
      <c r="CLY2"/>
      <c r="CLZ2"/>
      <c r="CMA2"/>
      <c r="CMB2"/>
      <c r="CMC2"/>
      <c r="CMD2"/>
      <c r="CME2"/>
      <c r="CMF2"/>
      <c r="CMG2"/>
      <c r="CMH2"/>
      <c r="CMI2"/>
      <c r="CMJ2"/>
      <c r="CMK2"/>
      <c r="CML2"/>
      <c r="CMM2"/>
      <c r="CMN2"/>
      <c r="CMO2"/>
      <c r="CMP2"/>
      <c r="CMQ2"/>
      <c r="CMR2"/>
      <c r="CMS2"/>
      <c r="CMT2"/>
      <c r="CMU2"/>
      <c r="CMV2"/>
      <c r="CMW2"/>
      <c r="CMX2"/>
      <c r="CMY2"/>
      <c r="CMZ2"/>
      <c r="CNA2"/>
      <c r="CNB2"/>
      <c r="CNC2"/>
      <c r="CND2"/>
      <c r="CNE2"/>
      <c r="CNF2"/>
      <c r="CNG2"/>
      <c r="CNH2"/>
      <c r="CNI2"/>
      <c r="CNJ2"/>
      <c r="CNK2"/>
      <c r="CNL2"/>
      <c r="CNM2"/>
      <c r="CNN2"/>
      <c r="CNO2"/>
      <c r="CNP2"/>
      <c r="CNQ2"/>
      <c r="CNR2"/>
      <c r="CNS2"/>
      <c r="CNT2"/>
      <c r="CNU2"/>
      <c r="CNV2"/>
      <c r="CNW2"/>
      <c r="CNX2"/>
      <c r="CNY2"/>
      <c r="CNZ2"/>
      <c r="COA2"/>
      <c r="COB2"/>
      <c r="COC2"/>
      <c r="COD2"/>
      <c r="COE2"/>
      <c r="COF2"/>
      <c r="COG2"/>
      <c r="COH2"/>
      <c r="COI2"/>
      <c r="COJ2"/>
      <c r="COK2"/>
      <c r="COL2"/>
      <c r="COM2"/>
      <c r="CON2"/>
      <c r="COO2"/>
      <c r="COP2"/>
      <c r="COQ2"/>
      <c r="COR2"/>
      <c r="COS2"/>
      <c r="COT2"/>
      <c r="COU2"/>
      <c r="COV2"/>
      <c r="COW2"/>
      <c r="COX2"/>
      <c r="COY2"/>
      <c r="COZ2"/>
      <c r="CPA2"/>
      <c r="CPB2"/>
      <c r="CPC2"/>
      <c r="CPD2"/>
      <c r="CPE2"/>
      <c r="CPF2"/>
      <c r="CPG2"/>
      <c r="CPH2"/>
      <c r="CPI2"/>
      <c r="CPJ2"/>
      <c r="CPK2"/>
      <c r="CPL2"/>
      <c r="CPM2"/>
      <c r="CPN2"/>
      <c r="CPO2"/>
      <c r="CPP2"/>
      <c r="CPQ2"/>
      <c r="CPR2"/>
      <c r="CPS2"/>
      <c r="CPT2"/>
      <c r="CPU2"/>
      <c r="CPV2"/>
      <c r="CPW2"/>
      <c r="CPX2"/>
      <c r="CPY2"/>
      <c r="CPZ2"/>
      <c r="CQA2"/>
      <c r="CQB2"/>
      <c r="CQC2"/>
      <c r="CQD2"/>
      <c r="CQE2"/>
      <c r="CQF2"/>
      <c r="CQG2"/>
      <c r="CQH2"/>
      <c r="CQI2"/>
      <c r="CQJ2"/>
      <c r="CQK2"/>
      <c r="CQL2"/>
      <c r="CQM2"/>
      <c r="CQN2"/>
      <c r="CQO2"/>
      <c r="CQP2"/>
      <c r="CQQ2"/>
      <c r="CQR2"/>
      <c r="CQS2"/>
      <c r="CQT2"/>
      <c r="CQU2"/>
      <c r="CQV2"/>
      <c r="CQW2"/>
      <c r="CQX2"/>
      <c r="CQY2"/>
      <c r="CQZ2"/>
      <c r="CRA2"/>
      <c r="CRB2"/>
      <c r="CRC2"/>
      <c r="CRD2"/>
      <c r="CRE2"/>
      <c r="CRF2"/>
      <c r="CRG2"/>
      <c r="CRH2"/>
      <c r="CRI2"/>
      <c r="CRJ2"/>
      <c r="CRK2"/>
      <c r="CRL2"/>
      <c r="CRM2"/>
      <c r="CRN2"/>
      <c r="CRO2"/>
      <c r="CRP2"/>
      <c r="CRQ2"/>
      <c r="CRR2"/>
      <c r="CRS2"/>
      <c r="CRT2"/>
      <c r="CRU2"/>
      <c r="CRV2"/>
      <c r="CRW2"/>
      <c r="CRX2"/>
      <c r="CRY2"/>
      <c r="CRZ2"/>
      <c r="CSA2"/>
      <c r="CSB2"/>
      <c r="CSC2"/>
      <c r="CSD2"/>
      <c r="CSE2"/>
      <c r="CSF2"/>
      <c r="CSG2"/>
      <c r="CSH2"/>
      <c r="CSI2"/>
      <c r="CSJ2"/>
      <c r="CSK2"/>
      <c r="CSL2"/>
      <c r="CSM2"/>
      <c r="CSN2"/>
      <c r="CSO2"/>
      <c r="CSP2"/>
      <c r="CSQ2"/>
      <c r="CSR2"/>
      <c r="CSS2"/>
      <c r="CST2"/>
      <c r="CSU2"/>
      <c r="CSV2"/>
      <c r="CSW2"/>
      <c r="CSX2"/>
      <c r="CSY2"/>
      <c r="CSZ2"/>
      <c r="CTA2"/>
      <c r="CTB2"/>
      <c r="CTC2"/>
      <c r="CTD2"/>
      <c r="CTE2"/>
      <c r="CTF2"/>
      <c r="CTG2"/>
      <c r="CTH2"/>
      <c r="CTI2"/>
      <c r="CTJ2"/>
      <c r="CTK2"/>
      <c r="CTL2"/>
      <c r="CTM2"/>
      <c r="CTN2"/>
      <c r="CTO2"/>
      <c r="CTP2"/>
      <c r="CTQ2"/>
      <c r="CTR2"/>
      <c r="CTS2"/>
      <c r="CTT2"/>
      <c r="CTU2"/>
      <c r="CTV2"/>
      <c r="CTW2"/>
      <c r="CTX2"/>
      <c r="CTY2"/>
      <c r="CTZ2"/>
      <c r="CUA2"/>
      <c r="CUB2"/>
      <c r="CUC2"/>
      <c r="CUD2"/>
      <c r="CUE2"/>
      <c r="CUF2"/>
      <c r="CUG2"/>
      <c r="CUH2"/>
      <c r="CUI2"/>
      <c r="CUJ2"/>
      <c r="CUK2"/>
      <c r="CUL2"/>
      <c r="CUM2"/>
      <c r="CUN2"/>
      <c r="CUO2"/>
      <c r="CUP2"/>
      <c r="CUQ2"/>
      <c r="CUR2"/>
      <c r="CUS2"/>
      <c r="CUT2"/>
      <c r="CUU2"/>
      <c r="CUV2"/>
      <c r="CUW2"/>
      <c r="CUX2"/>
      <c r="CUY2"/>
      <c r="CUZ2"/>
      <c r="CVA2"/>
      <c r="CVB2"/>
      <c r="CVC2"/>
      <c r="CVD2"/>
      <c r="CVE2"/>
      <c r="CVF2"/>
      <c r="CVG2"/>
      <c r="CVH2"/>
      <c r="CVI2"/>
      <c r="CVJ2"/>
      <c r="CVK2"/>
      <c r="CVL2"/>
      <c r="CVM2"/>
      <c r="CVN2"/>
      <c r="CVO2"/>
      <c r="CVP2"/>
      <c r="CVQ2"/>
      <c r="CVR2"/>
      <c r="CVS2"/>
      <c r="CVT2"/>
      <c r="CVU2"/>
      <c r="CVV2"/>
      <c r="CVW2"/>
      <c r="CVX2"/>
      <c r="CVY2"/>
      <c r="CVZ2"/>
      <c r="CWA2"/>
      <c r="CWB2"/>
      <c r="CWC2"/>
      <c r="CWD2"/>
      <c r="CWE2"/>
      <c r="CWF2"/>
      <c r="CWG2"/>
      <c r="CWH2"/>
      <c r="CWI2"/>
      <c r="CWJ2"/>
      <c r="CWK2"/>
      <c r="CWL2"/>
      <c r="CWM2"/>
      <c r="CWN2"/>
      <c r="CWO2"/>
      <c r="CWP2"/>
      <c r="CWQ2"/>
      <c r="CWR2"/>
      <c r="CWS2"/>
      <c r="CWT2"/>
      <c r="CWU2"/>
      <c r="CWV2"/>
      <c r="CWW2"/>
      <c r="CWX2"/>
      <c r="CWY2"/>
      <c r="CWZ2"/>
      <c r="CXA2"/>
      <c r="CXB2"/>
      <c r="CXC2"/>
      <c r="CXD2"/>
      <c r="CXE2"/>
      <c r="CXF2"/>
      <c r="CXG2"/>
      <c r="CXH2"/>
      <c r="CXI2"/>
      <c r="CXJ2"/>
      <c r="CXK2"/>
      <c r="CXL2"/>
      <c r="CXM2"/>
      <c r="CXN2"/>
      <c r="CXO2"/>
      <c r="CXP2"/>
      <c r="CXQ2"/>
      <c r="CXR2"/>
      <c r="CXS2"/>
      <c r="CXT2"/>
      <c r="CXU2"/>
      <c r="CXV2"/>
      <c r="CXW2"/>
      <c r="CXX2"/>
      <c r="CXY2"/>
      <c r="CXZ2"/>
      <c r="CYA2"/>
      <c r="CYB2"/>
      <c r="CYC2"/>
      <c r="CYD2"/>
      <c r="CYE2"/>
      <c r="CYF2"/>
      <c r="CYG2"/>
      <c r="CYH2"/>
      <c r="CYI2"/>
      <c r="CYJ2"/>
      <c r="CYK2"/>
      <c r="CYL2"/>
      <c r="CYM2"/>
      <c r="CYN2"/>
      <c r="CYO2"/>
      <c r="CYP2"/>
      <c r="CYQ2"/>
      <c r="CYR2"/>
      <c r="CYS2"/>
      <c r="CYT2"/>
      <c r="CYU2"/>
      <c r="CYV2"/>
      <c r="CYW2"/>
      <c r="CYX2"/>
      <c r="CYY2"/>
      <c r="CYZ2"/>
      <c r="CZA2"/>
      <c r="CZB2"/>
      <c r="CZC2"/>
      <c r="CZD2"/>
      <c r="CZE2"/>
      <c r="CZF2"/>
      <c r="CZG2"/>
      <c r="CZH2"/>
      <c r="CZI2"/>
      <c r="CZJ2"/>
      <c r="CZK2"/>
      <c r="CZL2"/>
      <c r="CZM2"/>
      <c r="CZN2"/>
      <c r="CZO2"/>
      <c r="CZP2"/>
      <c r="CZQ2"/>
      <c r="CZR2"/>
      <c r="CZS2"/>
      <c r="CZT2"/>
      <c r="CZU2"/>
      <c r="CZV2"/>
      <c r="CZW2"/>
      <c r="CZX2"/>
      <c r="CZY2"/>
      <c r="CZZ2"/>
      <c r="DAA2"/>
      <c r="DAB2"/>
      <c r="DAC2"/>
      <c r="DAD2"/>
      <c r="DAE2"/>
      <c r="DAF2"/>
      <c r="DAG2"/>
      <c r="DAH2"/>
      <c r="DAI2"/>
      <c r="DAJ2"/>
      <c r="DAK2"/>
      <c r="DAL2"/>
      <c r="DAM2"/>
      <c r="DAN2"/>
      <c r="DAO2"/>
      <c r="DAP2"/>
      <c r="DAQ2"/>
      <c r="DAR2"/>
      <c r="DAS2"/>
      <c r="DAT2"/>
      <c r="DAU2"/>
      <c r="DAV2"/>
      <c r="DAW2"/>
      <c r="DAX2"/>
      <c r="DAY2"/>
      <c r="DAZ2"/>
      <c r="DBA2"/>
      <c r="DBB2"/>
      <c r="DBC2"/>
      <c r="DBD2"/>
      <c r="DBE2"/>
      <c r="DBF2"/>
      <c r="DBG2"/>
      <c r="DBH2"/>
      <c r="DBI2"/>
      <c r="DBJ2"/>
      <c r="DBK2"/>
      <c r="DBL2"/>
      <c r="DBM2"/>
      <c r="DBN2"/>
      <c r="DBO2"/>
      <c r="DBP2"/>
      <c r="DBQ2"/>
      <c r="DBR2"/>
      <c r="DBS2"/>
      <c r="DBT2"/>
      <c r="DBU2"/>
      <c r="DBV2"/>
      <c r="DBW2"/>
      <c r="DBX2"/>
      <c r="DBY2"/>
      <c r="DBZ2"/>
      <c r="DCA2"/>
      <c r="DCB2"/>
      <c r="DCC2"/>
      <c r="DCD2"/>
      <c r="DCE2"/>
      <c r="DCF2"/>
      <c r="DCG2"/>
      <c r="DCH2"/>
      <c r="DCI2"/>
      <c r="DCJ2"/>
      <c r="DCK2"/>
      <c r="DCL2"/>
      <c r="DCM2"/>
      <c r="DCN2"/>
      <c r="DCO2"/>
      <c r="DCP2"/>
      <c r="DCQ2"/>
      <c r="DCR2"/>
      <c r="DCS2"/>
      <c r="DCT2"/>
      <c r="DCU2"/>
      <c r="DCV2"/>
      <c r="DCW2"/>
      <c r="DCX2"/>
      <c r="DCY2"/>
      <c r="DCZ2"/>
      <c r="DDA2"/>
      <c r="DDB2"/>
      <c r="DDC2"/>
      <c r="DDD2"/>
      <c r="DDE2"/>
      <c r="DDF2"/>
      <c r="DDG2"/>
      <c r="DDH2"/>
      <c r="DDI2"/>
      <c r="DDJ2"/>
      <c r="DDK2"/>
      <c r="DDL2"/>
      <c r="DDM2"/>
      <c r="DDN2"/>
      <c r="DDO2"/>
      <c r="DDP2"/>
      <c r="DDQ2"/>
      <c r="DDR2"/>
      <c r="DDS2"/>
      <c r="DDT2"/>
      <c r="DDU2"/>
      <c r="DDV2"/>
      <c r="DDW2"/>
      <c r="DDX2"/>
      <c r="DDY2"/>
      <c r="DDZ2"/>
      <c r="DEA2"/>
      <c r="DEB2"/>
      <c r="DEC2"/>
      <c r="DED2"/>
      <c r="DEE2"/>
      <c r="DEF2"/>
      <c r="DEG2"/>
      <c r="DEH2"/>
      <c r="DEI2"/>
      <c r="DEJ2"/>
      <c r="DEK2"/>
      <c r="DEL2"/>
      <c r="DEM2"/>
      <c r="DEN2"/>
      <c r="DEO2"/>
      <c r="DEP2"/>
      <c r="DEQ2"/>
      <c r="DER2"/>
      <c r="DES2"/>
      <c r="DET2"/>
      <c r="DEU2"/>
      <c r="DEV2"/>
      <c r="DEW2"/>
      <c r="DEX2"/>
      <c r="DEY2"/>
      <c r="DEZ2"/>
      <c r="DFA2"/>
      <c r="DFB2"/>
      <c r="DFC2"/>
      <c r="DFD2"/>
      <c r="DFE2"/>
      <c r="DFF2"/>
      <c r="DFG2"/>
      <c r="DFH2"/>
      <c r="DFI2"/>
      <c r="DFJ2"/>
      <c r="DFK2"/>
      <c r="DFL2"/>
      <c r="DFM2"/>
      <c r="DFN2"/>
      <c r="DFO2"/>
      <c r="DFP2"/>
      <c r="DFQ2"/>
      <c r="DFR2"/>
      <c r="DFS2"/>
      <c r="DFT2"/>
      <c r="DFU2"/>
      <c r="DFV2"/>
      <c r="DFW2"/>
      <c r="DFX2"/>
      <c r="DFY2"/>
      <c r="DFZ2"/>
      <c r="DGA2"/>
      <c r="DGB2"/>
      <c r="DGC2"/>
      <c r="DGD2"/>
      <c r="DGE2"/>
      <c r="DGF2"/>
      <c r="DGG2"/>
      <c r="DGH2"/>
      <c r="DGI2"/>
      <c r="DGJ2"/>
      <c r="DGK2"/>
      <c r="DGL2"/>
      <c r="DGM2"/>
      <c r="DGN2"/>
      <c r="DGO2"/>
      <c r="DGP2"/>
      <c r="DGQ2"/>
      <c r="DGR2"/>
      <c r="DGS2"/>
      <c r="DGT2"/>
      <c r="DGU2"/>
      <c r="DGV2"/>
      <c r="DGW2"/>
      <c r="DGX2"/>
      <c r="DGY2"/>
      <c r="DGZ2"/>
      <c r="DHA2"/>
      <c r="DHB2"/>
      <c r="DHC2"/>
      <c r="DHD2"/>
      <c r="DHE2"/>
      <c r="DHF2"/>
      <c r="DHG2"/>
      <c r="DHH2"/>
      <c r="DHI2"/>
      <c r="DHJ2"/>
      <c r="DHK2"/>
      <c r="DHL2"/>
      <c r="DHM2"/>
      <c r="DHN2"/>
      <c r="DHO2"/>
      <c r="DHP2"/>
      <c r="DHQ2"/>
      <c r="DHR2"/>
      <c r="DHS2"/>
      <c r="DHT2"/>
      <c r="DHU2"/>
      <c r="DHV2"/>
      <c r="DHW2"/>
      <c r="DHX2"/>
      <c r="DHY2"/>
      <c r="DHZ2"/>
      <c r="DIA2"/>
      <c r="DIB2"/>
      <c r="DIC2"/>
      <c r="DID2"/>
      <c r="DIE2"/>
      <c r="DIF2"/>
      <c r="DIG2"/>
      <c r="DIH2"/>
      <c r="DII2"/>
      <c r="DIJ2"/>
      <c r="DIK2"/>
      <c r="DIL2"/>
      <c r="DIM2"/>
      <c r="DIN2"/>
      <c r="DIO2"/>
      <c r="DIP2"/>
      <c r="DIQ2"/>
      <c r="DIR2"/>
      <c r="DIS2"/>
      <c r="DIT2"/>
      <c r="DIU2"/>
      <c r="DIV2"/>
      <c r="DIW2"/>
      <c r="DIX2"/>
      <c r="DIY2"/>
      <c r="DIZ2"/>
      <c r="DJA2"/>
      <c r="DJB2"/>
      <c r="DJC2"/>
      <c r="DJD2"/>
      <c r="DJE2"/>
      <c r="DJF2"/>
      <c r="DJG2"/>
      <c r="DJH2"/>
      <c r="DJI2"/>
      <c r="DJJ2"/>
      <c r="DJK2"/>
      <c r="DJL2"/>
      <c r="DJM2"/>
      <c r="DJN2"/>
      <c r="DJO2"/>
      <c r="DJP2"/>
      <c r="DJQ2"/>
      <c r="DJR2"/>
      <c r="DJS2"/>
      <c r="DJT2"/>
      <c r="DJU2"/>
      <c r="DJV2"/>
      <c r="DJW2"/>
      <c r="DJX2"/>
      <c r="DJY2"/>
      <c r="DJZ2"/>
      <c r="DKA2"/>
      <c r="DKB2"/>
      <c r="DKC2"/>
      <c r="DKD2"/>
      <c r="DKE2"/>
      <c r="DKF2"/>
      <c r="DKG2"/>
      <c r="DKH2"/>
      <c r="DKI2"/>
      <c r="DKJ2"/>
      <c r="DKK2"/>
      <c r="DKL2"/>
      <c r="DKM2"/>
      <c r="DKN2"/>
      <c r="DKO2"/>
      <c r="DKP2"/>
      <c r="DKQ2"/>
      <c r="DKR2"/>
      <c r="DKS2"/>
      <c r="DKT2"/>
      <c r="DKU2"/>
      <c r="DKV2"/>
      <c r="DKW2"/>
      <c r="DKX2"/>
      <c r="DKY2"/>
      <c r="DKZ2"/>
      <c r="DLA2"/>
      <c r="DLB2"/>
      <c r="DLC2"/>
      <c r="DLD2"/>
      <c r="DLE2"/>
      <c r="DLF2"/>
      <c r="DLG2"/>
      <c r="DLH2"/>
      <c r="DLI2"/>
      <c r="DLJ2"/>
      <c r="DLK2"/>
      <c r="DLL2"/>
      <c r="DLM2"/>
      <c r="DLN2"/>
      <c r="DLO2"/>
      <c r="DLP2"/>
      <c r="DLQ2"/>
      <c r="DLR2"/>
      <c r="DLS2"/>
      <c r="DLT2"/>
      <c r="DLU2"/>
      <c r="DLV2"/>
      <c r="DLW2"/>
      <c r="DLX2"/>
      <c r="DLY2"/>
      <c r="DLZ2"/>
      <c r="DMA2"/>
      <c r="DMB2"/>
      <c r="DMC2"/>
      <c r="DMD2"/>
      <c r="DME2"/>
      <c r="DMF2"/>
      <c r="DMG2"/>
      <c r="DMH2"/>
      <c r="DMI2"/>
      <c r="DMJ2"/>
      <c r="DMK2"/>
      <c r="DML2"/>
      <c r="DMM2"/>
      <c r="DMN2"/>
      <c r="DMO2"/>
      <c r="DMP2"/>
      <c r="DMQ2"/>
      <c r="DMR2"/>
      <c r="DMS2"/>
      <c r="DMT2"/>
      <c r="DMU2"/>
      <c r="DMV2"/>
      <c r="DMW2"/>
      <c r="DMX2"/>
      <c r="DMY2"/>
      <c r="DMZ2"/>
      <c r="DNA2"/>
      <c r="DNB2"/>
      <c r="DNC2"/>
      <c r="DND2"/>
      <c r="DNE2"/>
      <c r="DNF2"/>
      <c r="DNG2"/>
      <c r="DNH2"/>
      <c r="DNI2"/>
      <c r="DNJ2"/>
      <c r="DNK2"/>
      <c r="DNL2"/>
      <c r="DNM2"/>
      <c r="DNN2"/>
      <c r="DNO2"/>
      <c r="DNP2"/>
      <c r="DNQ2"/>
      <c r="DNR2"/>
      <c r="DNS2"/>
      <c r="DNT2"/>
      <c r="DNU2"/>
      <c r="DNV2"/>
      <c r="DNW2"/>
      <c r="DNX2"/>
      <c r="DNY2"/>
      <c r="DNZ2"/>
      <c r="DOA2"/>
      <c r="DOB2"/>
      <c r="DOC2"/>
      <c r="DOD2"/>
      <c r="DOE2"/>
      <c r="DOF2"/>
      <c r="DOG2"/>
      <c r="DOH2"/>
      <c r="DOI2"/>
      <c r="DOJ2"/>
      <c r="DOK2"/>
      <c r="DOL2"/>
      <c r="DOM2"/>
      <c r="DON2"/>
      <c r="DOO2"/>
      <c r="DOP2"/>
      <c r="DOQ2"/>
      <c r="DOR2"/>
      <c r="DOS2"/>
      <c r="DOT2"/>
      <c r="DOU2"/>
      <c r="DOV2"/>
      <c r="DOW2"/>
      <c r="DOX2"/>
      <c r="DOY2"/>
      <c r="DOZ2"/>
      <c r="DPA2"/>
      <c r="DPB2"/>
      <c r="DPC2"/>
      <c r="DPD2"/>
      <c r="DPE2"/>
      <c r="DPF2"/>
      <c r="DPG2"/>
      <c r="DPH2"/>
      <c r="DPI2"/>
      <c r="DPJ2"/>
      <c r="DPK2"/>
      <c r="DPL2"/>
      <c r="DPM2"/>
      <c r="DPN2"/>
      <c r="DPO2"/>
      <c r="DPP2"/>
      <c r="DPQ2"/>
      <c r="DPR2"/>
      <c r="DPS2"/>
      <c r="DPT2"/>
      <c r="DPU2"/>
      <c r="DPV2"/>
      <c r="DPW2"/>
      <c r="DPX2"/>
      <c r="DPY2"/>
      <c r="DPZ2"/>
      <c r="DQA2"/>
      <c r="DQB2"/>
      <c r="DQC2"/>
      <c r="DQD2"/>
      <c r="DQE2"/>
      <c r="DQF2"/>
      <c r="DQG2"/>
      <c r="DQH2"/>
      <c r="DQI2"/>
      <c r="DQJ2"/>
      <c r="DQK2"/>
      <c r="DQL2"/>
      <c r="DQM2"/>
      <c r="DQN2"/>
      <c r="DQO2"/>
      <c r="DQP2"/>
      <c r="DQQ2"/>
      <c r="DQR2"/>
      <c r="DQS2"/>
      <c r="DQT2"/>
      <c r="DQU2"/>
      <c r="DQV2"/>
      <c r="DQW2"/>
      <c r="DQX2"/>
      <c r="DQY2"/>
      <c r="DQZ2"/>
      <c r="DRA2"/>
      <c r="DRB2"/>
      <c r="DRC2"/>
      <c r="DRD2"/>
      <c r="DRE2"/>
      <c r="DRF2"/>
      <c r="DRG2"/>
      <c r="DRH2"/>
      <c r="DRI2"/>
      <c r="DRJ2"/>
      <c r="DRK2"/>
      <c r="DRL2"/>
      <c r="DRM2"/>
      <c r="DRN2"/>
      <c r="DRO2"/>
      <c r="DRP2"/>
      <c r="DRQ2"/>
      <c r="DRR2"/>
      <c r="DRS2"/>
      <c r="DRT2"/>
      <c r="DRU2"/>
      <c r="DRV2"/>
      <c r="DRW2"/>
      <c r="DRX2"/>
      <c r="DRY2"/>
      <c r="DRZ2"/>
      <c r="DSA2"/>
      <c r="DSB2"/>
      <c r="DSC2"/>
      <c r="DSD2"/>
      <c r="DSE2"/>
      <c r="DSF2"/>
      <c r="DSG2"/>
      <c r="DSH2"/>
      <c r="DSI2"/>
      <c r="DSJ2"/>
      <c r="DSK2"/>
      <c r="DSL2"/>
      <c r="DSM2"/>
      <c r="DSN2"/>
      <c r="DSO2"/>
      <c r="DSP2"/>
      <c r="DSQ2"/>
      <c r="DSR2"/>
      <c r="DSS2"/>
      <c r="DST2"/>
      <c r="DSU2"/>
      <c r="DSV2"/>
      <c r="DSW2"/>
      <c r="DSX2"/>
      <c r="DSY2"/>
      <c r="DSZ2"/>
      <c r="DTA2"/>
      <c r="DTB2"/>
      <c r="DTC2"/>
      <c r="DTD2"/>
      <c r="DTE2"/>
      <c r="DTF2"/>
      <c r="DTG2"/>
      <c r="DTH2"/>
      <c r="DTI2"/>
      <c r="DTJ2"/>
      <c r="DTK2"/>
      <c r="DTL2"/>
      <c r="DTM2"/>
      <c r="DTN2"/>
      <c r="DTO2"/>
      <c r="DTP2"/>
      <c r="DTQ2"/>
      <c r="DTR2"/>
      <c r="DTS2"/>
      <c r="DTT2"/>
      <c r="DTU2"/>
      <c r="DTV2"/>
      <c r="DTW2"/>
      <c r="DTX2"/>
      <c r="DTY2"/>
      <c r="DTZ2"/>
      <c r="DUA2"/>
      <c r="DUB2"/>
      <c r="DUC2"/>
      <c r="DUD2"/>
      <c r="DUE2"/>
      <c r="DUF2"/>
      <c r="DUG2"/>
      <c r="DUH2"/>
      <c r="DUI2"/>
      <c r="DUJ2"/>
      <c r="DUK2"/>
      <c r="DUL2"/>
      <c r="DUM2"/>
      <c r="DUN2"/>
      <c r="DUO2"/>
      <c r="DUP2"/>
      <c r="DUQ2"/>
      <c r="DUR2"/>
      <c r="DUS2"/>
      <c r="DUT2"/>
      <c r="DUU2"/>
      <c r="DUV2"/>
      <c r="DUW2"/>
      <c r="DUX2"/>
      <c r="DUY2"/>
      <c r="DUZ2"/>
      <c r="DVA2"/>
      <c r="DVB2"/>
      <c r="DVC2"/>
      <c r="DVD2"/>
      <c r="DVE2"/>
      <c r="DVF2"/>
      <c r="DVG2"/>
      <c r="DVH2"/>
      <c r="DVI2"/>
      <c r="DVJ2"/>
      <c r="DVK2"/>
      <c r="DVL2"/>
      <c r="DVM2"/>
      <c r="DVN2"/>
      <c r="DVO2"/>
      <c r="DVP2"/>
      <c r="DVQ2"/>
      <c r="DVR2"/>
      <c r="DVS2"/>
      <c r="DVT2"/>
      <c r="DVU2"/>
      <c r="DVV2"/>
      <c r="DVW2"/>
      <c r="DVX2"/>
      <c r="DVY2"/>
      <c r="DVZ2"/>
      <c r="DWA2"/>
      <c r="DWB2"/>
      <c r="DWC2"/>
      <c r="DWD2"/>
      <c r="DWE2"/>
      <c r="DWF2"/>
      <c r="DWG2"/>
      <c r="DWH2"/>
      <c r="DWI2"/>
      <c r="DWJ2"/>
      <c r="DWK2"/>
      <c r="DWL2"/>
      <c r="DWM2"/>
      <c r="DWN2"/>
      <c r="DWO2"/>
      <c r="DWP2"/>
      <c r="DWQ2"/>
      <c r="DWR2"/>
      <c r="DWS2"/>
      <c r="DWT2"/>
      <c r="DWU2"/>
      <c r="DWV2"/>
      <c r="DWW2"/>
      <c r="DWX2"/>
      <c r="DWY2"/>
      <c r="DWZ2"/>
      <c r="DXA2"/>
      <c r="DXB2"/>
      <c r="DXC2"/>
      <c r="DXD2"/>
      <c r="DXE2"/>
      <c r="DXF2"/>
      <c r="DXG2"/>
      <c r="DXH2"/>
      <c r="DXI2"/>
      <c r="DXJ2"/>
      <c r="DXK2"/>
      <c r="DXL2"/>
      <c r="DXM2"/>
      <c r="DXN2"/>
      <c r="DXO2"/>
      <c r="DXP2"/>
      <c r="DXQ2"/>
      <c r="DXR2"/>
      <c r="DXS2"/>
      <c r="DXT2"/>
      <c r="DXU2"/>
      <c r="DXV2"/>
      <c r="DXW2"/>
      <c r="DXX2"/>
      <c r="DXY2"/>
      <c r="DXZ2"/>
      <c r="DYA2"/>
      <c r="DYB2"/>
      <c r="DYC2"/>
      <c r="DYD2"/>
      <c r="DYE2"/>
      <c r="DYF2"/>
      <c r="DYG2"/>
      <c r="DYH2"/>
      <c r="DYI2"/>
      <c r="DYJ2"/>
      <c r="DYK2"/>
      <c r="DYL2"/>
      <c r="DYM2"/>
      <c r="DYN2"/>
      <c r="DYO2"/>
      <c r="DYP2"/>
      <c r="DYQ2"/>
      <c r="DYR2"/>
      <c r="DYS2"/>
      <c r="DYT2"/>
      <c r="DYU2"/>
      <c r="DYV2"/>
      <c r="DYW2"/>
      <c r="DYX2"/>
      <c r="DYY2"/>
      <c r="DYZ2"/>
      <c r="DZA2"/>
      <c r="DZB2"/>
      <c r="DZC2"/>
      <c r="DZD2"/>
      <c r="DZE2"/>
      <c r="DZF2"/>
      <c r="DZG2"/>
      <c r="DZH2"/>
      <c r="DZI2"/>
      <c r="DZJ2"/>
      <c r="DZK2"/>
      <c r="DZL2"/>
      <c r="DZM2"/>
      <c r="DZN2"/>
      <c r="DZO2"/>
      <c r="DZP2"/>
      <c r="DZQ2"/>
      <c r="DZR2"/>
      <c r="DZS2"/>
      <c r="DZT2"/>
      <c r="DZU2"/>
      <c r="DZV2"/>
      <c r="DZW2"/>
      <c r="DZX2"/>
      <c r="DZY2"/>
      <c r="DZZ2"/>
      <c r="EAA2"/>
      <c r="EAB2"/>
      <c r="EAC2"/>
      <c r="EAD2"/>
      <c r="EAE2"/>
      <c r="EAF2"/>
      <c r="EAG2"/>
      <c r="EAH2"/>
      <c r="EAI2"/>
      <c r="EAJ2"/>
      <c r="EAK2"/>
      <c r="EAL2"/>
      <c r="EAM2"/>
      <c r="EAN2"/>
      <c r="EAO2"/>
      <c r="EAP2"/>
      <c r="EAQ2"/>
      <c r="EAR2"/>
      <c r="EAS2"/>
      <c r="EAT2"/>
      <c r="EAU2"/>
      <c r="EAV2"/>
      <c r="EAW2"/>
      <c r="EAX2"/>
      <c r="EAY2"/>
      <c r="EAZ2"/>
      <c r="EBA2"/>
      <c r="EBB2"/>
      <c r="EBC2"/>
      <c r="EBD2"/>
      <c r="EBE2"/>
      <c r="EBF2"/>
      <c r="EBG2"/>
      <c r="EBH2"/>
      <c r="EBI2"/>
      <c r="EBJ2"/>
      <c r="EBK2"/>
      <c r="EBL2"/>
      <c r="EBM2"/>
      <c r="EBN2"/>
      <c r="EBO2"/>
      <c r="EBP2"/>
      <c r="EBQ2"/>
      <c r="EBR2"/>
      <c r="EBS2"/>
      <c r="EBT2"/>
      <c r="EBU2"/>
      <c r="EBV2"/>
      <c r="EBW2"/>
      <c r="EBX2"/>
      <c r="EBY2"/>
      <c r="EBZ2"/>
      <c r="ECA2"/>
      <c r="ECB2"/>
      <c r="ECC2"/>
      <c r="ECD2"/>
      <c r="ECE2"/>
      <c r="ECF2"/>
      <c r="ECG2"/>
      <c r="ECH2"/>
      <c r="ECI2"/>
      <c r="ECJ2"/>
      <c r="ECK2"/>
      <c r="ECL2"/>
      <c r="ECM2"/>
      <c r="ECN2"/>
      <c r="ECO2"/>
      <c r="ECP2"/>
      <c r="ECQ2"/>
      <c r="ECR2"/>
      <c r="ECS2"/>
      <c r="ECT2"/>
      <c r="ECU2"/>
      <c r="ECV2"/>
      <c r="ECW2"/>
      <c r="ECX2"/>
      <c r="ECY2"/>
      <c r="ECZ2"/>
      <c r="EDA2"/>
      <c r="EDB2"/>
      <c r="EDC2"/>
      <c r="EDD2"/>
      <c r="EDE2"/>
      <c r="EDF2"/>
      <c r="EDG2"/>
      <c r="EDH2"/>
      <c r="EDI2"/>
      <c r="EDJ2"/>
      <c r="EDK2"/>
      <c r="EDL2"/>
      <c r="EDM2"/>
      <c r="EDN2"/>
      <c r="EDO2"/>
      <c r="EDP2"/>
      <c r="EDQ2"/>
      <c r="EDR2"/>
      <c r="EDS2"/>
      <c r="EDT2"/>
      <c r="EDU2"/>
      <c r="EDV2"/>
      <c r="EDW2"/>
      <c r="EDX2"/>
      <c r="EDY2"/>
      <c r="EDZ2"/>
      <c r="EEA2"/>
      <c r="EEB2"/>
      <c r="EEC2"/>
      <c r="EED2"/>
      <c r="EEE2"/>
      <c r="EEF2"/>
      <c r="EEG2"/>
      <c r="EEH2"/>
      <c r="EEI2"/>
      <c r="EEJ2"/>
      <c r="EEK2"/>
      <c r="EEL2"/>
      <c r="EEM2"/>
      <c r="EEN2"/>
      <c r="EEO2"/>
      <c r="EEP2"/>
      <c r="EEQ2"/>
      <c r="EER2"/>
      <c r="EES2"/>
      <c r="EET2"/>
      <c r="EEU2"/>
      <c r="EEV2"/>
      <c r="EEW2"/>
      <c r="EEX2"/>
      <c r="EEY2"/>
      <c r="EEZ2"/>
      <c r="EFA2"/>
      <c r="EFB2"/>
      <c r="EFC2"/>
      <c r="EFD2"/>
      <c r="EFE2"/>
      <c r="EFF2"/>
      <c r="EFG2"/>
      <c r="EFH2"/>
      <c r="EFI2"/>
      <c r="EFJ2"/>
      <c r="EFK2"/>
      <c r="EFL2"/>
      <c r="EFM2"/>
      <c r="EFN2"/>
      <c r="EFO2"/>
      <c r="EFP2"/>
      <c r="EFQ2"/>
      <c r="EFR2"/>
      <c r="EFS2"/>
      <c r="EFT2"/>
      <c r="EFU2"/>
      <c r="EFV2"/>
      <c r="EFW2"/>
      <c r="EFX2"/>
      <c r="EFY2"/>
      <c r="EFZ2"/>
      <c r="EGA2"/>
      <c r="EGB2"/>
      <c r="EGC2"/>
      <c r="EGD2"/>
      <c r="EGE2"/>
      <c r="EGF2"/>
      <c r="EGG2"/>
      <c r="EGH2"/>
      <c r="EGI2"/>
      <c r="EGJ2"/>
      <c r="EGK2"/>
      <c r="EGL2"/>
      <c r="EGM2"/>
      <c r="EGN2"/>
      <c r="EGO2"/>
      <c r="EGP2"/>
      <c r="EGQ2"/>
      <c r="EGR2"/>
      <c r="EGS2"/>
      <c r="EGT2"/>
      <c r="EGU2"/>
      <c r="EGV2"/>
      <c r="EGW2"/>
      <c r="EGX2"/>
      <c r="EGY2"/>
      <c r="EGZ2"/>
      <c r="EHA2"/>
      <c r="EHB2"/>
      <c r="EHC2"/>
      <c r="EHD2"/>
      <c r="EHE2"/>
      <c r="EHF2"/>
      <c r="EHG2"/>
      <c r="EHH2"/>
      <c r="EHI2"/>
      <c r="EHJ2"/>
      <c r="EHK2"/>
      <c r="EHL2"/>
      <c r="EHM2"/>
      <c r="EHN2"/>
      <c r="EHO2"/>
      <c r="EHP2"/>
      <c r="EHQ2"/>
      <c r="EHR2"/>
      <c r="EHS2"/>
      <c r="EHT2"/>
      <c r="EHU2"/>
      <c r="EHV2"/>
      <c r="EHW2"/>
      <c r="EHX2"/>
      <c r="EHY2"/>
      <c r="EHZ2"/>
      <c r="EIA2"/>
      <c r="EIB2"/>
      <c r="EIC2"/>
      <c r="EID2"/>
      <c r="EIE2"/>
      <c r="EIF2"/>
      <c r="EIG2"/>
      <c r="EIH2"/>
      <c r="EII2"/>
      <c r="EIJ2"/>
      <c r="EIK2"/>
      <c r="EIL2"/>
      <c r="EIM2"/>
      <c r="EIN2"/>
      <c r="EIO2"/>
      <c r="EIP2"/>
      <c r="EIQ2"/>
      <c r="EIR2"/>
      <c r="EIS2"/>
      <c r="EIT2"/>
      <c r="EIU2"/>
      <c r="EIV2"/>
      <c r="EIW2"/>
      <c r="EIX2"/>
      <c r="EIY2"/>
      <c r="EIZ2"/>
      <c r="EJA2"/>
      <c r="EJB2"/>
      <c r="EJC2"/>
      <c r="EJD2"/>
      <c r="EJE2"/>
      <c r="EJF2"/>
      <c r="EJG2"/>
      <c r="EJH2"/>
      <c r="EJI2"/>
      <c r="EJJ2"/>
      <c r="EJK2"/>
      <c r="EJL2"/>
      <c r="EJM2"/>
      <c r="EJN2"/>
      <c r="EJO2"/>
      <c r="EJP2"/>
      <c r="EJQ2"/>
      <c r="EJR2"/>
      <c r="EJS2"/>
      <c r="EJT2"/>
      <c r="EJU2"/>
      <c r="EJV2"/>
      <c r="EJW2"/>
      <c r="EJX2"/>
      <c r="EJY2"/>
      <c r="EJZ2"/>
      <c r="EKA2"/>
      <c r="EKB2"/>
      <c r="EKC2"/>
      <c r="EKD2"/>
      <c r="EKE2"/>
      <c r="EKF2"/>
      <c r="EKG2"/>
      <c r="EKH2"/>
      <c r="EKI2"/>
      <c r="EKJ2"/>
      <c r="EKK2"/>
      <c r="EKL2"/>
      <c r="EKM2"/>
      <c r="EKN2"/>
      <c r="EKO2"/>
      <c r="EKP2"/>
      <c r="EKQ2"/>
      <c r="EKR2"/>
      <c r="EKS2"/>
      <c r="EKT2"/>
      <c r="EKU2"/>
      <c r="EKV2"/>
      <c r="EKW2"/>
      <c r="EKX2"/>
      <c r="EKY2"/>
      <c r="EKZ2"/>
      <c r="ELA2"/>
      <c r="ELB2"/>
      <c r="ELC2"/>
      <c r="ELD2"/>
      <c r="ELE2"/>
      <c r="ELF2"/>
      <c r="ELG2"/>
      <c r="ELH2"/>
      <c r="ELI2"/>
      <c r="ELJ2"/>
      <c r="ELK2"/>
      <c r="ELL2"/>
      <c r="ELM2"/>
      <c r="ELN2"/>
      <c r="ELO2"/>
      <c r="ELP2"/>
      <c r="ELQ2"/>
      <c r="ELR2"/>
      <c r="ELS2"/>
      <c r="ELT2"/>
      <c r="ELU2"/>
      <c r="ELV2"/>
      <c r="ELW2"/>
      <c r="ELX2"/>
      <c r="ELY2"/>
      <c r="ELZ2"/>
      <c r="EMA2"/>
      <c r="EMB2"/>
      <c r="EMC2"/>
      <c r="EMD2"/>
      <c r="EME2"/>
      <c r="EMF2"/>
      <c r="EMG2"/>
      <c r="EMH2"/>
      <c r="EMI2"/>
      <c r="EMJ2"/>
      <c r="EMK2"/>
      <c r="EML2"/>
      <c r="EMM2"/>
      <c r="EMN2"/>
      <c r="EMO2"/>
      <c r="EMP2"/>
      <c r="EMQ2"/>
      <c r="EMR2"/>
      <c r="EMS2"/>
      <c r="EMT2"/>
      <c r="EMU2"/>
      <c r="EMV2"/>
      <c r="EMW2"/>
      <c r="EMX2"/>
      <c r="EMY2"/>
      <c r="EMZ2"/>
      <c r="ENA2"/>
      <c r="ENB2"/>
      <c r="ENC2"/>
      <c r="END2"/>
      <c r="ENE2"/>
      <c r="ENF2"/>
      <c r="ENG2"/>
      <c r="ENH2"/>
      <c r="ENI2"/>
      <c r="ENJ2"/>
      <c r="ENK2"/>
      <c r="ENL2"/>
      <c r="ENM2"/>
      <c r="ENN2"/>
      <c r="ENO2"/>
      <c r="ENP2"/>
      <c r="ENQ2"/>
      <c r="ENR2"/>
      <c r="ENS2"/>
      <c r="ENT2"/>
      <c r="ENU2"/>
      <c r="ENV2"/>
      <c r="ENW2"/>
      <c r="ENX2"/>
      <c r="ENY2"/>
      <c r="ENZ2"/>
      <c r="EOA2"/>
      <c r="EOB2"/>
      <c r="EOC2"/>
      <c r="EOD2"/>
      <c r="EOE2"/>
      <c r="EOF2"/>
      <c r="EOG2"/>
      <c r="EOH2"/>
      <c r="EOI2"/>
      <c r="EOJ2"/>
      <c r="EOK2"/>
      <c r="EOL2"/>
      <c r="EOM2"/>
      <c r="EON2"/>
      <c r="EOO2"/>
      <c r="EOP2"/>
      <c r="EOQ2"/>
      <c r="EOR2"/>
      <c r="EOS2"/>
      <c r="EOT2"/>
      <c r="EOU2"/>
      <c r="EOV2"/>
      <c r="EOW2"/>
      <c r="EOX2"/>
      <c r="EOY2"/>
      <c r="EOZ2"/>
      <c r="EPA2"/>
      <c r="EPB2"/>
      <c r="EPC2"/>
      <c r="EPD2"/>
      <c r="EPE2"/>
      <c r="EPF2"/>
      <c r="EPG2"/>
      <c r="EPH2"/>
      <c r="EPI2"/>
      <c r="EPJ2"/>
      <c r="EPK2"/>
      <c r="EPL2"/>
      <c r="EPM2"/>
      <c r="EPN2"/>
      <c r="EPO2"/>
      <c r="EPP2"/>
      <c r="EPQ2"/>
      <c r="EPR2"/>
      <c r="EPS2"/>
      <c r="EPT2"/>
      <c r="EPU2"/>
      <c r="EPV2"/>
      <c r="EPW2"/>
      <c r="EPX2"/>
      <c r="EPY2"/>
      <c r="EPZ2"/>
      <c r="EQA2"/>
      <c r="EQB2"/>
      <c r="EQC2"/>
      <c r="EQD2"/>
      <c r="EQE2"/>
      <c r="EQF2"/>
      <c r="EQG2"/>
      <c r="EQH2"/>
      <c r="EQI2"/>
      <c r="EQJ2"/>
      <c r="EQK2"/>
      <c r="EQL2"/>
      <c r="EQM2"/>
      <c r="EQN2"/>
      <c r="EQO2"/>
      <c r="EQP2"/>
      <c r="EQQ2"/>
      <c r="EQR2"/>
      <c r="EQS2"/>
      <c r="EQT2"/>
      <c r="EQU2"/>
      <c r="EQV2"/>
      <c r="EQW2"/>
      <c r="EQX2"/>
      <c r="EQY2"/>
      <c r="EQZ2"/>
      <c r="ERA2"/>
      <c r="ERB2"/>
      <c r="ERC2"/>
      <c r="ERD2"/>
      <c r="ERE2"/>
      <c r="ERF2"/>
      <c r="ERG2"/>
      <c r="ERH2"/>
      <c r="ERI2"/>
      <c r="ERJ2"/>
      <c r="ERK2"/>
      <c r="ERL2"/>
      <c r="ERM2"/>
      <c r="ERN2"/>
      <c r="ERO2"/>
      <c r="ERP2"/>
      <c r="ERQ2"/>
      <c r="ERR2"/>
      <c r="ERS2"/>
      <c r="ERT2"/>
      <c r="ERU2"/>
      <c r="ERV2"/>
      <c r="ERW2"/>
      <c r="ERX2"/>
      <c r="ERY2"/>
      <c r="ERZ2"/>
      <c r="ESA2"/>
      <c r="ESB2"/>
      <c r="ESC2"/>
      <c r="ESD2"/>
      <c r="ESE2"/>
      <c r="ESF2"/>
      <c r="ESG2"/>
      <c r="ESH2"/>
      <c r="ESI2"/>
      <c r="ESJ2"/>
      <c r="ESK2"/>
      <c r="ESL2"/>
      <c r="ESM2"/>
      <c r="ESN2"/>
      <c r="ESO2"/>
      <c r="ESP2"/>
      <c r="ESQ2"/>
      <c r="ESR2"/>
      <c r="ESS2"/>
      <c r="EST2"/>
      <c r="ESU2"/>
      <c r="ESV2"/>
      <c r="ESW2"/>
      <c r="ESX2"/>
      <c r="ESY2"/>
      <c r="ESZ2"/>
      <c r="ETA2"/>
      <c r="ETB2"/>
      <c r="ETC2"/>
      <c r="ETD2"/>
      <c r="ETE2"/>
      <c r="ETF2"/>
      <c r="ETG2"/>
      <c r="ETH2"/>
      <c r="ETI2"/>
      <c r="ETJ2"/>
      <c r="ETK2"/>
      <c r="ETL2"/>
      <c r="ETM2"/>
      <c r="ETN2"/>
      <c r="ETO2"/>
      <c r="ETP2"/>
      <c r="ETQ2"/>
      <c r="ETR2"/>
      <c r="ETS2"/>
      <c r="ETT2"/>
      <c r="ETU2"/>
      <c r="ETV2"/>
      <c r="ETW2"/>
      <c r="ETX2"/>
      <c r="ETY2"/>
      <c r="ETZ2"/>
      <c r="EUA2"/>
      <c r="EUB2"/>
      <c r="EUC2"/>
      <c r="EUD2"/>
      <c r="EUE2"/>
      <c r="EUF2"/>
      <c r="EUG2"/>
      <c r="EUH2"/>
      <c r="EUI2"/>
      <c r="EUJ2"/>
      <c r="EUK2"/>
      <c r="EUL2"/>
      <c r="EUM2"/>
      <c r="EUN2"/>
      <c r="EUO2"/>
      <c r="EUP2"/>
      <c r="EUQ2"/>
      <c r="EUR2"/>
      <c r="EUS2"/>
      <c r="EUT2"/>
      <c r="EUU2"/>
      <c r="EUV2"/>
      <c r="EUW2"/>
      <c r="EUX2"/>
      <c r="EUY2"/>
      <c r="EUZ2"/>
      <c r="EVA2"/>
      <c r="EVB2"/>
      <c r="EVC2"/>
      <c r="EVD2"/>
      <c r="EVE2"/>
      <c r="EVF2"/>
      <c r="EVG2"/>
      <c r="EVH2"/>
      <c r="EVI2"/>
      <c r="EVJ2"/>
      <c r="EVK2"/>
      <c r="EVL2"/>
      <c r="EVM2"/>
      <c r="EVN2"/>
      <c r="EVO2"/>
      <c r="EVP2"/>
      <c r="EVQ2"/>
      <c r="EVR2"/>
      <c r="EVS2"/>
      <c r="EVT2"/>
      <c r="EVU2"/>
      <c r="EVV2"/>
      <c r="EVW2"/>
      <c r="EVX2"/>
      <c r="EVY2"/>
      <c r="EVZ2"/>
      <c r="EWA2"/>
      <c r="EWB2"/>
      <c r="EWC2"/>
      <c r="EWD2"/>
      <c r="EWE2"/>
      <c r="EWF2"/>
      <c r="EWG2"/>
      <c r="EWH2"/>
      <c r="EWI2"/>
      <c r="EWJ2"/>
      <c r="EWK2"/>
      <c r="EWL2"/>
      <c r="EWM2"/>
      <c r="EWN2"/>
      <c r="EWO2"/>
      <c r="EWP2"/>
      <c r="EWQ2"/>
      <c r="EWR2"/>
      <c r="EWS2"/>
      <c r="EWT2"/>
      <c r="EWU2"/>
      <c r="EWV2"/>
      <c r="EWW2"/>
      <c r="EWX2"/>
      <c r="EWY2"/>
      <c r="EWZ2"/>
      <c r="EXA2"/>
      <c r="EXB2"/>
      <c r="EXC2"/>
      <c r="EXD2"/>
      <c r="EXE2"/>
      <c r="EXF2"/>
      <c r="EXG2"/>
      <c r="EXH2"/>
      <c r="EXI2"/>
      <c r="EXJ2"/>
      <c r="EXK2"/>
      <c r="EXL2"/>
      <c r="EXM2"/>
      <c r="EXN2"/>
      <c r="EXO2"/>
      <c r="EXP2"/>
      <c r="EXQ2"/>
      <c r="EXR2"/>
      <c r="EXS2"/>
      <c r="EXT2"/>
      <c r="EXU2"/>
      <c r="EXV2"/>
      <c r="EXW2"/>
      <c r="EXX2"/>
      <c r="EXY2"/>
      <c r="EXZ2"/>
      <c r="EYA2"/>
      <c r="EYB2"/>
      <c r="EYC2"/>
      <c r="EYD2"/>
      <c r="EYE2"/>
      <c r="EYF2"/>
      <c r="EYG2"/>
      <c r="EYH2"/>
      <c r="EYI2"/>
      <c r="EYJ2"/>
      <c r="EYK2"/>
      <c r="EYL2"/>
      <c r="EYM2"/>
      <c r="EYN2"/>
      <c r="EYO2"/>
      <c r="EYP2"/>
      <c r="EYQ2"/>
      <c r="EYR2"/>
      <c r="EYS2"/>
      <c r="EYT2"/>
      <c r="EYU2"/>
      <c r="EYV2"/>
      <c r="EYW2"/>
      <c r="EYX2"/>
      <c r="EYY2"/>
      <c r="EYZ2"/>
      <c r="EZA2"/>
      <c r="EZB2"/>
      <c r="EZC2"/>
      <c r="EZD2"/>
      <c r="EZE2"/>
      <c r="EZF2"/>
      <c r="EZG2"/>
      <c r="EZH2"/>
      <c r="EZI2"/>
      <c r="EZJ2"/>
      <c r="EZK2"/>
      <c r="EZL2"/>
      <c r="EZM2"/>
      <c r="EZN2"/>
      <c r="EZO2"/>
      <c r="EZP2"/>
      <c r="EZQ2"/>
      <c r="EZR2"/>
      <c r="EZS2"/>
      <c r="EZT2"/>
      <c r="EZU2"/>
      <c r="EZV2"/>
      <c r="EZW2"/>
      <c r="EZX2"/>
      <c r="EZY2"/>
      <c r="EZZ2"/>
      <c r="FAA2"/>
      <c r="FAB2"/>
      <c r="FAC2"/>
      <c r="FAD2"/>
      <c r="FAE2"/>
      <c r="FAF2"/>
      <c r="FAG2"/>
      <c r="FAH2"/>
      <c r="FAI2"/>
      <c r="FAJ2"/>
      <c r="FAK2"/>
      <c r="FAL2"/>
      <c r="FAM2"/>
      <c r="FAN2"/>
      <c r="FAO2"/>
      <c r="FAP2"/>
      <c r="FAQ2"/>
      <c r="FAR2"/>
      <c r="FAS2"/>
      <c r="FAT2"/>
      <c r="FAU2"/>
      <c r="FAV2"/>
      <c r="FAW2"/>
      <c r="FAX2"/>
      <c r="FAY2"/>
      <c r="FAZ2"/>
      <c r="FBA2"/>
      <c r="FBB2"/>
      <c r="FBC2"/>
      <c r="FBD2"/>
      <c r="FBE2"/>
      <c r="FBF2"/>
      <c r="FBG2"/>
      <c r="FBH2"/>
      <c r="FBI2"/>
      <c r="FBJ2"/>
      <c r="FBK2"/>
      <c r="FBL2"/>
      <c r="FBM2"/>
      <c r="FBN2"/>
      <c r="FBO2"/>
      <c r="FBP2"/>
      <c r="FBQ2"/>
      <c r="FBR2"/>
      <c r="FBS2"/>
      <c r="FBT2"/>
      <c r="FBU2"/>
      <c r="FBV2"/>
      <c r="FBW2"/>
      <c r="FBX2"/>
      <c r="FBY2"/>
      <c r="FBZ2"/>
      <c r="FCA2"/>
      <c r="FCB2"/>
      <c r="FCC2"/>
      <c r="FCD2"/>
      <c r="FCE2"/>
      <c r="FCF2"/>
      <c r="FCG2"/>
      <c r="FCH2"/>
      <c r="FCI2"/>
      <c r="FCJ2"/>
      <c r="FCK2"/>
      <c r="FCL2"/>
      <c r="FCM2"/>
      <c r="FCN2"/>
      <c r="FCO2"/>
      <c r="FCP2"/>
      <c r="FCQ2"/>
      <c r="FCR2"/>
      <c r="FCS2"/>
      <c r="FCT2"/>
      <c r="FCU2"/>
      <c r="FCV2"/>
      <c r="FCW2"/>
      <c r="FCX2"/>
      <c r="FCY2"/>
      <c r="FCZ2"/>
      <c r="FDA2"/>
      <c r="FDB2"/>
      <c r="FDC2"/>
      <c r="FDD2"/>
      <c r="FDE2"/>
      <c r="FDF2"/>
      <c r="FDG2"/>
      <c r="FDH2"/>
      <c r="FDI2"/>
      <c r="FDJ2"/>
      <c r="FDK2"/>
      <c r="FDL2"/>
      <c r="FDM2"/>
      <c r="FDN2"/>
      <c r="FDO2"/>
      <c r="FDP2"/>
      <c r="FDQ2"/>
      <c r="FDR2"/>
      <c r="FDS2"/>
      <c r="FDT2"/>
      <c r="FDU2"/>
      <c r="FDV2"/>
      <c r="FDW2"/>
      <c r="FDX2"/>
      <c r="FDY2"/>
      <c r="FDZ2"/>
      <c r="FEA2"/>
      <c r="FEB2"/>
      <c r="FEC2"/>
      <c r="FED2"/>
      <c r="FEE2"/>
      <c r="FEF2"/>
      <c r="FEG2"/>
      <c r="FEH2"/>
      <c r="FEI2"/>
      <c r="FEJ2"/>
      <c r="FEK2"/>
      <c r="FEL2"/>
      <c r="FEM2"/>
      <c r="FEN2"/>
      <c r="FEO2"/>
      <c r="FEP2"/>
      <c r="FEQ2"/>
      <c r="FER2"/>
      <c r="FES2"/>
      <c r="FET2"/>
      <c r="FEU2"/>
      <c r="FEV2"/>
      <c r="FEW2"/>
      <c r="FEX2"/>
      <c r="FEY2"/>
      <c r="FEZ2"/>
      <c r="FFA2"/>
      <c r="FFB2"/>
      <c r="FFC2"/>
      <c r="FFD2"/>
      <c r="FFE2"/>
      <c r="FFF2"/>
      <c r="FFG2"/>
      <c r="FFH2"/>
      <c r="FFI2"/>
      <c r="FFJ2"/>
      <c r="FFK2"/>
      <c r="FFL2"/>
      <c r="FFM2"/>
      <c r="FFN2"/>
      <c r="FFO2"/>
      <c r="FFP2"/>
      <c r="FFQ2"/>
      <c r="FFR2"/>
      <c r="FFS2"/>
      <c r="FFT2"/>
      <c r="FFU2"/>
      <c r="FFV2"/>
      <c r="FFW2"/>
      <c r="FFX2"/>
      <c r="FFY2"/>
      <c r="FFZ2"/>
      <c r="FGA2"/>
      <c r="FGB2"/>
      <c r="FGC2"/>
      <c r="FGD2"/>
      <c r="FGE2"/>
      <c r="FGF2"/>
      <c r="FGG2"/>
      <c r="FGH2"/>
      <c r="FGI2"/>
      <c r="FGJ2"/>
      <c r="FGK2"/>
      <c r="FGL2"/>
      <c r="FGM2"/>
      <c r="FGN2"/>
      <c r="FGO2"/>
      <c r="FGP2"/>
      <c r="FGQ2"/>
      <c r="FGR2"/>
      <c r="FGS2"/>
      <c r="FGT2"/>
      <c r="FGU2"/>
      <c r="FGV2"/>
      <c r="FGW2"/>
      <c r="FGX2"/>
      <c r="FGY2"/>
      <c r="FGZ2"/>
      <c r="FHA2"/>
      <c r="FHB2"/>
      <c r="FHC2"/>
      <c r="FHD2"/>
      <c r="FHE2"/>
      <c r="FHF2"/>
      <c r="FHG2"/>
      <c r="FHH2"/>
      <c r="FHI2"/>
      <c r="FHJ2"/>
      <c r="FHK2"/>
      <c r="FHL2"/>
      <c r="FHM2"/>
      <c r="FHN2"/>
      <c r="FHO2"/>
      <c r="FHP2"/>
      <c r="FHQ2"/>
      <c r="FHR2"/>
      <c r="FHS2"/>
      <c r="FHT2"/>
      <c r="FHU2"/>
      <c r="FHV2"/>
      <c r="FHW2"/>
      <c r="FHX2"/>
      <c r="FHY2"/>
      <c r="FHZ2"/>
      <c r="FIA2"/>
      <c r="FIB2"/>
      <c r="FIC2"/>
      <c r="FID2"/>
      <c r="FIE2"/>
      <c r="FIF2"/>
      <c r="FIG2"/>
      <c r="FIH2"/>
      <c r="FII2"/>
      <c r="FIJ2"/>
      <c r="FIK2"/>
      <c r="FIL2"/>
      <c r="FIM2"/>
      <c r="FIN2"/>
      <c r="FIO2"/>
      <c r="FIP2"/>
      <c r="FIQ2"/>
      <c r="FIR2"/>
      <c r="FIS2"/>
      <c r="FIT2"/>
      <c r="FIU2"/>
      <c r="FIV2"/>
      <c r="FIW2"/>
      <c r="FIX2"/>
      <c r="FIY2"/>
      <c r="FIZ2"/>
      <c r="FJA2"/>
      <c r="FJB2"/>
      <c r="FJC2"/>
      <c r="FJD2"/>
      <c r="FJE2"/>
      <c r="FJF2"/>
      <c r="FJG2"/>
      <c r="FJH2"/>
      <c r="FJI2"/>
      <c r="FJJ2"/>
      <c r="FJK2"/>
      <c r="FJL2"/>
      <c r="FJM2"/>
      <c r="FJN2"/>
      <c r="FJO2"/>
      <c r="FJP2"/>
      <c r="FJQ2"/>
      <c r="FJR2"/>
      <c r="FJS2"/>
      <c r="FJT2"/>
      <c r="FJU2"/>
      <c r="FJV2"/>
      <c r="FJW2"/>
      <c r="FJX2"/>
      <c r="FJY2"/>
      <c r="FJZ2"/>
      <c r="FKA2"/>
      <c r="FKB2"/>
      <c r="FKC2"/>
      <c r="FKD2"/>
      <c r="FKE2"/>
      <c r="FKF2"/>
      <c r="FKG2"/>
      <c r="FKH2"/>
      <c r="FKI2"/>
      <c r="FKJ2"/>
      <c r="FKK2"/>
      <c r="FKL2"/>
      <c r="FKM2"/>
      <c r="FKN2"/>
      <c r="FKO2"/>
      <c r="FKP2"/>
      <c r="FKQ2"/>
      <c r="FKR2"/>
      <c r="FKS2"/>
      <c r="FKT2"/>
      <c r="FKU2"/>
      <c r="FKV2"/>
      <c r="FKW2"/>
      <c r="FKX2"/>
      <c r="FKY2"/>
      <c r="FKZ2"/>
      <c r="FLA2"/>
      <c r="FLB2"/>
      <c r="FLC2"/>
      <c r="FLD2"/>
      <c r="FLE2"/>
      <c r="FLF2"/>
      <c r="FLG2"/>
      <c r="FLH2"/>
      <c r="FLI2"/>
      <c r="FLJ2"/>
      <c r="FLK2"/>
      <c r="FLL2"/>
      <c r="FLM2"/>
      <c r="FLN2"/>
      <c r="FLO2"/>
      <c r="FLP2"/>
      <c r="FLQ2"/>
      <c r="FLR2"/>
      <c r="FLS2"/>
      <c r="FLT2"/>
      <c r="FLU2"/>
      <c r="FLV2"/>
      <c r="FLW2"/>
      <c r="FLX2"/>
      <c r="FLY2"/>
      <c r="FLZ2"/>
      <c r="FMA2"/>
      <c r="FMB2"/>
      <c r="FMC2"/>
      <c r="FMD2"/>
      <c r="FME2"/>
      <c r="FMF2"/>
      <c r="FMG2"/>
      <c r="FMH2"/>
      <c r="FMI2"/>
      <c r="FMJ2"/>
      <c r="FMK2"/>
      <c r="FML2"/>
      <c r="FMM2"/>
      <c r="FMN2"/>
      <c r="FMO2"/>
      <c r="FMP2"/>
      <c r="FMQ2"/>
      <c r="FMR2"/>
      <c r="FMS2"/>
      <c r="FMT2"/>
      <c r="FMU2"/>
      <c r="FMV2"/>
      <c r="FMW2"/>
      <c r="FMX2"/>
      <c r="FMY2"/>
      <c r="FMZ2"/>
      <c r="FNA2"/>
      <c r="FNB2"/>
      <c r="FNC2"/>
      <c r="FND2"/>
      <c r="FNE2"/>
      <c r="FNF2"/>
      <c r="FNG2"/>
      <c r="FNH2"/>
      <c r="FNI2"/>
      <c r="FNJ2"/>
      <c r="FNK2"/>
      <c r="FNL2"/>
      <c r="FNM2"/>
      <c r="FNN2"/>
      <c r="FNO2"/>
      <c r="FNP2"/>
      <c r="FNQ2"/>
      <c r="FNR2"/>
      <c r="FNS2"/>
      <c r="FNT2"/>
      <c r="FNU2"/>
      <c r="FNV2"/>
      <c r="FNW2"/>
      <c r="FNX2"/>
      <c r="FNY2"/>
      <c r="FNZ2"/>
      <c r="FOA2"/>
      <c r="FOB2"/>
      <c r="FOC2"/>
      <c r="FOD2"/>
      <c r="FOE2"/>
      <c r="FOF2"/>
      <c r="FOG2"/>
      <c r="FOH2"/>
      <c r="FOI2"/>
      <c r="FOJ2"/>
      <c r="FOK2"/>
      <c r="FOL2"/>
      <c r="FOM2"/>
      <c r="FON2"/>
      <c r="FOO2"/>
      <c r="FOP2"/>
      <c r="FOQ2"/>
      <c r="FOR2"/>
      <c r="FOS2"/>
      <c r="FOT2"/>
      <c r="FOU2"/>
      <c r="FOV2"/>
      <c r="FOW2"/>
      <c r="FOX2"/>
      <c r="FOY2"/>
      <c r="FOZ2"/>
      <c r="FPA2"/>
      <c r="FPB2"/>
      <c r="FPC2"/>
      <c r="FPD2"/>
      <c r="FPE2"/>
      <c r="FPF2"/>
      <c r="FPG2"/>
      <c r="FPH2"/>
      <c r="FPI2"/>
      <c r="FPJ2"/>
      <c r="FPK2"/>
      <c r="FPL2"/>
      <c r="FPM2"/>
      <c r="FPN2"/>
      <c r="FPO2"/>
      <c r="FPP2"/>
      <c r="FPQ2"/>
      <c r="FPR2"/>
      <c r="FPS2"/>
      <c r="FPT2"/>
      <c r="FPU2"/>
      <c r="FPV2"/>
      <c r="FPW2"/>
      <c r="FPX2"/>
      <c r="FPY2"/>
      <c r="FPZ2"/>
      <c r="FQA2"/>
      <c r="FQB2"/>
      <c r="FQC2"/>
      <c r="FQD2"/>
      <c r="FQE2"/>
      <c r="FQF2"/>
      <c r="FQG2"/>
      <c r="FQH2"/>
      <c r="FQI2"/>
      <c r="FQJ2"/>
      <c r="FQK2"/>
      <c r="FQL2"/>
      <c r="FQM2"/>
      <c r="FQN2"/>
      <c r="FQO2"/>
      <c r="FQP2"/>
      <c r="FQQ2"/>
      <c r="FQR2"/>
      <c r="FQS2"/>
      <c r="FQT2"/>
      <c r="FQU2"/>
      <c r="FQV2"/>
      <c r="FQW2"/>
      <c r="FQX2"/>
      <c r="FQY2"/>
      <c r="FQZ2"/>
      <c r="FRA2"/>
      <c r="FRB2"/>
      <c r="FRC2"/>
      <c r="FRD2"/>
      <c r="FRE2"/>
      <c r="FRF2"/>
      <c r="FRG2"/>
      <c r="FRH2"/>
      <c r="FRI2"/>
      <c r="FRJ2"/>
      <c r="FRK2"/>
      <c r="FRL2"/>
      <c r="FRM2"/>
      <c r="FRN2"/>
      <c r="FRO2"/>
      <c r="FRP2"/>
      <c r="FRQ2"/>
      <c r="FRR2"/>
      <c r="FRS2"/>
      <c r="FRT2"/>
      <c r="FRU2"/>
      <c r="FRV2"/>
      <c r="FRW2"/>
      <c r="FRX2"/>
      <c r="FRY2"/>
      <c r="FRZ2"/>
      <c r="FSA2"/>
      <c r="FSB2"/>
      <c r="FSC2"/>
      <c r="FSD2"/>
      <c r="FSE2"/>
      <c r="FSF2"/>
      <c r="FSG2"/>
      <c r="FSH2"/>
      <c r="FSI2"/>
      <c r="FSJ2"/>
      <c r="FSK2"/>
      <c r="FSL2"/>
      <c r="FSM2"/>
      <c r="FSN2"/>
      <c r="FSO2"/>
      <c r="FSP2"/>
      <c r="FSQ2"/>
      <c r="FSR2"/>
      <c r="FSS2"/>
      <c r="FST2"/>
      <c r="FSU2"/>
      <c r="FSV2"/>
      <c r="FSW2"/>
      <c r="FSX2"/>
      <c r="FSY2"/>
      <c r="FSZ2"/>
      <c r="FTA2"/>
      <c r="FTB2"/>
      <c r="FTC2"/>
      <c r="FTD2"/>
      <c r="FTE2"/>
      <c r="FTF2"/>
      <c r="FTG2"/>
      <c r="FTH2"/>
      <c r="FTI2"/>
      <c r="FTJ2"/>
      <c r="FTK2"/>
      <c r="FTL2"/>
      <c r="FTM2"/>
      <c r="FTN2"/>
      <c r="FTO2"/>
      <c r="FTP2"/>
      <c r="FTQ2"/>
      <c r="FTR2"/>
      <c r="FTS2"/>
      <c r="FTT2"/>
      <c r="FTU2"/>
      <c r="FTV2"/>
      <c r="FTW2"/>
      <c r="FTX2"/>
      <c r="FTY2"/>
      <c r="FTZ2"/>
      <c r="FUA2"/>
      <c r="FUB2"/>
      <c r="FUC2"/>
      <c r="FUD2"/>
      <c r="FUE2"/>
      <c r="FUF2"/>
      <c r="FUG2"/>
      <c r="FUH2"/>
      <c r="FUI2"/>
      <c r="FUJ2"/>
      <c r="FUK2"/>
      <c r="FUL2"/>
      <c r="FUM2"/>
      <c r="FUN2"/>
      <c r="FUO2"/>
      <c r="FUP2"/>
      <c r="FUQ2"/>
      <c r="FUR2"/>
      <c r="FUS2"/>
      <c r="FUT2"/>
      <c r="FUU2"/>
      <c r="FUV2"/>
      <c r="FUW2"/>
      <c r="FUX2"/>
      <c r="FUY2"/>
      <c r="FUZ2"/>
      <c r="FVA2"/>
      <c r="FVB2"/>
      <c r="FVC2"/>
      <c r="FVD2"/>
      <c r="FVE2"/>
      <c r="FVF2"/>
      <c r="FVG2"/>
      <c r="FVH2"/>
      <c r="FVI2"/>
      <c r="FVJ2"/>
      <c r="FVK2"/>
      <c r="FVL2"/>
      <c r="FVM2"/>
      <c r="FVN2"/>
      <c r="FVO2"/>
      <c r="FVP2"/>
      <c r="FVQ2"/>
      <c r="FVR2"/>
      <c r="FVS2"/>
      <c r="FVT2"/>
      <c r="FVU2"/>
      <c r="FVV2"/>
      <c r="FVW2"/>
      <c r="FVX2"/>
      <c r="FVY2"/>
      <c r="FVZ2"/>
      <c r="FWA2"/>
      <c r="FWB2"/>
      <c r="FWC2"/>
      <c r="FWD2"/>
      <c r="FWE2"/>
      <c r="FWF2"/>
      <c r="FWG2"/>
      <c r="FWH2"/>
      <c r="FWI2"/>
      <c r="FWJ2"/>
      <c r="FWK2"/>
      <c r="FWL2"/>
      <c r="FWM2"/>
      <c r="FWN2"/>
      <c r="FWO2"/>
      <c r="FWP2"/>
      <c r="FWQ2"/>
      <c r="FWR2"/>
      <c r="FWS2"/>
      <c r="FWT2"/>
      <c r="FWU2"/>
      <c r="FWV2"/>
      <c r="FWW2"/>
      <c r="FWX2"/>
      <c r="FWY2"/>
      <c r="FWZ2"/>
      <c r="FXA2"/>
      <c r="FXB2"/>
      <c r="FXC2"/>
      <c r="FXD2"/>
      <c r="FXE2"/>
      <c r="FXF2"/>
      <c r="FXG2"/>
      <c r="FXH2"/>
      <c r="FXI2"/>
      <c r="FXJ2"/>
      <c r="FXK2"/>
      <c r="FXL2"/>
      <c r="FXM2"/>
      <c r="FXN2"/>
      <c r="FXO2"/>
      <c r="FXP2"/>
      <c r="FXQ2"/>
      <c r="FXR2"/>
      <c r="FXS2"/>
      <c r="FXT2"/>
      <c r="FXU2"/>
      <c r="FXV2"/>
      <c r="FXW2"/>
      <c r="FXX2"/>
      <c r="FXY2"/>
      <c r="FXZ2"/>
      <c r="FYA2"/>
      <c r="FYB2"/>
      <c r="FYC2"/>
      <c r="FYD2"/>
      <c r="FYE2"/>
      <c r="FYF2"/>
      <c r="FYG2"/>
      <c r="FYH2"/>
      <c r="FYI2"/>
      <c r="FYJ2"/>
      <c r="FYK2"/>
      <c r="FYL2"/>
      <c r="FYM2"/>
      <c r="FYN2"/>
      <c r="FYO2"/>
      <c r="FYP2"/>
      <c r="FYQ2"/>
      <c r="FYR2"/>
      <c r="FYS2"/>
      <c r="FYT2"/>
      <c r="FYU2"/>
      <c r="FYV2"/>
      <c r="FYW2"/>
      <c r="FYX2"/>
      <c r="FYY2"/>
      <c r="FYZ2"/>
      <c r="FZA2"/>
      <c r="FZB2"/>
      <c r="FZC2"/>
      <c r="FZD2"/>
      <c r="FZE2"/>
      <c r="FZF2"/>
      <c r="FZG2"/>
      <c r="FZH2"/>
      <c r="FZI2"/>
      <c r="FZJ2"/>
      <c r="FZK2"/>
      <c r="FZL2"/>
      <c r="FZM2"/>
      <c r="FZN2"/>
      <c r="FZO2"/>
      <c r="FZP2"/>
      <c r="FZQ2"/>
      <c r="FZR2"/>
      <c r="FZS2"/>
      <c r="FZT2"/>
      <c r="FZU2"/>
      <c r="FZV2"/>
      <c r="FZW2"/>
      <c r="FZX2"/>
      <c r="FZY2"/>
      <c r="FZZ2"/>
      <c r="GAA2"/>
      <c r="GAB2"/>
      <c r="GAC2"/>
      <c r="GAD2"/>
      <c r="GAE2"/>
      <c r="GAF2"/>
      <c r="GAG2"/>
      <c r="GAH2"/>
      <c r="GAI2"/>
      <c r="GAJ2"/>
      <c r="GAK2"/>
      <c r="GAL2"/>
      <c r="GAM2"/>
      <c r="GAN2"/>
      <c r="GAO2"/>
      <c r="GAP2"/>
      <c r="GAQ2"/>
      <c r="GAR2"/>
      <c r="GAS2"/>
      <c r="GAT2"/>
      <c r="GAU2"/>
      <c r="GAV2"/>
      <c r="GAW2"/>
      <c r="GAX2"/>
      <c r="GAY2"/>
      <c r="GAZ2"/>
      <c r="GBA2"/>
      <c r="GBB2"/>
      <c r="GBC2"/>
      <c r="GBD2"/>
      <c r="GBE2"/>
      <c r="GBF2"/>
      <c r="GBG2"/>
      <c r="GBH2"/>
      <c r="GBI2"/>
      <c r="GBJ2"/>
      <c r="GBK2"/>
      <c r="GBL2"/>
      <c r="GBM2"/>
      <c r="GBN2"/>
      <c r="GBO2"/>
      <c r="GBP2"/>
      <c r="GBQ2"/>
      <c r="GBR2"/>
      <c r="GBS2"/>
      <c r="GBT2"/>
      <c r="GBU2"/>
      <c r="GBV2"/>
      <c r="GBW2"/>
      <c r="GBX2"/>
      <c r="GBY2"/>
      <c r="GBZ2"/>
      <c r="GCA2"/>
      <c r="GCB2"/>
      <c r="GCC2"/>
      <c r="GCD2"/>
      <c r="GCE2"/>
      <c r="GCF2"/>
      <c r="GCG2"/>
      <c r="GCH2"/>
      <c r="GCI2"/>
      <c r="GCJ2"/>
      <c r="GCK2"/>
      <c r="GCL2"/>
      <c r="GCM2"/>
      <c r="GCN2"/>
      <c r="GCO2"/>
      <c r="GCP2"/>
      <c r="GCQ2"/>
      <c r="GCR2"/>
      <c r="GCS2"/>
      <c r="GCT2"/>
      <c r="GCU2"/>
      <c r="GCV2"/>
      <c r="GCW2"/>
      <c r="GCX2"/>
      <c r="GCY2"/>
      <c r="GCZ2"/>
      <c r="GDA2"/>
      <c r="GDB2"/>
      <c r="GDC2"/>
      <c r="GDD2"/>
      <c r="GDE2"/>
      <c r="GDF2"/>
      <c r="GDG2"/>
      <c r="GDH2"/>
      <c r="GDI2"/>
      <c r="GDJ2"/>
      <c r="GDK2"/>
      <c r="GDL2"/>
      <c r="GDM2"/>
      <c r="GDN2"/>
      <c r="GDO2"/>
      <c r="GDP2"/>
      <c r="GDQ2"/>
      <c r="GDR2"/>
      <c r="GDS2"/>
      <c r="GDT2"/>
      <c r="GDU2"/>
      <c r="GDV2"/>
      <c r="GDW2"/>
      <c r="GDX2"/>
      <c r="GDY2"/>
      <c r="GDZ2"/>
      <c r="GEA2"/>
      <c r="GEB2"/>
      <c r="GEC2"/>
      <c r="GED2"/>
      <c r="GEE2"/>
      <c r="GEF2"/>
      <c r="GEG2"/>
      <c r="GEH2"/>
      <c r="GEI2"/>
      <c r="GEJ2"/>
      <c r="GEK2"/>
      <c r="GEL2"/>
      <c r="GEM2"/>
      <c r="GEN2"/>
      <c r="GEO2"/>
      <c r="GEP2"/>
      <c r="GEQ2"/>
      <c r="GER2"/>
      <c r="GES2"/>
      <c r="GET2"/>
      <c r="GEU2"/>
      <c r="GEV2"/>
      <c r="GEW2"/>
      <c r="GEX2"/>
      <c r="GEY2"/>
      <c r="GEZ2"/>
      <c r="GFA2"/>
      <c r="GFB2"/>
      <c r="GFC2"/>
      <c r="GFD2"/>
      <c r="GFE2"/>
      <c r="GFF2"/>
      <c r="GFG2"/>
      <c r="GFH2"/>
      <c r="GFI2"/>
      <c r="GFJ2"/>
      <c r="GFK2"/>
      <c r="GFL2"/>
      <c r="GFM2"/>
      <c r="GFN2"/>
      <c r="GFO2"/>
      <c r="GFP2"/>
      <c r="GFQ2"/>
      <c r="GFR2"/>
      <c r="GFS2"/>
      <c r="GFT2"/>
      <c r="GFU2"/>
      <c r="GFV2"/>
      <c r="GFW2"/>
      <c r="GFX2"/>
      <c r="GFY2"/>
      <c r="GFZ2"/>
      <c r="GGA2"/>
      <c r="GGB2"/>
      <c r="GGC2"/>
      <c r="GGD2"/>
      <c r="GGE2"/>
      <c r="GGF2"/>
      <c r="GGG2"/>
      <c r="GGH2"/>
      <c r="GGI2"/>
      <c r="GGJ2"/>
      <c r="GGK2"/>
      <c r="GGL2"/>
      <c r="GGM2"/>
      <c r="GGN2"/>
      <c r="GGO2"/>
      <c r="GGP2"/>
      <c r="GGQ2"/>
      <c r="GGR2"/>
      <c r="GGS2"/>
      <c r="GGT2"/>
      <c r="GGU2"/>
      <c r="GGV2"/>
      <c r="GGW2"/>
      <c r="GGX2"/>
      <c r="GGY2"/>
      <c r="GGZ2"/>
      <c r="GHA2"/>
      <c r="GHB2"/>
      <c r="GHC2"/>
      <c r="GHD2"/>
      <c r="GHE2"/>
      <c r="GHF2"/>
      <c r="GHG2"/>
      <c r="GHH2"/>
      <c r="GHI2"/>
      <c r="GHJ2"/>
      <c r="GHK2"/>
      <c r="GHL2"/>
      <c r="GHM2"/>
      <c r="GHN2"/>
      <c r="GHO2"/>
      <c r="GHP2"/>
      <c r="GHQ2"/>
      <c r="GHR2"/>
      <c r="GHS2"/>
      <c r="GHT2"/>
      <c r="GHU2"/>
      <c r="GHV2"/>
      <c r="GHW2"/>
      <c r="GHX2"/>
      <c r="GHY2"/>
      <c r="GHZ2"/>
      <c r="GIA2"/>
      <c r="GIB2"/>
      <c r="GIC2"/>
      <c r="GID2"/>
      <c r="GIE2"/>
      <c r="GIF2"/>
      <c r="GIG2"/>
      <c r="GIH2"/>
      <c r="GII2"/>
      <c r="GIJ2"/>
      <c r="GIK2"/>
      <c r="GIL2"/>
      <c r="GIM2"/>
      <c r="GIN2"/>
      <c r="GIO2"/>
      <c r="GIP2"/>
      <c r="GIQ2"/>
      <c r="GIR2"/>
      <c r="GIS2"/>
      <c r="GIT2"/>
      <c r="GIU2"/>
      <c r="GIV2"/>
      <c r="GIW2"/>
      <c r="GIX2"/>
      <c r="GIY2"/>
      <c r="GIZ2"/>
      <c r="GJA2"/>
      <c r="GJB2"/>
      <c r="GJC2"/>
      <c r="GJD2"/>
      <c r="GJE2"/>
      <c r="GJF2"/>
      <c r="GJG2"/>
      <c r="GJH2"/>
      <c r="GJI2"/>
      <c r="GJJ2"/>
      <c r="GJK2"/>
      <c r="GJL2"/>
      <c r="GJM2"/>
      <c r="GJN2"/>
      <c r="GJO2"/>
      <c r="GJP2"/>
      <c r="GJQ2"/>
      <c r="GJR2"/>
      <c r="GJS2"/>
      <c r="GJT2"/>
      <c r="GJU2"/>
      <c r="GJV2"/>
      <c r="GJW2"/>
      <c r="GJX2"/>
      <c r="GJY2"/>
      <c r="GJZ2"/>
      <c r="GKA2"/>
      <c r="GKB2"/>
      <c r="GKC2"/>
      <c r="GKD2"/>
      <c r="GKE2"/>
      <c r="GKF2"/>
      <c r="GKG2"/>
      <c r="GKH2"/>
      <c r="GKI2"/>
      <c r="GKJ2"/>
      <c r="GKK2"/>
      <c r="GKL2"/>
      <c r="GKM2"/>
      <c r="GKN2"/>
      <c r="GKO2"/>
      <c r="GKP2"/>
      <c r="GKQ2"/>
      <c r="GKR2"/>
      <c r="GKS2"/>
      <c r="GKT2"/>
      <c r="GKU2"/>
      <c r="GKV2"/>
      <c r="GKW2"/>
      <c r="GKX2"/>
      <c r="GKY2"/>
      <c r="GKZ2"/>
      <c r="GLA2"/>
      <c r="GLB2"/>
      <c r="GLC2"/>
      <c r="GLD2"/>
      <c r="GLE2"/>
      <c r="GLF2"/>
      <c r="GLG2"/>
      <c r="GLH2"/>
      <c r="GLI2"/>
      <c r="GLJ2"/>
      <c r="GLK2"/>
      <c r="GLL2"/>
      <c r="GLM2"/>
      <c r="GLN2"/>
      <c r="GLO2"/>
      <c r="GLP2"/>
      <c r="GLQ2"/>
      <c r="GLR2"/>
      <c r="GLS2"/>
      <c r="GLT2"/>
      <c r="GLU2"/>
      <c r="GLV2"/>
      <c r="GLW2"/>
      <c r="GLX2"/>
      <c r="GLY2"/>
      <c r="GLZ2"/>
      <c r="GMA2"/>
      <c r="GMB2"/>
      <c r="GMC2"/>
      <c r="GMD2"/>
      <c r="GME2"/>
      <c r="GMF2"/>
      <c r="GMG2"/>
      <c r="GMH2"/>
      <c r="GMI2"/>
      <c r="GMJ2"/>
      <c r="GMK2"/>
      <c r="GML2"/>
      <c r="GMM2"/>
      <c r="GMN2"/>
      <c r="GMO2"/>
      <c r="GMP2"/>
      <c r="GMQ2"/>
      <c r="GMR2"/>
      <c r="GMS2"/>
      <c r="GMT2"/>
      <c r="GMU2"/>
      <c r="GMV2"/>
      <c r="GMW2"/>
      <c r="GMX2"/>
      <c r="GMY2"/>
      <c r="GMZ2"/>
      <c r="GNA2"/>
      <c r="GNB2"/>
      <c r="GNC2"/>
      <c r="GND2"/>
      <c r="GNE2"/>
      <c r="GNF2"/>
      <c r="GNG2"/>
      <c r="GNH2"/>
      <c r="GNI2"/>
      <c r="GNJ2"/>
      <c r="GNK2"/>
      <c r="GNL2"/>
      <c r="GNM2"/>
      <c r="GNN2"/>
      <c r="GNO2"/>
      <c r="GNP2"/>
      <c r="GNQ2"/>
      <c r="GNR2"/>
      <c r="GNS2"/>
      <c r="GNT2"/>
      <c r="GNU2"/>
      <c r="GNV2"/>
      <c r="GNW2"/>
      <c r="GNX2"/>
      <c r="GNY2"/>
      <c r="GNZ2"/>
      <c r="GOA2"/>
      <c r="GOB2"/>
      <c r="GOC2"/>
      <c r="GOD2"/>
      <c r="GOE2"/>
      <c r="GOF2"/>
      <c r="GOG2"/>
      <c r="GOH2"/>
      <c r="GOI2"/>
      <c r="GOJ2"/>
      <c r="GOK2"/>
      <c r="GOL2"/>
      <c r="GOM2"/>
      <c r="GON2"/>
      <c r="GOO2"/>
      <c r="GOP2"/>
      <c r="GOQ2"/>
      <c r="GOR2"/>
      <c r="GOS2"/>
      <c r="GOT2"/>
      <c r="GOU2"/>
      <c r="GOV2"/>
      <c r="GOW2"/>
      <c r="GOX2"/>
      <c r="GOY2"/>
      <c r="GOZ2"/>
      <c r="GPA2"/>
      <c r="GPB2"/>
      <c r="GPC2"/>
      <c r="GPD2"/>
      <c r="GPE2"/>
      <c r="GPF2"/>
      <c r="GPG2"/>
      <c r="GPH2"/>
      <c r="GPI2"/>
      <c r="GPJ2"/>
      <c r="GPK2"/>
      <c r="GPL2"/>
      <c r="GPM2"/>
      <c r="GPN2"/>
      <c r="GPO2"/>
      <c r="GPP2"/>
      <c r="GPQ2"/>
      <c r="GPR2"/>
      <c r="GPS2"/>
      <c r="GPT2"/>
      <c r="GPU2"/>
      <c r="GPV2"/>
      <c r="GPW2"/>
      <c r="GPX2"/>
      <c r="GPY2"/>
      <c r="GPZ2"/>
      <c r="GQA2"/>
      <c r="GQB2"/>
      <c r="GQC2"/>
      <c r="GQD2"/>
      <c r="GQE2"/>
      <c r="GQF2"/>
      <c r="GQG2"/>
      <c r="GQH2"/>
      <c r="GQI2"/>
      <c r="GQJ2"/>
      <c r="GQK2"/>
      <c r="GQL2"/>
      <c r="GQM2"/>
      <c r="GQN2"/>
      <c r="GQO2"/>
      <c r="GQP2"/>
      <c r="GQQ2"/>
      <c r="GQR2"/>
      <c r="GQS2"/>
      <c r="GQT2"/>
      <c r="GQU2"/>
      <c r="GQV2"/>
      <c r="GQW2"/>
      <c r="GQX2"/>
      <c r="GQY2"/>
      <c r="GQZ2"/>
      <c r="GRA2"/>
      <c r="GRB2"/>
      <c r="GRC2"/>
      <c r="GRD2"/>
      <c r="GRE2"/>
      <c r="GRF2"/>
      <c r="GRG2"/>
      <c r="GRH2"/>
      <c r="GRI2"/>
      <c r="GRJ2"/>
      <c r="GRK2"/>
      <c r="GRL2"/>
      <c r="GRM2"/>
      <c r="GRN2"/>
      <c r="GRO2"/>
      <c r="GRP2"/>
      <c r="GRQ2"/>
      <c r="GRR2"/>
      <c r="GRS2"/>
      <c r="GRT2"/>
      <c r="GRU2"/>
      <c r="GRV2"/>
      <c r="GRW2"/>
      <c r="GRX2"/>
      <c r="GRY2"/>
      <c r="GRZ2"/>
      <c r="GSA2"/>
      <c r="GSB2"/>
      <c r="GSC2"/>
      <c r="GSD2"/>
      <c r="GSE2"/>
      <c r="GSF2"/>
      <c r="GSG2"/>
      <c r="GSH2"/>
      <c r="GSI2"/>
      <c r="GSJ2"/>
      <c r="GSK2"/>
      <c r="GSL2"/>
      <c r="GSM2"/>
      <c r="GSN2"/>
      <c r="GSO2"/>
      <c r="GSP2"/>
      <c r="GSQ2"/>
      <c r="GSR2"/>
      <c r="GSS2"/>
      <c r="GST2"/>
      <c r="GSU2"/>
      <c r="GSV2"/>
      <c r="GSW2"/>
      <c r="GSX2"/>
      <c r="GSY2"/>
      <c r="GSZ2"/>
      <c r="GTA2"/>
      <c r="GTB2"/>
      <c r="GTC2"/>
      <c r="GTD2"/>
      <c r="GTE2"/>
      <c r="GTF2"/>
      <c r="GTG2"/>
      <c r="GTH2"/>
      <c r="GTI2"/>
      <c r="GTJ2"/>
      <c r="GTK2"/>
      <c r="GTL2"/>
      <c r="GTM2"/>
      <c r="GTN2"/>
      <c r="GTO2"/>
      <c r="GTP2"/>
      <c r="GTQ2"/>
      <c r="GTR2"/>
      <c r="GTS2"/>
      <c r="GTT2"/>
      <c r="GTU2"/>
      <c r="GTV2"/>
      <c r="GTW2"/>
      <c r="GTX2"/>
      <c r="GTY2"/>
      <c r="GTZ2"/>
      <c r="GUA2"/>
      <c r="GUB2"/>
      <c r="GUC2"/>
      <c r="GUD2"/>
      <c r="GUE2"/>
      <c r="GUF2"/>
      <c r="GUG2"/>
      <c r="GUH2"/>
      <c r="GUI2"/>
      <c r="GUJ2"/>
      <c r="GUK2"/>
      <c r="GUL2"/>
      <c r="GUM2"/>
      <c r="GUN2"/>
      <c r="GUO2"/>
      <c r="GUP2"/>
      <c r="GUQ2"/>
      <c r="GUR2"/>
      <c r="GUS2"/>
      <c r="GUT2"/>
      <c r="GUU2"/>
      <c r="GUV2"/>
      <c r="GUW2"/>
      <c r="GUX2"/>
      <c r="GUY2"/>
      <c r="GUZ2"/>
      <c r="GVA2"/>
      <c r="GVB2"/>
      <c r="GVC2"/>
      <c r="GVD2"/>
      <c r="GVE2"/>
      <c r="GVF2"/>
      <c r="GVG2"/>
      <c r="GVH2"/>
      <c r="GVI2"/>
      <c r="GVJ2"/>
      <c r="GVK2"/>
      <c r="GVL2"/>
      <c r="GVM2"/>
      <c r="GVN2"/>
      <c r="GVO2"/>
      <c r="GVP2"/>
      <c r="GVQ2"/>
      <c r="GVR2"/>
      <c r="GVS2"/>
      <c r="GVT2"/>
      <c r="GVU2"/>
      <c r="GVV2"/>
      <c r="GVW2"/>
      <c r="GVX2"/>
      <c r="GVY2"/>
      <c r="GVZ2"/>
      <c r="GWA2"/>
      <c r="GWB2"/>
      <c r="GWC2"/>
      <c r="GWD2"/>
      <c r="GWE2"/>
      <c r="GWF2"/>
      <c r="GWG2"/>
      <c r="GWH2"/>
      <c r="GWI2"/>
      <c r="GWJ2"/>
      <c r="GWK2"/>
      <c r="GWL2"/>
      <c r="GWM2"/>
      <c r="GWN2"/>
      <c r="GWO2"/>
      <c r="GWP2"/>
      <c r="GWQ2"/>
      <c r="GWR2"/>
      <c r="GWS2"/>
      <c r="GWT2"/>
      <c r="GWU2"/>
      <c r="GWV2"/>
      <c r="GWW2"/>
      <c r="GWX2"/>
      <c r="GWY2"/>
      <c r="GWZ2"/>
      <c r="GXA2"/>
      <c r="GXB2"/>
      <c r="GXC2"/>
      <c r="GXD2"/>
      <c r="GXE2"/>
      <c r="GXF2"/>
      <c r="GXG2"/>
      <c r="GXH2"/>
      <c r="GXI2"/>
      <c r="GXJ2"/>
      <c r="GXK2"/>
      <c r="GXL2"/>
      <c r="GXM2"/>
      <c r="GXN2"/>
      <c r="GXO2"/>
      <c r="GXP2"/>
      <c r="GXQ2"/>
      <c r="GXR2"/>
      <c r="GXS2"/>
      <c r="GXT2"/>
      <c r="GXU2"/>
      <c r="GXV2"/>
      <c r="GXW2"/>
      <c r="GXX2"/>
      <c r="GXY2"/>
      <c r="GXZ2"/>
      <c r="GYA2"/>
      <c r="GYB2"/>
      <c r="GYC2"/>
      <c r="GYD2"/>
      <c r="GYE2"/>
      <c r="GYF2"/>
      <c r="GYG2"/>
      <c r="GYH2"/>
      <c r="GYI2"/>
      <c r="GYJ2"/>
      <c r="GYK2"/>
      <c r="GYL2"/>
      <c r="GYM2"/>
      <c r="GYN2"/>
      <c r="GYO2"/>
      <c r="GYP2"/>
      <c r="GYQ2"/>
      <c r="GYR2"/>
      <c r="GYS2"/>
      <c r="GYT2"/>
      <c r="GYU2"/>
      <c r="GYV2"/>
      <c r="GYW2"/>
      <c r="GYX2"/>
      <c r="GYY2"/>
      <c r="GYZ2"/>
      <c r="GZA2"/>
      <c r="GZB2"/>
      <c r="GZC2"/>
      <c r="GZD2"/>
      <c r="GZE2"/>
      <c r="GZF2"/>
      <c r="GZG2"/>
      <c r="GZH2"/>
      <c r="GZI2"/>
      <c r="GZJ2"/>
      <c r="GZK2"/>
      <c r="GZL2"/>
      <c r="GZM2"/>
      <c r="GZN2"/>
      <c r="GZO2"/>
      <c r="GZP2"/>
      <c r="GZQ2"/>
      <c r="GZR2"/>
      <c r="GZS2"/>
      <c r="GZT2"/>
      <c r="GZU2"/>
      <c r="GZV2"/>
      <c r="GZW2"/>
      <c r="GZX2"/>
      <c r="GZY2"/>
      <c r="GZZ2"/>
      <c r="HAA2"/>
      <c r="HAB2"/>
      <c r="HAC2"/>
      <c r="HAD2"/>
      <c r="HAE2"/>
      <c r="HAF2"/>
      <c r="HAG2"/>
      <c r="HAH2"/>
      <c r="HAI2"/>
      <c r="HAJ2"/>
      <c r="HAK2"/>
      <c r="HAL2"/>
      <c r="HAM2"/>
      <c r="HAN2"/>
      <c r="HAO2"/>
      <c r="HAP2"/>
      <c r="HAQ2"/>
      <c r="HAR2"/>
      <c r="HAS2"/>
      <c r="HAT2"/>
      <c r="HAU2"/>
      <c r="HAV2"/>
      <c r="HAW2"/>
      <c r="HAX2"/>
      <c r="HAY2"/>
      <c r="HAZ2"/>
      <c r="HBA2"/>
      <c r="HBB2"/>
      <c r="HBC2"/>
      <c r="HBD2"/>
      <c r="HBE2"/>
      <c r="HBF2"/>
      <c r="HBG2"/>
      <c r="HBH2"/>
      <c r="HBI2"/>
      <c r="HBJ2"/>
      <c r="HBK2"/>
      <c r="HBL2"/>
      <c r="HBM2"/>
      <c r="HBN2"/>
      <c r="HBO2"/>
      <c r="HBP2"/>
      <c r="HBQ2"/>
      <c r="HBR2"/>
      <c r="HBS2"/>
      <c r="HBT2"/>
      <c r="HBU2"/>
      <c r="HBV2"/>
      <c r="HBW2"/>
      <c r="HBX2"/>
      <c r="HBY2"/>
      <c r="HBZ2"/>
      <c r="HCA2"/>
      <c r="HCB2"/>
      <c r="HCC2"/>
      <c r="HCD2"/>
      <c r="HCE2"/>
      <c r="HCF2"/>
      <c r="HCG2"/>
      <c r="HCH2"/>
      <c r="HCI2"/>
      <c r="HCJ2"/>
      <c r="HCK2"/>
      <c r="HCL2"/>
      <c r="HCM2"/>
      <c r="HCN2"/>
      <c r="HCO2"/>
      <c r="HCP2"/>
      <c r="HCQ2"/>
      <c r="HCR2"/>
      <c r="HCS2"/>
      <c r="HCT2"/>
      <c r="HCU2"/>
      <c r="HCV2"/>
      <c r="HCW2"/>
      <c r="HCX2"/>
      <c r="HCY2"/>
      <c r="HCZ2"/>
      <c r="HDA2"/>
      <c r="HDB2"/>
      <c r="HDC2"/>
      <c r="HDD2"/>
      <c r="HDE2"/>
      <c r="HDF2"/>
      <c r="HDG2"/>
      <c r="HDH2"/>
      <c r="HDI2"/>
      <c r="HDJ2"/>
      <c r="HDK2"/>
      <c r="HDL2"/>
      <c r="HDM2"/>
      <c r="HDN2"/>
      <c r="HDO2"/>
      <c r="HDP2"/>
      <c r="HDQ2"/>
      <c r="HDR2"/>
      <c r="HDS2"/>
      <c r="HDT2"/>
      <c r="HDU2"/>
      <c r="HDV2"/>
      <c r="HDW2"/>
      <c r="HDX2"/>
      <c r="HDY2"/>
      <c r="HDZ2"/>
      <c r="HEA2"/>
      <c r="HEB2"/>
      <c r="HEC2"/>
      <c r="HED2"/>
      <c r="HEE2"/>
      <c r="HEF2"/>
      <c r="HEG2"/>
      <c r="HEH2"/>
      <c r="HEI2"/>
      <c r="HEJ2"/>
      <c r="HEK2"/>
      <c r="HEL2"/>
      <c r="HEM2"/>
      <c r="HEN2"/>
      <c r="HEO2"/>
      <c r="HEP2"/>
      <c r="HEQ2"/>
      <c r="HER2"/>
      <c r="HES2"/>
      <c r="HET2"/>
      <c r="HEU2"/>
      <c r="HEV2"/>
      <c r="HEW2"/>
      <c r="HEX2"/>
      <c r="HEY2"/>
      <c r="HEZ2"/>
      <c r="HFA2"/>
      <c r="HFB2"/>
      <c r="HFC2"/>
      <c r="HFD2"/>
      <c r="HFE2"/>
      <c r="HFF2"/>
      <c r="HFG2"/>
      <c r="HFH2"/>
      <c r="HFI2"/>
      <c r="HFJ2"/>
      <c r="HFK2"/>
      <c r="HFL2"/>
      <c r="HFM2"/>
      <c r="HFN2"/>
      <c r="HFO2"/>
      <c r="HFP2"/>
      <c r="HFQ2"/>
      <c r="HFR2"/>
      <c r="HFS2"/>
      <c r="HFT2"/>
      <c r="HFU2"/>
      <c r="HFV2"/>
      <c r="HFW2"/>
      <c r="HFX2"/>
      <c r="HFY2"/>
      <c r="HFZ2"/>
      <c r="HGA2"/>
      <c r="HGB2"/>
      <c r="HGC2"/>
      <c r="HGD2"/>
      <c r="HGE2"/>
      <c r="HGF2"/>
      <c r="HGG2"/>
      <c r="HGH2"/>
      <c r="HGI2"/>
      <c r="HGJ2"/>
      <c r="HGK2"/>
      <c r="HGL2"/>
      <c r="HGM2"/>
      <c r="HGN2"/>
      <c r="HGO2"/>
      <c r="HGP2"/>
      <c r="HGQ2"/>
      <c r="HGR2"/>
      <c r="HGS2"/>
      <c r="HGT2"/>
      <c r="HGU2"/>
      <c r="HGV2"/>
      <c r="HGW2"/>
      <c r="HGX2"/>
      <c r="HGY2"/>
      <c r="HGZ2"/>
      <c r="HHA2"/>
      <c r="HHB2"/>
      <c r="HHC2"/>
      <c r="HHD2"/>
      <c r="HHE2"/>
      <c r="HHF2"/>
      <c r="HHG2"/>
      <c r="HHH2"/>
      <c r="HHI2"/>
      <c r="HHJ2"/>
      <c r="HHK2"/>
      <c r="HHL2"/>
      <c r="HHM2"/>
      <c r="HHN2"/>
      <c r="HHO2"/>
      <c r="HHP2"/>
      <c r="HHQ2"/>
      <c r="HHR2"/>
      <c r="HHS2"/>
      <c r="HHT2"/>
      <c r="HHU2"/>
      <c r="HHV2"/>
      <c r="HHW2"/>
      <c r="HHX2"/>
      <c r="HHY2"/>
      <c r="HHZ2"/>
      <c r="HIA2"/>
      <c r="HIB2"/>
      <c r="HIC2"/>
      <c r="HID2"/>
      <c r="HIE2"/>
      <c r="HIF2"/>
      <c r="HIG2"/>
      <c r="HIH2"/>
      <c r="HII2"/>
      <c r="HIJ2"/>
      <c r="HIK2"/>
      <c r="HIL2"/>
      <c r="HIM2"/>
      <c r="HIN2"/>
      <c r="HIO2"/>
      <c r="HIP2"/>
      <c r="HIQ2"/>
      <c r="HIR2"/>
      <c r="HIS2"/>
      <c r="HIT2"/>
      <c r="HIU2"/>
      <c r="HIV2"/>
      <c r="HIW2"/>
      <c r="HIX2"/>
      <c r="HIY2"/>
      <c r="HIZ2"/>
      <c r="HJA2"/>
      <c r="HJB2"/>
      <c r="HJC2"/>
      <c r="HJD2"/>
      <c r="HJE2"/>
      <c r="HJF2"/>
      <c r="HJG2"/>
      <c r="HJH2"/>
      <c r="HJI2"/>
      <c r="HJJ2"/>
      <c r="HJK2"/>
      <c r="HJL2"/>
      <c r="HJM2"/>
      <c r="HJN2"/>
      <c r="HJO2"/>
      <c r="HJP2"/>
      <c r="HJQ2"/>
      <c r="HJR2"/>
      <c r="HJS2"/>
      <c r="HJT2"/>
      <c r="HJU2"/>
      <c r="HJV2"/>
      <c r="HJW2"/>
      <c r="HJX2"/>
      <c r="HJY2"/>
      <c r="HJZ2"/>
      <c r="HKA2"/>
      <c r="HKB2"/>
      <c r="HKC2"/>
      <c r="HKD2"/>
      <c r="HKE2"/>
      <c r="HKF2"/>
      <c r="HKG2"/>
      <c r="HKH2"/>
      <c r="HKI2"/>
      <c r="HKJ2"/>
      <c r="HKK2"/>
      <c r="HKL2"/>
      <c r="HKM2"/>
      <c r="HKN2"/>
      <c r="HKO2"/>
      <c r="HKP2"/>
      <c r="HKQ2"/>
      <c r="HKR2"/>
      <c r="HKS2"/>
      <c r="HKT2"/>
      <c r="HKU2"/>
      <c r="HKV2"/>
      <c r="HKW2"/>
      <c r="HKX2"/>
      <c r="HKY2"/>
      <c r="HKZ2"/>
      <c r="HLA2"/>
      <c r="HLB2"/>
      <c r="HLC2"/>
      <c r="HLD2"/>
      <c r="HLE2"/>
      <c r="HLF2"/>
      <c r="HLG2"/>
      <c r="HLH2"/>
      <c r="HLI2"/>
      <c r="HLJ2"/>
      <c r="HLK2"/>
      <c r="HLL2"/>
      <c r="HLM2"/>
      <c r="HLN2"/>
      <c r="HLO2"/>
      <c r="HLP2"/>
      <c r="HLQ2"/>
      <c r="HLR2"/>
      <c r="HLS2"/>
      <c r="HLT2"/>
      <c r="HLU2"/>
      <c r="HLV2"/>
      <c r="HLW2"/>
      <c r="HLX2"/>
      <c r="HLY2"/>
      <c r="HLZ2"/>
      <c r="HMA2"/>
      <c r="HMB2"/>
      <c r="HMC2"/>
      <c r="HMD2"/>
      <c r="HME2"/>
      <c r="HMF2"/>
      <c r="HMG2"/>
      <c r="HMH2"/>
      <c r="HMI2"/>
      <c r="HMJ2"/>
      <c r="HMK2"/>
      <c r="HML2"/>
      <c r="HMM2"/>
      <c r="HMN2"/>
      <c r="HMO2"/>
      <c r="HMP2"/>
      <c r="HMQ2"/>
      <c r="HMR2"/>
      <c r="HMS2"/>
      <c r="HMT2"/>
      <c r="HMU2"/>
      <c r="HMV2"/>
      <c r="HMW2"/>
      <c r="HMX2"/>
      <c r="HMY2"/>
      <c r="HMZ2"/>
      <c r="HNA2"/>
      <c r="HNB2"/>
      <c r="HNC2"/>
      <c r="HND2"/>
      <c r="HNE2"/>
      <c r="HNF2"/>
      <c r="HNG2"/>
      <c r="HNH2"/>
      <c r="HNI2"/>
      <c r="HNJ2"/>
      <c r="HNK2"/>
      <c r="HNL2"/>
      <c r="HNM2"/>
      <c r="HNN2"/>
      <c r="HNO2"/>
      <c r="HNP2"/>
      <c r="HNQ2"/>
      <c r="HNR2"/>
      <c r="HNS2"/>
      <c r="HNT2"/>
      <c r="HNU2"/>
      <c r="HNV2"/>
      <c r="HNW2"/>
      <c r="HNX2"/>
      <c r="HNY2"/>
      <c r="HNZ2"/>
      <c r="HOA2"/>
      <c r="HOB2"/>
      <c r="HOC2"/>
      <c r="HOD2"/>
      <c r="HOE2"/>
      <c r="HOF2"/>
      <c r="HOG2"/>
      <c r="HOH2"/>
      <c r="HOI2"/>
      <c r="HOJ2"/>
      <c r="HOK2"/>
      <c r="HOL2"/>
      <c r="HOM2"/>
      <c r="HON2"/>
      <c r="HOO2"/>
      <c r="HOP2"/>
      <c r="HOQ2"/>
      <c r="HOR2"/>
      <c r="HOS2"/>
      <c r="HOT2"/>
      <c r="HOU2"/>
      <c r="HOV2"/>
      <c r="HOW2"/>
      <c r="HOX2"/>
      <c r="HOY2"/>
      <c r="HOZ2"/>
      <c r="HPA2"/>
      <c r="HPB2"/>
      <c r="HPC2"/>
      <c r="HPD2"/>
      <c r="HPE2"/>
      <c r="HPF2"/>
      <c r="HPG2"/>
      <c r="HPH2"/>
      <c r="HPI2"/>
      <c r="HPJ2"/>
      <c r="HPK2"/>
      <c r="HPL2"/>
      <c r="HPM2"/>
      <c r="HPN2"/>
      <c r="HPO2"/>
      <c r="HPP2"/>
      <c r="HPQ2"/>
      <c r="HPR2"/>
      <c r="HPS2"/>
      <c r="HPT2"/>
      <c r="HPU2"/>
      <c r="HPV2"/>
      <c r="HPW2"/>
      <c r="HPX2"/>
      <c r="HPY2"/>
      <c r="HPZ2"/>
      <c r="HQA2"/>
      <c r="HQB2"/>
      <c r="HQC2"/>
      <c r="HQD2"/>
      <c r="HQE2"/>
      <c r="HQF2"/>
      <c r="HQG2"/>
      <c r="HQH2"/>
      <c r="HQI2"/>
      <c r="HQJ2"/>
      <c r="HQK2"/>
      <c r="HQL2"/>
      <c r="HQM2"/>
      <c r="HQN2"/>
      <c r="HQO2"/>
      <c r="HQP2"/>
      <c r="HQQ2"/>
      <c r="HQR2"/>
      <c r="HQS2"/>
      <c r="HQT2"/>
      <c r="HQU2"/>
      <c r="HQV2"/>
      <c r="HQW2"/>
      <c r="HQX2"/>
      <c r="HQY2"/>
      <c r="HQZ2"/>
      <c r="HRA2"/>
      <c r="HRB2"/>
      <c r="HRC2"/>
      <c r="HRD2"/>
      <c r="HRE2"/>
      <c r="HRF2"/>
      <c r="HRG2"/>
      <c r="HRH2"/>
      <c r="HRI2"/>
      <c r="HRJ2"/>
      <c r="HRK2"/>
      <c r="HRL2"/>
      <c r="HRM2"/>
      <c r="HRN2"/>
      <c r="HRO2"/>
      <c r="HRP2"/>
      <c r="HRQ2"/>
      <c r="HRR2"/>
      <c r="HRS2"/>
      <c r="HRT2"/>
      <c r="HRU2"/>
      <c r="HRV2"/>
      <c r="HRW2"/>
      <c r="HRX2"/>
      <c r="HRY2"/>
      <c r="HRZ2"/>
      <c r="HSA2"/>
      <c r="HSB2"/>
      <c r="HSC2"/>
      <c r="HSD2"/>
      <c r="HSE2"/>
      <c r="HSF2"/>
      <c r="HSG2"/>
      <c r="HSH2"/>
      <c r="HSI2"/>
      <c r="HSJ2"/>
      <c r="HSK2"/>
      <c r="HSL2"/>
      <c r="HSM2"/>
      <c r="HSN2"/>
      <c r="HSO2"/>
      <c r="HSP2"/>
      <c r="HSQ2"/>
      <c r="HSR2"/>
      <c r="HSS2"/>
      <c r="HST2"/>
      <c r="HSU2"/>
      <c r="HSV2"/>
      <c r="HSW2"/>
      <c r="HSX2"/>
      <c r="HSY2"/>
      <c r="HSZ2"/>
      <c r="HTA2"/>
      <c r="HTB2"/>
      <c r="HTC2"/>
      <c r="HTD2"/>
      <c r="HTE2"/>
      <c r="HTF2"/>
      <c r="HTG2"/>
      <c r="HTH2"/>
      <c r="HTI2"/>
      <c r="HTJ2"/>
      <c r="HTK2"/>
      <c r="HTL2"/>
      <c r="HTM2"/>
      <c r="HTN2"/>
      <c r="HTO2"/>
      <c r="HTP2"/>
      <c r="HTQ2"/>
      <c r="HTR2"/>
      <c r="HTS2"/>
      <c r="HTT2"/>
      <c r="HTU2"/>
      <c r="HTV2"/>
      <c r="HTW2"/>
      <c r="HTX2"/>
      <c r="HTY2"/>
      <c r="HTZ2"/>
      <c r="HUA2"/>
      <c r="HUB2"/>
      <c r="HUC2"/>
      <c r="HUD2"/>
      <c r="HUE2"/>
      <c r="HUF2"/>
      <c r="HUG2"/>
      <c r="HUH2"/>
      <c r="HUI2"/>
      <c r="HUJ2"/>
      <c r="HUK2"/>
      <c r="HUL2"/>
      <c r="HUM2"/>
      <c r="HUN2"/>
      <c r="HUO2"/>
      <c r="HUP2"/>
      <c r="HUQ2"/>
      <c r="HUR2"/>
      <c r="HUS2"/>
      <c r="HUT2"/>
      <c r="HUU2"/>
      <c r="HUV2"/>
      <c r="HUW2"/>
      <c r="HUX2"/>
      <c r="HUY2"/>
      <c r="HUZ2"/>
      <c r="HVA2"/>
      <c r="HVB2"/>
      <c r="HVC2"/>
      <c r="HVD2"/>
      <c r="HVE2"/>
      <c r="HVF2"/>
      <c r="HVG2"/>
      <c r="HVH2"/>
      <c r="HVI2"/>
      <c r="HVJ2"/>
      <c r="HVK2"/>
      <c r="HVL2"/>
      <c r="HVM2"/>
      <c r="HVN2"/>
      <c r="HVO2"/>
      <c r="HVP2"/>
      <c r="HVQ2"/>
      <c r="HVR2"/>
      <c r="HVS2"/>
      <c r="HVT2"/>
      <c r="HVU2"/>
      <c r="HVV2"/>
      <c r="HVW2"/>
      <c r="HVX2"/>
      <c r="HVY2"/>
      <c r="HVZ2"/>
      <c r="HWA2"/>
      <c r="HWB2"/>
      <c r="HWC2"/>
      <c r="HWD2"/>
      <c r="HWE2"/>
      <c r="HWF2"/>
      <c r="HWG2"/>
      <c r="HWH2"/>
      <c r="HWI2"/>
      <c r="HWJ2"/>
      <c r="HWK2"/>
      <c r="HWL2"/>
      <c r="HWM2"/>
      <c r="HWN2"/>
      <c r="HWO2"/>
      <c r="HWP2"/>
      <c r="HWQ2"/>
      <c r="HWR2"/>
      <c r="HWS2"/>
      <c r="HWT2"/>
      <c r="HWU2"/>
      <c r="HWV2"/>
      <c r="HWW2"/>
      <c r="HWX2"/>
      <c r="HWY2"/>
      <c r="HWZ2"/>
      <c r="HXA2"/>
      <c r="HXB2"/>
      <c r="HXC2"/>
      <c r="HXD2"/>
      <c r="HXE2"/>
      <c r="HXF2"/>
      <c r="HXG2"/>
      <c r="HXH2"/>
      <c r="HXI2"/>
      <c r="HXJ2"/>
      <c r="HXK2"/>
      <c r="HXL2"/>
      <c r="HXM2"/>
      <c r="HXN2"/>
      <c r="HXO2"/>
      <c r="HXP2"/>
      <c r="HXQ2"/>
      <c r="HXR2"/>
      <c r="HXS2"/>
      <c r="HXT2"/>
      <c r="HXU2"/>
      <c r="HXV2"/>
      <c r="HXW2"/>
      <c r="HXX2"/>
      <c r="HXY2"/>
      <c r="HXZ2"/>
      <c r="HYA2"/>
      <c r="HYB2"/>
      <c r="HYC2"/>
      <c r="HYD2"/>
      <c r="HYE2"/>
      <c r="HYF2"/>
      <c r="HYG2"/>
      <c r="HYH2"/>
      <c r="HYI2"/>
      <c r="HYJ2"/>
      <c r="HYK2"/>
      <c r="HYL2"/>
      <c r="HYM2"/>
      <c r="HYN2"/>
      <c r="HYO2"/>
      <c r="HYP2"/>
      <c r="HYQ2"/>
      <c r="HYR2"/>
      <c r="HYS2"/>
      <c r="HYT2"/>
      <c r="HYU2"/>
      <c r="HYV2"/>
      <c r="HYW2"/>
      <c r="HYX2"/>
      <c r="HYY2"/>
      <c r="HYZ2"/>
      <c r="HZA2"/>
      <c r="HZB2"/>
      <c r="HZC2"/>
      <c r="HZD2"/>
      <c r="HZE2"/>
      <c r="HZF2"/>
      <c r="HZG2"/>
      <c r="HZH2"/>
      <c r="HZI2"/>
      <c r="HZJ2"/>
      <c r="HZK2"/>
      <c r="HZL2"/>
      <c r="HZM2"/>
      <c r="HZN2"/>
      <c r="HZO2"/>
      <c r="HZP2"/>
      <c r="HZQ2"/>
      <c r="HZR2"/>
      <c r="HZS2"/>
      <c r="HZT2"/>
      <c r="HZU2"/>
      <c r="HZV2"/>
      <c r="HZW2"/>
      <c r="HZX2"/>
      <c r="HZY2"/>
      <c r="HZZ2"/>
      <c r="IAA2"/>
      <c r="IAB2"/>
      <c r="IAC2"/>
      <c r="IAD2"/>
      <c r="IAE2"/>
      <c r="IAF2"/>
      <c r="IAG2"/>
      <c r="IAH2"/>
      <c r="IAI2"/>
      <c r="IAJ2"/>
      <c r="IAK2"/>
      <c r="IAL2"/>
      <c r="IAM2"/>
      <c r="IAN2"/>
      <c r="IAO2"/>
      <c r="IAP2"/>
      <c r="IAQ2"/>
      <c r="IAR2"/>
      <c r="IAS2"/>
      <c r="IAT2"/>
      <c r="IAU2"/>
      <c r="IAV2"/>
      <c r="IAW2"/>
      <c r="IAX2"/>
      <c r="IAY2"/>
      <c r="IAZ2"/>
      <c r="IBA2"/>
      <c r="IBB2"/>
      <c r="IBC2"/>
      <c r="IBD2"/>
      <c r="IBE2"/>
      <c r="IBF2"/>
      <c r="IBG2"/>
      <c r="IBH2"/>
      <c r="IBI2"/>
      <c r="IBJ2"/>
      <c r="IBK2"/>
      <c r="IBL2"/>
      <c r="IBM2"/>
      <c r="IBN2"/>
      <c r="IBO2"/>
      <c r="IBP2"/>
      <c r="IBQ2"/>
      <c r="IBR2"/>
      <c r="IBS2"/>
      <c r="IBT2"/>
      <c r="IBU2"/>
      <c r="IBV2"/>
      <c r="IBW2"/>
      <c r="IBX2"/>
      <c r="IBY2"/>
      <c r="IBZ2"/>
      <c r="ICA2"/>
      <c r="ICB2"/>
      <c r="ICC2"/>
      <c r="ICD2"/>
      <c r="ICE2"/>
      <c r="ICF2"/>
      <c r="ICG2"/>
      <c r="ICH2"/>
      <c r="ICI2"/>
      <c r="ICJ2"/>
      <c r="ICK2"/>
      <c r="ICL2"/>
      <c r="ICM2"/>
      <c r="ICN2"/>
      <c r="ICO2"/>
      <c r="ICP2"/>
      <c r="ICQ2"/>
      <c r="ICR2"/>
      <c r="ICS2"/>
      <c r="ICT2"/>
      <c r="ICU2"/>
      <c r="ICV2"/>
      <c r="ICW2"/>
      <c r="ICX2"/>
      <c r="ICY2"/>
      <c r="ICZ2"/>
      <c r="IDA2"/>
      <c r="IDB2"/>
      <c r="IDC2"/>
      <c r="IDD2"/>
      <c r="IDE2"/>
      <c r="IDF2"/>
      <c r="IDG2"/>
      <c r="IDH2"/>
      <c r="IDI2"/>
      <c r="IDJ2"/>
      <c r="IDK2"/>
      <c r="IDL2"/>
      <c r="IDM2"/>
      <c r="IDN2"/>
      <c r="IDO2"/>
      <c r="IDP2"/>
      <c r="IDQ2"/>
      <c r="IDR2"/>
      <c r="IDS2"/>
      <c r="IDT2"/>
      <c r="IDU2"/>
      <c r="IDV2"/>
      <c r="IDW2"/>
      <c r="IDX2"/>
      <c r="IDY2"/>
      <c r="IDZ2"/>
      <c r="IEA2"/>
      <c r="IEB2"/>
      <c r="IEC2"/>
      <c r="IED2"/>
      <c r="IEE2"/>
      <c r="IEF2"/>
      <c r="IEG2"/>
      <c r="IEH2"/>
      <c r="IEI2"/>
      <c r="IEJ2"/>
      <c r="IEK2"/>
      <c r="IEL2"/>
      <c r="IEM2"/>
      <c r="IEN2"/>
      <c r="IEO2"/>
      <c r="IEP2"/>
      <c r="IEQ2"/>
      <c r="IER2"/>
      <c r="IES2"/>
      <c r="IET2"/>
      <c r="IEU2"/>
      <c r="IEV2"/>
      <c r="IEW2"/>
      <c r="IEX2"/>
      <c r="IEY2"/>
      <c r="IEZ2"/>
      <c r="IFA2"/>
      <c r="IFB2"/>
      <c r="IFC2"/>
      <c r="IFD2"/>
      <c r="IFE2"/>
      <c r="IFF2"/>
      <c r="IFG2"/>
      <c r="IFH2"/>
      <c r="IFI2"/>
      <c r="IFJ2"/>
      <c r="IFK2"/>
      <c r="IFL2"/>
      <c r="IFM2"/>
      <c r="IFN2"/>
      <c r="IFO2"/>
      <c r="IFP2"/>
      <c r="IFQ2"/>
      <c r="IFR2"/>
      <c r="IFS2"/>
      <c r="IFT2"/>
      <c r="IFU2"/>
      <c r="IFV2"/>
      <c r="IFW2"/>
      <c r="IFX2"/>
      <c r="IFY2"/>
      <c r="IFZ2"/>
      <c r="IGA2"/>
      <c r="IGB2"/>
      <c r="IGC2"/>
      <c r="IGD2"/>
      <c r="IGE2"/>
      <c r="IGF2"/>
      <c r="IGG2"/>
      <c r="IGH2"/>
      <c r="IGI2"/>
      <c r="IGJ2"/>
      <c r="IGK2"/>
      <c r="IGL2"/>
      <c r="IGM2"/>
      <c r="IGN2"/>
      <c r="IGO2"/>
      <c r="IGP2"/>
      <c r="IGQ2"/>
      <c r="IGR2"/>
      <c r="IGS2"/>
      <c r="IGT2"/>
      <c r="IGU2"/>
      <c r="IGV2"/>
      <c r="IGW2"/>
      <c r="IGX2"/>
      <c r="IGY2"/>
      <c r="IGZ2"/>
      <c r="IHA2"/>
      <c r="IHB2"/>
      <c r="IHC2"/>
      <c r="IHD2"/>
      <c r="IHE2"/>
      <c r="IHF2"/>
      <c r="IHG2"/>
      <c r="IHH2"/>
      <c r="IHI2"/>
      <c r="IHJ2"/>
      <c r="IHK2"/>
      <c r="IHL2"/>
      <c r="IHM2"/>
      <c r="IHN2"/>
      <c r="IHO2"/>
      <c r="IHP2"/>
      <c r="IHQ2"/>
      <c r="IHR2"/>
      <c r="IHS2"/>
      <c r="IHT2"/>
      <c r="IHU2"/>
      <c r="IHV2"/>
      <c r="IHW2"/>
      <c r="IHX2"/>
      <c r="IHY2"/>
      <c r="IHZ2"/>
      <c r="IIA2"/>
      <c r="IIB2"/>
      <c r="IIC2"/>
      <c r="IID2"/>
      <c r="IIE2"/>
      <c r="IIF2"/>
      <c r="IIG2"/>
      <c r="IIH2"/>
      <c r="III2"/>
      <c r="IIJ2"/>
      <c r="IIK2"/>
      <c r="IIL2"/>
      <c r="IIM2"/>
      <c r="IIN2"/>
      <c r="IIO2"/>
      <c r="IIP2"/>
      <c r="IIQ2"/>
      <c r="IIR2"/>
      <c r="IIS2"/>
      <c r="IIT2"/>
      <c r="IIU2"/>
      <c r="IIV2"/>
      <c r="IIW2"/>
      <c r="IIX2"/>
      <c r="IIY2"/>
      <c r="IIZ2"/>
      <c r="IJA2"/>
      <c r="IJB2"/>
      <c r="IJC2"/>
      <c r="IJD2"/>
      <c r="IJE2"/>
      <c r="IJF2"/>
      <c r="IJG2"/>
      <c r="IJH2"/>
      <c r="IJI2"/>
      <c r="IJJ2"/>
      <c r="IJK2"/>
      <c r="IJL2"/>
      <c r="IJM2"/>
      <c r="IJN2"/>
      <c r="IJO2"/>
      <c r="IJP2"/>
      <c r="IJQ2"/>
      <c r="IJR2"/>
      <c r="IJS2"/>
      <c r="IJT2"/>
      <c r="IJU2"/>
      <c r="IJV2"/>
      <c r="IJW2"/>
      <c r="IJX2"/>
      <c r="IJY2"/>
      <c r="IJZ2"/>
      <c r="IKA2"/>
      <c r="IKB2"/>
      <c r="IKC2"/>
      <c r="IKD2"/>
      <c r="IKE2"/>
      <c r="IKF2"/>
      <c r="IKG2"/>
      <c r="IKH2"/>
      <c r="IKI2"/>
      <c r="IKJ2"/>
      <c r="IKK2"/>
      <c r="IKL2"/>
      <c r="IKM2"/>
      <c r="IKN2"/>
      <c r="IKO2"/>
      <c r="IKP2"/>
      <c r="IKQ2"/>
      <c r="IKR2"/>
      <c r="IKS2"/>
      <c r="IKT2"/>
      <c r="IKU2"/>
      <c r="IKV2"/>
      <c r="IKW2"/>
      <c r="IKX2"/>
      <c r="IKY2"/>
      <c r="IKZ2"/>
      <c r="ILA2"/>
      <c r="ILB2"/>
      <c r="ILC2"/>
      <c r="ILD2"/>
      <c r="ILE2"/>
      <c r="ILF2"/>
      <c r="ILG2"/>
      <c r="ILH2"/>
      <c r="ILI2"/>
      <c r="ILJ2"/>
      <c r="ILK2"/>
      <c r="ILL2"/>
      <c r="ILM2"/>
      <c r="ILN2"/>
      <c r="ILO2"/>
      <c r="ILP2"/>
      <c r="ILQ2"/>
      <c r="ILR2"/>
      <c r="ILS2"/>
      <c r="ILT2"/>
      <c r="ILU2"/>
      <c r="ILV2"/>
      <c r="ILW2"/>
      <c r="ILX2"/>
      <c r="ILY2"/>
      <c r="ILZ2"/>
      <c r="IMA2"/>
      <c r="IMB2"/>
      <c r="IMC2"/>
      <c r="IMD2"/>
      <c r="IME2"/>
      <c r="IMF2"/>
      <c r="IMG2"/>
      <c r="IMH2"/>
      <c r="IMI2"/>
      <c r="IMJ2"/>
      <c r="IMK2"/>
      <c r="IML2"/>
      <c r="IMM2"/>
      <c r="IMN2"/>
      <c r="IMO2"/>
      <c r="IMP2"/>
      <c r="IMQ2"/>
      <c r="IMR2"/>
      <c r="IMS2"/>
      <c r="IMT2"/>
      <c r="IMU2"/>
      <c r="IMV2"/>
      <c r="IMW2"/>
      <c r="IMX2"/>
      <c r="IMY2"/>
      <c r="IMZ2"/>
      <c r="INA2"/>
      <c r="INB2"/>
      <c r="INC2"/>
      <c r="IND2"/>
      <c r="INE2"/>
      <c r="INF2"/>
      <c r="ING2"/>
      <c r="INH2"/>
      <c r="INI2"/>
      <c r="INJ2"/>
      <c r="INK2"/>
      <c r="INL2"/>
      <c r="INM2"/>
      <c r="INN2"/>
      <c r="INO2"/>
      <c r="INP2"/>
      <c r="INQ2"/>
      <c r="INR2"/>
      <c r="INS2"/>
      <c r="INT2"/>
      <c r="INU2"/>
      <c r="INV2"/>
      <c r="INW2"/>
      <c r="INX2"/>
      <c r="INY2"/>
      <c r="INZ2"/>
      <c r="IOA2"/>
      <c r="IOB2"/>
      <c r="IOC2"/>
      <c r="IOD2"/>
      <c r="IOE2"/>
      <c r="IOF2"/>
      <c r="IOG2"/>
      <c r="IOH2"/>
      <c r="IOI2"/>
      <c r="IOJ2"/>
      <c r="IOK2"/>
      <c r="IOL2"/>
      <c r="IOM2"/>
      <c r="ION2"/>
      <c r="IOO2"/>
      <c r="IOP2"/>
      <c r="IOQ2"/>
      <c r="IOR2"/>
      <c r="IOS2"/>
      <c r="IOT2"/>
      <c r="IOU2"/>
      <c r="IOV2"/>
      <c r="IOW2"/>
      <c r="IOX2"/>
      <c r="IOY2"/>
      <c r="IOZ2"/>
      <c r="IPA2"/>
      <c r="IPB2"/>
      <c r="IPC2"/>
      <c r="IPD2"/>
      <c r="IPE2"/>
      <c r="IPF2"/>
      <c r="IPG2"/>
      <c r="IPH2"/>
      <c r="IPI2"/>
      <c r="IPJ2"/>
      <c r="IPK2"/>
      <c r="IPL2"/>
      <c r="IPM2"/>
      <c r="IPN2"/>
      <c r="IPO2"/>
      <c r="IPP2"/>
      <c r="IPQ2"/>
      <c r="IPR2"/>
      <c r="IPS2"/>
      <c r="IPT2"/>
      <c r="IPU2"/>
      <c r="IPV2"/>
      <c r="IPW2"/>
      <c r="IPX2"/>
      <c r="IPY2"/>
      <c r="IPZ2"/>
      <c r="IQA2"/>
      <c r="IQB2"/>
      <c r="IQC2"/>
      <c r="IQD2"/>
      <c r="IQE2"/>
      <c r="IQF2"/>
      <c r="IQG2"/>
      <c r="IQH2"/>
      <c r="IQI2"/>
      <c r="IQJ2"/>
      <c r="IQK2"/>
      <c r="IQL2"/>
      <c r="IQM2"/>
      <c r="IQN2"/>
      <c r="IQO2"/>
      <c r="IQP2"/>
      <c r="IQQ2"/>
      <c r="IQR2"/>
      <c r="IQS2"/>
      <c r="IQT2"/>
      <c r="IQU2"/>
      <c r="IQV2"/>
      <c r="IQW2"/>
      <c r="IQX2"/>
      <c r="IQY2"/>
      <c r="IQZ2"/>
      <c r="IRA2"/>
      <c r="IRB2"/>
      <c r="IRC2"/>
      <c r="IRD2"/>
      <c r="IRE2"/>
      <c r="IRF2"/>
      <c r="IRG2"/>
      <c r="IRH2"/>
      <c r="IRI2"/>
      <c r="IRJ2"/>
      <c r="IRK2"/>
      <c r="IRL2"/>
      <c r="IRM2"/>
      <c r="IRN2"/>
      <c r="IRO2"/>
      <c r="IRP2"/>
      <c r="IRQ2"/>
      <c r="IRR2"/>
      <c r="IRS2"/>
      <c r="IRT2"/>
      <c r="IRU2"/>
      <c r="IRV2"/>
      <c r="IRW2"/>
      <c r="IRX2"/>
      <c r="IRY2"/>
      <c r="IRZ2"/>
      <c r="ISA2"/>
      <c r="ISB2"/>
      <c r="ISC2"/>
      <c r="ISD2"/>
      <c r="ISE2"/>
      <c r="ISF2"/>
      <c r="ISG2"/>
      <c r="ISH2"/>
      <c r="ISI2"/>
      <c r="ISJ2"/>
      <c r="ISK2"/>
      <c r="ISL2"/>
      <c r="ISM2"/>
      <c r="ISN2"/>
      <c r="ISO2"/>
      <c r="ISP2"/>
      <c r="ISQ2"/>
      <c r="ISR2"/>
      <c r="ISS2"/>
      <c r="IST2"/>
      <c r="ISU2"/>
      <c r="ISV2"/>
      <c r="ISW2"/>
      <c r="ISX2"/>
      <c r="ISY2"/>
      <c r="ISZ2"/>
      <c r="ITA2"/>
      <c r="ITB2"/>
      <c r="ITC2"/>
      <c r="ITD2"/>
      <c r="ITE2"/>
      <c r="ITF2"/>
      <c r="ITG2"/>
      <c r="ITH2"/>
      <c r="ITI2"/>
      <c r="ITJ2"/>
      <c r="ITK2"/>
      <c r="ITL2"/>
      <c r="ITM2"/>
      <c r="ITN2"/>
      <c r="ITO2"/>
      <c r="ITP2"/>
      <c r="ITQ2"/>
      <c r="ITR2"/>
      <c r="ITS2"/>
      <c r="ITT2"/>
      <c r="ITU2"/>
      <c r="ITV2"/>
      <c r="ITW2"/>
      <c r="ITX2"/>
      <c r="ITY2"/>
      <c r="ITZ2"/>
      <c r="IUA2"/>
      <c r="IUB2"/>
      <c r="IUC2"/>
      <c r="IUD2"/>
      <c r="IUE2"/>
      <c r="IUF2"/>
      <c r="IUG2"/>
      <c r="IUH2"/>
      <c r="IUI2"/>
      <c r="IUJ2"/>
      <c r="IUK2"/>
      <c r="IUL2"/>
      <c r="IUM2"/>
      <c r="IUN2"/>
      <c r="IUO2"/>
      <c r="IUP2"/>
      <c r="IUQ2"/>
      <c r="IUR2"/>
      <c r="IUS2"/>
      <c r="IUT2"/>
      <c r="IUU2"/>
      <c r="IUV2"/>
      <c r="IUW2"/>
      <c r="IUX2"/>
      <c r="IUY2"/>
      <c r="IUZ2"/>
      <c r="IVA2"/>
      <c r="IVB2"/>
      <c r="IVC2"/>
      <c r="IVD2"/>
      <c r="IVE2"/>
      <c r="IVF2"/>
      <c r="IVG2"/>
      <c r="IVH2"/>
      <c r="IVI2"/>
      <c r="IVJ2"/>
      <c r="IVK2"/>
      <c r="IVL2"/>
      <c r="IVM2"/>
      <c r="IVN2"/>
      <c r="IVO2"/>
      <c r="IVP2"/>
      <c r="IVQ2"/>
      <c r="IVR2"/>
      <c r="IVS2"/>
      <c r="IVT2"/>
      <c r="IVU2"/>
      <c r="IVV2"/>
      <c r="IVW2"/>
      <c r="IVX2"/>
      <c r="IVY2"/>
      <c r="IVZ2"/>
      <c r="IWA2"/>
      <c r="IWB2"/>
      <c r="IWC2"/>
      <c r="IWD2"/>
      <c r="IWE2"/>
      <c r="IWF2"/>
      <c r="IWG2"/>
      <c r="IWH2"/>
      <c r="IWI2"/>
      <c r="IWJ2"/>
      <c r="IWK2"/>
      <c r="IWL2"/>
      <c r="IWM2"/>
      <c r="IWN2"/>
      <c r="IWO2"/>
      <c r="IWP2"/>
      <c r="IWQ2"/>
      <c r="IWR2"/>
      <c r="IWS2"/>
      <c r="IWT2"/>
      <c r="IWU2"/>
      <c r="IWV2"/>
      <c r="IWW2"/>
      <c r="IWX2"/>
      <c r="IWY2"/>
      <c r="IWZ2"/>
      <c r="IXA2"/>
      <c r="IXB2"/>
      <c r="IXC2"/>
      <c r="IXD2"/>
      <c r="IXE2"/>
      <c r="IXF2"/>
      <c r="IXG2"/>
      <c r="IXH2"/>
      <c r="IXI2"/>
      <c r="IXJ2"/>
      <c r="IXK2"/>
      <c r="IXL2"/>
      <c r="IXM2"/>
      <c r="IXN2"/>
      <c r="IXO2"/>
      <c r="IXP2"/>
      <c r="IXQ2"/>
      <c r="IXR2"/>
      <c r="IXS2"/>
      <c r="IXT2"/>
      <c r="IXU2"/>
      <c r="IXV2"/>
      <c r="IXW2"/>
      <c r="IXX2"/>
      <c r="IXY2"/>
      <c r="IXZ2"/>
      <c r="IYA2"/>
      <c r="IYB2"/>
      <c r="IYC2"/>
      <c r="IYD2"/>
      <c r="IYE2"/>
      <c r="IYF2"/>
      <c r="IYG2"/>
      <c r="IYH2"/>
      <c r="IYI2"/>
      <c r="IYJ2"/>
      <c r="IYK2"/>
      <c r="IYL2"/>
      <c r="IYM2"/>
      <c r="IYN2"/>
      <c r="IYO2"/>
      <c r="IYP2"/>
      <c r="IYQ2"/>
      <c r="IYR2"/>
      <c r="IYS2"/>
      <c r="IYT2"/>
      <c r="IYU2"/>
      <c r="IYV2"/>
      <c r="IYW2"/>
      <c r="IYX2"/>
      <c r="IYY2"/>
      <c r="IYZ2"/>
      <c r="IZA2"/>
      <c r="IZB2"/>
      <c r="IZC2"/>
      <c r="IZD2"/>
      <c r="IZE2"/>
      <c r="IZF2"/>
      <c r="IZG2"/>
      <c r="IZH2"/>
      <c r="IZI2"/>
      <c r="IZJ2"/>
      <c r="IZK2"/>
      <c r="IZL2"/>
      <c r="IZM2"/>
      <c r="IZN2"/>
      <c r="IZO2"/>
      <c r="IZP2"/>
      <c r="IZQ2"/>
      <c r="IZR2"/>
      <c r="IZS2"/>
      <c r="IZT2"/>
      <c r="IZU2"/>
      <c r="IZV2"/>
      <c r="IZW2"/>
      <c r="IZX2"/>
      <c r="IZY2"/>
      <c r="IZZ2"/>
      <c r="JAA2"/>
      <c r="JAB2"/>
      <c r="JAC2"/>
      <c r="JAD2"/>
      <c r="JAE2"/>
      <c r="JAF2"/>
      <c r="JAG2"/>
      <c r="JAH2"/>
      <c r="JAI2"/>
      <c r="JAJ2"/>
      <c r="JAK2"/>
      <c r="JAL2"/>
      <c r="JAM2"/>
      <c r="JAN2"/>
      <c r="JAO2"/>
      <c r="JAP2"/>
      <c r="JAQ2"/>
      <c r="JAR2"/>
      <c r="JAS2"/>
      <c r="JAT2"/>
      <c r="JAU2"/>
      <c r="JAV2"/>
      <c r="JAW2"/>
      <c r="JAX2"/>
      <c r="JAY2"/>
      <c r="JAZ2"/>
      <c r="JBA2"/>
      <c r="JBB2"/>
      <c r="JBC2"/>
      <c r="JBD2"/>
      <c r="JBE2"/>
      <c r="JBF2"/>
      <c r="JBG2"/>
      <c r="JBH2"/>
      <c r="JBI2"/>
      <c r="JBJ2"/>
      <c r="JBK2"/>
      <c r="JBL2"/>
      <c r="JBM2"/>
      <c r="JBN2"/>
      <c r="JBO2"/>
      <c r="JBP2"/>
      <c r="JBQ2"/>
      <c r="JBR2"/>
      <c r="JBS2"/>
      <c r="JBT2"/>
      <c r="JBU2"/>
      <c r="JBV2"/>
      <c r="JBW2"/>
      <c r="JBX2"/>
      <c r="JBY2"/>
      <c r="JBZ2"/>
      <c r="JCA2"/>
      <c r="JCB2"/>
      <c r="JCC2"/>
      <c r="JCD2"/>
      <c r="JCE2"/>
      <c r="JCF2"/>
      <c r="JCG2"/>
      <c r="JCH2"/>
      <c r="JCI2"/>
      <c r="JCJ2"/>
      <c r="JCK2"/>
      <c r="JCL2"/>
      <c r="JCM2"/>
      <c r="JCN2"/>
      <c r="JCO2"/>
      <c r="JCP2"/>
      <c r="JCQ2"/>
      <c r="JCR2"/>
      <c r="JCS2"/>
      <c r="JCT2"/>
      <c r="JCU2"/>
      <c r="JCV2"/>
      <c r="JCW2"/>
      <c r="JCX2"/>
      <c r="JCY2"/>
      <c r="JCZ2"/>
      <c r="JDA2"/>
      <c r="JDB2"/>
      <c r="JDC2"/>
      <c r="JDD2"/>
      <c r="JDE2"/>
      <c r="JDF2"/>
      <c r="JDG2"/>
      <c r="JDH2"/>
      <c r="JDI2"/>
      <c r="JDJ2"/>
      <c r="JDK2"/>
      <c r="JDL2"/>
      <c r="JDM2"/>
      <c r="JDN2"/>
      <c r="JDO2"/>
      <c r="JDP2"/>
      <c r="JDQ2"/>
      <c r="JDR2"/>
      <c r="JDS2"/>
      <c r="JDT2"/>
      <c r="JDU2"/>
      <c r="JDV2"/>
      <c r="JDW2"/>
      <c r="JDX2"/>
      <c r="JDY2"/>
      <c r="JDZ2"/>
      <c r="JEA2"/>
      <c r="JEB2"/>
      <c r="JEC2"/>
      <c r="JED2"/>
      <c r="JEE2"/>
      <c r="JEF2"/>
      <c r="JEG2"/>
      <c r="JEH2"/>
      <c r="JEI2"/>
      <c r="JEJ2"/>
      <c r="JEK2"/>
      <c r="JEL2"/>
      <c r="JEM2"/>
      <c r="JEN2"/>
      <c r="JEO2"/>
      <c r="JEP2"/>
      <c r="JEQ2"/>
      <c r="JER2"/>
      <c r="JES2"/>
      <c r="JET2"/>
      <c r="JEU2"/>
      <c r="JEV2"/>
      <c r="JEW2"/>
      <c r="JEX2"/>
      <c r="JEY2"/>
      <c r="JEZ2"/>
      <c r="JFA2"/>
      <c r="JFB2"/>
      <c r="JFC2"/>
      <c r="JFD2"/>
      <c r="JFE2"/>
      <c r="JFF2"/>
      <c r="JFG2"/>
      <c r="JFH2"/>
      <c r="JFI2"/>
      <c r="JFJ2"/>
      <c r="JFK2"/>
      <c r="JFL2"/>
      <c r="JFM2"/>
      <c r="JFN2"/>
      <c r="JFO2"/>
      <c r="JFP2"/>
      <c r="JFQ2"/>
      <c r="JFR2"/>
      <c r="JFS2"/>
      <c r="JFT2"/>
      <c r="JFU2"/>
      <c r="JFV2"/>
      <c r="JFW2"/>
      <c r="JFX2"/>
      <c r="JFY2"/>
      <c r="JFZ2"/>
      <c r="JGA2"/>
      <c r="JGB2"/>
      <c r="JGC2"/>
      <c r="JGD2"/>
      <c r="JGE2"/>
      <c r="JGF2"/>
      <c r="JGG2"/>
      <c r="JGH2"/>
      <c r="JGI2"/>
      <c r="JGJ2"/>
      <c r="JGK2"/>
      <c r="JGL2"/>
      <c r="JGM2"/>
      <c r="JGN2"/>
      <c r="JGO2"/>
      <c r="JGP2"/>
      <c r="JGQ2"/>
      <c r="JGR2"/>
      <c r="JGS2"/>
      <c r="JGT2"/>
      <c r="JGU2"/>
      <c r="JGV2"/>
      <c r="JGW2"/>
      <c r="JGX2"/>
      <c r="JGY2"/>
      <c r="JGZ2"/>
      <c r="JHA2"/>
      <c r="JHB2"/>
      <c r="JHC2"/>
      <c r="JHD2"/>
      <c r="JHE2"/>
      <c r="JHF2"/>
      <c r="JHG2"/>
      <c r="JHH2"/>
      <c r="JHI2"/>
      <c r="JHJ2"/>
      <c r="JHK2"/>
      <c r="JHL2"/>
      <c r="JHM2"/>
      <c r="JHN2"/>
      <c r="JHO2"/>
      <c r="JHP2"/>
      <c r="JHQ2"/>
      <c r="JHR2"/>
      <c r="JHS2"/>
      <c r="JHT2"/>
      <c r="JHU2"/>
      <c r="JHV2"/>
      <c r="JHW2"/>
      <c r="JHX2"/>
      <c r="JHY2"/>
      <c r="JHZ2"/>
      <c r="JIA2"/>
      <c r="JIB2"/>
      <c r="JIC2"/>
      <c r="JID2"/>
      <c r="JIE2"/>
      <c r="JIF2"/>
      <c r="JIG2"/>
      <c r="JIH2"/>
      <c r="JII2"/>
      <c r="JIJ2"/>
      <c r="JIK2"/>
      <c r="JIL2"/>
      <c r="JIM2"/>
      <c r="JIN2"/>
      <c r="JIO2"/>
      <c r="JIP2"/>
      <c r="JIQ2"/>
      <c r="JIR2"/>
      <c r="JIS2"/>
      <c r="JIT2"/>
      <c r="JIU2"/>
      <c r="JIV2"/>
      <c r="JIW2"/>
      <c r="JIX2"/>
      <c r="JIY2"/>
      <c r="JIZ2"/>
      <c r="JJA2"/>
      <c r="JJB2"/>
      <c r="JJC2"/>
      <c r="JJD2"/>
      <c r="JJE2"/>
      <c r="JJF2"/>
      <c r="JJG2"/>
      <c r="JJH2"/>
      <c r="JJI2"/>
      <c r="JJJ2"/>
      <c r="JJK2"/>
      <c r="JJL2"/>
      <c r="JJM2"/>
      <c r="JJN2"/>
      <c r="JJO2"/>
      <c r="JJP2"/>
      <c r="JJQ2"/>
      <c r="JJR2"/>
      <c r="JJS2"/>
      <c r="JJT2"/>
      <c r="JJU2"/>
      <c r="JJV2"/>
      <c r="JJW2"/>
      <c r="JJX2"/>
      <c r="JJY2"/>
      <c r="JJZ2"/>
      <c r="JKA2"/>
      <c r="JKB2"/>
      <c r="JKC2"/>
      <c r="JKD2"/>
      <c r="JKE2"/>
      <c r="JKF2"/>
      <c r="JKG2"/>
      <c r="JKH2"/>
      <c r="JKI2"/>
      <c r="JKJ2"/>
      <c r="JKK2"/>
      <c r="JKL2"/>
      <c r="JKM2"/>
      <c r="JKN2"/>
      <c r="JKO2"/>
      <c r="JKP2"/>
      <c r="JKQ2"/>
      <c r="JKR2"/>
      <c r="JKS2"/>
      <c r="JKT2"/>
      <c r="JKU2"/>
      <c r="JKV2"/>
      <c r="JKW2"/>
      <c r="JKX2"/>
      <c r="JKY2"/>
      <c r="JKZ2"/>
      <c r="JLA2"/>
      <c r="JLB2"/>
      <c r="JLC2"/>
      <c r="JLD2"/>
      <c r="JLE2"/>
      <c r="JLF2"/>
      <c r="JLG2"/>
      <c r="JLH2"/>
      <c r="JLI2"/>
      <c r="JLJ2"/>
      <c r="JLK2"/>
      <c r="JLL2"/>
      <c r="JLM2"/>
      <c r="JLN2"/>
      <c r="JLO2"/>
      <c r="JLP2"/>
      <c r="JLQ2"/>
      <c r="JLR2"/>
      <c r="JLS2"/>
      <c r="JLT2"/>
      <c r="JLU2"/>
      <c r="JLV2"/>
      <c r="JLW2"/>
      <c r="JLX2"/>
      <c r="JLY2"/>
      <c r="JLZ2"/>
      <c r="JMA2"/>
      <c r="JMB2"/>
      <c r="JMC2"/>
      <c r="JMD2"/>
      <c r="JME2"/>
      <c r="JMF2"/>
      <c r="JMG2"/>
      <c r="JMH2"/>
      <c r="JMI2"/>
      <c r="JMJ2"/>
      <c r="JMK2"/>
      <c r="JML2"/>
      <c r="JMM2"/>
      <c r="JMN2"/>
      <c r="JMO2"/>
      <c r="JMP2"/>
      <c r="JMQ2"/>
      <c r="JMR2"/>
      <c r="JMS2"/>
      <c r="JMT2"/>
      <c r="JMU2"/>
      <c r="JMV2"/>
      <c r="JMW2"/>
      <c r="JMX2"/>
      <c r="JMY2"/>
      <c r="JMZ2"/>
      <c r="JNA2"/>
      <c r="JNB2"/>
      <c r="JNC2"/>
      <c r="JND2"/>
      <c r="JNE2"/>
      <c r="JNF2"/>
      <c r="JNG2"/>
      <c r="JNH2"/>
      <c r="JNI2"/>
      <c r="JNJ2"/>
      <c r="JNK2"/>
      <c r="JNL2"/>
      <c r="JNM2"/>
      <c r="JNN2"/>
      <c r="JNO2"/>
      <c r="JNP2"/>
      <c r="JNQ2"/>
      <c r="JNR2"/>
      <c r="JNS2"/>
      <c r="JNT2"/>
      <c r="JNU2"/>
      <c r="JNV2"/>
      <c r="JNW2"/>
      <c r="JNX2"/>
      <c r="JNY2"/>
      <c r="JNZ2"/>
      <c r="JOA2"/>
      <c r="JOB2"/>
      <c r="JOC2"/>
      <c r="JOD2"/>
      <c r="JOE2"/>
      <c r="JOF2"/>
      <c r="JOG2"/>
      <c r="JOH2"/>
      <c r="JOI2"/>
      <c r="JOJ2"/>
      <c r="JOK2"/>
      <c r="JOL2"/>
      <c r="JOM2"/>
      <c r="JON2"/>
      <c r="JOO2"/>
      <c r="JOP2"/>
      <c r="JOQ2"/>
      <c r="JOR2"/>
      <c r="JOS2"/>
      <c r="JOT2"/>
      <c r="JOU2"/>
      <c r="JOV2"/>
      <c r="JOW2"/>
      <c r="JOX2"/>
      <c r="JOY2"/>
      <c r="JOZ2"/>
      <c r="JPA2"/>
      <c r="JPB2"/>
      <c r="JPC2"/>
      <c r="JPD2"/>
      <c r="JPE2"/>
      <c r="JPF2"/>
      <c r="JPG2"/>
      <c r="JPH2"/>
      <c r="JPI2"/>
      <c r="JPJ2"/>
      <c r="JPK2"/>
      <c r="JPL2"/>
      <c r="JPM2"/>
      <c r="JPN2"/>
      <c r="JPO2"/>
      <c r="JPP2"/>
      <c r="JPQ2"/>
      <c r="JPR2"/>
      <c r="JPS2"/>
      <c r="JPT2"/>
      <c r="JPU2"/>
      <c r="JPV2"/>
      <c r="JPW2"/>
      <c r="JPX2"/>
      <c r="JPY2"/>
      <c r="JPZ2"/>
      <c r="JQA2"/>
      <c r="JQB2"/>
      <c r="JQC2"/>
      <c r="JQD2"/>
      <c r="JQE2"/>
      <c r="JQF2"/>
      <c r="JQG2"/>
      <c r="JQH2"/>
      <c r="JQI2"/>
      <c r="JQJ2"/>
      <c r="JQK2"/>
      <c r="JQL2"/>
      <c r="JQM2"/>
      <c r="JQN2"/>
      <c r="JQO2"/>
      <c r="JQP2"/>
      <c r="JQQ2"/>
      <c r="JQR2"/>
      <c r="JQS2"/>
      <c r="JQT2"/>
      <c r="JQU2"/>
      <c r="JQV2"/>
      <c r="JQW2"/>
      <c r="JQX2"/>
      <c r="JQY2"/>
      <c r="JQZ2"/>
      <c r="JRA2"/>
      <c r="JRB2"/>
      <c r="JRC2"/>
      <c r="JRD2"/>
      <c r="JRE2"/>
      <c r="JRF2"/>
      <c r="JRG2"/>
      <c r="JRH2"/>
      <c r="JRI2"/>
      <c r="JRJ2"/>
      <c r="JRK2"/>
      <c r="JRL2"/>
      <c r="JRM2"/>
      <c r="JRN2"/>
      <c r="JRO2"/>
      <c r="JRP2"/>
      <c r="JRQ2"/>
      <c r="JRR2"/>
      <c r="JRS2"/>
      <c r="JRT2"/>
      <c r="JRU2"/>
      <c r="JRV2"/>
      <c r="JRW2"/>
      <c r="JRX2"/>
      <c r="JRY2"/>
      <c r="JRZ2"/>
      <c r="JSA2"/>
      <c r="JSB2"/>
      <c r="JSC2"/>
      <c r="JSD2"/>
      <c r="JSE2"/>
      <c r="JSF2"/>
      <c r="JSG2"/>
      <c r="JSH2"/>
      <c r="JSI2"/>
      <c r="JSJ2"/>
      <c r="JSK2"/>
      <c r="JSL2"/>
      <c r="JSM2"/>
      <c r="JSN2"/>
      <c r="JSO2"/>
      <c r="JSP2"/>
      <c r="JSQ2"/>
      <c r="JSR2"/>
      <c r="JSS2"/>
      <c r="JST2"/>
      <c r="JSU2"/>
      <c r="JSV2"/>
      <c r="JSW2"/>
      <c r="JSX2"/>
      <c r="JSY2"/>
      <c r="JSZ2"/>
      <c r="JTA2"/>
      <c r="JTB2"/>
      <c r="JTC2"/>
      <c r="JTD2"/>
      <c r="JTE2"/>
      <c r="JTF2"/>
      <c r="JTG2"/>
      <c r="JTH2"/>
      <c r="JTI2"/>
      <c r="JTJ2"/>
      <c r="JTK2"/>
      <c r="JTL2"/>
      <c r="JTM2"/>
      <c r="JTN2"/>
      <c r="JTO2"/>
      <c r="JTP2"/>
      <c r="JTQ2"/>
      <c r="JTR2"/>
      <c r="JTS2"/>
      <c r="JTT2"/>
      <c r="JTU2"/>
      <c r="JTV2"/>
      <c r="JTW2"/>
      <c r="JTX2"/>
      <c r="JTY2"/>
      <c r="JTZ2"/>
      <c r="JUA2"/>
      <c r="JUB2"/>
      <c r="JUC2"/>
      <c r="JUD2"/>
      <c r="JUE2"/>
      <c r="JUF2"/>
      <c r="JUG2"/>
      <c r="JUH2"/>
      <c r="JUI2"/>
      <c r="JUJ2"/>
      <c r="JUK2"/>
      <c r="JUL2"/>
      <c r="JUM2"/>
      <c r="JUN2"/>
      <c r="JUO2"/>
      <c r="JUP2"/>
      <c r="JUQ2"/>
      <c r="JUR2"/>
      <c r="JUS2"/>
      <c r="JUT2"/>
      <c r="JUU2"/>
      <c r="JUV2"/>
      <c r="JUW2"/>
      <c r="JUX2"/>
      <c r="JUY2"/>
      <c r="JUZ2"/>
      <c r="JVA2"/>
      <c r="JVB2"/>
      <c r="JVC2"/>
      <c r="JVD2"/>
      <c r="JVE2"/>
      <c r="JVF2"/>
      <c r="JVG2"/>
      <c r="JVH2"/>
      <c r="JVI2"/>
      <c r="JVJ2"/>
      <c r="JVK2"/>
      <c r="JVL2"/>
      <c r="JVM2"/>
      <c r="JVN2"/>
      <c r="JVO2"/>
      <c r="JVP2"/>
      <c r="JVQ2"/>
      <c r="JVR2"/>
      <c r="JVS2"/>
      <c r="JVT2"/>
      <c r="JVU2"/>
      <c r="JVV2"/>
      <c r="JVW2"/>
      <c r="JVX2"/>
      <c r="JVY2"/>
      <c r="JVZ2"/>
      <c r="JWA2"/>
      <c r="JWB2"/>
      <c r="JWC2"/>
      <c r="JWD2"/>
      <c r="JWE2"/>
      <c r="JWF2"/>
      <c r="JWG2"/>
      <c r="JWH2"/>
      <c r="JWI2"/>
      <c r="JWJ2"/>
      <c r="JWK2"/>
      <c r="JWL2"/>
      <c r="JWM2"/>
      <c r="JWN2"/>
      <c r="JWO2"/>
      <c r="JWP2"/>
      <c r="JWQ2"/>
      <c r="JWR2"/>
      <c r="JWS2"/>
      <c r="JWT2"/>
      <c r="JWU2"/>
      <c r="JWV2"/>
      <c r="JWW2"/>
      <c r="JWX2"/>
      <c r="JWY2"/>
      <c r="JWZ2"/>
      <c r="JXA2"/>
      <c r="JXB2"/>
      <c r="JXC2"/>
      <c r="JXD2"/>
      <c r="JXE2"/>
      <c r="JXF2"/>
      <c r="JXG2"/>
      <c r="JXH2"/>
      <c r="JXI2"/>
      <c r="JXJ2"/>
      <c r="JXK2"/>
      <c r="JXL2"/>
      <c r="JXM2"/>
      <c r="JXN2"/>
      <c r="JXO2"/>
      <c r="JXP2"/>
      <c r="JXQ2"/>
      <c r="JXR2"/>
      <c r="JXS2"/>
      <c r="JXT2"/>
      <c r="JXU2"/>
      <c r="JXV2"/>
      <c r="JXW2"/>
      <c r="JXX2"/>
      <c r="JXY2"/>
      <c r="JXZ2"/>
      <c r="JYA2"/>
      <c r="JYB2"/>
      <c r="JYC2"/>
      <c r="JYD2"/>
      <c r="JYE2"/>
      <c r="JYF2"/>
      <c r="JYG2"/>
      <c r="JYH2"/>
      <c r="JYI2"/>
      <c r="JYJ2"/>
      <c r="JYK2"/>
      <c r="JYL2"/>
      <c r="JYM2"/>
      <c r="JYN2"/>
      <c r="JYO2"/>
      <c r="JYP2"/>
      <c r="JYQ2"/>
      <c r="JYR2"/>
      <c r="JYS2"/>
      <c r="JYT2"/>
      <c r="JYU2"/>
      <c r="JYV2"/>
      <c r="JYW2"/>
      <c r="JYX2"/>
      <c r="JYY2"/>
      <c r="JYZ2"/>
      <c r="JZA2"/>
      <c r="JZB2"/>
      <c r="JZC2"/>
      <c r="JZD2"/>
      <c r="JZE2"/>
      <c r="JZF2"/>
      <c r="JZG2"/>
      <c r="JZH2"/>
      <c r="JZI2"/>
      <c r="JZJ2"/>
      <c r="JZK2"/>
      <c r="JZL2"/>
      <c r="JZM2"/>
      <c r="JZN2"/>
      <c r="JZO2"/>
      <c r="JZP2"/>
      <c r="JZQ2"/>
      <c r="JZR2"/>
      <c r="JZS2"/>
      <c r="JZT2"/>
      <c r="JZU2"/>
      <c r="JZV2"/>
      <c r="JZW2"/>
      <c r="JZX2"/>
      <c r="JZY2"/>
      <c r="JZZ2"/>
      <c r="KAA2"/>
      <c r="KAB2"/>
      <c r="KAC2"/>
      <c r="KAD2"/>
      <c r="KAE2"/>
      <c r="KAF2"/>
      <c r="KAG2"/>
      <c r="KAH2"/>
      <c r="KAI2"/>
      <c r="KAJ2"/>
      <c r="KAK2"/>
      <c r="KAL2"/>
      <c r="KAM2"/>
      <c r="KAN2"/>
      <c r="KAO2"/>
      <c r="KAP2"/>
      <c r="KAQ2"/>
      <c r="KAR2"/>
      <c r="KAS2"/>
      <c r="KAT2"/>
      <c r="KAU2"/>
      <c r="KAV2"/>
      <c r="KAW2"/>
      <c r="KAX2"/>
      <c r="KAY2"/>
      <c r="KAZ2"/>
      <c r="KBA2"/>
      <c r="KBB2"/>
      <c r="KBC2"/>
      <c r="KBD2"/>
      <c r="KBE2"/>
      <c r="KBF2"/>
      <c r="KBG2"/>
      <c r="KBH2"/>
      <c r="KBI2"/>
      <c r="KBJ2"/>
      <c r="KBK2"/>
      <c r="KBL2"/>
      <c r="KBM2"/>
      <c r="KBN2"/>
      <c r="KBO2"/>
      <c r="KBP2"/>
      <c r="KBQ2"/>
      <c r="KBR2"/>
      <c r="KBS2"/>
      <c r="KBT2"/>
      <c r="KBU2"/>
      <c r="KBV2"/>
      <c r="KBW2"/>
      <c r="KBX2"/>
      <c r="KBY2"/>
      <c r="KBZ2"/>
      <c r="KCA2"/>
      <c r="KCB2"/>
      <c r="KCC2"/>
      <c r="KCD2"/>
      <c r="KCE2"/>
      <c r="KCF2"/>
      <c r="KCG2"/>
      <c r="KCH2"/>
      <c r="KCI2"/>
      <c r="KCJ2"/>
      <c r="KCK2"/>
      <c r="KCL2"/>
      <c r="KCM2"/>
      <c r="KCN2"/>
      <c r="KCO2"/>
      <c r="KCP2"/>
      <c r="KCQ2"/>
      <c r="KCR2"/>
      <c r="KCS2"/>
      <c r="KCT2"/>
      <c r="KCU2"/>
      <c r="KCV2"/>
      <c r="KCW2"/>
      <c r="KCX2"/>
      <c r="KCY2"/>
      <c r="KCZ2"/>
      <c r="KDA2"/>
      <c r="KDB2"/>
      <c r="KDC2"/>
      <c r="KDD2"/>
      <c r="KDE2"/>
      <c r="KDF2"/>
      <c r="KDG2"/>
      <c r="KDH2"/>
      <c r="KDI2"/>
      <c r="KDJ2"/>
      <c r="KDK2"/>
      <c r="KDL2"/>
      <c r="KDM2"/>
      <c r="KDN2"/>
      <c r="KDO2"/>
      <c r="KDP2"/>
      <c r="KDQ2"/>
      <c r="KDR2"/>
      <c r="KDS2"/>
      <c r="KDT2"/>
      <c r="KDU2"/>
      <c r="KDV2"/>
      <c r="KDW2"/>
      <c r="KDX2"/>
      <c r="KDY2"/>
      <c r="KDZ2"/>
      <c r="KEA2"/>
      <c r="KEB2"/>
      <c r="KEC2"/>
      <c r="KED2"/>
      <c r="KEE2"/>
      <c r="KEF2"/>
      <c r="KEG2"/>
      <c r="KEH2"/>
      <c r="KEI2"/>
      <c r="KEJ2"/>
      <c r="KEK2"/>
      <c r="KEL2"/>
      <c r="KEM2"/>
      <c r="KEN2"/>
      <c r="KEO2"/>
      <c r="KEP2"/>
      <c r="KEQ2"/>
      <c r="KER2"/>
      <c r="KES2"/>
      <c r="KET2"/>
      <c r="KEU2"/>
      <c r="KEV2"/>
      <c r="KEW2"/>
      <c r="KEX2"/>
      <c r="KEY2"/>
      <c r="KEZ2"/>
      <c r="KFA2"/>
      <c r="KFB2"/>
      <c r="KFC2"/>
      <c r="KFD2"/>
      <c r="KFE2"/>
      <c r="KFF2"/>
      <c r="KFG2"/>
      <c r="KFH2"/>
      <c r="KFI2"/>
      <c r="KFJ2"/>
      <c r="KFK2"/>
      <c r="KFL2"/>
      <c r="KFM2"/>
      <c r="KFN2"/>
      <c r="KFO2"/>
      <c r="KFP2"/>
      <c r="KFQ2"/>
      <c r="KFR2"/>
      <c r="KFS2"/>
      <c r="KFT2"/>
      <c r="KFU2"/>
      <c r="KFV2"/>
      <c r="KFW2"/>
      <c r="KFX2"/>
      <c r="KFY2"/>
      <c r="KFZ2"/>
      <c r="KGA2"/>
      <c r="KGB2"/>
      <c r="KGC2"/>
      <c r="KGD2"/>
      <c r="KGE2"/>
      <c r="KGF2"/>
      <c r="KGG2"/>
      <c r="KGH2"/>
      <c r="KGI2"/>
      <c r="KGJ2"/>
      <c r="KGK2"/>
      <c r="KGL2"/>
      <c r="KGM2"/>
      <c r="KGN2"/>
      <c r="KGO2"/>
      <c r="KGP2"/>
      <c r="KGQ2"/>
      <c r="KGR2"/>
      <c r="KGS2"/>
      <c r="KGT2"/>
      <c r="KGU2"/>
      <c r="KGV2"/>
      <c r="KGW2"/>
      <c r="KGX2"/>
      <c r="KGY2"/>
      <c r="KGZ2"/>
      <c r="KHA2"/>
      <c r="KHB2"/>
      <c r="KHC2"/>
      <c r="KHD2"/>
      <c r="KHE2"/>
      <c r="KHF2"/>
      <c r="KHG2"/>
      <c r="KHH2"/>
      <c r="KHI2"/>
      <c r="KHJ2"/>
      <c r="KHK2"/>
      <c r="KHL2"/>
      <c r="KHM2"/>
      <c r="KHN2"/>
      <c r="KHO2"/>
      <c r="KHP2"/>
      <c r="KHQ2"/>
      <c r="KHR2"/>
      <c r="KHS2"/>
      <c r="KHT2"/>
      <c r="KHU2"/>
      <c r="KHV2"/>
      <c r="KHW2"/>
      <c r="KHX2"/>
      <c r="KHY2"/>
      <c r="KHZ2"/>
      <c r="KIA2"/>
      <c r="KIB2"/>
      <c r="KIC2"/>
      <c r="KID2"/>
      <c r="KIE2"/>
      <c r="KIF2"/>
      <c r="KIG2"/>
      <c r="KIH2"/>
      <c r="KII2"/>
      <c r="KIJ2"/>
      <c r="KIK2"/>
      <c r="KIL2"/>
      <c r="KIM2"/>
      <c r="KIN2"/>
      <c r="KIO2"/>
      <c r="KIP2"/>
      <c r="KIQ2"/>
      <c r="KIR2"/>
      <c r="KIS2"/>
      <c r="KIT2"/>
      <c r="KIU2"/>
      <c r="KIV2"/>
      <c r="KIW2"/>
      <c r="KIX2"/>
      <c r="KIY2"/>
      <c r="KIZ2"/>
      <c r="KJA2"/>
      <c r="KJB2"/>
      <c r="KJC2"/>
      <c r="KJD2"/>
      <c r="KJE2"/>
      <c r="KJF2"/>
      <c r="KJG2"/>
      <c r="KJH2"/>
      <c r="KJI2"/>
      <c r="KJJ2"/>
      <c r="KJK2"/>
      <c r="KJL2"/>
      <c r="KJM2"/>
      <c r="KJN2"/>
      <c r="KJO2"/>
      <c r="KJP2"/>
      <c r="KJQ2"/>
      <c r="KJR2"/>
      <c r="KJS2"/>
      <c r="KJT2"/>
      <c r="KJU2"/>
      <c r="KJV2"/>
      <c r="KJW2"/>
      <c r="KJX2"/>
      <c r="KJY2"/>
      <c r="KJZ2"/>
      <c r="KKA2"/>
      <c r="KKB2"/>
      <c r="KKC2"/>
      <c r="KKD2"/>
      <c r="KKE2"/>
      <c r="KKF2"/>
      <c r="KKG2"/>
      <c r="KKH2"/>
      <c r="KKI2"/>
      <c r="KKJ2"/>
      <c r="KKK2"/>
      <c r="KKL2"/>
      <c r="KKM2"/>
      <c r="KKN2"/>
      <c r="KKO2"/>
      <c r="KKP2"/>
      <c r="KKQ2"/>
      <c r="KKR2"/>
      <c r="KKS2"/>
      <c r="KKT2"/>
      <c r="KKU2"/>
      <c r="KKV2"/>
      <c r="KKW2"/>
      <c r="KKX2"/>
      <c r="KKY2"/>
      <c r="KKZ2"/>
      <c r="KLA2"/>
      <c r="KLB2"/>
      <c r="KLC2"/>
      <c r="KLD2"/>
      <c r="KLE2"/>
      <c r="KLF2"/>
      <c r="KLG2"/>
      <c r="KLH2"/>
      <c r="KLI2"/>
      <c r="KLJ2"/>
      <c r="KLK2"/>
      <c r="KLL2"/>
      <c r="KLM2"/>
      <c r="KLN2"/>
      <c r="KLO2"/>
      <c r="KLP2"/>
      <c r="KLQ2"/>
      <c r="KLR2"/>
      <c r="KLS2"/>
      <c r="KLT2"/>
      <c r="KLU2"/>
      <c r="KLV2"/>
      <c r="KLW2"/>
      <c r="KLX2"/>
      <c r="KLY2"/>
      <c r="KLZ2"/>
      <c r="KMA2"/>
      <c r="KMB2"/>
      <c r="KMC2"/>
      <c r="KMD2"/>
      <c r="KME2"/>
      <c r="KMF2"/>
      <c r="KMG2"/>
      <c r="KMH2"/>
      <c r="KMI2"/>
      <c r="KMJ2"/>
      <c r="KMK2"/>
      <c r="KML2"/>
      <c r="KMM2"/>
      <c r="KMN2"/>
      <c r="KMO2"/>
      <c r="KMP2"/>
      <c r="KMQ2"/>
      <c r="KMR2"/>
      <c r="KMS2"/>
      <c r="KMT2"/>
      <c r="KMU2"/>
      <c r="KMV2"/>
      <c r="KMW2"/>
      <c r="KMX2"/>
      <c r="KMY2"/>
      <c r="KMZ2"/>
      <c r="KNA2"/>
      <c r="KNB2"/>
      <c r="KNC2"/>
      <c r="KND2"/>
      <c r="KNE2"/>
      <c r="KNF2"/>
      <c r="KNG2"/>
      <c r="KNH2"/>
      <c r="KNI2"/>
      <c r="KNJ2"/>
      <c r="KNK2"/>
      <c r="KNL2"/>
      <c r="KNM2"/>
      <c r="KNN2"/>
      <c r="KNO2"/>
      <c r="KNP2"/>
      <c r="KNQ2"/>
      <c r="KNR2"/>
      <c r="KNS2"/>
      <c r="KNT2"/>
      <c r="KNU2"/>
      <c r="KNV2"/>
      <c r="KNW2"/>
      <c r="KNX2"/>
      <c r="KNY2"/>
      <c r="KNZ2"/>
      <c r="KOA2"/>
      <c r="KOB2"/>
      <c r="KOC2"/>
      <c r="KOD2"/>
      <c r="KOE2"/>
      <c r="KOF2"/>
      <c r="KOG2"/>
      <c r="KOH2"/>
      <c r="KOI2"/>
      <c r="KOJ2"/>
      <c r="KOK2"/>
      <c r="KOL2"/>
      <c r="KOM2"/>
      <c r="KON2"/>
      <c r="KOO2"/>
      <c r="KOP2"/>
      <c r="KOQ2"/>
      <c r="KOR2"/>
      <c r="KOS2"/>
      <c r="KOT2"/>
      <c r="KOU2"/>
      <c r="KOV2"/>
      <c r="KOW2"/>
      <c r="KOX2"/>
      <c r="KOY2"/>
      <c r="KOZ2"/>
      <c r="KPA2"/>
      <c r="KPB2"/>
      <c r="KPC2"/>
      <c r="KPD2"/>
      <c r="KPE2"/>
      <c r="KPF2"/>
      <c r="KPG2"/>
      <c r="KPH2"/>
      <c r="KPI2"/>
      <c r="KPJ2"/>
      <c r="KPK2"/>
      <c r="KPL2"/>
      <c r="KPM2"/>
      <c r="KPN2"/>
      <c r="KPO2"/>
      <c r="KPP2"/>
      <c r="KPQ2"/>
      <c r="KPR2"/>
      <c r="KPS2"/>
      <c r="KPT2"/>
      <c r="KPU2"/>
      <c r="KPV2"/>
      <c r="KPW2"/>
      <c r="KPX2"/>
      <c r="KPY2"/>
      <c r="KPZ2"/>
      <c r="KQA2"/>
      <c r="KQB2"/>
      <c r="KQC2"/>
      <c r="KQD2"/>
      <c r="KQE2"/>
      <c r="KQF2"/>
      <c r="KQG2"/>
      <c r="KQH2"/>
      <c r="KQI2"/>
      <c r="KQJ2"/>
      <c r="KQK2"/>
      <c r="KQL2"/>
      <c r="KQM2"/>
      <c r="KQN2"/>
      <c r="KQO2"/>
      <c r="KQP2"/>
      <c r="KQQ2"/>
      <c r="KQR2"/>
      <c r="KQS2"/>
      <c r="KQT2"/>
      <c r="KQU2"/>
      <c r="KQV2"/>
      <c r="KQW2"/>
      <c r="KQX2"/>
      <c r="KQY2"/>
      <c r="KQZ2"/>
      <c r="KRA2"/>
      <c r="KRB2"/>
      <c r="KRC2"/>
      <c r="KRD2"/>
      <c r="KRE2"/>
      <c r="KRF2"/>
      <c r="KRG2"/>
      <c r="KRH2"/>
      <c r="KRI2"/>
      <c r="KRJ2"/>
      <c r="KRK2"/>
      <c r="KRL2"/>
      <c r="KRM2"/>
      <c r="KRN2"/>
      <c r="KRO2"/>
      <c r="KRP2"/>
      <c r="KRQ2"/>
      <c r="KRR2"/>
      <c r="KRS2"/>
      <c r="KRT2"/>
      <c r="KRU2"/>
      <c r="KRV2"/>
      <c r="KRW2"/>
      <c r="KRX2"/>
      <c r="KRY2"/>
      <c r="KRZ2"/>
      <c r="KSA2"/>
      <c r="KSB2"/>
      <c r="KSC2"/>
      <c r="KSD2"/>
      <c r="KSE2"/>
      <c r="KSF2"/>
      <c r="KSG2"/>
      <c r="KSH2"/>
      <c r="KSI2"/>
      <c r="KSJ2"/>
      <c r="KSK2"/>
      <c r="KSL2"/>
      <c r="KSM2"/>
      <c r="KSN2"/>
      <c r="KSO2"/>
      <c r="KSP2"/>
      <c r="KSQ2"/>
      <c r="KSR2"/>
      <c r="KSS2"/>
      <c r="KST2"/>
      <c r="KSU2"/>
      <c r="KSV2"/>
      <c r="KSW2"/>
      <c r="KSX2"/>
      <c r="KSY2"/>
      <c r="KSZ2"/>
      <c r="KTA2"/>
      <c r="KTB2"/>
      <c r="KTC2"/>
      <c r="KTD2"/>
      <c r="KTE2"/>
      <c r="KTF2"/>
      <c r="KTG2"/>
      <c r="KTH2"/>
      <c r="KTI2"/>
      <c r="KTJ2"/>
      <c r="KTK2"/>
      <c r="KTL2"/>
      <c r="KTM2"/>
      <c r="KTN2"/>
      <c r="KTO2"/>
      <c r="KTP2"/>
      <c r="KTQ2"/>
      <c r="KTR2"/>
      <c r="KTS2"/>
      <c r="KTT2"/>
      <c r="KTU2"/>
      <c r="KTV2"/>
      <c r="KTW2"/>
      <c r="KTX2"/>
      <c r="KTY2"/>
      <c r="KTZ2"/>
      <c r="KUA2"/>
      <c r="KUB2"/>
      <c r="KUC2"/>
      <c r="KUD2"/>
      <c r="KUE2"/>
      <c r="KUF2"/>
      <c r="KUG2"/>
      <c r="KUH2"/>
      <c r="KUI2"/>
      <c r="KUJ2"/>
      <c r="KUK2"/>
      <c r="KUL2"/>
      <c r="KUM2"/>
      <c r="KUN2"/>
      <c r="KUO2"/>
      <c r="KUP2"/>
      <c r="KUQ2"/>
      <c r="KUR2"/>
      <c r="KUS2"/>
      <c r="KUT2"/>
      <c r="KUU2"/>
      <c r="KUV2"/>
      <c r="KUW2"/>
      <c r="KUX2"/>
      <c r="KUY2"/>
      <c r="KUZ2"/>
      <c r="KVA2"/>
      <c r="KVB2"/>
      <c r="KVC2"/>
      <c r="KVD2"/>
      <c r="KVE2"/>
      <c r="KVF2"/>
      <c r="KVG2"/>
      <c r="KVH2"/>
      <c r="KVI2"/>
      <c r="KVJ2"/>
      <c r="KVK2"/>
      <c r="KVL2"/>
      <c r="KVM2"/>
      <c r="KVN2"/>
      <c r="KVO2"/>
      <c r="KVP2"/>
      <c r="KVQ2"/>
      <c r="KVR2"/>
      <c r="KVS2"/>
      <c r="KVT2"/>
      <c r="KVU2"/>
      <c r="KVV2"/>
      <c r="KVW2"/>
      <c r="KVX2"/>
      <c r="KVY2"/>
      <c r="KVZ2"/>
      <c r="KWA2"/>
      <c r="KWB2"/>
      <c r="KWC2"/>
      <c r="KWD2"/>
      <c r="KWE2"/>
      <c r="KWF2"/>
      <c r="KWG2"/>
      <c r="KWH2"/>
      <c r="KWI2"/>
      <c r="KWJ2"/>
      <c r="KWK2"/>
      <c r="KWL2"/>
      <c r="KWM2"/>
      <c r="KWN2"/>
      <c r="KWO2"/>
      <c r="KWP2"/>
      <c r="KWQ2"/>
      <c r="KWR2"/>
      <c r="KWS2"/>
      <c r="KWT2"/>
      <c r="KWU2"/>
      <c r="KWV2"/>
      <c r="KWW2"/>
      <c r="KWX2"/>
      <c r="KWY2"/>
      <c r="KWZ2"/>
      <c r="KXA2"/>
      <c r="KXB2"/>
      <c r="KXC2"/>
      <c r="KXD2"/>
      <c r="KXE2"/>
      <c r="KXF2"/>
      <c r="KXG2"/>
      <c r="KXH2"/>
      <c r="KXI2"/>
      <c r="KXJ2"/>
      <c r="KXK2"/>
      <c r="KXL2"/>
      <c r="KXM2"/>
      <c r="KXN2"/>
      <c r="KXO2"/>
      <c r="KXP2"/>
      <c r="KXQ2"/>
      <c r="KXR2"/>
      <c r="KXS2"/>
      <c r="KXT2"/>
      <c r="KXU2"/>
      <c r="KXV2"/>
      <c r="KXW2"/>
      <c r="KXX2"/>
      <c r="KXY2"/>
      <c r="KXZ2"/>
      <c r="KYA2"/>
      <c r="KYB2"/>
      <c r="KYC2"/>
      <c r="KYD2"/>
      <c r="KYE2"/>
      <c r="KYF2"/>
      <c r="KYG2"/>
      <c r="KYH2"/>
      <c r="KYI2"/>
      <c r="KYJ2"/>
      <c r="KYK2"/>
      <c r="KYL2"/>
      <c r="KYM2"/>
      <c r="KYN2"/>
      <c r="KYO2"/>
      <c r="KYP2"/>
      <c r="KYQ2"/>
      <c r="KYR2"/>
      <c r="KYS2"/>
      <c r="KYT2"/>
      <c r="KYU2"/>
      <c r="KYV2"/>
      <c r="KYW2"/>
      <c r="KYX2"/>
      <c r="KYY2"/>
      <c r="KYZ2"/>
      <c r="KZA2"/>
      <c r="KZB2"/>
      <c r="KZC2"/>
      <c r="KZD2"/>
      <c r="KZE2"/>
      <c r="KZF2"/>
      <c r="KZG2"/>
      <c r="KZH2"/>
      <c r="KZI2"/>
      <c r="KZJ2"/>
      <c r="KZK2"/>
      <c r="KZL2"/>
      <c r="KZM2"/>
      <c r="KZN2"/>
      <c r="KZO2"/>
      <c r="KZP2"/>
      <c r="KZQ2"/>
      <c r="KZR2"/>
      <c r="KZS2"/>
      <c r="KZT2"/>
      <c r="KZU2"/>
      <c r="KZV2"/>
      <c r="KZW2"/>
      <c r="KZX2"/>
      <c r="KZY2"/>
      <c r="KZZ2"/>
      <c r="LAA2"/>
      <c r="LAB2"/>
      <c r="LAC2"/>
      <c r="LAD2"/>
      <c r="LAE2"/>
      <c r="LAF2"/>
      <c r="LAG2"/>
      <c r="LAH2"/>
      <c r="LAI2"/>
      <c r="LAJ2"/>
      <c r="LAK2"/>
      <c r="LAL2"/>
      <c r="LAM2"/>
      <c r="LAN2"/>
      <c r="LAO2"/>
      <c r="LAP2"/>
      <c r="LAQ2"/>
      <c r="LAR2"/>
      <c r="LAS2"/>
      <c r="LAT2"/>
      <c r="LAU2"/>
      <c r="LAV2"/>
      <c r="LAW2"/>
      <c r="LAX2"/>
      <c r="LAY2"/>
      <c r="LAZ2"/>
      <c r="LBA2"/>
      <c r="LBB2"/>
      <c r="LBC2"/>
      <c r="LBD2"/>
      <c r="LBE2"/>
      <c r="LBF2"/>
      <c r="LBG2"/>
      <c r="LBH2"/>
      <c r="LBI2"/>
      <c r="LBJ2"/>
      <c r="LBK2"/>
      <c r="LBL2"/>
      <c r="LBM2"/>
      <c r="LBN2"/>
      <c r="LBO2"/>
      <c r="LBP2"/>
      <c r="LBQ2"/>
      <c r="LBR2"/>
      <c r="LBS2"/>
      <c r="LBT2"/>
      <c r="LBU2"/>
      <c r="LBV2"/>
      <c r="LBW2"/>
      <c r="LBX2"/>
      <c r="LBY2"/>
      <c r="LBZ2"/>
      <c r="LCA2"/>
      <c r="LCB2"/>
      <c r="LCC2"/>
      <c r="LCD2"/>
      <c r="LCE2"/>
      <c r="LCF2"/>
      <c r="LCG2"/>
      <c r="LCH2"/>
      <c r="LCI2"/>
      <c r="LCJ2"/>
      <c r="LCK2"/>
      <c r="LCL2"/>
      <c r="LCM2"/>
      <c r="LCN2"/>
      <c r="LCO2"/>
      <c r="LCP2"/>
      <c r="LCQ2"/>
      <c r="LCR2"/>
      <c r="LCS2"/>
      <c r="LCT2"/>
      <c r="LCU2"/>
      <c r="LCV2"/>
      <c r="LCW2"/>
      <c r="LCX2"/>
      <c r="LCY2"/>
      <c r="LCZ2"/>
      <c r="LDA2"/>
      <c r="LDB2"/>
      <c r="LDC2"/>
      <c r="LDD2"/>
      <c r="LDE2"/>
      <c r="LDF2"/>
      <c r="LDG2"/>
      <c r="LDH2"/>
      <c r="LDI2"/>
      <c r="LDJ2"/>
      <c r="LDK2"/>
      <c r="LDL2"/>
      <c r="LDM2"/>
      <c r="LDN2"/>
      <c r="LDO2"/>
      <c r="LDP2"/>
      <c r="LDQ2"/>
      <c r="LDR2"/>
      <c r="LDS2"/>
      <c r="LDT2"/>
      <c r="LDU2"/>
      <c r="LDV2"/>
      <c r="LDW2"/>
      <c r="LDX2"/>
      <c r="LDY2"/>
      <c r="LDZ2"/>
      <c r="LEA2"/>
      <c r="LEB2"/>
      <c r="LEC2"/>
      <c r="LED2"/>
      <c r="LEE2"/>
      <c r="LEF2"/>
      <c r="LEG2"/>
      <c r="LEH2"/>
      <c r="LEI2"/>
      <c r="LEJ2"/>
      <c r="LEK2"/>
      <c r="LEL2"/>
      <c r="LEM2"/>
      <c r="LEN2"/>
      <c r="LEO2"/>
      <c r="LEP2"/>
      <c r="LEQ2"/>
      <c r="LER2"/>
      <c r="LES2"/>
      <c r="LET2"/>
      <c r="LEU2"/>
      <c r="LEV2"/>
      <c r="LEW2"/>
      <c r="LEX2"/>
      <c r="LEY2"/>
      <c r="LEZ2"/>
      <c r="LFA2"/>
      <c r="LFB2"/>
      <c r="LFC2"/>
      <c r="LFD2"/>
      <c r="LFE2"/>
      <c r="LFF2"/>
      <c r="LFG2"/>
      <c r="LFH2"/>
      <c r="LFI2"/>
      <c r="LFJ2"/>
      <c r="LFK2"/>
      <c r="LFL2"/>
      <c r="LFM2"/>
      <c r="LFN2"/>
      <c r="LFO2"/>
      <c r="LFP2"/>
      <c r="LFQ2"/>
      <c r="LFR2"/>
      <c r="LFS2"/>
      <c r="LFT2"/>
      <c r="LFU2"/>
      <c r="LFV2"/>
      <c r="LFW2"/>
      <c r="LFX2"/>
      <c r="LFY2"/>
      <c r="LFZ2"/>
      <c r="LGA2"/>
      <c r="LGB2"/>
      <c r="LGC2"/>
      <c r="LGD2"/>
      <c r="LGE2"/>
      <c r="LGF2"/>
      <c r="LGG2"/>
      <c r="LGH2"/>
      <c r="LGI2"/>
      <c r="LGJ2"/>
      <c r="LGK2"/>
      <c r="LGL2"/>
      <c r="LGM2"/>
      <c r="LGN2"/>
      <c r="LGO2"/>
      <c r="LGP2"/>
      <c r="LGQ2"/>
      <c r="LGR2"/>
      <c r="LGS2"/>
      <c r="LGT2"/>
      <c r="LGU2"/>
      <c r="LGV2"/>
      <c r="LGW2"/>
      <c r="LGX2"/>
      <c r="LGY2"/>
      <c r="LGZ2"/>
      <c r="LHA2"/>
      <c r="LHB2"/>
      <c r="LHC2"/>
      <c r="LHD2"/>
      <c r="LHE2"/>
      <c r="LHF2"/>
      <c r="LHG2"/>
      <c r="LHH2"/>
      <c r="LHI2"/>
      <c r="LHJ2"/>
      <c r="LHK2"/>
      <c r="LHL2"/>
      <c r="LHM2"/>
      <c r="LHN2"/>
      <c r="LHO2"/>
      <c r="LHP2"/>
      <c r="LHQ2"/>
      <c r="LHR2"/>
      <c r="LHS2"/>
      <c r="LHT2"/>
      <c r="LHU2"/>
      <c r="LHV2"/>
      <c r="LHW2"/>
      <c r="LHX2"/>
      <c r="LHY2"/>
      <c r="LHZ2"/>
      <c r="LIA2"/>
      <c r="LIB2"/>
      <c r="LIC2"/>
      <c r="LID2"/>
      <c r="LIE2"/>
      <c r="LIF2"/>
      <c r="LIG2"/>
      <c r="LIH2"/>
      <c r="LII2"/>
      <c r="LIJ2"/>
      <c r="LIK2"/>
      <c r="LIL2"/>
      <c r="LIM2"/>
      <c r="LIN2"/>
      <c r="LIO2"/>
      <c r="LIP2"/>
      <c r="LIQ2"/>
      <c r="LIR2"/>
      <c r="LIS2"/>
      <c r="LIT2"/>
      <c r="LIU2"/>
      <c r="LIV2"/>
      <c r="LIW2"/>
      <c r="LIX2"/>
      <c r="LIY2"/>
      <c r="LIZ2"/>
      <c r="LJA2"/>
      <c r="LJB2"/>
      <c r="LJC2"/>
      <c r="LJD2"/>
      <c r="LJE2"/>
      <c r="LJF2"/>
      <c r="LJG2"/>
      <c r="LJH2"/>
      <c r="LJI2"/>
      <c r="LJJ2"/>
      <c r="LJK2"/>
      <c r="LJL2"/>
      <c r="LJM2"/>
      <c r="LJN2"/>
      <c r="LJO2"/>
      <c r="LJP2"/>
      <c r="LJQ2"/>
      <c r="LJR2"/>
      <c r="LJS2"/>
      <c r="LJT2"/>
      <c r="LJU2"/>
      <c r="LJV2"/>
      <c r="LJW2"/>
      <c r="LJX2"/>
      <c r="LJY2"/>
      <c r="LJZ2"/>
      <c r="LKA2"/>
      <c r="LKB2"/>
      <c r="LKC2"/>
      <c r="LKD2"/>
      <c r="LKE2"/>
      <c r="LKF2"/>
      <c r="LKG2"/>
      <c r="LKH2"/>
      <c r="LKI2"/>
      <c r="LKJ2"/>
      <c r="LKK2"/>
      <c r="LKL2"/>
      <c r="LKM2"/>
      <c r="LKN2"/>
      <c r="LKO2"/>
      <c r="LKP2"/>
      <c r="LKQ2"/>
      <c r="LKR2"/>
      <c r="LKS2"/>
      <c r="LKT2"/>
      <c r="LKU2"/>
      <c r="LKV2"/>
      <c r="LKW2"/>
      <c r="LKX2"/>
      <c r="LKY2"/>
      <c r="LKZ2"/>
      <c r="LLA2"/>
      <c r="LLB2"/>
      <c r="LLC2"/>
      <c r="LLD2"/>
      <c r="LLE2"/>
      <c r="LLF2"/>
      <c r="LLG2"/>
      <c r="LLH2"/>
      <c r="LLI2"/>
      <c r="LLJ2"/>
      <c r="LLK2"/>
      <c r="LLL2"/>
      <c r="LLM2"/>
      <c r="LLN2"/>
      <c r="LLO2"/>
      <c r="LLP2"/>
      <c r="LLQ2"/>
      <c r="LLR2"/>
      <c r="LLS2"/>
      <c r="LLT2"/>
      <c r="LLU2"/>
      <c r="LLV2"/>
      <c r="LLW2"/>
      <c r="LLX2"/>
      <c r="LLY2"/>
      <c r="LLZ2"/>
      <c r="LMA2"/>
      <c r="LMB2"/>
      <c r="LMC2"/>
      <c r="LMD2"/>
      <c r="LME2"/>
      <c r="LMF2"/>
      <c r="LMG2"/>
      <c r="LMH2"/>
      <c r="LMI2"/>
      <c r="LMJ2"/>
      <c r="LMK2"/>
      <c r="LML2"/>
      <c r="LMM2"/>
      <c r="LMN2"/>
      <c r="LMO2"/>
      <c r="LMP2"/>
      <c r="LMQ2"/>
      <c r="LMR2"/>
      <c r="LMS2"/>
      <c r="LMT2"/>
      <c r="LMU2"/>
      <c r="LMV2"/>
      <c r="LMW2"/>
      <c r="LMX2"/>
      <c r="LMY2"/>
      <c r="LMZ2"/>
      <c r="LNA2"/>
      <c r="LNB2"/>
      <c r="LNC2"/>
      <c r="LND2"/>
      <c r="LNE2"/>
      <c r="LNF2"/>
      <c r="LNG2"/>
      <c r="LNH2"/>
      <c r="LNI2"/>
      <c r="LNJ2"/>
      <c r="LNK2"/>
      <c r="LNL2"/>
      <c r="LNM2"/>
      <c r="LNN2"/>
      <c r="LNO2"/>
      <c r="LNP2"/>
      <c r="LNQ2"/>
      <c r="LNR2"/>
      <c r="LNS2"/>
      <c r="LNT2"/>
      <c r="LNU2"/>
      <c r="LNV2"/>
      <c r="LNW2"/>
      <c r="LNX2"/>
      <c r="LNY2"/>
      <c r="LNZ2"/>
      <c r="LOA2"/>
      <c r="LOB2"/>
      <c r="LOC2"/>
      <c r="LOD2"/>
      <c r="LOE2"/>
      <c r="LOF2"/>
      <c r="LOG2"/>
      <c r="LOH2"/>
      <c r="LOI2"/>
      <c r="LOJ2"/>
      <c r="LOK2"/>
      <c r="LOL2"/>
      <c r="LOM2"/>
      <c r="LON2"/>
      <c r="LOO2"/>
      <c r="LOP2"/>
      <c r="LOQ2"/>
      <c r="LOR2"/>
      <c r="LOS2"/>
      <c r="LOT2"/>
      <c r="LOU2"/>
      <c r="LOV2"/>
      <c r="LOW2"/>
      <c r="LOX2"/>
      <c r="LOY2"/>
      <c r="LOZ2"/>
      <c r="LPA2"/>
      <c r="LPB2"/>
      <c r="LPC2"/>
      <c r="LPD2"/>
      <c r="LPE2"/>
      <c r="LPF2"/>
      <c r="LPG2"/>
      <c r="LPH2"/>
      <c r="LPI2"/>
      <c r="LPJ2"/>
      <c r="LPK2"/>
      <c r="LPL2"/>
      <c r="LPM2"/>
      <c r="LPN2"/>
      <c r="LPO2"/>
      <c r="LPP2"/>
      <c r="LPQ2"/>
      <c r="LPR2"/>
      <c r="LPS2"/>
      <c r="LPT2"/>
      <c r="LPU2"/>
      <c r="LPV2"/>
      <c r="LPW2"/>
      <c r="LPX2"/>
      <c r="LPY2"/>
      <c r="LPZ2"/>
      <c r="LQA2"/>
      <c r="LQB2"/>
      <c r="LQC2"/>
      <c r="LQD2"/>
      <c r="LQE2"/>
      <c r="LQF2"/>
      <c r="LQG2"/>
      <c r="LQH2"/>
      <c r="LQI2"/>
      <c r="LQJ2"/>
      <c r="LQK2"/>
      <c r="LQL2"/>
      <c r="LQM2"/>
      <c r="LQN2"/>
      <c r="LQO2"/>
      <c r="LQP2"/>
      <c r="LQQ2"/>
      <c r="LQR2"/>
      <c r="LQS2"/>
      <c r="LQT2"/>
      <c r="LQU2"/>
      <c r="LQV2"/>
      <c r="LQW2"/>
      <c r="LQX2"/>
      <c r="LQY2"/>
      <c r="LQZ2"/>
      <c r="LRA2"/>
      <c r="LRB2"/>
      <c r="LRC2"/>
      <c r="LRD2"/>
      <c r="LRE2"/>
      <c r="LRF2"/>
      <c r="LRG2"/>
      <c r="LRH2"/>
      <c r="LRI2"/>
      <c r="LRJ2"/>
      <c r="LRK2"/>
      <c r="LRL2"/>
      <c r="LRM2"/>
      <c r="LRN2"/>
      <c r="LRO2"/>
      <c r="LRP2"/>
      <c r="LRQ2"/>
      <c r="LRR2"/>
      <c r="LRS2"/>
      <c r="LRT2"/>
      <c r="LRU2"/>
      <c r="LRV2"/>
      <c r="LRW2"/>
      <c r="LRX2"/>
      <c r="LRY2"/>
      <c r="LRZ2"/>
      <c r="LSA2"/>
      <c r="LSB2"/>
      <c r="LSC2"/>
      <c r="LSD2"/>
      <c r="LSE2"/>
      <c r="LSF2"/>
      <c r="LSG2"/>
      <c r="LSH2"/>
      <c r="LSI2"/>
      <c r="LSJ2"/>
      <c r="LSK2"/>
      <c r="LSL2"/>
      <c r="LSM2"/>
      <c r="LSN2"/>
      <c r="LSO2"/>
      <c r="LSP2"/>
      <c r="LSQ2"/>
      <c r="LSR2"/>
      <c r="LSS2"/>
      <c r="LST2"/>
      <c r="LSU2"/>
      <c r="LSV2"/>
      <c r="LSW2"/>
      <c r="LSX2"/>
      <c r="LSY2"/>
      <c r="LSZ2"/>
      <c r="LTA2"/>
      <c r="LTB2"/>
      <c r="LTC2"/>
      <c r="LTD2"/>
      <c r="LTE2"/>
      <c r="LTF2"/>
      <c r="LTG2"/>
      <c r="LTH2"/>
      <c r="LTI2"/>
      <c r="LTJ2"/>
      <c r="LTK2"/>
      <c r="LTL2"/>
      <c r="LTM2"/>
      <c r="LTN2"/>
      <c r="LTO2"/>
      <c r="LTP2"/>
      <c r="LTQ2"/>
      <c r="LTR2"/>
      <c r="LTS2"/>
      <c r="LTT2"/>
      <c r="LTU2"/>
      <c r="LTV2"/>
      <c r="LTW2"/>
      <c r="LTX2"/>
      <c r="LTY2"/>
      <c r="LTZ2"/>
      <c r="LUA2"/>
      <c r="LUB2"/>
      <c r="LUC2"/>
      <c r="LUD2"/>
      <c r="LUE2"/>
      <c r="LUF2"/>
      <c r="LUG2"/>
      <c r="LUH2"/>
      <c r="LUI2"/>
      <c r="LUJ2"/>
      <c r="LUK2"/>
      <c r="LUL2"/>
      <c r="LUM2"/>
      <c r="LUN2"/>
      <c r="LUO2"/>
      <c r="LUP2"/>
      <c r="LUQ2"/>
      <c r="LUR2"/>
      <c r="LUS2"/>
      <c r="LUT2"/>
      <c r="LUU2"/>
      <c r="LUV2"/>
      <c r="LUW2"/>
      <c r="LUX2"/>
      <c r="LUY2"/>
      <c r="LUZ2"/>
      <c r="LVA2"/>
      <c r="LVB2"/>
      <c r="LVC2"/>
      <c r="LVD2"/>
      <c r="LVE2"/>
      <c r="LVF2"/>
      <c r="LVG2"/>
      <c r="LVH2"/>
      <c r="LVI2"/>
      <c r="LVJ2"/>
      <c r="LVK2"/>
      <c r="LVL2"/>
      <c r="LVM2"/>
      <c r="LVN2"/>
      <c r="LVO2"/>
      <c r="LVP2"/>
      <c r="LVQ2"/>
      <c r="LVR2"/>
      <c r="LVS2"/>
      <c r="LVT2"/>
      <c r="LVU2"/>
      <c r="LVV2"/>
      <c r="LVW2"/>
      <c r="LVX2"/>
      <c r="LVY2"/>
      <c r="LVZ2"/>
      <c r="LWA2"/>
      <c r="LWB2"/>
      <c r="LWC2"/>
      <c r="LWD2"/>
      <c r="LWE2"/>
      <c r="LWF2"/>
      <c r="LWG2"/>
      <c r="LWH2"/>
      <c r="LWI2"/>
      <c r="LWJ2"/>
      <c r="LWK2"/>
      <c r="LWL2"/>
      <c r="LWM2"/>
      <c r="LWN2"/>
      <c r="LWO2"/>
      <c r="LWP2"/>
      <c r="LWQ2"/>
      <c r="LWR2"/>
      <c r="LWS2"/>
      <c r="LWT2"/>
      <c r="LWU2"/>
      <c r="LWV2"/>
      <c r="LWW2"/>
      <c r="LWX2"/>
      <c r="LWY2"/>
      <c r="LWZ2"/>
      <c r="LXA2"/>
      <c r="LXB2"/>
      <c r="LXC2"/>
      <c r="LXD2"/>
      <c r="LXE2"/>
      <c r="LXF2"/>
      <c r="LXG2"/>
      <c r="LXH2"/>
      <c r="LXI2"/>
      <c r="LXJ2"/>
      <c r="LXK2"/>
      <c r="LXL2"/>
      <c r="LXM2"/>
      <c r="LXN2"/>
      <c r="LXO2"/>
      <c r="LXP2"/>
      <c r="LXQ2"/>
      <c r="LXR2"/>
      <c r="LXS2"/>
      <c r="LXT2"/>
      <c r="LXU2"/>
      <c r="LXV2"/>
      <c r="LXW2"/>
      <c r="LXX2"/>
      <c r="LXY2"/>
      <c r="LXZ2"/>
      <c r="LYA2"/>
      <c r="LYB2"/>
      <c r="LYC2"/>
      <c r="LYD2"/>
      <c r="LYE2"/>
      <c r="LYF2"/>
      <c r="LYG2"/>
      <c r="LYH2"/>
      <c r="LYI2"/>
      <c r="LYJ2"/>
      <c r="LYK2"/>
      <c r="LYL2"/>
      <c r="LYM2"/>
      <c r="LYN2"/>
      <c r="LYO2"/>
      <c r="LYP2"/>
      <c r="LYQ2"/>
      <c r="LYR2"/>
      <c r="LYS2"/>
      <c r="LYT2"/>
      <c r="LYU2"/>
      <c r="LYV2"/>
      <c r="LYW2"/>
      <c r="LYX2"/>
      <c r="LYY2"/>
      <c r="LYZ2"/>
      <c r="LZA2"/>
      <c r="LZB2"/>
      <c r="LZC2"/>
      <c r="LZD2"/>
      <c r="LZE2"/>
      <c r="LZF2"/>
      <c r="LZG2"/>
      <c r="LZH2"/>
      <c r="LZI2"/>
      <c r="LZJ2"/>
      <c r="LZK2"/>
      <c r="LZL2"/>
      <c r="LZM2"/>
      <c r="LZN2"/>
      <c r="LZO2"/>
      <c r="LZP2"/>
      <c r="LZQ2"/>
      <c r="LZR2"/>
      <c r="LZS2"/>
      <c r="LZT2"/>
      <c r="LZU2"/>
      <c r="LZV2"/>
      <c r="LZW2"/>
      <c r="LZX2"/>
      <c r="LZY2"/>
      <c r="LZZ2"/>
      <c r="MAA2"/>
      <c r="MAB2"/>
      <c r="MAC2"/>
      <c r="MAD2"/>
      <c r="MAE2"/>
      <c r="MAF2"/>
      <c r="MAG2"/>
      <c r="MAH2"/>
      <c r="MAI2"/>
      <c r="MAJ2"/>
      <c r="MAK2"/>
      <c r="MAL2"/>
      <c r="MAM2"/>
      <c r="MAN2"/>
      <c r="MAO2"/>
      <c r="MAP2"/>
      <c r="MAQ2"/>
      <c r="MAR2"/>
      <c r="MAS2"/>
      <c r="MAT2"/>
      <c r="MAU2"/>
      <c r="MAV2"/>
      <c r="MAW2"/>
      <c r="MAX2"/>
      <c r="MAY2"/>
      <c r="MAZ2"/>
      <c r="MBA2"/>
      <c r="MBB2"/>
      <c r="MBC2"/>
      <c r="MBD2"/>
      <c r="MBE2"/>
      <c r="MBF2"/>
      <c r="MBG2"/>
      <c r="MBH2"/>
      <c r="MBI2"/>
      <c r="MBJ2"/>
      <c r="MBK2"/>
      <c r="MBL2"/>
      <c r="MBM2"/>
      <c r="MBN2"/>
      <c r="MBO2"/>
      <c r="MBP2"/>
      <c r="MBQ2"/>
      <c r="MBR2"/>
      <c r="MBS2"/>
      <c r="MBT2"/>
      <c r="MBU2"/>
      <c r="MBV2"/>
      <c r="MBW2"/>
      <c r="MBX2"/>
      <c r="MBY2"/>
      <c r="MBZ2"/>
      <c r="MCA2"/>
      <c r="MCB2"/>
      <c r="MCC2"/>
      <c r="MCD2"/>
      <c r="MCE2"/>
      <c r="MCF2"/>
      <c r="MCG2"/>
      <c r="MCH2"/>
      <c r="MCI2"/>
      <c r="MCJ2"/>
      <c r="MCK2"/>
      <c r="MCL2"/>
      <c r="MCM2"/>
      <c r="MCN2"/>
      <c r="MCO2"/>
      <c r="MCP2"/>
      <c r="MCQ2"/>
      <c r="MCR2"/>
      <c r="MCS2"/>
      <c r="MCT2"/>
      <c r="MCU2"/>
      <c r="MCV2"/>
      <c r="MCW2"/>
      <c r="MCX2"/>
      <c r="MCY2"/>
      <c r="MCZ2"/>
      <c r="MDA2"/>
      <c r="MDB2"/>
      <c r="MDC2"/>
      <c r="MDD2"/>
      <c r="MDE2"/>
      <c r="MDF2"/>
      <c r="MDG2"/>
      <c r="MDH2"/>
      <c r="MDI2"/>
      <c r="MDJ2"/>
      <c r="MDK2"/>
      <c r="MDL2"/>
      <c r="MDM2"/>
      <c r="MDN2"/>
      <c r="MDO2"/>
      <c r="MDP2"/>
      <c r="MDQ2"/>
      <c r="MDR2"/>
      <c r="MDS2"/>
      <c r="MDT2"/>
      <c r="MDU2"/>
      <c r="MDV2"/>
      <c r="MDW2"/>
      <c r="MDX2"/>
      <c r="MDY2"/>
      <c r="MDZ2"/>
      <c r="MEA2"/>
      <c r="MEB2"/>
      <c r="MEC2"/>
      <c r="MED2"/>
      <c r="MEE2"/>
      <c r="MEF2"/>
      <c r="MEG2"/>
      <c r="MEH2"/>
      <c r="MEI2"/>
      <c r="MEJ2"/>
      <c r="MEK2"/>
      <c r="MEL2"/>
      <c r="MEM2"/>
      <c r="MEN2"/>
      <c r="MEO2"/>
      <c r="MEP2"/>
      <c r="MEQ2"/>
      <c r="MER2"/>
      <c r="MES2"/>
      <c r="MET2"/>
      <c r="MEU2"/>
      <c r="MEV2"/>
      <c r="MEW2"/>
      <c r="MEX2"/>
      <c r="MEY2"/>
      <c r="MEZ2"/>
      <c r="MFA2"/>
      <c r="MFB2"/>
      <c r="MFC2"/>
      <c r="MFD2"/>
      <c r="MFE2"/>
      <c r="MFF2"/>
      <c r="MFG2"/>
      <c r="MFH2"/>
      <c r="MFI2"/>
      <c r="MFJ2"/>
      <c r="MFK2"/>
      <c r="MFL2"/>
      <c r="MFM2"/>
      <c r="MFN2"/>
      <c r="MFO2"/>
      <c r="MFP2"/>
      <c r="MFQ2"/>
      <c r="MFR2"/>
      <c r="MFS2"/>
      <c r="MFT2"/>
      <c r="MFU2"/>
      <c r="MFV2"/>
      <c r="MFW2"/>
      <c r="MFX2"/>
      <c r="MFY2"/>
      <c r="MFZ2"/>
      <c r="MGA2"/>
      <c r="MGB2"/>
      <c r="MGC2"/>
      <c r="MGD2"/>
      <c r="MGE2"/>
      <c r="MGF2"/>
      <c r="MGG2"/>
      <c r="MGH2"/>
      <c r="MGI2"/>
      <c r="MGJ2"/>
      <c r="MGK2"/>
      <c r="MGL2"/>
      <c r="MGM2"/>
      <c r="MGN2"/>
      <c r="MGO2"/>
      <c r="MGP2"/>
      <c r="MGQ2"/>
      <c r="MGR2"/>
      <c r="MGS2"/>
      <c r="MGT2"/>
      <c r="MGU2"/>
      <c r="MGV2"/>
      <c r="MGW2"/>
      <c r="MGX2"/>
      <c r="MGY2"/>
      <c r="MGZ2"/>
      <c r="MHA2"/>
      <c r="MHB2"/>
      <c r="MHC2"/>
      <c r="MHD2"/>
      <c r="MHE2"/>
      <c r="MHF2"/>
      <c r="MHG2"/>
      <c r="MHH2"/>
      <c r="MHI2"/>
      <c r="MHJ2"/>
      <c r="MHK2"/>
      <c r="MHL2"/>
      <c r="MHM2"/>
      <c r="MHN2"/>
      <c r="MHO2"/>
      <c r="MHP2"/>
      <c r="MHQ2"/>
      <c r="MHR2"/>
      <c r="MHS2"/>
      <c r="MHT2"/>
      <c r="MHU2"/>
      <c r="MHV2"/>
      <c r="MHW2"/>
      <c r="MHX2"/>
      <c r="MHY2"/>
      <c r="MHZ2"/>
      <c r="MIA2"/>
      <c r="MIB2"/>
      <c r="MIC2"/>
      <c r="MID2"/>
      <c r="MIE2"/>
      <c r="MIF2"/>
      <c r="MIG2"/>
      <c r="MIH2"/>
      <c r="MII2"/>
      <c r="MIJ2"/>
      <c r="MIK2"/>
      <c r="MIL2"/>
      <c r="MIM2"/>
      <c r="MIN2"/>
      <c r="MIO2"/>
      <c r="MIP2"/>
      <c r="MIQ2"/>
      <c r="MIR2"/>
      <c r="MIS2"/>
      <c r="MIT2"/>
      <c r="MIU2"/>
      <c r="MIV2"/>
      <c r="MIW2"/>
      <c r="MIX2"/>
      <c r="MIY2"/>
      <c r="MIZ2"/>
      <c r="MJA2"/>
      <c r="MJB2"/>
      <c r="MJC2"/>
      <c r="MJD2"/>
      <c r="MJE2"/>
      <c r="MJF2"/>
      <c r="MJG2"/>
      <c r="MJH2"/>
      <c r="MJI2"/>
      <c r="MJJ2"/>
      <c r="MJK2"/>
      <c r="MJL2"/>
      <c r="MJM2"/>
      <c r="MJN2"/>
      <c r="MJO2"/>
      <c r="MJP2"/>
      <c r="MJQ2"/>
      <c r="MJR2"/>
      <c r="MJS2"/>
      <c r="MJT2"/>
      <c r="MJU2"/>
      <c r="MJV2"/>
      <c r="MJW2"/>
      <c r="MJX2"/>
      <c r="MJY2"/>
      <c r="MJZ2"/>
      <c r="MKA2"/>
      <c r="MKB2"/>
      <c r="MKC2"/>
      <c r="MKD2"/>
      <c r="MKE2"/>
      <c r="MKF2"/>
      <c r="MKG2"/>
      <c r="MKH2"/>
      <c r="MKI2"/>
      <c r="MKJ2"/>
      <c r="MKK2"/>
      <c r="MKL2"/>
      <c r="MKM2"/>
      <c r="MKN2"/>
      <c r="MKO2"/>
      <c r="MKP2"/>
      <c r="MKQ2"/>
      <c r="MKR2"/>
      <c r="MKS2"/>
      <c r="MKT2"/>
      <c r="MKU2"/>
      <c r="MKV2"/>
      <c r="MKW2"/>
      <c r="MKX2"/>
      <c r="MKY2"/>
      <c r="MKZ2"/>
      <c r="MLA2"/>
      <c r="MLB2"/>
      <c r="MLC2"/>
      <c r="MLD2"/>
      <c r="MLE2"/>
      <c r="MLF2"/>
      <c r="MLG2"/>
      <c r="MLH2"/>
      <c r="MLI2"/>
      <c r="MLJ2"/>
      <c r="MLK2"/>
      <c r="MLL2"/>
      <c r="MLM2"/>
      <c r="MLN2"/>
      <c r="MLO2"/>
      <c r="MLP2"/>
      <c r="MLQ2"/>
      <c r="MLR2"/>
      <c r="MLS2"/>
      <c r="MLT2"/>
      <c r="MLU2"/>
      <c r="MLV2"/>
      <c r="MLW2"/>
      <c r="MLX2"/>
      <c r="MLY2"/>
      <c r="MLZ2"/>
      <c r="MMA2"/>
      <c r="MMB2"/>
      <c r="MMC2"/>
      <c r="MMD2"/>
      <c r="MME2"/>
      <c r="MMF2"/>
      <c r="MMG2"/>
      <c r="MMH2"/>
      <c r="MMI2"/>
      <c r="MMJ2"/>
      <c r="MMK2"/>
      <c r="MML2"/>
      <c r="MMM2"/>
      <c r="MMN2"/>
      <c r="MMO2"/>
      <c r="MMP2"/>
      <c r="MMQ2"/>
      <c r="MMR2"/>
      <c r="MMS2"/>
      <c r="MMT2"/>
      <c r="MMU2"/>
      <c r="MMV2"/>
      <c r="MMW2"/>
      <c r="MMX2"/>
      <c r="MMY2"/>
      <c r="MMZ2"/>
      <c r="MNA2"/>
      <c r="MNB2"/>
      <c r="MNC2"/>
      <c r="MND2"/>
      <c r="MNE2"/>
      <c r="MNF2"/>
      <c r="MNG2"/>
      <c r="MNH2"/>
      <c r="MNI2"/>
      <c r="MNJ2"/>
      <c r="MNK2"/>
      <c r="MNL2"/>
      <c r="MNM2"/>
      <c r="MNN2"/>
      <c r="MNO2"/>
      <c r="MNP2"/>
      <c r="MNQ2"/>
      <c r="MNR2"/>
      <c r="MNS2"/>
      <c r="MNT2"/>
      <c r="MNU2"/>
      <c r="MNV2"/>
      <c r="MNW2"/>
      <c r="MNX2"/>
      <c r="MNY2"/>
      <c r="MNZ2"/>
      <c r="MOA2"/>
      <c r="MOB2"/>
      <c r="MOC2"/>
      <c r="MOD2"/>
      <c r="MOE2"/>
      <c r="MOF2"/>
      <c r="MOG2"/>
      <c r="MOH2"/>
      <c r="MOI2"/>
      <c r="MOJ2"/>
      <c r="MOK2"/>
      <c r="MOL2"/>
      <c r="MOM2"/>
      <c r="MON2"/>
      <c r="MOO2"/>
      <c r="MOP2"/>
      <c r="MOQ2"/>
      <c r="MOR2"/>
      <c r="MOS2"/>
      <c r="MOT2"/>
      <c r="MOU2"/>
      <c r="MOV2"/>
      <c r="MOW2"/>
      <c r="MOX2"/>
      <c r="MOY2"/>
      <c r="MOZ2"/>
      <c r="MPA2"/>
      <c r="MPB2"/>
      <c r="MPC2"/>
      <c r="MPD2"/>
      <c r="MPE2"/>
      <c r="MPF2"/>
      <c r="MPG2"/>
      <c r="MPH2"/>
      <c r="MPI2"/>
      <c r="MPJ2"/>
      <c r="MPK2"/>
      <c r="MPL2"/>
      <c r="MPM2"/>
      <c r="MPN2"/>
      <c r="MPO2"/>
      <c r="MPP2"/>
      <c r="MPQ2"/>
      <c r="MPR2"/>
      <c r="MPS2"/>
      <c r="MPT2"/>
      <c r="MPU2"/>
      <c r="MPV2"/>
      <c r="MPW2"/>
      <c r="MPX2"/>
      <c r="MPY2"/>
      <c r="MPZ2"/>
      <c r="MQA2"/>
      <c r="MQB2"/>
      <c r="MQC2"/>
      <c r="MQD2"/>
      <c r="MQE2"/>
      <c r="MQF2"/>
      <c r="MQG2"/>
      <c r="MQH2"/>
      <c r="MQI2"/>
      <c r="MQJ2"/>
      <c r="MQK2"/>
      <c r="MQL2"/>
      <c r="MQM2"/>
      <c r="MQN2"/>
      <c r="MQO2"/>
      <c r="MQP2"/>
      <c r="MQQ2"/>
      <c r="MQR2"/>
      <c r="MQS2"/>
      <c r="MQT2"/>
      <c r="MQU2"/>
      <c r="MQV2"/>
      <c r="MQW2"/>
      <c r="MQX2"/>
      <c r="MQY2"/>
      <c r="MQZ2"/>
      <c r="MRA2"/>
      <c r="MRB2"/>
      <c r="MRC2"/>
      <c r="MRD2"/>
      <c r="MRE2"/>
      <c r="MRF2"/>
      <c r="MRG2"/>
      <c r="MRH2"/>
      <c r="MRI2"/>
      <c r="MRJ2"/>
      <c r="MRK2"/>
      <c r="MRL2"/>
      <c r="MRM2"/>
      <c r="MRN2"/>
      <c r="MRO2"/>
      <c r="MRP2"/>
      <c r="MRQ2"/>
      <c r="MRR2"/>
      <c r="MRS2"/>
      <c r="MRT2"/>
      <c r="MRU2"/>
      <c r="MRV2"/>
      <c r="MRW2"/>
      <c r="MRX2"/>
      <c r="MRY2"/>
      <c r="MRZ2"/>
      <c r="MSA2"/>
      <c r="MSB2"/>
      <c r="MSC2"/>
      <c r="MSD2"/>
      <c r="MSE2"/>
      <c r="MSF2"/>
      <c r="MSG2"/>
      <c r="MSH2"/>
      <c r="MSI2"/>
      <c r="MSJ2"/>
      <c r="MSK2"/>
      <c r="MSL2"/>
      <c r="MSM2"/>
      <c r="MSN2"/>
      <c r="MSO2"/>
      <c r="MSP2"/>
      <c r="MSQ2"/>
      <c r="MSR2"/>
      <c r="MSS2"/>
      <c r="MST2"/>
      <c r="MSU2"/>
      <c r="MSV2"/>
      <c r="MSW2"/>
      <c r="MSX2"/>
      <c r="MSY2"/>
      <c r="MSZ2"/>
      <c r="MTA2"/>
      <c r="MTB2"/>
      <c r="MTC2"/>
      <c r="MTD2"/>
      <c r="MTE2"/>
      <c r="MTF2"/>
      <c r="MTG2"/>
      <c r="MTH2"/>
      <c r="MTI2"/>
      <c r="MTJ2"/>
      <c r="MTK2"/>
      <c r="MTL2"/>
      <c r="MTM2"/>
      <c r="MTN2"/>
      <c r="MTO2"/>
      <c r="MTP2"/>
      <c r="MTQ2"/>
      <c r="MTR2"/>
      <c r="MTS2"/>
      <c r="MTT2"/>
      <c r="MTU2"/>
      <c r="MTV2"/>
      <c r="MTW2"/>
      <c r="MTX2"/>
      <c r="MTY2"/>
      <c r="MTZ2"/>
      <c r="MUA2"/>
      <c r="MUB2"/>
      <c r="MUC2"/>
      <c r="MUD2"/>
      <c r="MUE2"/>
      <c r="MUF2"/>
      <c r="MUG2"/>
      <c r="MUH2"/>
      <c r="MUI2"/>
      <c r="MUJ2"/>
      <c r="MUK2"/>
      <c r="MUL2"/>
      <c r="MUM2"/>
      <c r="MUN2"/>
      <c r="MUO2"/>
      <c r="MUP2"/>
      <c r="MUQ2"/>
      <c r="MUR2"/>
      <c r="MUS2"/>
      <c r="MUT2"/>
      <c r="MUU2"/>
      <c r="MUV2"/>
      <c r="MUW2"/>
      <c r="MUX2"/>
      <c r="MUY2"/>
      <c r="MUZ2"/>
      <c r="MVA2"/>
      <c r="MVB2"/>
      <c r="MVC2"/>
      <c r="MVD2"/>
      <c r="MVE2"/>
      <c r="MVF2"/>
      <c r="MVG2"/>
      <c r="MVH2"/>
      <c r="MVI2"/>
      <c r="MVJ2"/>
      <c r="MVK2"/>
      <c r="MVL2"/>
      <c r="MVM2"/>
      <c r="MVN2"/>
      <c r="MVO2"/>
      <c r="MVP2"/>
      <c r="MVQ2"/>
      <c r="MVR2"/>
      <c r="MVS2"/>
      <c r="MVT2"/>
      <c r="MVU2"/>
      <c r="MVV2"/>
      <c r="MVW2"/>
      <c r="MVX2"/>
      <c r="MVY2"/>
      <c r="MVZ2"/>
      <c r="MWA2"/>
      <c r="MWB2"/>
      <c r="MWC2"/>
      <c r="MWD2"/>
      <c r="MWE2"/>
      <c r="MWF2"/>
      <c r="MWG2"/>
      <c r="MWH2"/>
      <c r="MWI2"/>
      <c r="MWJ2"/>
      <c r="MWK2"/>
      <c r="MWL2"/>
      <c r="MWM2"/>
      <c r="MWN2"/>
      <c r="MWO2"/>
      <c r="MWP2"/>
      <c r="MWQ2"/>
      <c r="MWR2"/>
      <c r="MWS2"/>
      <c r="MWT2"/>
      <c r="MWU2"/>
      <c r="MWV2"/>
      <c r="MWW2"/>
      <c r="MWX2"/>
      <c r="MWY2"/>
      <c r="MWZ2"/>
      <c r="MXA2"/>
      <c r="MXB2"/>
      <c r="MXC2"/>
      <c r="MXD2"/>
      <c r="MXE2"/>
      <c r="MXF2"/>
      <c r="MXG2"/>
      <c r="MXH2"/>
      <c r="MXI2"/>
      <c r="MXJ2"/>
      <c r="MXK2"/>
      <c r="MXL2"/>
      <c r="MXM2"/>
      <c r="MXN2"/>
      <c r="MXO2"/>
      <c r="MXP2"/>
      <c r="MXQ2"/>
      <c r="MXR2"/>
      <c r="MXS2"/>
      <c r="MXT2"/>
      <c r="MXU2"/>
      <c r="MXV2"/>
      <c r="MXW2"/>
      <c r="MXX2"/>
      <c r="MXY2"/>
      <c r="MXZ2"/>
      <c r="MYA2"/>
      <c r="MYB2"/>
      <c r="MYC2"/>
      <c r="MYD2"/>
      <c r="MYE2"/>
      <c r="MYF2"/>
      <c r="MYG2"/>
      <c r="MYH2"/>
      <c r="MYI2"/>
      <c r="MYJ2"/>
      <c r="MYK2"/>
      <c r="MYL2"/>
      <c r="MYM2"/>
      <c r="MYN2"/>
      <c r="MYO2"/>
      <c r="MYP2"/>
      <c r="MYQ2"/>
      <c r="MYR2"/>
      <c r="MYS2"/>
      <c r="MYT2"/>
      <c r="MYU2"/>
      <c r="MYV2"/>
      <c r="MYW2"/>
      <c r="MYX2"/>
      <c r="MYY2"/>
      <c r="MYZ2"/>
      <c r="MZA2"/>
      <c r="MZB2"/>
      <c r="MZC2"/>
      <c r="MZD2"/>
      <c r="MZE2"/>
      <c r="MZF2"/>
      <c r="MZG2"/>
      <c r="MZH2"/>
      <c r="MZI2"/>
      <c r="MZJ2"/>
      <c r="MZK2"/>
      <c r="MZL2"/>
      <c r="MZM2"/>
      <c r="MZN2"/>
      <c r="MZO2"/>
      <c r="MZP2"/>
      <c r="MZQ2"/>
      <c r="MZR2"/>
      <c r="MZS2"/>
      <c r="MZT2"/>
      <c r="MZU2"/>
      <c r="MZV2"/>
      <c r="MZW2"/>
      <c r="MZX2"/>
      <c r="MZY2"/>
      <c r="MZZ2"/>
      <c r="NAA2"/>
      <c r="NAB2"/>
      <c r="NAC2"/>
      <c r="NAD2"/>
      <c r="NAE2"/>
      <c r="NAF2"/>
      <c r="NAG2"/>
      <c r="NAH2"/>
      <c r="NAI2"/>
      <c r="NAJ2"/>
      <c r="NAK2"/>
      <c r="NAL2"/>
      <c r="NAM2"/>
      <c r="NAN2"/>
      <c r="NAO2"/>
      <c r="NAP2"/>
      <c r="NAQ2"/>
      <c r="NAR2"/>
      <c r="NAS2"/>
      <c r="NAT2"/>
      <c r="NAU2"/>
      <c r="NAV2"/>
      <c r="NAW2"/>
      <c r="NAX2"/>
      <c r="NAY2"/>
      <c r="NAZ2"/>
      <c r="NBA2"/>
      <c r="NBB2"/>
      <c r="NBC2"/>
      <c r="NBD2"/>
      <c r="NBE2"/>
      <c r="NBF2"/>
      <c r="NBG2"/>
      <c r="NBH2"/>
      <c r="NBI2"/>
      <c r="NBJ2"/>
      <c r="NBK2"/>
      <c r="NBL2"/>
      <c r="NBM2"/>
      <c r="NBN2"/>
      <c r="NBO2"/>
      <c r="NBP2"/>
      <c r="NBQ2"/>
      <c r="NBR2"/>
      <c r="NBS2"/>
      <c r="NBT2"/>
      <c r="NBU2"/>
      <c r="NBV2"/>
      <c r="NBW2"/>
      <c r="NBX2"/>
      <c r="NBY2"/>
      <c r="NBZ2"/>
      <c r="NCA2"/>
      <c r="NCB2"/>
      <c r="NCC2"/>
      <c r="NCD2"/>
      <c r="NCE2"/>
      <c r="NCF2"/>
      <c r="NCG2"/>
      <c r="NCH2"/>
      <c r="NCI2"/>
      <c r="NCJ2"/>
      <c r="NCK2"/>
      <c r="NCL2"/>
      <c r="NCM2"/>
      <c r="NCN2"/>
      <c r="NCO2"/>
      <c r="NCP2"/>
      <c r="NCQ2"/>
      <c r="NCR2"/>
      <c r="NCS2"/>
      <c r="NCT2"/>
      <c r="NCU2"/>
      <c r="NCV2"/>
      <c r="NCW2"/>
      <c r="NCX2"/>
      <c r="NCY2"/>
      <c r="NCZ2"/>
      <c r="NDA2"/>
      <c r="NDB2"/>
      <c r="NDC2"/>
      <c r="NDD2"/>
      <c r="NDE2"/>
      <c r="NDF2"/>
      <c r="NDG2"/>
      <c r="NDH2"/>
      <c r="NDI2"/>
      <c r="NDJ2"/>
      <c r="NDK2"/>
      <c r="NDL2"/>
      <c r="NDM2"/>
      <c r="NDN2"/>
      <c r="NDO2"/>
      <c r="NDP2"/>
      <c r="NDQ2"/>
      <c r="NDR2"/>
      <c r="NDS2"/>
      <c r="NDT2"/>
      <c r="NDU2"/>
      <c r="NDV2"/>
      <c r="NDW2"/>
      <c r="NDX2"/>
      <c r="NDY2"/>
      <c r="NDZ2"/>
      <c r="NEA2"/>
      <c r="NEB2"/>
      <c r="NEC2"/>
      <c r="NED2"/>
      <c r="NEE2"/>
      <c r="NEF2"/>
      <c r="NEG2"/>
      <c r="NEH2"/>
      <c r="NEI2"/>
      <c r="NEJ2"/>
      <c r="NEK2"/>
      <c r="NEL2"/>
      <c r="NEM2"/>
      <c r="NEN2"/>
      <c r="NEO2"/>
      <c r="NEP2"/>
      <c r="NEQ2"/>
      <c r="NER2"/>
      <c r="NES2"/>
      <c r="NET2"/>
      <c r="NEU2"/>
      <c r="NEV2"/>
      <c r="NEW2"/>
      <c r="NEX2"/>
      <c r="NEY2"/>
      <c r="NEZ2"/>
      <c r="NFA2"/>
      <c r="NFB2"/>
      <c r="NFC2"/>
      <c r="NFD2"/>
      <c r="NFE2"/>
      <c r="NFF2"/>
      <c r="NFG2"/>
      <c r="NFH2"/>
      <c r="NFI2"/>
      <c r="NFJ2"/>
      <c r="NFK2"/>
      <c r="NFL2"/>
      <c r="NFM2"/>
      <c r="NFN2"/>
      <c r="NFO2"/>
      <c r="NFP2"/>
      <c r="NFQ2"/>
      <c r="NFR2"/>
      <c r="NFS2"/>
      <c r="NFT2"/>
      <c r="NFU2"/>
      <c r="NFV2"/>
      <c r="NFW2"/>
      <c r="NFX2"/>
      <c r="NFY2"/>
      <c r="NFZ2"/>
      <c r="NGA2"/>
      <c r="NGB2"/>
      <c r="NGC2"/>
      <c r="NGD2"/>
      <c r="NGE2"/>
      <c r="NGF2"/>
      <c r="NGG2"/>
      <c r="NGH2"/>
      <c r="NGI2"/>
      <c r="NGJ2"/>
      <c r="NGK2"/>
      <c r="NGL2"/>
      <c r="NGM2"/>
      <c r="NGN2"/>
      <c r="NGO2"/>
      <c r="NGP2"/>
      <c r="NGQ2"/>
      <c r="NGR2"/>
      <c r="NGS2"/>
      <c r="NGT2"/>
      <c r="NGU2"/>
      <c r="NGV2"/>
      <c r="NGW2"/>
      <c r="NGX2"/>
      <c r="NGY2"/>
      <c r="NGZ2"/>
      <c r="NHA2"/>
      <c r="NHB2"/>
      <c r="NHC2"/>
      <c r="NHD2"/>
      <c r="NHE2"/>
      <c r="NHF2"/>
      <c r="NHG2"/>
      <c r="NHH2"/>
      <c r="NHI2"/>
      <c r="NHJ2"/>
      <c r="NHK2"/>
      <c r="NHL2"/>
      <c r="NHM2"/>
      <c r="NHN2"/>
      <c r="NHO2"/>
      <c r="NHP2"/>
      <c r="NHQ2"/>
      <c r="NHR2"/>
      <c r="NHS2"/>
      <c r="NHT2"/>
      <c r="NHU2"/>
      <c r="NHV2"/>
      <c r="NHW2"/>
      <c r="NHX2"/>
      <c r="NHY2"/>
      <c r="NHZ2"/>
      <c r="NIA2"/>
      <c r="NIB2"/>
      <c r="NIC2"/>
      <c r="NID2"/>
      <c r="NIE2"/>
      <c r="NIF2"/>
      <c r="NIG2"/>
      <c r="NIH2"/>
      <c r="NII2"/>
      <c r="NIJ2"/>
      <c r="NIK2"/>
      <c r="NIL2"/>
      <c r="NIM2"/>
      <c r="NIN2"/>
      <c r="NIO2"/>
      <c r="NIP2"/>
      <c r="NIQ2"/>
      <c r="NIR2"/>
      <c r="NIS2"/>
      <c r="NIT2"/>
      <c r="NIU2"/>
      <c r="NIV2"/>
      <c r="NIW2"/>
      <c r="NIX2"/>
      <c r="NIY2"/>
      <c r="NIZ2"/>
      <c r="NJA2"/>
      <c r="NJB2"/>
      <c r="NJC2"/>
      <c r="NJD2"/>
      <c r="NJE2"/>
      <c r="NJF2"/>
      <c r="NJG2"/>
      <c r="NJH2"/>
      <c r="NJI2"/>
      <c r="NJJ2"/>
      <c r="NJK2"/>
      <c r="NJL2"/>
      <c r="NJM2"/>
      <c r="NJN2"/>
      <c r="NJO2"/>
      <c r="NJP2"/>
      <c r="NJQ2"/>
      <c r="NJR2"/>
      <c r="NJS2"/>
      <c r="NJT2"/>
      <c r="NJU2"/>
      <c r="NJV2"/>
      <c r="NJW2"/>
      <c r="NJX2"/>
      <c r="NJY2"/>
      <c r="NJZ2"/>
      <c r="NKA2"/>
      <c r="NKB2"/>
      <c r="NKC2"/>
      <c r="NKD2"/>
      <c r="NKE2"/>
      <c r="NKF2"/>
      <c r="NKG2"/>
      <c r="NKH2"/>
      <c r="NKI2"/>
      <c r="NKJ2"/>
      <c r="NKK2"/>
      <c r="NKL2"/>
      <c r="NKM2"/>
      <c r="NKN2"/>
      <c r="NKO2"/>
      <c r="NKP2"/>
      <c r="NKQ2"/>
      <c r="NKR2"/>
      <c r="NKS2"/>
      <c r="NKT2"/>
      <c r="NKU2"/>
      <c r="NKV2"/>
      <c r="NKW2"/>
      <c r="NKX2"/>
      <c r="NKY2"/>
      <c r="NKZ2"/>
      <c r="NLA2"/>
      <c r="NLB2"/>
      <c r="NLC2"/>
      <c r="NLD2"/>
      <c r="NLE2"/>
      <c r="NLF2"/>
      <c r="NLG2"/>
      <c r="NLH2"/>
      <c r="NLI2"/>
      <c r="NLJ2"/>
      <c r="NLK2"/>
      <c r="NLL2"/>
      <c r="NLM2"/>
      <c r="NLN2"/>
      <c r="NLO2"/>
      <c r="NLP2"/>
      <c r="NLQ2"/>
      <c r="NLR2"/>
      <c r="NLS2"/>
      <c r="NLT2"/>
      <c r="NLU2"/>
      <c r="NLV2"/>
      <c r="NLW2"/>
      <c r="NLX2"/>
      <c r="NLY2"/>
      <c r="NLZ2"/>
      <c r="NMA2"/>
      <c r="NMB2"/>
      <c r="NMC2"/>
      <c r="NMD2"/>
      <c r="NME2"/>
      <c r="NMF2"/>
      <c r="NMG2"/>
      <c r="NMH2"/>
      <c r="NMI2"/>
      <c r="NMJ2"/>
      <c r="NMK2"/>
      <c r="NML2"/>
      <c r="NMM2"/>
      <c r="NMN2"/>
      <c r="NMO2"/>
      <c r="NMP2"/>
      <c r="NMQ2"/>
      <c r="NMR2"/>
      <c r="NMS2"/>
      <c r="NMT2"/>
      <c r="NMU2"/>
      <c r="NMV2"/>
      <c r="NMW2"/>
      <c r="NMX2"/>
      <c r="NMY2"/>
      <c r="NMZ2"/>
      <c r="NNA2"/>
      <c r="NNB2"/>
      <c r="NNC2"/>
      <c r="NND2"/>
      <c r="NNE2"/>
      <c r="NNF2"/>
      <c r="NNG2"/>
      <c r="NNH2"/>
      <c r="NNI2"/>
      <c r="NNJ2"/>
      <c r="NNK2"/>
      <c r="NNL2"/>
      <c r="NNM2"/>
      <c r="NNN2"/>
      <c r="NNO2"/>
      <c r="NNP2"/>
      <c r="NNQ2"/>
      <c r="NNR2"/>
      <c r="NNS2"/>
      <c r="NNT2"/>
      <c r="NNU2"/>
      <c r="NNV2"/>
      <c r="NNW2"/>
      <c r="NNX2"/>
      <c r="NNY2"/>
      <c r="NNZ2"/>
      <c r="NOA2"/>
      <c r="NOB2"/>
      <c r="NOC2"/>
      <c r="NOD2"/>
      <c r="NOE2"/>
      <c r="NOF2"/>
      <c r="NOG2"/>
      <c r="NOH2"/>
      <c r="NOI2"/>
      <c r="NOJ2"/>
      <c r="NOK2"/>
      <c r="NOL2"/>
      <c r="NOM2"/>
      <c r="NON2"/>
      <c r="NOO2"/>
      <c r="NOP2"/>
      <c r="NOQ2"/>
      <c r="NOR2"/>
      <c r="NOS2"/>
      <c r="NOT2"/>
      <c r="NOU2"/>
      <c r="NOV2"/>
      <c r="NOW2"/>
      <c r="NOX2"/>
      <c r="NOY2"/>
      <c r="NOZ2"/>
      <c r="NPA2"/>
      <c r="NPB2"/>
      <c r="NPC2"/>
      <c r="NPD2"/>
      <c r="NPE2"/>
      <c r="NPF2"/>
      <c r="NPG2"/>
      <c r="NPH2"/>
      <c r="NPI2"/>
      <c r="NPJ2"/>
      <c r="NPK2"/>
      <c r="NPL2"/>
      <c r="NPM2"/>
      <c r="NPN2"/>
      <c r="NPO2"/>
      <c r="NPP2"/>
      <c r="NPQ2"/>
      <c r="NPR2"/>
      <c r="NPS2"/>
      <c r="NPT2"/>
      <c r="NPU2"/>
      <c r="NPV2"/>
      <c r="NPW2"/>
      <c r="NPX2"/>
      <c r="NPY2"/>
      <c r="NPZ2"/>
      <c r="NQA2"/>
      <c r="NQB2"/>
      <c r="NQC2"/>
      <c r="NQD2"/>
      <c r="NQE2"/>
      <c r="NQF2"/>
      <c r="NQG2"/>
      <c r="NQH2"/>
      <c r="NQI2"/>
      <c r="NQJ2"/>
      <c r="NQK2"/>
      <c r="NQL2"/>
      <c r="NQM2"/>
      <c r="NQN2"/>
      <c r="NQO2"/>
      <c r="NQP2"/>
      <c r="NQQ2"/>
      <c r="NQR2"/>
      <c r="NQS2"/>
      <c r="NQT2"/>
      <c r="NQU2"/>
      <c r="NQV2"/>
      <c r="NQW2"/>
      <c r="NQX2"/>
      <c r="NQY2"/>
      <c r="NQZ2"/>
      <c r="NRA2"/>
      <c r="NRB2"/>
      <c r="NRC2"/>
      <c r="NRD2"/>
      <c r="NRE2"/>
      <c r="NRF2"/>
      <c r="NRG2"/>
      <c r="NRH2"/>
      <c r="NRI2"/>
      <c r="NRJ2"/>
      <c r="NRK2"/>
      <c r="NRL2"/>
      <c r="NRM2"/>
      <c r="NRN2"/>
      <c r="NRO2"/>
      <c r="NRP2"/>
      <c r="NRQ2"/>
      <c r="NRR2"/>
      <c r="NRS2"/>
      <c r="NRT2"/>
      <c r="NRU2"/>
      <c r="NRV2"/>
      <c r="NRW2"/>
      <c r="NRX2"/>
      <c r="NRY2"/>
      <c r="NRZ2"/>
      <c r="NSA2"/>
      <c r="NSB2"/>
      <c r="NSC2"/>
      <c r="NSD2"/>
      <c r="NSE2"/>
      <c r="NSF2"/>
      <c r="NSG2"/>
      <c r="NSH2"/>
      <c r="NSI2"/>
      <c r="NSJ2"/>
      <c r="NSK2"/>
      <c r="NSL2"/>
      <c r="NSM2"/>
      <c r="NSN2"/>
      <c r="NSO2"/>
      <c r="NSP2"/>
      <c r="NSQ2"/>
      <c r="NSR2"/>
      <c r="NSS2"/>
      <c r="NST2"/>
      <c r="NSU2"/>
      <c r="NSV2"/>
      <c r="NSW2"/>
      <c r="NSX2"/>
      <c r="NSY2"/>
      <c r="NSZ2"/>
      <c r="NTA2"/>
      <c r="NTB2"/>
      <c r="NTC2"/>
      <c r="NTD2"/>
      <c r="NTE2"/>
      <c r="NTF2"/>
      <c r="NTG2"/>
      <c r="NTH2"/>
      <c r="NTI2"/>
      <c r="NTJ2"/>
      <c r="NTK2"/>
      <c r="NTL2"/>
      <c r="NTM2"/>
      <c r="NTN2"/>
      <c r="NTO2"/>
      <c r="NTP2"/>
      <c r="NTQ2"/>
      <c r="NTR2"/>
      <c r="NTS2"/>
      <c r="NTT2"/>
      <c r="NTU2"/>
      <c r="NTV2"/>
      <c r="NTW2"/>
      <c r="NTX2"/>
      <c r="NTY2"/>
      <c r="NTZ2"/>
      <c r="NUA2"/>
      <c r="NUB2"/>
      <c r="NUC2"/>
      <c r="NUD2"/>
      <c r="NUE2"/>
      <c r="NUF2"/>
      <c r="NUG2"/>
      <c r="NUH2"/>
      <c r="NUI2"/>
      <c r="NUJ2"/>
      <c r="NUK2"/>
      <c r="NUL2"/>
      <c r="NUM2"/>
      <c r="NUN2"/>
      <c r="NUO2"/>
      <c r="NUP2"/>
      <c r="NUQ2"/>
      <c r="NUR2"/>
      <c r="NUS2"/>
      <c r="NUT2"/>
      <c r="NUU2"/>
      <c r="NUV2"/>
      <c r="NUW2"/>
      <c r="NUX2"/>
      <c r="NUY2"/>
      <c r="NUZ2"/>
      <c r="NVA2"/>
      <c r="NVB2"/>
      <c r="NVC2"/>
      <c r="NVD2"/>
      <c r="NVE2"/>
      <c r="NVF2"/>
      <c r="NVG2"/>
      <c r="NVH2"/>
      <c r="NVI2"/>
      <c r="NVJ2"/>
      <c r="NVK2"/>
      <c r="NVL2"/>
      <c r="NVM2"/>
      <c r="NVN2"/>
      <c r="NVO2"/>
      <c r="NVP2"/>
      <c r="NVQ2"/>
      <c r="NVR2"/>
      <c r="NVS2"/>
      <c r="NVT2"/>
      <c r="NVU2"/>
      <c r="NVV2"/>
      <c r="NVW2"/>
      <c r="NVX2"/>
      <c r="NVY2"/>
      <c r="NVZ2"/>
      <c r="NWA2"/>
      <c r="NWB2"/>
      <c r="NWC2"/>
      <c r="NWD2"/>
      <c r="NWE2"/>
      <c r="NWF2"/>
      <c r="NWG2"/>
      <c r="NWH2"/>
      <c r="NWI2"/>
      <c r="NWJ2"/>
      <c r="NWK2"/>
      <c r="NWL2"/>
      <c r="NWM2"/>
      <c r="NWN2"/>
      <c r="NWO2"/>
      <c r="NWP2"/>
      <c r="NWQ2"/>
      <c r="NWR2"/>
      <c r="NWS2"/>
      <c r="NWT2"/>
      <c r="NWU2"/>
      <c r="NWV2"/>
      <c r="NWW2"/>
      <c r="NWX2"/>
      <c r="NWY2"/>
      <c r="NWZ2"/>
      <c r="NXA2"/>
      <c r="NXB2"/>
      <c r="NXC2"/>
      <c r="NXD2"/>
      <c r="NXE2"/>
      <c r="NXF2"/>
      <c r="NXG2"/>
      <c r="NXH2"/>
      <c r="NXI2"/>
      <c r="NXJ2"/>
      <c r="NXK2"/>
      <c r="NXL2"/>
      <c r="NXM2"/>
      <c r="NXN2"/>
      <c r="NXO2"/>
      <c r="NXP2"/>
      <c r="NXQ2"/>
      <c r="NXR2"/>
      <c r="NXS2"/>
      <c r="NXT2"/>
      <c r="NXU2"/>
      <c r="NXV2"/>
      <c r="NXW2"/>
      <c r="NXX2"/>
      <c r="NXY2"/>
      <c r="NXZ2"/>
      <c r="NYA2"/>
      <c r="NYB2"/>
      <c r="NYC2"/>
      <c r="NYD2"/>
      <c r="NYE2"/>
      <c r="NYF2"/>
      <c r="NYG2"/>
      <c r="NYH2"/>
      <c r="NYI2"/>
      <c r="NYJ2"/>
      <c r="NYK2"/>
      <c r="NYL2"/>
      <c r="NYM2"/>
      <c r="NYN2"/>
      <c r="NYO2"/>
      <c r="NYP2"/>
      <c r="NYQ2"/>
      <c r="NYR2"/>
      <c r="NYS2"/>
      <c r="NYT2"/>
      <c r="NYU2"/>
      <c r="NYV2"/>
      <c r="NYW2"/>
      <c r="NYX2"/>
      <c r="NYY2"/>
      <c r="NYZ2"/>
      <c r="NZA2"/>
      <c r="NZB2"/>
      <c r="NZC2"/>
      <c r="NZD2"/>
      <c r="NZE2"/>
      <c r="NZF2"/>
      <c r="NZG2"/>
      <c r="NZH2"/>
      <c r="NZI2"/>
      <c r="NZJ2"/>
      <c r="NZK2"/>
      <c r="NZL2"/>
      <c r="NZM2"/>
      <c r="NZN2"/>
      <c r="NZO2"/>
      <c r="NZP2"/>
      <c r="NZQ2"/>
      <c r="NZR2"/>
      <c r="NZS2"/>
      <c r="NZT2"/>
      <c r="NZU2"/>
      <c r="NZV2"/>
      <c r="NZW2"/>
      <c r="NZX2"/>
      <c r="NZY2"/>
      <c r="NZZ2"/>
      <c r="OAA2"/>
      <c r="OAB2"/>
      <c r="OAC2"/>
      <c r="OAD2"/>
      <c r="OAE2"/>
      <c r="OAF2"/>
      <c r="OAG2"/>
      <c r="OAH2"/>
      <c r="OAI2"/>
      <c r="OAJ2"/>
      <c r="OAK2"/>
      <c r="OAL2"/>
      <c r="OAM2"/>
      <c r="OAN2"/>
      <c r="OAO2"/>
      <c r="OAP2"/>
      <c r="OAQ2"/>
      <c r="OAR2"/>
      <c r="OAS2"/>
      <c r="OAT2"/>
      <c r="OAU2"/>
      <c r="OAV2"/>
      <c r="OAW2"/>
      <c r="OAX2"/>
      <c r="OAY2"/>
      <c r="OAZ2"/>
      <c r="OBA2"/>
      <c r="OBB2"/>
      <c r="OBC2"/>
      <c r="OBD2"/>
      <c r="OBE2"/>
      <c r="OBF2"/>
      <c r="OBG2"/>
      <c r="OBH2"/>
      <c r="OBI2"/>
      <c r="OBJ2"/>
      <c r="OBK2"/>
      <c r="OBL2"/>
      <c r="OBM2"/>
      <c r="OBN2"/>
      <c r="OBO2"/>
      <c r="OBP2"/>
      <c r="OBQ2"/>
      <c r="OBR2"/>
      <c r="OBS2"/>
      <c r="OBT2"/>
      <c r="OBU2"/>
      <c r="OBV2"/>
      <c r="OBW2"/>
      <c r="OBX2"/>
      <c r="OBY2"/>
      <c r="OBZ2"/>
      <c r="OCA2"/>
      <c r="OCB2"/>
      <c r="OCC2"/>
      <c r="OCD2"/>
      <c r="OCE2"/>
      <c r="OCF2"/>
      <c r="OCG2"/>
      <c r="OCH2"/>
      <c r="OCI2"/>
      <c r="OCJ2"/>
      <c r="OCK2"/>
      <c r="OCL2"/>
      <c r="OCM2"/>
      <c r="OCN2"/>
      <c r="OCO2"/>
      <c r="OCP2"/>
      <c r="OCQ2"/>
      <c r="OCR2"/>
      <c r="OCS2"/>
      <c r="OCT2"/>
      <c r="OCU2"/>
      <c r="OCV2"/>
      <c r="OCW2"/>
      <c r="OCX2"/>
      <c r="OCY2"/>
      <c r="OCZ2"/>
      <c r="ODA2"/>
      <c r="ODB2"/>
      <c r="ODC2"/>
      <c r="ODD2"/>
      <c r="ODE2"/>
      <c r="ODF2"/>
      <c r="ODG2"/>
      <c r="ODH2"/>
      <c r="ODI2"/>
      <c r="ODJ2"/>
      <c r="ODK2"/>
      <c r="ODL2"/>
      <c r="ODM2"/>
      <c r="ODN2"/>
      <c r="ODO2"/>
      <c r="ODP2"/>
      <c r="ODQ2"/>
      <c r="ODR2"/>
      <c r="ODS2"/>
      <c r="ODT2"/>
      <c r="ODU2"/>
      <c r="ODV2"/>
      <c r="ODW2"/>
      <c r="ODX2"/>
      <c r="ODY2"/>
      <c r="ODZ2"/>
      <c r="OEA2"/>
      <c r="OEB2"/>
      <c r="OEC2"/>
      <c r="OED2"/>
      <c r="OEE2"/>
      <c r="OEF2"/>
      <c r="OEG2"/>
      <c r="OEH2"/>
      <c r="OEI2"/>
      <c r="OEJ2"/>
      <c r="OEK2"/>
      <c r="OEL2"/>
      <c r="OEM2"/>
      <c r="OEN2"/>
      <c r="OEO2"/>
      <c r="OEP2"/>
      <c r="OEQ2"/>
      <c r="OER2"/>
      <c r="OES2"/>
      <c r="OET2"/>
      <c r="OEU2"/>
      <c r="OEV2"/>
      <c r="OEW2"/>
      <c r="OEX2"/>
      <c r="OEY2"/>
      <c r="OEZ2"/>
      <c r="OFA2"/>
      <c r="OFB2"/>
      <c r="OFC2"/>
      <c r="OFD2"/>
      <c r="OFE2"/>
      <c r="OFF2"/>
      <c r="OFG2"/>
      <c r="OFH2"/>
      <c r="OFI2"/>
      <c r="OFJ2"/>
      <c r="OFK2"/>
      <c r="OFL2"/>
      <c r="OFM2"/>
      <c r="OFN2"/>
      <c r="OFO2"/>
      <c r="OFP2"/>
      <c r="OFQ2"/>
      <c r="OFR2"/>
      <c r="OFS2"/>
      <c r="OFT2"/>
      <c r="OFU2"/>
      <c r="OFV2"/>
      <c r="OFW2"/>
      <c r="OFX2"/>
      <c r="OFY2"/>
      <c r="OFZ2"/>
      <c r="OGA2"/>
      <c r="OGB2"/>
      <c r="OGC2"/>
      <c r="OGD2"/>
      <c r="OGE2"/>
      <c r="OGF2"/>
      <c r="OGG2"/>
      <c r="OGH2"/>
      <c r="OGI2"/>
      <c r="OGJ2"/>
      <c r="OGK2"/>
      <c r="OGL2"/>
      <c r="OGM2"/>
      <c r="OGN2"/>
      <c r="OGO2"/>
      <c r="OGP2"/>
      <c r="OGQ2"/>
      <c r="OGR2"/>
      <c r="OGS2"/>
      <c r="OGT2"/>
      <c r="OGU2"/>
      <c r="OGV2"/>
      <c r="OGW2"/>
      <c r="OGX2"/>
      <c r="OGY2"/>
      <c r="OGZ2"/>
      <c r="OHA2"/>
      <c r="OHB2"/>
      <c r="OHC2"/>
      <c r="OHD2"/>
      <c r="OHE2"/>
      <c r="OHF2"/>
      <c r="OHG2"/>
      <c r="OHH2"/>
      <c r="OHI2"/>
      <c r="OHJ2"/>
      <c r="OHK2"/>
      <c r="OHL2"/>
      <c r="OHM2"/>
      <c r="OHN2"/>
      <c r="OHO2"/>
      <c r="OHP2"/>
      <c r="OHQ2"/>
      <c r="OHR2"/>
      <c r="OHS2"/>
      <c r="OHT2"/>
      <c r="OHU2"/>
      <c r="OHV2"/>
      <c r="OHW2"/>
      <c r="OHX2"/>
      <c r="OHY2"/>
      <c r="OHZ2"/>
      <c r="OIA2"/>
      <c r="OIB2"/>
      <c r="OIC2"/>
      <c r="OID2"/>
      <c r="OIE2"/>
      <c r="OIF2"/>
      <c r="OIG2"/>
      <c r="OIH2"/>
      <c r="OII2"/>
      <c r="OIJ2"/>
      <c r="OIK2"/>
      <c r="OIL2"/>
      <c r="OIM2"/>
      <c r="OIN2"/>
      <c r="OIO2"/>
      <c r="OIP2"/>
      <c r="OIQ2"/>
      <c r="OIR2"/>
      <c r="OIS2"/>
      <c r="OIT2"/>
      <c r="OIU2"/>
      <c r="OIV2"/>
      <c r="OIW2"/>
      <c r="OIX2"/>
      <c r="OIY2"/>
      <c r="OIZ2"/>
      <c r="OJA2"/>
      <c r="OJB2"/>
      <c r="OJC2"/>
      <c r="OJD2"/>
      <c r="OJE2"/>
      <c r="OJF2"/>
      <c r="OJG2"/>
      <c r="OJH2"/>
      <c r="OJI2"/>
      <c r="OJJ2"/>
      <c r="OJK2"/>
      <c r="OJL2"/>
      <c r="OJM2"/>
      <c r="OJN2"/>
      <c r="OJO2"/>
      <c r="OJP2"/>
      <c r="OJQ2"/>
      <c r="OJR2"/>
      <c r="OJS2"/>
      <c r="OJT2"/>
      <c r="OJU2"/>
      <c r="OJV2"/>
      <c r="OJW2"/>
      <c r="OJX2"/>
      <c r="OJY2"/>
      <c r="OJZ2"/>
      <c r="OKA2"/>
      <c r="OKB2"/>
      <c r="OKC2"/>
      <c r="OKD2"/>
      <c r="OKE2"/>
      <c r="OKF2"/>
      <c r="OKG2"/>
      <c r="OKH2"/>
      <c r="OKI2"/>
      <c r="OKJ2"/>
      <c r="OKK2"/>
      <c r="OKL2"/>
      <c r="OKM2"/>
      <c r="OKN2"/>
      <c r="OKO2"/>
      <c r="OKP2"/>
      <c r="OKQ2"/>
      <c r="OKR2"/>
      <c r="OKS2"/>
      <c r="OKT2"/>
      <c r="OKU2"/>
      <c r="OKV2"/>
      <c r="OKW2"/>
      <c r="OKX2"/>
      <c r="OKY2"/>
      <c r="OKZ2"/>
      <c r="OLA2"/>
      <c r="OLB2"/>
      <c r="OLC2"/>
      <c r="OLD2"/>
      <c r="OLE2"/>
      <c r="OLF2"/>
      <c r="OLG2"/>
      <c r="OLH2"/>
      <c r="OLI2"/>
      <c r="OLJ2"/>
      <c r="OLK2"/>
      <c r="OLL2"/>
      <c r="OLM2"/>
      <c r="OLN2"/>
      <c r="OLO2"/>
      <c r="OLP2"/>
      <c r="OLQ2"/>
      <c r="OLR2"/>
      <c r="OLS2"/>
      <c r="OLT2"/>
      <c r="OLU2"/>
      <c r="OLV2"/>
      <c r="OLW2"/>
      <c r="OLX2"/>
      <c r="OLY2"/>
      <c r="OLZ2"/>
      <c r="OMA2"/>
      <c r="OMB2"/>
      <c r="OMC2"/>
      <c r="OMD2"/>
      <c r="OME2"/>
      <c r="OMF2"/>
      <c r="OMG2"/>
      <c r="OMH2"/>
      <c r="OMI2"/>
      <c r="OMJ2"/>
      <c r="OMK2"/>
      <c r="OML2"/>
      <c r="OMM2"/>
      <c r="OMN2"/>
      <c r="OMO2"/>
      <c r="OMP2"/>
      <c r="OMQ2"/>
      <c r="OMR2"/>
      <c r="OMS2"/>
      <c r="OMT2"/>
      <c r="OMU2"/>
      <c r="OMV2"/>
      <c r="OMW2"/>
      <c r="OMX2"/>
      <c r="OMY2"/>
      <c r="OMZ2"/>
      <c r="ONA2"/>
      <c r="ONB2"/>
      <c r="ONC2"/>
      <c r="OND2"/>
      <c r="ONE2"/>
      <c r="ONF2"/>
      <c r="ONG2"/>
      <c r="ONH2"/>
      <c r="ONI2"/>
      <c r="ONJ2"/>
      <c r="ONK2"/>
      <c r="ONL2"/>
      <c r="ONM2"/>
      <c r="ONN2"/>
      <c r="ONO2"/>
      <c r="ONP2"/>
      <c r="ONQ2"/>
      <c r="ONR2"/>
      <c r="ONS2"/>
      <c r="ONT2"/>
      <c r="ONU2"/>
      <c r="ONV2"/>
      <c r="ONW2"/>
      <c r="ONX2"/>
      <c r="ONY2"/>
      <c r="ONZ2"/>
      <c r="OOA2"/>
      <c r="OOB2"/>
      <c r="OOC2"/>
      <c r="OOD2"/>
      <c r="OOE2"/>
      <c r="OOF2"/>
      <c r="OOG2"/>
      <c r="OOH2"/>
      <c r="OOI2"/>
      <c r="OOJ2"/>
      <c r="OOK2"/>
      <c r="OOL2"/>
      <c r="OOM2"/>
      <c r="OON2"/>
      <c r="OOO2"/>
      <c r="OOP2"/>
      <c r="OOQ2"/>
      <c r="OOR2"/>
      <c r="OOS2"/>
      <c r="OOT2"/>
      <c r="OOU2"/>
      <c r="OOV2"/>
      <c r="OOW2"/>
      <c r="OOX2"/>
      <c r="OOY2"/>
      <c r="OOZ2"/>
      <c r="OPA2"/>
      <c r="OPB2"/>
      <c r="OPC2"/>
      <c r="OPD2"/>
      <c r="OPE2"/>
      <c r="OPF2"/>
      <c r="OPG2"/>
      <c r="OPH2"/>
      <c r="OPI2"/>
      <c r="OPJ2"/>
      <c r="OPK2"/>
      <c r="OPL2"/>
      <c r="OPM2"/>
      <c r="OPN2"/>
      <c r="OPO2"/>
      <c r="OPP2"/>
      <c r="OPQ2"/>
      <c r="OPR2"/>
      <c r="OPS2"/>
      <c r="OPT2"/>
      <c r="OPU2"/>
      <c r="OPV2"/>
      <c r="OPW2"/>
      <c r="OPX2"/>
      <c r="OPY2"/>
      <c r="OPZ2"/>
      <c r="OQA2"/>
      <c r="OQB2"/>
      <c r="OQC2"/>
      <c r="OQD2"/>
      <c r="OQE2"/>
      <c r="OQF2"/>
      <c r="OQG2"/>
      <c r="OQH2"/>
      <c r="OQI2"/>
      <c r="OQJ2"/>
      <c r="OQK2"/>
      <c r="OQL2"/>
      <c r="OQM2"/>
      <c r="OQN2"/>
      <c r="OQO2"/>
      <c r="OQP2"/>
      <c r="OQQ2"/>
      <c r="OQR2"/>
      <c r="OQS2"/>
      <c r="OQT2"/>
      <c r="OQU2"/>
      <c r="OQV2"/>
      <c r="OQW2"/>
      <c r="OQX2"/>
      <c r="OQY2"/>
      <c r="OQZ2"/>
      <c r="ORA2"/>
      <c r="ORB2"/>
      <c r="ORC2"/>
      <c r="ORD2"/>
      <c r="ORE2"/>
      <c r="ORF2"/>
      <c r="ORG2"/>
      <c r="ORH2"/>
      <c r="ORI2"/>
      <c r="ORJ2"/>
      <c r="ORK2"/>
      <c r="ORL2"/>
      <c r="ORM2"/>
      <c r="ORN2"/>
      <c r="ORO2"/>
      <c r="ORP2"/>
      <c r="ORQ2"/>
      <c r="ORR2"/>
      <c r="ORS2"/>
      <c r="ORT2"/>
      <c r="ORU2"/>
      <c r="ORV2"/>
      <c r="ORW2"/>
      <c r="ORX2"/>
      <c r="ORY2"/>
      <c r="ORZ2"/>
      <c r="OSA2"/>
      <c r="OSB2"/>
      <c r="OSC2"/>
      <c r="OSD2"/>
      <c r="OSE2"/>
      <c r="OSF2"/>
      <c r="OSG2"/>
      <c r="OSH2"/>
      <c r="OSI2"/>
      <c r="OSJ2"/>
      <c r="OSK2"/>
      <c r="OSL2"/>
      <c r="OSM2"/>
      <c r="OSN2"/>
      <c r="OSO2"/>
      <c r="OSP2"/>
      <c r="OSQ2"/>
      <c r="OSR2"/>
      <c r="OSS2"/>
      <c r="OST2"/>
      <c r="OSU2"/>
      <c r="OSV2"/>
      <c r="OSW2"/>
      <c r="OSX2"/>
      <c r="OSY2"/>
      <c r="OSZ2"/>
      <c r="OTA2"/>
      <c r="OTB2"/>
      <c r="OTC2"/>
      <c r="OTD2"/>
      <c r="OTE2"/>
      <c r="OTF2"/>
      <c r="OTG2"/>
      <c r="OTH2"/>
      <c r="OTI2"/>
      <c r="OTJ2"/>
      <c r="OTK2"/>
      <c r="OTL2"/>
      <c r="OTM2"/>
      <c r="OTN2"/>
      <c r="OTO2"/>
      <c r="OTP2"/>
      <c r="OTQ2"/>
      <c r="OTR2"/>
      <c r="OTS2"/>
      <c r="OTT2"/>
      <c r="OTU2"/>
      <c r="OTV2"/>
      <c r="OTW2"/>
      <c r="OTX2"/>
      <c r="OTY2"/>
      <c r="OTZ2"/>
      <c r="OUA2"/>
      <c r="OUB2"/>
      <c r="OUC2"/>
      <c r="OUD2"/>
      <c r="OUE2"/>
      <c r="OUF2"/>
      <c r="OUG2"/>
      <c r="OUH2"/>
      <c r="OUI2"/>
      <c r="OUJ2"/>
      <c r="OUK2"/>
      <c r="OUL2"/>
      <c r="OUM2"/>
      <c r="OUN2"/>
      <c r="OUO2"/>
      <c r="OUP2"/>
      <c r="OUQ2"/>
      <c r="OUR2"/>
      <c r="OUS2"/>
      <c r="OUT2"/>
      <c r="OUU2"/>
      <c r="OUV2"/>
      <c r="OUW2"/>
      <c r="OUX2"/>
      <c r="OUY2"/>
      <c r="OUZ2"/>
      <c r="OVA2"/>
      <c r="OVB2"/>
      <c r="OVC2"/>
      <c r="OVD2"/>
      <c r="OVE2"/>
      <c r="OVF2"/>
      <c r="OVG2"/>
      <c r="OVH2"/>
      <c r="OVI2"/>
      <c r="OVJ2"/>
      <c r="OVK2"/>
      <c r="OVL2"/>
      <c r="OVM2"/>
      <c r="OVN2"/>
      <c r="OVO2"/>
      <c r="OVP2"/>
      <c r="OVQ2"/>
      <c r="OVR2"/>
      <c r="OVS2"/>
      <c r="OVT2"/>
      <c r="OVU2"/>
      <c r="OVV2"/>
      <c r="OVW2"/>
      <c r="OVX2"/>
      <c r="OVY2"/>
      <c r="OVZ2"/>
      <c r="OWA2"/>
      <c r="OWB2"/>
      <c r="OWC2"/>
      <c r="OWD2"/>
      <c r="OWE2"/>
      <c r="OWF2"/>
      <c r="OWG2"/>
      <c r="OWH2"/>
      <c r="OWI2"/>
      <c r="OWJ2"/>
      <c r="OWK2"/>
      <c r="OWL2"/>
      <c r="OWM2"/>
      <c r="OWN2"/>
      <c r="OWO2"/>
      <c r="OWP2"/>
      <c r="OWQ2"/>
      <c r="OWR2"/>
      <c r="OWS2"/>
      <c r="OWT2"/>
      <c r="OWU2"/>
      <c r="OWV2"/>
      <c r="OWW2"/>
      <c r="OWX2"/>
      <c r="OWY2"/>
      <c r="OWZ2"/>
      <c r="OXA2"/>
      <c r="OXB2"/>
      <c r="OXC2"/>
      <c r="OXD2"/>
      <c r="OXE2"/>
      <c r="OXF2"/>
      <c r="OXG2"/>
      <c r="OXH2"/>
      <c r="OXI2"/>
      <c r="OXJ2"/>
      <c r="OXK2"/>
      <c r="OXL2"/>
      <c r="OXM2"/>
      <c r="OXN2"/>
      <c r="OXO2"/>
      <c r="OXP2"/>
      <c r="OXQ2"/>
      <c r="OXR2"/>
      <c r="OXS2"/>
      <c r="OXT2"/>
      <c r="OXU2"/>
      <c r="OXV2"/>
      <c r="OXW2"/>
      <c r="OXX2"/>
      <c r="OXY2"/>
      <c r="OXZ2"/>
      <c r="OYA2"/>
      <c r="OYB2"/>
      <c r="OYC2"/>
      <c r="OYD2"/>
      <c r="OYE2"/>
      <c r="OYF2"/>
      <c r="OYG2"/>
      <c r="OYH2"/>
      <c r="OYI2"/>
      <c r="OYJ2"/>
      <c r="OYK2"/>
      <c r="OYL2"/>
      <c r="OYM2"/>
      <c r="OYN2"/>
      <c r="OYO2"/>
      <c r="OYP2"/>
      <c r="OYQ2"/>
      <c r="OYR2"/>
      <c r="OYS2"/>
      <c r="OYT2"/>
      <c r="OYU2"/>
      <c r="OYV2"/>
      <c r="OYW2"/>
      <c r="OYX2"/>
      <c r="OYY2"/>
      <c r="OYZ2"/>
      <c r="OZA2"/>
      <c r="OZB2"/>
      <c r="OZC2"/>
      <c r="OZD2"/>
      <c r="OZE2"/>
      <c r="OZF2"/>
      <c r="OZG2"/>
      <c r="OZH2"/>
      <c r="OZI2"/>
      <c r="OZJ2"/>
      <c r="OZK2"/>
      <c r="OZL2"/>
      <c r="OZM2"/>
      <c r="OZN2"/>
      <c r="OZO2"/>
      <c r="OZP2"/>
      <c r="OZQ2"/>
      <c r="OZR2"/>
      <c r="OZS2"/>
      <c r="OZT2"/>
      <c r="OZU2"/>
      <c r="OZV2"/>
      <c r="OZW2"/>
      <c r="OZX2"/>
      <c r="OZY2"/>
      <c r="OZZ2"/>
      <c r="PAA2"/>
      <c r="PAB2"/>
      <c r="PAC2"/>
      <c r="PAD2"/>
      <c r="PAE2"/>
      <c r="PAF2"/>
      <c r="PAG2"/>
      <c r="PAH2"/>
      <c r="PAI2"/>
      <c r="PAJ2"/>
      <c r="PAK2"/>
      <c r="PAL2"/>
      <c r="PAM2"/>
      <c r="PAN2"/>
      <c r="PAO2"/>
      <c r="PAP2"/>
      <c r="PAQ2"/>
      <c r="PAR2"/>
      <c r="PAS2"/>
      <c r="PAT2"/>
      <c r="PAU2"/>
      <c r="PAV2"/>
      <c r="PAW2"/>
      <c r="PAX2"/>
      <c r="PAY2"/>
      <c r="PAZ2"/>
      <c r="PBA2"/>
      <c r="PBB2"/>
      <c r="PBC2"/>
      <c r="PBD2"/>
      <c r="PBE2"/>
      <c r="PBF2"/>
      <c r="PBG2"/>
      <c r="PBH2"/>
      <c r="PBI2"/>
      <c r="PBJ2"/>
      <c r="PBK2"/>
      <c r="PBL2"/>
      <c r="PBM2"/>
      <c r="PBN2"/>
      <c r="PBO2"/>
      <c r="PBP2"/>
      <c r="PBQ2"/>
      <c r="PBR2"/>
      <c r="PBS2"/>
      <c r="PBT2"/>
      <c r="PBU2"/>
      <c r="PBV2"/>
      <c r="PBW2"/>
      <c r="PBX2"/>
      <c r="PBY2"/>
      <c r="PBZ2"/>
      <c r="PCA2"/>
      <c r="PCB2"/>
      <c r="PCC2"/>
      <c r="PCD2"/>
      <c r="PCE2"/>
      <c r="PCF2"/>
      <c r="PCG2"/>
      <c r="PCH2"/>
      <c r="PCI2"/>
      <c r="PCJ2"/>
      <c r="PCK2"/>
      <c r="PCL2"/>
      <c r="PCM2"/>
      <c r="PCN2"/>
      <c r="PCO2"/>
      <c r="PCP2"/>
      <c r="PCQ2"/>
      <c r="PCR2"/>
      <c r="PCS2"/>
      <c r="PCT2"/>
      <c r="PCU2"/>
      <c r="PCV2"/>
      <c r="PCW2"/>
      <c r="PCX2"/>
      <c r="PCY2"/>
      <c r="PCZ2"/>
      <c r="PDA2"/>
      <c r="PDB2"/>
      <c r="PDC2"/>
      <c r="PDD2"/>
      <c r="PDE2"/>
      <c r="PDF2"/>
      <c r="PDG2"/>
      <c r="PDH2"/>
      <c r="PDI2"/>
      <c r="PDJ2"/>
      <c r="PDK2"/>
      <c r="PDL2"/>
      <c r="PDM2"/>
      <c r="PDN2"/>
      <c r="PDO2"/>
      <c r="PDP2"/>
      <c r="PDQ2"/>
      <c r="PDR2"/>
      <c r="PDS2"/>
      <c r="PDT2"/>
      <c r="PDU2"/>
      <c r="PDV2"/>
      <c r="PDW2"/>
      <c r="PDX2"/>
      <c r="PDY2"/>
      <c r="PDZ2"/>
      <c r="PEA2"/>
      <c r="PEB2"/>
      <c r="PEC2"/>
      <c r="PED2"/>
      <c r="PEE2"/>
      <c r="PEF2"/>
      <c r="PEG2"/>
      <c r="PEH2"/>
      <c r="PEI2"/>
      <c r="PEJ2"/>
      <c r="PEK2"/>
      <c r="PEL2"/>
      <c r="PEM2"/>
      <c r="PEN2"/>
      <c r="PEO2"/>
      <c r="PEP2"/>
      <c r="PEQ2"/>
      <c r="PER2"/>
      <c r="PES2"/>
      <c r="PET2"/>
      <c r="PEU2"/>
      <c r="PEV2"/>
      <c r="PEW2"/>
      <c r="PEX2"/>
      <c r="PEY2"/>
      <c r="PEZ2"/>
      <c r="PFA2"/>
      <c r="PFB2"/>
      <c r="PFC2"/>
      <c r="PFD2"/>
      <c r="PFE2"/>
      <c r="PFF2"/>
      <c r="PFG2"/>
      <c r="PFH2"/>
      <c r="PFI2"/>
      <c r="PFJ2"/>
      <c r="PFK2"/>
      <c r="PFL2"/>
      <c r="PFM2"/>
      <c r="PFN2"/>
      <c r="PFO2"/>
      <c r="PFP2"/>
      <c r="PFQ2"/>
      <c r="PFR2"/>
      <c r="PFS2"/>
      <c r="PFT2"/>
      <c r="PFU2"/>
      <c r="PFV2"/>
      <c r="PFW2"/>
      <c r="PFX2"/>
      <c r="PFY2"/>
      <c r="PFZ2"/>
      <c r="PGA2"/>
      <c r="PGB2"/>
      <c r="PGC2"/>
      <c r="PGD2"/>
      <c r="PGE2"/>
      <c r="PGF2"/>
      <c r="PGG2"/>
      <c r="PGH2"/>
      <c r="PGI2"/>
      <c r="PGJ2"/>
      <c r="PGK2"/>
      <c r="PGL2"/>
      <c r="PGM2"/>
      <c r="PGN2"/>
      <c r="PGO2"/>
      <c r="PGP2"/>
      <c r="PGQ2"/>
      <c r="PGR2"/>
      <c r="PGS2"/>
      <c r="PGT2"/>
      <c r="PGU2"/>
      <c r="PGV2"/>
      <c r="PGW2"/>
      <c r="PGX2"/>
      <c r="PGY2"/>
      <c r="PGZ2"/>
      <c r="PHA2"/>
      <c r="PHB2"/>
      <c r="PHC2"/>
      <c r="PHD2"/>
      <c r="PHE2"/>
      <c r="PHF2"/>
      <c r="PHG2"/>
      <c r="PHH2"/>
      <c r="PHI2"/>
      <c r="PHJ2"/>
      <c r="PHK2"/>
      <c r="PHL2"/>
      <c r="PHM2"/>
      <c r="PHN2"/>
      <c r="PHO2"/>
      <c r="PHP2"/>
      <c r="PHQ2"/>
      <c r="PHR2"/>
      <c r="PHS2"/>
      <c r="PHT2"/>
      <c r="PHU2"/>
      <c r="PHV2"/>
      <c r="PHW2"/>
      <c r="PHX2"/>
      <c r="PHY2"/>
      <c r="PHZ2"/>
      <c r="PIA2"/>
      <c r="PIB2"/>
      <c r="PIC2"/>
      <c r="PID2"/>
      <c r="PIE2"/>
      <c r="PIF2"/>
      <c r="PIG2"/>
      <c r="PIH2"/>
      <c r="PII2"/>
      <c r="PIJ2"/>
      <c r="PIK2"/>
      <c r="PIL2"/>
      <c r="PIM2"/>
      <c r="PIN2"/>
      <c r="PIO2"/>
      <c r="PIP2"/>
      <c r="PIQ2"/>
      <c r="PIR2"/>
      <c r="PIS2"/>
      <c r="PIT2"/>
      <c r="PIU2"/>
      <c r="PIV2"/>
      <c r="PIW2"/>
      <c r="PIX2"/>
      <c r="PIY2"/>
      <c r="PIZ2"/>
      <c r="PJA2"/>
      <c r="PJB2"/>
      <c r="PJC2"/>
      <c r="PJD2"/>
      <c r="PJE2"/>
      <c r="PJF2"/>
      <c r="PJG2"/>
      <c r="PJH2"/>
      <c r="PJI2"/>
      <c r="PJJ2"/>
      <c r="PJK2"/>
      <c r="PJL2"/>
      <c r="PJM2"/>
      <c r="PJN2"/>
      <c r="PJO2"/>
      <c r="PJP2"/>
      <c r="PJQ2"/>
      <c r="PJR2"/>
      <c r="PJS2"/>
      <c r="PJT2"/>
      <c r="PJU2"/>
      <c r="PJV2"/>
      <c r="PJW2"/>
      <c r="PJX2"/>
      <c r="PJY2"/>
      <c r="PJZ2"/>
      <c r="PKA2"/>
      <c r="PKB2"/>
      <c r="PKC2"/>
      <c r="PKD2"/>
      <c r="PKE2"/>
      <c r="PKF2"/>
      <c r="PKG2"/>
      <c r="PKH2"/>
      <c r="PKI2"/>
      <c r="PKJ2"/>
      <c r="PKK2"/>
      <c r="PKL2"/>
      <c r="PKM2"/>
      <c r="PKN2"/>
      <c r="PKO2"/>
      <c r="PKP2"/>
      <c r="PKQ2"/>
      <c r="PKR2"/>
      <c r="PKS2"/>
      <c r="PKT2"/>
      <c r="PKU2"/>
      <c r="PKV2"/>
      <c r="PKW2"/>
      <c r="PKX2"/>
      <c r="PKY2"/>
      <c r="PKZ2"/>
      <c r="PLA2"/>
      <c r="PLB2"/>
      <c r="PLC2"/>
      <c r="PLD2"/>
      <c r="PLE2"/>
      <c r="PLF2"/>
      <c r="PLG2"/>
      <c r="PLH2"/>
      <c r="PLI2"/>
      <c r="PLJ2"/>
      <c r="PLK2"/>
      <c r="PLL2"/>
      <c r="PLM2"/>
      <c r="PLN2"/>
      <c r="PLO2"/>
      <c r="PLP2"/>
      <c r="PLQ2"/>
      <c r="PLR2"/>
      <c r="PLS2"/>
      <c r="PLT2"/>
      <c r="PLU2"/>
      <c r="PLV2"/>
      <c r="PLW2"/>
      <c r="PLX2"/>
      <c r="PLY2"/>
      <c r="PLZ2"/>
      <c r="PMA2"/>
      <c r="PMB2"/>
      <c r="PMC2"/>
      <c r="PMD2"/>
      <c r="PME2"/>
      <c r="PMF2"/>
      <c r="PMG2"/>
      <c r="PMH2"/>
      <c r="PMI2"/>
      <c r="PMJ2"/>
      <c r="PMK2"/>
      <c r="PML2"/>
      <c r="PMM2"/>
      <c r="PMN2"/>
      <c r="PMO2"/>
      <c r="PMP2"/>
      <c r="PMQ2"/>
      <c r="PMR2"/>
      <c r="PMS2"/>
      <c r="PMT2"/>
      <c r="PMU2"/>
      <c r="PMV2"/>
      <c r="PMW2"/>
      <c r="PMX2"/>
      <c r="PMY2"/>
      <c r="PMZ2"/>
      <c r="PNA2"/>
      <c r="PNB2"/>
      <c r="PNC2"/>
      <c r="PND2"/>
      <c r="PNE2"/>
      <c r="PNF2"/>
      <c r="PNG2"/>
      <c r="PNH2"/>
      <c r="PNI2"/>
      <c r="PNJ2"/>
      <c r="PNK2"/>
      <c r="PNL2"/>
      <c r="PNM2"/>
      <c r="PNN2"/>
      <c r="PNO2"/>
      <c r="PNP2"/>
      <c r="PNQ2"/>
      <c r="PNR2"/>
      <c r="PNS2"/>
      <c r="PNT2"/>
      <c r="PNU2"/>
      <c r="PNV2"/>
      <c r="PNW2"/>
      <c r="PNX2"/>
      <c r="PNY2"/>
      <c r="PNZ2"/>
      <c r="POA2"/>
      <c r="POB2"/>
      <c r="POC2"/>
      <c r="POD2"/>
      <c r="POE2"/>
      <c r="POF2"/>
      <c r="POG2"/>
      <c r="POH2"/>
      <c r="POI2"/>
      <c r="POJ2"/>
      <c r="POK2"/>
      <c r="POL2"/>
      <c r="POM2"/>
      <c r="PON2"/>
      <c r="POO2"/>
      <c r="POP2"/>
      <c r="POQ2"/>
      <c r="POR2"/>
      <c r="POS2"/>
      <c r="POT2"/>
      <c r="POU2"/>
      <c r="POV2"/>
      <c r="POW2"/>
      <c r="POX2"/>
      <c r="POY2"/>
      <c r="POZ2"/>
      <c r="PPA2"/>
      <c r="PPB2"/>
      <c r="PPC2"/>
      <c r="PPD2"/>
      <c r="PPE2"/>
      <c r="PPF2"/>
      <c r="PPG2"/>
      <c r="PPH2"/>
      <c r="PPI2"/>
      <c r="PPJ2"/>
      <c r="PPK2"/>
      <c r="PPL2"/>
      <c r="PPM2"/>
      <c r="PPN2"/>
      <c r="PPO2"/>
      <c r="PPP2"/>
      <c r="PPQ2"/>
      <c r="PPR2"/>
      <c r="PPS2"/>
      <c r="PPT2"/>
      <c r="PPU2"/>
      <c r="PPV2"/>
      <c r="PPW2"/>
      <c r="PPX2"/>
      <c r="PPY2"/>
      <c r="PPZ2"/>
      <c r="PQA2"/>
      <c r="PQB2"/>
      <c r="PQC2"/>
      <c r="PQD2"/>
      <c r="PQE2"/>
      <c r="PQF2"/>
      <c r="PQG2"/>
      <c r="PQH2"/>
      <c r="PQI2"/>
      <c r="PQJ2"/>
      <c r="PQK2"/>
      <c r="PQL2"/>
      <c r="PQM2"/>
      <c r="PQN2"/>
      <c r="PQO2"/>
      <c r="PQP2"/>
      <c r="PQQ2"/>
      <c r="PQR2"/>
      <c r="PQS2"/>
      <c r="PQT2"/>
      <c r="PQU2"/>
      <c r="PQV2"/>
      <c r="PQW2"/>
      <c r="PQX2"/>
      <c r="PQY2"/>
      <c r="PQZ2"/>
      <c r="PRA2"/>
      <c r="PRB2"/>
      <c r="PRC2"/>
      <c r="PRD2"/>
      <c r="PRE2"/>
      <c r="PRF2"/>
      <c r="PRG2"/>
      <c r="PRH2"/>
      <c r="PRI2"/>
      <c r="PRJ2"/>
      <c r="PRK2"/>
      <c r="PRL2"/>
      <c r="PRM2"/>
      <c r="PRN2"/>
      <c r="PRO2"/>
      <c r="PRP2"/>
      <c r="PRQ2"/>
      <c r="PRR2"/>
      <c r="PRS2"/>
      <c r="PRT2"/>
      <c r="PRU2"/>
      <c r="PRV2"/>
      <c r="PRW2"/>
      <c r="PRX2"/>
      <c r="PRY2"/>
      <c r="PRZ2"/>
      <c r="PSA2"/>
      <c r="PSB2"/>
      <c r="PSC2"/>
      <c r="PSD2"/>
      <c r="PSE2"/>
      <c r="PSF2"/>
      <c r="PSG2"/>
      <c r="PSH2"/>
      <c r="PSI2"/>
      <c r="PSJ2"/>
      <c r="PSK2"/>
      <c r="PSL2"/>
      <c r="PSM2"/>
      <c r="PSN2"/>
      <c r="PSO2"/>
      <c r="PSP2"/>
      <c r="PSQ2"/>
      <c r="PSR2"/>
      <c r="PSS2"/>
      <c r="PST2"/>
      <c r="PSU2"/>
      <c r="PSV2"/>
      <c r="PSW2"/>
      <c r="PSX2"/>
      <c r="PSY2"/>
      <c r="PSZ2"/>
      <c r="PTA2"/>
      <c r="PTB2"/>
      <c r="PTC2"/>
      <c r="PTD2"/>
      <c r="PTE2"/>
      <c r="PTF2"/>
      <c r="PTG2"/>
      <c r="PTH2"/>
      <c r="PTI2"/>
      <c r="PTJ2"/>
      <c r="PTK2"/>
      <c r="PTL2"/>
      <c r="PTM2"/>
      <c r="PTN2"/>
      <c r="PTO2"/>
      <c r="PTP2"/>
      <c r="PTQ2"/>
      <c r="PTR2"/>
      <c r="PTS2"/>
      <c r="PTT2"/>
      <c r="PTU2"/>
      <c r="PTV2"/>
      <c r="PTW2"/>
      <c r="PTX2"/>
      <c r="PTY2"/>
      <c r="PTZ2"/>
      <c r="PUA2"/>
      <c r="PUB2"/>
      <c r="PUC2"/>
      <c r="PUD2"/>
      <c r="PUE2"/>
      <c r="PUF2"/>
      <c r="PUG2"/>
      <c r="PUH2"/>
      <c r="PUI2"/>
      <c r="PUJ2"/>
      <c r="PUK2"/>
      <c r="PUL2"/>
      <c r="PUM2"/>
      <c r="PUN2"/>
      <c r="PUO2"/>
      <c r="PUP2"/>
      <c r="PUQ2"/>
      <c r="PUR2"/>
      <c r="PUS2"/>
      <c r="PUT2"/>
      <c r="PUU2"/>
      <c r="PUV2"/>
      <c r="PUW2"/>
      <c r="PUX2"/>
      <c r="PUY2"/>
      <c r="PUZ2"/>
      <c r="PVA2"/>
      <c r="PVB2"/>
      <c r="PVC2"/>
      <c r="PVD2"/>
      <c r="PVE2"/>
      <c r="PVF2"/>
      <c r="PVG2"/>
      <c r="PVH2"/>
      <c r="PVI2"/>
      <c r="PVJ2"/>
      <c r="PVK2"/>
      <c r="PVL2"/>
      <c r="PVM2"/>
      <c r="PVN2"/>
      <c r="PVO2"/>
      <c r="PVP2"/>
      <c r="PVQ2"/>
      <c r="PVR2"/>
      <c r="PVS2"/>
      <c r="PVT2"/>
      <c r="PVU2"/>
      <c r="PVV2"/>
      <c r="PVW2"/>
      <c r="PVX2"/>
      <c r="PVY2"/>
      <c r="PVZ2"/>
      <c r="PWA2"/>
      <c r="PWB2"/>
      <c r="PWC2"/>
      <c r="PWD2"/>
      <c r="PWE2"/>
      <c r="PWF2"/>
      <c r="PWG2"/>
      <c r="PWH2"/>
      <c r="PWI2"/>
      <c r="PWJ2"/>
      <c r="PWK2"/>
      <c r="PWL2"/>
      <c r="PWM2"/>
      <c r="PWN2"/>
      <c r="PWO2"/>
      <c r="PWP2"/>
      <c r="PWQ2"/>
      <c r="PWR2"/>
      <c r="PWS2"/>
      <c r="PWT2"/>
      <c r="PWU2"/>
      <c r="PWV2"/>
      <c r="PWW2"/>
      <c r="PWX2"/>
      <c r="PWY2"/>
      <c r="PWZ2"/>
      <c r="PXA2"/>
      <c r="PXB2"/>
      <c r="PXC2"/>
      <c r="PXD2"/>
      <c r="PXE2"/>
      <c r="PXF2"/>
      <c r="PXG2"/>
      <c r="PXH2"/>
      <c r="PXI2"/>
      <c r="PXJ2"/>
      <c r="PXK2"/>
      <c r="PXL2"/>
      <c r="PXM2"/>
      <c r="PXN2"/>
      <c r="PXO2"/>
      <c r="PXP2"/>
      <c r="PXQ2"/>
      <c r="PXR2"/>
      <c r="PXS2"/>
      <c r="PXT2"/>
      <c r="PXU2"/>
      <c r="PXV2"/>
      <c r="PXW2"/>
      <c r="PXX2"/>
      <c r="PXY2"/>
      <c r="PXZ2"/>
      <c r="PYA2"/>
      <c r="PYB2"/>
      <c r="PYC2"/>
      <c r="PYD2"/>
      <c r="PYE2"/>
      <c r="PYF2"/>
      <c r="PYG2"/>
      <c r="PYH2"/>
      <c r="PYI2"/>
      <c r="PYJ2"/>
      <c r="PYK2"/>
      <c r="PYL2"/>
      <c r="PYM2"/>
      <c r="PYN2"/>
      <c r="PYO2"/>
      <c r="PYP2"/>
      <c r="PYQ2"/>
      <c r="PYR2"/>
      <c r="PYS2"/>
      <c r="PYT2"/>
      <c r="PYU2"/>
      <c r="PYV2"/>
      <c r="PYW2"/>
      <c r="PYX2"/>
      <c r="PYY2"/>
      <c r="PYZ2"/>
      <c r="PZA2"/>
      <c r="PZB2"/>
      <c r="PZC2"/>
      <c r="PZD2"/>
      <c r="PZE2"/>
      <c r="PZF2"/>
      <c r="PZG2"/>
      <c r="PZH2"/>
      <c r="PZI2"/>
      <c r="PZJ2"/>
      <c r="PZK2"/>
      <c r="PZL2"/>
      <c r="PZM2"/>
      <c r="PZN2"/>
      <c r="PZO2"/>
      <c r="PZP2"/>
      <c r="PZQ2"/>
      <c r="PZR2"/>
      <c r="PZS2"/>
      <c r="PZT2"/>
      <c r="PZU2"/>
      <c r="PZV2"/>
      <c r="PZW2"/>
      <c r="PZX2"/>
      <c r="PZY2"/>
      <c r="PZZ2"/>
      <c r="QAA2"/>
      <c r="QAB2"/>
      <c r="QAC2"/>
      <c r="QAD2"/>
      <c r="QAE2"/>
      <c r="QAF2"/>
      <c r="QAG2"/>
      <c r="QAH2"/>
      <c r="QAI2"/>
      <c r="QAJ2"/>
      <c r="QAK2"/>
      <c r="QAL2"/>
      <c r="QAM2"/>
      <c r="QAN2"/>
      <c r="QAO2"/>
      <c r="QAP2"/>
      <c r="QAQ2"/>
      <c r="QAR2"/>
      <c r="QAS2"/>
      <c r="QAT2"/>
      <c r="QAU2"/>
      <c r="QAV2"/>
      <c r="QAW2"/>
      <c r="QAX2"/>
      <c r="QAY2"/>
      <c r="QAZ2"/>
      <c r="QBA2"/>
      <c r="QBB2"/>
      <c r="QBC2"/>
      <c r="QBD2"/>
      <c r="QBE2"/>
      <c r="QBF2"/>
      <c r="QBG2"/>
      <c r="QBH2"/>
      <c r="QBI2"/>
      <c r="QBJ2"/>
      <c r="QBK2"/>
      <c r="QBL2"/>
      <c r="QBM2"/>
      <c r="QBN2"/>
      <c r="QBO2"/>
      <c r="QBP2"/>
      <c r="QBQ2"/>
      <c r="QBR2"/>
      <c r="QBS2"/>
      <c r="QBT2"/>
      <c r="QBU2"/>
      <c r="QBV2"/>
      <c r="QBW2"/>
      <c r="QBX2"/>
      <c r="QBY2"/>
      <c r="QBZ2"/>
      <c r="QCA2"/>
      <c r="QCB2"/>
      <c r="QCC2"/>
      <c r="QCD2"/>
      <c r="QCE2"/>
      <c r="QCF2"/>
      <c r="QCG2"/>
      <c r="QCH2"/>
      <c r="QCI2"/>
      <c r="QCJ2"/>
      <c r="QCK2"/>
      <c r="QCL2"/>
      <c r="QCM2"/>
      <c r="QCN2"/>
      <c r="QCO2"/>
      <c r="QCP2"/>
      <c r="QCQ2"/>
      <c r="QCR2"/>
      <c r="QCS2"/>
      <c r="QCT2"/>
      <c r="QCU2"/>
      <c r="QCV2"/>
      <c r="QCW2"/>
      <c r="QCX2"/>
      <c r="QCY2"/>
      <c r="QCZ2"/>
      <c r="QDA2"/>
      <c r="QDB2"/>
      <c r="QDC2"/>
      <c r="QDD2"/>
      <c r="QDE2"/>
      <c r="QDF2"/>
      <c r="QDG2"/>
      <c r="QDH2"/>
      <c r="QDI2"/>
      <c r="QDJ2"/>
      <c r="QDK2"/>
      <c r="QDL2"/>
      <c r="QDM2"/>
      <c r="QDN2"/>
      <c r="QDO2"/>
      <c r="QDP2"/>
      <c r="QDQ2"/>
      <c r="QDR2"/>
      <c r="QDS2"/>
      <c r="QDT2"/>
      <c r="QDU2"/>
      <c r="QDV2"/>
      <c r="QDW2"/>
      <c r="QDX2"/>
      <c r="QDY2"/>
      <c r="QDZ2"/>
      <c r="QEA2"/>
      <c r="QEB2"/>
      <c r="QEC2"/>
      <c r="QED2"/>
      <c r="QEE2"/>
      <c r="QEF2"/>
      <c r="QEG2"/>
      <c r="QEH2"/>
      <c r="QEI2"/>
      <c r="QEJ2"/>
      <c r="QEK2"/>
      <c r="QEL2"/>
      <c r="QEM2"/>
      <c r="QEN2"/>
      <c r="QEO2"/>
      <c r="QEP2"/>
      <c r="QEQ2"/>
      <c r="QER2"/>
      <c r="QES2"/>
      <c r="QET2"/>
      <c r="QEU2"/>
      <c r="QEV2"/>
      <c r="QEW2"/>
      <c r="QEX2"/>
      <c r="QEY2"/>
      <c r="QEZ2"/>
      <c r="QFA2"/>
      <c r="QFB2"/>
      <c r="QFC2"/>
      <c r="QFD2"/>
      <c r="QFE2"/>
      <c r="QFF2"/>
      <c r="QFG2"/>
      <c r="QFH2"/>
      <c r="QFI2"/>
      <c r="QFJ2"/>
      <c r="QFK2"/>
      <c r="QFL2"/>
      <c r="QFM2"/>
      <c r="QFN2"/>
      <c r="QFO2"/>
      <c r="QFP2"/>
      <c r="QFQ2"/>
      <c r="QFR2"/>
      <c r="QFS2"/>
      <c r="QFT2"/>
      <c r="QFU2"/>
      <c r="QFV2"/>
      <c r="QFW2"/>
      <c r="QFX2"/>
      <c r="QFY2"/>
      <c r="QFZ2"/>
      <c r="QGA2"/>
      <c r="QGB2"/>
      <c r="QGC2"/>
      <c r="QGD2"/>
      <c r="QGE2"/>
      <c r="QGF2"/>
      <c r="QGG2"/>
      <c r="QGH2"/>
      <c r="QGI2"/>
      <c r="QGJ2"/>
      <c r="QGK2"/>
      <c r="QGL2"/>
      <c r="QGM2"/>
      <c r="QGN2"/>
      <c r="QGO2"/>
      <c r="QGP2"/>
      <c r="QGQ2"/>
      <c r="QGR2"/>
      <c r="QGS2"/>
      <c r="QGT2"/>
      <c r="QGU2"/>
      <c r="QGV2"/>
      <c r="QGW2"/>
      <c r="QGX2"/>
      <c r="QGY2"/>
      <c r="QGZ2"/>
      <c r="QHA2"/>
      <c r="QHB2"/>
      <c r="QHC2"/>
      <c r="QHD2"/>
      <c r="QHE2"/>
      <c r="QHF2"/>
      <c r="QHG2"/>
      <c r="QHH2"/>
      <c r="QHI2"/>
      <c r="QHJ2"/>
      <c r="QHK2"/>
      <c r="QHL2"/>
      <c r="QHM2"/>
      <c r="QHN2"/>
      <c r="QHO2"/>
      <c r="QHP2"/>
      <c r="QHQ2"/>
      <c r="QHR2"/>
      <c r="QHS2"/>
      <c r="QHT2"/>
      <c r="QHU2"/>
      <c r="QHV2"/>
      <c r="QHW2"/>
      <c r="QHX2"/>
      <c r="QHY2"/>
      <c r="QHZ2"/>
      <c r="QIA2"/>
      <c r="QIB2"/>
      <c r="QIC2"/>
      <c r="QID2"/>
      <c r="QIE2"/>
      <c r="QIF2"/>
      <c r="QIG2"/>
      <c r="QIH2"/>
      <c r="QII2"/>
      <c r="QIJ2"/>
      <c r="QIK2"/>
      <c r="QIL2"/>
      <c r="QIM2"/>
      <c r="QIN2"/>
      <c r="QIO2"/>
      <c r="QIP2"/>
      <c r="QIQ2"/>
      <c r="QIR2"/>
      <c r="QIS2"/>
      <c r="QIT2"/>
      <c r="QIU2"/>
      <c r="QIV2"/>
      <c r="QIW2"/>
      <c r="QIX2"/>
      <c r="QIY2"/>
      <c r="QIZ2"/>
      <c r="QJA2"/>
      <c r="QJB2"/>
      <c r="QJC2"/>
      <c r="QJD2"/>
      <c r="QJE2"/>
      <c r="QJF2"/>
      <c r="QJG2"/>
      <c r="QJH2"/>
      <c r="QJI2"/>
      <c r="QJJ2"/>
      <c r="QJK2"/>
      <c r="QJL2"/>
      <c r="QJM2"/>
      <c r="QJN2"/>
      <c r="QJO2"/>
      <c r="QJP2"/>
      <c r="QJQ2"/>
      <c r="QJR2"/>
      <c r="QJS2"/>
      <c r="QJT2"/>
      <c r="QJU2"/>
      <c r="QJV2"/>
      <c r="QJW2"/>
      <c r="QJX2"/>
      <c r="QJY2"/>
      <c r="QJZ2"/>
      <c r="QKA2"/>
      <c r="QKB2"/>
      <c r="QKC2"/>
      <c r="QKD2"/>
      <c r="QKE2"/>
      <c r="QKF2"/>
      <c r="QKG2"/>
      <c r="QKH2"/>
      <c r="QKI2"/>
      <c r="QKJ2"/>
      <c r="QKK2"/>
      <c r="QKL2"/>
      <c r="QKM2"/>
      <c r="QKN2"/>
      <c r="QKO2"/>
      <c r="QKP2"/>
      <c r="QKQ2"/>
      <c r="QKR2"/>
      <c r="QKS2"/>
      <c r="QKT2"/>
      <c r="QKU2"/>
      <c r="QKV2"/>
      <c r="QKW2"/>
      <c r="QKX2"/>
      <c r="QKY2"/>
      <c r="QKZ2"/>
      <c r="QLA2"/>
      <c r="QLB2"/>
      <c r="QLC2"/>
      <c r="QLD2"/>
      <c r="QLE2"/>
      <c r="QLF2"/>
      <c r="QLG2"/>
      <c r="QLH2"/>
      <c r="QLI2"/>
      <c r="QLJ2"/>
      <c r="QLK2"/>
      <c r="QLL2"/>
      <c r="QLM2"/>
      <c r="QLN2"/>
      <c r="QLO2"/>
      <c r="QLP2"/>
      <c r="QLQ2"/>
      <c r="QLR2"/>
      <c r="QLS2"/>
      <c r="QLT2"/>
      <c r="QLU2"/>
      <c r="QLV2"/>
      <c r="QLW2"/>
      <c r="QLX2"/>
      <c r="QLY2"/>
      <c r="QLZ2"/>
      <c r="QMA2"/>
      <c r="QMB2"/>
      <c r="QMC2"/>
      <c r="QMD2"/>
      <c r="QME2"/>
      <c r="QMF2"/>
      <c r="QMG2"/>
      <c r="QMH2"/>
      <c r="QMI2"/>
      <c r="QMJ2"/>
      <c r="QMK2"/>
      <c r="QML2"/>
      <c r="QMM2"/>
      <c r="QMN2"/>
      <c r="QMO2"/>
      <c r="QMP2"/>
      <c r="QMQ2"/>
      <c r="QMR2"/>
      <c r="QMS2"/>
      <c r="QMT2"/>
      <c r="QMU2"/>
      <c r="QMV2"/>
      <c r="QMW2"/>
      <c r="QMX2"/>
      <c r="QMY2"/>
      <c r="QMZ2"/>
      <c r="QNA2"/>
      <c r="QNB2"/>
      <c r="QNC2"/>
      <c r="QND2"/>
      <c r="QNE2"/>
      <c r="QNF2"/>
      <c r="QNG2"/>
      <c r="QNH2"/>
      <c r="QNI2"/>
      <c r="QNJ2"/>
      <c r="QNK2"/>
      <c r="QNL2"/>
      <c r="QNM2"/>
      <c r="QNN2"/>
      <c r="QNO2"/>
      <c r="QNP2"/>
      <c r="QNQ2"/>
      <c r="QNR2"/>
      <c r="QNS2"/>
      <c r="QNT2"/>
      <c r="QNU2"/>
      <c r="QNV2"/>
      <c r="QNW2"/>
      <c r="QNX2"/>
      <c r="QNY2"/>
      <c r="QNZ2"/>
      <c r="QOA2"/>
      <c r="QOB2"/>
      <c r="QOC2"/>
      <c r="QOD2"/>
      <c r="QOE2"/>
      <c r="QOF2"/>
      <c r="QOG2"/>
      <c r="QOH2"/>
      <c r="QOI2"/>
      <c r="QOJ2"/>
      <c r="QOK2"/>
      <c r="QOL2"/>
      <c r="QOM2"/>
      <c r="QON2"/>
      <c r="QOO2"/>
      <c r="QOP2"/>
      <c r="QOQ2"/>
      <c r="QOR2"/>
      <c r="QOS2"/>
      <c r="QOT2"/>
      <c r="QOU2"/>
      <c r="QOV2"/>
      <c r="QOW2"/>
      <c r="QOX2"/>
      <c r="QOY2"/>
      <c r="QOZ2"/>
      <c r="QPA2"/>
      <c r="QPB2"/>
      <c r="QPC2"/>
      <c r="QPD2"/>
      <c r="QPE2"/>
      <c r="QPF2"/>
      <c r="QPG2"/>
      <c r="QPH2"/>
      <c r="QPI2"/>
      <c r="QPJ2"/>
      <c r="QPK2"/>
      <c r="QPL2"/>
      <c r="QPM2"/>
      <c r="QPN2"/>
      <c r="QPO2"/>
      <c r="QPP2"/>
      <c r="QPQ2"/>
      <c r="QPR2"/>
      <c r="QPS2"/>
      <c r="QPT2"/>
      <c r="QPU2"/>
      <c r="QPV2"/>
      <c r="QPW2"/>
      <c r="QPX2"/>
      <c r="QPY2"/>
      <c r="QPZ2"/>
      <c r="QQA2"/>
      <c r="QQB2"/>
      <c r="QQC2"/>
      <c r="QQD2"/>
      <c r="QQE2"/>
      <c r="QQF2"/>
      <c r="QQG2"/>
      <c r="QQH2"/>
      <c r="QQI2"/>
      <c r="QQJ2"/>
      <c r="QQK2"/>
      <c r="QQL2"/>
      <c r="QQM2"/>
      <c r="QQN2"/>
      <c r="QQO2"/>
      <c r="QQP2"/>
      <c r="QQQ2"/>
      <c r="QQR2"/>
      <c r="QQS2"/>
      <c r="QQT2"/>
      <c r="QQU2"/>
      <c r="QQV2"/>
      <c r="QQW2"/>
      <c r="QQX2"/>
      <c r="QQY2"/>
      <c r="QQZ2"/>
      <c r="QRA2"/>
      <c r="QRB2"/>
      <c r="QRC2"/>
      <c r="QRD2"/>
      <c r="QRE2"/>
      <c r="QRF2"/>
      <c r="QRG2"/>
      <c r="QRH2"/>
      <c r="QRI2"/>
      <c r="QRJ2"/>
      <c r="QRK2"/>
      <c r="QRL2"/>
      <c r="QRM2"/>
      <c r="QRN2"/>
      <c r="QRO2"/>
      <c r="QRP2"/>
      <c r="QRQ2"/>
      <c r="QRR2"/>
      <c r="QRS2"/>
      <c r="QRT2"/>
      <c r="QRU2"/>
      <c r="QRV2"/>
      <c r="QRW2"/>
      <c r="QRX2"/>
      <c r="QRY2"/>
      <c r="QRZ2"/>
      <c r="QSA2"/>
      <c r="QSB2"/>
      <c r="QSC2"/>
      <c r="QSD2"/>
      <c r="QSE2"/>
      <c r="QSF2"/>
      <c r="QSG2"/>
      <c r="QSH2"/>
      <c r="QSI2"/>
      <c r="QSJ2"/>
      <c r="QSK2"/>
      <c r="QSL2"/>
      <c r="QSM2"/>
      <c r="QSN2"/>
      <c r="QSO2"/>
      <c r="QSP2"/>
      <c r="QSQ2"/>
      <c r="QSR2"/>
      <c r="QSS2"/>
      <c r="QST2"/>
      <c r="QSU2"/>
      <c r="QSV2"/>
      <c r="QSW2"/>
      <c r="QSX2"/>
      <c r="QSY2"/>
      <c r="QSZ2"/>
      <c r="QTA2"/>
      <c r="QTB2"/>
      <c r="QTC2"/>
      <c r="QTD2"/>
      <c r="QTE2"/>
      <c r="QTF2"/>
      <c r="QTG2"/>
      <c r="QTH2"/>
      <c r="QTI2"/>
      <c r="QTJ2"/>
      <c r="QTK2"/>
      <c r="QTL2"/>
      <c r="QTM2"/>
      <c r="QTN2"/>
      <c r="QTO2"/>
      <c r="QTP2"/>
      <c r="QTQ2"/>
      <c r="QTR2"/>
      <c r="QTS2"/>
      <c r="QTT2"/>
      <c r="QTU2"/>
      <c r="QTV2"/>
      <c r="QTW2"/>
      <c r="QTX2"/>
      <c r="QTY2"/>
      <c r="QTZ2"/>
      <c r="QUA2"/>
      <c r="QUB2"/>
      <c r="QUC2"/>
      <c r="QUD2"/>
      <c r="QUE2"/>
      <c r="QUF2"/>
      <c r="QUG2"/>
      <c r="QUH2"/>
      <c r="QUI2"/>
      <c r="QUJ2"/>
      <c r="QUK2"/>
      <c r="QUL2"/>
      <c r="QUM2"/>
      <c r="QUN2"/>
      <c r="QUO2"/>
      <c r="QUP2"/>
      <c r="QUQ2"/>
      <c r="QUR2"/>
      <c r="QUS2"/>
      <c r="QUT2"/>
      <c r="QUU2"/>
      <c r="QUV2"/>
      <c r="QUW2"/>
      <c r="QUX2"/>
      <c r="QUY2"/>
      <c r="QUZ2"/>
      <c r="QVA2"/>
      <c r="QVB2"/>
      <c r="QVC2"/>
      <c r="QVD2"/>
      <c r="QVE2"/>
      <c r="QVF2"/>
      <c r="QVG2"/>
      <c r="QVH2"/>
      <c r="QVI2"/>
      <c r="QVJ2"/>
      <c r="QVK2"/>
      <c r="QVL2"/>
      <c r="QVM2"/>
      <c r="QVN2"/>
      <c r="QVO2"/>
      <c r="QVP2"/>
      <c r="QVQ2"/>
      <c r="QVR2"/>
      <c r="QVS2"/>
      <c r="QVT2"/>
      <c r="QVU2"/>
      <c r="QVV2"/>
      <c r="QVW2"/>
      <c r="QVX2"/>
      <c r="QVY2"/>
      <c r="QVZ2"/>
      <c r="QWA2"/>
      <c r="QWB2"/>
      <c r="QWC2"/>
      <c r="QWD2"/>
      <c r="QWE2"/>
      <c r="QWF2"/>
      <c r="QWG2"/>
      <c r="QWH2"/>
      <c r="QWI2"/>
      <c r="QWJ2"/>
      <c r="QWK2"/>
      <c r="QWL2"/>
      <c r="QWM2"/>
      <c r="QWN2"/>
      <c r="QWO2"/>
      <c r="QWP2"/>
      <c r="QWQ2"/>
      <c r="QWR2"/>
      <c r="QWS2"/>
      <c r="QWT2"/>
      <c r="QWU2"/>
      <c r="QWV2"/>
      <c r="QWW2"/>
      <c r="QWX2"/>
      <c r="QWY2"/>
      <c r="QWZ2"/>
      <c r="QXA2"/>
      <c r="QXB2"/>
      <c r="QXC2"/>
      <c r="QXD2"/>
      <c r="QXE2"/>
      <c r="QXF2"/>
      <c r="QXG2"/>
      <c r="QXH2"/>
      <c r="QXI2"/>
      <c r="QXJ2"/>
      <c r="QXK2"/>
      <c r="QXL2"/>
      <c r="QXM2"/>
      <c r="QXN2"/>
      <c r="QXO2"/>
      <c r="QXP2"/>
      <c r="QXQ2"/>
      <c r="QXR2"/>
      <c r="QXS2"/>
      <c r="QXT2"/>
      <c r="QXU2"/>
      <c r="QXV2"/>
      <c r="QXW2"/>
      <c r="QXX2"/>
      <c r="QXY2"/>
      <c r="QXZ2"/>
      <c r="QYA2"/>
      <c r="QYB2"/>
      <c r="QYC2"/>
      <c r="QYD2"/>
      <c r="QYE2"/>
      <c r="QYF2"/>
      <c r="QYG2"/>
      <c r="QYH2"/>
      <c r="QYI2"/>
      <c r="QYJ2"/>
      <c r="QYK2"/>
      <c r="QYL2"/>
      <c r="QYM2"/>
      <c r="QYN2"/>
      <c r="QYO2"/>
      <c r="QYP2"/>
      <c r="QYQ2"/>
      <c r="QYR2"/>
      <c r="QYS2"/>
      <c r="QYT2"/>
      <c r="QYU2"/>
      <c r="QYV2"/>
      <c r="QYW2"/>
      <c r="QYX2"/>
      <c r="QYY2"/>
      <c r="QYZ2"/>
      <c r="QZA2"/>
      <c r="QZB2"/>
      <c r="QZC2"/>
      <c r="QZD2"/>
      <c r="QZE2"/>
      <c r="QZF2"/>
      <c r="QZG2"/>
      <c r="QZH2"/>
      <c r="QZI2"/>
      <c r="QZJ2"/>
      <c r="QZK2"/>
      <c r="QZL2"/>
      <c r="QZM2"/>
      <c r="QZN2"/>
      <c r="QZO2"/>
      <c r="QZP2"/>
      <c r="QZQ2"/>
      <c r="QZR2"/>
      <c r="QZS2"/>
      <c r="QZT2"/>
      <c r="QZU2"/>
      <c r="QZV2"/>
      <c r="QZW2"/>
      <c r="QZX2"/>
      <c r="QZY2"/>
      <c r="QZZ2"/>
      <c r="RAA2"/>
      <c r="RAB2"/>
      <c r="RAC2"/>
      <c r="RAD2"/>
      <c r="RAE2"/>
      <c r="RAF2"/>
      <c r="RAG2"/>
      <c r="RAH2"/>
      <c r="RAI2"/>
      <c r="RAJ2"/>
      <c r="RAK2"/>
      <c r="RAL2"/>
      <c r="RAM2"/>
      <c r="RAN2"/>
      <c r="RAO2"/>
      <c r="RAP2"/>
      <c r="RAQ2"/>
      <c r="RAR2"/>
      <c r="RAS2"/>
      <c r="RAT2"/>
      <c r="RAU2"/>
      <c r="RAV2"/>
      <c r="RAW2"/>
      <c r="RAX2"/>
      <c r="RAY2"/>
      <c r="RAZ2"/>
      <c r="RBA2"/>
      <c r="RBB2"/>
      <c r="RBC2"/>
      <c r="RBD2"/>
      <c r="RBE2"/>
      <c r="RBF2"/>
      <c r="RBG2"/>
      <c r="RBH2"/>
      <c r="RBI2"/>
      <c r="RBJ2"/>
      <c r="RBK2"/>
      <c r="RBL2"/>
      <c r="RBM2"/>
      <c r="RBN2"/>
      <c r="RBO2"/>
      <c r="RBP2"/>
      <c r="RBQ2"/>
      <c r="RBR2"/>
      <c r="RBS2"/>
      <c r="RBT2"/>
      <c r="RBU2"/>
      <c r="RBV2"/>
      <c r="RBW2"/>
      <c r="RBX2"/>
      <c r="RBY2"/>
      <c r="RBZ2"/>
      <c r="RCA2"/>
      <c r="RCB2"/>
      <c r="RCC2"/>
      <c r="RCD2"/>
      <c r="RCE2"/>
      <c r="RCF2"/>
      <c r="RCG2"/>
      <c r="RCH2"/>
      <c r="RCI2"/>
      <c r="RCJ2"/>
      <c r="RCK2"/>
      <c r="RCL2"/>
      <c r="RCM2"/>
      <c r="RCN2"/>
      <c r="RCO2"/>
      <c r="RCP2"/>
      <c r="RCQ2"/>
      <c r="RCR2"/>
      <c r="RCS2"/>
      <c r="RCT2"/>
      <c r="RCU2"/>
      <c r="RCV2"/>
      <c r="RCW2"/>
      <c r="RCX2"/>
      <c r="RCY2"/>
      <c r="RCZ2"/>
      <c r="RDA2"/>
      <c r="RDB2"/>
      <c r="RDC2"/>
      <c r="RDD2"/>
      <c r="RDE2"/>
      <c r="RDF2"/>
      <c r="RDG2"/>
      <c r="RDH2"/>
      <c r="RDI2"/>
      <c r="RDJ2"/>
      <c r="RDK2"/>
      <c r="RDL2"/>
      <c r="RDM2"/>
      <c r="RDN2"/>
      <c r="RDO2"/>
      <c r="RDP2"/>
      <c r="RDQ2"/>
      <c r="RDR2"/>
      <c r="RDS2"/>
      <c r="RDT2"/>
      <c r="RDU2"/>
      <c r="RDV2"/>
      <c r="RDW2"/>
      <c r="RDX2"/>
      <c r="RDY2"/>
      <c r="RDZ2"/>
      <c r="REA2"/>
      <c r="REB2"/>
      <c r="REC2"/>
      <c r="RED2"/>
      <c r="REE2"/>
      <c r="REF2"/>
      <c r="REG2"/>
      <c r="REH2"/>
      <c r="REI2"/>
      <c r="REJ2"/>
      <c r="REK2"/>
      <c r="REL2"/>
      <c r="REM2"/>
      <c r="REN2"/>
      <c r="REO2"/>
      <c r="REP2"/>
      <c r="REQ2"/>
      <c r="RER2"/>
      <c r="RES2"/>
      <c r="RET2"/>
      <c r="REU2"/>
      <c r="REV2"/>
      <c r="REW2"/>
      <c r="REX2"/>
      <c r="REY2"/>
      <c r="REZ2"/>
      <c r="RFA2"/>
      <c r="RFB2"/>
      <c r="RFC2"/>
      <c r="RFD2"/>
      <c r="RFE2"/>
      <c r="RFF2"/>
      <c r="RFG2"/>
      <c r="RFH2"/>
      <c r="RFI2"/>
      <c r="RFJ2"/>
      <c r="RFK2"/>
      <c r="RFL2"/>
      <c r="RFM2"/>
      <c r="RFN2"/>
      <c r="RFO2"/>
      <c r="RFP2"/>
      <c r="RFQ2"/>
      <c r="RFR2"/>
      <c r="RFS2"/>
      <c r="RFT2"/>
      <c r="RFU2"/>
      <c r="RFV2"/>
      <c r="RFW2"/>
      <c r="RFX2"/>
      <c r="RFY2"/>
      <c r="RFZ2"/>
      <c r="RGA2"/>
      <c r="RGB2"/>
      <c r="RGC2"/>
      <c r="RGD2"/>
      <c r="RGE2"/>
      <c r="RGF2"/>
      <c r="RGG2"/>
      <c r="RGH2"/>
      <c r="RGI2"/>
      <c r="RGJ2"/>
      <c r="RGK2"/>
      <c r="RGL2"/>
      <c r="RGM2"/>
      <c r="RGN2"/>
      <c r="RGO2"/>
      <c r="RGP2"/>
      <c r="RGQ2"/>
      <c r="RGR2"/>
      <c r="RGS2"/>
      <c r="RGT2"/>
      <c r="RGU2"/>
      <c r="RGV2"/>
      <c r="RGW2"/>
      <c r="RGX2"/>
      <c r="RGY2"/>
      <c r="RGZ2"/>
      <c r="RHA2"/>
      <c r="RHB2"/>
      <c r="RHC2"/>
      <c r="RHD2"/>
      <c r="RHE2"/>
      <c r="RHF2"/>
      <c r="RHG2"/>
      <c r="RHH2"/>
      <c r="RHI2"/>
      <c r="RHJ2"/>
      <c r="RHK2"/>
      <c r="RHL2"/>
      <c r="RHM2"/>
      <c r="RHN2"/>
      <c r="RHO2"/>
      <c r="RHP2"/>
      <c r="RHQ2"/>
      <c r="RHR2"/>
      <c r="RHS2"/>
      <c r="RHT2"/>
      <c r="RHU2"/>
      <c r="RHV2"/>
      <c r="RHW2"/>
      <c r="RHX2"/>
      <c r="RHY2"/>
      <c r="RHZ2"/>
      <c r="RIA2"/>
      <c r="RIB2"/>
      <c r="RIC2"/>
      <c r="RID2"/>
      <c r="RIE2"/>
      <c r="RIF2"/>
      <c r="RIG2"/>
      <c r="RIH2"/>
      <c r="RII2"/>
      <c r="RIJ2"/>
      <c r="RIK2"/>
      <c r="RIL2"/>
      <c r="RIM2"/>
      <c r="RIN2"/>
      <c r="RIO2"/>
      <c r="RIP2"/>
      <c r="RIQ2"/>
      <c r="RIR2"/>
      <c r="RIS2"/>
      <c r="RIT2"/>
      <c r="RIU2"/>
      <c r="RIV2"/>
      <c r="RIW2"/>
      <c r="RIX2"/>
      <c r="RIY2"/>
      <c r="RIZ2"/>
      <c r="RJA2"/>
      <c r="RJB2"/>
      <c r="RJC2"/>
      <c r="RJD2"/>
      <c r="RJE2"/>
      <c r="RJF2"/>
      <c r="RJG2"/>
      <c r="RJH2"/>
      <c r="RJI2"/>
      <c r="RJJ2"/>
      <c r="RJK2"/>
      <c r="RJL2"/>
      <c r="RJM2"/>
      <c r="RJN2"/>
      <c r="RJO2"/>
      <c r="RJP2"/>
      <c r="RJQ2"/>
      <c r="RJR2"/>
      <c r="RJS2"/>
      <c r="RJT2"/>
      <c r="RJU2"/>
      <c r="RJV2"/>
      <c r="RJW2"/>
      <c r="RJX2"/>
      <c r="RJY2"/>
      <c r="RJZ2"/>
      <c r="RKA2"/>
      <c r="RKB2"/>
      <c r="RKC2"/>
      <c r="RKD2"/>
      <c r="RKE2"/>
      <c r="RKF2"/>
      <c r="RKG2"/>
      <c r="RKH2"/>
      <c r="RKI2"/>
      <c r="RKJ2"/>
      <c r="RKK2"/>
      <c r="RKL2"/>
      <c r="RKM2"/>
      <c r="RKN2"/>
      <c r="RKO2"/>
      <c r="RKP2"/>
      <c r="RKQ2"/>
      <c r="RKR2"/>
      <c r="RKS2"/>
      <c r="RKT2"/>
      <c r="RKU2"/>
      <c r="RKV2"/>
      <c r="RKW2"/>
      <c r="RKX2"/>
      <c r="RKY2"/>
      <c r="RKZ2"/>
      <c r="RLA2"/>
      <c r="RLB2"/>
      <c r="RLC2"/>
      <c r="RLD2"/>
      <c r="RLE2"/>
      <c r="RLF2"/>
      <c r="RLG2"/>
      <c r="RLH2"/>
      <c r="RLI2"/>
      <c r="RLJ2"/>
      <c r="RLK2"/>
      <c r="RLL2"/>
      <c r="RLM2"/>
      <c r="RLN2"/>
      <c r="RLO2"/>
      <c r="RLP2"/>
      <c r="RLQ2"/>
      <c r="RLR2"/>
      <c r="RLS2"/>
      <c r="RLT2"/>
      <c r="RLU2"/>
      <c r="RLV2"/>
      <c r="RLW2"/>
      <c r="RLX2"/>
      <c r="RLY2"/>
      <c r="RLZ2"/>
      <c r="RMA2"/>
      <c r="RMB2"/>
      <c r="RMC2"/>
      <c r="RMD2"/>
      <c r="RME2"/>
      <c r="RMF2"/>
      <c r="RMG2"/>
      <c r="RMH2"/>
      <c r="RMI2"/>
      <c r="RMJ2"/>
      <c r="RMK2"/>
      <c r="RML2"/>
      <c r="RMM2"/>
      <c r="RMN2"/>
      <c r="RMO2"/>
      <c r="RMP2"/>
      <c r="RMQ2"/>
      <c r="RMR2"/>
      <c r="RMS2"/>
      <c r="RMT2"/>
      <c r="RMU2"/>
      <c r="RMV2"/>
      <c r="RMW2"/>
      <c r="RMX2"/>
      <c r="RMY2"/>
      <c r="RMZ2"/>
      <c r="RNA2"/>
      <c r="RNB2"/>
      <c r="RNC2"/>
      <c r="RND2"/>
      <c r="RNE2"/>
      <c r="RNF2"/>
      <c r="RNG2"/>
      <c r="RNH2"/>
      <c r="RNI2"/>
      <c r="RNJ2"/>
      <c r="RNK2"/>
      <c r="RNL2"/>
      <c r="RNM2"/>
      <c r="RNN2"/>
      <c r="RNO2"/>
      <c r="RNP2"/>
      <c r="RNQ2"/>
      <c r="RNR2"/>
      <c r="RNS2"/>
      <c r="RNT2"/>
      <c r="RNU2"/>
      <c r="RNV2"/>
      <c r="RNW2"/>
      <c r="RNX2"/>
      <c r="RNY2"/>
      <c r="RNZ2"/>
      <c r="ROA2"/>
      <c r="ROB2"/>
      <c r="ROC2"/>
      <c r="ROD2"/>
      <c r="ROE2"/>
      <c r="ROF2"/>
      <c r="ROG2"/>
      <c r="ROH2"/>
      <c r="ROI2"/>
      <c r="ROJ2"/>
      <c r="ROK2"/>
      <c r="ROL2"/>
      <c r="ROM2"/>
      <c r="RON2"/>
      <c r="ROO2"/>
      <c r="ROP2"/>
      <c r="ROQ2"/>
      <c r="ROR2"/>
      <c r="ROS2"/>
      <c r="ROT2"/>
      <c r="ROU2"/>
      <c r="ROV2"/>
      <c r="ROW2"/>
      <c r="ROX2"/>
      <c r="ROY2"/>
      <c r="ROZ2"/>
      <c r="RPA2"/>
      <c r="RPB2"/>
      <c r="RPC2"/>
      <c r="RPD2"/>
      <c r="RPE2"/>
      <c r="RPF2"/>
      <c r="RPG2"/>
      <c r="RPH2"/>
      <c r="RPI2"/>
      <c r="RPJ2"/>
      <c r="RPK2"/>
      <c r="RPL2"/>
      <c r="RPM2"/>
      <c r="RPN2"/>
      <c r="RPO2"/>
      <c r="RPP2"/>
      <c r="RPQ2"/>
      <c r="RPR2"/>
      <c r="RPS2"/>
      <c r="RPT2"/>
      <c r="RPU2"/>
      <c r="RPV2"/>
      <c r="RPW2"/>
      <c r="RPX2"/>
      <c r="RPY2"/>
      <c r="RPZ2"/>
      <c r="RQA2"/>
      <c r="RQB2"/>
      <c r="RQC2"/>
      <c r="RQD2"/>
      <c r="RQE2"/>
      <c r="RQF2"/>
      <c r="RQG2"/>
      <c r="RQH2"/>
      <c r="RQI2"/>
      <c r="RQJ2"/>
      <c r="RQK2"/>
      <c r="RQL2"/>
      <c r="RQM2"/>
      <c r="RQN2"/>
      <c r="RQO2"/>
      <c r="RQP2"/>
      <c r="RQQ2"/>
      <c r="RQR2"/>
      <c r="RQS2"/>
      <c r="RQT2"/>
      <c r="RQU2"/>
      <c r="RQV2"/>
      <c r="RQW2"/>
      <c r="RQX2"/>
      <c r="RQY2"/>
      <c r="RQZ2"/>
      <c r="RRA2"/>
      <c r="RRB2"/>
      <c r="RRC2"/>
      <c r="RRD2"/>
      <c r="RRE2"/>
      <c r="RRF2"/>
      <c r="RRG2"/>
      <c r="RRH2"/>
      <c r="RRI2"/>
      <c r="RRJ2"/>
      <c r="RRK2"/>
      <c r="RRL2"/>
      <c r="RRM2"/>
      <c r="RRN2"/>
      <c r="RRO2"/>
      <c r="RRP2"/>
      <c r="RRQ2"/>
      <c r="RRR2"/>
      <c r="RRS2"/>
      <c r="RRT2"/>
      <c r="RRU2"/>
      <c r="RRV2"/>
      <c r="RRW2"/>
      <c r="RRX2"/>
      <c r="RRY2"/>
      <c r="RRZ2"/>
      <c r="RSA2"/>
      <c r="RSB2"/>
      <c r="RSC2"/>
      <c r="RSD2"/>
      <c r="RSE2"/>
      <c r="RSF2"/>
      <c r="RSG2"/>
      <c r="RSH2"/>
      <c r="RSI2"/>
      <c r="RSJ2"/>
      <c r="RSK2"/>
      <c r="RSL2"/>
      <c r="RSM2"/>
      <c r="RSN2"/>
      <c r="RSO2"/>
      <c r="RSP2"/>
      <c r="RSQ2"/>
      <c r="RSR2"/>
      <c r="RSS2"/>
      <c r="RST2"/>
      <c r="RSU2"/>
      <c r="RSV2"/>
      <c r="RSW2"/>
      <c r="RSX2"/>
      <c r="RSY2"/>
      <c r="RSZ2"/>
      <c r="RTA2"/>
      <c r="RTB2"/>
      <c r="RTC2"/>
      <c r="RTD2"/>
      <c r="RTE2"/>
      <c r="RTF2"/>
      <c r="RTG2"/>
      <c r="RTH2"/>
      <c r="RTI2"/>
      <c r="RTJ2"/>
      <c r="RTK2"/>
      <c r="RTL2"/>
      <c r="RTM2"/>
      <c r="RTN2"/>
      <c r="RTO2"/>
      <c r="RTP2"/>
      <c r="RTQ2"/>
      <c r="RTR2"/>
      <c r="RTS2"/>
      <c r="RTT2"/>
      <c r="RTU2"/>
      <c r="RTV2"/>
      <c r="RTW2"/>
      <c r="RTX2"/>
      <c r="RTY2"/>
      <c r="RTZ2"/>
      <c r="RUA2"/>
      <c r="RUB2"/>
      <c r="RUC2"/>
      <c r="RUD2"/>
      <c r="RUE2"/>
      <c r="RUF2"/>
      <c r="RUG2"/>
      <c r="RUH2"/>
      <c r="RUI2"/>
      <c r="RUJ2"/>
      <c r="RUK2"/>
      <c r="RUL2"/>
      <c r="RUM2"/>
      <c r="RUN2"/>
      <c r="RUO2"/>
      <c r="RUP2"/>
      <c r="RUQ2"/>
      <c r="RUR2"/>
      <c r="RUS2"/>
      <c r="RUT2"/>
      <c r="RUU2"/>
      <c r="RUV2"/>
      <c r="RUW2"/>
      <c r="RUX2"/>
      <c r="RUY2"/>
      <c r="RUZ2"/>
      <c r="RVA2"/>
      <c r="RVB2"/>
      <c r="RVC2"/>
      <c r="RVD2"/>
      <c r="RVE2"/>
      <c r="RVF2"/>
      <c r="RVG2"/>
      <c r="RVH2"/>
      <c r="RVI2"/>
      <c r="RVJ2"/>
      <c r="RVK2"/>
      <c r="RVL2"/>
      <c r="RVM2"/>
      <c r="RVN2"/>
      <c r="RVO2"/>
      <c r="RVP2"/>
      <c r="RVQ2"/>
      <c r="RVR2"/>
      <c r="RVS2"/>
      <c r="RVT2"/>
      <c r="RVU2"/>
      <c r="RVV2"/>
      <c r="RVW2"/>
      <c r="RVX2"/>
      <c r="RVY2"/>
      <c r="RVZ2"/>
      <c r="RWA2"/>
      <c r="RWB2"/>
      <c r="RWC2"/>
      <c r="RWD2"/>
      <c r="RWE2"/>
      <c r="RWF2"/>
      <c r="RWG2"/>
      <c r="RWH2"/>
      <c r="RWI2"/>
      <c r="RWJ2"/>
      <c r="RWK2"/>
      <c r="RWL2"/>
      <c r="RWM2"/>
      <c r="RWN2"/>
      <c r="RWO2"/>
      <c r="RWP2"/>
      <c r="RWQ2"/>
      <c r="RWR2"/>
      <c r="RWS2"/>
      <c r="RWT2"/>
      <c r="RWU2"/>
      <c r="RWV2"/>
      <c r="RWW2"/>
      <c r="RWX2"/>
      <c r="RWY2"/>
      <c r="RWZ2"/>
      <c r="RXA2"/>
      <c r="RXB2"/>
      <c r="RXC2"/>
      <c r="RXD2"/>
      <c r="RXE2"/>
      <c r="RXF2"/>
      <c r="RXG2"/>
      <c r="RXH2"/>
      <c r="RXI2"/>
      <c r="RXJ2"/>
      <c r="RXK2"/>
      <c r="RXL2"/>
      <c r="RXM2"/>
      <c r="RXN2"/>
      <c r="RXO2"/>
      <c r="RXP2"/>
      <c r="RXQ2"/>
      <c r="RXR2"/>
      <c r="RXS2"/>
      <c r="RXT2"/>
      <c r="RXU2"/>
      <c r="RXV2"/>
      <c r="RXW2"/>
      <c r="RXX2"/>
      <c r="RXY2"/>
      <c r="RXZ2"/>
      <c r="RYA2"/>
      <c r="RYB2"/>
      <c r="RYC2"/>
      <c r="RYD2"/>
      <c r="RYE2"/>
      <c r="RYF2"/>
      <c r="RYG2"/>
      <c r="RYH2"/>
      <c r="RYI2"/>
      <c r="RYJ2"/>
      <c r="RYK2"/>
      <c r="RYL2"/>
      <c r="RYM2"/>
      <c r="RYN2"/>
      <c r="RYO2"/>
      <c r="RYP2"/>
      <c r="RYQ2"/>
      <c r="RYR2"/>
      <c r="RYS2"/>
      <c r="RYT2"/>
      <c r="RYU2"/>
      <c r="RYV2"/>
      <c r="RYW2"/>
      <c r="RYX2"/>
      <c r="RYY2"/>
      <c r="RYZ2"/>
      <c r="RZA2"/>
      <c r="RZB2"/>
      <c r="RZC2"/>
      <c r="RZD2"/>
      <c r="RZE2"/>
      <c r="RZF2"/>
      <c r="RZG2"/>
      <c r="RZH2"/>
      <c r="RZI2"/>
      <c r="RZJ2"/>
      <c r="RZK2"/>
      <c r="RZL2"/>
      <c r="RZM2"/>
      <c r="RZN2"/>
      <c r="RZO2"/>
      <c r="RZP2"/>
      <c r="RZQ2"/>
      <c r="RZR2"/>
      <c r="RZS2"/>
      <c r="RZT2"/>
      <c r="RZU2"/>
      <c r="RZV2"/>
      <c r="RZW2"/>
      <c r="RZX2"/>
      <c r="RZY2"/>
      <c r="RZZ2"/>
      <c r="SAA2"/>
      <c r="SAB2"/>
      <c r="SAC2"/>
      <c r="SAD2"/>
      <c r="SAE2"/>
      <c r="SAF2"/>
      <c r="SAG2"/>
      <c r="SAH2"/>
      <c r="SAI2"/>
      <c r="SAJ2"/>
      <c r="SAK2"/>
      <c r="SAL2"/>
      <c r="SAM2"/>
      <c r="SAN2"/>
      <c r="SAO2"/>
      <c r="SAP2"/>
      <c r="SAQ2"/>
      <c r="SAR2"/>
      <c r="SAS2"/>
      <c r="SAT2"/>
      <c r="SAU2"/>
      <c r="SAV2"/>
      <c r="SAW2"/>
      <c r="SAX2"/>
      <c r="SAY2"/>
      <c r="SAZ2"/>
      <c r="SBA2"/>
      <c r="SBB2"/>
      <c r="SBC2"/>
      <c r="SBD2"/>
      <c r="SBE2"/>
      <c r="SBF2"/>
      <c r="SBG2"/>
      <c r="SBH2"/>
      <c r="SBI2"/>
      <c r="SBJ2"/>
      <c r="SBK2"/>
      <c r="SBL2"/>
      <c r="SBM2"/>
      <c r="SBN2"/>
      <c r="SBO2"/>
      <c r="SBP2"/>
      <c r="SBQ2"/>
      <c r="SBR2"/>
      <c r="SBS2"/>
      <c r="SBT2"/>
      <c r="SBU2"/>
      <c r="SBV2"/>
      <c r="SBW2"/>
      <c r="SBX2"/>
      <c r="SBY2"/>
      <c r="SBZ2"/>
      <c r="SCA2"/>
      <c r="SCB2"/>
      <c r="SCC2"/>
      <c r="SCD2"/>
      <c r="SCE2"/>
      <c r="SCF2"/>
      <c r="SCG2"/>
      <c r="SCH2"/>
      <c r="SCI2"/>
      <c r="SCJ2"/>
      <c r="SCK2"/>
      <c r="SCL2"/>
      <c r="SCM2"/>
      <c r="SCN2"/>
      <c r="SCO2"/>
      <c r="SCP2"/>
      <c r="SCQ2"/>
      <c r="SCR2"/>
      <c r="SCS2"/>
      <c r="SCT2"/>
      <c r="SCU2"/>
      <c r="SCV2"/>
      <c r="SCW2"/>
      <c r="SCX2"/>
      <c r="SCY2"/>
      <c r="SCZ2"/>
      <c r="SDA2"/>
      <c r="SDB2"/>
      <c r="SDC2"/>
      <c r="SDD2"/>
      <c r="SDE2"/>
      <c r="SDF2"/>
      <c r="SDG2"/>
      <c r="SDH2"/>
      <c r="SDI2"/>
      <c r="SDJ2"/>
      <c r="SDK2"/>
      <c r="SDL2"/>
      <c r="SDM2"/>
      <c r="SDN2"/>
      <c r="SDO2"/>
      <c r="SDP2"/>
      <c r="SDQ2"/>
      <c r="SDR2"/>
      <c r="SDS2"/>
      <c r="SDT2"/>
      <c r="SDU2"/>
      <c r="SDV2"/>
      <c r="SDW2"/>
      <c r="SDX2"/>
      <c r="SDY2"/>
      <c r="SDZ2"/>
      <c r="SEA2"/>
      <c r="SEB2"/>
      <c r="SEC2"/>
      <c r="SED2"/>
      <c r="SEE2"/>
      <c r="SEF2"/>
      <c r="SEG2"/>
      <c r="SEH2"/>
      <c r="SEI2"/>
      <c r="SEJ2"/>
      <c r="SEK2"/>
      <c r="SEL2"/>
      <c r="SEM2"/>
      <c r="SEN2"/>
      <c r="SEO2"/>
      <c r="SEP2"/>
      <c r="SEQ2"/>
      <c r="SER2"/>
      <c r="SES2"/>
      <c r="SET2"/>
      <c r="SEU2"/>
      <c r="SEV2"/>
      <c r="SEW2"/>
      <c r="SEX2"/>
      <c r="SEY2"/>
      <c r="SEZ2"/>
      <c r="SFA2"/>
      <c r="SFB2"/>
      <c r="SFC2"/>
      <c r="SFD2"/>
      <c r="SFE2"/>
      <c r="SFF2"/>
      <c r="SFG2"/>
      <c r="SFH2"/>
      <c r="SFI2"/>
      <c r="SFJ2"/>
      <c r="SFK2"/>
      <c r="SFL2"/>
      <c r="SFM2"/>
      <c r="SFN2"/>
      <c r="SFO2"/>
      <c r="SFP2"/>
      <c r="SFQ2"/>
      <c r="SFR2"/>
      <c r="SFS2"/>
      <c r="SFT2"/>
      <c r="SFU2"/>
      <c r="SFV2"/>
      <c r="SFW2"/>
      <c r="SFX2"/>
      <c r="SFY2"/>
      <c r="SFZ2"/>
      <c r="SGA2"/>
      <c r="SGB2"/>
      <c r="SGC2"/>
      <c r="SGD2"/>
      <c r="SGE2"/>
      <c r="SGF2"/>
      <c r="SGG2"/>
      <c r="SGH2"/>
      <c r="SGI2"/>
      <c r="SGJ2"/>
      <c r="SGK2"/>
      <c r="SGL2"/>
      <c r="SGM2"/>
      <c r="SGN2"/>
      <c r="SGO2"/>
      <c r="SGP2"/>
      <c r="SGQ2"/>
      <c r="SGR2"/>
      <c r="SGS2"/>
      <c r="SGT2"/>
      <c r="SGU2"/>
      <c r="SGV2"/>
      <c r="SGW2"/>
      <c r="SGX2"/>
      <c r="SGY2"/>
      <c r="SGZ2"/>
      <c r="SHA2"/>
      <c r="SHB2"/>
      <c r="SHC2"/>
      <c r="SHD2"/>
      <c r="SHE2"/>
      <c r="SHF2"/>
      <c r="SHG2"/>
      <c r="SHH2"/>
      <c r="SHI2"/>
      <c r="SHJ2"/>
      <c r="SHK2"/>
      <c r="SHL2"/>
      <c r="SHM2"/>
      <c r="SHN2"/>
      <c r="SHO2"/>
      <c r="SHP2"/>
      <c r="SHQ2"/>
      <c r="SHR2"/>
      <c r="SHS2"/>
      <c r="SHT2"/>
      <c r="SHU2"/>
      <c r="SHV2"/>
      <c r="SHW2"/>
      <c r="SHX2"/>
      <c r="SHY2"/>
      <c r="SHZ2"/>
      <c r="SIA2"/>
      <c r="SIB2"/>
      <c r="SIC2"/>
      <c r="SID2"/>
      <c r="SIE2"/>
      <c r="SIF2"/>
      <c r="SIG2"/>
      <c r="SIH2"/>
      <c r="SII2"/>
      <c r="SIJ2"/>
      <c r="SIK2"/>
      <c r="SIL2"/>
      <c r="SIM2"/>
      <c r="SIN2"/>
      <c r="SIO2"/>
      <c r="SIP2"/>
      <c r="SIQ2"/>
      <c r="SIR2"/>
      <c r="SIS2"/>
      <c r="SIT2"/>
      <c r="SIU2"/>
      <c r="SIV2"/>
      <c r="SIW2"/>
      <c r="SIX2"/>
      <c r="SIY2"/>
      <c r="SIZ2"/>
      <c r="SJA2"/>
      <c r="SJB2"/>
      <c r="SJC2"/>
      <c r="SJD2"/>
      <c r="SJE2"/>
      <c r="SJF2"/>
      <c r="SJG2"/>
      <c r="SJH2"/>
      <c r="SJI2"/>
      <c r="SJJ2"/>
      <c r="SJK2"/>
      <c r="SJL2"/>
      <c r="SJM2"/>
      <c r="SJN2"/>
      <c r="SJO2"/>
      <c r="SJP2"/>
      <c r="SJQ2"/>
      <c r="SJR2"/>
      <c r="SJS2"/>
      <c r="SJT2"/>
      <c r="SJU2"/>
      <c r="SJV2"/>
      <c r="SJW2"/>
      <c r="SJX2"/>
      <c r="SJY2"/>
      <c r="SJZ2"/>
      <c r="SKA2"/>
      <c r="SKB2"/>
      <c r="SKC2"/>
      <c r="SKD2"/>
      <c r="SKE2"/>
      <c r="SKF2"/>
      <c r="SKG2"/>
      <c r="SKH2"/>
      <c r="SKI2"/>
      <c r="SKJ2"/>
      <c r="SKK2"/>
      <c r="SKL2"/>
      <c r="SKM2"/>
      <c r="SKN2"/>
      <c r="SKO2"/>
      <c r="SKP2"/>
      <c r="SKQ2"/>
      <c r="SKR2"/>
      <c r="SKS2"/>
      <c r="SKT2"/>
      <c r="SKU2"/>
      <c r="SKV2"/>
      <c r="SKW2"/>
      <c r="SKX2"/>
      <c r="SKY2"/>
      <c r="SKZ2"/>
      <c r="SLA2"/>
      <c r="SLB2"/>
      <c r="SLC2"/>
      <c r="SLD2"/>
      <c r="SLE2"/>
      <c r="SLF2"/>
      <c r="SLG2"/>
      <c r="SLH2"/>
      <c r="SLI2"/>
      <c r="SLJ2"/>
      <c r="SLK2"/>
      <c r="SLL2"/>
      <c r="SLM2"/>
      <c r="SLN2"/>
      <c r="SLO2"/>
      <c r="SLP2"/>
      <c r="SLQ2"/>
      <c r="SLR2"/>
      <c r="SLS2"/>
      <c r="SLT2"/>
      <c r="SLU2"/>
      <c r="SLV2"/>
      <c r="SLW2"/>
      <c r="SLX2"/>
      <c r="SLY2"/>
      <c r="SLZ2"/>
      <c r="SMA2"/>
      <c r="SMB2"/>
      <c r="SMC2"/>
      <c r="SMD2"/>
      <c r="SME2"/>
      <c r="SMF2"/>
      <c r="SMG2"/>
      <c r="SMH2"/>
      <c r="SMI2"/>
      <c r="SMJ2"/>
      <c r="SMK2"/>
      <c r="SML2"/>
      <c r="SMM2"/>
      <c r="SMN2"/>
      <c r="SMO2"/>
      <c r="SMP2"/>
      <c r="SMQ2"/>
      <c r="SMR2"/>
      <c r="SMS2"/>
      <c r="SMT2"/>
      <c r="SMU2"/>
      <c r="SMV2"/>
      <c r="SMW2"/>
      <c r="SMX2"/>
      <c r="SMY2"/>
      <c r="SMZ2"/>
      <c r="SNA2"/>
      <c r="SNB2"/>
      <c r="SNC2"/>
      <c r="SND2"/>
      <c r="SNE2"/>
      <c r="SNF2"/>
      <c r="SNG2"/>
      <c r="SNH2"/>
      <c r="SNI2"/>
      <c r="SNJ2"/>
      <c r="SNK2"/>
      <c r="SNL2"/>
      <c r="SNM2"/>
      <c r="SNN2"/>
      <c r="SNO2"/>
      <c r="SNP2"/>
      <c r="SNQ2"/>
      <c r="SNR2"/>
      <c r="SNS2"/>
      <c r="SNT2"/>
      <c r="SNU2"/>
      <c r="SNV2"/>
      <c r="SNW2"/>
      <c r="SNX2"/>
      <c r="SNY2"/>
      <c r="SNZ2"/>
      <c r="SOA2"/>
      <c r="SOB2"/>
      <c r="SOC2"/>
      <c r="SOD2"/>
      <c r="SOE2"/>
      <c r="SOF2"/>
      <c r="SOG2"/>
      <c r="SOH2"/>
      <c r="SOI2"/>
      <c r="SOJ2"/>
      <c r="SOK2"/>
      <c r="SOL2"/>
      <c r="SOM2"/>
      <c r="SON2"/>
      <c r="SOO2"/>
      <c r="SOP2"/>
      <c r="SOQ2"/>
      <c r="SOR2"/>
      <c r="SOS2"/>
      <c r="SOT2"/>
      <c r="SOU2"/>
      <c r="SOV2"/>
      <c r="SOW2"/>
      <c r="SOX2"/>
      <c r="SOY2"/>
      <c r="SOZ2"/>
      <c r="SPA2"/>
      <c r="SPB2"/>
      <c r="SPC2"/>
      <c r="SPD2"/>
      <c r="SPE2"/>
      <c r="SPF2"/>
      <c r="SPG2"/>
      <c r="SPH2"/>
      <c r="SPI2"/>
      <c r="SPJ2"/>
      <c r="SPK2"/>
      <c r="SPL2"/>
      <c r="SPM2"/>
      <c r="SPN2"/>
      <c r="SPO2"/>
      <c r="SPP2"/>
      <c r="SPQ2"/>
      <c r="SPR2"/>
      <c r="SPS2"/>
      <c r="SPT2"/>
      <c r="SPU2"/>
      <c r="SPV2"/>
      <c r="SPW2"/>
      <c r="SPX2"/>
      <c r="SPY2"/>
      <c r="SPZ2"/>
      <c r="SQA2"/>
      <c r="SQB2"/>
      <c r="SQC2"/>
      <c r="SQD2"/>
      <c r="SQE2"/>
      <c r="SQF2"/>
      <c r="SQG2"/>
      <c r="SQH2"/>
      <c r="SQI2"/>
      <c r="SQJ2"/>
      <c r="SQK2"/>
      <c r="SQL2"/>
      <c r="SQM2"/>
      <c r="SQN2"/>
      <c r="SQO2"/>
      <c r="SQP2"/>
      <c r="SQQ2"/>
      <c r="SQR2"/>
      <c r="SQS2"/>
      <c r="SQT2"/>
      <c r="SQU2"/>
      <c r="SQV2"/>
      <c r="SQW2"/>
      <c r="SQX2"/>
      <c r="SQY2"/>
      <c r="SQZ2"/>
      <c r="SRA2"/>
      <c r="SRB2"/>
      <c r="SRC2"/>
      <c r="SRD2"/>
      <c r="SRE2"/>
      <c r="SRF2"/>
      <c r="SRG2"/>
      <c r="SRH2"/>
      <c r="SRI2"/>
      <c r="SRJ2"/>
      <c r="SRK2"/>
      <c r="SRL2"/>
      <c r="SRM2"/>
      <c r="SRN2"/>
      <c r="SRO2"/>
      <c r="SRP2"/>
      <c r="SRQ2"/>
      <c r="SRR2"/>
      <c r="SRS2"/>
      <c r="SRT2"/>
      <c r="SRU2"/>
      <c r="SRV2"/>
      <c r="SRW2"/>
      <c r="SRX2"/>
      <c r="SRY2"/>
      <c r="SRZ2"/>
      <c r="SSA2"/>
      <c r="SSB2"/>
      <c r="SSC2"/>
      <c r="SSD2"/>
      <c r="SSE2"/>
      <c r="SSF2"/>
      <c r="SSG2"/>
      <c r="SSH2"/>
      <c r="SSI2"/>
      <c r="SSJ2"/>
      <c r="SSK2"/>
      <c r="SSL2"/>
      <c r="SSM2"/>
      <c r="SSN2"/>
      <c r="SSO2"/>
      <c r="SSP2"/>
      <c r="SSQ2"/>
      <c r="SSR2"/>
      <c r="SSS2"/>
      <c r="SST2"/>
      <c r="SSU2"/>
      <c r="SSV2"/>
      <c r="SSW2"/>
      <c r="SSX2"/>
      <c r="SSY2"/>
      <c r="SSZ2"/>
      <c r="STA2"/>
      <c r="STB2"/>
      <c r="STC2"/>
      <c r="STD2"/>
      <c r="STE2"/>
      <c r="STF2"/>
      <c r="STG2"/>
      <c r="STH2"/>
      <c r="STI2"/>
      <c r="STJ2"/>
      <c r="STK2"/>
      <c r="STL2"/>
      <c r="STM2"/>
      <c r="STN2"/>
      <c r="STO2"/>
      <c r="STP2"/>
      <c r="STQ2"/>
      <c r="STR2"/>
      <c r="STS2"/>
      <c r="STT2"/>
      <c r="STU2"/>
      <c r="STV2"/>
      <c r="STW2"/>
      <c r="STX2"/>
      <c r="STY2"/>
      <c r="STZ2"/>
      <c r="SUA2"/>
      <c r="SUB2"/>
      <c r="SUC2"/>
      <c r="SUD2"/>
      <c r="SUE2"/>
      <c r="SUF2"/>
      <c r="SUG2"/>
      <c r="SUH2"/>
      <c r="SUI2"/>
      <c r="SUJ2"/>
      <c r="SUK2"/>
      <c r="SUL2"/>
      <c r="SUM2"/>
      <c r="SUN2"/>
      <c r="SUO2"/>
      <c r="SUP2"/>
      <c r="SUQ2"/>
      <c r="SUR2"/>
      <c r="SUS2"/>
      <c r="SUT2"/>
      <c r="SUU2"/>
      <c r="SUV2"/>
      <c r="SUW2"/>
      <c r="SUX2"/>
      <c r="SUY2"/>
      <c r="SUZ2"/>
      <c r="SVA2"/>
      <c r="SVB2"/>
      <c r="SVC2"/>
      <c r="SVD2"/>
      <c r="SVE2"/>
      <c r="SVF2"/>
      <c r="SVG2"/>
      <c r="SVH2"/>
      <c r="SVI2"/>
      <c r="SVJ2"/>
      <c r="SVK2"/>
      <c r="SVL2"/>
      <c r="SVM2"/>
      <c r="SVN2"/>
      <c r="SVO2"/>
      <c r="SVP2"/>
      <c r="SVQ2"/>
      <c r="SVR2"/>
      <c r="SVS2"/>
      <c r="SVT2"/>
      <c r="SVU2"/>
      <c r="SVV2"/>
      <c r="SVW2"/>
      <c r="SVX2"/>
      <c r="SVY2"/>
      <c r="SVZ2"/>
      <c r="SWA2"/>
      <c r="SWB2"/>
      <c r="SWC2"/>
      <c r="SWD2"/>
      <c r="SWE2"/>
      <c r="SWF2"/>
      <c r="SWG2"/>
      <c r="SWH2"/>
      <c r="SWI2"/>
      <c r="SWJ2"/>
      <c r="SWK2"/>
      <c r="SWL2"/>
      <c r="SWM2"/>
      <c r="SWN2"/>
      <c r="SWO2"/>
      <c r="SWP2"/>
      <c r="SWQ2"/>
      <c r="SWR2"/>
      <c r="SWS2"/>
      <c r="SWT2"/>
      <c r="SWU2"/>
      <c r="SWV2"/>
      <c r="SWW2"/>
      <c r="SWX2"/>
      <c r="SWY2"/>
      <c r="SWZ2"/>
      <c r="SXA2"/>
      <c r="SXB2"/>
      <c r="SXC2"/>
      <c r="SXD2"/>
      <c r="SXE2"/>
      <c r="SXF2"/>
      <c r="SXG2"/>
      <c r="SXH2"/>
      <c r="SXI2"/>
      <c r="SXJ2"/>
      <c r="SXK2"/>
      <c r="SXL2"/>
      <c r="SXM2"/>
      <c r="SXN2"/>
      <c r="SXO2"/>
      <c r="SXP2"/>
      <c r="SXQ2"/>
      <c r="SXR2"/>
      <c r="SXS2"/>
      <c r="SXT2"/>
      <c r="SXU2"/>
      <c r="SXV2"/>
      <c r="SXW2"/>
      <c r="SXX2"/>
      <c r="SXY2"/>
      <c r="SXZ2"/>
      <c r="SYA2"/>
      <c r="SYB2"/>
      <c r="SYC2"/>
      <c r="SYD2"/>
      <c r="SYE2"/>
      <c r="SYF2"/>
      <c r="SYG2"/>
      <c r="SYH2"/>
      <c r="SYI2"/>
      <c r="SYJ2"/>
      <c r="SYK2"/>
      <c r="SYL2"/>
      <c r="SYM2"/>
      <c r="SYN2"/>
      <c r="SYO2"/>
      <c r="SYP2"/>
      <c r="SYQ2"/>
      <c r="SYR2"/>
      <c r="SYS2"/>
      <c r="SYT2"/>
      <c r="SYU2"/>
      <c r="SYV2"/>
      <c r="SYW2"/>
      <c r="SYX2"/>
      <c r="SYY2"/>
      <c r="SYZ2"/>
      <c r="SZA2"/>
      <c r="SZB2"/>
      <c r="SZC2"/>
      <c r="SZD2"/>
      <c r="SZE2"/>
      <c r="SZF2"/>
      <c r="SZG2"/>
      <c r="SZH2"/>
      <c r="SZI2"/>
      <c r="SZJ2"/>
      <c r="SZK2"/>
      <c r="SZL2"/>
      <c r="SZM2"/>
      <c r="SZN2"/>
      <c r="SZO2"/>
      <c r="SZP2"/>
      <c r="SZQ2"/>
      <c r="SZR2"/>
      <c r="SZS2"/>
      <c r="SZT2"/>
      <c r="SZU2"/>
      <c r="SZV2"/>
      <c r="SZW2"/>
      <c r="SZX2"/>
      <c r="SZY2"/>
      <c r="SZZ2"/>
      <c r="TAA2"/>
      <c r="TAB2"/>
      <c r="TAC2"/>
      <c r="TAD2"/>
      <c r="TAE2"/>
      <c r="TAF2"/>
      <c r="TAG2"/>
      <c r="TAH2"/>
      <c r="TAI2"/>
      <c r="TAJ2"/>
      <c r="TAK2"/>
      <c r="TAL2"/>
      <c r="TAM2"/>
      <c r="TAN2"/>
      <c r="TAO2"/>
      <c r="TAP2"/>
      <c r="TAQ2"/>
      <c r="TAR2"/>
      <c r="TAS2"/>
      <c r="TAT2"/>
      <c r="TAU2"/>
      <c r="TAV2"/>
      <c r="TAW2"/>
      <c r="TAX2"/>
      <c r="TAY2"/>
      <c r="TAZ2"/>
      <c r="TBA2"/>
      <c r="TBB2"/>
      <c r="TBC2"/>
      <c r="TBD2"/>
      <c r="TBE2"/>
      <c r="TBF2"/>
      <c r="TBG2"/>
      <c r="TBH2"/>
      <c r="TBI2"/>
      <c r="TBJ2"/>
      <c r="TBK2"/>
      <c r="TBL2"/>
      <c r="TBM2"/>
      <c r="TBN2"/>
      <c r="TBO2"/>
      <c r="TBP2"/>
      <c r="TBQ2"/>
      <c r="TBR2"/>
      <c r="TBS2"/>
      <c r="TBT2"/>
      <c r="TBU2"/>
      <c r="TBV2"/>
      <c r="TBW2"/>
      <c r="TBX2"/>
      <c r="TBY2"/>
      <c r="TBZ2"/>
      <c r="TCA2"/>
      <c r="TCB2"/>
      <c r="TCC2"/>
      <c r="TCD2"/>
      <c r="TCE2"/>
      <c r="TCF2"/>
      <c r="TCG2"/>
      <c r="TCH2"/>
      <c r="TCI2"/>
      <c r="TCJ2"/>
      <c r="TCK2"/>
      <c r="TCL2"/>
      <c r="TCM2"/>
      <c r="TCN2"/>
      <c r="TCO2"/>
      <c r="TCP2"/>
      <c r="TCQ2"/>
      <c r="TCR2"/>
      <c r="TCS2"/>
      <c r="TCT2"/>
      <c r="TCU2"/>
      <c r="TCV2"/>
      <c r="TCW2"/>
      <c r="TCX2"/>
      <c r="TCY2"/>
      <c r="TCZ2"/>
      <c r="TDA2"/>
      <c r="TDB2"/>
      <c r="TDC2"/>
      <c r="TDD2"/>
      <c r="TDE2"/>
      <c r="TDF2"/>
      <c r="TDG2"/>
      <c r="TDH2"/>
      <c r="TDI2"/>
      <c r="TDJ2"/>
      <c r="TDK2"/>
      <c r="TDL2"/>
      <c r="TDM2"/>
      <c r="TDN2"/>
      <c r="TDO2"/>
      <c r="TDP2"/>
      <c r="TDQ2"/>
      <c r="TDR2"/>
      <c r="TDS2"/>
      <c r="TDT2"/>
      <c r="TDU2"/>
      <c r="TDV2"/>
      <c r="TDW2"/>
      <c r="TDX2"/>
      <c r="TDY2"/>
      <c r="TDZ2"/>
      <c r="TEA2"/>
      <c r="TEB2"/>
      <c r="TEC2"/>
      <c r="TED2"/>
      <c r="TEE2"/>
      <c r="TEF2"/>
      <c r="TEG2"/>
      <c r="TEH2"/>
      <c r="TEI2"/>
      <c r="TEJ2"/>
      <c r="TEK2"/>
      <c r="TEL2"/>
      <c r="TEM2"/>
      <c r="TEN2"/>
      <c r="TEO2"/>
      <c r="TEP2"/>
      <c r="TEQ2"/>
      <c r="TER2"/>
      <c r="TES2"/>
      <c r="TET2"/>
      <c r="TEU2"/>
      <c r="TEV2"/>
      <c r="TEW2"/>
      <c r="TEX2"/>
      <c r="TEY2"/>
      <c r="TEZ2"/>
      <c r="TFA2"/>
      <c r="TFB2"/>
      <c r="TFC2"/>
      <c r="TFD2"/>
      <c r="TFE2"/>
      <c r="TFF2"/>
      <c r="TFG2"/>
      <c r="TFH2"/>
      <c r="TFI2"/>
      <c r="TFJ2"/>
      <c r="TFK2"/>
      <c r="TFL2"/>
      <c r="TFM2"/>
      <c r="TFN2"/>
      <c r="TFO2"/>
      <c r="TFP2"/>
      <c r="TFQ2"/>
      <c r="TFR2"/>
      <c r="TFS2"/>
      <c r="TFT2"/>
      <c r="TFU2"/>
      <c r="TFV2"/>
      <c r="TFW2"/>
      <c r="TFX2"/>
      <c r="TFY2"/>
      <c r="TFZ2"/>
      <c r="TGA2"/>
      <c r="TGB2"/>
      <c r="TGC2"/>
      <c r="TGD2"/>
      <c r="TGE2"/>
      <c r="TGF2"/>
      <c r="TGG2"/>
      <c r="TGH2"/>
      <c r="TGI2"/>
      <c r="TGJ2"/>
      <c r="TGK2"/>
      <c r="TGL2"/>
      <c r="TGM2"/>
      <c r="TGN2"/>
      <c r="TGO2"/>
      <c r="TGP2"/>
      <c r="TGQ2"/>
      <c r="TGR2"/>
      <c r="TGS2"/>
      <c r="TGT2"/>
      <c r="TGU2"/>
      <c r="TGV2"/>
      <c r="TGW2"/>
      <c r="TGX2"/>
      <c r="TGY2"/>
      <c r="TGZ2"/>
      <c r="THA2"/>
      <c r="THB2"/>
      <c r="THC2"/>
      <c r="THD2"/>
      <c r="THE2"/>
      <c r="THF2"/>
      <c r="THG2"/>
      <c r="THH2"/>
      <c r="THI2"/>
      <c r="THJ2"/>
      <c r="THK2"/>
      <c r="THL2"/>
      <c r="THM2"/>
      <c r="THN2"/>
      <c r="THO2"/>
      <c r="THP2"/>
      <c r="THQ2"/>
      <c r="THR2"/>
      <c r="THS2"/>
      <c r="THT2"/>
      <c r="THU2"/>
      <c r="THV2"/>
      <c r="THW2"/>
      <c r="THX2"/>
      <c r="THY2"/>
      <c r="THZ2"/>
      <c r="TIA2"/>
      <c r="TIB2"/>
      <c r="TIC2"/>
      <c r="TID2"/>
      <c r="TIE2"/>
      <c r="TIF2"/>
      <c r="TIG2"/>
      <c r="TIH2"/>
      <c r="TII2"/>
      <c r="TIJ2"/>
      <c r="TIK2"/>
      <c r="TIL2"/>
      <c r="TIM2"/>
      <c r="TIN2"/>
      <c r="TIO2"/>
      <c r="TIP2"/>
      <c r="TIQ2"/>
      <c r="TIR2"/>
      <c r="TIS2"/>
      <c r="TIT2"/>
      <c r="TIU2"/>
      <c r="TIV2"/>
      <c r="TIW2"/>
      <c r="TIX2"/>
      <c r="TIY2"/>
      <c r="TIZ2"/>
      <c r="TJA2"/>
      <c r="TJB2"/>
      <c r="TJC2"/>
      <c r="TJD2"/>
      <c r="TJE2"/>
      <c r="TJF2"/>
      <c r="TJG2"/>
      <c r="TJH2"/>
      <c r="TJI2"/>
      <c r="TJJ2"/>
      <c r="TJK2"/>
      <c r="TJL2"/>
      <c r="TJM2"/>
      <c r="TJN2"/>
      <c r="TJO2"/>
      <c r="TJP2"/>
      <c r="TJQ2"/>
      <c r="TJR2"/>
      <c r="TJS2"/>
      <c r="TJT2"/>
      <c r="TJU2"/>
      <c r="TJV2"/>
      <c r="TJW2"/>
      <c r="TJX2"/>
      <c r="TJY2"/>
      <c r="TJZ2"/>
      <c r="TKA2"/>
      <c r="TKB2"/>
      <c r="TKC2"/>
      <c r="TKD2"/>
      <c r="TKE2"/>
      <c r="TKF2"/>
      <c r="TKG2"/>
      <c r="TKH2"/>
      <c r="TKI2"/>
      <c r="TKJ2"/>
      <c r="TKK2"/>
      <c r="TKL2"/>
      <c r="TKM2"/>
      <c r="TKN2"/>
      <c r="TKO2"/>
      <c r="TKP2"/>
      <c r="TKQ2"/>
      <c r="TKR2"/>
      <c r="TKS2"/>
      <c r="TKT2"/>
      <c r="TKU2"/>
      <c r="TKV2"/>
      <c r="TKW2"/>
      <c r="TKX2"/>
      <c r="TKY2"/>
      <c r="TKZ2"/>
      <c r="TLA2"/>
      <c r="TLB2"/>
      <c r="TLC2"/>
      <c r="TLD2"/>
      <c r="TLE2"/>
      <c r="TLF2"/>
      <c r="TLG2"/>
      <c r="TLH2"/>
      <c r="TLI2"/>
      <c r="TLJ2"/>
      <c r="TLK2"/>
      <c r="TLL2"/>
      <c r="TLM2"/>
      <c r="TLN2"/>
      <c r="TLO2"/>
      <c r="TLP2"/>
      <c r="TLQ2"/>
      <c r="TLR2"/>
      <c r="TLS2"/>
      <c r="TLT2"/>
      <c r="TLU2"/>
      <c r="TLV2"/>
      <c r="TLW2"/>
      <c r="TLX2"/>
      <c r="TLY2"/>
      <c r="TLZ2"/>
      <c r="TMA2"/>
      <c r="TMB2"/>
      <c r="TMC2"/>
      <c r="TMD2"/>
      <c r="TME2"/>
      <c r="TMF2"/>
      <c r="TMG2"/>
      <c r="TMH2"/>
      <c r="TMI2"/>
      <c r="TMJ2"/>
      <c r="TMK2"/>
      <c r="TML2"/>
      <c r="TMM2"/>
      <c r="TMN2"/>
      <c r="TMO2"/>
      <c r="TMP2"/>
      <c r="TMQ2"/>
      <c r="TMR2"/>
      <c r="TMS2"/>
      <c r="TMT2"/>
      <c r="TMU2"/>
      <c r="TMV2"/>
      <c r="TMW2"/>
      <c r="TMX2"/>
      <c r="TMY2"/>
      <c r="TMZ2"/>
      <c r="TNA2"/>
      <c r="TNB2"/>
      <c r="TNC2"/>
      <c r="TND2"/>
      <c r="TNE2"/>
      <c r="TNF2"/>
      <c r="TNG2"/>
      <c r="TNH2"/>
      <c r="TNI2"/>
      <c r="TNJ2"/>
      <c r="TNK2"/>
      <c r="TNL2"/>
      <c r="TNM2"/>
      <c r="TNN2"/>
      <c r="TNO2"/>
      <c r="TNP2"/>
      <c r="TNQ2"/>
      <c r="TNR2"/>
      <c r="TNS2"/>
      <c r="TNT2"/>
      <c r="TNU2"/>
      <c r="TNV2"/>
      <c r="TNW2"/>
      <c r="TNX2"/>
      <c r="TNY2"/>
      <c r="TNZ2"/>
      <c r="TOA2"/>
      <c r="TOB2"/>
      <c r="TOC2"/>
      <c r="TOD2"/>
      <c r="TOE2"/>
      <c r="TOF2"/>
      <c r="TOG2"/>
      <c r="TOH2"/>
      <c r="TOI2"/>
      <c r="TOJ2"/>
      <c r="TOK2"/>
      <c r="TOL2"/>
      <c r="TOM2"/>
      <c r="TON2"/>
      <c r="TOO2"/>
      <c r="TOP2"/>
      <c r="TOQ2"/>
      <c r="TOR2"/>
      <c r="TOS2"/>
      <c r="TOT2"/>
      <c r="TOU2"/>
      <c r="TOV2"/>
      <c r="TOW2"/>
      <c r="TOX2"/>
      <c r="TOY2"/>
      <c r="TOZ2"/>
      <c r="TPA2"/>
      <c r="TPB2"/>
      <c r="TPC2"/>
      <c r="TPD2"/>
      <c r="TPE2"/>
      <c r="TPF2"/>
      <c r="TPG2"/>
      <c r="TPH2"/>
      <c r="TPI2"/>
      <c r="TPJ2"/>
      <c r="TPK2"/>
      <c r="TPL2"/>
      <c r="TPM2"/>
      <c r="TPN2"/>
      <c r="TPO2"/>
      <c r="TPP2"/>
      <c r="TPQ2"/>
      <c r="TPR2"/>
      <c r="TPS2"/>
      <c r="TPT2"/>
      <c r="TPU2"/>
      <c r="TPV2"/>
      <c r="TPW2"/>
      <c r="TPX2"/>
      <c r="TPY2"/>
      <c r="TPZ2"/>
      <c r="TQA2"/>
      <c r="TQB2"/>
      <c r="TQC2"/>
      <c r="TQD2"/>
      <c r="TQE2"/>
      <c r="TQF2"/>
      <c r="TQG2"/>
      <c r="TQH2"/>
      <c r="TQI2"/>
      <c r="TQJ2"/>
      <c r="TQK2"/>
      <c r="TQL2"/>
      <c r="TQM2"/>
      <c r="TQN2"/>
      <c r="TQO2"/>
      <c r="TQP2"/>
      <c r="TQQ2"/>
      <c r="TQR2"/>
      <c r="TQS2"/>
      <c r="TQT2"/>
      <c r="TQU2"/>
      <c r="TQV2"/>
      <c r="TQW2"/>
      <c r="TQX2"/>
      <c r="TQY2"/>
      <c r="TQZ2"/>
      <c r="TRA2"/>
      <c r="TRB2"/>
      <c r="TRC2"/>
      <c r="TRD2"/>
      <c r="TRE2"/>
      <c r="TRF2"/>
      <c r="TRG2"/>
      <c r="TRH2"/>
      <c r="TRI2"/>
      <c r="TRJ2"/>
      <c r="TRK2"/>
      <c r="TRL2"/>
      <c r="TRM2"/>
      <c r="TRN2"/>
      <c r="TRO2"/>
      <c r="TRP2"/>
      <c r="TRQ2"/>
      <c r="TRR2"/>
      <c r="TRS2"/>
      <c r="TRT2"/>
      <c r="TRU2"/>
      <c r="TRV2"/>
      <c r="TRW2"/>
      <c r="TRX2"/>
      <c r="TRY2"/>
      <c r="TRZ2"/>
      <c r="TSA2"/>
      <c r="TSB2"/>
      <c r="TSC2"/>
      <c r="TSD2"/>
      <c r="TSE2"/>
      <c r="TSF2"/>
      <c r="TSG2"/>
      <c r="TSH2"/>
      <c r="TSI2"/>
      <c r="TSJ2"/>
      <c r="TSK2"/>
      <c r="TSL2"/>
      <c r="TSM2"/>
      <c r="TSN2"/>
      <c r="TSO2"/>
      <c r="TSP2"/>
      <c r="TSQ2"/>
      <c r="TSR2"/>
      <c r="TSS2"/>
      <c r="TST2"/>
      <c r="TSU2"/>
      <c r="TSV2"/>
      <c r="TSW2"/>
      <c r="TSX2"/>
      <c r="TSY2"/>
      <c r="TSZ2"/>
      <c r="TTA2"/>
      <c r="TTB2"/>
      <c r="TTC2"/>
      <c r="TTD2"/>
      <c r="TTE2"/>
      <c r="TTF2"/>
      <c r="TTG2"/>
      <c r="TTH2"/>
      <c r="TTI2"/>
      <c r="TTJ2"/>
      <c r="TTK2"/>
      <c r="TTL2"/>
      <c r="TTM2"/>
      <c r="TTN2"/>
      <c r="TTO2"/>
      <c r="TTP2"/>
      <c r="TTQ2"/>
      <c r="TTR2"/>
      <c r="TTS2"/>
      <c r="TTT2"/>
      <c r="TTU2"/>
      <c r="TTV2"/>
      <c r="TTW2"/>
      <c r="TTX2"/>
      <c r="TTY2"/>
      <c r="TTZ2"/>
      <c r="TUA2"/>
      <c r="TUB2"/>
      <c r="TUC2"/>
      <c r="TUD2"/>
      <c r="TUE2"/>
      <c r="TUF2"/>
      <c r="TUG2"/>
      <c r="TUH2"/>
      <c r="TUI2"/>
      <c r="TUJ2"/>
      <c r="TUK2"/>
      <c r="TUL2"/>
      <c r="TUM2"/>
      <c r="TUN2"/>
      <c r="TUO2"/>
      <c r="TUP2"/>
      <c r="TUQ2"/>
      <c r="TUR2"/>
      <c r="TUS2"/>
      <c r="TUT2"/>
      <c r="TUU2"/>
      <c r="TUV2"/>
      <c r="TUW2"/>
      <c r="TUX2"/>
      <c r="TUY2"/>
      <c r="TUZ2"/>
      <c r="TVA2"/>
      <c r="TVB2"/>
      <c r="TVC2"/>
      <c r="TVD2"/>
      <c r="TVE2"/>
      <c r="TVF2"/>
      <c r="TVG2"/>
      <c r="TVH2"/>
      <c r="TVI2"/>
      <c r="TVJ2"/>
      <c r="TVK2"/>
      <c r="TVL2"/>
      <c r="TVM2"/>
      <c r="TVN2"/>
      <c r="TVO2"/>
      <c r="TVP2"/>
      <c r="TVQ2"/>
      <c r="TVR2"/>
      <c r="TVS2"/>
      <c r="TVT2"/>
      <c r="TVU2"/>
      <c r="TVV2"/>
      <c r="TVW2"/>
      <c r="TVX2"/>
      <c r="TVY2"/>
      <c r="TVZ2"/>
      <c r="TWA2"/>
      <c r="TWB2"/>
      <c r="TWC2"/>
      <c r="TWD2"/>
      <c r="TWE2"/>
      <c r="TWF2"/>
      <c r="TWG2"/>
      <c r="TWH2"/>
      <c r="TWI2"/>
      <c r="TWJ2"/>
      <c r="TWK2"/>
      <c r="TWL2"/>
      <c r="TWM2"/>
      <c r="TWN2"/>
      <c r="TWO2"/>
      <c r="TWP2"/>
      <c r="TWQ2"/>
      <c r="TWR2"/>
      <c r="TWS2"/>
      <c r="TWT2"/>
      <c r="TWU2"/>
      <c r="TWV2"/>
      <c r="TWW2"/>
      <c r="TWX2"/>
      <c r="TWY2"/>
      <c r="TWZ2"/>
      <c r="TXA2"/>
      <c r="TXB2"/>
      <c r="TXC2"/>
      <c r="TXD2"/>
      <c r="TXE2"/>
      <c r="TXF2"/>
      <c r="TXG2"/>
      <c r="TXH2"/>
      <c r="TXI2"/>
      <c r="TXJ2"/>
      <c r="TXK2"/>
      <c r="TXL2"/>
      <c r="TXM2"/>
      <c r="TXN2"/>
      <c r="TXO2"/>
      <c r="TXP2"/>
      <c r="TXQ2"/>
      <c r="TXR2"/>
      <c r="TXS2"/>
      <c r="TXT2"/>
      <c r="TXU2"/>
      <c r="TXV2"/>
      <c r="TXW2"/>
      <c r="TXX2"/>
      <c r="TXY2"/>
      <c r="TXZ2"/>
      <c r="TYA2"/>
      <c r="TYB2"/>
      <c r="TYC2"/>
      <c r="TYD2"/>
      <c r="TYE2"/>
      <c r="TYF2"/>
      <c r="TYG2"/>
      <c r="TYH2"/>
      <c r="TYI2"/>
      <c r="TYJ2"/>
      <c r="TYK2"/>
      <c r="TYL2"/>
      <c r="TYM2"/>
      <c r="TYN2"/>
      <c r="TYO2"/>
      <c r="TYP2"/>
      <c r="TYQ2"/>
      <c r="TYR2"/>
      <c r="TYS2"/>
      <c r="TYT2"/>
      <c r="TYU2"/>
      <c r="TYV2"/>
      <c r="TYW2"/>
      <c r="TYX2"/>
      <c r="TYY2"/>
      <c r="TYZ2"/>
      <c r="TZA2"/>
      <c r="TZB2"/>
      <c r="TZC2"/>
      <c r="TZD2"/>
      <c r="TZE2"/>
      <c r="TZF2"/>
      <c r="TZG2"/>
      <c r="TZH2"/>
      <c r="TZI2"/>
      <c r="TZJ2"/>
      <c r="TZK2"/>
      <c r="TZL2"/>
      <c r="TZM2"/>
      <c r="TZN2"/>
      <c r="TZO2"/>
      <c r="TZP2"/>
      <c r="TZQ2"/>
      <c r="TZR2"/>
      <c r="TZS2"/>
      <c r="TZT2"/>
      <c r="TZU2"/>
      <c r="TZV2"/>
      <c r="TZW2"/>
      <c r="TZX2"/>
      <c r="TZY2"/>
      <c r="TZZ2"/>
      <c r="UAA2"/>
      <c r="UAB2"/>
      <c r="UAC2"/>
      <c r="UAD2"/>
      <c r="UAE2"/>
      <c r="UAF2"/>
      <c r="UAG2"/>
      <c r="UAH2"/>
      <c r="UAI2"/>
      <c r="UAJ2"/>
      <c r="UAK2"/>
      <c r="UAL2"/>
      <c r="UAM2"/>
      <c r="UAN2"/>
      <c r="UAO2"/>
      <c r="UAP2"/>
      <c r="UAQ2"/>
      <c r="UAR2"/>
      <c r="UAS2"/>
      <c r="UAT2"/>
      <c r="UAU2"/>
      <c r="UAV2"/>
      <c r="UAW2"/>
      <c r="UAX2"/>
      <c r="UAY2"/>
      <c r="UAZ2"/>
      <c r="UBA2"/>
      <c r="UBB2"/>
      <c r="UBC2"/>
      <c r="UBD2"/>
      <c r="UBE2"/>
      <c r="UBF2"/>
      <c r="UBG2"/>
      <c r="UBH2"/>
      <c r="UBI2"/>
      <c r="UBJ2"/>
      <c r="UBK2"/>
      <c r="UBL2"/>
      <c r="UBM2"/>
      <c r="UBN2"/>
      <c r="UBO2"/>
      <c r="UBP2"/>
      <c r="UBQ2"/>
      <c r="UBR2"/>
      <c r="UBS2"/>
      <c r="UBT2"/>
      <c r="UBU2"/>
      <c r="UBV2"/>
      <c r="UBW2"/>
      <c r="UBX2"/>
      <c r="UBY2"/>
      <c r="UBZ2"/>
      <c r="UCA2"/>
      <c r="UCB2"/>
      <c r="UCC2"/>
      <c r="UCD2"/>
      <c r="UCE2"/>
      <c r="UCF2"/>
      <c r="UCG2"/>
      <c r="UCH2"/>
      <c r="UCI2"/>
      <c r="UCJ2"/>
      <c r="UCK2"/>
      <c r="UCL2"/>
      <c r="UCM2"/>
      <c r="UCN2"/>
      <c r="UCO2"/>
      <c r="UCP2"/>
      <c r="UCQ2"/>
      <c r="UCR2"/>
      <c r="UCS2"/>
      <c r="UCT2"/>
      <c r="UCU2"/>
      <c r="UCV2"/>
      <c r="UCW2"/>
      <c r="UCX2"/>
      <c r="UCY2"/>
      <c r="UCZ2"/>
      <c r="UDA2"/>
      <c r="UDB2"/>
      <c r="UDC2"/>
      <c r="UDD2"/>
      <c r="UDE2"/>
      <c r="UDF2"/>
      <c r="UDG2"/>
      <c r="UDH2"/>
      <c r="UDI2"/>
      <c r="UDJ2"/>
      <c r="UDK2"/>
      <c r="UDL2"/>
      <c r="UDM2"/>
      <c r="UDN2"/>
      <c r="UDO2"/>
      <c r="UDP2"/>
      <c r="UDQ2"/>
      <c r="UDR2"/>
      <c r="UDS2"/>
      <c r="UDT2"/>
      <c r="UDU2"/>
      <c r="UDV2"/>
      <c r="UDW2"/>
      <c r="UDX2"/>
      <c r="UDY2"/>
      <c r="UDZ2"/>
      <c r="UEA2"/>
      <c r="UEB2"/>
      <c r="UEC2"/>
      <c r="UED2"/>
      <c r="UEE2"/>
      <c r="UEF2"/>
      <c r="UEG2"/>
      <c r="UEH2"/>
      <c r="UEI2"/>
      <c r="UEJ2"/>
      <c r="UEK2"/>
      <c r="UEL2"/>
      <c r="UEM2"/>
      <c r="UEN2"/>
      <c r="UEO2"/>
      <c r="UEP2"/>
      <c r="UEQ2"/>
      <c r="UER2"/>
      <c r="UES2"/>
      <c r="UET2"/>
      <c r="UEU2"/>
      <c r="UEV2"/>
      <c r="UEW2"/>
      <c r="UEX2"/>
      <c r="UEY2"/>
      <c r="UEZ2"/>
      <c r="UFA2"/>
      <c r="UFB2"/>
      <c r="UFC2"/>
      <c r="UFD2"/>
      <c r="UFE2"/>
      <c r="UFF2"/>
      <c r="UFG2"/>
      <c r="UFH2"/>
      <c r="UFI2"/>
      <c r="UFJ2"/>
      <c r="UFK2"/>
      <c r="UFL2"/>
      <c r="UFM2"/>
      <c r="UFN2"/>
      <c r="UFO2"/>
      <c r="UFP2"/>
      <c r="UFQ2"/>
      <c r="UFR2"/>
      <c r="UFS2"/>
      <c r="UFT2"/>
      <c r="UFU2"/>
      <c r="UFV2"/>
      <c r="UFW2"/>
      <c r="UFX2"/>
      <c r="UFY2"/>
      <c r="UFZ2"/>
      <c r="UGA2"/>
      <c r="UGB2"/>
      <c r="UGC2"/>
      <c r="UGD2"/>
      <c r="UGE2"/>
      <c r="UGF2"/>
      <c r="UGG2"/>
      <c r="UGH2"/>
      <c r="UGI2"/>
      <c r="UGJ2"/>
      <c r="UGK2"/>
      <c r="UGL2"/>
      <c r="UGM2"/>
      <c r="UGN2"/>
      <c r="UGO2"/>
      <c r="UGP2"/>
      <c r="UGQ2"/>
      <c r="UGR2"/>
      <c r="UGS2"/>
      <c r="UGT2"/>
      <c r="UGU2"/>
      <c r="UGV2"/>
      <c r="UGW2"/>
      <c r="UGX2"/>
      <c r="UGY2"/>
      <c r="UGZ2"/>
      <c r="UHA2"/>
      <c r="UHB2"/>
      <c r="UHC2"/>
      <c r="UHD2"/>
      <c r="UHE2"/>
      <c r="UHF2"/>
      <c r="UHG2"/>
      <c r="UHH2"/>
      <c r="UHI2"/>
      <c r="UHJ2"/>
      <c r="UHK2"/>
      <c r="UHL2"/>
      <c r="UHM2"/>
      <c r="UHN2"/>
      <c r="UHO2"/>
      <c r="UHP2"/>
      <c r="UHQ2"/>
      <c r="UHR2"/>
      <c r="UHS2"/>
      <c r="UHT2"/>
      <c r="UHU2"/>
      <c r="UHV2"/>
      <c r="UHW2"/>
      <c r="UHX2"/>
      <c r="UHY2"/>
      <c r="UHZ2"/>
      <c r="UIA2"/>
      <c r="UIB2"/>
      <c r="UIC2"/>
      <c r="UID2"/>
      <c r="UIE2"/>
      <c r="UIF2"/>
      <c r="UIG2"/>
      <c r="UIH2"/>
      <c r="UII2"/>
      <c r="UIJ2"/>
      <c r="UIK2"/>
      <c r="UIL2"/>
      <c r="UIM2"/>
      <c r="UIN2"/>
      <c r="UIO2"/>
      <c r="UIP2"/>
      <c r="UIQ2"/>
      <c r="UIR2"/>
      <c r="UIS2"/>
      <c r="UIT2"/>
      <c r="UIU2"/>
      <c r="UIV2"/>
      <c r="UIW2"/>
      <c r="UIX2"/>
      <c r="UIY2"/>
      <c r="UIZ2"/>
      <c r="UJA2"/>
      <c r="UJB2"/>
      <c r="UJC2"/>
      <c r="UJD2"/>
      <c r="UJE2"/>
      <c r="UJF2"/>
      <c r="UJG2"/>
      <c r="UJH2"/>
      <c r="UJI2"/>
      <c r="UJJ2"/>
      <c r="UJK2"/>
      <c r="UJL2"/>
      <c r="UJM2"/>
      <c r="UJN2"/>
      <c r="UJO2"/>
      <c r="UJP2"/>
      <c r="UJQ2"/>
      <c r="UJR2"/>
      <c r="UJS2"/>
      <c r="UJT2"/>
      <c r="UJU2"/>
      <c r="UJV2"/>
      <c r="UJW2"/>
      <c r="UJX2"/>
      <c r="UJY2"/>
      <c r="UJZ2"/>
      <c r="UKA2"/>
      <c r="UKB2"/>
      <c r="UKC2"/>
      <c r="UKD2"/>
      <c r="UKE2"/>
      <c r="UKF2"/>
      <c r="UKG2"/>
      <c r="UKH2"/>
      <c r="UKI2"/>
      <c r="UKJ2"/>
      <c r="UKK2"/>
      <c r="UKL2"/>
      <c r="UKM2"/>
      <c r="UKN2"/>
      <c r="UKO2"/>
      <c r="UKP2"/>
      <c r="UKQ2"/>
      <c r="UKR2"/>
      <c r="UKS2"/>
      <c r="UKT2"/>
      <c r="UKU2"/>
      <c r="UKV2"/>
      <c r="UKW2"/>
      <c r="UKX2"/>
      <c r="UKY2"/>
      <c r="UKZ2"/>
      <c r="ULA2"/>
      <c r="ULB2"/>
      <c r="ULC2"/>
      <c r="ULD2"/>
      <c r="ULE2"/>
      <c r="ULF2"/>
      <c r="ULG2"/>
      <c r="ULH2"/>
      <c r="ULI2"/>
      <c r="ULJ2"/>
      <c r="ULK2"/>
      <c r="ULL2"/>
      <c r="ULM2"/>
      <c r="ULN2"/>
      <c r="ULO2"/>
      <c r="ULP2"/>
      <c r="ULQ2"/>
      <c r="ULR2"/>
      <c r="ULS2"/>
      <c r="ULT2"/>
      <c r="ULU2"/>
      <c r="ULV2"/>
      <c r="ULW2"/>
      <c r="ULX2"/>
      <c r="ULY2"/>
      <c r="ULZ2"/>
      <c r="UMA2"/>
      <c r="UMB2"/>
      <c r="UMC2"/>
      <c r="UMD2"/>
      <c r="UME2"/>
      <c r="UMF2"/>
      <c r="UMG2"/>
      <c r="UMH2"/>
      <c r="UMI2"/>
      <c r="UMJ2"/>
      <c r="UMK2"/>
      <c r="UML2"/>
      <c r="UMM2"/>
      <c r="UMN2"/>
      <c r="UMO2"/>
      <c r="UMP2"/>
      <c r="UMQ2"/>
      <c r="UMR2"/>
      <c r="UMS2"/>
      <c r="UMT2"/>
      <c r="UMU2"/>
      <c r="UMV2"/>
      <c r="UMW2"/>
      <c r="UMX2"/>
      <c r="UMY2"/>
      <c r="UMZ2"/>
      <c r="UNA2"/>
      <c r="UNB2"/>
      <c r="UNC2"/>
      <c r="UND2"/>
      <c r="UNE2"/>
      <c r="UNF2"/>
      <c r="UNG2"/>
      <c r="UNH2"/>
      <c r="UNI2"/>
      <c r="UNJ2"/>
      <c r="UNK2"/>
      <c r="UNL2"/>
      <c r="UNM2"/>
      <c r="UNN2"/>
      <c r="UNO2"/>
      <c r="UNP2"/>
      <c r="UNQ2"/>
      <c r="UNR2"/>
      <c r="UNS2"/>
      <c r="UNT2"/>
      <c r="UNU2"/>
      <c r="UNV2"/>
      <c r="UNW2"/>
      <c r="UNX2"/>
      <c r="UNY2"/>
      <c r="UNZ2"/>
      <c r="UOA2"/>
      <c r="UOB2"/>
      <c r="UOC2"/>
      <c r="UOD2"/>
      <c r="UOE2"/>
      <c r="UOF2"/>
      <c r="UOG2"/>
      <c r="UOH2"/>
      <c r="UOI2"/>
      <c r="UOJ2"/>
      <c r="UOK2"/>
      <c r="UOL2"/>
      <c r="UOM2"/>
      <c r="UON2"/>
      <c r="UOO2"/>
      <c r="UOP2"/>
      <c r="UOQ2"/>
      <c r="UOR2"/>
      <c r="UOS2"/>
      <c r="UOT2"/>
      <c r="UOU2"/>
      <c r="UOV2"/>
      <c r="UOW2"/>
      <c r="UOX2"/>
      <c r="UOY2"/>
      <c r="UOZ2"/>
      <c r="UPA2"/>
      <c r="UPB2"/>
      <c r="UPC2"/>
      <c r="UPD2"/>
      <c r="UPE2"/>
      <c r="UPF2"/>
      <c r="UPG2"/>
      <c r="UPH2"/>
      <c r="UPI2"/>
      <c r="UPJ2"/>
      <c r="UPK2"/>
      <c r="UPL2"/>
      <c r="UPM2"/>
      <c r="UPN2"/>
      <c r="UPO2"/>
      <c r="UPP2"/>
      <c r="UPQ2"/>
      <c r="UPR2"/>
      <c r="UPS2"/>
      <c r="UPT2"/>
      <c r="UPU2"/>
      <c r="UPV2"/>
      <c r="UPW2"/>
      <c r="UPX2"/>
      <c r="UPY2"/>
      <c r="UPZ2"/>
      <c r="UQA2"/>
      <c r="UQB2"/>
      <c r="UQC2"/>
      <c r="UQD2"/>
      <c r="UQE2"/>
      <c r="UQF2"/>
      <c r="UQG2"/>
      <c r="UQH2"/>
      <c r="UQI2"/>
      <c r="UQJ2"/>
      <c r="UQK2"/>
      <c r="UQL2"/>
      <c r="UQM2"/>
      <c r="UQN2"/>
      <c r="UQO2"/>
      <c r="UQP2"/>
      <c r="UQQ2"/>
      <c r="UQR2"/>
      <c r="UQS2"/>
      <c r="UQT2"/>
      <c r="UQU2"/>
      <c r="UQV2"/>
      <c r="UQW2"/>
      <c r="UQX2"/>
      <c r="UQY2"/>
      <c r="UQZ2"/>
      <c r="URA2"/>
      <c r="URB2"/>
      <c r="URC2"/>
      <c r="URD2"/>
      <c r="URE2"/>
      <c r="URF2"/>
      <c r="URG2"/>
      <c r="URH2"/>
      <c r="URI2"/>
      <c r="URJ2"/>
      <c r="URK2"/>
      <c r="URL2"/>
      <c r="URM2"/>
      <c r="URN2"/>
      <c r="URO2"/>
      <c r="URP2"/>
      <c r="URQ2"/>
      <c r="URR2"/>
      <c r="URS2"/>
      <c r="URT2"/>
      <c r="URU2"/>
      <c r="URV2"/>
      <c r="URW2"/>
      <c r="URX2"/>
      <c r="URY2"/>
      <c r="URZ2"/>
      <c r="USA2"/>
      <c r="USB2"/>
      <c r="USC2"/>
      <c r="USD2"/>
      <c r="USE2"/>
      <c r="USF2"/>
      <c r="USG2"/>
      <c r="USH2"/>
      <c r="USI2"/>
      <c r="USJ2"/>
      <c r="USK2"/>
      <c r="USL2"/>
      <c r="USM2"/>
      <c r="USN2"/>
      <c r="USO2"/>
      <c r="USP2"/>
      <c r="USQ2"/>
      <c r="USR2"/>
      <c r="USS2"/>
      <c r="UST2"/>
      <c r="USU2"/>
      <c r="USV2"/>
      <c r="USW2"/>
      <c r="USX2"/>
      <c r="USY2"/>
      <c r="USZ2"/>
      <c r="UTA2"/>
      <c r="UTB2"/>
      <c r="UTC2"/>
      <c r="UTD2"/>
      <c r="UTE2"/>
      <c r="UTF2"/>
      <c r="UTG2"/>
      <c r="UTH2"/>
      <c r="UTI2"/>
      <c r="UTJ2"/>
      <c r="UTK2"/>
      <c r="UTL2"/>
      <c r="UTM2"/>
      <c r="UTN2"/>
      <c r="UTO2"/>
      <c r="UTP2"/>
      <c r="UTQ2"/>
      <c r="UTR2"/>
      <c r="UTS2"/>
      <c r="UTT2"/>
      <c r="UTU2"/>
      <c r="UTV2"/>
      <c r="UTW2"/>
      <c r="UTX2"/>
      <c r="UTY2"/>
      <c r="UTZ2"/>
      <c r="UUA2"/>
      <c r="UUB2"/>
      <c r="UUC2"/>
      <c r="UUD2"/>
      <c r="UUE2"/>
      <c r="UUF2"/>
      <c r="UUG2"/>
      <c r="UUH2"/>
      <c r="UUI2"/>
      <c r="UUJ2"/>
      <c r="UUK2"/>
      <c r="UUL2"/>
      <c r="UUM2"/>
      <c r="UUN2"/>
      <c r="UUO2"/>
      <c r="UUP2"/>
      <c r="UUQ2"/>
      <c r="UUR2"/>
      <c r="UUS2"/>
      <c r="UUT2"/>
      <c r="UUU2"/>
      <c r="UUV2"/>
      <c r="UUW2"/>
      <c r="UUX2"/>
      <c r="UUY2"/>
      <c r="UUZ2"/>
      <c r="UVA2"/>
      <c r="UVB2"/>
      <c r="UVC2"/>
      <c r="UVD2"/>
      <c r="UVE2"/>
      <c r="UVF2"/>
      <c r="UVG2"/>
      <c r="UVH2"/>
      <c r="UVI2"/>
      <c r="UVJ2"/>
      <c r="UVK2"/>
      <c r="UVL2"/>
      <c r="UVM2"/>
      <c r="UVN2"/>
      <c r="UVO2"/>
      <c r="UVP2"/>
      <c r="UVQ2"/>
      <c r="UVR2"/>
      <c r="UVS2"/>
      <c r="UVT2"/>
      <c r="UVU2"/>
      <c r="UVV2"/>
      <c r="UVW2"/>
      <c r="UVX2"/>
      <c r="UVY2"/>
      <c r="UVZ2"/>
      <c r="UWA2"/>
      <c r="UWB2"/>
      <c r="UWC2"/>
      <c r="UWD2"/>
      <c r="UWE2"/>
      <c r="UWF2"/>
      <c r="UWG2"/>
      <c r="UWH2"/>
      <c r="UWI2"/>
      <c r="UWJ2"/>
      <c r="UWK2"/>
      <c r="UWL2"/>
      <c r="UWM2"/>
      <c r="UWN2"/>
      <c r="UWO2"/>
      <c r="UWP2"/>
      <c r="UWQ2"/>
      <c r="UWR2"/>
      <c r="UWS2"/>
      <c r="UWT2"/>
      <c r="UWU2"/>
      <c r="UWV2"/>
      <c r="UWW2"/>
      <c r="UWX2"/>
      <c r="UWY2"/>
      <c r="UWZ2"/>
      <c r="UXA2"/>
      <c r="UXB2"/>
      <c r="UXC2"/>
      <c r="UXD2"/>
      <c r="UXE2"/>
      <c r="UXF2"/>
      <c r="UXG2"/>
      <c r="UXH2"/>
      <c r="UXI2"/>
      <c r="UXJ2"/>
      <c r="UXK2"/>
      <c r="UXL2"/>
      <c r="UXM2"/>
      <c r="UXN2"/>
      <c r="UXO2"/>
      <c r="UXP2"/>
      <c r="UXQ2"/>
      <c r="UXR2"/>
      <c r="UXS2"/>
      <c r="UXT2"/>
      <c r="UXU2"/>
      <c r="UXV2"/>
      <c r="UXW2"/>
      <c r="UXX2"/>
      <c r="UXY2"/>
      <c r="UXZ2"/>
      <c r="UYA2"/>
      <c r="UYB2"/>
      <c r="UYC2"/>
      <c r="UYD2"/>
      <c r="UYE2"/>
      <c r="UYF2"/>
      <c r="UYG2"/>
      <c r="UYH2"/>
      <c r="UYI2"/>
      <c r="UYJ2"/>
      <c r="UYK2"/>
      <c r="UYL2"/>
      <c r="UYM2"/>
      <c r="UYN2"/>
      <c r="UYO2"/>
      <c r="UYP2"/>
      <c r="UYQ2"/>
      <c r="UYR2"/>
      <c r="UYS2"/>
      <c r="UYT2"/>
      <c r="UYU2"/>
      <c r="UYV2"/>
      <c r="UYW2"/>
      <c r="UYX2"/>
      <c r="UYY2"/>
      <c r="UYZ2"/>
      <c r="UZA2"/>
      <c r="UZB2"/>
      <c r="UZC2"/>
      <c r="UZD2"/>
      <c r="UZE2"/>
      <c r="UZF2"/>
      <c r="UZG2"/>
      <c r="UZH2"/>
      <c r="UZI2"/>
      <c r="UZJ2"/>
      <c r="UZK2"/>
      <c r="UZL2"/>
      <c r="UZM2"/>
      <c r="UZN2"/>
      <c r="UZO2"/>
      <c r="UZP2"/>
      <c r="UZQ2"/>
      <c r="UZR2"/>
      <c r="UZS2"/>
      <c r="UZT2"/>
      <c r="UZU2"/>
      <c r="UZV2"/>
      <c r="UZW2"/>
      <c r="UZX2"/>
      <c r="UZY2"/>
      <c r="UZZ2"/>
      <c r="VAA2"/>
      <c r="VAB2"/>
      <c r="VAC2"/>
      <c r="VAD2"/>
      <c r="VAE2"/>
      <c r="VAF2"/>
      <c r="VAG2"/>
      <c r="VAH2"/>
      <c r="VAI2"/>
      <c r="VAJ2"/>
      <c r="VAK2"/>
      <c r="VAL2"/>
      <c r="VAM2"/>
      <c r="VAN2"/>
      <c r="VAO2"/>
      <c r="VAP2"/>
      <c r="VAQ2"/>
      <c r="VAR2"/>
      <c r="VAS2"/>
      <c r="VAT2"/>
      <c r="VAU2"/>
      <c r="VAV2"/>
      <c r="VAW2"/>
      <c r="VAX2"/>
      <c r="VAY2"/>
      <c r="VAZ2"/>
      <c r="VBA2"/>
      <c r="VBB2"/>
      <c r="VBC2"/>
      <c r="VBD2"/>
      <c r="VBE2"/>
      <c r="VBF2"/>
      <c r="VBG2"/>
      <c r="VBH2"/>
      <c r="VBI2"/>
      <c r="VBJ2"/>
      <c r="VBK2"/>
      <c r="VBL2"/>
      <c r="VBM2"/>
      <c r="VBN2"/>
      <c r="VBO2"/>
      <c r="VBP2"/>
      <c r="VBQ2"/>
      <c r="VBR2"/>
      <c r="VBS2"/>
      <c r="VBT2"/>
      <c r="VBU2"/>
      <c r="VBV2"/>
      <c r="VBW2"/>
      <c r="VBX2"/>
      <c r="VBY2"/>
      <c r="VBZ2"/>
      <c r="VCA2"/>
      <c r="VCB2"/>
      <c r="VCC2"/>
      <c r="VCD2"/>
      <c r="VCE2"/>
      <c r="VCF2"/>
      <c r="VCG2"/>
      <c r="VCH2"/>
      <c r="VCI2"/>
      <c r="VCJ2"/>
      <c r="VCK2"/>
      <c r="VCL2"/>
      <c r="VCM2"/>
      <c r="VCN2"/>
      <c r="VCO2"/>
      <c r="VCP2"/>
      <c r="VCQ2"/>
      <c r="VCR2"/>
      <c r="VCS2"/>
      <c r="VCT2"/>
      <c r="VCU2"/>
      <c r="VCV2"/>
      <c r="VCW2"/>
      <c r="VCX2"/>
      <c r="VCY2"/>
      <c r="VCZ2"/>
      <c r="VDA2"/>
      <c r="VDB2"/>
      <c r="VDC2"/>
      <c r="VDD2"/>
      <c r="VDE2"/>
      <c r="VDF2"/>
      <c r="VDG2"/>
      <c r="VDH2"/>
      <c r="VDI2"/>
      <c r="VDJ2"/>
      <c r="VDK2"/>
      <c r="VDL2"/>
      <c r="VDM2"/>
      <c r="VDN2"/>
      <c r="VDO2"/>
      <c r="VDP2"/>
      <c r="VDQ2"/>
      <c r="VDR2"/>
      <c r="VDS2"/>
      <c r="VDT2"/>
      <c r="VDU2"/>
      <c r="VDV2"/>
      <c r="VDW2"/>
      <c r="VDX2"/>
      <c r="VDY2"/>
      <c r="VDZ2"/>
      <c r="VEA2"/>
      <c r="VEB2"/>
      <c r="VEC2"/>
      <c r="VED2"/>
      <c r="VEE2"/>
      <c r="VEF2"/>
      <c r="VEG2"/>
      <c r="VEH2"/>
      <c r="VEI2"/>
      <c r="VEJ2"/>
      <c r="VEK2"/>
      <c r="VEL2"/>
      <c r="VEM2"/>
      <c r="VEN2"/>
      <c r="VEO2"/>
      <c r="VEP2"/>
      <c r="VEQ2"/>
      <c r="VER2"/>
      <c r="VES2"/>
      <c r="VET2"/>
      <c r="VEU2"/>
      <c r="VEV2"/>
      <c r="VEW2"/>
      <c r="VEX2"/>
      <c r="VEY2"/>
      <c r="VEZ2"/>
      <c r="VFA2"/>
      <c r="VFB2"/>
      <c r="VFC2"/>
      <c r="VFD2"/>
      <c r="VFE2"/>
      <c r="VFF2"/>
      <c r="VFG2"/>
      <c r="VFH2"/>
      <c r="VFI2"/>
      <c r="VFJ2"/>
      <c r="VFK2"/>
      <c r="VFL2"/>
      <c r="VFM2"/>
      <c r="VFN2"/>
      <c r="VFO2"/>
      <c r="VFP2"/>
      <c r="VFQ2"/>
      <c r="VFR2"/>
      <c r="VFS2"/>
      <c r="VFT2"/>
      <c r="VFU2"/>
      <c r="VFV2"/>
      <c r="VFW2"/>
      <c r="VFX2"/>
      <c r="VFY2"/>
      <c r="VFZ2"/>
      <c r="VGA2"/>
      <c r="VGB2"/>
      <c r="VGC2"/>
      <c r="VGD2"/>
      <c r="VGE2"/>
      <c r="VGF2"/>
      <c r="VGG2"/>
      <c r="VGH2"/>
      <c r="VGI2"/>
      <c r="VGJ2"/>
      <c r="VGK2"/>
      <c r="VGL2"/>
      <c r="VGM2"/>
      <c r="VGN2"/>
      <c r="VGO2"/>
      <c r="VGP2"/>
      <c r="VGQ2"/>
      <c r="VGR2"/>
      <c r="VGS2"/>
      <c r="VGT2"/>
      <c r="VGU2"/>
      <c r="VGV2"/>
      <c r="VGW2"/>
      <c r="VGX2"/>
      <c r="VGY2"/>
      <c r="VGZ2"/>
      <c r="VHA2"/>
      <c r="VHB2"/>
      <c r="VHC2"/>
      <c r="VHD2"/>
      <c r="VHE2"/>
      <c r="VHF2"/>
      <c r="VHG2"/>
      <c r="VHH2"/>
      <c r="VHI2"/>
      <c r="VHJ2"/>
      <c r="VHK2"/>
      <c r="VHL2"/>
      <c r="VHM2"/>
      <c r="VHN2"/>
      <c r="VHO2"/>
      <c r="VHP2"/>
      <c r="VHQ2"/>
      <c r="VHR2"/>
      <c r="VHS2"/>
      <c r="VHT2"/>
      <c r="VHU2"/>
      <c r="VHV2"/>
      <c r="VHW2"/>
      <c r="VHX2"/>
      <c r="VHY2"/>
      <c r="VHZ2"/>
      <c r="VIA2"/>
      <c r="VIB2"/>
      <c r="VIC2"/>
      <c r="VID2"/>
      <c r="VIE2"/>
      <c r="VIF2"/>
      <c r="VIG2"/>
      <c r="VIH2"/>
      <c r="VII2"/>
      <c r="VIJ2"/>
      <c r="VIK2"/>
      <c r="VIL2"/>
      <c r="VIM2"/>
      <c r="VIN2"/>
      <c r="VIO2"/>
      <c r="VIP2"/>
      <c r="VIQ2"/>
      <c r="VIR2"/>
      <c r="VIS2"/>
      <c r="VIT2"/>
      <c r="VIU2"/>
      <c r="VIV2"/>
      <c r="VIW2"/>
      <c r="VIX2"/>
      <c r="VIY2"/>
      <c r="VIZ2"/>
      <c r="VJA2"/>
      <c r="VJB2"/>
      <c r="VJC2"/>
      <c r="VJD2"/>
      <c r="VJE2"/>
      <c r="VJF2"/>
      <c r="VJG2"/>
      <c r="VJH2"/>
      <c r="VJI2"/>
      <c r="VJJ2"/>
      <c r="VJK2"/>
      <c r="VJL2"/>
      <c r="VJM2"/>
      <c r="VJN2"/>
      <c r="VJO2"/>
      <c r="VJP2"/>
      <c r="VJQ2"/>
      <c r="VJR2"/>
      <c r="VJS2"/>
      <c r="VJT2"/>
      <c r="VJU2"/>
      <c r="VJV2"/>
      <c r="VJW2"/>
      <c r="VJX2"/>
      <c r="VJY2"/>
      <c r="VJZ2"/>
      <c r="VKA2"/>
      <c r="VKB2"/>
      <c r="VKC2"/>
      <c r="VKD2"/>
      <c r="VKE2"/>
      <c r="VKF2"/>
      <c r="VKG2"/>
      <c r="VKH2"/>
      <c r="VKI2"/>
      <c r="VKJ2"/>
      <c r="VKK2"/>
      <c r="VKL2"/>
      <c r="VKM2"/>
      <c r="VKN2"/>
      <c r="VKO2"/>
      <c r="VKP2"/>
      <c r="VKQ2"/>
      <c r="VKR2"/>
      <c r="VKS2"/>
      <c r="VKT2"/>
      <c r="VKU2"/>
      <c r="VKV2"/>
      <c r="VKW2"/>
      <c r="VKX2"/>
      <c r="VKY2"/>
      <c r="VKZ2"/>
      <c r="VLA2"/>
      <c r="VLB2"/>
      <c r="VLC2"/>
      <c r="VLD2"/>
      <c r="VLE2"/>
      <c r="VLF2"/>
      <c r="VLG2"/>
      <c r="VLH2"/>
      <c r="VLI2"/>
      <c r="VLJ2"/>
      <c r="VLK2"/>
      <c r="VLL2"/>
      <c r="VLM2"/>
      <c r="VLN2"/>
      <c r="VLO2"/>
      <c r="VLP2"/>
      <c r="VLQ2"/>
      <c r="VLR2"/>
      <c r="VLS2"/>
      <c r="VLT2"/>
      <c r="VLU2"/>
      <c r="VLV2"/>
      <c r="VLW2"/>
      <c r="VLX2"/>
      <c r="VLY2"/>
      <c r="VLZ2"/>
      <c r="VMA2"/>
      <c r="VMB2"/>
      <c r="VMC2"/>
      <c r="VMD2"/>
      <c r="VME2"/>
      <c r="VMF2"/>
      <c r="VMG2"/>
      <c r="VMH2"/>
      <c r="VMI2"/>
      <c r="VMJ2"/>
      <c r="VMK2"/>
      <c r="VML2"/>
      <c r="VMM2"/>
      <c r="VMN2"/>
      <c r="VMO2"/>
      <c r="VMP2"/>
      <c r="VMQ2"/>
      <c r="VMR2"/>
      <c r="VMS2"/>
      <c r="VMT2"/>
      <c r="VMU2"/>
      <c r="VMV2"/>
      <c r="VMW2"/>
      <c r="VMX2"/>
      <c r="VMY2"/>
      <c r="VMZ2"/>
      <c r="VNA2"/>
      <c r="VNB2"/>
      <c r="VNC2"/>
      <c r="VND2"/>
      <c r="VNE2"/>
      <c r="VNF2"/>
      <c r="VNG2"/>
      <c r="VNH2"/>
      <c r="VNI2"/>
      <c r="VNJ2"/>
      <c r="VNK2"/>
      <c r="VNL2"/>
      <c r="VNM2"/>
      <c r="VNN2"/>
      <c r="VNO2"/>
      <c r="VNP2"/>
      <c r="VNQ2"/>
      <c r="VNR2"/>
      <c r="VNS2"/>
      <c r="VNT2"/>
      <c r="VNU2"/>
      <c r="VNV2"/>
      <c r="VNW2"/>
      <c r="VNX2"/>
      <c r="VNY2"/>
      <c r="VNZ2"/>
      <c r="VOA2"/>
      <c r="VOB2"/>
      <c r="VOC2"/>
      <c r="VOD2"/>
      <c r="VOE2"/>
      <c r="VOF2"/>
      <c r="VOG2"/>
      <c r="VOH2"/>
      <c r="VOI2"/>
      <c r="VOJ2"/>
      <c r="VOK2"/>
      <c r="VOL2"/>
      <c r="VOM2"/>
      <c r="VON2"/>
      <c r="VOO2"/>
      <c r="VOP2"/>
      <c r="VOQ2"/>
      <c r="VOR2"/>
      <c r="VOS2"/>
      <c r="VOT2"/>
      <c r="VOU2"/>
      <c r="VOV2"/>
      <c r="VOW2"/>
      <c r="VOX2"/>
      <c r="VOY2"/>
      <c r="VOZ2"/>
      <c r="VPA2"/>
      <c r="VPB2"/>
      <c r="VPC2"/>
      <c r="VPD2"/>
      <c r="VPE2"/>
      <c r="VPF2"/>
      <c r="VPG2"/>
      <c r="VPH2"/>
      <c r="VPI2"/>
      <c r="VPJ2"/>
      <c r="VPK2"/>
      <c r="VPL2"/>
      <c r="VPM2"/>
      <c r="VPN2"/>
      <c r="VPO2"/>
      <c r="VPP2"/>
      <c r="VPQ2"/>
      <c r="VPR2"/>
      <c r="VPS2"/>
      <c r="VPT2"/>
      <c r="VPU2"/>
      <c r="VPV2"/>
      <c r="VPW2"/>
      <c r="VPX2"/>
      <c r="VPY2"/>
      <c r="VPZ2"/>
      <c r="VQA2"/>
      <c r="VQB2"/>
      <c r="VQC2"/>
      <c r="VQD2"/>
      <c r="VQE2"/>
      <c r="VQF2"/>
      <c r="VQG2"/>
      <c r="VQH2"/>
      <c r="VQI2"/>
      <c r="VQJ2"/>
      <c r="VQK2"/>
      <c r="VQL2"/>
      <c r="VQM2"/>
      <c r="VQN2"/>
      <c r="VQO2"/>
      <c r="VQP2"/>
      <c r="VQQ2"/>
      <c r="VQR2"/>
      <c r="VQS2"/>
      <c r="VQT2"/>
      <c r="VQU2"/>
      <c r="VQV2"/>
      <c r="VQW2"/>
      <c r="VQX2"/>
      <c r="VQY2"/>
      <c r="VQZ2"/>
      <c r="VRA2"/>
      <c r="VRB2"/>
      <c r="VRC2"/>
      <c r="VRD2"/>
      <c r="VRE2"/>
      <c r="VRF2"/>
      <c r="VRG2"/>
      <c r="VRH2"/>
      <c r="VRI2"/>
      <c r="VRJ2"/>
      <c r="VRK2"/>
      <c r="VRL2"/>
      <c r="VRM2"/>
      <c r="VRN2"/>
      <c r="VRO2"/>
      <c r="VRP2"/>
      <c r="VRQ2"/>
      <c r="VRR2"/>
      <c r="VRS2"/>
      <c r="VRT2"/>
      <c r="VRU2"/>
      <c r="VRV2"/>
      <c r="VRW2"/>
      <c r="VRX2"/>
      <c r="VRY2"/>
      <c r="VRZ2"/>
      <c r="VSA2"/>
      <c r="VSB2"/>
      <c r="VSC2"/>
      <c r="VSD2"/>
      <c r="VSE2"/>
      <c r="VSF2"/>
      <c r="VSG2"/>
      <c r="VSH2"/>
      <c r="VSI2"/>
      <c r="VSJ2"/>
      <c r="VSK2"/>
      <c r="VSL2"/>
      <c r="VSM2"/>
      <c r="VSN2"/>
      <c r="VSO2"/>
      <c r="VSP2"/>
      <c r="VSQ2"/>
      <c r="VSR2"/>
      <c r="VSS2"/>
      <c r="VST2"/>
      <c r="VSU2"/>
      <c r="VSV2"/>
      <c r="VSW2"/>
      <c r="VSX2"/>
      <c r="VSY2"/>
      <c r="VSZ2"/>
      <c r="VTA2"/>
      <c r="VTB2"/>
      <c r="VTC2"/>
      <c r="VTD2"/>
      <c r="VTE2"/>
      <c r="VTF2"/>
      <c r="VTG2"/>
      <c r="VTH2"/>
      <c r="VTI2"/>
      <c r="VTJ2"/>
      <c r="VTK2"/>
      <c r="VTL2"/>
      <c r="VTM2"/>
      <c r="VTN2"/>
      <c r="VTO2"/>
      <c r="VTP2"/>
      <c r="VTQ2"/>
      <c r="VTR2"/>
      <c r="VTS2"/>
      <c r="VTT2"/>
      <c r="VTU2"/>
      <c r="VTV2"/>
      <c r="VTW2"/>
      <c r="VTX2"/>
      <c r="VTY2"/>
      <c r="VTZ2"/>
      <c r="VUA2"/>
      <c r="VUB2"/>
      <c r="VUC2"/>
      <c r="VUD2"/>
      <c r="VUE2"/>
      <c r="VUF2"/>
      <c r="VUG2"/>
      <c r="VUH2"/>
      <c r="VUI2"/>
      <c r="VUJ2"/>
      <c r="VUK2"/>
      <c r="VUL2"/>
      <c r="VUM2"/>
      <c r="VUN2"/>
      <c r="VUO2"/>
      <c r="VUP2"/>
      <c r="VUQ2"/>
      <c r="VUR2"/>
      <c r="VUS2"/>
      <c r="VUT2"/>
      <c r="VUU2"/>
      <c r="VUV2"/>
      <c r="VUW2"/>
      <c r="VUX2"/>
      <c r="VUY2"/>
      <c r="VUZ2"/>
      <c r="VVA2"/>
      <c r="VVB2"/>
      <c r="VVC2"/>
      <c r="VVD2"/>
      <c r="VVE2"/>
      <c r="VVF2"/>
      <c r="VVG2"/>
      <c r="VVH2"/>
      <c r="VVI2"/>
      <c r="VVJ2"/>
      <c r="VVK2"/>
      <c r="VVL2"/>
      <c r="VVM2"/>
      <c r="VVN2"/>
      <c r="VVO2"/>
      <c r="VVP2"/>
      <c r="VVQ2"/>
      <c r="VVR2"/>
      <c r="VVS2"/>
      <c r="VVT2"/>
      <c r="VVU2"/>
      <c r="VVV2"/>
      <c r="VVW2"/>
      <c r="VVX2"/>
      <c r="VVY2"/>
      <c r="VVZ2"/>
      <c r="VWA2"/>
      <c r="VWB2"/>
      <c r="VWC2"/>
      <c r="VWD2"/>
      <c r="VWE2"/>
      <c r="VWF2"/>
      <c r="VWG2"/>
      <c r="VWH2"/>
      <c r="VWI2"/>
      <c r="VWJ2"/>
      <c r="VWK2"/>
      <c r="VWL2"/>
      <c r="VWM2"/>
      <c r="VWN2"/>
      <c r="VWO2"/>
      <c r="VWP2"/>
      <c r="VWQ2"/>
      <c r="VWR2"/>
      <c r="VWS2"/>
      <c r="VWT2"/>
      <c r="VWU2"/>
      <c r="VWV2"/>
      <c r="VWW2"/>
      <c r="VWX2"/>
      <c r="VWY2"/>
      <c r="VWZ2"/>
      <c r="VXA2"/>
      <c r="VXB2"/>
      <c r="VXC2"/>
      <c r="VXD2"/>
      <c r="VXE2"/>
      <c r="VXF2"/>
      <c r="VXG2"/>
      <c r="VXH2"/>
      <c r="VXI2"/>
      <c r="VXJ2"/>
      <c r="VXK2"/>
      <c r="VXL2"/>
      <c r="VXM2"/>
      <c r="VXN2"/>
      <c r="VXO2"/>
      <c r="VXP2"/>
      <c r="VXQ2"/>
      <c r="VXR2"/>
      <c r="VXS2"/>
      <c r="VXT2"/>
      <c r="VXU2"/>
      <c r="VXV2"/>
      <c r="VXW2"/>
      <c r="VXX2"/>
      <c r="VXY2"/>
      <c r="VXZ2"/>
      <c r="VYA2"/>
      <c r="VYB2"/>
      <c r="VYC2"/>
      <c r="VYD2"/>
      <c r="VYE2"/>
      <c r="VYF2"/>
      <c r="VYG2"/>
      <c r="VYH2"/>
      <c r="VYI2"/>
      <c r="VYJ2"/>
      <c r="VYK2"/>
      <c r="VYL2"/>
      <c r="VYM2"/>
      <c r="VYN2"/>
      <c r="VYO2"/>
      <c r="VYP2"/>
      <c r="VYQ2"/>
      <c r="VYR2"/>
      <c r="VYS2"/>
      <c r="VYT2"/>
      <c r="VYU2"/>
      <c r="VYV2"/>
      <c r="VYW2"/>
      <c r="VYX2"/>
      <c r="VYY2"/>
      <c r="VYZ2"/>
      <c r="VZA2"/>
      <c r="VZB2"/>
      <c r="VZC2"/>
      <c r="VZD2"/>
      <c r="VZE2"/>
      <c r="VZF2"/>
      <c r="VZG2"/>
      <c r="VZH2"/>
      <c r="VZI2"/>
      <c r="VZJ2"/>
      <c r="VZK2"/>
      <c r="VZL2"/>
      <c r="VZM2"/>
      <c r="VZN2"/>
      <c r="VZO2"/>
      <c r="VZP2"/>
      <c r="VZQ2"/>
      <c r="VZR2"/>
      <c r="VZS2"/>
      <c r="VZT2"/>
      <c r="VZU2"/>
      <c r="VZV2"/>
      <c r="VZW2"/>
      <c r="VZX2"/>
      <c r="VZY2"/>
      <c r="VZZ2"/>
      <c r="WAA2"/>
      <c r="WAB2"/>
      <c r="WAC2"/>
      <c r="WAD2"/>
      <c r="WAE2"/>
      <c r="WAF2"/>
      <c r="WAG2"/>
      <c r="WAH2"/>
      <c r="WAI2"/>
      <c r="WAJ2"/>
      <c r="WAK2"/>
      <c r="WAL2"/>
      <c r="WAM2"/>
      <c r="WAN2"/>
      <c r="WAO2"/>
      <c r="WAP2"/>
      <c r="WAQ2"/>
      <c r="WAR2"/>
      <c r="WAS2"/>
      <c r="WAT2"/>
      <c r="WAU2"/>
      <c r="WAV2"/>
      <c r="WAW2"/>
      <c r="WAX2"/>
      <c r="WAY2"/>
      <c r="WAZ2"/>
      <c r="WBA2"/>
      <c r="WBB2"/>
      <c r="WBC2"/>
      <c r="WBD2"/>
      <c r="WBE2"/>
      <c r="WBF2"/>
      <c r="WBG2"/>
      <c r="WBH2"/>
      <c r="WBI2"/>
      <c r="WBJ2"/>
      <c r="WBK2"/>
      <c r="WBL2"/>
      <c r="WBM2"/>
      <c r="WBN2"/>
      <c r="WBO2"/>
      <c r="WBP2"/>
      <c r="WBQ2"/>
      <c r="WBR2"/>
      <c r="WBS2"/>
      <c r="WBT2"/>
      <c r="WBU2"/>
      <c r="WBV2"/>
      <c r="WBW2"/>
      <c r="WBX2"/>
      <c r="WBY2"/>
      <c r="WBZ2"/>
      <c r="WCA2"/>
      <c r="WCB2"/>
      <c r="WCC2"/>
      <c r="WCD2"/>
      <c r="WCE2"/>
      <c r="WCF2"/>
      <c r="WCG2"/>
      <c r="WCH2"/>
      <c r="WCI2"/>
      <c r="WCJ2"/>
      <c r="WCK2"/>
      <c r="WCL2"/>
      <c r="WCM2"/>
      <c r="WCN2"/>
      <c r="WCO2"/>
      <c r="WCP2"/>
      <c r="WCQ2"/>
      <c r="WCR2"/>
      <c r="WCS2"/>
      <c r="WCT2"/>
      <c r="WCU2"/>
      <c r="WCV2"/>
      <c r="WCW2"/>
      <c r="WCX2"/>
      <c r="WCY2"/>
      <c r="WCZ2"/>
      <c r="WDA2"/>
      <c r="WDB2"/>
      <c r="WDC2"/>
      <c r="WDD2"/>
      <c r="WDE2"/>
      <c r="WDF2"/>
      <c r="WDG2"/>
      <c r="WDH2"/>
      <c r="WDI2"/>
      <c r="WDJ2"/>
      <c r="WDK2"/>
      <c r="WDL2"/>
      <c r="WDM2"/>
      <c r="WDN2"/>
      <c r="WDO2"/>
      <c r="WDP2"/>
      <c r="WDQ2"/>
      <c r="WDR2"/>
      <c r="WDS2"/>
      <c r="WDT2"/>
      <c r="WDU2"/>
      <c r="WDV2"/>
      <c r="WDW2"/>
      <c r="WDX2"/>
      <c r="WDY2"/>
      <c r="WDZ2"/>
      <c r="WEA2"/>
      <c r="WEB2"/>
      <c r="WEC2"/>
      <c r="WED2"/>
      <c r="WEE2"/>
      <c r="WEF2"/>
      <c r="WEG2"/>
      <c r="WEH2"/>
      <c r="WEI2"/>
      <c r="WEJ2"/>
      <c r="WEK2"/>
      <c r="WEL2"/>
      <c r="WEM2"/>
      <c r="WEN2"/>
      <c r="WEO2"/>
      <c r="WEP2"/>
      <c r="WEQ2"/>
      <c r="WER2"/>
      <c r="WES2"/>
      <c r="WET2"/>
      <c r="WEU2"/>
      <c r="WEV2"/>
      <c r="WEW2"/>
      <c r="WEX2"/>
      <c r="WEY2"/>
      <c r="WEZ2"/>
      <c r="WFA2"/>
      <c r="WFB2"/>
      <c r="WFC2"/>
      <c r="WFD2"/>
      <c r="WFE2"/>
      <c r="WFF2"/>
      <c r="WFG2"/>
      <c r="WFH2"/>
      <c r="WFI2"/>
      <c r="WFJ2"/>
      <c r="WFK2"/>
      <c r="WFL2"/>
      <c r="WFM2"/>
      <c r="WFN2"/>
      <c r="WFO2"/>
      <c r="WFP2"/>
      <c r="WFQ2"/>
      <c r="WFR2"/>
      <c r="WFS2"/>
      <c r="WFT2"/>
      <c r="WFU2"/>
      <c r="WFV2"/>
      <c r="WFW2"/>
      <c r="WFX2"/>
      <c r="WFY2"/>
      <c r="WFZ2"/>
      <c r="WGA2"/>
      <c r="WGB2"/>
      <c r="WGC2"/>
      <c r="WGD2"/>
      <c r="WGE2"/>
      <c r="WGF2"/>
      <c r="WGG2"/>
      <c r="WGH2"/>
      <c r="WGI2"/>
      <c r="WGJ2"/>
      <c r="WGK2"/>
      <c r="WGL2"/>
      <c r="WGM2"/>
      <c r="WGN2"/>
      <c r="WGO2"/>
      <c r="WGP2"/>
      <c r="WGQ2"/>
      <c r="WGR2"/>
      <c r="WGS2"/>
      <c r="WGT2"/>
      <c r="WGU2"/>
      <c r="WGV2"/>
      <c r="WGW2"/>
      <c r="WGX2"/>
      <c r="WGY2"/>
      <c r="WGZ2"/>
      <c r="WHA2"/>
      <c r="WHB2"/>
      <c r="WHC2"/>
      <c r="WHD2"/>
      <c r="WHE2"/>
      <c r="WHF2"/>
      <c r="WHG2"/>
      <c r="WHH2"/>
      <c r="WHI2"/>
      <c r="WHJ2"/>
      <c r="WHK2"/>
      <c r="WHL2"/>
      <c r="WHM2"/>
      <c r="WHN2"/>
      <c r="WHO2"/>
      <c r="WHP2"/>
      <c r="WHQ2"/>
      <c r="WHR2"/>
      <c r="WHS2"/>
      <c r="WHT2"/>
      <c r="WHU2"/>
      <c r="WHV2"/>
      <c r="WHW2"/>
      <c r="WHX2"/>
      <c r="WHY2"/>
      <c r="WHZ2"/>
      <c r="WIA2"/>
      <c r="WIB2"/>
      <c r="WIC2"/>
      <c r="WID2"/>
      <c r="WIE2"/>
      <c r="WIF2"/>
      <c r="WIG2"/>
      <c r="WIH2"/>
      <c r="WII2"/>
      <c r="WIJ2"/>
      <c r="WIK2"/>
      <c r="WIL2"/>
      <c r="WIM2"/>
      <c r="WIN2"/>
      <c r="WIO2"/>
      <c r="WIP2"/>
      <c r="WIQ2"/>
      <c r="WIR2"/>
      <c r="WIS2"/>
      <c r="WIT2"/>
      <c r="WIU2"/>
      <c r="WIV2"/>
      <c r="WIW2"/>
      <c r="WIX2"/>
      <c r="WIY2"/>
      <c r="WIZ2"/>
      <c r="WJA2"/>
      <c r="WJB2"/>
      <c r="WJC2"/>
      <c r="WJD2"/>
      <c r="WJE2"/>
      <c r="WJF2"/>
      <c r="WJG2"/>
      <c r="WJH2"/>
      <c r="WJI2"/>
      <c r="WJJ2"/>
      <c r="WJK2"/>
      <c r="WJL2"/>
      <c r="WJM2"/>
      <c r="WJN2"/>
      <c r="WJO2"/>
      <c r="WJP2"/>
      <c r="WJQ2"/>
      <c r="WJR2"/>
      <c r="WJS2"/>
      <c r="WJT2"/>
      <c r="WJU2"/>
      <c r="WJV2"/>
      <c r="WJW2"/>
      <c r="WJX2"/>
      <c r="WJY2"/>
      <c r="WJZ2"/>
      <c r="WKA2"/>
      <c r="WKB2"/>
      <c r="WKC2"/>
      <c r="WKD2"/>
      <c r="WKE2"/>
      <c r="WKF2"/>
      <c r="WKG2"/>
      <c r="WKH2"/>
      <c r="WKI2"/>
      <c r="WKJ2"/>
      <c r="WKK2"/>
      <c r="WKL2"/>
      <c r="WKM2"/>
      <c r="WKN2"/>
      <c r="WKO2"/>
      <c r="WKP2"/>
      <c r="WKQ2"/>
      <c r="WKR2"/>
      <c r="WKS2"/>
      <c r="WKT2"/>
      <c r="WKU2"/>
      <c r="WKV2"/>
      <c r="WKW2"/>
      <c r="WKX2"/>
      <c r="WKY2"/>
      <c r="WKZ2"/>
      <c r="WLA2"/>
      <c r="WLB2"/>
      <c r="WLC2"/>
      <c r="WLD2"/>
      <c r="WLE2"/>
      <c r="WLF2"/>
      <c r="WLG2"/>
      <c r="WLH2"/>
      <c r="WLI2"/>
      <c r="WLJ2"/>
      <c r="WLK2"/>
      <c r="WLL2"/>
      <c r="WLM2"/>
      <c r="WLN2"/>
      <c r="WLO2"/>
      <c r="WLP2"/>
      <c r="WLQ2"/>
      <c r="WLR2"/>
      <c r="WLS2"/>
      <c r="WLT2"/>
      <c r="WLU2"/>
      <c r="WLV2"/>
      <c r="WLW2"/>
      <c r="WLX2"/>
      <c r="WLY2"/>
      <c r="WLZ2"/>
      <c r="WMA2"/>
      <c r="WMB2"/>
      <c r="WMC2"/>
      <c r="WMD2"/>
      <c r="WME2"/>
      <c r="WMF2"/>
      <c r="WMG2"/>
      <c r="WMH2"/>
      <c r="WMI2"/>
      <c r="WMJ2"/>
      <c r="WMK2"/>
      <c r="WML2"/>
      <c r="WMM2"/>
      <c r="WMN2"/>
      <c r="WMO2"/>
      <c r="WMP2"/>
      <c r="WMQ2"/>
      <c r="WMR2"/>
      <c r="WMS2"/>
      <c r="WMT2"/>
      <c r="WMU2"/>
      <c r="WMV2"/>
      <c r="WMW2"/>
      <c r="WMX2"/>
      <c r="WMY2"/>
      <c r="WMZ2"/>
      <c r="WNA2"/>
      <c r="WNB2"/>
      <c r="WNC2"/>
      <c r="WND2"/>
      <c r="WNE2"/>
      <c r="WNF2"/>
      <c r="WNG2"/>
      <c r="WNH2"/>
      <c r="WNI2"/>
      <c r="WNJ2"/>
      <c r="WNK2"/>
      <c r="WNL2"/>
      <c r="WNM2"/>
      <c r="WNN2"/>
      <c r="WNO2"/>
      <c r="WNP2"/>
      <c r="WNQ2"/>
      <c r="WNR2"/>
      <c r="WNS2"/>
      <c r="WNT2"/>
      <c r="WNU2"/>
      <c r="WNV2"/>
      <c r="WNW2"/>
      <c r="WNX2"/>
      <c r="WNY2"/>
      <c r="WNZ2"/>
      <c r="WOA2"/>
      <c r="WOB2"/>
      <c r="WOC2"/>
      <c r="WOD2"/>
      <c r="WOE2"/>
      <c r="WOF2"/>
      <c r="WOG2"/>
      <c r="WOH2"/>
      <c r="WOI2"/>
      <c r="WOJ2"/>
      <c r="WOK2"/>
      <c r="WOL2"/>
      <c r="WOM2"/>
      <c r="WON2"/>
      <c r="WOO2"/>
      <c r="WOP2"/>
      <c r="WOQ2"/>
      <c r="WOR2"/>
      <c r="WOS2"/>
      <c r="WOT2"/>
      <c r="WOU2"/>
      <c r="WOV2"/>
      <c r="WOW2"/>
      <c r="WOX2"/>
      <c r="WOY2"/>
      <c r="WOZ2"/>
      <c r="WPA2"/>
      <c r="WPB2"/>
      <c r="WPC2"/>
      <c r="WPD2"/>
      <c r="WPE2"/>
      <c r="WPF2"/>
      <c r="WPG2"/>
      <c r="WPH2"/>
      <c r="WPI2"/>
      <c r="WPJ2"/>
      <c r="WPK2"/>
      <c r="WPL2"/>
      <c r="WPM2"/>
      <c r="WPN2"/>
      <c r="WPO2"/>
      <c r="WPP2"/>
      <c r="WPQ2"/>
      <c r="WPR2"/>
      <c r="WPS2"/>
      <c r="WPT2"/>
      <c r="WPU2"/>
      <c r="WPV2"/>
      <c r="WPW2"/>
      <c r="WPX2"/>
      <c r="WPY2"/>
      <c r="WPZ2"/>
      <c r="WQA2"/>
      <c r="WQB2"/>
      <c r="WQC2"/>
      <c r="WQD2"/>
      <c r="WQE2"/>
      <c r="WQF2"/>
      <c r="WQG2"/>
      <c r="WQH2"/>
      <c r="WQI2"/>
      <c r="WQJ2"/>
      <c r="WQK2"/>
      <c r="WQL2"/>
      <c r="WQM2"/>
      <c r="WQN2"/>
      <c r="WQO2"/>
      <c r="WQP2"/>
      <c r="WQQ2"/>
      <c r="WQR2"/>
      <c r="WQS2"/>
      <c r="WQT2"/>
      <c r="WQU2"/>
      <c r="WQV2"/>
      <c r="WQW2"/>
      <c r="WQX2"/>
      <c r="WQY2"/>
      <c r="WQZ2"/>
      <c r="WRA2"/>
      <c r="WRB2"/>
      <c r="WRC2"/>
      <c r="WRD2"/>
      <c r="WRE2"/>
      <c r="WRF2"/>
      <c r="WRG2"/>
      <c r="WRH2"/>
      <c r="WRI2"/>
      <c r="WRJ2"/>
      <c r="WRK2"/>
      <c r="WRL2"/>
      <c r="WRM2"/>
      <c r="WRN2"/>
      <c r="WRO2"/>
      <c r="WRP2"/>
      <c r="WRQ2"/>
      <c r="WRR2"/>
      <c r="WRS2"/>
      <c r="WRT2"/>
      <c r="WRU2"/>
      <c r="WRV2"/>
      <c r="WRW2"/>
      <c r="WRX2"/>
      <c r="WRY2"/>
      <c r="WRZ2"/>
      <c r="WSA2"/>
      <c r="WSB2"/>
      <c r="WSC2"/>
      <c r="WSD2"/>
      <c r="WSE2"/>
      <c r="WSF2"/>
      <c r="WSG2"/>
      <c r="WSH2"/>
      <c r="WSI2"/>
      <c r="WSJ2"/>
      <c r="WSK2"/>
      <c r="WSL2"/>
      <c r="WSM2"/>
      <c r="WSN2"/>
      <c r="WSO2"/>
      <c r="WSP2"/>
      <c r="WSQ2"/>
      <c r="WSR2"/>
      <c r="WSS2"/>
      <c r="WST2"/>
      <c r="WSU2"/>
      <c r="WSV2"/>
      <c r="WSW2"/>
      <c r="WSX2"/>
      <c r="WSY2"/>
      <c r="WSZ2"/>
      <c r="WTA2"/>
      <c r="WTB2"/>
      <c r="WTC2"/>
      <c r="WTD2"/>
      <c r="WTE2"/>
      <c r="WTF2"/>
      <c r="WTG2"/>
      <c r="WTH2"/>
      <c r="WTI2"/>
      <c r="WTJ2"/>
      <c r="WTK2"/>
      <c r="WTL2"/>
      <c r="WTM2"/>
      <c r="WTN2"/>
      <c r="WTO2"/>
      <c r="WTP2"/>
      <c r="WTQ2"/>
      <c r="WTR2"/>
      <c r="WTS2"/>
      <c r="WTT2"/>
      <c r="WTU2"/>
      <c r="WTV2"/>
      <c r="WTW2"/>
      <c r="WTX2"/>
      <c r="WTY2"/>
      <c r="WTZ2"/>
      <c r="WUA2"/>
      <c r="WUB2"/>
      <c r="WUC2"/>
      <c r="WUD2"/>
      <c r="WUE2"/>
      <c r="WUF2"/>
      <c r="WUG2"/>
      <c r="WUH2"/>
      <c r="WUI2"/>
      <c r="WUJ2"/>
      <c r="WUK2"/>
      <c r="WUL2"/>
      <c r="WUM2"/>
      <c r="WUN2"/>
      <c r="WUO2"/>
      <c r="WUP2"/>
      <c r="WUQ2"/>
      <c r="WUR2"/>
      <c r="WUS2"/>
      <c r="WUT2"/>
      <c r="WUU2"/>
      <c r="WUV2"/>
      <c r="WUW2"/>
      <c r="WUX2"/>
      <c r="WUY2"/>
      <c r="WUZ2"/>
      <c r="WVA2"/>
      <c r="WVB2"/>
      <c r="WVC2"/>
      <c r="WVD2"/>
      <c r="WVE2"/>
      <c r="WVF2"/>
      <c r="WVG2"/>
      <c r="WVH2"/>
      <c r="WVI2"/>
      <c r="WVJ2"/>
      <c r="WVK2"/>
      <c r="WVL2"/>
      <c r="WVM2"/>
      <c r="WVN2"/>
      <c r="WVO2"/>
      <c r="WVP2"/>
      <c r="WVQ2"/>
      <c r="WVR2"/>
      <c r="WVS2"/>
      <c r="WVT2"/>
      <c r="WVU2"/>
      <c r="WVV2"/>
      <c r="WVW2"/>
      <c r="WVX2"/>
      <c r="WVY2"/>
      <c r="WVZ2"/>
      <c r="WWA2"/>
      <c r="WWB2"/>
      <c r="WWC2"/>
      <c r="WWD2"/>
      <c r="WWE2"/>
      <c r="WWF2"/>
      <c r="WWG2"/>
      <c r="WWH2"/>
      <c r="WWI2"/>
      <c r="WWJ2"/>
      <c r="WWK2"/>
      <c r="WWL2"/>
      <c r="WWM2"/>
      <c r="WWN2"/>
      <c r="WWO2"/>
      <c r="WWP2"/>
      <c r="WWQ2"/>
      <c r="WWR2"/>
      <c r="WWS2"/>
      <c r="WWT2"/>
      <c r="WWU2"/>
      <c r="WWV2"/>
      <c r="WWW2"/>
      <c r="WWX2"/>
      <c r="WWY2"/>
      <c r="WWZ2"/>
      <c r="WXA2"/>
      <c r="WXB2"/>
      <c r="WXC2"/>
      <c r="WXD2"/>
      <c r="WXE2"/>
      <c r="WXF2"/>
      <c r="WXG2"/>
      <c r="WXH2"/>
      <c r="WXI2"/>
      <c r="WXJ2"/>
      <c r="WXK2"/>
      <c r="WXL2"/>
      <c r="WXM2"/>
      <c r="WXN2"/>
      <c r="WXO2"/>
      <c r="WXP2"/>
      <c r="WXQ2"/>
      <c r="WXR2"/>
      <c r="WXS2"/>
      <c r="WXT2"/>
      <c r="WXU2"/>
      <c r="WXV2"/>
      <c r="WXW2"/>
      <c r="WXX2"/>
      <c r="WXY2"/>
      <c r="WXZ2"/>
      <c r="WYA2"/>
      <c r="WYB2"/>
      <c r="WYC2"/>
      <c r="WYD2"/>
      <c r="WYE2"/>
      <c r="WYF2"/>
      <c r="WYG2"/>
      <c r="WYH2"/>
      <c r="WYI2"/>
      <c r="WYJ2"/>
      <c r="WYK2"/>
      <c r="WYL2"/>
      <c r="WYM2"/>
      <c r="WYN2"/>
      <c r="WYO2"/>
      <c r="WYP2"/>
      <c r="WYQ2"/>
      <c r="WYR2"/>
      <c r="WYS2"/>
      <c r="WYT2"/>
      <c r="WYU2"/>
      <c r="WYV2"/>
      <c r="WYW2"/>
      <c r="WYX2"/>
      <c r="WYY2"/>
      <c r="WYZ2"/>
      <c r="WZA2"/>
      <c r="WZB2"/>
      <c r="WZC2"/>
      <c r="WZD2"/>
      <c r="WZE2"/>
      <c r="WZF2"/>
      <c r="WZG2"/>
      <c r="WZH2"/>
      <c r="WZI2"/>
      <c r="WZJ2"/>
      <c r="WZK2"/>
      <c r="WZL2"/>
      <c r="WZM2"/>
      <c r="WZN2"/>
      <c r="WZO2"/>
      <c r="WZP2"/>
      <c r="WZQ2"/>
      <c r="WZR2"/>
      <c r="WZS2"/>
      <c r="WZT2"/>
      <c r="WZU2"/>
      <c r="WZV2"/>
      <c r="WZW2"/>
      <c r="WZX2"/>
      <c r="WZY2"/>
      <c r="WZZ2"/>
      <c r="XAA2"/>
      <c r="XAB2"/>
      <c r="XAC2"/>
      <c r="XAD2"/>
      <c r="XAE2"/>
      <c r="XAF2"/>
      <c r="XAG2"/>
      <c r="XAH2"/>
      <c r="XAI2"/>
      <c r="XAJ2"/>
      <c r="XAK2"/>
      <c r="XAL2"/>
      <c r="XAM2"/>
      <c r="XAN2"/>
      <c r="XAO2"/>
      <c r="XAP2"/>
      <c r="XAQ2"/>
      <c r="XAR2"/>
      <c r="XAS2"/>
      <c r="XAT2"/>
      <c r="XAU2"/>
      <c r="XAV2"/>
      <c r="XAW2"/>
      <c r="XAX2"/>
      <c r="XAY2"/>
      <c r="XAZ2"/>
      <c r="XBA2"/>
      <c r="XBB2"/>
      <c r="XBC2"/>
      <c r="XBD2"/>
      <c r="XBE2"/>
      <c r="XBF2"/>
      <c r="XBG2"/>
      <c r="XBH2"/>
      <c r="XBI2"/>
      <c r="XBJ2"/>
      <c r="XBK2"/>
      <c r="XBL2"/>
      <c r="XBM2"/>
      <c r="XBN2"/>
      <c r="XBO2"/>
      <c r="XBP2"/>
      <c r="XBQ2"/>
      <c r="XBR2"/>
      <c r="XBS2"/>
      <c r="XBT2"/>
      <c r="XBU2"/>
      <c r="XBV2"/>
      <c r="XBW2"/>
      <c r="XBX2"/>
      <c r="XBY2"/>
      <c r="XBZ2"/>
      <c r="XCA2"/>
      <c r="XCB2"/>
      <c r="XCC2"/>
      <c r="XCD2"/>
      <c r="XCE2"/>
      <c r="XCF2"/>
      <c r="XCG2"/>
      <c r="XCH2"/>
      <c r="XCI2"/>
      <c r="XCJ2"/>
      <c r="XCK2"/>
      <c r="XCL2"/>
      <c r="XCM2"/>
      <c r="XCN2"/>
      <c r="XCO2"/>
      <c r="XCP2"/>
      <c r="XCQ2"/>
      <c r="XCR2"/>
      <c r="XCS2"/>
      <c r="XCT2"/>
      <c r="XCU2"/>
      <c r="XCV2"/>
      <c r="XCW2"/>
      <c r="XCX2"/>
      <c r="XCY2"/>
      <c r="XCZ2"/>
      <c r="XDA2"/>
      <c r="XDB2"/>
      <c r="XDC2"/>
      <c r="XDD2"/>
      <c r="XDE2"/>
      <c r="XDF2"/>
      <c r="XDG2"/>
      <c r="XDH2"/>
      <c r="XDI2"/>
      <c r="XDJ2"/>
      <c r="XDK2"/>
      <c r="XDL2"/>
      <c r="XDM2"/>
      <c r="XDN2"/>
      <c r="XDO2"/>
      <c r="XDP2"/>
      <c r="XDQ2"/>
      <c r="XDR2"/>
      <c r="XDS2"/>
      <c r="XDT2"/>
      <c r="XDU2"/>
      <c r="XDV2"/>
      <c r="XDW2"/>
      <c r="XDX2"/>
      <c r="XDY2"/>
      <c r="XDZ2"/>
      <c r="XEA2"/>
      <c r="XEB2"/>
      <c r="XEC2"/>
      <c r="XED2"/>
      <c r="XEE2"/>
      <c r="XEF2"/>
      <c r="XEG2"/>
      <c r="XEH2"/>
      <c r="XEI2"/>
      <c r="XEJ2"/>
      <c r="XEK2"/>
      <c r="XEL2"/>
      <c r="XEM2"/>
      <c r="XEN2"/>
      <c r="XEO2"/>
      <c r="XEP2"/>
      <c r="XEQ2"/>
      <c r="XER2"/>
      <c r="XES2"/>
      <c r="XET2"/>
      <c r="XEU2"/>
      <c r="XEV2"/>
      <c r="XEW2"/>
      <c r="XEX2"/>
      <c r="XEY2"/>
      <c r="XEZ2"/>
      <c r="XFA2"/>
      <c r="XFB2"/>
      <c r="XFC2"/>
      <c r="XFD2"/>
    </row>
    <row r="3" spans="1:16384" ht="28.5" x14ac:dyDescent="0.45">
      <c r="D3" s="88" t="s">
        <v>7</v>
      </c>
      <c r="E3" s="89"/>
    </row>
    <row r="4" spans="1:16384" x14ac:dyDescent="0.25">
      <c r="D4" s="90"/>
    </row>
    <row r="5" spans="1:16384" ht="28.5" x14ac:dyDescent="0.45">
      <c r="D5" s="88" t="s">
        <v>411</v>
      </c>
      <c r="E5" s="89"/>
    </row>
    <row r="6" spans="1:16384" x14ac:dyDescent="0.25">
      <c r="D6" s="90"/>
    </row>
    <row r="7" spans="1:16384" ht="28.5" x14ac:dyDescent="0.45">
      <c r="D7" s="88" t="s">
        <v>413</v>
      </c>
      <c r="E7" s="89"/>
    </row>
    <row r="8" spans="1:16384" x14ac:dyDescent="0.25">
      <c r="D8" s="90"/>
    </row>
    <row r="9" spans="1:16384" x14ac:dyDescent="0.25">
      <c r="D9" s="90"/>
    </row>
    <row r="10" spans="1:16384" ht="57.75" customHeight="1" x14ac:dyDescent="0.45">
      <c r="D10" s="91" t="s">
        <v>415</v>
      </c>
      <c r="E10" s="92"/>
    </row>
  </sheetData>
  <pageMargins left="0.511811024" right="0.511811024" top="0.78740157499999996" bottom="0.78740157499999996" header="0.31496062000000002" footer="0.31496062000000002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84729B-325A-45BF-AAFF-351C217CC76A}">
  <dimension ref="A1:P21"/>
  <sheetViews>
    <sheetView showGridLines="0" workbookViewId="0"/>
  </sheetViews>
  <sheetFormatPr defaultRowHeight="15" x14ac:dyDescent="0.25"/>
  <cols>
    <col min="1" max="3" width="16" style="191" customWidth="1"/>
    <col min="4" max="4" width="15.7109375" style="191" customWidth="1"/>
    <col min="5" max="5" width="14.7109375" style="191" customWidth="1"/>
    <col min="6" max="6" width="13.7109375" style="191" customWidth="1"/>
    <col min="7" max="7" width="12.42578125" style="191" customWidth="1"/>
    <col min="8" max="8" width="13.85546875" style="191" customWidth="1"/>
    <col min="9" max="9" width="12.85546875" style="191" customWidth="1"/>
    <col min="10" max="10" width="16" style="191" customWidth="1"/>
    <col min="11" max="11" width="13.5703125" style="191" customWidth="1"/>
    <col min="12" max="12" width="12.28515625" style="191" customWidth="1"/>
    <col min="13" max="13" width="13" style="191" customWidth="1"/>
    <col min="14" max="14" width="13.28515625" style="191" customWidth="1"/>
    <col min="15" max="15" width="16" style="191" customWidth="1"/>
    <col min="16" max="16" width="12.28515625" style="191" customWidth="1"/>
  </cols>
  <sheetData>
    <row r="1" spans="1:16" ht="30" x14ac:dyDescent="0.25">
      <c r="A1" s="329" t="s">
        <v>912</v>
      </c>
      <c r="B1" s="329" t="s">
        <v>913</v>
      </c>
      <c r="C1" s="329" t="s">
        <v>914</v>
      </c>
      <c r="D1" s="324" t="s">
        <v>915</v>
      </c>
      <c r="E1" s="324" t="s">
        <v>916</v>
      </c>
      <c r="F1" s="325" t="s">
        <v>917</v>
      </c>
      <c r="G1" s="325" t="s">
        <v>918</v>
      </c>
      <c r="H1" s="325" t="s">
        <v>919</v>
      </c>
      <c r="I1" s="326" t="s">
        <v>920</v>
      </c>
      <c r="J1" s="326" t="s">
        <v>921</v>
      </c>
      <c r="K1" s="327" t="s">
        <v>922</v>
      </c>
      <c r="L1" s="327" t="s">
        <v>923</v>
      </c>
      <c r="M1" s="327" t="s">
        <v>924</v>
      </c>
      <c r="N1" s="327" t="s">
        <v>925</v>
      </c>
      <c r="O1" s="328" t="s">
        <v>926</v>
      </c>
      <c r="P1" s="328" t="s">
        <v>927</v>
      </c>
    </row>
    <row r="2" spans="1:16" ht="45" x14ac:dyDescent="0.25">
      <c r="A2" s="323" t="s">
        <v>250</v>
      </c>
      <c r="B2" s="323" t="s">
        <v>249</v>
      </c>
      <c r="C2" s="323" t="s">
        <v>420</v>
      </c>
      <c r="D2" s="323" t="s">
        <v>238</v>
      </c>
      <c r="E2" s="323" t="s">
        <v>251</v>
      </c>
      <c r="F2" s="323" t="s">
        <v>421</v>
      </c>
      <c r="G2" s="323" t="s">
        <v>422</v>
      </c>
      <c r="H2" s="323" t="s">
        <v>423</v>
      </c>
      <c r="I2" s="323" t="s">
        <v>432</v>
      </c>
      <c r="J2" s="323" t="s">
        <v>433</v>
      </c>
      <c r="K2" s="323" t="s">
        <v>245</v>
      </c>
      <c r="L2" s="323" t="s">
        <v>236</v>
      </c>
      <c r="M2" s="323" t="s">
        <v>436</v>
      </c>
      <c r="N2" s="323" t="s">
        <v>437</v>
      </c>
      <c r="O2" s="323" t="s">
        <v>441</v>
      </c>
      <c r="P2" s="323" t="s">
        <v>246</v>
      </c>
    </row>
    <row r="3" spans="1:16" ht="45" x14ac:dyDescent="0.25">
      <c r="A3" s="323" t="s">
        <v>243</v>
      </c>
      <c r="B3" s="323" t="s">
        <v>240</v>
      </c>
      <c r="C3" s="323" t="s">
        <v>419</v>
      </c>
      <c r="D3" s="323" t="s">
        <v>419</v>
      </c>
      <c r="E3" s="323" t="s">
        <v>248</v>
      </c>
      <c r="F3" s="323" t="s">
        <v>424</v>
      </c>
      <c r="G3" s="323" t="s">
        <v>425</v>
      </c>
      <c r="H3" s="323" t="s">
        <v>414</v>
      </c>
      <c r="I3" s="323" t="s">
        <v>419</v>
      </c>
      <c r="J3" s="323" t="s">
        <v>434</v>
      </c>
      <c r="K3" s="323" t="s">
        <v>419</v>
      </c>
      <c r="L3" s="323" t="s">
        <v>241</v>
      </c>
      <c r="M3" s="323" t="s">
        <v>438</v>
      </c>
      <c r="N3" s="323" t="s">
        <v>439</v>
      </c>
      <c r="O3" s="323" t="s">
        <v>442</v>
      </c>
      <c r="P3" s="323" t="s">
        <v>247</v>
      </c>
    </row>
    <row r="4" spans="1:16" ht="30" x14ac:dyDescent="0.25">
      <c r="A4" s="323" t="s">
        <v>244</v>
      </c>
      <c r="B4" s="323" t="s">
        <v>239</v>
      </c>
      <c r="C4" s="323" t="s">
        <v>419</v>
      </c>
      <c r="D4" s="323" t="s">
        <v>419</v>
      </c>
      <c r="E4" s="323" t="s">
        <v>234</v>
      </c>
      <c r="F4" s="323" t="s">
        <v>426</v>
      </c>
      <c r="G4" s="323" t="s">
        <v>427</v>
      </c>
      <c r="H4" s="323" t="s">
        <v>428</v>
      </c>
      <c r="I4" s="323" t="s">
        <v>419</v>
      </c>
      <c r="J4" s="323" t="s">
        <v>435</v>
      </c>
      <c r="K4" s="323" t="s">
        <v>419</v>
      </c>
      <c r="L4" s="323" t="s">
        <v>242</v>
      </c>
      <c r="M4" s="323" t="s">
        <v>419</v>
      </c>
      <c r="N4" s="323" t="s">
        <v>419</v>
      </c>
      <c r="O4" s="323" t="s">
        <v>419</v>
      </c>
      <c r="P4" s="323" t="s">
        <v>419</v>
      </c>
    </row>
    <row r="5" spans="1:16" x14ac:dyDescent="0.25">
      <c r="A5" s="323" t="s">
        <v>252</v>
      </c>
      <c r="B5" s="323" t="s">
        <v>253</v>
      </c>
      <c r="C5" s="323" t="s">
        <v>419</v>
      </c>
      <c r="D5" s="323" t="s">
        <v>419</v>
      </c>
      <c r="E5" s="323" t="s">
        <v>419</v>
      </c>
      <c r="F5" s="323" t="s">
        <v>419</v>
      </c>
      <c r="G5" s="323" t="s">
        <v>429</v>
      </c>
      <c r="H5" s="323" t="s">
        <v>430</v>
      </c>
      <c r="I5" s="323" t="s">
        <v>419</v>
      </c>
      <c r="J5" s="323" t="s">
        <v>419</v>
      </c>
      <c r="K5" s="323" t="s">
        <v>419</v>
      </c>
      <c r="L5" s="323"/>
      <c r="M5" s="323" t="s">
        <v>419</v>
      </c>
      <c r="N5" s="323" t="s">
        <v>419</v>
      </c>
      <c r="O5" s="323" t="s">
        <v>419</v>
      </c>
      <c r="P5" s="323" t="s">
        <v>419</v>
      </c>
    </row>
    <row r="8" spans="1:16" ht="18.75" x14ac:dyDescent="0.3">
      <c r="A8" s="334" t="s">
        <v>416</v>
      </c>
      <c r="B8" s="334" t="s">
        <v>417</v>
      </c>
      <c r="C8" s="334" t="s">
        <v>410</v>
      </c>
      <c r="D8" s="334" t="s">
        <v>418</v>
      </c>
    </row>
    <row r="9" spans="1:16" x14ac:dyDescent="0.25">
      <c r="A9" s="330" t="s">
        <v>412</v>
      </c>
      <c r="B9" s="331" t="s">
        <v>237</v>
      </c>
      <c r="C9" s="332" t="s">
        <v>237</v>
      </c>
      <c r="D9" s="332" t="s">
        <v>237</v>
      </c>
    </row>
    <row r="10" spans="1:16" x14ac:dyDescent="0.25">
      <c r="A10" s="330" t="s">
        <v>235</v>
      </c>
      <c r="B10" s="331" t="s">
        <v>233</v>
      </c>
      <c r="C10" s="332" t="s">
        <v>412</v>
      </c>
      <c r="D10" s="332" t="s">
        <v>233</v>
      </c>
    </row>
    <row r="11" spans="1:16" x14ac:dyDescent="0.25">
      <c r="A11" s="330" t="s">
        <v>440</v>
      </c>
      <c r="B11" s="331" t="s">
        <v>412</v>
      </c>
      <c r="C11" s="332" t="s">
        <v>431</v>
      </c>
      <c r="D11" s="332" t="s">
        <v>235</v>
      </c>
    </row>
    <row r="12" spans="1:16" x14ac:dyDescent="0.25">
      <c r="A12" s="330" t="s">
        <v>419</v>
      </c>
      <c r="B12" s="331" t="s">
        <v>431</v>
      </c>
      <c r="C12" s="332" t="s">
        <v>235</v>
      </c>
      <c r="D12" s="332" t="s">
        <v>419</v>
      </c>
    </row>
    <row r="13" spans="1:16" x14ac:dyDescent="0.25">
      <c r="A13" s="330" t="s">
        <v>419</v>
      </c>
      <c r="B13" s="331" t="s">
        <v>235</v>
      </c>
      <c r="C13" s="333" t="s">
        <v>419</v>
      </c>
      <c r="D13" s="333" t="s">
        <v>419</v>
      </c>
    </row>
    <row r="14" spans="1:16" x14ac:dyDescent="0.25">
      <c r="A14" s="330" t="s">
        <v>419</v>
      </c>
      <c r="B14" s="331" t="s">
        <v>440</v>
      </c>
      <c r="C14" s="333" t="s">
        <v>419</v>
      </c>
      <c r="D14" s="333" t="s">
        <v>419</v>
      </c>
    </row>
    <row r="21" ht="43.5" customHeight="1" x14ac:dyDescent="0.25"/>
  </sheetData>
  <pageMargins left="0.511811024" right="0.511811024" top="0.78740157499999996" bottom="0.78740157499999996" header="0.31496062000000002" footer="0.3149606200000000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972B9-DBDE-4F9B-B240-072A03F3D801}">
  <dimension ref="A1:H508"/>
  <sheetViews>
    <sheetView showGridLines="0" workbookViewId="0"/>
  </sheetViews>
  <sheetFormatPr defaultRowHeight="15" x14ac:dyDescent="0.25"/>
  <cols>
    <col min="1" max="1" width="29" customWidth="1"/>
    <col min="2" max="2" width="18" customWidth="1"/>
    <col min="3" max="3" width="19" customWidth="1"/>
    <col min="4" max="4" width="18.28515625" customWidth="1"/>
    <col min="5" max="5" width="12" customWidth="1"/>
    <col min="6" max="6" width="19.42578125" customWidth="1"/>
  </cols>
  <sheetData>
    <row r="1" spans="1:8" x14ac:dyDescent="0.25">
      <c r="A1" t="s">
        <v>7</v>
      </c>
      <c r="B1" s="23" t="s">
        <v>274</v>
      </c>
      <c r="C1" t="s">
        <v>535</v>
      </c>
      <c r="D1" t="s">
        <v>536</v>
      </c>
      <c r="E1" t="s">
        <v>537</v>
      </c>
      <c r="F1" s="23" t="s">
        <v>538</v>
      </c>
    </row>
    <row r="2" spans="1:8" x14ac:dyDescent="0.25">
      <c r="A2" t="s">
        <v>433</v>
      </c>
      <c r="B2" s="23">
        <v>43475</v>
      </c>
      <c r="C2" t="s">
        <v>539</v>
      </c>
      <c r="D2" s="101">
        <v>74</v>
      </c>
      <c r="E2" s="146">
        <v>2</v>
      </c>
      <c r="F2" s="23">
        <v>43477</v>
      </c>
      <c r="H2" s="23"/>
    </row>
    <row r="3" spans="1:8" x14ac:dyDescent="0.25">
      <c r="A3" t="s">
        <v>239</v>
      </c>
      <c r="B3" s="23">
        <v>43489</v>
      </c>
      <c r="C3" t="s">
        <v>540</v>
      </c>
      <c r="D3" s="101">
        <v>49</v>
      </c>
      <c r="E3" s="146">
        <v>10</v>
      </c>
      <c r="F3" s="23">
        <v>43499</v>
      </c>
      <c r="H3" s="23"/>
    </row>
    <row r="4" spans="1:8" x14ac:dyDescent="0.25">
      <c r="A4" t="s">
        <v>248</v>
      </c>
      <c r="B4" s="23">
        <v>43485</v>
      </c>
      <c r="C4" t="s">
        <v>539</v>
      </c>
      <c r="D4" s="101">
        <v>59</v>
      </c>
      <c r="E4" s="146">
        <v>1</v>
      </c>
      <c r="F4" s="23">
        <v>43486</v>
      </c>
    </row>
    <row r="5" spans="1:8" x14ac:dyDescent="0.25">
      <c r="A5" t="s">
        <v>439</v>
      </c>
      <c r="B5" s="23">
        <v>43487</v>
      </c>
      <c r="C5" t="s">
        <v>540</v>
      </c>
      <c r="D5" s="101">
        <v>49</v>
      </c>
      <c r="E5" s="146">
        <v>9</v>
      </c>
      <c r="F5" s="23">
        <v>43496</v>
      </c>
    </row>
    <row r="6" spans="1:8" x14ac:dyDescent="0.25">
      <c r="A6" t="s">
        <v>234</v>
      </c>
      <c r="B6" s="23">
        <v>43478</v>
      </c>
      <c r="C6" t="s">
        <v>541</v>
      </c>
      <c r="D6" s="101" t="s">
        <v>419</v>
      </c>
      <c r="E6" s="146">
        <v>3</v>
      </c>
      <c r="F6" s="23">
        <v>43481</v>
      </c>
    </row>
    <row r="7" spans="1:8" x14ac:dyDescent="0.25">
      <c r="A7" t="s">
        <v>253</v>
      </c>
      <c r="B7" s="23">
        <v>43473</v>
      </c>
      <c r="C7" t="s">
        <v>540</v>
      </c>
      <c r="D7" s="101">
        <v>38</v>
      </c>
      <c r="E7" s="146">
        <v>9</v>
      </c>
      <c r="F7" s="23">
        <v>43482</v>
      </c>
    </row>
    <row r="8" spans="1:8" x14ac:dyDescent="0.25">
      <c r="A8" t="s">
        <v>414</v>
      </c>
      <c r="B8" s="23">
        <v>43493</v>
      </c>
      <c r="C8" t="s">
        <v>540</v>
      </c>
      <c r="D8" s="101">
        <v>54</v>
      </c>
      <c r="E8" s="146">
        <v>10</v>
      </c>
      <c r="F8" s="23">
        <v>43503</v>
      </c>
    </row>
    <row r="9" spans="1:8" x14ac:dyDescent="0.25">
      <c r="A9" t="s">
        <v>430</v>
      </c>
      <c r="B9" s="23">
        <v>43466</v>
      </c>
      <c r="C9" t="s">
        <v>541</v>
      </c>
      <c r="D9" s="101" t="s">
        <v>419</v>
      </c>
      <c r="E9" s="146">
        <v>1</v>
      </c>
      <c r="F9" s="23">
        <v>43467</v>
      </c>
    </row>
    <row r="10" spans="1:8" x14ac:dyDescent="0.25">
      <c r="A10" t="s">
        <v>420</v>
      </c>
      <c r="B10" s="23">
        <v>43493</v>
      </c>
      <c r="C10" t="s">
        <v>540</v>
      </c>
      <c r="D10" s="101">
        <v>40</v>
      </c>
      <c r="E10" s="146">
        <v>9</v>
      </c>
      <c r="F10" s="23">
        <v>43502</v>
      </c>
    </row>
    <row r="11" spans="1:8" x14ac:dyDescent="0.25">
      <c r="A11" t="s">
        <v>234</v>
      </c>
      <c r="B11" s="23">
        <v>43467</v>
      </c>
      <c r="C11" t="s">
        <v>541</v>
      </c>
      <c r="D11" s="101" t="s">
        <v>419</v>
      </c>
      <c r="E11" s="146">
        <v>1</v>
      </c>
      <c r="F11" s="23">
        <v>43468</v>
      </c>
    </row>
    <row r="12" spans="1:8" x14ac:dyDescent="0.25">
      <c r="A12" t="s">
        <v>435</v>
      </c>
      <c r="B12" s="23">
        <v>43482</v>
      </c>
      <c r="C12" t="s">
        <v>542</v>
      </c>
      <c r="D12" s="101">
        <v>53</v>
      </c>
      <c r="E12" s="146">
        <v>16</v>
      </c>
      <c r="F12" s="23">
        <v>43498</v>
      </c>
    </row>
    <row r="13" spans="1:8" x14ac:dyDescent="0.25">
      <c r="A13" t="s">
        <v>428</v>
      </c>
      <c r="B13" s="23">
        <v>43479</v>
      </c>
      <c r="C13" t="s">
        <v>540</v>
      </c>
      <c r="D13" s="101">
        <v>42</v>
      </c>
      <c r="E13" s="146">
        <v>7</v>
      </c>
      <c r="F13" s="23">
        <v>43486</v>
      </c>
    </row>
    <row r="14" spans="1:8" x14ac:dyDescent="0.25">
      <c r="A14" t="s">
        <v>430</v>
      </c>
      <c r="B14" s="23">
        <v>43494</v>
      </c>
      <c r="C14" t="s">
        <v>540</v>
      </c>
      <c r="D14" s="101">
        <v>31</v>
      </c>
      <c r="E14" s="146">
        <v>9</v>
      </c>
      <c r="F14" s="23">
        <v>43503</v>
      </c>
    </row>
    <row r="15" spans="1:8" x14ac:dyDescent="0.25">
      <c r="A15" t="s">
        <v>435</v>
      </c>
      <c r="B15" s="23">
        <v>43468</v>
      </c>
      <c r="C15" t="s">
        <v>539</v>
      </c>
      <c r="D15" s="101">
        <v>54</v>
      </c>
      <c r="E15" s="146">
        <v>2</v>
      </c>
      <c r="F15" s="23">
        <v>43470</v>
      </c>
    </row>
    <row r="16" spans="1:8" x14ac:dyDescent="0.25">
      <c r="A16" t="s">
        <v>253</v>
      </c>
      <c r="B16" s="23">
        <v>43491</v>
      </c>
      <c r="C16" t="s">
        <v>540</v>
      </c>
      <c r="D16" s="101">
        <v>47</v>
      </c>
      <c r="E16" s="146">
        <v>10</v>
      </c>
      <c r="F16" s="23">
        <v>43501</v>
      </c>
    </row>
    <row r="17" spans="1:6" x14ac:dyDescent="0.25">
      <c r="A17" t="s">
        <v>251</v>
      </c>
      <c r="B17" s="23">
        <v>43474</v>
      </c>
      <c r="C17" t="s">
        <v>541</v>
      </c>
      <c r="D17" s="101" t="s">
        <v>419</v>
      </c>
      <c r="E17" s="146">
        <v>2</v>
      </c>
      <c r="F17" s="23">
        <v>43476</v>
      </c>
    </row>
    <row r="18" spans="1:6" x14ac:dyDescent="0.25">
      <c r="A18" t="s">
        <v>242</v>
      </c>
      <c r="B18" s="23">
        <v>43481</v>
      </c>
      <c r="C18" t="s">
        <v>540</v>
      </c>
      <c r="D18" s="101">
        <v>36</v>
      </c>
      <c r="E18" s="146">
        <v>10</v>
      </c>
      <c r="F18" s="23">
        <v>43491</v>
      </c>
    </row>
    <row r="19" spans="1:6" x14ac:dyDescent="0.25">
      <c r="A19" t="s">
        <v>249</v>
      </c>
      <c r="B19" s="23">
        <v>43489</v>
      </c>
      <c r="C19" t="s">
        <v>540</v>
      </c>
      <c r="D19" s="101">
        <v>47</v>
      </c>
      <c r="E19" s="146">
        <v>8</v>
      </c>
      <c r="F19" s="23">
        <v>43497</v>
      </c>
    </row>
    <row r="20" spans="1:6" x14ac:dyDescent="0.25">
      <c r="A20" t="s">
        <v>435</v>
      </c>
      <c r="B20" s="23">
        <v>43486</v>
      </c>
      <c r="C20" t="s">
        <v>539</v>
      </c>
      <c r="D20" s="101">
        <v>67</v>
      </c>
      <c r="E20" s="146">
        <v>2</v>
      </c>
      <c r="F20" s="23">
        <v>43488</v>
      </c>
    </row>
    <row r="21" spans="1:6" x14ac:dyDescent="0.25">
      <c r="A21" t="s">
        <v>246</v>
      </c>
      <c r="B21" s="23">
        <v>43478</v>
      </c>
      <c r="C21" t="s">
        <v>540</v>
      </c>
      <c r="D21" s="101">
        <v>31</v>
      </c>
      <c r="E21" s="146">
        <v>9</v>
      </c>
      <c r="F21" s="23">
        <v>43487</v>
      </c>
    </row>
    <row r="22" spans="1:6" x14ac:dyDescent="0.25">
      <c r="A22" t="s">
        <v>437</v>
      </c>
      <c r="B22" s="23">
        <v>43471</v>
      </c>
      <c r="C22" t="s">
        <v>539</v>
      </c>
      <c r="D22" s="101">
        <v>61</v>
      </c>
      <c r="E22" s="146">
        <v>3</v>
      </c>
      <c r="F22" s="23">
        <v>43474</v>
      </c>
    </row>
    <row r="23" spans="1:6" x14ac:dyDescent="0.25">
      <c r="A23" t="s">
        <v>234</v>
      </c>
      <c r="B23" s="23">
        <v>43471</v>
      </c>
      <c r="C23" t="s">
        <v>540</v>
      </c>
      <c r="D23" s="101">
        <v>40</v>
      </c>
      <c r="E23" s="146">
        <v>7</v>
      </c>
      <c r="F23" s="23">
        <v>43478</v>
      </c>
    </row>
    <row r="24" spans="1:6" x14ac:dyDescent="0.25">
      <c r="A24" t="s">
        <v>438</v>
      </c>
      <c r="B24" s="23">
        <v>43478</v>
      </c>
      <c r="C24" t="s">
        <v>540</v>
      </c>
      <c r="D24" s="101">
        <v>39</v>
      </c>
      <c r="E24" s="146">
        <v>10</v>
      </c>
      <c r="F24" s="23">
        <v>43488</v>
      </c>
    </row>
    <row r="25" spans="1:6" x14ac:dyDescent="0.25">
      <c r="A25" t="s">
        <v>251</v>
      </c>
      <c r="B25" s="23">
        <v>43484</v>
      </c>
      <c r="C25" t="s">
        <v>540</v>
      </c>
      <c r="D25" s="101">
        <v>44</v>
      </c>
      <c r="E25" s="146">
        <v>10</v>
      </c>
      <c r="F25" s="23">
        <v>43494</v>
      </c>
    </row>
    <row r="26" spans="1:6" x14ac:dyDescent="0.25">
      <c r="A26" t="s">
        <v>236</v>
      </c>
      <c r="B26" s="23">
        <v>43472</v>
      </c>
      <c r="C26" t="s">
        <v>541</v>
      </c>
      <c r="D26" s="101" t="s">
        <v>419</v>
      </c>
      <c r="E26" s="146">
        <v>2</v>
      </c>
      <c r="F26" s="23">
        <v>43474</v>
      </c>
    </row>
    <row r="27" spans="1:6" x14ac:dyDescent="0.25">
      <c r="A27" t="s">
        <v>251</v>
      </c>
      <c r="B27" s="23">
        <v>43487</v>
      </c>
      <c r="C27" t="s">
        <v>541</v>
      </c>
      <c r="D27" s="101" t="s">
        <v>419</v>
      </c>
      <c r="E27" s="146">
        <v>3</v>
      </c>
      <c r="F27" s="23">
        <v>43490</v>
      </c>
    </row>
    <row r="28" spans="1:6" x14ac:dyDescent="0.25">
      <c r="A28" t="s">
        <v>438</v>
      </c>
      <c r="B28" s="23">
        <v>43475</v>
      </c>
      <c r="C28" t="s">
        <v>540</v>
      </c>
      <c r="D28" s="101">
        <v>36</v>
      </c>
      <c r="E28" s="146">
        <v>8</v>
      </c>
      <c r="F28" s="23">
        <v>43483</v>
      </c>
    </row>
    <row r="29" spans="1:6" x14ac:dyDescent="0.25">
      <c r="A29" t="s">
        <v>240</v>
      </c>
      <c r="B29" s="23">
        <v>43486</v>
      </c>
      <c r="C29" t="s">
        <v>541</v>
      </c>
      <c r="D29" s="101" t="s">
        <v>419</v>
      </c>
      <c r="E29" s="146">
        <v>2</v>
      </c>
      <c r="F29" s="23">
        <v>43488</v>
      </c>
    </row>
    <row r="30" spans="1:6" x14ac:dyDescent="0.25">
      <c r="A30" t="s">
        <v>239</v>
      </c>
      <c r="B30" s="23">
        <v>43470</v>
      </c>
      <c r="C30" t="s">
        <v>540</v>
      </c>
      <c r="D30" s="101">
        <v>49</v>
      </c>
      <c r="E30" s="146">
        <v>9</v>
      </c>
      <c r="F30" s="23">
        <v>43479</v>
      </c>
    </row>
    <row r="31" spans="1:6" x14ac:dyDescent="0.25">
      <c r="A31" t="s">
        <v>240</v>
      </c>
      <c r="B31" s="23">
        <v>43474</v>
      </c>
      <c r="C31" t="s">
        <v>541</v>
      </c>
      <c r="D31" s="101" t="s">
        <v>419</v>
      </c>
      <c r="E31" s="146">
        <v>2</v>
      </c>
      <c r="F31" s="23">
        <v>43476</v>
      </c>
    </row>
    <row r="32" spans="1:6" x14ac:dyDescent="0.25">
      <c r="A32" t="s">
        <v>414</v>
      </c>
      <c r="B32" s="23">
        <v>43472</v>
      </c>
      <c r="C32" t="s">
        <v>541</v>
      </c>
      <c r="D32" s="101" t="s">
        <v>419</v>
      </c>
      <c r="E32" s="146">
        <v>3</v>
      </c>
      <c r="F32" s="23">
        <v>43475</v>
      </c>
    </row>
    <row r="33" spans="1:6" x14ac:dyDescent="0.25">
      <c r="A33" t="s">
        <v>251</v>
      </c>
      <c r="B33" s="23">
        <v>43478</v>
      </c>
      <c r="C33" t="s">
        <v>540</v>
      </c>
      <c r="D33" s="101">
        <v>41</v>
      </c>
      <c r="E33" s="146">
        <v>9</v>
      </c>
      <c r="F33" s="23">
        <v>43487</v>
      </c>
    </row>
    <row r="34" spans="1:6" x14ac:dyDescent="0.25">
      <c r="A34" t="s">
        <v>430</v>
      </c>
      <c r="B34" s="23">
        <v>43471</v>
      </c>
      <c r="C34" t="s">
        <v>541</v>
      </c>
      <c r="D34" s="101" t="s">
        <v>419</v>
      </c>
      <c r="E34" s="146">
        <v>3</v>
      </c>
      <c r="F34" s="23">
        <v>43474</v>
      </c>
    </row>
    <row r="35" spans="1:6" x14ac:dyDescent="0.25">
      <c r="A35" t="s">
        <v>437</v>
      </c>
      <c r="B35" s="23">
        <v>43468</v>
      </c>
      <c r="C35" t="s">
        <v>540</v>
      </c>
      <c r="D35" s="101">
        <v>36</v>
      </c>
      <c r="E35" s="146">
        <v>7</v>
      </c>
      <c r="F35" s="23">
        <v>43475</v>
      </c>
    </row>
    <row r="36" spans="1:6" x14ac:dyDescent="0.25">
      <c r="A36" t="s">
        <v>241</v>
      </c>
      <c r="B36" s="23">
        <v>43468</v>
      </c>
      <c r="C36" t="s">
        <v>542</v>
      </c>
      <c r="D36" s="101">
        <v>43</v>
      </c>
      <c r="E36" s="146">
        <v>17</v>
      </c>
      <c r="F36" s="23">
        <v>43485</v>
      </c>
    </row>
    <row r="37" spans="1:6" x14ac:dyDescent="0.25">
      <c r="A37" t="s">
        <v>248</v>
      </c>
      <c r="B37" s="23">
        <v>43481</v>
      </c>
      <c r="C37" t="s">
        <v>539</v>
      </c>
      <c r="D37" s="101">
        <v>54</v>
      </c>
      <c r="E37" s="146">
        <v>2</v>
      </c>
      <c r="F37" s="23">
        <v>43483</v>
      </c>
    </row>
    <row r="38" spans="1:6" x14ac:dyDescent="0.25">
      <c r="A38" t="s">
        <v>253</v>
      </c>
      <c r="B38" s="23">
        <v>43489</v>
      </c>
      <c r="C38" t="s">
        <v>540</v>
      </c>
      <c r="D38" s="101">
        <v>32</v>
      </c>
      <c r="E38" s="146">
        <v>9</v>
      </c>
      <c r="F38" s="23">
        <v>43498</v>
      </c>
    </row>
    <row r="39" spans="1:6" x14ac:dyDescent="0.25">
      <c r="A39" t="s">
        <v>430</v>
      </c>
      <c r="B39" s="23">
        <v>43475</v>
      </c>
      <c r="C39" t="s">
        <v>539</v>
      </c>
      <c r="D39" s="101">
        <v>59</v>
      </c>
      <c r="E39" s="146">
        <v>2</v>
      </c>
      <c r="F39" s="23">
        <v>43477</v>
      </c>
    </row>
    <row r="40" spans="1:6" x14ac:dyDescent="0.25">
      <c r="A40" t="s">
        <v>236</v>
      </c>
      <c r="B40" s="23">
        <v>43486</v>
      </c>
      <c r="C40" t="s">
        <v>541</v>
      </c>
      <c r="D40" s="101" t="s">
        <v>419</v>
      </c>
      <c r="E40" s="146">
        <v>1</v>
      </c>
      <c r="F40" s="23">
        <v>43487</v>
      </c>
    </row>
    <row r="41" spans="1:6" x14ac:dyDescent="0.25">
      <c r="A41" t="s">
        <v>438</v>
      </c>
      <c r="B41" s="23">
        <v>43495</v>
      </c>
      <c r="C41" t="s">
        <v>541</v>
      </c>
      <c r="D41" s="101" t="s">
        <v>419</v>
      </c>
      <c r="E41" s="146">
        <v>1</v>
      </c>
      <c r="F41" s="23">
        <v>43496</v>
      </c>
    </row>
    <row r="42" spans="1:6" x14ac:dyDescent="0.25">
      <c r="A42" t="s">
        <v>420</v>
      </c>
      <c r="B42" s="23">
        <v>43495</v>
      </c>
      <c r="C42" t="s">
        <v>542</v>
      </c>
      <c r="D42" s="101">
        <v>32</v>
      </c>
      <c r="E42" s="146">
        <v>25</v>
      </c>
      <c r="F42" s="23">
        <v>43520</v>
      </c>
    </row>
    <row r="43" spans="1:6" x14ac:dyDescent="0.25">
      <c r="A43" t="s">
        <v>438</v>
      </c>
      <c r="B43" s="23">
        <v>43477</v>
      </c>
      <c r="C43" t="s">
        <v>540</v>
      </c>
      <c r="D43" s="101">
        <v>52</v>
      </c>
      <c r="E43" s="146">
        <v>8</v>
      </c>
      <c r="F43" s="23">
        <v>43485</v>
      </c>
    </row>
    <row r="44" spans="1:6" x14ac:dyDescent="0.25">
      <c r="A44" t="s">
        <v>435</v>
      </c>
      <c r="B44" s="23">
        <v>43469</v>
      </c>
      <c r="C44" t="s">
        <v>541</v>
      </c>
      <c r="D44" s="101" t="s">
        <v>419</v>
      </c>
      <c r="E44" s="146">
        <v>3</v>
      </c>
      <c r="F44" s="23">
        <v>43472</v>
      </c>
    </row>
    <row r="45" spans="1:6" x14ac:dyDescent="0.25">
      <c r="A45" t="s">
        <v>437</v>
      </c>
      <c r="B45" s="23">
        <v>43474</v>
      </c>
      <c r="C45" t="s">
        <v>540</v>
      </c>
      <c r="D45" s="101">
        <v>45</v>
      </c>
      <c r="E45" s="146">
        <v>10</v>
      </c>
      <c r="F45" s="23">
        <v>43484</v>
      </c>
    </row>
    <row r="46" spans="1:6" x14ac:dyDescent="0.25">
      <c r="A46" t="s">
        <v>420</v>
      </c>
      <c r="B46" s="23">
        <v>43484</v>
      </c>
      <c r="C46" t="s">
        <v>541</v>
      </c>
      <c r="D46" s="101" t="s">
        <v>419</v>
      </c>
      <c r="E46" s="146">
        <v>2</v>
      </c>
      <c r="F46" s="23">
        <v>43486</v>
      </c>
    </row>
    <row r="47" spans="1:6" x14ac:dyDescent="0.25">
      <c r="A47" t="s">
        <v>439</v>
      </c>
      <c r="B47" s="23">
        <v>43483</v>
      </c>
      <c r="C47" t="s">
        <v>540</v>
      </c>
      <c r="D47" s="101">
        <v>38</v>
      </c>
      <c r="E47" s="146">
        <v>7</v>
      </c>
      <c r="F47" s="23">
        <v>43490</v>
      </c>
    </row>
    <row r="48" spans="1:6" x14ac:dyDescent="0.25">
      <c r="A48" t="s">
        <v>242</v>
      </c>
      <c r="B48" s="23">
        <v>43491</v>
      </c>
      <c r="C48" t="s">
        <v>541</v>
      </c>
      <c r="D48" s="101" t="s">
        <v>419</v>
      </c>
      <c r="E48" s="146">
        <v>1</v>
      </c>
      <c r="F48" s="23">
        <v>43492</v>
      </c>
    </row>
    <row r="49" spans="1:6" x14ac:dyDescent="0.25">
      <c r="A49" t="s">
        <v>430</v>
      </c>
      <c r="B49" s="23">
        <v>43495</v>
      </c>
      <c r="C49" t="s">
        <v>539</v>
      </c>
      <c r="D49" s="101">
        <v>61</v>
      </c>
      <c r="E49" s="146">
        <v>3</v>
      </c>
      <c r="F49" s="23">
        <v>43498</v>
      </c>
    </row>
    <row r="50" spans="1:6" x14ac:dyDescent="0.25">
      <c r="A50" t="s">
        <v>249</v>
      </c>
      <c r="B50" s="23">
        <v>43468</v>
      </c>
      <c r="C50" t="s">
        <v>540</v>
      </c>
      <c r="D50" s="101">
        <v>54</v>
      </c>
      <c r="E50" s="146">
        <v>8</v>
      </c>
      <c r="F50" s="23">
        <v>43476</v>
      </c>
    </row>
    <row r="51" spans="1:6" x14ac:dyDescent="0.25">
      <c r="A51" t="s">
        <v>253</v>
      </c>
      <c r="B51" s="23">
        <v>43474</v>
      </c>
      <c r="C51" t="s">
        <v>540</v>
      </c>
      <c r="D51" s="101">
        <v>55</v>
      </c>
      <c r="E51" s="146">
        <v>9</v>
      </c>
      <c r="F51" s="23">
        <v>43483</v>
      </c>
    </row>
    <row r="52" spans="1:6" x14ac:dyDescent="0.25">
      <c r="A52" t="s">
        <v>434</v>
      </c>
      <c r="B52" s="23">
        <v>43475</v>
      </c>
      <c r="C52" t="s">
        <v>540</v>
      </c>
      <c r="D52" s="101">
        <v>37</v>
      </c>
      <c r="E52" s="146">
        <v>10</v>
      </c>
      <c r="F52" s="23">
        <v>43485</v>
      </c>
    </row>
    <row r="53" spans="1:6" x14ac:dyDescent="0.25">
      <c r="A53" t="s">
        <v>423</v>
      </c>
      <c r="B53" s="23">
        <v>43475</v>
      </c>
      <c r="C53" t="s">
        <v>540</v>
      </c>
      <c r="D53" s="101">
        <v>43</v>
      </c>
      <c r="E53" s="146">
        <v>10</v>
      </c>
      <c r="F53" s="23">
        <v>43485</v>
      </c>
    </row>
    <row r="54" spans="1:6" x14ac:dyDescent="0.25">
      <c r="A54" t="s">
        <v>436</v>
      </c>
      <c r="B54" s="23">
        <v>43495</v>
      </c>
      <c r="C54" t="s">
        <v>540</v>
      </c>
      <c r="D54" s="101">
        <v>53</v>
      </c>
      <c r="E54" s="146">
        <v>9</v>
      </c>
      <c r="F54" s="23">
        <v>43504</v>
      </c>
    </row>
    <row r="55" spans="1:6" x14ac:dyDescent="0.25">
      <c r="A55" t="s">
        <v>242</v>
      </c>
      <c r="B55" s="23">
        <v>43490</v>
      </c>
      <c r="C55" t="s">
        <v>540</v>
      </c>
      <c r="D55" s="101">
        <v>55</v>
      </c>
      <c r="E55" s="146">
        <v>10</v>
      </c>
      <c r="F55" s="23">
        <v>43500</v>
      </c>
    </row>
    <row r="56" spans="1:6" x14ac:dyDescent="0.25">
      <c r="A56" t="s">
        <v>438</v>
      </c>
      <c r="B56" s="23">
        <v>43490</v>
      </c>
      <c r="C56" t="s">
        <v>541</v>
      </c>
      <c r="D56" s="101" t="s">
        <v>419</v>
      </c>
      <c r="E56" s="146">
        <v>2</v>
      </c>
      <c r="F56" s="23">
        <v>43492</v>
      </c>
    </row>
    <row r="57" spans="1:6" x14ac:dyDescent="0.25">
      <c r="A57" t="s">
        <v>248</v>
      </c>
      <c r="B57" s="23">
        <v>43478</v>
      </c>
      <c r="C57" t="s">
        <v>540</v>
      </c>
      <c r="D57" s="101">
        <v>54</v>
      </c>
      <c r="E57" s="146">
        <v>10</v>
      </c>
      <c r="F57" s="23">
        <v>43488</v>
      </c>
    </row>
    <row r="58" spans="1:6" x14ac:dyDescent="0.25">
      <c r="A58" t="s">
        <v>246</v>
      </c>
      <c r="B58" s="23">
        <v>43467</v>
      </c>
      <c r="C58" t="s">
        <v>540</v>
      </c>
      <c r="D58" s="101">
        <v>45</v>
      </c>
      <c r="E58" s="146">
        <v>8</v>
      </c>
      <c r="F58" s="23">
        <v>43475</v>
      </c>
    </row>
    <row r="59" spans="1:6" x14ac:dyDescent="0.25">
      <c r="A59" t="s">
        <v>242</v>
      </c>
      <c r="B59" s="23">
        <v>43492</v>
      </c>
      <c r="C59" t="s">
        <v>539</v>
      </c>
      <c r="D59" s="101">
        <v>74</v>
      </c>
      <c r="E59" s="146">
        <v>1</v>
      </c>
      <c r="F59" s="23">
        <v>43493</v>
      </c>
    </row>
    <row r="60" spans="1:6" x14ac:dyDescent="0.25">
      <c r="A60" t="s">
        <v>414</v>
      </c>
      <c r="B60" s="23">
        <v>43474</v>
      </c>
      <c r="C60" t="s">
        <v>542</v>
      </c>
      <c r="D60" s="101">
        <v>46</v>
      </c>
      <c r="E60" s="146">
        <v>28</v>
      </c>
      <c r="F60" s="23">
        <v>43502</v>
      </c>
    </row>
    <row r="61" spans="1:6" x14ac:dyDescent="0.25">
      <c r="A61" t="s">
        <v>236</v>
      </c>
      <c r="B61" s="23">
        <v>43468</v>
      </c>
      <c r="C61" t="s">
        <v>540</v>
      </c>
      <c r="D61" s="101">
        <v>38</v>
      </c>
      <c r="E61" s="146">
        <v>10</v>
      </c>
      <c r="F61" s="23">
        <v>43478</v>
      </c>
    </row>
    <row r="62" spans="1:6" x14ac:dyDescent="0.25">
      <c r="A62" t="s">
        <v>423</v>
      </c>
      <c r="B62" s="23">
        <v>43478</v>
      </c>
      <c r="C62" t="s">
        <v>541</v>
      </c>
      <c r="D62" s="101" t="s">
        <v>419</v>
      </c>
      <c r="E62" s="146">
        <v>2</v>
      </c>
      <c r="F62" s="23">
        <v>43480</v>
      </c>
    </row>
    <row r="63" spans="1:6" x14ac:dyDescent="0.25">
      <c r="A63" t="s">
        <v>437</v>
      </c>
      <c r="B63" s="23">
        <v>43468</v>
      </c>
      <c r="C63" t="s">
        <v>541</v>
      </c>
      <c r="D63" s="101" t="s">
        <v>419</v>
      </c>
      <c r="E63" s="146">
        <v>2</v>
      </c>
      <c r="F63" s="23">
        <v>43470</v>
      </c>
    </row>
    <row r="64" spans="1:6" x14ac:dyDescent="0.25">
      <c r="A64" t="s">
        <v>249</v>
      </c>
      <c r="B64" s="23">
        <v>43466</v>
      </c>
      <c r="C64" t="s">
        <v>539</v>
      </c>
      <c r="D64" s="101">
        <v>53</v>
      </c>
      <c r="E64" s="146">
        <v>2</v>
      </c>
      <c r="F64" s="23">
        <v>43468</v>
      </c>
    </row>
    <row r="65" spans="1:6" x14ac:dyDescent="0.25">
      <c r="A65" t="s">
        <v>246</v>
      </c>
      <c r="B65" s="23">
        <v>43466</v>
      </c>
      <c r="C65" t="s">
        <v>540</v>
      </c>
      <c r="D65" s="101">
        <v>35</v>
      </c>
      <c r="E65" s="146">
        <v>7</v>
      </c>
      <c r="F65" s="23">
        <v>43473</v>
      </c>
    </row>
    <row r="66" spans="1:6" x14ac:dyDescent="0.25">
      <c r="A66" t="s">
        <v>246</v>
      </c>
      <c r="B66" s="23">
        <v>43478</v>
      </c>
      <c r="C66" t="s">
        <v>540</v>
      </c>
      <c r="D66" s="101">
        <v>40</v>
      </c>
      <c r="E66" s="146">
        <v>10</v>
      </c>
      <c r="F66" s="23">
        <v>43488</v>
      </c>
    </row>
    <row r="67" spans="1:6" x14ac:dyDescent="0.25">
      <c r="A67" t="s">
        <v>433</v>
      </c>
      <c r="B67" s="23">
        <v>43471</v>
      </c>
      <c r="C67" t="s">
        <v>540</v>
      </c>
      <c r="D67" s="101">
        <v>38</v>
      </c>
      <c r="E67" s="146">
        <v>8</v>
      </c>
      <c r="F67" s="23">
        <v>43479</v>
      </c>
    </row>
    <row r="68" spans="1:6" x14ac:dyDescent="0.25">
      <c r="A68" t="s">
        <v>246</v>
      </c>
      <c r="B68" s="23">
        <v>43490</v>
      </c>
      <c r="C68" t="s">
        <v>542</v>
      </c>
      <c r="D68" s="101">
        <v>51</v>
      </c>
      <c r="E68" s="146">
        <v>20</v>
      </c>
      <c r="F68" s="23">
        <v>43510</v>
      </c>
    </row>
    <row r="69" spans="1:6" x14ac:dyDescent="0.25">
      <c r="A69" t="s">
        <v>246</v>
      </c>
      <c r="B69" s="23">
        <v>43466</v>
      </c>
      <c r="C69" t="s">
        <v>540</v>
      </c>
      <c r="D69" s="101">
        <v>54</v>
      </c>
      <c r="E69" s="146">
        <v>7</v>
      </c>
      <c r="F69" s="23">
        <v>43473</v>
      </c>
    </row>
    <row r="70" spans="1:6" x14ac:dyDescent="0.25">
      <c r="A70" t="s">
        <v>239</v>
      </c>
      <c r="B70" s="23">
        <v>43494</v>
      </c>
      <c r="C70" t="s">
        <v>540</v>
      </c>
      <c r="D70" s="101">
        <v>49</v>
      </c>
      <c r="E70" s="146">
        <v>8</v>
      </c>
      <c r="F70" s="23">
        <v>43502</v>
      </c>
    </row>
    <row r="71" spans="1:6" x14ac:dyDescent="0.25">
      <c r="A71" t="s">
        <v>439</v>
      </c>
      <c r="B71" s="23">
        <v>43490</v>
      </c>
      <c r="C71" t="s">
        <v>540</v>
      </c>
      <c r="D71" s="101">
        <v>42</v>
      </c>
      <c r="E71" s="146">
        <v>8</v>
      </c>
      <c r="F71" s="23">
        <v>43498</v>
      </c>
    </row>
    <row r="72" spans="1:6" x14ac:dyDescent="0.25">
      <c r="A72" t="s">
        <v>439</v>
      </c>
      <c r="B72" s="23">
        <v>43474</v>
      </c>
      <c r="C72" t="s">
        <v>541</v>
      </c>
      <c r="D72" s="101" t="s">
        <v>419</v>
      </c>
      <c r="E72" s="146">
        <v>2</v>
      </c>
      <c r="F72" s="23">
        <v>43476</v>
      </c>
    </row>
    <row r="73" spans="1:6" x14ac:dyDescent="0.25">
      <c r="A73" t="s">
        <v>414</v>
      </c>
      <c r="B73" s="23">
        <v>43472</v>
      </c>
      <c r="C73" t="s">
        <v>540</v>
      </c>
      <c r="D73" s="101">
        <v>55</v>
      </c>
      <c r="E73" s="146">
        <v>8</v>
      </c>
      <c r="F73" s="23">
        <v>43480</v>
      </c>
    </row>
    <row r="74" spans="1:6" x14ac:dyDescent="0.25">
      <c r="A74" t="s">
        <v>430</v>
      </c>
      <c r="B74" s="23">
        <v>43490</v>
      </c>
      <c r="C74" t="s">
        <v>541</v>
      </c>
      <c r="D74" s="101" t="s">
        <v>419</v>
      </c>
      <c r="E74" s="146">
        <v>1</v>
      </c>
      <c r="F74" s="23">
        <v>43491</v>
      </c>
    </row>
    <row r="75" spans="1:6" x14ac:dyDescent="0.25">
      <c r="A75" t="s">
        <v>247</v>
      </c>
      <c r="B75" s="23">
        <v>43494</v>
      </c>
      <c r="C75" t="s">
        <v>540</v>
      </c>
      <c r="D75" s="101">
        <v>48</v>
      </c>
      <c r="E75" s="146">
        <v>8</v>
      </c>
      <c r="F75" s="23">
        <v>43502</v>
      </c>
    </row>
    <row r="76" spans="1:6" x14ac:dyDescent="0.25">
      <c r="A76" t="s">
        <v>253</v>
      </c>
      <c r="B76" s="23">
        <v>43471</v>
      </c>
      <c r="C76" t="s">
        <v>540</v>
      </c>
      <c r="D76" s="101">
        <v>50</v>
      </c>
      <c r="E76" s="146">
        <v>10</v>
      </c>
      <c r="F76" s="23">
        <v>43481</v>
      </c>
    </row>
    <row r="77" spans="1:6" x14ac:dyDescent="0.25">
      <c r="A77" t="s">
        <v>436</v>
      </c>
      <c r="B77" s="23">
        <v>43494</v>
      </c>
      <c r="C77" t="s">
        <v>541</v>
      </c>
      <c r="D77" s="101" t="s">
        <v>419</v>
      </c>
      <c r="E77" s="146">
        <v>3</v>
      </c>
      <c r="F77" s="23">
        <v>43497</v>
      </c>
    </row>
    <row r="78" spans="1:6" x14ac:dyDescent="0.25">
      <c r="A78" t="s">
        <v>248</v>
      </c>
      <c r="B78" s="23">
        <v>43488</v>
      </c>
      <c r="C78" t="s">
        <v>539</v>
      </c>
      <c r="D78" s="101">
        <v>63</v>
      </c>
      <c r="E78" s="146">
        <v>1</v>
      </c>
      <c r="F78" s="23">
        <v>43489</v>
      </c>
    </row>
    <row r="79" spans="1:6" x14ac:dyDescent="0.25">
      <c r="A79" t="s">
        <v>433</v>
      </c>
      <c r="B79" s="23">
        <v>43489</v>
      </c>
      <c r="C79" t="s">
        <v>540</v>
      </c>
      <c r="D79" s="101">
        <v>38</v>
      </c>
      <c r="E79" s="146">
        <v>7</v>
      </c>
      <c r="F79" s="23">
        <v>43496</v>
      </c>
    </row>
    <row r="80" spans="1:6" x14ac:dyDescent="0.25">
      <c r="A80" t="s">
        <v>246</v>
      </c>
      <c r="B80" s="23">
        <v>43496</v>
      </c>
      <c r="C80" t="s">
        <v>540</v>
      </c>
      <c r="D80" s="101">
        <v>46</v>
      </c>
      <c r="E80" s="146">
        <v>8</v>
      </c>
      <c r="F80" s="23">
        <v>43504</v>
      </c>
    </row>
    <row r="81" spans="1:6" x14ac:dyDescent="0.25">
      <c r="A81" t="s">
        <v>248</v>
      </c>
      <c r="B81" s="23">
        <v>43477</v>
      </c>
      <c r="C81" t="s">
        <v>541</v>
      </c>
      <c r="D81" s="101" t="s">
        <v>419</v>
      </c>
      <c r="E81" s="146">
        <v>2</v>
      </c>
      <c r="F81" s="23">
        <v>43479</v>
      </c>
    </row>
    <row r="82" spans="1:6" x14ac:dyDescent="0.25">
      <c r="A82" t="s">
        <v>437</v>
      </c>
      <c r="B82" s="23">
        <v>43475</v>
      </c>
      <c r="C82" t="s">
        <v>539</v>
      </c>
      <c r="D82" s="101">
        <v>62</v>
      </c>
      <c r="E82" s="146">
        <v>3</v>
      </c>
      <c r="F82" s="23">
        <v>43478</v>
      </c>
    </row>
    <row r="83" spans="1:6" x14ac:dyDescent="0.25">
      <c r="A83" t="s">
        <v>420</v>
      </c>
      <c r="B83" s="23">
        <v>43477</v>
      </c>
      <c r="C83" t="s">
        <v>540</v>
      </c>
      <c r="D83" s="101">
        <v>51</v>
      </c>
      <c r="E83" s="146">
        <v>10</v>
      </c>
      <c r="F83" s="23">
        <v>43487</v>
      </c>
    </row>
    <row r="84" spans="1:6" x14ac:dyDescent="0.25">
      <c r="A84" t="s">
        <v>439</v>
      </c>
      <c r="B84" s="23">
        <v>43491</v>
      </c>
      <c r="C84" t="s">
        <v>542</v>
      </c>
      <c r="D84" s="101">
        <v>39</v>
      </c>
      <c r="E84" s="146">
        <v>29</v>
      </c>
      <c r="F84" s="23">
        <v>43520</v>
      </c>
    </row>
    <row r="85" spans="1:6" x14ac:dyDescent="0.25">
      <c r="A85" t="s">
        <v>241</v>
      </c>
      <c r="B85" s="23">
        <v>43485</v>
      </c>
      <c r="C85" t="s">
        <v>540</v>
      </c>
      <c r="D85" s="101">
        <v>45</v>
      </c>
      <c r="E85" s="146">
        <v>9</v>
      </c>
      <c r="F85" s="23">
        <v>43494</v>
      </c>
    </row>
    <row r="86" spans="1:6" x14ac:dyDescent="0.25">
      <c r="A86" t="s">
        <v>438</v>
      </c>
      <c r="B86" s="23">
        <v>43482</v>
      </c>
      <c r="C86" t="s">
        <v>540</v>
      </c>
      <c r="D86" s="101">
        <v>35</v>
      </c>
      <c r="E86" s="146">
        <v>8</v>
      </c>
      <c r="F86" s="23">
        <v>43490</v>
      </c>
    </row>
    <row r="87" spans="1:6" x14ac:dyDescent="0.25">
      <c r="A87" t="s">
        <v>246</v>
      </c>
      <c r="B87" s="23">
        <v>43489</v>
      </c>
      <c r="C87" t="s">
        <v>541</v>
      </c>
      <c r="D87" s="101" t="s">
        <v>419</v>
      </c>
      <c r="E87" s="146">
        <v>1</v>
      </c>
      <c r="F87" s="23">
        <v>43490</v>
      </c>
    </row>
    <row r="88" spans="1:6" x14ac:dyDescent="0.25">
      <c r="A88" t="s">
        <v>439</v>
      </c>
      <c r="B88" s="23">
        <v>43485</v>
      </c>
      <c r="C88" t="s">
        <v>542</v>
      </c>
      <c r="D88" s="101">
        <v>48</v>
      </c>
      <c r="E88" s="146">
        <v>21</v>
      </c>
      <c r="F88" s="23">
        <v>43506</v>
      </c>
    </row>
    <row r="89" spans="1:6" x14ac:dyDescent="0.25">
      <c r="A89" t="s">
        <v>246</v>
      </c>
      <c r="B89" s="23">
        <v>43491</v>
      </c>
      <c r="C89" t="s">
        <v>540</v>
      </c>
      <c r="D89" s="101">
        <v>31</v>
      </c>
      <c r="E89" s="146">
        <v>10</v>
      </c>
      <c r="F89" s="23">
        <v>43501</v>
      </c>
    </row>
    <row r="90" spans="1:6" x14ac:dyDescent="0.25">
      <c r="A90" t="s">
        <v>414</v>
      </c>
      <c r="B90" s="23">
        <v>43468</v>
      </c>
      <c r="C90" t="s">
        <v>539</v>
      </c>
      <c r="D90" s="101">
        <v>74</v>
      </c>
      <c r="E90" s="146">
        <v>3</v>
      </c>
      <c r="F90" s="23">
        <v>43471</v>
      </c>
    </row>
    <row r="91" spans="1:6" x14ac:dyDescent="0.25">
      <c r="A91" t="s">
        <v>239</v>
      </c>
      <c r="B91" s="23">
        <v>43489</v>
      </c>
      <c r="C91" t="s">
        <v>541</v>
      </c>
      <c r="D91" s="101" t="s">
        <v>419</v>
      </c>
      <c r="E91" s="146">
        <v>1</v>
      </c>
      <c r="F91" s="23">
        <v>43490</v>
      </c>
    </row>
    <row r="92" spans="1:6" x14ac:dyDescent="0.25">
      <c r="A92" t="s">
        <v>247</v>
      </c>
      <c r="B92" s="23">
        <v>43477</v>
      </c>
      <c r="C92" t="s">
        <v>541</v>
      </c>
      <c r="D92" s="101" t="s">
        <v>419</v>
      </c>
      <c r="E92" s="146">
        <v>1</v>
      </c>
      <c r="F92" s="23">
        <v>43478</v>
      </c>
    </row>
    <row r="93" spans="1:6" x14ac:dyDescent="0.25">
      <c r="A93" t="s">
        <v>253</v>
      </c>
      <c r="B93" s="23">
        <v>43478</v>
      </c>
      <c r="C93" t="s">
        <v>542</v>
      </c>
      <c r="D93" s="101">
        <v>32</v>
      </c>
      <c r="E93" s="146">
        <v>22</v>
      </c>
      <c r="F93" s="23">
        <v>43500</v>
      </c>
    </row>
    <row r="94" spans="1:6" x14ac:dyDescent="0.25">
      <c r="A94" t="s">
        <v>428</v>
      </c>
      <c r="B94" s="23">
        <v>43490</v>
      </c>
      <c r="C94" t="s">
        <v>541</v>
      </c>
      <c r="D94" s="101" t="s">
        <v>419</v>
      </c>
      <c r="E94" s="146">
        <v>1</v>
      </c>
      <c r="F94" s="23">
        <v>43491</v>
      </c>
    </row>
    <row r="95" spans="1:6" x14ac:dyDescent="0.25">
      <c r="A95" t="s">
        <v>240</v>
      </c>
      <c r="B95" s="23">
        <v>43489</v>
      </c>
      <c r="C95" t="s">
        <v>541</v>
      </c>
      <c r="D95" s="101" t="s">
        <v>419</v>
      </c>
      <c r="E95" s="146">
        <v>2</v>
      </c>
      <c r="F95" s="23">
        <v>43491</v>
      </c>
    </row>
    <row r="96" spans="1:6" x14ac:dyDescent="0.25">
      <c r="A96" t="s">
        <v>241</v>
      </c>
      <c r="B96" s="23">
        <v>43474</v>
      </c>
      <c r="C96" t="s">
        <v>541</v>
      </c>
      <c r="D96" s="101" t="s">
        <v>419</v>
      </c>
      <c r="E96" s="146">
        <v>2</v>
      </c>
      <c r="F96" s="23">
        <v>43476</v>
      </c>
    </row>
    <row r="97" spans="1:6" x14ac:dyDescent="0.25">
      <c r="A97" t="s">
        <v>435</v>
      </c>
      <c r="B97" s="23">
        <v>43474</v>
      </c>
      <c r="C97" t="s">
        <v>541</v>
      </c>
      <c r="D97" s="101" t="s">
        <v>419</v>
      </c>
      <c r="E97" s="146">
        <v>1</v>
      </c>
      <c r="F97" s="23">
        <v>43475</v>
      </c>
    </row>
    <row r="98" spans="1:6" x14ac:dyDescent="0.25">
      <c r="A98" t="s">
        <v>251</v>
      </c>
      <c r="B98" s="23">
        <v>43470</v>
      </c>
      <c r="C98" t="s">
        <v>540</v>
      </c>
      <c r="D98" s="101">
        <v>39</v>
      </c>
      <c r="E98" s="146">
        <v>9</v>
      </c>
      <c r="F98" s="23">
        <v>43479</v>
      </c>
    </row>
    <row r="99" spans="1:6" x14ac:dyDescent="0.25">
      <c r="A99" t="s">
        <v>434</v>
      </c>
      <c r="B99" s="23">
        <v>43468</v>
      </c>
      <c r="C99" t="s">
        <v>541</v>
      </c>
      <c r="D99" s="101" t="s">
        <v>419</v>
      </c>
      <c r="E99" s="146">
        <v>3</v>
      </c>
      <c r="F99" s="23">
        <v>43471</v>
      </c>
    </row>
    <row r="100" spans="1:6" x14ac:dyDescent="0.25">
      <c r="A100" t="s">
        <v>234</v>
      </c>
      <c r="B100" s="23">
        <v>43493</v>
      </c>
      <c r="C100" t="s">
        <v>542</v>
      </c>
      <c r="D100" s="101">
        <v>48</v>
      </c>
      <c r="E100" s="146">
        <v>17</v>
      </c>
      <c r="F100" s="23">
        <v>43510</v>
      </c>
    </row>
    <row r="101" spans="1:6" x14ac:dyDescent="0.25">
      <c r="A101" t="s">
        <v>236</v>
      </c>
      <c r="B101" s="23">
        <v>43469</v>
      </c>
      <c r="C101" t="s">
        <v>540</v>
      </c>
      <c r="D101" s="101">
        <v>53</v>
      </c>
      <c r="E101" s="146">
        <v>9</v>
      </c>
      <c r="F101" s="23">
        <v>43478</v>
      </c>
    </row>
    <row r="102" spans="1:6" x14ac:dyDescent="0.25">
      <c r="A102" t="s">
        <v>246</v>
      </c>
      <c r="B102" s="23">
        <v>43476</v>
      </c>
      <c r="C102" t="s">
        <v>540</v>
      </c>
      <c r="D102" s="101">
        <v>54</v>
      </c>
      <c r="E102" s="146">
        <v>7</v>
      </c>
      <c r="F102" s="23">
        <v>43483</v>
      </c>
    </row>
    <row r="103" spans="1:6" x14ac:dyDescent="0.25">
      <c r="A103" t="s">
        <v>247</v>
      </c>
      <c r="B103" s="23">
        <v>43482</v>
      </c>
      <c r="C103" t="s">
        <v>540</v>
      </c>
      <c r="D103" s="101">
        <v>48</v>
      </c>
      <c r="E103" s="146">
        <v>9</v>
      </c>
      <c r="F103" s="23">
        <v>43491</v>
      </c>
    </row>
    <row r="104" spans="1:6" x14ac:dyDescent="0.25">
      <c r="A104" t="s">
        <v>242</v>
      </c>
      <c r="B104" s="23">
        <v>43478</v>
      </c>
      <c r="C104" t="s">
        <v>539</v>
      </c>
      <c r="D104" s="101">
        <v>63</v>
      </c>
      <c r="E104" s="146">
        <v>2</v>
      </c>
      <c r="F104" s="23">
        <v>43480</v>
      </c>
    </row>
    <row r="105" spans="1:6" x14ac:dyDescent="0.25">
      <c r="A105" t="s">
        <v>247</v>
      </c>
      <c r="B105" s="23">
        <v>43488</v>
      </c>
      <c r="C105" t="s">
        <v>539</v>
      </c>
      <c r="D105" s="101">
        <v>71</v>
      </c>
      <c r="E105" s="146">
        <v>3</v>
      </c>
      <c r="F105" s="23">
        <v>43491</v>
      </c>
    </row>
    <row r="106" spans="1:6" x14ac:dyDescent="0.25">
      <c r="A106" t="s">
        <v>236</v>
      </c>
      <c r="B106" s="23">
        <v>43474</v>
      </c>
      <c r="C106" t="s">
        <v>541</v>
      </c>
      <c r="D106" s="101" t="s">
        <v>419</v>
      </c>
      <c r="E106" s="146">
        <v>3</v>
      </c>
      <c r="F106" s="23">
        <v>43477</v>
      </c>
    </row>
    <row r="107" spans="1:6" x14ac:dyDescent="0.25">
      <c r="A107" t="s">
        <v>241</v>
      </c>
      <c r="B107" s="23">
        <v>43491</v>
      </c>
      <c r="C107" t="s">
        <v>540</v>
      </c>
      <c r="D107" s="101">
        <v>44</v>
      </c>
      <c r="E107" s="146">
        <v>10</v>
      </c>
      <c r="F107" s="23">
        <v>43501</v>
      </c>
    </row>
    <row r="108" spans="1:6" x14ac:dyDescent="0.25">
      <c r="A108" t="s">
        <v>246</v>
      </c>
      <c r="B108" s="23">
        <v>43475</v>
      </c>
      <c r="C108" t="s">
        <v>539</v>
      </c>
      <c r="D108" s="101">
        <v>69</v>
      </c>
      <c r="E108" s="146">
        <v>2</v>
      </c>
      <c r="F108" s="23">
        <v>43477</v>
      </c>
    </row>
    <row r="109" spans="1:6" x14ac:dyDescent="0.25">
      <c r="A109" t="s">
        <v>434</v>
      </c>
      <c r="B109" s="23">
        <v>43484</v>
      </c>
      <c r="C109" t="s">
        <v>540</v>
      </c>
      <c r="D109" s="101">
        <v>37</v>
      </c>
      <c r="E109" s="146">
        <v>9</v>
      </c>
      <c r="F109" s="23">
        <v>43493</v>
      </c>
    </row>
    <row r="110" spans="1:6" x14ac:dyDescent="0.25">
      <c r="A110" t="s">
        <v>434</v>
      </c>
      <c r="B110" s="23">
        <v>43494</v>
      </c>
      <c r="C110" t="s">
        <v>540</v>
      </c>
      <c r="D110" s="101">
        <v>54</v>
      </c>
      <c r="E110" s="146">
        <v>7</v>
      </c>
      <c r="F110" s="23">
        <v>43501</v>
      </c>
    </row>
    <row r="111" spans="1:6" x14ac:dyDescent="0.25">
      <c r="A111" t="s">
        <v>439</v>
      </c>
      <c r="B111" s="23">
        <v>43472</v>
      </c>
      <c r="C111" t="s">
        <v>541</v>
      </c>
      <c r="D111" s="101" t="s">
        <v>419</v>
      </c>
      <c r="E111" s="146">
        <v>3</v>
      </c>
      <c r="F111" s="23">
        <v>43475</v>
      </c>
    </row>
    <row r="112" spans="1:6" x14ac:dyDescent="0.25">
      <c r="A112" t="s">
        <v>246</v>
      </c>
      <c r="B112" s="23">
        <v>43477</v>
      </c>
      <c r="C112" t="s">
        <v>540</v>
      </c>
      <c r="D112" s="101">
        <v>34</v>
      </c>
      <c r="E112" s="146">
        <v>8</v>
      </c>
      <c r="F112" s="23">
        <v>43485</v>
      </c>
    </row>
    <row r="113" spans="1:6" x14ac:dyDescent="0.25">
      <c r="A113" t="s">
        <v>430</v>
      </c>
      <c r="B113" s="23">
        <v>43481</v>
      </c>
      <c r="C113" t="s">
        <v>540</v>
      </c>
      <c r="D113" s="101">
        <v>32</v>
      </c>
      <c r="E113" s="146">
        <v>10</v>
      </c>
      <c r="F113" s="23">
        <v>43491</v>
      </c>
    </row>
    <row r="114" spans="1:6" x14ac:dyDescent="0.25">
      <c r="A114" t="s">
        <v>242</v>
      </c>
      <c r="B114" s="23">
        <v>43471</v>
      </c>
      <c r="C114" t="s">
        <v>540</v>
      </c>
      <c r="D114" s="101">
        <v>35</v>
      </c>
      <c r="E114" s="146">
        <v>7</v>
      </c>
      <c r="F114" s="23">
        <v>43478</v>
      </c>
    </row>
    <row r="115" spans="1:6" x14ac:dyDescent="0.25">
      <c r="A115" t="s">
        <v>242</v>
      </c>
      <c r="B115" s="23">
        <v>43475</v>
      </c>
      <c r="C115" t="s">
        <v>539</v>
      </c>
      <c r="D115" s="101">
        <v>57</v>
      </c>
      <c r="E115" s="146">
        <v>2</v>
      </c>
      <c r="F115" s="23">
        <v>43477</v>
      </c>
    </row>
    <row r="116" spans="1:6" x14ac:dyDescent="0.25">
      <c r="A116" t="s">
        <v>436</v>
      </c>
      <c r="B116" s="23">
        <v>43488</v>
      </c>
      <c r="C116" t="s">
        <v>542</v>
      </c>
      <c r="D116" s="101">
        <v>55</v>
      </c>
      <c r="E116" s="146">
        <v>21</v>
      </c>
      <c r="F116" s="23">
        <v>43509</v>
      </c>
    </row>
    <row r="117" spans="1:6" x14ac:dyDescent="0.25">
      <c r="A117" t="s">
        <v>234</v>
      </c>
      <c r="B117" s="23">
        <v>43491</v>
      </c>
      <c r="C117" t="s">
        <v>542</v>
      </c>
      <c r="D117" s="101">
        <v>46</v>
      </c>
      <c r="E117" s="146">
        <v>24</v>
      </c>
      <c r="F117" s="23">
        <v>43515</v>
      </c>
    </row>
    <row r="118" spans="1:6" x14ac:dyDescent="0.25">
      <c r="A118" t="s">
        <v>434</v>
      </c>
      <c r="B118" s="23">
        <v>43467</v>
      </c>
      <c r="C118" t="s">
        <v>540</v>
      </c>
      <c r="D118" s="101">
        <v>54</v>
      </c>
      <c r="E118" s="146">
        <v>7</v>
      </c>
      <c r="F118" s="23">
        <v>43474</v>
      </c>
    </row>
    <row r="119" spans="1:6" x14ac:dyDescent="0.25">
      <c r="A119" t="s">
        <v>251</v>
      </c>
      <c r="B119" s="23">
        <v>43478</v>
      </c>
      <c r="C119" t="s">
        <v>541</v>
      </c>
      <c r="D119" s="101" t="s">
        <v>419</v>
      </c>
      <c r="E119" s="146">
        <v>3</v>
      </c>
      <c r="F119" s="23">
        <v>43481</v>
      </c>
    </row>
    <row r="120" spans="1:6" x14ac:dyDescent="0.25">
      <c r="A120" t="s">
        <v>428</v>
      </c>
      <c r="B120" s="23">
        <v>43484</v>
      </c>
      <c r="C120" t="s">
        <v>539</v>
      </c>
      <c r="D120" s="101">
        <v>64</v>
      </c>
      <c r="E120" s="146">
        <v>1</v>
      </c>
      <c r="F120" s="23">
        <v>43485</v>
      </c>
    </row>
    <row r="121" spans="1:6" x14ac:dyDescent="0.25">
      <c r="A121" t="s">
        <v>439</v>
      </c>
      <c r="B121" s="23">
        <v>43480</v>
      </c>
      <c r="C121" t="s">
        <v>540</v>
      </c>
      <c r="D121" s="101">
        <v>42</v>
      </c>
      <c r="E121" s="146">
        <v>10</v>
      </c>
      <c r="F121" s="23">
        <v>43490</v>
      </c>
    </row>
    <row r="122" spans="1:6" x14ac:dyDescent="0.25">
      <c r="A122" t="s">
        <v>246</v>
      </c>
      <c r="B122" s="23">
        <v>43478</v>
      </c>
      <c r="C122" t="s">
        <v>541</v>
      </c>
      <c r="D122" s="101" t="s">
        <v>419</v>
      </c>
      <c r="E122" s="146">
        <v>1</v>
      </c>
      <c r="F122" s="23">
        <v>43479</v>
      </c>
    </row>
    <row r="123" spans="1:6" x14ac:dyDescent="0.25">
      <c r="A123" t="s">
        <v>242</v>
      </c>
      <c r="B123" s="23">
        <v>43490</v>
      </c>
      <c r="C123" t="s">
        <v>540</v>
      </c>
      <c r="D123" s="101">
        <v>36</v>
      </c>
      <c r="E123" s="146">
        <v>7</v>
      </c>
      <c r="F123" s="23">
        <v>43497</v>
      </c>
    </row>
    <row r="124" spans="1:6" x14ac:dyDescent="0.25">
      <c r="A124" t="s">
        <v>438</v>
      </c>
      <c r="B124" s="23">
        <v>43477</v>
      </c>
      <c r="C124" t="s">
        <v>542</v>
      </c>
      <c r="D124" s="101">
        <v>30</v>
      </c>
      <c r="E124" s="146">
        <v>17</v>
      </c>
      <c r="F124" s="23">
        <v>43494</v>
      </c>
    </row>
    <row r="125" spans="1:6" x14ac:dyDescent="0.25">
      <c r="A125" t="s">
        <v>420</v>
      </c>
      <c r="B125" s="23">
        <v>43488</v>
      </c>
      <c r="C125" t="s">
        <v>539</v>
      </c>
      <c r="D125" s="101">
        <v>68</v>
      </c>
      <c r="E125" s="146">
        <v>1</v>
      </c>
      <c r="F125" s="23">
        <v>43489</v>
      </c>
    </row>
    <row r="126" spans="1:6" x14ac:dyDescent="0.25">
      <c r="A126" t="s">
        <v>249</v>
      </c>
      <c r="B126" s="23">
        <v>43473</v>
      </c>
      <c r="C126" t="s">
        <v>539</v>
      </c>
      <c r="D126" s="101">
        <v>50</v>
      </c>
      <c r="E126" s="146">
        <v>1</v>
      </c>
      <c r="F126" s="23">
        <v>43474</v>
      </c>
    </row>
    <row r="127" spans="1:6" x14ac:dyDescent="0.25">
      <c r="A127" t="s">
        <v>246</v>
      </c>
      <c r="B127" s="23">
        <v>43483</v>
      </c>
      <c r="C127" t="s">
        <v>540</v>
      </c>
      <c r="D127" s="101">
        <v>50</v>
      </c>
      <c r="E127" s="146">
        <v>7</v>
      </c>
      <c r="F127" s="23">
        <v>43490</v>
      </c>
    </row>
    <row r="128" spans="1:6" x14ac:dyDescent="0.25">
      <c r="A128" t="s">
        <v>435</v>
      </c>
      <c r="B128" s="23">
        <v>43482</v>
      </c>
      <c r="C128" t="s">
        <v>539</v>
      </c>
      <c r="D128" s="101">
        <v>64</v>
      </c>
      <c r="E128" s="146">
        <v>1</v>
      </c>
      <c r="F128" s="23">
        <v>43483</v>
      </c>
    </row>
    <row r="129" spans="1:6" x14ac:dyDescent="0.25">
      <c r="A129" t="s">
        <v>247</v>
      </c>
      <c r="B129" s="23">
        <v>43479</v>
      </c>
      <c r="C129" t="s">
        <v>540</v>
      </c>
      <c r="D129" s="101">
        <v>43</v>
      </c>
      <c r="E129" s="146">
        <v>7</v>
      </c>
      <c r="F129" s="23">
        <v>43486</v>
      </c>
    </row>
    <row r="130" spans="1:6" x14ac:dyDescent="0.25">
      <c r="A130" t="s">
        <v>439</v>
      </c>
      <c r="B130" s="23">
        <v>43474</v>
      </c>
      <c r="C130" t="s">
        <v>539</v>
      </c>
      <c r="D130" s="101">
        <v>74</v>
      </c>
      <c r="E130" s="146">
        <v>3</v>
      </c>
      <c r="F130" s="23">
        <v>43477</v>
      </c>
    </row>
    <row r="131" spans="1:6" x14ac:dyDescent="0.25">
      <c r="A131" t="s">
        <v>248</v>
      </c>
      <c r="B131" s="23">
        <v>43489</v>
      </c>
      <c r="C131" t="s">
        <v>540</v>
      </c>
      <c r="D131" s="101">
        <v>53</v>
      </c>
      <c r="E131" s="146">
        <v>9</v>
      </c>
      <c r="F131" s="23">
        <v>43498</v>
      </c>
    </row>
    <row r="132" spans="1:6" x14ac:dyDescent="0.25">
      <c r="A132" t="s">
        <v>234</v>
      </c>
      <c r="B132" s="23">
        <v>43485</v>
      </c>
      <c r="C132" t="s">
        <v>540</v>
      </c>
      <c r="D132" s="101">
        <v>41</v>
      </c>
      <c r="E132" s="146">
        <v>10</v>
      </c>
      <c r="F132" s="23">
        <v>43495</v>
      </c>
    </row>
    <row r="133" spans="1:6" x14ac:dyDescent="0.25">
      <c r="A133" t="s">
        <v>423</v>
      </c>
      <c r="B133" s="23">
        <v>43481</v>
      </c>
      <c r="C133" t="s">
        <v>539</v>
      </c>
      <c r="D133" s="101">
        <v>62</v>
      </c>
      <c r="E133" s="146">
        <v>1</v>
      </c>
      <c r="F133" s="23">
        <v>43482</v>
      </c>
    </row>
    <row r="134" spans="1:6" x14ac:dyDescent="0.25">
      <c r="A134" t="s">
        <v>435</v>
      </c>
      <c r="B134" s="23">
        <v>43470</v>
      </c>
      <c r="C134" t="s">
        <v>541</v>
      </c>
      <c r="D134" s="101" t="s">
        <v>419</v>
      </c>
      <c r="E134" s="146">
        <v>3</v>
      </c>
      <c r="F134" s="23">
        <v>43473</v>
      </c>
    </row>
    <row r="135" spans="1:6" x14ac:dyDescent="0.25">
      <c r="A135" t="s">
        <v>239</v>
      </c>
      <c r="B135" s="23">
        <v>43474</v>
      </c>
      <c r="C135" t="s">
        <v>540</v>
      </c>
      <c r="D135" s="101">
        <v>53</v>
      </c>
      <c r="E135" s="146">
        <v>10</v>
      </c>
      <c r="F135" s="23">
        <v>43484</v>
      </c>
    </row>
    <row r="136" spans="1:6" x14ac:dyDescent="0.25">
      <c r="A136" t="s">
        <v>433</v>
      </c>
      <c r="B136" s="23">
        <v>43478</v>
      </c>
      <c r="C136" t="s">
        <v>540</v>
      </c>
      <c r="D136" s="101">
        <v>45</v>
      </c>
      <c r="E136" s="146">
        <v>7</v>
      </c>
      <c r="F136" s="23">
        <v>43485</v>
      </c>
    </row>
    <row r="137" spans="1:6" x14ac:dyDescent="0.25">
      <c r="A137" t="s">
        <v>251</v>
      </c>
      <c r="B137" s="23">
        <v>43472</v>
      </c>
      <c r="C137" t="s">
        <v>541</v>
      </c>
      <c r="D137" s="101" t="s">
        <v>419</v>
      </c>
      <c r="E137" s="146">
        <v>1</v>
      </c>
      <c r="F137" s="23">
        <v>43473</v>
      </c>
    </row>
    <row r="138" spans="1:6" x14ac:dyDescent="0.25">
      <c r="A138" t="s">
        <v>438</v>
      </c>
      <c r="B138" s="23">
        <v>43489</v>
      </c>
      <c r="C138" t="s">
        <v>539</v>
      </c>
      <c r="D138" s="101">
        <v>60</v>
      </c>
      <c r="E138" s="146">
        <v>1</v>
      </c>
      <c r="F138" s="23">
        <v>43490</v>
      </c>
    </row>
    <row r="139" spans="1:6" x14ac:dyDescent="0.25">
      <c r="A139" t="s">
        <v>242</v>
      </c>
      <c r="B139" s="23">
        <v>43494</v>
      </c>
      <c r="C139" t="s">
        <v>542</v>
      </c>
      <c r="D139" s="101">
        <v>43</v>
      </c>
      <c r="E139" s="146">
        <v>21</v>
      </c>
      <c r="F139" s="23">
        <v>43515</v>
      </c>
    </row>
    <row r="140" spans="1:6" x14ac:dyDescent="0.25">
      <c r="A140" t="s">
        <v>253</v>
      </c>
      <c r="B140" s="23">
        <v>43486</v>
      </c>
      <c r="C140" t="s">
        <v>540</v>
      </c>
      <c r="D140" s="101">
        <v>55</v>
      </c>
      <c r="E140" s="146">
        <v>7</v>
      </c>
      <c r="F140" s="23">
        <v>43493</v>
      </c>
    </row>
    <row r="141" spans="1:6" x14ac:dyDescent="0.25">
      <c r="A141" t="s">
        <v>420</v>
      </c>
      <c r="B141" s="23">
        <v>43474</v>
      </c>
      <c r="C141" t="s">
        <v>539</v>
      </c>
      <c r="D141" s="101">
        <v>70</v>
      </c>
      <c r="E141" s="146">
        <v>2</v>
      </c>
      <c r="F141" s="23">
        <v>43476</v>
      </c>
    </row>
    <row r="142" spans="1:6" x14ac:dyDescent="0.25">
      <c r="A142" t="s">
        <v>240</v>
      </c>
      <c r="B142" s="23">
        <v>43480</v>
      </c>
      <c r="C142" t="s">
        <v>541</v>
      </c>
      <c r="D142" s="101" t="s">
        <v>419</v>
      </c>
      <c r="E142" s="146">
        <v>2</v>
      </c>
      <c r="F142" s="23">
        <v>43482</v>
      </c>
    </row>
    <row r="143" spans="1:6" x14ac:dyDescent="0.25">
      <c r="A143" t="s">
        <v>246</v>
      </c>
      <c r="B143" s="23">
        <v>43471</v>
      </c>
      <c r="C143" t="s">
        <v>541</v>
      </c>
      <c r="D143" s="101" t="s">
        <v>419</v>
      </c>
      <c r="E143" s="146">
        <v>1</v>
      </c>
      <c r="F143" s="23">
        <v>43472</v>
      </c>
    </row>
    <row r="144" spans="1:6" x14ac:dyDescent="0.25">
      <c r="A144" t="s">
        <v>242</v>
      </c>
      <c r="B144" s="23">
        <v>43472</v>
      </c>
      <c r="C144" t="s">
        <v>540</v>
      </c>
      <c r="D144" s="101">
        <v>33</v>
      </c>
      <c r="E144" s="146">
        <v>7</v>
      </c>
      <c r="F144" s="23">
        <v>43479</v>
      </c>
    </row>
    <row r="145" spans="1:6" x14ac:dyDescent="0.25">
      <c r="A145" t="s">
        <v>420</v>
      </c>
      <c r="B145" s="23">
        <v>43467</v>
      </c>
      <c r="C145" t="s">
        <v>541</v>
      </c>
      <c r="D145" s="101" t="s">
        <v>419</v>
      </c>
      <c r="E145" s="146">
        <v>1</v>
      </c>
      <c r="F145" s="23">
        <v>43468</v>
      </c>
    </row>
    <row r="146" spans="1:6" x14ac:dyDescent="0.25">
      <c r="A146" t="s">
        <v>234</v>
      </c>
      <c r="B146" s="23">
        <v>43478</v>
      </c>
      <c r="C146" t="s">
        <v>539</v>
      </c>
      <c r="D146" s="101">
        <v>60</v>
      </c>
      <c r="E146" s="146">
        <v>1</v>
      </c>
      <c r="F146" s="23">
        <v>43479</v>
      </c>
    </row>
    <row r="147" spans="1:6" x14ac:dyDescent="0.25">
      <c r="A147" t="s">
        <v>247</v>
      </c>
      <c r="B147" s="23">
        <v>43492</v>
      </c>
      <c r="C147" t="s">
        <v>540</v>
      </c>
      <c r="D147" s="101">
        <v>37</v>
      </c>
      <c r="E147" s="146">
        <v>7</v>
      </c>
      <c r="F147" s="23">
        <v>43499</v>
      </c>
    </row>
    <row r="148" spans="1:6" x14ac:dyDescent="0.25">
      <c r="A148" t="s">
        <v>434</v>
      </c>
      <c r="B148" s="23">
        <v>43495</v>
      </c>
      <c r="C148" t="s">
        <v>539</v>
      </c>
      <c r="D148" s="101">
        <v>73</v>
      </c>
      <c r="E148" s="146">
        <v>3</v>
      </c>
      <c r="F148" s="23">
        <v>43498</v>
      </c>
    </row>
    <row r="149" spans="1:6" x14ac:dyDescent="0.25">
      <c r="A149" t="s">
        <v>236</v>
      </c>
      <c r="B149" s="23">
        <v>43471</v>
      </c>
      <c r="C149" t="s">
        <v>539</v>
      </c>
      <c r="D149" s="101">
        <v>75</v>
      </c>
      <c r="E149" s="146">
        <v>2</v>
      </c>
      <c r="F149" s="23">
        <v>43473</v>
      </c>
    </row>
    <row r="150" spans="1:6" x14ac:dyDescent="0.25">
      <c r="A150" t="s">
        <v>234</v>
      </c>
      <c r="B150" s="23">
        <v>43480</v>
      </c>
      <c r="C150" t="s">
        <v>542</v>
      </c>
      <c r="D150" s="101">
        <v>50</v>
      </c>
      <c r="E150" s="146">
        <v>19</v>
      </c>
      <c r="F150" s="23">
        <v>43499</v>
      </c>
    </row>
    <row r="151" spans="1:6" x14ac:dyDescent="0.25">
      <c r="A151" t="s">
        <v>242</v>
      </c>
      <c r="B151" s="23">
        <v>43491</v>
      </c>
      <c r="C151" t="s">
        <v>540</v>
      </c>
      <c r="D151" s="101">
        <v>39</v>
      </c>
      <c r="E151" s="146">
        <v>10</v>
      </c>
      <c r="F151" s="23">
        <v>43501</v>
      </c>
    </row>
    <row r="152" spans="1:6" x14ac:dyDescent="0.25">
      <c r="A152" t="s">
        <v>437</v>
      </c>
      <c r="B152" s="23">
        <v>43471</v>
      </c>
      <c r="C152" t="s">
        <v>539</v>
      </c>
      <c r="D152" s="101">
        <v>66</v>
      </c>
      <c r="E152" s="146">
        <v>3</v>
      </c>
      <c r="F152" s="23">
        <v>43474</v>
      </c>
    </row>
    <row r="153" spans="1:6" x14ac:dyDescent="0.25">
      <c r="A153" t="s">
        <v>423</v>
      </c>
      <c r="B153" s="23">
        <v>43493</v>
      </c>
      <c r="C153" t="s">
        <v>539</v>
      </c>
      <c r="D153" s="101">
        <v>75</v>
      </c>
      <c r="E153" s="146">
        <v>2</v>
      </c>
      <c r="F153" s="23">
        <v>43495</v>
      </c>
    </row>
    <row r="154" spans="1:6" x14ac:dyDescent="0.25">
      <c r="A154" t="s">
        <v>439</v>
      </c>
      <c r="B154" s="23">
        <v>43467</v>
      </c>
      <c r="C154" t="s">
        <v>541</v>
      </c>
      <c r="D154" s="101" t="s">
        <v>419</v>
      </c>
      <c r="E154" s="146">
        <v>2</v>
      </c>
      <c r="F154" s="23">
        <v>43469</v>
      </c>
    </row>
    <row r="155" spans="1:6" x14ac:dyDescent="0.25">
      <c r="A155" t="s">
        <v>241</v>
      </c>
      <c r="B155" s="23">
        <v>43473</v>
      </c>
      <c r="C155" t="s">
        <v>539</v>
      </c>
      <c r="D155" s="101">
        <v>75</v>
      </c>
      <c r="E155" s="146">
        <v>3</v>
      </c>
      <c r="F155" s="23">
        <v>43476</v>
      </c>
    </row>
    <row r="156" spans="1:6" x14ac:dyDescent="0.25">
      <c r="A156" t="s">
        <v>423</v>
      </c>
      <c r="B156" s="23">
        <v>43486</v>
      </c>
      <c r="C156" t="s">
        <v>540</v>
      </c>
      <c r="D156" s="101">
        <v>43</v>
      </c>
      <c r="E156" s="146">
        <v>7</v>
      </c>
      <c r="F156" s="23">
        <v>43493</v>
      </c>
    </row>
    <row r="157" spans="1:6" x14ac:dyDescent="0.25">
      <c r="A157" t="s">
        <v>438</v>
      </c>
      <c r="B157" s="23">
        <v>43494</v>
      </c>
      <c r="C157" t="s">
        <v>540</v>
      </c>
      <c r="D157" s="101">
        <v>47</v>
      </c>
      <c r="E157" s="146">
        <v>10</v>
      </c>
      <c r="F157" s="23">
        <v>43504</v>
      </c>
    </row>
    <row r="158" spans="1:6" x14ac:dyDescent="0.25">
      <c r="A158" t="s">
        <v>236</v>
      </c>
      <c r="B158" s="23">
        <v>43479</v>
      </c>
      <c r="C158" t="s">
        <v>542</v>
      </c>
      <c r="D158" s="101">
        <v>42</v>
      </c>
      <c r="E158" s="146">
        <v>30</v>
      </c>
      <c r="F158" s="23">
        <v>43509</v>
      </c>
    </row>
    <row r="159" spans="1:6" x14ac:dyDescent="0.25">
      <c r="A159" t="s">
        <v>242</v>
      </c>
      <c r="B159" s="23">
        <v>43483</v>
      </c>
      <c r="C159" t="s">
        <v>540</v>
      </c>
      <c r="D159" s="101">
        <v>32</v>
      </c>
      <c r="E159" s="146">
        <v>9</v>
      </c>
      <c r="F159" s="23">
        <v>43492</v>
      </c>
    </row>
    <row r="160" spans="1:6" x14ac:dyDescent="0.25">
      <c r="A160" t="s">
        <v>430</v>
      </c>
      <c r="B160" s="23">
        <v>43467</v>
      </c>
      <c r="C160" t="s">
        <v>540</v>
      </c>
      <c r="D160" s="101">
        <v>31</v>
      </c>
      <c r="E160" s="146">
        <v>7</v>
      </c>
      <c r="F160" s="23">
        <v>43474</v>
      </c>
    </row>
    <row r="161" spans="1:6" x14ac:dyDescent="0.25">
      <c r="A161" t="s">
        <v>433</v>
      </c>
      <c r="B161" s="23">
        <v>43489</v>
      </c>
      <c r="C161" t="s">
        <v>540</v>
      </c>
      <c r="D161" s="101">
        <v>51</v>
      </c>
      <c r="E161" s="146">
        <v>8</v>
      </c>
      <c r="F161" s="23">
        <v>43497</v>
      </c>
    </row>
    <row r="162" spans="1:6" x14ac:dyDescent="0.25">
      <c r="A162" t="s">
        <v>248</v>
      </c>
      <c r="B162" s="23">
        <v>43478</v>
      </c>
      <c r="C162" t="s">
        <v>542</v>
      </c>
      <c r="D162" s="101">
        <v>41</v>
      </c>
      <c r="E162" s="146">
        <v>28</v>
      </c>
      <c r="F162" s="23">
        <v>43506</v>
      </c>
    </row>
    <row r="163" spans="1:6" x14ac:dyDescent="0.25">
      <c r="A163" t="s">
        <v>430</v>
      </c>
      <c r="B163" s="23">
        <v>43492</v>
      </c>
      <c r="C163" t="s">
        <v>540</v>
      </c>
      <c r="D163" s="101">
        <v>39</v>
      </c>
      <c r="E163" s="146">
        <v>8</v>
      </c>
      <c r="F163" s="23">
        <v>43500</v>
      </c>
    </row>
    <row r="164" spans="1:6" x14ac:dyDescent="0.25">
      <c r="A164" t="s">
        <v>248</v>
      </c>
      <c r="B164" s="23">
        <v>43477</v>
      </c>
      <c r="C164" t="s">
        <v>541</v>
      </c>
      <c r="D164" s="101" t="s">
        <v>419</v>
      </c>
      <c r="E164" s="146">
        <v>2</v>
      </c>
      <c r="F164" s="23">
        <v>43479</v>
      </c>
    </row>
    <row r="165" spans="1:6" x14ac:dyDescent="0.25">
      <c r="A165" t="s">
        <v>433</v>
      </c>
      <c r="B165" s="23">
        <v>43488</v>
      </c>
      <c r="C165" t="s">
        <v>541</v>
      </c>
      <c r="D165" s="101" t="s">
        <v>419</v>
      </c>
      <c r="E165" s="146">
        <v>3</v>
      </c>
      <c r="F165" s="23">
        <v>43491</v>
      </c>
    </row>
    <row r="166" spans="1:6" x14ac:dyDescent="0.25">
      <c r="A166" t="s">
        <v>436</v>
      </c>
      <c r="B166" s="23">
        <v>43467</v>
      </c>
      <c r="C166" t="s">
        <v>542</v>
      </c>
      <c r="D166" s="101">
        <v>30</v>
      </c>
      <c r="E166" s="146">
        <v>23</v>
      </c>
      <c r="F166" s="23">
        <v>43490</v>
      </c>
    </row>
    <row r="167" spans="1:6" x14ac:dyDescent="0.25">
      <c r="A167" t="s">
        <v>430</v>
      </c>
      <c r="B167" s="23">
        <v>43487</v>
      </c>
      <c r="C167" t="s">
        <v>540</v>
      </c>
      <c r="D167" s="101">
        <v>43</v>
      </c>
      <c r="E167" s="146">
        <v>10</v>
      </c>
      <c r="F167" s="23">
        <v>43497</v>
      </c>
    </row>
    <row r="168" spans="1:6" x14ac:dyDescent="0.25">
      <c r="A168" t="s">
        <v>247</v>
      </c>
      <c r="B168" s="23">
        <v>43468</v>
      </c>
      <c r="C168" t="s">
        <v>540</v>
      </c>
      <c r="D168" s="101">
        <v>45</v>
      </c>
      <c r="E168" s="146">
        <v>7</v>
      </c>
      <c r="F168" s="23">
        <v>43475</v>
      </c>
    </row>
    <row r="169" spans="1:6" x14ac:dyDescent="0.25">
      <c r="A169" t="s">
        <v>430</v>
      </c>
      <c r="B169" s="23">
        <v>43482</v>
      </c>
      <c r="C169" t="s">
        <v>539</v>
      </c>
      <c r="D169" s="101">
        <v>62</v>
      </c>
      <c r="E169" s="146">
        <v>2</v>
      </c>
      <c r="F169" s="23">
        <v>43484</v>
      </c>
    </row>
    <row r="170" spans="1:6" x14ac:dyDescent="0.25">
      <c r="A170" t="s">
        <v>414</v>
      </c>
      <c r="B170" s="23">
        <v>43485</v>
      </c>
      <c r="C170" t="s">
        <v>539</v>
      </c>
      <c r="D170" s="101">
        <v>69</v>
      </c>
      <c r="E170" s="146">
        <v>1</v>
      </c>
      <c r="F170" s="23">
        <v>43486</v>
      </c>
    </row>
    <row r="171" spans="1:6" x14ac:dyDescent="0.25">
      <c r="A171" t="s">
        <v>234</v>
      </c>
      <c r="B171" s="23">
        <v>43486</v>
      </c>
      <c r="C171" t="s">
        <v>540</v>
      </c>
      <c r="D171" s="101">
        <v>54</v>
      </c>
      <c r="E171" s="146">
        <v>9</v>
      </c>
      <c r="F171" s="23">
        <v>43495</v>
      </c>
    </row>
    <row r="172" spans="1:6" x14ac:dyDescent="0.25">
      <c r="A172" t="s">
        <v>239</v>
      </c>
      <c r="B172" s="23">
        <v>43472</v>
      </c>
      <c r="C172" t="s">
        <v>540</v>
      </c>
      <c r="D172" s="101">
        <v>40</v>
      </c>
      <c r="E172" s="146">
        <v>9</v>
      </c>
      <c r="F172" s="23">
        <v>43481</v>
      </c>
    </row>
    <row r="173" spans="1:6" x14ac:dyDescent="0.25">
      <c r="A173" t="s">
        <v>436</v>
      </c>
      <c r="B173" s="23">
        <v>43494</v>
      </c>
      <c r="C173" t="s">
        <v>540</v>
      </c>
      <c r="D173" s="101">
        <v>40</v>
      </c>
      <c r="E173" s="146">
        <v>7</v>
      </c>
      <c r="F173" s="23">
        <v>43501</v>
      </c>
    </row>
    <row r="174" spans="1:6" x14ac:dyDescent="0.25">
      <c r="A174" t="s">
        <v>246</v>
      </c>
      <c r="B174" s="23">
        <v>43488</v>
      </c>
      <c r="C174" t="s">
        <v>542</v>
      </c>
      <c r="D174" s="101">
        <v>43</v>
      </c>
      <c r="E174" s="146">
        <v>16</v>
      </c>
      <c r="F174" s="23">
        <v>43504</v>
      </c>
    </row>
    <row r="175" spans="1:6" x14ac:dyDescent="0.25">
      <c r="A175" t="s">
        <v>242</v>
      </c>
      <c r="B175" s="23">
        <v>43479</v>
      </c>
      <c r="C175" t="s">
        <v>541</v>
      </c>
      <c r="D175" s="101" t="s">
        <v>419</v>
      </c>
      <c r="E175" s="146">
        <v>3</v>
      </c>
      <c r="F175" s="23">
        <v>43482</v>
      </c>
    </row>
    <row r="176" spans="1:6" x14ac:dyDescent="0.25">
      <c r="A176" t="s">
        <v>247</v>
      </c>
      <c r="B176" s="23">
        <v>43493</v>
      </c>
      <c r="C176" t="s">
        <v>540</v>
      </c>
      <c r="D176" s="101">
        <v>39</v>
      </c>
      <c r="E176" s="146">
        <v>7</v>
      </c>
      <c r="F176" s="23">
        <v>43500</v>
      </c>
    </row>
    <row r="177" spans="1:6" x14ac:dyDescent="0.25">
      <c r="A177" t="s">
        <v>414</v>
      </c>
      <c r="B177" s="23">
        <v>43485</v>
      </c>
      <c r="C177" t="s">
        <v>540</v>
      </c>
      <c r="D177" s="101">
        <v>42</v>
      </c>
      <c r="E177" s="146">
        <v>9</v>
      </c>
      <c r="F177" s="23">
        <v>43494</v>
      </c>
    </row>
    <row r="178" spans="1:6" x14ac:dyDescent="0.25">
      <c r="A178" t="s">
        <v>242</v>
      </c>
      <c r="B178" s="23">
        <v>43491</v>
      </c>
      <c r="C178" t="s">
        <v>540</v>
      </c>
      <c r="D178" s="101">
        <v>50</v>
      </c>
      <c r="E178" s="146">
        <v>8</v>
      </c>
      <c r="F178" s="23">
        <v>43499</v>
      </c>
    </row>
    <row r="179" spans="1:6" x14ac:dyDescent="0.25">
      <c r="A179" t="s">
        <v>246</v>
      </c>
      <c r="B179" s="23">
        <v>43476</v>
      </c>
      <c r="C179" t="s">
        <v>541</v>
      </c>
      <c r="D179" s="101" t="s">
        <v>419</v>
      </c>
      <c r="E179" s="146">
        <v>1</v>
      </c>
      <c r="F179" s="23">
        <v>43477</v>
      </c>
    </row>
    <row r="180" spans="1:6" x14ac:dyDescent="0.25">
      <c r="A180" t="s">
        <v>423</v>
      </c>
      <c r="B180" s="23">
        <v>43483</v>
      </c>
      <c r="C180" t="s">
        <v>540</v>
      </c>
      <c r="D180" s="101">
        <v>53</v>
      </c>
      <c r="E180" s="146">
        <v>7</v>
      </c>
      <c r="F180" s="23">
        <v>43490</v>
      </c>
    </row>
    <row r="181" spans="1:6" x14ac:dyDescent="0.25">
      <c r="A181" t="s">
        <v>247</v>
      </c>
      <c r="B181" s="23">
        <v>43471</v>
      </c>
      <c r="C181" t="s">
        <v>539</v>
      </c>
      <c r="D181" s="101">
        <v>55</v>
      </c>
      <c r="E181" s="146">
        <v>1</v>
      </c>
      <c r="F181" s="23">
        <v>43472</v>
      </c>
    </row>
    <row r="182" spans="1:6" x14ac:dyDescent="0.25">
      <c r="A182" t="s">
        <v>251</v>
      </c>
      <c r="B182" s="23">
        <v>43468</v>
      </c>
      <c r="C182" t="s">
        <v>540</v>
      </c>
      <c r="D182" s="101">
        <v>36</v>
      </c>
      <c r="E182" s="146">
        <v>8</v>
      </c>
      <c r="F182" s="23">
        <v>43476</v>
      </c>
    </row>
    <row r="183" spans="1:6" x14ac:dyDescent="0.25">
      <c r="A183" t="s">
        <v>437</v>
      </c>
      <c r="B183" s="23">
        <v>43492</v>
      </c>
      <c r="C183" t="s">
        <v>540</v>
      </c>
      <c r="D183" s="101">
        <v>42</v>
      </c>
      <c r="E183" s="146">
        <v>10</v>
      </c>
      <c r="F183" s="23">
        <v>43502</v>
      </c>
    </row>
    <row r="184" spans="1:6" x14ac:dyDescent="0.25">
      <c r="A184" t="s">
        <v>423</v>
      </c>
      <c r="B184" s="23">
        <v>43487</v>
      </c>
      <c r="C184" t="s">
        <v>539</v>
      </c>
      <c r="D184" s="101">
        <v>72</v>
      </c>
      <c r="E184" s="146">
        <v>1</v>
      </c>
      <c r="F184" s="23">
        <v>43488</v>
      </c>
    </row>
    <row r="185" spans="1:6" x14ac:dyDescent="0.25">
      <c r="A185" t="s">
        <v>423</v>
      </c>
      <c r="B185" s="23">
        <v>43468</v>
      </c>
      <c r="C185" t="s">
        <v>540</v>
      </c>
      <c r="D185" s="101">
        <v>40</v>
      </c>
      <c r="E185" s="146">
        <v>8</v>
      </c>
      <c r="F185" s="23">
        <v>43476</v>
      </c>
    </row>
    <row r="186" spans="1:6" x14ac:dyDescent="0.25">
      <c r="A186" t="s">
        <v>251</v>
      </c>
      <c r="B186" s="23">
        <v>43470</v>
      </c>
      <c r="C186" t="s">
        <v>540</v>
      </c>
      <c r="D186" s="101">
        <v>40</v>
      </c>
      <c r="E186" s="146">
        <v>9</v>
      </c>
      <c r="F186" s="23">
        <v>43479</v>
      </c>
    </row>
    <row r="187" spans="1:6" x14ac:dyDescent="0.25">
      <c r="A187" t="s">
        <v>239</v>
      </c>
      <c r="B187" s="23">
        <v>43468</v>
      </c>
      <c r="C187" t="s">
        <v>539</v>
      </c>
      <c r="D187" s="101">
        <v>52</v>
      </c>
      <c r="E187" s="146">
        <v>2</v>
      </c>
      <c r="F187" s="23">
        <v>43470</v>
      </c>
    </row>
    <row r="188" spans="1:6" x14ac:dyDescent="0.25">
      <c r="A188" t="s">
        <v>437</v>
      </c>
      <c r="B188" s="23">
        <v>43496</v>
      </c>
      <c r="C188" t="s">
        <v>540</v>
      </c>
      <c r="D188" s="101">
        <v>37</v>
      </c>
      <c r="E188" s="146">
        <v>8</v>
      </c>
      <c r="F188" s="23">
        <v>43504</v>
      </c>
    </row>
    <row r="189" spans="1:6" x14ac:dyDescent="0.25">
      <c r="A189" t="s">
        <v>236</v>
      </c>
      <c r="B189" s="23">
        <v>43476</v>
      </c>
      <c r="C189" t="s">
        <v>540</v>
      </c>
      <c r="D189" s="101">
        <v>45</v>
      </c>
      <c r="E189" s="146">
        <v>9</v>
      </c>
      <c r="F189" s="23">
        <v>43485</v>
      </c>
    </row>
    <row r="190" spans="1:6" x14ac:dyDescent="0.25">
      <c r="A190" t="s">
        <v>253</v>
      </c>
      <c r="B190" s="23">
        <v>43486</v>
      </c>
      <c r="C190" t="s">
        <v>539</v>
      </c>
      <c r="D190" s="101">
        <v>54</v>
      </c>
      <c r="E190" s="146">
        <v>3</v>
      </c>
      <c r="F190" s="23">
        <v>43489</v>
      </c>
    </row>
    <row r="191" spans="1:6" x14ac:dyDescent="0.25">
      <c r="A191" t="s">
        <v>248</v>
      </c>
      <c r="B191" s="23">
        <v>43474</v>
      </c>
      <c r="C191" t="s">
        <v>541</v>
      </c>
      <c r="D191" s="101" t="s">
        <v>419</v>
      </c>
      <c r="E191" s="146">
        <v>2</v>
      </c>
      <c r="F191" s="23">
        <v>43476</v>
      </c>
    </row>
    <row r="192" spans="1:6" x14ac:dyDescent="0.25">
      <c r="A192" t="s">
        <v>251</v>
      </c>
      <c r="B192" s="23">
        <v>43487</v>
      </c>
      <c r="C192" t="s">
        <v>540</v>
      </c>
      <c r="D192" s="101">
        <v>53</v>
      </c>
      <c r="E192" s="146">
        <v>8</v>
      </c>
      <c r="F192" s="23">
        <v>43495</v>
      </c>
    </row>
    <row r="193" spans="1:6" x14ac:dyDescent="0.25">
      <c r="A193" t="s">
        <v>240</v>
      </c>
      <c r="B193" s="23">
        <v>43487</v>
      </c>
      <c r="C193" t="s">
        <v>542</v>
      </c>
      <c r="D193" s="101">
        <v>42</v>
      </c>
      <c r="E193" s="146">
        <v>30</v>
      </c>
      <c r="F193" s="23">
        <v>43517</v>
      </c>
    </row>
    <row r="194" spans="1:6" x14ac:dyDescent="0.25">
      <c r="A194" t="s">
        <v>430</v>
      </c>
      <c r="B194" s="23">
        <v>43466</v>
      </c>
      <c r="C194" t="s">
        <v>539</v>
      </c>
      <c r="D194" s="101">
        <v>67</v>
      </c>
      <c r="E194" s="146">
        <v>1</v>
      </c>
      <c r="F194" s="23">
        <v>43467</v>
      </c>
    </row>
    <row r="195" spans="1:6" x14ac:dyDescent="0.25">
      <c r="A195" t="s">
        <v>435</v>
      </c>
      <c r="B195" s="23">
        <v>43475</v>
      </c>
      <c r="C195" t="s">
        <v>540</v>
      </c>
      <c r="D195" s="101">
        <v>47</v>
      </c>
      <c r="E195" s="146">
        <v>9</v>
      </c>
      <c r="F195" s="23">
        <v>43484</v>
      </c>
    </row>
    <row r="196" spans="1:6" x14ac:dyDescent="0.25">
      <c r="A196" t="s">
        <v>433</v>
      </c>
      <c r="B196" s="23">
        <v>43496</v>
      </c>
      <c r="C196" t="s">
        <v>542</v>
      </c>
      <c r="D196" s="101">
        <v>35</v>
      </c>
      <c r="E196" s="146">
        <v>21</v>
      </c>
      <c r="F196" s="23">
        <v>43517</v>
      </c>
    </row>
    <row r="197" spans="1:6" x14ac:dyDescent="0.25">
      <c r="A197" t="s">
        <v>435</v>
      </c>
      <c r="B197" s="23">
        <v>43492</v>
      </c>
      <c r="C197" t="s">
        <v>540</v>
      </c>
      <c r="D197" s="101">
        <v>36</v>
      </c>
      <c r="E197" s="146">
        <v>9</v>
      </c>
      <c r="F197" s="23">
        <v>43501</v>
      </c>
    </row>
    <row r="198" spans="1:6" x14ac:dyDescent="0.25">
      <c r="A198" t="s">
        <v>428</v>
      </c>
      <c r="B198" s="23">
        <v>43481</v>
      </c>
      <c r="C198" t="s">
        <v>540</v>
      </c>
      <c r="D198" s="101">
        <v>44</v>
      </c>
      <c r="E198" s="146">
        <v>8</v>
      </c>
      <c r="F198" s="23">
        <v>43489</v>
      </c>
    </row>
    <row r="199" spans="1:6" x14ac:dyDescent="0.25">
      <c r="A199" t="s">
        <v>434</v>
      </c>
      <c r="B199" s="23">
        <v>43490</v>
      </c>
      <c r="C199" t="s">
        <v>540</v>
      </c>
      <c r="D199" s="101">
        <v>35</v>
      </c>
      <c r="E199" s="146">
        <v>10</v>
      </c>
      <c r="F199" s="23">
        <v>43500</v>
      </c>
    </row>
    <row r="200" spans="1:6" x14ac:dyDescent="0.25">
      <c r="A200" t="s">
        <v>247</v>
      </c>
      <c r="B200" s="23">
        <v>43494</v>
      </c>
      <c r="C200" t="s">
        <v>540</v>
      </c>
      <c r="D200" s="101">
        <v>35</v>
      </c>
      <c r="E200" s="146">
        <v>9</v>
      </c>
      <c r="F200" s="23">
        <v>43503</v>
      </c>
    </row>
    <row r="201" spans="1:6" x14ac:dyDescent="0.25">
      <c r="A201" t="s">
        <v>242</v>
      </c>
      <c r="B201" s="23">
        <v>43488</v>
      </c>
      <c r="C201" t="s">
        <v>539</v>
      </c>
      <c r="D201" s="101">
        <v>65</v>
      </c>
      <c r="E201" s="146">
        <v>2</v>
      </c>
      <c r="F201" s="23">
        <v>43490</v>
      </c>
    </row>
    <row r="202" spans="1:6" x14ac:dyDescent="0.25">
      <c r="A202" t="s">
        <v>234</v>
      </c>
      <c r="B202" s="23">
        <v>43467</v>
      </c>
      <c r="C202" t="s">
        <v>540</v>
      </c>
      <c r="D202" s="101">
        <v>47</v>
      </c>
      <c r="E202" s="146">
        <v>9</v>
      </c>
      <c r="F202" s="23">
        <v>43476</v>
      </c>
    </row>
    <row r="203" spans="1:6" x14ac:dyDescent="0.25">
      <c r="A203" t="s">
        <v>423</v>
      </c>
      <c r="B203" s="23">
        <v>43487</v>
      </c>
      <c r="C203" t="s">
        <v>540</v>
      </c>
      <c r="D203" s="101">
        <v>46</v>
      </c>
      <c r="E203" s="146">
        <v>10</v>
      </c>
      <c r="F203" s="23">
        <v>43497</v>
      </c>
    </row>
    <row r="204" spans="1:6" x14ac:dyDescent="0.25">
      <c r="A204" t="s">
        <v>236</v>
      </c>
      <c r="B204" s="23">
        <v>43478</v>
      </c>
      <c r="C204" t="s">
        <v>539</v>
      </c>
      <c r="D204" s="101">
        <v>63</v>
      </c>
      <c r="E204" s="146">
        <v>1</v>
      </c>
      <c r="F204" s="23">
        <v>43479</v>
      </c>
    </row>
    <row r="205" spans="1:6" x14ac:dyDescent="0.25">
      <c r="A205" t="s">
        <v>242</v>
      </c>
      <c r="B205" s="23">
        <v>43496</v>
      </c>
      <c r="C205" t="s">
        <v>542</v>
      </c>
      <c r="D205" s="101">
        <v>51</v>
      </c>
      <c r="E205" s="146">
        <v>19</v>
      </c>
      <c r="F205" s="23">
        <v>43515</v>
      </c>
    </row>
    <row r="206" spans="1:6" x14ac:dyDescent="0.25">
      <c r="A206" t="s">
        <v>249</v>
      </c>
      <c r="B206" s="23">
        <v>43471</v>
      </c>
      <c r="C206" t="s">
        <v>540</v>
      </c>
      <c r="D206" s="101">
        <v>42</v>
      </c>
      <c r="E206" s="146">
        <v>9</v>
      </c>
      <c r="F206" s="23">
        <v>43480</v>
      </c>
    </row>
    <row r="207" spans="1:6" x14ac:dyDescent="0.25">
      <c r="A207" t="s">
        <v>437</v>
      </c>
      <c r="B207" s="23">
        <v>43466</v>
      </c>
      <c r="C207" t="s">
        <v>539</v>
      </c>
      <c r="D207" s="101">
        <v>58</v>
      </c>
      <c r="E207" s="146">
        <v>1</v>
      </c>
      <c r="F207" s="23">
        <v>43467</v>
      </c>
    </row>
    <row r="208" spans="1:6" x14ac:dyDescent="0.25">
      <c r="A208" t="s">
        <v>430</v>
      </c>
      <c r="B208" s="23">
        <v>43495</v>
      </c>
      <c r="C208" t="s">
        <v>539</v>
      </c>
      <c r="D208" s="101">
        <v>73</v>
      </c>
      <c r="E208" s="146">
        <v>2</v>
      </c>
      <c r="F208" s="23">
        <v>43497</v>
      </c>
    </row>
    <row r="209" spans="1:6" x14ac:dyDescent="0.25">
      <c r="A209" t="s">
        <v>246</v>
      </c>
      <c r="B209" s="23">
        <v>43481</v>
      </c>
      <c r="C209" t="s">
        <v>542</v>
      </c>
      <c r="D209" s="101">
        <v>52</v>
      </c>
      <c r="E209" s="146">
        <v>29</v>
      </c>
      <c r="F209" s="23">
        <v>43510</v>
      </c>
    </row>
    <row r="210" spans="1:6" x14ac:dyDescent="0.25">
      <c r="A210" t="s">
        <v>236</v>
      </c>
      <c r="B210" s="23">
        <v>43470</v>
      </c>
      <c r="C210" t="s">
        <v>540</v>
      </c>
      <c r="D210" s="101">
        <v>32</v>
      </c>
      <c r="E210" s="146">
        <v>8</v>
      </c>
      <c r="F210" s="23">
        <v>43478</v>
      </c>
    </row>
    <row r="211" spans="1:6" x14ac:dyDescent="0.25">
      <c r="A211" t="s">
        <v>246</v>
      </c>
      <c r="B211" s="23">
        <v>43482</v>
      </c>
      <c r="C211" t="s">
        <v>540</v>
      </c>
      <c r="D211" s="101">
        <v>41</v>
      </c>
      <c r="E211" s="146">
        <v>7</v>
      </c>
      <c r="F211" s="23">
        <v>43489</v>
      </c>
    </row>
    <row r="212" spans="1:6" x14ac:dyDescent="0.25">
      <c r="A212" t="s">
        <v>236</v>
      </c>
      <c r="B212" s="23">
        <v>43483</v>
      </c>
      <c r="C212" t="s">
        <v>539</v>
      </c>
      <c r="D212" s="101">
        <v>73</v>
      </c>
      <c r="E212" s="146">
        <v>2</v>
      </c>
      <c r="F212" s="23">
        <v>43485</v>
      </c>
    </row>
    <row r="213" spans="1:6" x14ac:dyDescent="0.25">
      <c r="A213" t="s">
        <v>246</v>
      </c>
      <c r="B213" s="23">
        <v>43488</v>
      </c>
      <c r="C213" t="s">
        <v>540</v>
      </c>
      <c r="D213" s="101">
        <v>49</v>
      </c>
      <c r="E213" s="146">
        <v>7</v>
      </c>
      <c r="F213" s="23">
        <v>43495</v>
      </c>
    </row>
    <row r="214" spans="1:6" x14ac:dyDescent="0.25">
      <c r="A214" t="s">
        <v>248</v>
      </c>
      <c r="B214" s="23">
        <v>43496</v>
      </c>
      <c r="C214" t="s">
        <v>540</v>
      </c>
      <c r="D214" s="101">
        <v>46</v>
      </c>
      <c r="E214" s="146">
        <v>7</v>
      </c>
      <c r="F214" s="23">
        <v>43503</v>
      </c>
    </row>
    <row r="215" spans="1:6" x14ac:dyDescent="0.25">
      <c r="A215" t="s">
        <v>241</v>
      </c>
      <c r="B215" s="23">
        <v>43495</v>
      </c>
      <c r="C215" t="s">
        <v>540</v>
      </c>
      <c r="D215" s="101">
        <v>31</v>
      </c>
      <c r="E215" s="146">
        <v>7</v>
      </c>
      <c r="F215" s="23">
        <v>43502</v>
      </c>
    </row>
    <row r="216" spans="1:6" x14ac:dyDescent="0.25">
      <c r="A216" t="s">
        <v>423</v>
      </c>
      <c r="B216" s="23">
        <v>43471</v>
      </c>
      <c r="C216" t="s">
        <v>539</v>
      </c>
      <c r="D216" s="101">
        <v>54</v>
      </c>
      <c r="E216" s="146">
        <v>3</v>
      </c>
      <c r="F216" s="23">
        <v>43474</v>
      </c>
    </row>
    <row r="217" spans="1:6" x14ac:dyDescent="0.25">
      <c r="A217" t="s">
        <v>236</v>
      </c>
      <c r="B217" s="23">
        <v>43493</v>
      </c>
      <c r="C217" t="s">
        <v>539</v>
      </c>
      <c r="D217" s="101">
        <v>55</v>
      </c>
      <c r="E217" s="146">
        <v>2</v>
      </c>
      <c r="F217" s="23">
        <v>43495</v>
      </c>
    </row>
    <row r="218" spans="1:6" x14ac:dyDescent="0.25">
      <c r="A218" t="s">
        <v>434</v>
      </c>
      <c r="B218" s="23">
        <v>43481</v>
      </c>
      <c r="C218" t="s">
        <v>541</v>
      </c>
      <c r="D218" s="101" t="s">
        <v>419</v>
      </c>
      <c r="E218" s="146">
        <v>3</v>
      </c>
      <c r="F218" s="23">
        <v>43484</v>
      </c>
    </row>
    <row r="219" spans="1:6" x14ac:dyDescent="0.25">
      <c r="A219" t="s">
        <v>433</v>
      </c>
      <c r="B219" s="23">
        <v>43487</v>
      </c>
      <c r="C219" t="s">
        <v>539</v>
      </c>
      <c r="D219" s="101">
        <v>62</v>
      </c>
      <c r="E219" s="146">
        <v>3</v>
      </c>
      <c r="F219" s="23">
        <v>43490</v>
      </c>
    </row>
    <row r="220" spans="1:6" x14ac:dyDescent="0.25">
      <c r="A220" t="s">
        <v>246</v>
      </c>
      <c r="B220" s="23">
        <v>43490</v>
      </c>
      <c r="C220" t="s">
        <v>542</v>
      </c>
      <c r="D220" s="101">
        <v>38</v>
      </c>
      <c r="E220" s="146">
        <v>21</v>
      </c>
      <c r="F220" s="23">
        <v>43511</v>
      </c>
    </row>
    <row r="221" spans="1:6" x14ac:dyDescent="0.25">
      <c r="A221" t="s">
        <v>430</v>
      </c>
      <c r="B221" s="23">
        <v>43494</v>
      </c>
      <c r="C221" t="s">
        <v>542</v>
      </c>
      <c r="D221" s="101">
        <v>46</v>
      </c>
      <c r="E221" s="146">
        <v>19</v>
      </c>
      <c r="F221" s="23">
        <v>43513</v>
      </c>
    </row>
    <row r="222" spans="1:6" x14ac:dyDescent="0.25">
      <c r="A222" t="s">
        <v>437</v>
      </c>
      <c r="B222" s="23">
        <v>43494</v>
      </c>
      <c r="C222" t="s">
        <v>539</v>
      </c>
      <c r="D222" s="101">
        <v>69</v>
      </c>
      <c r="E222" s="146">
        <v>1</v>
      </c>
      <c r="F222" s="23">
        <v>43495</v>
      </c>
    </row>
    <row r="223" spans="1:6" x14ac:dyDescent="0.25">
      <c r="A223" t="s">
        <v>435</v>
      </c>
      <c r="B223" s="23">
        <v>43484</v>
      </c>
      <c r="C223" t="s">
        <v>539</v>
      </c>
      <c r="D223" s="101">
        <v>72</v>
      </c>
      <c r="E223" s="146">
        <v>3</v>
      </c>
      <c r="F223" s="23">
        <v>43487</v>
      </c>
    </row>
    <row r="224" spans="1:6" x14ac:dyDescent="0.25">
      <c r="A224" t="s">
        <v>437</v>
      </c>
      <c r="B224" s="23">
        <v>43479</v>
      </c>
      <c r="C224" t="s">
        <v>539</v>
      </c>
      <c r="D224" s="101">
        <v>57</v>
      </c>
      <c r="E224" s="146">
        <v>2</v>
      </c>
      <c r="F224" s="23">
        <v>43481</v>
      </c>
    </row>
    <row r="225" spans="1:6" x14ac:dyDescent="0.25">
      <c r="A225" t="s">
        <v>414</v>
      </c>
      <c r="B225" s="23">
        <v>43496</v>
      </c>
      <c r="C225" t="s">
        <v>540</v>
      </c>
      <c r="D225" s="101">
        <v>31</v>
      </c>
      <c r="E225" s="146">
        <v>10</v>
      </c>
      <c r="F225" s="23">
        <v>43506</v>
      </c>
    </row>
    <row r="226" spans="1:6" x14ac:dyDescent="0.25">
      <c r="A226" t="s">
        <v>436</v>
      </c>
      <c r="B226" s="23">
        <v>43494</v>
      </c>
      <c r="C226" t="s">
        <v>539</v>
      </c>
      <c r="D226" s="101">
        <v>69</v>
      </c>
      <c r="E226" s="146">
        <v>2</v>
      </c>
      <c r="F226" s="23">
        <v>43496</v>
      </c>
    </row>
    <row r="227" spans="1:6" x14ac:dyDescent="0.25">
      <c r="A227" t="s">
        <v>435</v>
      </c>
      <c r="B227" s="23">
        <v>43494</v>
      </c>
      <c r="C227" t="s">
        <v>541</v>
      </c>
      <c r="D227" s="101" t="s">
        <v>419</v>
      </c>
      <c r="E227" s="146">
        <v>2</v>
      </c>
      <c r="F227" s="23">
        <v>43496</v>
      </c>
    </row>
    <row r="228" spans="1:6" x14ac:dyDescent="0.25">
      <c r="A228" t="s">
        <v>253</v>
      </c>
      <c r="B228" s="23">
        <v>43480</v>
      </c>
      <c r="C228" t="s">
        <v>540</v>
      </c>
      <c r="D228" s="101">
        <v>49</v>
      </c>
      <c r="E228" s="146">
        <v>8</v>
      </c>
      <c r="F228" s="23">
        <v>43488</v>
      </c>
    </row>
    <row r="229" spans="1:6" x14ac:dyDescent="0.25">
      <c r="A229" t="s">
        <v>428</v>
      </c>
      <c r="B229" s="23">
        <v>43469</v>
      </c>
      <c r="C229" t="s">
        <v>542</v>
      </c>
      <c r="D229" s="101">
        <v>32</v>
      </c>
      <c r="E229" s="146">
        <v>30</v>
      </c>
      <c r="F229" s="23">
        <v>43499</v>
      </c>
    </row>
    <row r="230" spans="1:6" x14ac:dyDescent="0.25">
      <c r="A230" t="s">
        <v>439</v>
      </c>
      <c r="B230" s="23">
        <v>43470</v>
      </c>
      <c r="C230" t="s">
        <v>539</v>
      </c>
      <c r="D230" s="101">
        <v>56</v>
      </c>
      <c r="E230" s="146">
        <v>1</v>
      </c>
      <c r="F230" s="23">
        <v>43471</v>
      </c>
    </row>
    <row r="231" spans="1:6" x14ac:dyDescent="0.25">
      <c r="A231" t="s">
        <v>242</v>
      </c>
      <c r="B231" s="23">
        <v>43489</v>
      </c>
      <c r="C231" t="s">
        <v>540</v>
      </c>
      <c r="D231" s="101">
        <v>50</v>
      </c>
      <c r="E231" s="146">
        <v>9</v>
      </c>
      <c r="F231" s="23">
        <v>43498</v>
      </c>
    </row>
    <row r="232" spans="1:6" x14ac:dyDescent="0.25">
      <c r="A232" t="s">
        <v>242</v>
      </c>
      <c r="B232" s="23">
        <v>43483</v>
      </c>
      <c r="C232" t="s">
        <v>539</v>
      </c>
      <c r="D232" s="101">
        <v>51</v>
      </c>
      <c r="E232" s="146">
        <v>2</v>
      </c>
      <c r="F232" s="23">
        <v>43485</v>
      </c>
    </row>
    <row r="233" spans="1:6" x14ac:dyDescent="0.25">
      <c r="A233" t="s">
        <v>247</v>
      </c>
      <c r="B233" s="23">
        <v>43469</v>
      </c>
      <c r="C233" t="s">
        <v>540</v>
      </c>
      <c r="D233" s="101">
        <v>49</v>
      </c>
      <c r="E233" s="146">
        <v>7</v>
      </c>
      <c r="F233" s="23">
        <v>43476</v>
      </c>
    </row>
    <row r="234" spans="1:6" x14ac:dyDescent="0.25">
      <c r="A234" t="s">
        <v>246</v>
      </c>
      <c r="B234" s="23">
        <v>43472</v>
      </c>
      <c r="C234" t="s">
        <v>541</v>
      </c>
      <c r="D234" s="101" t="s">
        <v>419</v>
      </c>
      <c r="E234" s="146">
        <v>2</v>
      </c>
      <c r="F234" s="23">
        <v>43474</v>
      </c>
    </row>
    <row r="235" spans="1:6" x14ac:dyDescent="0.25">
      <c r="A235" t="s">
        <v>433</v>
      </c>
      <c r="B235" s="23">
        <v>43466</v>
      </c>
      <c r="C235" t="s">
        <v>539</v>
      </c>
      <c r="D235" s="101">
        <v>53</v>
      </c>
      <c r="E235" s="146">
        <v>1</v>
      </c>
      <c r="F235" s="23">
        <v>43467</v>
      </c>
    </row>
    <row r="236" spans="1:6" x14ac:dyDescent="0.25">
      <c r="A236" t="s">
        <v>246</v>
      </c>
      <c r="B236" s="23">
        <v>43475</v>
      </c>
      <c r="C236" t="s">
        <v>540</v>
      </c>
      <c r="D236" s="101">
        <v>32</v>
      </c>
      <c r="E236" s="146">
        <v>9</v>
      </c>
      <c r="F236" s="23">
        <v>43484</v>
      </c>
    </row>
    <row r="237" spans="1:6" x14ac:dyDescent="0.25">
      <c r="A237" t="s">
        <v>433</v>
      </c>
      <c r="B237" s="23">
        <v>43492</v>
      </c>
      <c r="C237" t="s">
        <v>541</v>
      </c>
      <c r="D237" s="101" t="s">
        <v>419</v>
      </c>
      <c r="E237" s="146">
        <v>2</v>
      </c>
      <c r="F237" s="23">
        <v>43494</v>
      </c>
    </row>
    <row r="238" spans="1:6" x14ac:dyDescent="0.25">
      <c r="A238" t="s">
        <v>246</v>
      </c>
      <c r="B238" s="23">
        <v>43467</v>
      </c>
      <c r="C238" t="s">
        <v>541</v>
      </c>
      <c r="D238" s="101" t="s">
        <v>419</v>
      </c>
      <c r="E238" s="146">
        <v>2</v>
      </c>
      <c r="F238" s="23">
        <v>43469</v>
      </c>
    </row>
    <row r="239" spans="1:6" x14ac:dyDescent="0.25">
      <c r="A239" t="s">
        <v>430</v>
      </c>
      <c r="B239" s="23">
        <v>43485</v>
      </c>
      <c r="C239" t="s">
        <v>540</v>
      </c>
      <c r="D239" s="101">
        <v>39</v>
      </c>
      <c r="E239" s="146">
        <v>9</v>
      </c>
      <c r="F239" s="23">
        <v>43494</v>
      </c>
    </row>
    <row r="240" spans="1:6" x14ac:dyDescent="0.25">
      <c r="A240" t="s">
        <v>236</v>
      </c>
      <c r="B240" s="23">
        <v>43471</v>
      </c>
      <c r="C240" t="s">
        <v>540</v>
      </c>
      <c r="D240" s="101">
        <v>47</v>
      </c>
      <c r="E240" s="146">
        <v>7</v>
      </c>
      <c r="F240" s="23">
        <v>43478</v>
      </c>
    </row>
    <row r="241" spans="1:6" x14ac:dyDescent="0.25">
      <c r="A241" t="s">
        <v>433</v>
      </c>
      <c r="B241" s="23">
        <v>43484</v>
      </c>
      <c r="C241" t="s">
        <v>539</v>
      </c>
      <c r="D241" s="101">
        <v>61</v>
      </c>
      <c r="E241" s="146">
        <v>1</v>
      </c>
      <c r="F241" s="23">
        <v>43485</v>
      </c>
    </row>
    <row r="242" spans="1:6" x14ac:dyDescent="0.25">
      <c r="A242" t="s">
        <v>236</v>
      </c>
      <c r="B242" s="23">
        <v>43488</v>
      </c>
      <c r="C242" t="s">
        <v>541</v>
      </c>
      <c r="D242" s="101" t="s">
        <v>419</v>
      </c>
      <c r="E242" s="146">
        <v>2</v>
      </c>
      <c r="F242" s="23">
        <v>43490</v>
      </c>
    </row>
    <row r="243" spans="1:6" x14ac:dyDescent="0.25">
      <c r="A243" t="s">
        <v>253</v>
      </c>
      <c r="B243" s="23">
        <v>43493</v>
      </c>
      <c r="C243" t="s">
        <v>541</v>
      </c>
      <c r="D243" s="101" t="s">
        <v>419</v>
      </c>
      <c r="E243" s="146">
        <v>3</v>
      </c>
      <c r="F243" s="23">
        <v>43496</v>
      </c>
    </row>
    <row r="244" spans="1:6" x14ac:dyDescent="0.25">
      <c r="A244" t="s">
        <v>436</v>
      </c>
      <c r="B244" s="23">
        <v>43485</v>
      </c>
      <c r="C244" t="s">
        <v>540</v>
      </c>
      <c r="D244" s="101">
        <v>46</v>
      </c>
      <c r="E244" s="146">
        <v>10</v>
      </c>
      <c r="F244" s="23">
        <v>43495</v>
      </c>
    </row>
    <row r="245" spans="1:6" x14ac:dyDescent="0.25">
      <c r="A245" t="s">
        <v>414</v>
      </c>
      <c r="B245" s="23">
        <v>43477</v>
      </c>
      <c r="C245" t="s">
        <v>541</v>
      </c>
      <c r="D245" s="101" t="s">
        <v>419</v>
      </c>
      <c r="E245" s="146">
        <v>3</v>
      </c>
      <c r="F245" s="23">
        <v>43480</v>
      </c>
    </row>
    <row r="246" spans="1:6" x14ac:dyDescent="0.25">
      <c r="A246" t="s">
        <v>433</v>
      </c>
      <c r="B246" s="23">
        <v>43496</v>
      </c>
      <c r="C246" t="s">
        <v>540</v>
      </c>
      <c r="D246" s="101">
        <v>38</v>
      </c>
      <c r="E246" s="146">
        <v>8</v>
      </c>
      <c r="F246" s="23">
        <v>43504</v>
      </c>
    </row>
    <row r="247" spans="1:6" x14ac:dyDescent="0.25">
      <c r="A247" t="s">
        <v>236</v>
      </c>
      <c r="B247" s="23">
        <v>43491</v>
      </c>
      <c r="C247" t="s">
        <v>541</v>
      </c>
      <c r="D247" s="101" t="s">
        <v>419</v>
      </c>
      <c r="E247" s="146">
        <v>1</v>
      </c>
      <c r="F247" s="23">
        <v>43492</v>
      </c>
    </row>
    <row r="248" spans="1:6" x14ac:dyDescent="0.25">
      <c r="A248" t="s">
        <v>433</v>
      </c>
      <c r="B248" s="23">
        <v>43474</v>
      </c>
      <c r="C248" t="s">
        <v>540</v>
      </c>
      <c r="D248" s="101">
        <v>44</v>
      </c>
      <c r="E248" s="146">
        <v>9</v>
      </c>
      <c r="F248" s="23">
        <v>43483</v>
      </c>
    </row>
    <row r="249" spans="1:6" x14ac:dyDescent="0.25">
      <c r="A249" t="s">
        <v>239</v>
      </c>
      <c r="B249" s="23">
        <v>43494</v>
      </c>
      <c r="C249" t="s">
        <v>541</v>
      </c>
      <c r="D249" s="101" t="s">
        <v>419</v>
      </c>
      <c r="E249" s="146">
        <v>1</v>
      </c>
      <c r="F249" s="23">
        <v>43495</v>
      </c>
    </row>
    <row r="250" spans="1:6" x14ac:dyDescent="0.25">
      <c r="A250" t="s">
        <v>434</v>
      </c>
      <c r="B250" s="23">
        <v>43471</v>
      </c>
      <c r="C250" t="s">
        <v>541</v>
      </c>
      <c r="D250" s="101" t="s">
        <v>419</v>
      </c>
      <c r="E250" s="146">
        <v>1</v>
      </c>
      <c r="F250" s="23">
        <v>43472</v>
      </c>
    </row>
    <row r="251" spans="1:6" x14ac:dyDescent="0.25">
      <c r="A251" t="s">
        <v>433</v>
      </c>
      <c r="B251" s="23">
        <v>43476</v>
      </c>
      <c r="C251" t="s">
        <v>541</v>
      </c>
      <c r="D251" s="101" t="s">
        <v>419</v>
      </c>
      <c r="E251" s="146">
        <v>3</v>
      </c>
      <c r="F251" s="23">
        <v>43479</v>
      </c>
    </row>
    <row r="252" spans="1:6" x14ac:dyDescent="0.25">
      <c r="A252" t="s">
        <v>236</v>
      </c>
      <c r="B252" s="23">
        <v>43466</v>
      </c>
      <c r="C252" t="s">
        <v>542</v>
      </c>
      <c r="D252" s="101">
        <v>41</v>
      </c>
      <c r="E252" s="146">
        <v>28</v>
      </c>
      <c r="F252" s="23">
        <v>43494</v>
      </c>
    </row>
    <row r="253" spans="1:6" x14ac:dyDescent="0.25">
      <c r="A253" t="s">
        <v>435</v>
      </c>
      <c r="B253" s="23">
        <v>43474</v>
      </c>
      <c r="C253" t="s">
        <v>541</v>
      </c>
      <c r="D253" s="101" t="s">
        <v>419</v>
      </c>
      <c r="E253" s="146">
        <v>1</v>
      </c>
      <c r="F253" s="23">
        <v>43475</v>
      </c>
    </row>
    <row r="254" spans="1:6" x14ac:dyDescent="0.25">
      <c r="A254" t="s">
        <v>248</v>
      </c>
      <c r="B254" s="23">
        <v>43485</v>
      </c>
      <c r="C254" t="s">
        <v>542</v>
      </c>
      <c r="D254" s="101">
        <v>49</v>
      </c>
      <c r="E254" s="146">
        <v>18</v>
      </c>
      <c r="F254" s="23">
        <v>43503</v>
      </c>
    </row>
    <row r="255" spans="1:6" x14ac:dyDescent="0.25">
      <c r="A255" t="s">
        <v>438</v>
      </c>
      <c r="B255" s="23">
        <v>43467</v>
      </c>
      <c r="C255" t="s">
        <v>542</v>
      </c>
      <c r="D255" s="101">
        <v>46</v>
      </c>
      <c r="E255" s="146">
        <v>17</v>
      </c>
      <c r="F255" s="23">
        <v>43484</v>
      </c>
    </row>
    <row r="256" spans="1:6" x14ac:dyDescent="0.25">
      <c r="A256" t="s">
        <v>428</v>
      </c>
      <c r="B256" s="23">
        <v>43492</v>
      </c>
      <c r="C256" t="s">
        <v>542</v>
      </c>
      <c r="D256" s="101">
        <v>33</v>
      </c>
      <c r="E256" s="146">
        <v>22</v>
      </c>
      <c r="F256" s="23">
        <v>43514</v>
      </c>
    </row>
    <row r="257" spans="1:6" x14ac:dyDescent="0.25">
      <c r="A257" t="s">
        <v>436</v>
      </c>
      <c r="B257" s="23">
        <v>43487</v>
      </c>
      <c r="C257" t="s">
        <v>540</v>
      </c>
      <c r="D257" s="101">
        <v>36</v>
      </c>
      <c r="E257" s="146">
        <v>10</v>
      </c>
      <c r="F257" s="23">
        <v>43497</v>
      </c>
    </row>
    <row r="258" spans="1:6" x14ac:dyDescent="0.25">
      <c r="A258" t="s">
        <v>241</v>
      </c>
      <c r="B258" s="23">
        <v>43474</v>
      </c>
      <c r="C258" t="s">
        <v>541</v>
      </c>
      <c r="D258" s="101" t="s">
        <v>419</v>
      </c>
      <c r="E258" s="146">
        <v>3</v>
      </c>
      <c r="F258" s="23">
        <v>43477</v>
      </c>
    </row>
    <row r="259" spans="1:6" x14ac:dyDescent="0.25">
      <c r="A259" t="s">
        <v>248</v>
      </c>
      <c r="B259" s="23">
        <v>43470</v>
      </c>
      <c r="C259" t="s">
        <v>540</v>
      </c>
      <c r="D259" s="101">
        <v>39</v>
      </c>
      <c r="E259" s="146">
        <v>9</v>
      </c>
      <c r="F259" s="23">
        <v>43479</v>
      </c>
    </row>
    <row r="260" spans="1:6" x14ac:dyDescent="0.25">
      <c r="A260" t="s">
        <v>246</v>
      </c>
      <c r="B260" s="23">
        <v>43484</v>
      </c>
      <c r="C260" t="s">
        <v>541</v>
      </c>
      <c r="D260" s="101" t="s">
        <v>419</v>
      </c>
      <c r="E260" s="146">
        <v>3</v>
      </c>
      <c r="F260" s="23">
        <v>43487</v>
      </c>
    </row>
    <row r="261" spans="1:6" x14ac:dyDescent="0.25">
      <c r="A261" t="s">
        <v>249</v>
      </c>
      <c r="B261" s="23">
        <v>43492</v>
      </c>
      <c r="C261" t="s">
        <v>540</v>
      </c>
      <c r="D261" s="101">
        <v>45</v>
      </c>
      <c r="E261" s="146">
        <v>10</v>
      </c>
      <c r="F261" s="23">
        <v>43502</v>
      </c>
    </row>
    <row r="262" spans="1:6" x14ac:dyDescent="0.25">
      <c r="A262" t="s">
        <v>423</v>
      </c>
      <c r="B262" s="23">
        <v>43478</v>
      </c>
      <c r="C262" t="s">
        <v>540</v>
      </c>
      <c r="D262" s="101">
        <v>52</v>
      </c>
      <c r="E262" s="146">
        <v>8</v>
      </c>
      <c r="F262" s="23">
        <v>43486</v>
      </c>
    </row>
    <row r="263" spans="1:6" x14ac:dyDescent="0.25">
      <c r="A263" t="s">
        <v>438</v>
      </c>
      <c r="B263" s="23">
        <v>43491</v>
      </c>
      <c r="C263" t="s">
        <v>541</v>
      </c>
      <c r="D263" s="101" t="s">
        <v>419</v>
      </c>
      <c r="E263" s="146">
        <v>1</v>
      </c>
      <c r="F263" s="23">
        <v>43492</v>
      </c>
    </row>
    <row r="264" spans="1:6" x14ac:dyDescent="0.25">
      <c r="A264" t="s">
        <v>428</v>
      </c>
      <c r="B264" s="23">
        <v>43467</v>
      </c>
      <c r="C264" t="s">
        <v>540</v>
      </c>
      <c r="D264" s="101">
        <v>32</v>
      </c>
      <c r="E264" s="146">
        <v>7</v>
      </c>
      <c r="F264" s="23">
        <v>43474</v>
      </c>
    </row>
    <row r="265" spans="1:6" x14ac:dyDescent="0.25">
      <c r="A265" t="s">
        <v>423</v>
      </c>
      <c r="B265" s="23">
        <v>43469</v>
      </c>
      <c r="C265" t="s">
        <v>540</v>
      </c>
      <c r="D265" s="101">
        <v>42</v>
      </c>
      <c r="E265" s="146">
        <v>8</v>
      </c>
      <c r="F265" s="23">
        <v>43477</v>
      </c>
    </row>
    <row r="266" spans="1:6" x14ac:dyDescent="0.25">
      <c r="A266" t="s">
        <v>434</v>
      </c>
      <c r="B266" s="23">
        <v>43491</v>
      </c>
      <c r="C266" t="s">
        <v>539</v>
      </c>
      <c r="D266" s="101">
        <v>62</v>
      </c>
      <c r="E266" s="146">
        <v>3</v>
      </c>
      <c r="F266" s="23">
        <v>43494</v>
      </c>
    </row>
    <row r="267" spans="1:6" x14ac:dyDescent="0.25">
      <c r="A267" t="s">
        <v>251</v>
      </c>
      <c r="B267" s="23">
        <v>43492</v>
      </c>
      <c r="C267" t="s">
        <v>541</v>
      </c>
      <c r="D267" s="101" t="s">
        <v>419</v>
      </c>
      <c r="E267" s="146">
        <v>3</v>
      </c>
      <c r="F267" s="23">
        <v>43495</v>
      </c>
    </row>
    <row r="268" spans="1:6" x14ac:dyDescent="0.25">
      <c r="A268" t="s">
        <v>414</v>
      </c>
      <c r="B268" s="23">
        <v>43478</v>
      </c>
      <c r="C268" t="s">
        <v>539</v>
      </c>
      <c r="D268" s="101">
        <v>53</v>
      </c>
      <c r="E268" s="146">
        <v>3</v>
      </c>
      <c r="F268" s="23">
        <v>43481</v>
      </c>
    </row>
    <row r="269" spans="1:6" x14ac:dyDescent="0.25">
      <c r="A269" t="s">
        <v>433</v>
      </c>
      <c r="B269" s="23">
        <v>43467</v>
      </c>
      <c r="C269" t="s">
        <v>542</v>
      </c>
      <c r="D269" s="101">
        <v>43</v>
      </c>
      <c r="E269" s="146">
        <v>22</v>
      </c>
      <c r="F269" s="23">
        <v>43489</v>
      </c>
    </row>
    <row r="270" spans="1:6" x14ac:dyDescent="0.25">
      <c r="A270" t="s">
        <v>420</v>
      </c>
      <c r="B270" s="23">
        <v>43474</v>
      </c>
      <c r="C270" t="s">
        <v>540</v>
      </c>
      <c r="D270" s="101">
        <v>45</v>
      </c>
      <c r="E270" s="146">
        <v>7</v>
      </c>
      <c r="F270" s="23">
        <v>43481</v>
      </c>
    </row>
    <row r="271" spans="1:6" x14ac:dyDescent="0.25">
      <c r="A271" t="s">
        <v>236</v>
      </c>
      <c r="B271" s="23">
        <v>43491</v>
      </c>
      <c r="C271" t="s">
        <v>540</v>
      </c>
      <c r="D271" s="101">
        <v>31</v>
      </c>
      <c r="E271" s="146">
        <v>8</v>
      </c>
      <c r="F271" s="23">
        <v>43499</v>
      </c>
    </row>
    <row r="272" spans="1:6" x14ac:dyDescent="0.25">
      <c r="A272" t="s">
        <v>242</v>
      </c>
      <c r="B272" s="23">
        <v>43468</v>
      </c>
      <c r="C272" t="s">
        <v>541</v>
      </c>
      <c r="D272" s="101" t="s">
        <v>419</v>
      </c>
      <c r="E272" s="146">
        <v>3</v>
      </c>
      <c r="F272" s="23">
        <v>43471</v>
      </c>
    </row>
    <row r="273" spans="1:6" x14ac:dyDescent="0.25">
      <c r="A273" t="s">
        <v>414</v>
      </c>
      <c r="B273" s="23">
        <v>43477</v>
      </c>
      <c r="C273" t="s">
        <v>540</v>
      </c>
      <c r="D273" s="101">
        <v>45</v>
      </c>
      <c r="E273" s="146">
        <v>7</v>
      </c>
      <c r="F273" s="23">
        <v>43484</v>
      </c>
    </row>
    <row r="274" spans="1:6" x14ac:dyDescent="0.25">
      <c r="A274" t="s">
        <v>428</v>
      </c>
      <c r="B274" s="23">
        <v>43481</v>
      </c>
      <c r="C274" t="s">
        <v>540</v>
      </c>
      <c r="D274" s="101">
        <v>47</v>
      </c>
      <c r="E274" s="146">
        <v>10</v>
      </c>
      <c r="F274" s="23">
        <v>43491</v>
      </c>
    </row>
    <row r="275" spans="1:6" x14ac:dyDescent="0.25">
      <c r="A275" t="s">
        <v>420</v>
      </c>
      <c r="B275" s="23">
        <v>43486</v>
      </c>
      <c r="C275" t="s">
        <v>540</v>
      </c>
      <c r="D275" s="101">
        <v>48</v>
      </c>
      <c r="E275" s="146">
        <v>9</v>
      </c>
      <c r="F275" s="23">
        <v>43495</v>
      </c>
    </row>
    <row r="276" spans="1:6" x14ac:dyDescent="0.25">
      <c r="A276" t="s">
        <v>428</v>
      </c>
      <c r="B276" s="23">
        <v>43484</v>
      </c>
      <c r="C276" t="s">
        <v>540</v>
      </c>
      <c r="D276" s="101">
        <v>48</v>
      </c>
      <c r="E276" s="146">
        <v>10</v>
      </c>
      <c r="F276" s="23">
        <v>43494</v>
      </c>
    </row>
    <row r="277" spans="1:6" x14ac:dyDescent="0.25">
      <c r="A277" t="s">
        <v>234</v>
      </c>
      <c r="B277" s="23">
        <v>43472</v>
      </c>
      <c r="C277" t="s">
        <v>542</v>
      </c>
      <c r="D277" s="101">
        <v>47</v>
      </c>
      <c r="E277" s="146">
        <v>29</v>
      </c>
      <c r="F277" s="23">
        <v>43501</v>
      </c>
    </row>
    <row r="278" spans="1:6" x14ac:dyDescent="0.25">
      <c r="A278" t="s">
        <v>428</v>
      </c>
      <c r="B278" s="23">
        <v>43481</v>
      </c>
      <c r="C278" t="s">
        <v>541</v>
      </c>
      <c r="D278" s="101" t="s">
        <v>419</v>
      </c>
      <c r="E278" s="146">
        <v>1</v>
      </c>
      <c r="F278" s="23">
        <v>43482</v>
      </c>
    </row>
    <row r="279" spans="1:6" x14ac:dyDescent="0.25">
      <c r="A279" t="s">
        <v>246</v>
      </c>
      <c r="B279" s="23">
        <v>43481</v>
      </c>
      <c r="C279" t="s">
        <v>539</v>
      </c>
      <c r="D279" s="101">
        <v>74</v>
      </c>
      <c r="E279" s="146">
        <v>2</v>
      </c>
      <c r="F279" s="23">
        <v>43483</v>
      </c>
    </row>
    <row r="280" spans="1:6" x14ac:dyDescent="0.25">
      <c r="A280" t="s">
        <v>234</v>
      </c>
      <c r="B280" s="23">
        <v>43481</v>
      </c>
      <c r="C280" t="s">
        <v>539</v>
      </c>
      <c r="D280" s="101">
        <v>52</v>
      </c>
      <c r="E280" s="146">
        <v>3</v>
      </c>
      <c r="F280" s="23">
        <v>43484</v>
      </c>
    </row>
    <row r="281" spans="1:6" x14ac:dyDescent="0.25">
      <c r="A281" t="s">
        <v>248</v>
      </c>
      <c r="B281" s="23">
        <v>43474</v>
      </c>
      <c r="C281" t="s">
        <v>539</v>
      </c>
      <c r="D281" s="101">
        <v>72</v>
      </c>
      <c r="E281" s="146">
        <v>3</v>
      </c>
      <c r="F281" s="23">
        <v>43477</v>
      </c>
    </row>
    <row r="282" spans="1:6" x14ac:dyDescent="0.25">
      <c r="A282" t="s">
        <v>246</v>
      </c>
      <c r="B282" s="23">
        <v>43478</v>
      </c>
      <c r="C282" t="s">
        <v>540</v>
      </c>
      <c r="D282" s="101">
        <v>40</v>
      </c>
      <c r="E282" s="146">
        <v>9</v>
      </c>
      <c r="F282" s="23">
        <v>43487</v>
      </c>
    </row>
    <row r="283" spans="1:6" x14ac:dyDescent="0.25">
      <c r="A283" t="s">
        <v>423</v>
      </c>
      <c r="B283" s="23">
        <v>43487</v>
      </c>
      <c r="C283" t="s">
        <v>540</v>
      </c>
      <c r="D283" s="101">
        <v>33</v>
      </c>
      <c r="E283" s="146">
        <v>10</v>
      </c>
      <c r="F283" s="23">
        <v>43497</v>
      </c>
    </row>
    <row r="284" spans="1:6" x14ac:dyDescent="0.25">
      <c r="A284" t="s">
        <v>239</v>
      </c>
      <c r="B284" s="23">
        <v>43490</v>
      </c>
      <c r="C284" t="s">
        <v>540</v>
      </c>
      <c r="D284" s="101">
        <v>32</v>
      </c>
      <c r="E284" s="146">
        <v>9</v>
      </c>
      <c r="F284" s="23">
        <v>43499</v>
      </c>
    </row>
    <row r="285" spans="1:6" x14ac:dyDescent="0.25">
      <c r="A285" t="s">
        <v>437</v>
      </c>
      <c r="B285" s="23">
        <v>43469</v>
      </c>
      <c r="C285" t="s">
        <v>540</v>
      </c>
      <c r="D285" s="101">
        <v>32</v>
      </c>
      <c r="E285" s="146">
        <v>10</v>
      </c>
      <c r="F285" s="23">
        <v>43479</v>
      </c>
    </row>
    <row r="286" spans="1:6" x14ac:dyDescent="0.25">
      <c r="A286" t="s">
        <v>249</v>
      </c>
      <c r="B286" s="23">
        <v>43496</v>
      </c>
      <c r="C286" t="s">
        <v>540</v>
      </c>
      <c r="D286" s="101">
        <v>32</v>
      </c>
      <c r="E286" s="146">
        <v>8</v>
      </c>
      <c r="F286" s="23">
        <v>43504</v>
      </c>
    </row>
    <row r="287" spans="1:6" x14ac:dyDescent="0.25">
      <c r="A287" t="s">
        <v>248</v>
      </c>
      <c r="B287" s="23">
        <v>43471</v>
      </c>
      <c r="C287" t="s">
        <v>540</v>
      </c>
      <c r="D287" s="101">
        <v>53</v>
      </c>
      <c r="E287" s="146">
        <v>8</v>
      </c>
      <c r="F287" s="23">
        <v>43479</v>
      </c>
    </row>
    <row r="288" spans="1:6" x14ac:dyDescent="0.25">
      <c r="A288" t="s">
        <v>437</v>
      </c>
      <c r="B288" s="23">
        <v>43492</v>
      </c>
      <c r="C288" t="s">
        <v>540</v>
      </c>
      <c r="D288" s="101">
        <v>53</v>
      </c>
      <c r="E288" s="146">
        <v>10</v>
      </c>
      <c r="F288" s="23">
        <v>43502</v>
      </c>
    </row>
    <row r="289" spans="1:6" x14ac:dyDescent="0.25">
      <c r="A289" t="s">
        <v>251</v>
      </c>
      <c r="B289" s="23">
        <v>43484</v>
      </c>
      <c r="C289" t="s">
        <v>540</v>
      </c>
      <c r="D289" s="101">
        <v>33</v>
      </c>
      <c r="E289" s="146">
        <v>10</v>
      </c>
      <c r="F289" s="23">
        <v>43494</v>
      </c>
    </row>
    <row r="290" spans="1:6" x14ac:dyDescent="0.25">
      <c r="A290" t="s">
        <v>438</v>
      </c>
      <c r="B290" s="23">
        <v>43479</v>
      </c>
      <c r="C290" t="s">
        <v>540</v>
      </c>
      <c r="D290" s="101">
        <v>52</v>
      </c>
      <c r="E290" s="146">
        <v>8</v>
      </c>
      <c r="F290" s="23">
        <v>43487</v>
      </c>
    </row>
    <row r="291" spans="1:6" x14ac:dyDescent="0.25">
      <c r="A291" t="s">
        <v>435</v>
      </c>
      <c r="B291" s="23">
        <v>43491</v>
      </c>
      <c r="C291" t="s">
        <v>540</v>
      </c>
      <c r="D291" s="101">
        <v>48</v>
      </c>
      <c r="E291" s="146">
        <v>9</v>
      </c>
      <c r="F291" s="23">
        <v>43500</v>
      </c>
    </row>
    <row r="292" spans="1:6" x14ac:dyDescent="0.25">
      <c r="A292" t="s">
        <v>433</v>
      </c>
      <c r="B292" s="23">
        <v>43475</v>
      </c>
      <c r="C292" t="s">
        <v>541</v>
      </c>
      <c r="D292" s="101" t="s">
        <v>419</v>
      </c>
      <c r="E292" s="146">
        <v>3</v>
      </c>
      <c r="F292" s="23">
        <v>43478</v>
      </c>
    </row>
    <row r="293" spans="1:6" x14ac:dyDescent="0.25">
      <c r="A293" t="s">
        <v>439</v>
      </c>
      <c r="B293" s="23">
        <v>43469</v>
      </c>
      <c r="C293" t="s">
        <v>540</v>
      </c>
      <c r="D293" s="101">
        <v>34</v>
      </c>
      <c r="E293" s="146">
        <v>8</v>
      </c>
      <c r="F293" s="23">
        <v>43477</v>
      </c>
    </row>
    <row r="294" spans="1:6" x14ac:dyDescent="0.25">
      <c r="A294" t="s">
        <v>249</v>
      </c>
      <c r="B294" s="23">
        <v>43478</v>
      </c>
      <c r="C294" t="s">
        <v>541</v>
      </c>
      <c r="D294" s="101" t="s">
        <v>419</v>
      </c>
      <c r="E294" s="146">
        <v>1</v>
      </c>
      <c r="F294" s="23">
        <v>43479</v>
      </c>
    </row>
    <row r="295" spans="1:6" x14ac:dyDescent="0.25">
      <c r="A295" t="s">
        <v>240</v>
      </c>
      <c r="B295" s="23">
        <v>43475</v>
      </c>
      <c r="C295" t="s">
        <v>540</v>
      </c>
      <c r="D295" s="101">
        <v>47</v>
      </c>
      <c r="E295" s="146">
        <v>9</v>
      </c>
      <c r="F295" s="23">
        <v>43484</v>
      </c>
    </row>
    <row r="296" spans="1:6" x14ac:dyDescent="0.25">
      <c r="A296" t="s">
        <v>240</v>
      </c>
      <c r="B296" s="23">
        <v>43474</v>
      </c>
      <c r="C296" t="s">
        <v>540</v>
      </c>
      <c r="D296" s="101">
        <v>37</v>
      </c>
      <c r="E296" s="146">
        <v>9</v>
      </c>
      <c r="F296" s="23">
        <v>43483</v>
      </c>
    </row>
    <row r="297" spans="1:6" x14ac:dyDescent="0.25">
      <c r="A297" t="s">
        <v>234</v>
      </c>
      <c r="B297" s="23">
        <v>43495</v>
      </c>
      <c r="C297" t="s">
        <v>541</v>
      </c>
      <c r="D297" s="101" t="s">
        <v>419</v>
      </c>
      <c r="E297" s="146">
        <v>2</v>
      </c>
      <c r="F297" s="23">
        <v>43497</v>
      </c>
    </row>
    <row r="298" spans="1:6" x14ac:dyDescent="0.25">
      <c r="A298" t="s">
        <v>439</v>
      </c>
      <c r="B298" s="23">
        <v>43491</v>
      </c>
      <c r="C298" t="s">
        <v>540</v>
      </c>
      <c r="D298" s="101">
        <v>45</v>
      </c>
      <c r="E298" s="146">
        <v>7</v>
      </c>
      <c r="F298" s="23">
        <v>43498</v>
      </c>
    </row>
    <row r="299" spans="1:6" x14ac:dyDescent="0.25">
      <c r="A299" t="s">
        <v>240</v>
      </c>
      <c r="B299" s="23">
        <v>43476</v>
      </c>
      <c r="C299" t="s">
        <v>541</v>
      </c>
      <c r="D299" s="101" t="s">
        <v>419</v>
      </c>
      <c r="E299" s="146">
        <v>3</v>
      </c>
      <c r="F299" s="23">
        <v>43479</v>
      </c>
    </row>
    <row r="300" spans="1:6" x14ac:dyDescent="0.25">
      <c r="A300" t="s">
        <v>438</v>
      </c>
      <c r="B300" s="23">
        <v>43495</v>
      </c>
      <c r="C300" t="s">
        <v>539</v>
      </c>
      <c r="D300" s="101">
        <v>67</v>
      </c>
      <c r="E300" s="146">
        <v>2</v>
      </c>
      <c r="F300" s="23">
        <v>43497</v>
      </c>
    </row>
    <row r="301" spans="1:6" x14ac:dyDescent="0.25">
      <c r="A301" t="s">
        <v>423</v>
      </c>
      <c r="B301" s="23">
        <v>43491</v>
      </c>
      <c r="C301" t="s">
        <v>539</v>
      </c>
      <c r="D301" s="101">
        <v>74</v>
      </c>
      <c r="E301" s="146">
        <v>2</v>
      </c>
      <c r="F301" s="23">
        <v>43493</v>
      </c>
    </row>
    <row r="302" spans="1:6" x14ac:dyDescent="0.25">
      <c r="A302" t="s">
        <v>242</v>
      </c>
      <c r="B302" s="23">
        <v>43474</v>
      </c>
      <c r="C302" t="s">
        <v>541</v>
      </c>
      <c r="D302" s="101" t="s">
        <v>419</v>
      </c>
      <c r="E302" s="146">
        <v>1</v>
      </c>
      <c r="F302" s="23">
        <v>43475</v>
      </c>
    </row>
    <row r="303" spans="1:6" x14ac:dyDescent="0.25">
      <c r="A303" t="s">
        <v>247</v>
      </c>
      <c r="B303" s="23">
        <v>43476</v>
      </c>
      <c r="C303" t="s">
        <v>542</v>
      </c>
      <c r="D303" s="101">
        <v>55</v>
      </c>
      <c r="E303" s="146">
        <v>22</v>
      </c>
      <c r="F303" s="23">
        <v>43498</v>
      </c>
    </row>
    <row r="304" spans="1:6" x14ac:dyDescent="0.25">
      <c r="A304" t="s">
        <v>438</v>
      </c>
      <c r="B304" s="23">
        <v>43495</v>
      </c>
      <c r="C304" t="s">
        <v>539</v>
      </c>
      <c r="D304" s="101">
        <v>53</v>
      </c>
      <c r="E304" s="146">
        <v>2</v>
      </c>
      <c r="F304" s="23">
        <v>43497</v>
      </c>
    </row>
    <row r="305" spans="1:6" x14ac:dyDescent="0.25">
      <c r="A305" t="s">
        <v>439</v>
      </c>
      <c r="B305" s="23">
        <v>43487</v>
      </c>
      <c r="C305" t="s">
        <v>541</v>
      </c>
      <c r="D305" s="101" t="s">
        <v>419</v>
      </c>
      <c r="E305" s="146">
        <v>1</v>
      </c>
      <c r="F305" s="23">
        <v>43488</v>
      </c>
    </row>
    <row r="306" spans="1:6" x14ac:dyDescent="0.25">
      <c r="A306" t="s">
        <v>435</v>
      </c>
      <c r="B306" s="23">
        <v>43469</v>
      </c>
      <c r="C306" t="s">
        <v>540</v>
      </c>
      <c r="D306" s="101">
        <v>51</v>
      </c>
      <c r="E306" s="146">
        <v>7</v>
      </c>
      <c r="F306" s="23">
        <v>43476</v>
      </c>
    </row>
    <row r="307" spans="1:6" x14ac:dyDescent="0.25">
      <c r="A307" t="s">
        <v>423</v>
      </c>
      <c r="B307" s="23">
        <v>43493</v>
      </c>
      <c r="C307" t="s">
        <v>542</v>
      </c>
      <c r="D307" s="101">
        <v>44</v>
      </c>
      <c r="E307" s="146">
        <v>24</v>
      </c>
      <c r="F307" s="23">
        <v>43517</v>
      </c>
    </row>
    <row r="308" spans="1:6" x14ac:dyDescent="0.25">
      <c r="A308" t="s">
        <v>248</v>
      </c>
      <c r="B308" s="23">
        <v>43469</v>
      </c>
      <c r="C308" t="s">
        <v>540</v>
      </c>
      <c r="D308" s="101">
        <v>47</v>
      </c>
      <c r="E308" s="146">
        <v>7</v>
      </c>
      <c r="F308" s="23">
        <v>43476</v>
      </c>
    </row>
    <row r="309" spans="1:6" x14ac:dyDescent="0.25">
      <c r="A309" t="s">
        <v>433</v>
      </c>
      <c r="B309" s="23">
        <v>43480</v>
      </c>
      <c r="C309" t="s">
        <v>539</v>
      </c>
      <c r="D309" s="101">
        <v>63</v>
      </c>
      <c r="E309" s="146">
        <v>2</v>
      </c>
      <c r="F309" s="23">
        <v>43482</v>
      </c>
    </row>
    <row r="310" spans="1:6" x14ac:dyDescent="0.25">
      <c r="A310" t="s">
        <v>433</v>
      </c>
      <c r="B310" s="23">
        <v>43479</v>
      </c>
      <c r="C310" t="s">
        <v>540</v>
      </c>
      <c r="D310" s="101">
        <v>50</v>
      </c>
      <c r="E310" s="146">
        <v>9</v>
      </c>
      <c r="F310" s="23">
        <v>43488</v>
      </c>
    </row>
    <row r="311" spans="1:6" x14ac:dyDescent="0.25">
      <c r="A311" t="s">
        <v>234</v>
      </c>
      <c r="B311" s="23">
        <v>43469</v>
      </c>
      <c r="C311" t="s">
        <v>541</v>
      </c>
      <c r="D311" s="101" t="s">
        <v>419</v>
      </c>
      <c r="E311" s="146">
        <v>3</v>
      </c>
      <c r="F311" s="23">
        <v>43472</v>
      </c>
    </row>
    <row r="312" spans="1:6" x14ac:dyDescent="0.25">
      <c r="A312" t="s">
        <v>414</v>
      </c>
      <c r="B312" s="23">
        <v>43486</v>
      </c>
      <c r="C312" t="s">
        <v>539</v>
      </c>
      <c r="D312" s="101">
        <v>53</v>
      </c>
      <c r="E312" s="146">
        <v>1</v>
      </c>
      <c r="F312" s="23">
        <v>43487</v>
      </c>
    </row>
    <row r="313" spans="1:6" x14ac:dyDescent="0.25">
      <c r="A313" t="s">
        <v>434</v>
      </c>
      <c r="B313" s="23">
        <v>43473</v>
      </c>
      <c r="C313" t="s">
        <v>542</v>
      </c>
      <c r="D313" s="101">
        <v>48</v>
      </c>
      <c r="E313" s="146">
        <v>15</v>
      </c>
      <c r="F313" s="23">
        <v>43488</v>
      </c>
    </row>
    <row r="314" spans="1:6" x14ac:dyDescent="0.25">
      <c r="A314" t="s">
        <v>436</v>
      </c>
      <c r="B314" s="23">
        <v>43467</v>
      </c>
      <c r="C314" t="s">
        <v>540</v>
      </c>
      <c r="D314" s="101">
        <v>31</v>
      </c>
      <c r="E314" s="146">
        <v>8</v>
      </c>
      <c r="F314" s="23">
        <v>43475</v>
      </c>
    </row>
    <row r="315" spans="1:6" x14ac:dyDescent="0.25">
      <c r="A315" t="s">
        <v>234</v>
      </c>
      <c r="B315" s="23">
        <v>43490</v>
      </c>
      <c r="C315" t="s">
        <v>541</v>
      </c>
      <c r="D315" s="101" t="s">
        <v>419</v>
      </c>
      <c r="E315" s="146">
        <v>1</v>
      </c>
      <c r="F315" s="23">
        <v>43491</v>
      </c>
    </row>
    <row r="316" spans="1:6" x14ac:dyDescent="0.25">
      <c r="A316" t="s">
        <v>438</v>
      </c>
      <c r="B316" s="23">
        <v>43487</v>
      </c>
      <c r="C316" t="s">
        <v>541</v>
      </c>
      <c r="D316" s="101" t="s">
        <v>419</v>
      </c>
      <c r="E316" s="146">
        <v>3</v>
      </c>
      <c r="F316" s="23">
        <v>43490</v>
      </c>
    </row>
    <row r="317" spans="1:6" x14ac:dyDescent="0.25">
      <c r="A317" t="s">
        <v>435</v>
      </c>
      <c r="B317" s="23">
        <v>43488</v>
      </c>
      <c r="C317" t="s">
        <v>540</v>
      </c>
      <c r="D317" s="101">
        <v>48</v>
      </c>
      <c r="E317" s="146">
        <v>10</v>
      </c>
      <c r="F317" s="23">
        <v>43498</v>
      </c>
    </row>
    <row r="318" spans="1:6" x14ac:dyDescent="0.25">
      <c r="A318" t="s">
        <v>430</v>
      </c>
      <c r="B318" s="23">
        <v>43492</v>
      </c>
      <c r="C318" t="s">
        <v>541</v>
      </c>
      <c r="D318" s="101" t="s">
        <v>419</v>
      </c>
      <c r="E318" s="146">
        <v>3</v>
      </c>
      <c r="F318" s="23">
        <v>43495</v>
      </c>
    </row>
    <row r="319" spans="1:6" x14ac:dyDescent="0.25">
      <c r="A319" t="s">
        <v>249</v>
      </c>
      <c r="B319" s="23">
        <v>43471</v>
      </c>
      <c r="C319" t="s">
        <v>540</v>
      </c>
      <c r="D319" s="101">
        <v>31</v>
      </c>
      <c r="E319" s="146">
        <v>7</v>
      </c>
      <c r="F319" s="23">
        <v>43478</v>
      </c>
    </row>
    <row r="320" spans="1:6" x14ac:dyDescent="0.25">
      <c r="A320" t="s">
        <v>430</v>
      </c>
      <c r="B320" s="23">
        <v>43487</v>
      </c>
      <c r="C320" t="s">
        <v>541</v>
      </c>
      <c r="D320" s="101" t="s">
        <v>419</v>
      </c>
      <c r="E320" s="146">
        <v>1</v>
      </c>
      <c r="F320" s="23">
        <v>43488</v>
      </c>
    </row>
    <row r="321" spans="1:6" x14ac:dyDescent="0.25">
      <c r="A321" t="s">
        <v>246</v>
      </c>
      <c r="B321" s="23">
        <v>43468</v>
      </c>
      <c r="C321" t="s">
        <v>539</v>
      </c>
      <c r="D321" s="101">
        <v>74</v>
      </c>
      <c r="E321" s="146">
        <v>3</v>
      </c>
      <c r="F321" s="23">
        <v>43471</v>
      </c>
    </row>
    <row r="322" spans="1:6" x14ac:dyDescent="0.25">
      <c r="A322" t="s">
        <v>433</v>
      </c>
      <c r="B322" s="23">
        <v>43479</v>
      </c>
      <c r="C322" t="s">
        <v>540</v>
      </c>
      <c r="D322" s="101">
        <v>49</v>
      </c>
      <c r="E322" s="146">
        <v>7</v>
      </c>
      <c r="F322" s="23">
        <v>43486</v>
      </c>
    </row>
    <row r="323" spans="1:6" x14ac:dyDescent="0.25">
      <c r="A323" t="s">
        <v>240</v>
      </c>
      <c r="B323" s="23">
        <v>43491</v>
      </c>
      <c r="C323" t="s">
        <v>540</v>
      </c>
      <c r="D323" s="101">
        <v>55</v>
      </c>
      <c r="E323" s="146">
        <v>7</v>
      </c>
      <c r="F323" s="23">
        <v>43498</v>
      </c>
    </row>
    <row r="324" spans="1:6" x14ac:dyDescent="0.25">
      <c r="A324" t="s">
        <v>242</v>
      </c>
      <c r="B324" s="23">
        <v>43484</v>
      </c>
      <c r="C324" t="s">
        <v>539</v>
      </c>
      <c r="D324" s="101">
        <v>60</v>
      </c>
      <c r="E324" s="146">
        <v>1</v>
      </c>
      <c r="F324" s="23">
        <v>43485</v>
      </c>
    </row>
    <row r="325" spans="1:6" x14ac:dyDescent="0.25">
      <c r="A325" t="s">
        <v>248</v>
      </c>
      <c r="B325" s="23">
        <v>43495</v>
      </c>
      <c r="C325" t="s">
        <v>541</v>
      </c>
      <c r="D325" s="101" t="s">
        <v>419</v>
      </c>
      <c r="E325" s="146">
        <v>2</v>
      </c>
      <c r="F325" s="23">
        <v>43497</v>
      </c>
    </row>
    <row r="326" spans="1:6" x14ac:dyDescent="0.25">
      <c r="A326" t="s">
        <v>437</v>
      </c>
      <c r="B326" s="23">
        <v>43467</v>
      </c>
      <c r="C326" t="s">
        <v>541</v>
      </c>
      <c r="D326" s="101" t="s">
        <v>419</v>
      </c>
      <c r="E326" s="146">
        <v>2</v>
      </c>
      <c r="F326" s="23">
        <v>43469</v>
      </c>
    </row>
    <row r="327" spans="1:6" x14ac:dyDescent="0.25">
      <c r="A327" t="s">
        <v>423</v>
      </c>
      <c r="B327" s="23">
        <v>43475</v>
      </c>
      <c r="C327" t="s">
        <v>542</v>
      </c>
      <c r="D327" s="101">
        <v>32</v>
      </c>
      <c r="E327" s="146">
        <v>15</v>
      </c>
      <c r="F327" s="23">
        <v>43490</v>
      </c>
    </row>
    <row r="328" spans="1:6" x14ac:dyDescent="0.25">
      <c r="A328" t="s">
        <v>428</v>
      </c>
      <c r="B328" s="23">
        <v>43475</v>
      </c>
      <c r="C328" t="s">
        <v>539</v>
      </c>
      <c r="D328" s="101">
        <v>57</v>
      </c>
      <c r="E328" s="146">
        <v>1</v>
      </c>
      <c r="F328" s="23">
        <v>43476</v>
      </c>
    </row>
    <row r="329" spans="1:6" x14ac:dyDescent="0.25">
      <c r="A329" t="s">
        <v>435</v>
      </c>
      <c r="B329" s="23">
        <v>43478</v>
      </c>
      <c r="C329" t="s">
        <v>541</v>
      </c>
      <c r="D329" s="101" t="s">
        <v>419</v>
      </c>
      <c r="E329" s="146">
        <v>1</v>
      </c>
      <c r="F329" s="23">
        <v>43479</v>
      </c>
    </row>
    <row r="330" spans="1:6" x14ac:dyDescent="0.25">
      <c r="A330" t="s">
        <v>423</v>
      </c>
      <c r="B330" s="23">
        <v>43491</v>
      </c>
      <c r="C330" t="s">
        <v>539</v>
      </c>
      <c r="D330" s="101">
        <v>73</v>
      </c>
      <c r="E330" s="146">
        <v>1</v>
      </c>
      <c r="F330" s="23">
        <v>43492</v>
      </c>
    </row>
    <row r="331" spans="1:6" x14ac:dyDescent="0.25">
      <c r="A331" t="s">
        <v>248</v>
      </c>
      <c r="B331" s="23">
        <v>43484</v>
      </c>
      <c r="C331" t="s">
        <v>540</v>
      </c>
      <c r="D331" s="101">
        <v>50</v>
      </c>
      <c r="E331" s="146">
        <v>8</v>
      </c>
      <c r="F331" s="23">
        <v>43492</v>
      </c>
    </row>
    <row r="332" spans="1:6" x14ac:dyDescent="0.25">
      <c r="A332" t="s">
        <v>247</v>
      </c>
      <c r="B332" s="23">
        <v>43486</v>
      </c>
      <c r="C332" t="s">
        <v>540</v>
      </c>
      <c r="D332" s="101">
        <v>39</v>
      </c>
      <c r="E332" s="146">
        <v>9</v>
      </c>
      <c r="F332" s="23">
        <v>43495</v>
      </c>
    </row>
    <row r="333" spans="1:6" x14ac:dyDescent="0.25">
      <c r="A333" t="s">
        <v>437</v>
      </c>
      <c r="B333" s="23">
        <v>43482</v>
      </c>
      <c r="C333" t="s">
        <v>541</v>
      </c>
      <c r="D333" s="101" t="s">
        <v>419</v>
      </c>
      <c r="E333" s="146">
        <v>1</v>
      </c>
      <c r="F333" s="23">
        <v>43483</v>
      </c>
    </row>
    <row r="334" spans="1:6" x14ac:dyDescent="0.25">
      <c r="A334" t="s">
        <v>420</v>
      </c>
      <c r="B334" s="23">
        <v>43489</v>
      </c>
      <c r="C334" t="s">
        <v>541</v>
      </c>
      <c r="D334" s="101" t="s">
        <v>419</v>
      </c>
      <c r="E334" s="146">
        <v>2</v>
      </c>
      <c r="F334" s="23">
        <v>43491</v>
      </c>
    </row>
    <row r="335" spans="1:6" x14ac:dyDescent="0.25">
      <c r="A335" t="s">
        <v>434</v>
      </c>
      <c r="B335" s="23">
        <v>43486</v>
      </c>
      <c r="C335" t="s">
        <v>541</v>
      </c>
      <c r="D335" s="101" t="s">
        <v>419</v>
      </c>
      <c r="E335" s="146">
        <v>2</v>
      </c>
      <c r="F335" s="23">
        <v>43488</v>
      </c>
    </row>
    <row r="336" spans="1:6" x14ac:dyDescent="0.25">
      <c r="A336" t="s">
        <v>414</v>
      </c>
      <c r="B336" s="23">
        <v>43467</v>
      </c>
      <c r="C336" t="s">
        <v>540</v>
      </c>
      <c r="D336" s="101">
        <v>55</v>
      </c>
      <c r="E336" s="146">
        <v>9</v>
      </c>
      <c r="F336" s="23">
        <v>43476</v>
      </c>
    </row>
    <row r="337" spans="1:6" x14ac:dyDescent="0.25">
      <c r="A337" t="s">
        <v>242</v>
      </c>
      <c r="B337" s="23">
        <v>43467</v>
      </c>
      <c r="C337" t="s">
        <v>542</v>
      </c>
      <c r="D337" s="101">
        <v>38</v>
      </c>
      <c r="E337" s="146">
        <v>24</v>
      </c>
      <c r="F337" s="23">
        <v>43491</v>
      </c>
    </row>
    <row r="338" spans="1:6" x14ac:dyDescent="0.25">
      <c r="A338" t="s">
        <v>241</v>
      </c>
      <c r="B338" s="23">
        <v>43482</v>
      </c>
      <c r="C338" t="s">
        <v>539</v>
      </c>
      <c r="D338" s="101">
        <v>57</v>
      </c>
      <c r="E338" s="146">
        <v>2</v>
      </c>
      <c r="F338" s="23">
        <v>43484</v>
      </c>
    </row>
    <row r="339" spans="1:6" x14ac:dyDescent="0.25">
      <c r="A339" t="s">
        <v>249</v>
      </c>
      <c r="B339" s="23">
        <v>43467</v>
      </c>
      <c r="C339" t="s">
        <v>542</v>
      </c>
      <c r="D339" s="101">
        <v>55</v>
      </c>
      <c r="E339" s="146">
        <v>27</v>
      </c>
      <c r="F339" s="23">
        <v>43494</v>
      </c>
    </row>
    <row r="340" spans="1:6" x14ac:dyDescent="0.25">
      <c r="A340" t="s">
        <v>242</v>
      </c>
      <c r="B340" s="23">
        <v>43469</v>
      </c>
      <c r="C340" t="s">
        <v>541</v>
      </c>
      <c r="D340" s="101" t="s">
        <v>419</v>
      </c>
      <c r="E340" s="146">
        <v>2</v>
      </c>
      <c r="F340" s="23">
        <v>43471</v>
      </c>
    </row>
    <row r="341" spans="1:6" x14ac:dyDescent="0.25">
      <c r="A341" t="s">
        <v>435</v>
      </c>
      <c r="B341" s="23">
        <v>43492</v>
      </c>
      <c r="C341" t="s">
        <v>540</v>
      </c>
      <c r="D341" s="101">
        <v>42</v>
      </c>
      <c r="E341" s="146">
        <v>8</v>
      </c>
      <c r="F341" s="23">
        <v>43500</v>
      </c>
    </row>
    <row r="342" spans="1:6" x14ac:dyDescent="0.25">
      <c r="A342" t="s">
        <v>439</v>
      </c>
      <c r="B342" s="23">
        <v>43494</v>
      </c>
      <c r="C342" t="s">
        <v>540</v>
      </c>
      <c r="D342" s="101">
        <v>48</v>
      </c>
      <c r="E342" s="146">
        <v>7</v>
      </c>
      <c r="F342" s="23">
        <v>43501</v>
      </c>
    </row>
    <row r="343" spans="1:6" x14ac:dyDescent="0.25">
      <c r="A343" t="s">
        <v>436</v>
      </c>
      <c r="B343" s="23">
        <v>43492</v>
      </c>
      <c r="C343" t="s">
        <v>540</v>
      </c>
      <c r="D343" s="101">
        <v>36</v>
      </c>
      <c r="E343" s="146">
        <v>10</v>
      </c>
      <c r="F343" s="23">
        <v>43502</v>
      </c>
    </row>
    <row r="344" spans="1:6" x14ac:dyDescent="0.25">
      <c r="A344" t="s">
        <v>435</v>
      </c>
      <c r="B344" s="23">
        <v>43490</v>
      </c>
      <c r="C344" t="s">
        <v>541</v>
      </c>
      <c r="D344" s="101" t="s">
        <v>419</v>
      </c>
      <c r="E344" s="146">
        <v>3</v>
      </c>
      <c r="F344" s="23">
        <v>43493</v>
      </c>
    </row>
    <row r="345" spans="1:6" x14ac:dyDescent="0.25">
      <c r="A345" t="s">
        <v>239</v>
      </c>
      <c r="B345" s="23">
        <v>43470</v>
      </c>
      <c r="C345" t="s">
        <v>540</v>
      </c>
      <c r="D345" s="101">
        <v>43</v>
      </c>
      <c r="E345" s="146">
        <v>7</v>
      </c>
      <c r="F345" s="23">
        <v>43477</v>
      </c>
    </row>
    <row r="346" spans="1:6" x14ac:dyDescent="0.25">
      <c r="A346" t="s">
        <v>253</v>
      </c>
      <c r="B346" s="23">
        <v>43495</v>
      </c>
      <c r="C346" t="s">
        <v>540</v>
      </c>
      <c r="D346" s="101">
        <v>50</v>
      </c>
      <c r="E346" s="146">
        <v>8</v>
      </c>
      <c r="F346" s="23">
        <v>43503</v>
      </c>
    </row>
    <row r="347" spans="1:6" x14ac:dyDescent="0.25">
      <c r="A347" t="s">
        <v>247</v>
      </c>
      <c r="B347" s="23">
        <v>43490</v>
      </c>
      <c r="C347" t="s">
        <v>540</v>
      </c>
      <c r="D347" s="101">
        <v>45</v>
      </c>
      <c r="E347" s="146">
        <v>7</v>
      </c>
      <c r="F347" s="23">
        <v>43497</v>
      </c>
    </row>
    <row r="348" spans="1:6" x14ac:dyDescent="0.25">
      <c r="A348" t="s">
        <v>249</v>
      </c>
      <c r="B348" s="23">
        <v>43482</v>
      </c>
      <c r="C348" t="s">
        <v>539</v>
      </c>
      <c r="D348" s="101">
        <v>71</v>
      </c>
      <c r="E348" s="146">
        <v>3</v>
      </c>
      <c r="F348" s="23">
        <v>43485</v>
      </c>
    </row>
    <row r="349" spans="1:6" x14ac:dyDescent="0.25">
      <c r="A349" t="s">
        <v>234</v>
      </c>
      <c r="B349" s="23">
        <v>43492</v>
      </c>
      <c r="C349" t="s">
        <v>540</v>
      </c>
      <c r="D349" s="101">
        <v>38</v>
      </c>
      <c r="E349" s="146">
        <v>7</v>
      </c>
      <c r="F349" s="23">
        <v>43499</v>
      </c>
    </row>
    <row r="350" spans="1:6" x14ac:dyDescent="0.25">
      <c r="A350" t="s">
        <v>248</v>
      </c>
      <c r="B350" s="23">
        <v>43481</v>
      </c>
      <c r="C350" t="s">
        <v>542</v>
      </c>
      <c r="D350" s="101">
        <v>39</v>
      </c>
      <c r="E350" s="146">
        <v>18</v>
      </c>
      <c r="F350" s="23">
        <v>43499</v>
      </c>
    </row>
    <row r="351" spans="1:6" x14ac:dyDescent="0.25">
      <c r="A351" t="s">
        <v>436</v>
      </c>
      <c r="B351" s="23">
        <v>43478</v>
      </c>
      <c r="C351" t="s">
        <v>541</v>
      </c>
      <c r="D351" s="101" t="s">
        <v>419</v>
      </c>
      <c r="E351" s="146">
        <v>2</v>
      </c>
      <c r="F351" s="23">
        <v>43480</v>
      </c>
    </row>
    <row r="352" spans="1:6" x14ac:dyDescent="0.25">
      <c r="A352" t="s">
        <v>435</v>
      </c>
      <c r="B352" s="23">
        <v>43484</v>
      </c>
      <c r="C352" t="s">
        <v>541</v>
      </c>
      <c r="D352" s="101" t="s">
        <v>419</v>
      </c>
      <c r="E352" s="146">
        <v>2</v>
      </c>
      <c r="F352" s="23">
        <v>43486</v>
      </c>
    </row>
    <row r="353" spans="1:6" x14ac:dyDescent="0.25">
      <c r="A353" t="s">
        <v>242</v>
      </c>
      <c r="B353" s="23">
        <v>43484</v>
      </c>
      <c r="C353" t="s">
        <v>540</v>
      </c>
      <c r="D353" s="101">
        <v>36</v>
      </c>
      <c r="E353" s="146">
        <v>8</v>
      </c>
      <c r="F353" s="23">
        <v>43492</v>
      </c>
    </row>
    <row r="354" spans="1:6" x14ac:dyDescent="0.25">
      <c r="A354" t="s">
        <v>435</v>
      </c>
      <c r="B354" s="23">
        <v>43476</v>
      </c>
      <c r="C354" t="s">
        <v>539</v>
      </c>
      <c r="D354" s="101">
        <v>62</v>
      </c>
      <c r="E354" s="146">
        <v>3</v>
      </c>
      <c r="F354" s="23">
        <v>43479</v>
      </c>
    </row>
    <row r="355" spans="1:6" x14ac:dyDescent="0.25">
      <c r="A355" t="s">
        <v>439</v>
      </c>
      <c r="B355" s="23">
        <v>43484</v>
      </c>
      <c r="C355" t="s">
        <v>540</v>
      </c>
      <c r="D355" s="101">
        <v>44</v>
      </c>
      <c r="E355" s="146">
        <v>9</v>
      </c>
      <c r="F355" s="23">
        <v>43493</v>
      </c>
    </row>
    <row r="356" spans="1:6" x14ac:dyDescent="0.25">
      <c r="A356" t="s">
        <v>428</v>
      </c>
      <c r="B356" s="23">
        <v>43486</v>
      </c>
      <c r="C356" t="s">
        <v>539</v>
      </c>
      <c r="D356" s="101">
        <v>60</v>
      </c>
      <c r="E356" s="146">
        <v>2</v>
      </c>
      <c r="F356" s="23">
        <v>43488</v>
      </c>
    </row>
    <row r="357" spans="1:6" x14ac:dyDescent="0.25">
      <c r="A357" t="s">
        <v>434</v>
      </c>
      <c r="B357" s="23">
        <v>43491</v>
      </c>
      <c r="C357" t="s">
        <v>541</v>
      </c>
      <c r="D357" s="101" t="s">
        <v>419</v>
      </c>
      <c r="E357" s="146">
        <v>1</v>
      </c>
      <c r="F357" s="23">
        <v>43492</v>
      </c>
    </row>
    <row r="358" spans="1:6" x14ac:dyDescent="0.25">
      <c r="A358" t="s">
        <v>246</v>
      </c>
      <c r="B358" s="23">
        <v>43483</v>
      </c>
      <c r="C358" t="s">
        <v>541</v>
      </c>
      <c r="D358" s="101" t="s">
        <v>419</v>
      </c>
      <c r="E358" s="146">
        <v>2</v>
      </c>
      <c r="F358" s="23">
        <v>43485</v>
      </c>
    </row>
    <row r="359" spans="1:6" x14ac:dyDescent="0.25">
      <c r="A359" t="s">
        <v>248</v>
      </c>
      <c r="B359" s="23">
        <v>43488</v>
      </c>
      <c r="C359" t="s">
        <v>539</v>
      </c>
      <c r="D359" s="101">
        <v>59</v>
      </c>
      <c r="E359" s="146">
        <v>3</v>
      </c>
      <c r="F359" s="23">
        <v>43491</v>
      </c>
    </row>
    <row r="360" spans="1:6" x14ac:dyDescent="0.25">
      <c r="A360" t="s">
        <v>439</v>
      </c>
      <c r="B360" s="23">
        <v>43469</v>
      </c>
      <c r="C360" t="s">
        <v>539</v>
      </c>
      <c r="D360" s="101">
        <v>70</v>
      </c>
      <c r="E360" s="146">
        <v>2</v>
      </c>
      <c r="F360" s="23">
        <v>43471</v>
      </c>
    </row>
    <row r="361" spans="1:6" x14ac:dyDescent="0.25">
      <c r="A361" t="s">
        <v>253</v>
      </c>
      <c r="B361" s="23">
        <v>43479</v>
      </c>
      <c r="C361" t="s">
        <v>540</v>
      </c>
      <c r="D361" s="101">
        <v>48</v>
      </c>
      <c r="E361" s="146">
        <v>7</v>
      </c>
      <c r="F361" s="23">
        <v>43486</v>
      </c>
    </row>
    <row r="362" spans="1:6" x14ac:dyDescent="0.25">
      <c r="A362" t="s">
        <v>423</v>
      </c>
      <c r="B362" s="23">
        <v>43487</v>
      </c>
      <c r="C362" t="s">
        <v>542</v>
      </c>
      <c r="D362" s="101">
        <v>47</v>
      </c>
      <c r="E362" s="146">
        <v>26</v>
      </c>
      <c r="F362" s="23">
        <v>43513</v>
      </c>
    </row>
    <row r="363" spans="1:6" x14ac:dyDescent="0.25">
      <c r="A363" t="s">
        <v>436</v>
      </c>
      <c r="B363" s="23">
        <v>43489</v>
      </c>
      <c r="C363" t="s">
        <v>540</v>
      </c>
      <c r="D363" s="101">
        <v>41</v>
      </c>
      <c r="E363" s="146">
        <v>9</v>
      </c>
      <c r="F363" s="23">
        <v>43498</v>
      </c>
    </row>
    <row r="364" spans="1:6" x14ac:dyDescent="0.25">
      <c r="A364" t="s">
        <v>436</v>
      </c>
      <c r="B364" s="23">
        <v>43469</v>
      </c>
      <c r="C364" t="s">
        <v>540</v>
      </c>
      <c r="D364" s="101">
        <v>34</v>
      </c>
      <c r="E364" s="146">
        <v>7</v>
      </c>
      <c r="F364" s="23">
        <v>43476</v>
      </c>
    </row>
    <row r="365" spans="1:6" x14ac:dyDescent="0.25">
      <c r="A365" t="s">
        <v>437</v>
      </c>
      <c r="B365" s="23">
        <v>43484</v>
      </c>
      <c r="C365" t="s">
        <v>540</v>
      </c>
      <c r="D365" s="101">
        <v>35</v>
      </c>
      <c r="E365" s="146">
        <v>9</v>
      </c>
      <c r="F365" s="23">
        <v>43493</v>
      </c>
    </row>
    <row r="366" spans="1:6" x14ac:dyDescent="0.25">
      <c r="A366" t="s">
        <v>437</v>
      </c>
      <c r="B366" s="23">
        <v>43487</v>
      </c>
      <c r="C366" t="s">
        <v>542</v>
      </c>
      <c r="D366" s="101">
        <v>39</v>
      </c>
      <c r="E366" s="146">
        <v>16</v>
      </c>
      <c r="F366" s="23">
        <v>43503</v>
      </c>
    </row>
    <row r="367" spans="1:6" x14ac:dyDescent="0.25">
      <c r="A367" t="s">
        <v>420</v>
      </c>
      <c r="B367" s="23">
        <v>43487</v>
      </c>
      <c r="C367" t="s">
        <v>540</v>
      </c>
      <c r="D367" s="101">
        <v>32</v>
      </c>
      <c r="E367" s="146">
        <v>9</v>
      </c>
      <c r="F367" s="23">
        <v>43496</v>
      </c>
    </row>
    <row r="368" spans="1:6" x14ac:dyDescent="0.25">
      <c r="A368" t="s">
        <v>438</v>
      </c>
      <c r="B368" s="23">
        <v>43467</v>
      </c>
      <c r="C368" t="s">
        <v>540</v>
      </c>
      <c r="D368" s="101">
        <v>35</v>
      </c>
      <c r="E368" s="146">
        <v>9</v>
      </c>
      <c r="F368" s="23">
        <v>43476</v>
      </c>
    </row>
    <row r="369" spans="1:6" x14ac:dyDescent="0.25">
      <c r="A369" t="s">
        <v>239</v>
      </c>
      <c r="B369" s="23">
        <v>43481</v>
      </c>
      <c r="C369" t="s">
        <v>540</v>
      </c>
      <c r="D369" s="101">
        <v>45</v>
      </c>
      <c r="E369" s="146">
        <v>9</v>
      </c>
      <c r="F369" s="23">
        <v>43490</v>
      </c>
    </row>
    <row r="370" spans="1:6" x14ac:dyDescent="0.25">
      <c r="A370" t="s">
        <v>248</v>
      </c>
      <c r="B370" s="23">
        <v>43473</v>
      </c>
      <c r="C370" t="s">
        <v>542</v>
      </c>
      <c r="D370" s="101">
        <v>50</v>
      </c>
      <c r="E370" s="146">
        <v>28</v>
      </c>
      <c r="F370" s="23">
        <v>43501</v>
      </c>
    </row>
    <row r="371" spans="1:6" x14ac:dyDescent="0.25">
      <c r="A371" t="s">
        <v>241</v>
      </c>
      <c r="B371" s="23">
        <v>43477</v>
      </c>
      <c r="C371" t="s">
        <v>540</v>
      </c>
      <c r="D371" s="101">
        <v>42</v>
      </c>
      <c r="E371" s="146">
        <v>8</v>
      </c>
      <c r="F371" s="23">
        <v>43485</v>
      </c>
    </row>
    <row r="372" spans="1:6" x14ac:dyDescent="0.25">
      <c r="A372" t="s">
        <v>420</v>
      </c>
      <c r="B372" s="23">
        <v>43491</v>
      </c>
      <c r="C372" t="s">
        <v>540</v>
      </c>
      <c r="D372" s="101">
        <v>53</v>
      </c>
      <c r="E372" s="146">
        <v>10</v>
      </c>
      <c r="F372" s="23">
        <v>43501</v>
      </c>
    </row>
    <row r="373" spans="1:6" x14ac:dyDescent="0.25">
      <c r="A373" t="s">
        <v>240</v>
      </c>
      <c r="B373" s="23">
        <v>43481</v>
      </c>
      <c r="C373" t="s">
        <v>540</v>
      </c>
      <c r="D373" s="101">
        <v>53</v>
      </c>
      <c r="E373" s="146">
        <v>8</v>
      </c>
      <c r="F373" s="23">
        <v>43489</v>
      </c>
    </row>
    <row r="374" spans="1:6" x14ac:dyDescent="0.25">
      <c r="A374" t="s">
        <v>435</v>
      </c>
      <c r="B374" s="23">
        <v>43484</v>
      </c>
      <c r="C374" t="s">
        <v>542</v>
      </c>
      <c r="D374" s="101">
        <v>39</v>
      </c>
      <c r="E374" s="146">
        <v>21</v>
      </c>
      <c r="F374" s="23">
        <v>43505</v>
      </c>
    </row>
    <row r="375" spans="1:6" x14ac:dyDescent="0.25">
      <c r="A375" t="s">
        <v>430</v>
      </c>
      <c r="B375" s="23">
        <v>43494</v>
      </c>
      <c r="C375" t="s">
        <v>540</v>
      </c>
      <c r="D375" s="101">
        <v>36</v>
      </c>
      <c r="E375" s="146">
        <v>9</v>
      </c>
      <c r="F375" s="23">
        <v>43503</v>
      </c>
    </row>
    <row r="376" spans="1:6" x14ac:dyDescent="0.25">
      <c r="A376" t="s">
        <v>239</v>
      </c>
      <c r="B376" s="23">
        <v>43492</v>
      </c>
      <c r="C376" t="s">
        <v>540</v>
      </c>
      <c r="D376" s="101">
        <v>39</v>
      </c>
      <c r="E376" s="146">
        <v>10</v>
      </c>
      <c r="F376" s="23">
        <v>43502</v>
      </c>
    </row>
    <row r="377" spans="1:6" x14ac:dyDescent="0.25">
      <c r="A377" t="s">
        <v>241</v>
      </c>
      <c r="B377" s="23">
        <v>43492</v>
      </c>
      <c r="C377" t="s">
        <v>542</v>
      </c>
      <c r="D377" s="101">
        <v>37</v>
      </c>
      <c r="E377" s="146">
        <v>27</v>
      </c>
      <c r="F377" s="23">
        <v>43519</v>
      </c>
    </row>
    <row r="378" spans="1:6" x14ac:dyDescent="0.25">
      <c r="A378" t="s">
        <v>253</v>
      </c>
      <c r="B378" s="23">
        <v>43478</v>
      </c>
      <c r="C378" t="s">
        <v>539</v>
      </c>
      <c r="D378" s="101">
        <v>54</v>
      </c>
      <c r="E378" s="146">
        <v>1</v>
      </c>
      <c r="F378" s="23">
        <v>43479</v>
      </c>
    </row>
    <row r="379" spans="1:6" x14ac:dyDescent="0.25">
      <c r="A379" t="s">
        <v>240</v>
      </c>
      <c r="B379" s="23">
        <v>43484</v>
      </c>
      <c r="C379" t="s">
        <v>541</v>
      </c>
      <c r="D379" s="101" t="s">
        <v>419</v>
      </c>
      <c r="E379" s="146">
        <v>3</v>
      </c>
      <c r="F379" s="23">
        <v>43487</v>
      </c>
    </row>
    <row r="380" spans="1:6" x14ac:dyDescent="0.25">
      <c r="A380" t="s">
        <v>434</v>
      </c>
      <c r="B380" s="23">
        <v>43496</v>
      </c>
      <c r="C380" t="s">
        <v>541</v>
      </c>
      <c r="D380" s="101" t="s">
        <v>419</v>
      </c>
      <c r="E380" s="146">
        <v>2</v>
      </c>
      <c r="F380" s="23">
        <v>43498</v>
      </c>
    </row>
    <row r="381" spans="1:6" x14ac:dyDescent="0.25">
      <c r="A381" t="s">
        <v>241</v>
      </c>
      <c r="B381" s="23">
        <v>43492</v>
      </c>
      <c r="C381" t="s">
        <v>539</v>
      </c>
      <c r="D381" s="101">
        <v>53</v>
      </c>
      <c r="E381" s="146">
        <v>2</v>
      </c>
      <c r="F381" s="23">
        <v>43494</v>
      </c>
    </row>
    <row r="382" spans="1:6" x14ac:dyDescent="0.25">
      <c r="A382" t="s">
        <v>240</v>
      </c>
      <c r="B382" s="23">
        <v>43487</v>
      </c>
      <c r="C382" t="s">
        <v>539</v>
      </c>
      <c r="D382" s="101">
        <v>56</v>
      </c>
      <c r="E382" s="146">
        <v>2</v>
      </c>
      <c r="F382" s="23">
        <v>43489</v>
      </c>
    </row>
    <row r="383" spans="1:6" x14ac:dyDescent="0.25">
      <c r="A383" t="s">
        <v>434</v>
      </c>
      <c r="B383" s="23">
        <v>43486</v>
      </c>
      <c r="C383" t="s">
        <v>540</v>
      </c>
      <c r="D383" s="101">
        <v>51</v>
      </c>
      <c r="E383" s="146">
        <v>8</v>
      </c>
      <c r="F383" s="23">
        <v>43494</v>
      </c>
    </row>
    <row r="384" spans="1:6" x14ac:dyDescent="0.25">
      <c r="A384" t="s">
        <v>420</v>
      </c>
      <c r="B384" s="23">
        <v>43493</v>
      </c>
      <c r="C384" t="s">
        <v>541</v>
      </c>
      <c r="D384" s="101" t="s">
        <v>419</v>
      </c>
      <c r="E384" s="146">
        <v>1</v>
      </c>
      <c r="F384" s="23">
        <v>43494</v>
      </c>
    </row>
    <row r="385" spans="1:6" x14ac:dyDescent="0.25">
      <c r="A385" t="s">
        <v>436</v>
      </c>
      <c r="B385" s="23">
        <v>43477</v>
      </c>
      <c r="C385" t="s">
        <v>540</v>
      </c>
      <c r="D385" s="101">
        <v>52</v>
      </c>
      <c r="E385" s="146">
        <v>7</v>
      </c>
      <c r="F385" s="23">
        <v>43484</v>
      </c>
    </row>
    <row r="386" spans="1:6" x14ac:dyDescent="0.25">
      <c r="A386" t="s">
        <v>438</v>
      </c>
      <c r="B386" s="23">
        <v>43487</v>
      </c>
      <c r="C386" t="s">
        <v>540</v>
      </c>
      <c r="D386" s="101">
        <v>53</v>
      </c>
      <c r="E386" s="146">
        <v>7</v>
      </c>
      <c r="F386" s="23">
        <v>43494</v>
      </c>
    </row>
    <row r="387" spans="1:6" x14ac:dyDescent="0.25">
      <c r="A387" t="s">
        <v>436</v>
      </c>
      <c r="B387" s="23">
        <v>43475</v>
      </c>
      <c r="C387" t="s">
        <v>541</v>
      </c>
      <c r="D387" s="101" t="s">
        <v>419</v>
      </c>
      <c r="E387" s="146">
        <v>1</v>
      </c>
      <c r="F387" s="23">
        <v>43476</v>
      </c>
    </row>
    <row r="388" spans="1:6" x14ac:dyDescent="0.25">
      <c r="A388" t="s">
        <v>247</v>
      </c>
      <c r="B388" s="23">
        <v>43473</v>
      </c>
      <c r="C388" t="s">
        <v>541</v>
      </c>
      <c r="D388" s="101" t="s">
        <v>419</v>
      </c>
      <c r="E388" s="146">
        <v>1</v>
      </c>
      <c r="F388" s="23">
        <v>43474</v>
      </c>
    </row>
    <row r="389" spans="1:6" x14ac:dyDescent="0.25">
      <c r="A389" t="s">
        <v>430</v>
      </c>
      <c r="B389" s="23">
        <v>43469</v>
      </c>
      <c r="C389" t="s">
        <v>540</v>
      </c>
      <c r="D389" s="101">
        <v>46</v>
      </c>
      <c r="E389" s="146">
        <v>8</v>
      </c>
      <c r="F389" s="23">
        <v>43477</v>
      </c>
    </row>
    <row r="390" spans="1:6" x14ac:dyDescent="0.25">
      <c r="A390" t="s">
        <v>436</v>
      </c>
      <c r="B390" s="23">
        <v>43471</v>
      </c>
      <c r="C390" t="s">
        <v>540</v>
      </c>
      <c r="D390" s="101">
        <v>44</v>
      </c>
      <c r="E390" s="146">
        <v>10</v>
      </c>
      <c r="F390" s="23">
        <v>43481</v>
      </c>
    </row>
    <row r="391" spans="1:6" x14ac:dyDescent="0.25">
      <c r="A391" t="s">
        <v>234</v>
      </c>
      <c r="B391" s="23">
        <v>43492</v>
      </c>
      <c r="C391" t="s">
        <v>540</v>
      </c>
      <c r="D391" s="101">
        <v>47</v>
      </c>
      <c r="E391" s="146">
        <v>7</v>
      </c>
      <c r="F391" s="23">
        <v>43499</v>
      </c>
    </row>
    <row r="392" spans="1:6" x14ac:dyDescent="0.25">
      <c r="A392" t="s">
        <v>434</v>
      </c>
      <c r="B392" s="23">
        <v>43475</v>
      </c>
      <c r="C392" t="s">
        <v>540</v>
      </c>
      <c r="D392" s="101">
        <v>47</v>
      </c>
      <c r="E392" s="146">
        <v>7</v>
      </c>
      <c r="F392" s="23">
        <v>43482</v>
      </c>
    </row>
    <row r="393" spans="1:6" x14ac:dyDescent="0.25">
      <c r="A393" t="s">
        <v>428</v>
      </c>
      <c r="B393" s="23">
        <v>43486</v>
      </c>
      <c r="C393" t="s">
        <v>539</v>
      </c>
      <c r="D393" s="101">
        <v>55</v>
      </c>
      <c r="E393" s="146">
        <v>3</v>
      </c>
      <c r="F393" s="23">
        <v>43489</v>
      </c>
    </row>
    <row r="394" spans="1:6" x14ac:dyDescent="0.25">
      <c r="A394" t="s">
        <v>437</v>
      </c>
      <c r="B394" s="23">
        <v>43469</v>
      </c>
      <c r="C394" t="s">
        <v>539</v>
      </c>
      <c r="D394" s="101">
        <v>51</v>
      </c>
      <c r="E394" s="146">
        <v>3</v>
      </c>
      <c r="F394" s="23">
        <v>43472</v>
      </c>
    </row>
    <row r="395" spans="1:6" x14ac:dyDescent="0.25">
      <c r="A395" t="s">
        <v>423</v>
      </c>
      <c r="B395" s="23">
        <v>43480</v>
      </c>
      <c r="C395" t="s">
        <v>539</v>
      </c>
      <c r="D395" s="101">
        <v>51</v>
      </c>
      <c r="E395" s="146">
        <v>2</v>
      </c>
      <c r="F395" s="23">
        <v>43482</v>
      </c>
    </row>
    <row r="396" spans="1:6" x14ac:dyDescent="0.25">
      <c r="A396" t="s">
        <v>438</v>
      </c>
      <c r="B396" s="23">
        <v>43486</v>
      </c>
      <c r="C396" t="s">
        <v>540</v>
      </c>
      <c r="D396" s="101">
        <v>43</v>
      </c>
      <c r="E396" s="146">
        <v>7</v>
      </c>
      <c r="F396" s="23">
        <v>43493</v>
      </c>
    </row>
    <row r="397" spans="1:6" x14ac:dyDescent="0.25">
      <c r="A397" t="s">
        <v>430</v>
      </c>
      <c r="B397" s="23">
        <v>43491</v>
      </c>
      <c r="C397" t="s">
        <v>540</v>
      </c>
      <c r="D397" s="101">
        <v>38</v>
      </c>
      <c r="E397" s="146">
        <v>10</v>
      </c>
      <c r="F397" s="23">
        <v>43501</v>
      </c>
    </row>
    <row r="398" spans="1:6" x14ac:dyDescent="0.25">
      <c r="A398" t="s">
        <v>241</v>
      </c>
      <c r="B398" s="23">
        <v>43483</v>
      </c>
      <c r="C398" t="s">
        <v>539</v>
      </c>
      <c r="D398" s="101">
        <v>57</v>
      </c>
      <c r="E398" s="146">
        <v>1</v>
      </c>
      <c r="F398" s="23">
        <v>43484</v>
      </c>
    </row>
    <row r="399" spans="1:6" x14ac:dyDescent="0.25">
      <c r="A399" t="s">
        <v>246</v>
      </c>
      <c r="B399" s="23">
        <v>43476</v>
      </c>
      <c r="C399" t="s">
        <v>539</v>
      </c>
      <c r="D399" s="101">
        <v>64</v>
      </c>
      <c r="E399" s="146">
        <v>3</v>
      </c>
      <c r="F399" s="23">
        <v>43479</v>
      </c>
    </row>
    <row r="400" spans="1:6" x14ac:dyDescent="0.25">
      <c r="A400" t="s">
        <v>247</v>
      </c>
      <c r="B400" s="23">
        <v>43486</v>
      </c>
      <c r="C400" t="s">
        <v>540</v>
      </c>
      <c r="D400" s="101">
        <v>34</v>
      </c>
      <c r="E400" s="146">
        <v>9</v>
      </c>
      <c r="F400" s="23">
        <v>43495</v>
      </c>
    </row>
    <row r="401" spans="1:6" x14ac:dyDescent="0.25">
      <c r="A401" t="s">
        <v>439</v>
      </c>
      <c r="B401" s="23">
        <v>43469</v>
      </c>
      <c r="C401" t="s">
        <v>540</v>
      </c>
      <c r="D401" s="101">
        <v>41</v>
      </c>
      <c r="E401" s="146">
        <v>7</v>
      </c>
      <c r="F401" s="23">
        <v>43476</v>
      </c>
    </row>
    <row r="402" spans="1:6" x14ac:dyDescent="0.25">
      <c r="A402" t="s">
        <v>433</v>
      </c>
      <c r="B402" s="23">
        <v>43492</v>
      </c>
      <c r="C402" t="s">
        <v>542</v>
      </c>
      <c r="D402" s="101">
        <v>40</v>
      </c>
      <c r="E402" s="146">
        <v>22</v>
      </c>
      <c r="F402" s="23">
        <v>43514</v>
      </c>
    </row>
    <row r="403" spans="1:6" x14ac:dyDescent="0.25">
      <c r="A403" t="s">
        <v>437</v>
      </c>
      <c r="B403" s="23">
        <v>43491</v>
      </c>
      <c r="C403" t="s">
        <v>540</v>
      </c>
      <c r="D403" s="101">
        <v>30</v>
      </c>
      <c r="E403" s="146">
        <v>10</v>
      </c>
      <c r="F403" s="23">
        <v>43501</v>
      </c>
    </row>
    <row r="404" spans="1:6" x14ac:dyDescent="0.25">
      <c r="A404" t="s">
        <v>423</v>
      </c>
      <c r="B404" s="23">
        <v>43487</v>
      </c>
      <c r="C404" t="s">
        <v>540</v>
      </c>
      <c r="D404" s="101">
        <v>47</v>
      </c>
      <c r="E404" s="146">
        <v>7</v>
      </c>
      <c r="F404" s="23">
        <v>43494</v>
      </c>
    </row>
    <row r="405" spans="1:6" x14ac:dyDescent="0.25">
      <c r="A405" t="s">
        <v>437</v>
      </c>
      <c r="B405" s="23">
        <v>43484</v>
      </c>
      <c r="C405" t="s">
        <v>539</v>
      </c>
      <c r="D405" s="101">
        <v>72</v>
      </c>
      <c r="E405" s="146">
        <v>3</v>
      </c>
      <c r="F405" s="23">
        <v>43487</v>
      </c>
    </row>
    <row r="406" spans="1:6" x14ac:dyDescent="0.25">
      <c r="A406" t="s">
        <v>428</v>
      </c>
      <c r="B406" s="23">
        <v>43473</v>
      </c>
      <c r="C406" t="s">
        <v>541</v>
      </c>
      <c r="D406" s="101" t="s">
        <v>419</v>
      </c>
      <c r="E406" s="146">
        <v>3</v>
      </c>
      <c r="F406" s="23">
        <v>43476</v>
      </c>
    </row>
    <row r="407" spans="1:6" x14ac:dyDescent="0.25">
      <c r="A407" t="s">
        <v>436</v>
      </c>
      <c r="B407" s="23">
        <v>43486</v>
      </c>
      <c r="C407" t="s">
        <v>541</v>
      </c>
      <c r="D407" s="101" t="s">
        <v>419</v>
      </c>
      <c r="E407" s="146">
        <v>1</v>
      </c>
      <c r="F407" s="23">
        <v>43487</v>
      </c>
    </row>
    <row r="408" spans="1:6" x14ac:dyDescent="0.25">
      <c r="A408" t="s">
        <v>239</v>
      </c>
      <c r="B408" s="23">
        <v>43471</v>
      </c>
      <c r="C408" t="s">
        <v>541</v>
      </c>
      <c r="D408" s="101" t="s">
        <v>419</v>
      </c>
      <c r="E408" s="146">
        <v>3</v>
      </c>
      <c r="F408" s="23">
        <v>43474</v>
      </c>
    </row>
    <row r="409" spans="1:6" x14ac:dyDescent="0.25">
      <c r="A409" t="s">
        <v>253</v>
      </c>
      <c r="B409" s="23">
        <v>43485</v>
      </c>
      <c r="C409" t="s">
        <v>541</v>
      </c>
      <c r="D409" s="101" t="s">
        <v>419</v>
      </c>
      <c r="E409" s="146">
        <v>2</v>
      </c>
      <c r="F409" s="23">
        <v>43487</v>
      </c>
    </row>
    <row r="410" spans="1:6" x14ac:dyDescent="0.25">
      <c r="A410" t="s">
        <v>234</v>
      </c>
      <c r="B410" s="23">
        <v>43493</v>
      </c>
      <c r="C410" t="s">
        <v>539</v>
      </c>
      <c r="D410" s="101">
        <v>75</v>
      </c>
      <c r="E410" s="146">
        <v>3</v>
      </c>
      <c r="F410" s="23">
        <v>43496</v>
      </c>
    </row>
    <row r="411" spans="1:6" x14ac:dyDescent="0.25">
      <c r="A411" t="s">
        <v>236</v>
      </c>
      <c r="B411" s="23">
        <v>43493</v>
      </c>
      <c r="C411" t="s">
        <v>539</v>
      </c>
      <c r="D411" s="101">
        <v>72</v>
      </c>
      <c r="E411" s="146">
        <v>1</v>
      </c>
      <c r="F411" s="23">
        <v>43494</v>
      </c>
    </row>
    <row r="412" spans="1:6" x14ac:dyDescent="0.25">
      <c r="A412" t="s">
        <v>430</v>
      </c>
      <c r="B412" s="23">
        <v>43496</v>
      </c>
      <c r="C412" t="s">
        <v>541</v>
      </c>
      <c r="D412" s="101" t="s">
        <v>419</v>
      </c>
      <c r="E412" s="146">
        <v>2</v>
      </c>
      <c r="F412" s="23">
        <v>43498</v>
      </c>
    </row>
    <row r="413" spans="1:6" x14ac:dyDescent="0.25">
      <c r="A413" t="s">
        <v>436</v>
      </c>
      <c r="B413" s="23">
        <v>43483</v>
      </c>
      <c r="C413" t="s">
        <v>541</v>
      </c>
      <c r="D413" s="101" t="s">
        <v>419</v>
      </c>
      <c r="E413" s="146">
        <v>3</v>
      </c>
      <c r="F413" s="23">
        <v>43486</v>
      </c>
    </row>
    <row r="414" spans="1:6" x14ac:dyDescent="0.25">
      <c r="A414" t="s">
        <v>242</v>
      </c>
      <c r="B414" s="23">
        <v>43471</v>
      </c>
      <c r="C414" t="s">
        <v>541</v>
      </c>
      <c r="D414" s="101" t="s">
        <v>419</v>
      </c>
      <c r="E414" s="146">
        <v>3</v>
      </c>
      <c r="F414" s="23">
        <v>43474</v>
      </c>
    </row>
    <row r="415" spans="1:6" x14ac:dyDescent="0.25">
      <c r="A415" t="s">
        <v>234</v>
      </c>
      <c r="B415" s="23">
        <v>43484</v>
      </c>
      <c r="C415" t="s">
        <v>540</v>
      </c>
      <c r="D415" s="101">
        <v>55</v>
      </c>
      <c r="E415" s="146">
        <v>10</v>
      </c>
      <c r="F415" s="23">
        <v>43494</v>
      </c>
    </row>
    <row r="416" spans="1:6" x14ac:dyDescent="0.25">
      <c r="A416" t="s">
        <v>436</v>
      </c>
      <c r="B416" s="23">
        <v>43476</v>
      </c>
      <c r="C416" t="s">
        <v>539</v>
      </c>
      <c r="D416" s="101">
        <v>69</v>
      </c>
      <c r="E416" s="146">
        <v>1</v>
      </c>
      <c r="F416" s="23">
        <v>43477</v>
      </c>
    </row>
    <row r="417" spans="1:6" x14ac:dyDescent="0.25">
      <c r="A417" t="s">
        <v>249</v>
      </c>
      <c r="B417" s="23">
        <v>43492</v>
      </c>
      <c r="C417" t="s">
        <v>542</v>
      </c>
      <c r="D417" s="101">
        <v>41</v>
      </c>
      <c r="E417" s="146">
        <v>27</v>
      </c>
      <c r="F417" s="23">
        <v>43519</v>
      </c>
    </row>
    <row r="418" spans="1:6" x14ac:dyDescent="0.25">
      <c r="A418" t="s">
        <v>430</v>
      </c>
      <c r="B418" s="23">
        <v>43475</v>
      </c>
      <c r="C418" t="s">
        <v>540</v>
      </c>
      <c r="D418" s="101">
        <v>36</v>
      </c>
      <c r="E418" s="146">
        <v>9</v>
      </c>
      <c r="F418" s="23">
        <v>43484</v>
      </c>
    </row>
    <row r="419" spans="1:6" x14ac:dyDescent="0.25">
      <c r="A419" t="s">
        <v>242</v>
      </c>
      <c r="B419" s="23">
        <v>43482</v>
      </c>
      <c r="C419" t="s">
        <v>541</v>
      </c>
      <c r="D419" s="101" t="s">
        <v>419</v>
      </c>
      <c r="E419" s="146">
        <v>2</v>
      </c>
      <c r="F419" s="23">
        <v>43484</v>
      </c>
    </row>
    <row r="420" spans="1:6" x14ac:dyDescent="0.25">
      <c r="A420" t="s">
        <v>420</v>
      </c>
      <c r="B420" s="23">
        <v>43471</v>
      </c>
      <c r="C420" t="s">
        <v>540</v>
      </c>
      <c r="D420" s="101">
        <v>40</v>
      </c>
      <c r="E420" s="146">
        <v>8</v>
      </c>
      <c r="F420" s="23">
        <v>43479</v>
      </c>
    </row>
    <row r="421" spans="1:6" x14ac:dyDescent="0.25">
      <c r="A421" t="s">
        <v>438</v>
      </c>
      <c r="B421" s="23">
        <v>43482</v>
      </c>
      <c r="C421" t="s">
        <v>540</v>
      </c>
      <c r="D421" s="101">
        <v>48</v>
      </c>
      <c r="E421" s="146">
        <v>7</v>
      </c>
      <c r="F421" s="23">
        <v>43489</v>
      </c>
    </row>
    <row r="422" spans="1:6" x14ac:dyDescent="0.25">
      <c r="A422" t="s">
        <v>247</v>
      </c>
      <c r="B422" s="23">
        <v>43490</v>
      </c>
      <c r="C422" t="s">
        <v>541</v>
      </c>
      <c r="D422" s="101" t="s">
        <v>419</v>
      </c>
      <c r="E422" s="146">
        <v>1</v>
      </c>
      <c r="F422" s="23">
        <v>43491</v>
      </c>
    </row>
    <row r="423" spans="1:6" x14ac:dyDescent="0.25">
      <c r="A423" t="s">
        <v>439</v>
      </c>
      <c r="B423" s="23">
        <v>43467</v>
      </c>
      <c r="C423" t="s">
        <v>541</v>
      </c>
      <c r="D423" s="101" t="s">
        <v>419</v>
      </c>
      <c r="E423" s="146">
        <v>2</v>
      </c>
      <c r="F423" s="23">
        <v>43469</v>
      </c>
    </row>
    <row r="424" spans="1:6" x14ac:dyDescent="0.25">
      <c r="A424" t="s">
        <v>236</v>
      </c>
      <c r="B424" s="23">
        <v>43477</v>
      </c>
      <c r="C424" t="s">
        <v>541</v>
      </c>
      <c r="D424" s="101" t="s">
        <v>419</v>
      </c>
      <c r="E424" s="146">
        <v>3</v>
      </c>
      <c r="F424" s="23">
        <v>43480</v>
      </c>
    </row>
    <row r="425" spans="1:6" x14ac:dyDescent="0.25">
      <c r="A425" t="s">
        <v>241</v>
      </c>
      <c r="B425" s="23">
        <v>43479</v>
      </c>
      <c r="C425" t="s">
        <v>539</v>
      </c>
      <c r="D425" s="101">
        <v>69</v>
      </c>
      <c r="E425" s="146">
        <v>1</v>
      </c>
      <c r="F425" s="23">
        <v>43480</v>
      </c>
    </row>
    <row r="426" spans="1:6" x14ac:dyDescent="0.25">
      <c r="A426" t="s">
        <v>247</v>
      </c>
      <c r="B426" s="23">
        <v>43470</v>
      </c>
      <c r="C426" t="s">
        <v>541</v>
      </c>
      <c r="D426" s="101" t="s">
        <v>419</v>
      </c>
      <c r="E426" s="146">
        <v>3</v>
      </c>
      <c r="F426" s="23">
        <v>43473</v>
      </c>
    </row>
    <row r="427" spans="1:6" x14ac:dyDescent="0.25">
      <c r="A427" t="s">
        <v>430</v>
      </c>
      <c r="B427" s="23">
        <v>43472</v>
      </c>
      <c r="C427" t="s">
        <v>539</v>
      </c>
      <c r="D427" s="101">
        <v>69</v>
      </c>
      <c r="E427" s="146">
        <v>2</v>
      </c>
      <c r="F427" s="23">
        <v>43474</v>
      </c>
    </row>
    <row r="428" spans="1:6" x14ac:dyDescent="0.25">
      <c r="A428" t="s">
        <v>240</v>
      </c>
      <c r="B428" s="23">
        <v>43478</v>
      </c>
      <c r="C428" t="s">
        <v>541</v>
      </c>
      <c r="D428" s="101" t="s">
        <v>419</v>
      </c>
      <c r="E428" s="146">
        <v>3</v>
      </c>
      <c r="F428" s="23">
        <v>43481</v>
      </c>
    </row>
    <row r="429" spans="1:6" x14ac:dyDescent="0.25">
      <c r="A429" t="s">
        <v>248</v>
      </c>
      <c r="B429" s="23">
        <v>43475</v>
      </c>
      <c r="C429" t="s">
        <v>541</v>
      </c>
      <c r="D429" s="101" t="s">
        <v>419</v>
      </c>
      <c r="E429" s="146">
        <v>2</v>
      </c>
      <c r="F429" s="23">
        <v>43477</v>
      </c>
    </row>
    <row r="430" spans="1:6" x14ac:dyDescent="0.25">
      <c r="A430" t="s">
        <v>430</v>
      </c>
      <c r="B430" s="23">
        <v>43477</v>
      </c>
      <c r="C430" t="s">
        <v>540</v>
      </c>
      <c r="D430" s="101">
        <v>51</v>
      </c>
      <c r="E430" s="146">
        <v>9</v>
      </c>
      <c r="F430" s="23">
        <v>43486</v>
      </c>
    </row>
    <row r="431" spans="1:6" x14ac:dyDescent="0.25">
      <c r="A431" t="s">
        <v>438</v>
      </c>
      <c r="B431" s="23">
        <v>43488</v>
      </c>
      <c r="C431" t="s">
        <v>540</v>
      </c>
      <c r="D431" s="101">
        <v>47</v>
      </c>
      <c r="E431" s="146">
        <v>10</v>
      </c>
      <c r="F431" s="23">
        <v>43498</v>
      </c>
    </row>
    <row r="432" spans="1:6" x14ac:dyDescent="0.25">
      <c r="A432" t="s">
        <v>234</v>
      </c>
      <c r="B432" s="23">
        <v>43493</v>
      </c>
      <c r="C432" t="s">
        <v>541</v>
      </c>
      <c r="D432" s="101" t="s">
        <v>419</v>
      </c>
      <c r="E432" s="146">
        <v>2</v>
      </c>
      <c r="F432" s="23">
        <v>43495</v>
      </c>
    </row>
    <row r="433" spans="1:6" x14ac:dyDescent="0.25">
      <c r="A433" t="s">
        <v>414</v>
      </c>
      <c r="B433" s="23">
        <v>43478</v>
      </c>
      <c r="C433" t="s">
        <v>540</v>
      </c>
      <c r="D433" s="101">
        <v>40</v>
      </c>
      <c r="E433" s="146">
        <v>8</v>
      </c>
      <c r="F433" s="23">
        <v>43486</v>
      </c>
    </row>
    <row r="434" spans="1:6" x14ac:dyDescent="0.25">
      <c r="A434" t="s">
        <v>246</v>
      </c>
      <c r="B434" s="23">
        <v>43491</v>
      </c>
      <c r="C434" t="s">
        <v>542</v>
      </c>
      <c r="D434" s="101">
        <v>45</v>
      </c>
      <c r="E434" s="146">
        <v>17</v>
      </c>
      <c r="F434" s="23">
        <v>43508</v>
      </c>
    </row>
    <row r="435" spans="1:6" x14ac:dyDescent="0.25">
      <c r="A435" t="s">
        <v>439</v>
      </c>
      <c r="B435" s="23">
        <v>43482</v>
      </c>
      <c r="C435" t="s">
        <v>539</v>
      </c>
      <c r="D435" s="101">
        <v>64</v>
      </c>
      <c r="E435" s="146">
        <v>2</v>
      </c>
      <c r="F435" s="23">
        <v>43484</v>
      </c>
    </row>
    <row r="436" spans="1:6" x14ac:dyDescent="0.25">
      <c r="A436" t="s">
        <v>242</v>
      </c>
      <c r="B436" s="23">
        <v>43466</v>
      </c>
      <c r="C436" t="s">
        <v>541</v>
      </c>
      <c r="D436" s="101" t="s">
        <v>419</v>
      </c>
      <c r="E436" s="146">
        <v>3</v>
      </c>
      <c r="F436" s="23">
        <v>43469</v>
      </c>
    </row>
    <row r="437" spans="1:6" x14ac:dyDescent="0.25">
      <c r="A437" t="s">
        <v>439</v>
      </c>
      <c r="B437" s="23">
        <v>43478</v>
      </c>
      <c r="C437" t="s">
        <v>539</v>
      </c>
      <c r="D437" s="101">
        <v>71</v>
      </c>
      <c r="E437" s="146">
        <v>1</v>
      </c>
      <c r="F437" s="23">
        <v>43479</v>
      </c>
    </row>
    <row r="438" spans="1:6" x14ac:dyDescent="0.25">
      <c r="A438" t="s">
        <v>434</v>
      </c>
      <c r="B438" s="23">
        <v>43486</v>
      </c>
      <c r="C438" t="s">
        <v>540</v>
      </c>
      <c r="D438" s="101">
        <v>54</v>
      </c>
      <c r="E438" s="146">
        <v>10</v>
      </c>
      <c r="F438" s="23">
        <v>43496</v>
      </c>
    </row>
    <row r="439" spans="1:6" x14ac:dyDescent="0.25">
      <c r="A439" t="s">
        <v>248</v>
      </c>
      <c r="B439" s="23">
        <v>43483</v>
      </c>
      <c r="C439" t="s">
        <v>540</v>
      </c>
      <c r="D439" s="101">
        <v>47</v>
      </c>
      <c r="E439" s="146">
        <v>8</v>
      </c>
      <c r="F439" s="23">
        <v>43491</v>
      </c>
    </row>
    <row r="440" spans="1:6" x14ac:dyDescent="0.25">
      <c r="A440" t="s">
        <v>434</v>
      </c>
      <c r="B440" s="23">
        <v>43468</v>
      </c>
      <c r="C440" t="s">
        <v>542</v>
      </c>
      <c r="D440" s="101">
        <v>53</v>
      </c>
      <c r="E440" s="146">
        <v>23</v>
      </c>
      <c r="F440" s="23">
        <v>43491</v>
      </c>
    </row>
    <row r="441" spans="1:6" x14ac:dyDescent="0.25">
      <c r="A441" t="s">
        <v>234</v>
      </c>
      <c r="B441" s="23">
        <v>43469</v>
      </c>
      <c r="C441" t="s">
        <v>541</v>
      </c>
      <c r="D441" s="101" t="s">
        <v>419</v>
      </c>
      <c r="E441" s="146">
        <v>3</v>
      </c>
      <c r="F441" s="23">
        <v>43472</v>
      </c>
    </row>
    <row r="442" spans="1:6" x14ac:dyDescent="0.25">
      <c r="A442" t="s">
        <v>428</v>
      </c>
      <c r="B442" s="23">
        <v>43467</v>
      </c>
      <c r="C442" t="s">
        <v>541</v>
      </c>
      <c r="D442" s="101" t="s">
        <v>419</v>
      </c>
      <c r="E442" s="146">
        <v>3</v>
      </c>
      <c r="F442" s="23">
        <v>43470</v>
      </c>
    </row>
    <row r="443" spans="1:6" x14ac:dyDescent="0.25">
      <c r="A443" t="s">
        <v>433</v>
      </c>
      <c r="B443" s="23">
        <v>43482</v>
      </c>
      <c r="C443" t="s">
        <v>542</v>
      </c>
      <c r="D443" s="101">
        <v>34</v>
      </c>
      <c r="E443" s="146">
        <v>17</v>
      </c>
      <c r="F443" s="23">
        <v>43499</v>
      </c>
    </row>
    <row r="444" spans="1:6" x14ac:dyDescent="0.25">
      <c r="A444" t="s">
        <v>420</v>
      </c>
      <c r="B444" s="23">
        <v>43494</v>
      </c>
      <c r="C444" t="s">
        <v>542</v>
      </c>
      <c r="D444" s="101">
        <v>51</v>
      </c>
      <c r="E444" s="146">
        <v>26</v>
      </c>
      <c r="F444" s="23">
        <v>43520</v>
      </c>
    </row>
    <row r="445" spans="1:6" x14ac:dyDescent="0.25">
      <c r="A445" t="s">
        <v>434</v>
      </c>
      <c r="B445" s="23">
        <v>43476</v>
      </c>
      <c r="C445" t="s">
        <v>540</v>
      </c>
      <c r="D445" s="101">
        <v>50</v>
      </c>
      <c r="E445" s="146">
        <v>8</v>
      </c>
      <c r="F445" s="23">
        <v>43484</v>
      </c>
    </row>
    <row r="446" spans="1:6" x14ac:dyDescent="0.25">
      <c r="A446" t="s">
        <v>420</v>
      </c>
      <c r="B446" s="23">
        <v>43479</v>
      </c>
      <c r="C446" t="s">
        <v>539</v>
      </c>
      <c r="D446" s="101">
        <v>53</v>
      </c>
      <c r="E446" s="146">
        <v>2</v>
      </c>
      <c r="F446" s="23">
        <v>43481</v>
      </c>
    </row>
    <row r="447" spans="1:6" x14ac:dyDescent="0.25">
      <c r="A447" t="s">
        <v>236</v>
      </c>
      <c r="B447" s="23">
        <v>43494</v>
      </c>
      <c r="C447" t="s">
        <v>541</v>
      </c>
      <c r="D447" s="101" t="s">
        <v>419</v>
      </c>
      <c r="E447" s="146">
        <v>3</v>
      </c>
      <c r="F447" s="23">
        <v>43497</v>
      </c>
    </row>
    <row r="448" spans="1:6" x14ac:dyDescent="0.25">
      <c r="A448" t="s">
        <v>242</v>
      </c>
      <c r="B448" s="23">
        <v>43472</v>
      </c>
      <c r="C448" t="s">
        <v>540</v>
      </c>
      <c r="D448" s="101">
        <v>55</v>
      </c>
      <c r="E448" s="146">
        <v>7</v>
      </c>
      <c r="F448" s="23">
        <v>43479</v>
      </c>
    </row>
    <row r="449" spans="1:6" x14ac:dyDescent="0.25">
      <c r="A449" t="s">
        <v>430</v>
      </c>
      <c r="B449" s="23">
        <v>43469</v>
      </c>
      <c r="C449" t="s">
        <v>540</v>
      </c>
      <c r="D449" s="101">
        <v>30</v>
      </c>
      <c r="E449" s="146">
        <v>9</v>
      </c>
      <c r="F449" s="23">
        <v>43478</v>
      </c>
    </row>
    <row r="450" spans="1:6" x14ac:dyDescent="0.25">
      <c r="A450" t="s">
        <v>248</v>
      </c>
      <c r="B450" s="23">
        <v>43481</v>
      </c>
      <c r="C450" t="s">
        <v>540</v>
      </c>
      <c r="D450" s="101">
        <v>42</v>
      </c>
      <c r="E450" s="146">
        <v>10</v>
      </c>
      <c r="F450" s="23">
        <v>43491</v>
      </c>
    </row>
    <row r="451" spans="1:6" x14ac:dyDescent="0.25">
      <c r="A451" t="s">
        <v>438</v>
      </c>
      <c r="B451" s="23">
        <v>43470</v>
      </c>
      <c r="C451" t="s">
        <v>540</v>
      </c>
      <c r="D451" s="101">
        <v>45</v>
      </c>
      <c r="E451" s="146">
        <v>7</v>
      </c>
      <c r="F451" s="23">
        <v>43477</v>
      </c>
    </row>
    <row r="452" spans="1:6" x14ac:dyDescent="0.25">
      <c r="A452" t="s">
        <v>242</v>
      </c>
      <c r="B452" s="23">
        <v>43475</v>
      </c>
      <c r="C452" t="s">
        <v>541</v>
      </c>
      <c r="D452" s="101" t="s">
        <v>419</v>
      </c>
      <c r="E452" s="146">
        <v>1</v>
      </c>
      <c r="F452" s="23">
        <v>43476</v>
      </c>
    </row>
    <row r="453" spans="1:6" x14ac:dyDescent="0.25">
      <c r="A453" t="s">
        <v>248</v>
      </c>
      <c r="B453" s="23">
        <v>43467</v>
      </c>
      <c r="C453" t="s">
        <v>542</v>
      </c>
      <c r="D453" s="101">
        <v>31</v>
      </c>
      <c r="E453" s="146">
        <v>25</v>
      </c>
      <c r="F453" s="23">
        <v>43492</v>
      </c>
    </row>
    <row r="454" spans="1:6" x14ac:dyDescent="0.25">
      <c r="A454" t="s">
        <v>436</v>
      </c>
      <c r="B454" s="23">
        <v>43473</v>
      </c>
      <c r="C454" t="s">
        <v>540</v>
      </c>
      <c r="D454" s="101">
        <v>46</v>
      </c>
      <c r="E454" s="146">
        <v>10</v>
      </c>
      <c r="F454" s="23">
        <v>43483</v>
      </c>
    </row>
    <row r="455" spans="1:6" x14ac:dyDescent="0.25">
      <c r="A455" t="s">
        <v>239</v>
      </c>
      <c r="B455" s="23">
        <v>43466</v>
      </c>
      <c r="C455" t="s">
        <v>541</v>
      </c>
      <c r="D455" s="101" t="s">
        <v>419</v>
      </c>
      <c r="E455" s="146">
        <v>2</v>
      </c>
      <c r="F455" s="23">
        <v>43468</v>
      </c>
    </row>
    <row r="456" spans="1:6" x14ac:dyDescent="0.25">
      <c r="A456" t="s">
        <v>240</v>
      </c>
      <c r="B456" s="23">
        <v>43495</v>
      </c>
      <c r="C456" t="s">
        <v>539</v>
      </c>
      <c r="D456" s="101">
        <v>66</v>
      </c>
      <c r="E456" s="146">
        <v>1</v>
      </c>
      <c r="F456" s="23">
        <v>43496</v>
      </c>
    </row>
    <row r="457" spans="1:6" x14ac:dyDescent="0.25">
      <c r="A457" t="s">
        <v>436</v>
      </c>
      <c r="B457" s="23">
        <v>43476</v>
      </c>
      <c r="C457" t="s">
        <v>542</v>
      </c>
      <c r="D457" s="101">
        <v>42</v>
      </c>
      <c r="E457" s="146">
        <v>15</v>
      </c>
      <c r="F457" s="23">
        <v>43491</v>
      </c>
    </row>
    <row r="458" spans="1:6" x14ac:dyDescent="0.25">
      <c r="A458" t="s">
        <v>439</v>
      </c>
      <c r="B458" s="23">
        <v>43472</v>
      </c>
      <c r="C458" t="s">
        <v>540</v>
      </c>
      <c r="D458" s="101">
        <v>48</v>
      </c>
      <c r="E458" s="146">
        <v>7</v>
      </c>
      <c r="F458" s="23">
        <v>43479</v>
      </c>
    </row>
    <row r="459" spans="1:6" x14ac:dyDescent="0.25">
      <c r="A459" t="s">
        <v>428</v>
      </c>
      <c r="B459" s="23">
        <v>43467</v>
      </c>
      <c r="C459" t="s">
        <v>541</v>
      </c>
      <c r="D459" s="101" t="s">
        <v>419</v>
      </c>
      <c r="E459" s="146">
        <v>2</v>
      </c>
      <c r="F459" s="23">
        <v>43469</v>
      </c>
    </row>
    <row r="460" spans="1:6" x14ac:dyDescent="0.25">
      <c r="A460" t="s">
        <v>234</v>
      </c>
      <c r="B460" s="23">
        <v>43492</v>
      </c>
      <c r="C460" t="s">
        <v>541</v>
      </c>
      <c r="D460" s="101" t="s">
        <v>419</v>
      </c>
      <c r="E460" s="146">
        <v>3</v>
      </c>
      <c r="F460" s="23">
        <v>43495</v>
      </c>
    </row>
    <row r="461" spans="1:6" x14ac:dyDescent="0.25">
      <c r="A461" t="s">
        <v>435</v>
      </c>
      <c r="B461" s="23">
        <v>43475</v>
      </c>
      <c r="C461" t="s">
        <v>539</v>
      </c>
      <c r="D461" s="101">
        <v>70</v>
      </c>
      <c r="E461" s="146">
        <v>2</v>
      </c>
      <c r="F461" s="23">
        <v>43477</v>
      </c>
    </row>
    <row r="462" spans="1:6" x14ac:dyDescent="0.25">
      <c r="A462" t="s">
        <v>239</v>
      </c>
      <c r="B462" s="23">
        <v>43469</v>
      </c>
      <c r="C462" t="s">
        <v>540</v>
      </c>
      <c r="D462" s="101">
        <v>51</v>
      </c>
      <c r="E462" s="146">
        <v>9</v>
      </c>
      <c r="F462" s="23">
        <v>43478</v>
      </c>
    </row>
    <row r="463" spans="1:6" x14ac:dyDescent="0.25">
      <c r="A463" t="s">
        <v>236</v>
      </c>
      <c r="B463" s="23">
        <v>43481</v>
      </c>
      <c r="C463" t="s">
        <v>540</v>
      </c>
      <c r="D463" s="101">
        <v>31</v>
      </c>
      <c r="E463" s="146">
        <v>7</v>
      </c>
      <c r="F463" s="23">
        <v>43488</v>
      </c>
    </row>
    <row r="464" spans="1:6" x14ac:dyDescent="0.25">
      <c r="A464" t="s">
        <v>236</v>
      </c>
      <c r="B464" s="23">
        <v>43472</v>
      </c>
      <c r="C464" t="s">
        <v>540</v>
      </c>
      <c r="D464" s="101">
        <v>34</v>
      </c>
      <c r="E464" s="146">
        <v>7</v>
      </c>
      <c r="F464" s="23">
        <v>43479</v>
      </c>
    </row>
    <row r="465" spans="1:6" x14ac:dyDescent="0.25">
      <c r="A465" t="s">
        <v>249</v>
      </c>
      <c r="B465" s="23">
        <v>43492</v>
      </c>
      <c r="C465" t="s">
        <v>540</v>
      </c>
      <c r="D465" s="101">
        <v>55</v>
      </c>
      <c r="E465" s="146">
        <v>8</v>
      </c>
      <c r="F465" s="23">
        <v>43500</v>
      </c>
    </row>
    <row r="466" spans="1:6" x14ac:dyDescent="0.25">
      <c r="A466" t="s">
        <v>420</v>
      </c>
      <c r="B466" s="23">
        <v>43473</v>
      </c>
      <c r="C466" t="s">
        <v>541</v>
      </c>
      <c r="D466" s="101" t="s">
        <v>419</v>
      </c>
      <c r="E466" s="146">
        <v>1</v>
      </c>
      <c r="F466" s="23">
        <v>43474</v>
      </c>
    </row>
    <row r="467" spans="1:6" x14ac:dyDescent="0.25">
      <c r="A467" t="s">
        <v>430</v>
      </c>
      <c r="B467" s="23">
        <v>43495</v>
      </c>
      <c r="C467" t="s">
        <v>539</v>
      </c>
      <c r="D467" s="101">
        <v>67</v>
      </c>
      <c r="E467" s="146">
        <v>3</v>
      </c>
      <c r="F467" s="23">
        <v>43498</v>
      </c>
    </row>
    <row r="468" spans="1:6" x14ac:dyDescent="0.25">
      <c r="A468" t="s">
        <v>433</v>
      </c>
      <c r="B468" s="23">
        <v>43473</v>
      </c>
      <c r="C468" t="s">
        <v>540</v>
      </c>
      <c r="D468" s="101">
        <v>48</v>
      </c>
      <c r="E468" s="146">
        <v>9</v>
      </c>
      <c r="F468" s="23">
        <v>43482</v>
      </c>
    </row>
    <row r="469" spans="1:6" x14ac:dyDescent="0.25">
      <c r="A469" t="s">
        <v>438</v>
      </c>
      <c r="B469" s="23">
        <v>43492</v>
      </c>
      <c r="C469" t="s">
        <v>540</v>
      </c>
      <c r="D469" s="101">
        <v>31</v>
      </c>
      <c r="E469" s="146">
        <v>9</v>
      </c>
      <c r="F469" s="23">
        <v>43501</v>
      </c>
    </row>
    <row r="470" spans="1:6" x14ac:dyDescent="0.25">
      <c r="A470" t="s">
        <v>428</v>
      </c>
      <c r="B470" s="23">
        <v>43495</v>
      </c>
      <c r="C470" t="s">
        <v>542</v>
      </c>
      <c r="D470" s="101">
        <v>34</v>
      </c>
      <c r="E470" s="146">
        <v>27</v>
      </c>
      <c r="F470" s="23">
        <v>43522</v>
      </c>
    </row>
    <row r="471" spans="1:6" x14ac:dyDescent="0.25">
      <c r="A471" t="s">
        <v>251</v>
      </c>
      <c r="B471" s="23">
        <v>43493</v>
      </c>
      <c r="C471" t="s">
        <v>540</v>
      </c>
      <c r="D471" s="101">
        <v>45</v>
      </c>
      <c r="E471" s="146">
        <v>10</v>
      </c>
      <c r="F471" s="23">
        <v>43503</v>
      </c>
    </row>
    <row r="472" spans="1:6" x14ac:dyDescent="0.25">
      <c r="A472" t="s">
        <v>436</v>
      </c>
      <c r="B472" s="23">
        <v>43475</v>
      </c>
      <c r="C472" t="s">
        <v>539</v>
      </c>
      <c r="D472" s="101">
        <v>60</v>
      </c>
      <c r="E472" s="146">
        <v>2</v>
      </c>
      <c r="F472" s="23">
        <v>43477</v>
      </c>
    </row>
    <row r="473" spans="1:6" x14ac:dyDescent="0.25">
      <c r="A473" t="s">
        <v>247</v>
      </c>
      <c r="B473" s="23">
        <v>43482</v>
      </c>
      <c r="C473" t="s">
        <v>539</v>
      </c>
      <c r="D473" s="101">
        <v>63</v>
      </c>
      <c r="E473" s="146">
        <v>1</v>
      </c>
      <c r="F473" s="23">
        <v>43483</v>
      </c>
    </row>
    <row r="474" spans="1:6" x14ac:dyDescent="0.25">
      <c r="A474" t="s">
        <v>241</v>
      </c>
      <c r="B474" s="23">
        <v>43468</v>
      </c>
      <c r="C474" t="s">
        <v>541</v>
      </c>
      <c r="D474" s="101" t="s">
        <v>419</v>
      </c>
      <c r="E474" s="146">
        <v>2</v>
      </c>
      <c r="F474" s="23">
        <v>43470</v>
      </c>
    </row>
    <row r="475" spans="1:6" x14ac:dyDescent="0.25">
      <c r="A475" t="s">
        <v>249</v>
      </c>
      <c r="B475" s="23">
        <v>43482</v>
      </c>
      <c r="C475" t="s">
        <v>541</v>
      </c>
      <c r="D475" s="101" t="s">
        <v>419</v>
      </c>
      <c r="E475" s="146">
        <v>1</v>
      </c>
      <c r="F475" s="23">
        <v>43483</v>
      </c>
    </row>
    <row r="476" spans="1:6" x14ac:dyDescent="0.25">
      <c r="A476" t="s">
        <v>236</v>
      </c>
      <c r="B476" s="23">
        <v>43486</v>
      </c>
      <c r="C476" t="s">
        <v>539</v>
      </c>
      <c r="D476" s="101">
        <v>69</v>
      </c>
      <c r="E476" s="146">
        <v>1</v>
      </c>
      <c r="F476" s="23">
        <v>43487</v>
      </c>
    </row>
    <row r="477" spans="1:6" x14ac:dyDescent="0.25">
      <c r="A477" t="s">
        <v>242</v>
      </c>
      <c r="B477" s="23">
        <v>43486</v>
      </c>
      <c r="C477" t="s">
        <v>539</v>
      </c>
      <c r="D477" s="101">
        <v>61</v>
      </c>
      <c r="E477" s="146">
        <v>1</v>
      </c>
      <c r="F477" s="23">
        <v>43487</v>
      </c>
    </row>
    <row r="478" spans="1:6" x14ac:dyDescent="0.25">
      <c r="A478" t="s">
        <v>236</v>
      </c>
      <c r="B478" s="23">
        <v>43488</v>
      </c>
      <c r="C478" t="s">
        <v>540</v>
      </c>
      <c r="D478" s="101">
        <v>35</v>
      </c>
      <c r="E478" s="146">
        <v>8</v>
      </c>
      <c r="F478" s="23">
        <v>43496</v>
      </c>
    </row>
    <row r="479" spans="1:6" x14ac:dyDescent="0.25">
      <c r="A479" t="s">
        <v>423</v>
      </c>
      <c r="B479" s="23">
        <v>43495</v>
      </c>
      <c r="C479" t="s">
        <v>540</v>
      </c>
      <c r="D479" s="101">
        <v>50</v>
      </c>
      <c r="E479" s="146">
        <v>10</v>
      </c>
      <c r="F479" s="23">
        <v>43505</v>
      </c>
    </row>
    <row r="480" spans="1:6" x14ac:dyDescent="0.25">
      <c r="A480" t="s">
        <v>246</v>
      </c>
      <c r="B480" s="23">
        <v>43466</v>
      </c>
      <c r="C480" t="s">
        <v>541</v>
      </c>
      <c r="D480" s="101" t="s">
        <v>419</v>
      </c>
      <c r="E480" s="146">
        <v>1</v>
      </c>
      <c r="F480" s="23">
        <v>43467</v>
      </c>
    </row>
    <row r="481" spans="1:6" x14ac:dyDescent="0.25">
      <c r="A481" t="s">
        <v>439</v>
      </c>
      <c r="B481" s="23">
        <v>43492</v>
      </c>
      <c r="C481" t="s">
        <v>540</v>
      </c>
      <c r="D481" s="101">
        <v>50</v>
      </c>
      <c r="E481" s="146">
        <v>10</v>
      </c>
      <c r="F481" s="23">
        <v>43502</v>
      </c>
    </row>
    <row r="482" spans="1:6" x14ac:dyDescent="0.25">
      <c r="A482" t="s">
        <v>242</v>
      </c>
      <c r="B482" s="23">
        <v>43471</v>
      </c>
      <c r="C482" t="s">
        <v>541</v>
      </c>
      <c r="D482" s="101" t="s">
        <v>419</v>
      </c>
      <c r="E482" s="146">
        <v>2</v>
      </c>
      <c r="F482" s="23">
        <v>43473</v>
      </c>
    </row>
    <row r="483" spans="1:6" x14ac:dyDescent="0.25">
      <c r="A483" t="s">
        <v>246</v>
      </c>
      <c r="B483" s="23">
        <v>43474</v>
      </c>
      <c r="C483" t="s">
        <v>541</v>
      </c>
      <c r="D483" s="101" t="s">
        <v>419</v>
      </c>
      <c r="E483" s="146">
        <v>3</v>
      </c>
      <c r="F483" s="23">
        <v>43477</v>
      </c>
    </row>
    <row r="484" spans="1:6" x14ac:dyDescent="0.25">
      <c r="A484" t="s">
        <v>433</v>
      </c>
      <c r="B484" s="23">
        <v>43476</v>
      </c>
      <c r="C484" t="s">
        <v>540</v>
      </c>
      <c r="D484" s="101">
        <v>49</v>
      </c>
      <c r="E484" s="146">
        <v>10</v>
      </c>
      <c r="F484" s="23">
        <v>43486</v>
      </c>
    </row>
    <row r="485" spans="1:6" x14ac:dyDescent="0.25">
      <c r="A485" t="s">
        <v>251</v>
      </c>
      <c r="B485" s="23">
        <v>43484</v>
      </c>
      <c r="C485" t="s">
        <v>539</v>
      </c>
      <c r="D485" s="101">
        <v>75</v>
      </c>
      <c r="E485" s="146">
        <v>1</v>
      </c>
      <c r="F485" s="23">
        <v>43485</v>
      </c>
    </row>
    <row r="486" spans="1:6" x14ac:dyDescent="0.25">
      <c r="A486" t="s">
        <v>240</v>
      </c>
      <c r="B486" s="23">
        <v>43485</v>
      </c>
      <c r="C486" t="s">
        <v>539</v>
      </c>
      <c r="D486" s="101">
        <v>52</v>
      </c>
      <c r="E486" s="146">
        <v>3</v>
      </c>
      <c r="F486" s="23">
        <v>43488</v>
      </c>
    </row>
    <row r="487" spans="1:6" x14ac:dyDescent="0.25">
      <c r="A487" t="s">
        <v>414</v>
      </c>
      <c r="B487" s="23">
        <v>43467</v>
      </c>
      <c r="C487" t="s">
        <v>541</v>
      </c>
      <c r="D487" s="101" t="s">
        <v>419</v>
      </c>
      <c r="E487" s="146">
        <v>2</v>
      </c>
      <c r="F487" s="23">
        <v>43469</v>
      </c>
    </row>
    <row r="488" spans="1:6" x14ac:dyDescent="0.25">
      <c r="A488" t="s">
        <v>436</v>
      </c>
      <c r="B488" s="23">
        <v>43483</v>
      </c>
      <c r="C488" t="s">
        <v>540</v>
      </c>
      <c r="D488" s="101">
        <v>55</v>
      </c>
      <c r="E488" s="146">
        <v>9</v>
      </c>
      <c r="F488" s="23">
        <v>43492</v>
      </c>
    </row>
    <row r="489" spans="1:6" x14ac:dyDescent="0.25">
      <c r="A489" t="s">
        <v>247</v>
      </c>
      <c r="B489" s="23">
        <v>43469</v>
      </c>
      <c r="C489" t="s">
        <v>541</v>
      </c>
      <c r="D489" s="101" t="s">
        <v>419</v>
      </c>
      <c r="E489" s="146">
        <v>1</v>
      </c>
      <c r="F489" s="23">
        <v>43470</v>
      </c>
    </row>
    <row r="490" spans="1:6" x14ac:dyDescent="0.25">
      <c r="A490" t="s">
        <v>420</v>
      </c>
      <c r="B490" s="23">
        <v>43494</v>
      </c>
      <c r="C490" t="s">
        <v>539</v>
      </c>
      <c r="D490" s="101">
        <v>52</v>
      </c>
      <c r="E490" s="146">
        <v>2</v>
      </c>
      <c r="F490" s="23">
        <v>43496</v>
      </c>
    </row>
    <row r="491" spans="1:6" x14ac:dyDescent="0.25">
      <c r="A491" t="s">
        <v>236</v>
      </c>
      <c r="B491" s="23">
        <v>43476</v>
      </c>
      <c r="C491" t="s">
        <v>541</v>
      </c>
      <c r="D491" s="101" t="s">
        <v>419</v>
      </c>
      <c r="E491" s="146">
        <v>2</v>
      </c>
      <c r="F491" s="23">
        <v>43478</v>
      </c>
    </row>
    <row r="492" spans="1:6" x14ac:dyDescent="0.25">
      <c r="A492" t="s">
        <v>420</v>
      </c>
      <c r="B492" s="23">
        <v>43476</v>
      </c>
      <c r="C492" t="s">
        <v>540</v>
      </c>
      <c r="D492" s="101">
        <v>36</v>
      </c>
      <c r="E492" s="146">
        <v>10</v>
      </c>
      <c r="F492" s="23">
        <v>43486</v>
      </c>
    </row>
    <row r="493" spans="1:6" x14ac:dyDescent="0.25">
      <c r="A493" t="s">
        <v>438</v>
      </c>
      <c r="B493" s="23">
        <v>43467</v>
      </c>
      <c r="C493" t="s">
        <v>541</v>
      </c>
      <c r="D493" s="101" t="s">
        <v>419</v>
      </c>
      <c r="E493" s="146">
        <v>1</v>
      </c>
      <c r="F493" s="23">
        <v>43468</v>
      </c>
    </row>
    <row r="494" spans="1:6" x14ac:dyDescent="0.25">
      <c r="A494" t="s">
        <v>423</v>
      </c>
      <c r="B494" s="23">
        <v>43495</v>
      </c>
      <c r="C494" t="s">
        <v>540</v>
      </c>
      <c r="D494" s="101">
        <v>41</v>
      </c>
      <c r="E494" s="146">
        <v>10</v>
      </c>
      <c r="F494" s="23">
        <v>43505</v>
      </c>
    </row>
    <row r="495" spans="1:6" x14ac:dyDescent="0.25">
      <c r="A495" t="s">
        <v>247</v>
      </c>
      <c r="B495" s="23">
        <v>43467</v>
      </c>
      <c r="C495" t="s">
        <v>539</v>
      </c>
      <c r="D495" s="101">
        <v>57</v>
      </c>
      <c r="E495" s="146">
        <v>1</v>
      </c>
      <c r="F495" s="23">
        <v>43468</v>
      </c>
    </row>
    <row r="496" spans="1:6" x14ac:dyDescent="0.25">
      <c r="A496" t="s">
        <v>253</v>
      </c>
      <c r="B496" s="23">
        <v>43496</v>
      </c>
      <c r="C496" t="s">
        <v>540</v>
      </c>
      <c r="D496" s="101">
        <v>32</v>
      </c>
      <c r="E496" s="146">
        <v>7</v>
      </c>
      <c r="F496" s="23">
        <v>43503</v>
      </c>
    </row>
    <row r="497" spans="1:6" x14ac:dyDescent="0.25">
      <c r="A497" t="s">
        <v>247</v>
      </c>
      <c r="B497" s="23">
        <v>43481</v>
      </c>
      <c r="C497" t="s">
        <v>542</v>
      </c>
      <c r="D497" s="101">
        <v>38</v>
      </c>
      <c r="E497" s="146">
        <v>16</v>
      </c>
      <c r="F497" s="23">
        <v>43497</v>
      </c>
    </row>
    <row r="498" spans="1:6" x14ac:dyDescent="0.25">
      <c r="A498" t="s">
        <v>439</v>
      </c>
      <c r="B498" s="23">
        <v>43471</v>
      </c>
      <c r="C498" t="s">
        <v>539</v>
      </c>
      <c r="D498" s="101">
        <v>67</v>
      </c>
      <c r="E498" s="146">
        <v>2</v>
      </c>
      <c r="F498" s="23">
        <v>43473</v>
      </c>
    </row>
    <row r="499" spans="1:6" x14ac:dyDescent="0.25">
      <c r="A499" t="s">
        <v>438</v>
      </c>
      <c r="B499" s="23">
        <v>43467</v>
      </c>
      <c r="C499" t="s">
        <v>539</v>
      </c>
      <c r="D499" s="101">
        <v>73</v>
      </c>
      <c r="E499" s="146">
        <v>1</v>
      </c>
      <c r="F499" s="23">
        <v>43468</v>
      </c>
    </row>
    <row r="500" spans="1:6" x14ac:dyDescent="0.25">
      <c r="A500" t="s">
        <v>239</v>
      </c>
      <c r="B500" s="23">
        <v>43479</v>
      </c>
      <c r="C500" t="s">
        <v>539</v>
      </c>
      <c r="D500" s="101">
        <v>54</v>
      </c>
      <c r="E500" s="146">
        <v>1</v>
      </c>
      <c r="F500" s="23">
        <v>43480</v>
      </c>
    </row>
    <row r="501" spans="1:6" x14ac:dyDescent="0.25">
      <c r="A501" t="s">
        <v>438</v>
      </c>
      <c r="B501" s="23">
        <v>43472</v>
      </c>
      <c r="C501" t="s">
        <v>539</v>
      </c>
      <c r="D501" s="101">
        <v>59</v>
      </c>
      <c r="E501" s="146">
        <v>3</v>
      </c>
      <c r="F501" s="23">
        <v>43475</v>
      </c>
    </row>
    <row r="502" spans="1:6" x14ac:dyDescent="0.25">
      <c r="A502" t="s">
        <v>414</v>
      </c>
      <c r="B502" s="23">
        <v>43486</v>
      </c>
      <c r="C502" t="s">
        <v>542</v>
      </c>
      <c r="D502" s="101">
        <v>37</v>
      </c>
      <c r="E502" s="146">
        <v>30</v>
      </c>
      <c r="F502" s="23">
        <v>43516</v>
      </c>
    </row>
    <row r="503" spans="1:6" x14ac:dyDescent="0.25">
      <c r="A503" t="s">
        <v>414</v>
      </c>
      <c r="B503" s="23">
        <v>43492</v>
      </c>
      <c r="C503" t="s">
        <v>539</v>
      </c>
      <c r="D503" s="101">
        <v>67</v>
      </c>
      <c r="E503" s="146">
        <v>1</v>
      </c>
      <c r="F503" s="23">
        <v>43493</v>
      </c>
    </row>
    <row r="504" spans="1:6" x14ac:dyDescent="0.25">
      <c r="A504" t="s">
        <v>236</v>
      </c>
      <c r="B504" s="23">
        <v>43478</v>
      </c>
      <c r="C504" t="s">
        <v>540</v>
      </c>
      <c r="D504" s="101">
        <v>49</v>
      </c>
      <c r="E504" s="146">
        <v>8</v>
      </c>
      <c r="F504" s="23">
        <v>43486</v>
      </c>
    </row>
    <row r="505" spans="1:6" x14ac:dyDescent="0.25">
      <c r="A505" t="s">
        <v>247</v>
      </c>
      <c r="B505" s="23">
        <v>43493</v>
      </c>
      <c r="C505" t="s">
        <v>540</v>
      </c>
      <c r="D505" s="101">
        <v>30</v>
      </c>
      <c r="E505" s="146">
        <v>7</v>
      </c>
      <c r="F505" s="23">
        <v>43500</v>
      </c>
    </row>
    <row r="506" spans="1:6" x14ac:dyDescent="0.25">
      <c r="A506" t="s">
        <v>251</v>
      </c>
      <c r="B506" s="23">
        <v>43478</v>
      </c>
      <c r="C506" t="s">
        <v>539</v>
      </c>
      <c r="D506" s="101">
        <v>75</v>
      </c>
      <c r="E506" s="146">
        <v>1</v>
      </c>
      <c r="F506" s="23">
        <v>43479</v>
      </c>
    </row>
    <row r="507" spans="1:6" x14ac:dyDescent="0.25">
      <c r="A507" t="s">
        <v>423</v>
      </c>
      <c r="B507" s="23">
        <v>43475</v>
      </c>
      <c r="C507" t="s">
        <v>541</v>
      </c>
      <c r="D507" s="101" t="s">
        <v>419</v>
      </c>
      <c r="E507" s="146">
        <v>1</v>
      </c>
      <c r="F507" s="23">
        <v>43476</v>
      </c>
    </row>
    <row r="508" spans="1:6" x14ac:dyDescent="0.25">
      <c r="A508" t="s">
        <v>433</v>
      </c>
      <c r="B508" s="23">
        <v>43479</v>
      </c>
      <c r="C508" t="s">
        <v>542</v>
      </c>
      <c r="D508" s="101">
        <v>46</v>
      </c>
      <c r="E508" s="146">
        <v>15</v>
      </c>
      <c r="F508" s="23">
        <v>43494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727F75-0486-4A56-AF2A-22671F28828C}">
  <sheetPr>
    <tabColor theme="8" tint="-0.499984740745262"/>
  </sheetPr>
  <dimension ref="A1:Z10"/>
  <sheetViews>
    <sheetView showGridLines="0" workbookViewId="0"/>
  </sheetViews>
  <sheetFormatPr defaultRowHeight="15" x14ac:dyDescent="0.25"/>
  <cols>
    <col min="3" max="3" width="18.140625" bestFit="1" customWidth="1"/>
    <col min="4" max="4" width="24.42578125" bestFit="1" customWidth="1"/>
  </cols>
  <sheetData>
    <row r="1" spans="1:26" ht="60" customHeight="1" x14ac:dyDescent="0.25">
      <c r="A1" s="147"/>
      <c r="B1" s="147"/>
      <c r="C1" s="147"/>
      <c r="D1" s="147"/>
      <c r="E1" s="147"/>
      <c r="F1" s="147"/>
      <c r="G1" s="147"/>
      <c r="H1" s="147"/>
      <c r="I1" s="147"/>
      <c r="J1" s="147"/>
      <c r="K1" s="147"/>
      <c r="L1" s="147"/>
      <c r="M1" s="147"/>
      <c r="N1" s="147"/>
      <c r="O1" s="147"/>
      <c r="P1" s="147"/>
      <c r="Q1" s="147"/>
      <c r="R1" s="147"/>
      <c r="S1" s="147"/>
      <c r="T1" s="147"/>
      <c r="U1" s="147"/>
      <c r="V1" s="147"/>
      <c r="W1" s="147"/>
      <c r="X1" s="147"/>
      <c r="Y1" s="147"/>
      <c r="Z1" s="147"/>
    </row>
    <row r="2" spans="1:26" x14ac:dyDescent="0.25">
      <c r="A2" s="16"/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</row>
    <row r="4" spans="1:26" ht="27" thickBot="1" x14ac:dyDescent="0.45">
      <c r="C4" s="148" t="s">
        <v>543</v>
      </c>
      <c r="D4" s="84"/>
      <c r="E4" s="84"/>
      <c r="F4" s="84"/>
    </row>
    <row r="5" spans="1:26" ht="15.75" thickTop="1" x14ac:dyDescent="0.25"/>
    <row r="6" spans="1:26" ht="28.5" x14ac:dyDescent="0.45">
      <c r="C6" s="149" t="s">
        <v>444</v>
      </c>
      <c r="D6" s="89" t="s">
        <v>544</v>
      </c>
    </row>
    <row r="7" spans="1:26" ht="28.5" x14ac:dyDescent="0.45">
      <c r="C7" s="150"/>
      <c r="D7" s="151"/>
    </row>
    <row r="8" spans="1:26" ht="28.5" x14ac:dyDescent="0.45">
      <c r="C8" s="152" t="s">
        <v>545</v>
      </c>
      <c r="D8" s="89" t="s">
        <v>757</v>
      </c>
    </row>
    <row r="9" spans="1:26" ht="28.5" x14ac:dyDescent="0.45">
      <c r="C9" s="150"/>
      <c r="D9" s="151"/>
    </row>
    <row r="10" spans="1:26" ht="28.5" x14ac:dyDescent="0.45">
      <c r="C10" s="152" t="s">
        <v>258</v>
      </c>
      <c r="D10" s="153"/>
    </row>
  </sheetData>
  <dataValidations count="1">
    <dataValidation type="list" allowBlank="1" showInputMessage="1" showErrorMessage="1" sqref="D8" xr:uid="{A245D7C1-02C5-4AB9-B13C-2ABF5B282016}">
      <formula1>"JAN,FEV,MAR"</formula1>
    </dataValidation>
  </dataValidations>
  <pageMargins left="0.511811024" right="0.511811024" top="0.78740157499999996" bottom="0.78740157499999996" header="0.31496062000000002" footer="0.31496062000000002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52EA19AA-1809-4BA8-B1D0-575D9647770A}">
          <x14:formula1>
            <xm:f>JAN!$A$2:$A$6</xm:f>
          </x14:formula1>
          <xm:sqref>D6</xm:sqref>
        </x14:dataValidation>
      </x14:dataValidations>
    </ext>
  </extLst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FE3EDF-5BDF-4ED2-8E04-CEA24B986A8E}">
  <dimension ref="A1:B6"/>
  <sheetViews>
    <sheetView showGridLines="0" workbookViewId="0"/>
  </sheetViews>
  <sheetFormatPr defaultRowHeight="15" x14ac:dyDescent="0.25"/>
  <cols>
    <col min="1" max="1" width="20.7109375" customWidth="1"/>
    <col min="2" max="2" width="24" customWidth="1"/>
  </cols>
  <sheetData>
    <row r="1" spans="1:2" x14ac:dyDescent="0.25">
      <c r="A1" s="106" t="s">
        <v>444</v>
      </c>
      <c r="B1" s="106" t="s">
        <v>258</v>
      </c>
    </row>
    <row r="2" spans="1:2" ht="20.25" customHeight="1" x14ac:dyDescent="0.25">
      <c r="A2" s="83" t="s">
        <v>547</v>
      </c>
      <c r="B2" s="154">
        <v>39541</v>
      </c>
    </row>
    <row r="3" spans="1:2" ht="20.25" customHeight="1" x14ac:dyDescent="0.25">
      <c r="A3" s="75" t="s">
        <v>544</v>
      </c>
      <c r="B3" s="77">
        <v>48174</v>
      </c>
    </row>
    <row r="4" spans="1:2" ht="20.25" customHeight="1" x14ac:dyDescent="0.25">
      <c r="A4" s="75" t="s">
        <v>548</v>
      </c>
      <c r="B4" s="77">
        <v>45905</v>
      </c>
    </row>
    <row r="5" spans="1:2" ht="20.25" customHeight="1" x14ac:dyDescent="0.25">
      <c r="A5" s="155" t="s">
        <v>549</v>
      </c>
      <c r="B5" s="82">
        <v>37843</v>
      </c>
    </row>
    <row r="6" spans="1:2" ht="20.25" customHeight="1" x14ac:dyDescent="0.25">
      <c r="A6" s="156" t="s">
        <v>550</v>
      </c>
      <c r="B6" s="157">
        <v>46531</v>
      </c>
    </row>
  </sheetData>
  <pageMargins left="0.511811024" right="0.511811024" top="0.78740157499999996" bottom="0.78740157499999996" header="0.31496062000000002" footer="0.3149606200000000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95312C-2DC4-471A-9BE0-2876CE69876A}">
  <dimension ref="A1:B6"/>
  <sheetViews>
    <sheetView showGridLines="0" workbookViewId="0"/>
  </sheetViews>
  <sheetFormatPr defaultRowHeight="15" x14ac:dyDescent="0.25"/>
  <cols>
    <col min="1" max="1" width="20.7109375" customWidth="1"/>
    <col min="2" max="2" width="22.7109375" customWidth="1"/>
  </cols>
  <sheetData>
    <row r="1" spans="1:2" ht="19.5" customHeight="1" x14ac:dyDescent="0.25">
      <c r="A1" s="106" t="s">
        <v>444</v>
      </c>
      <c r="B1" s="106" t="s">
        <v>258</v>
      </c>
    </row>
    <row r="2" spans="1:2" ht="19.5" customHeight="1" x14ac:dyDescent="0.25">
      <c r="A2" s="83" t="s">
        <v>547</v>
      </c>
      <c r="B2" s="154">
        <v>39528</v>
      </c>
    </row>
    <row r="3" spans="1:2" ht="19.5" customHeight="1" x14ac:dyDescent="0.25">
      <c r="A3" s="75" t="s">
        <v>544</v>
      </c>
      <c r="B3" s="77">
        <v>38692</v>
      </c>
    </row>
    <row r="4" spans="1:2" ht="19.5" customHeight="1" x14ac:dyDescent="0.25">
      <c r="A4" s="75" t="s">
        <v>548</v>
      </c>
      <c r="B4" s="77">
        <v>38180</v>
      </c>
    </row>
    <row r="5" spans="1:2" ht="19.5" customHeight="1" x14ac:dyDescent="0.25">
      <c r="A5" s="155" t="s">
        <v>549</v>
      </c>
      <c r="B5" s="82">
        <v>43708</v>
      </c>
    </row>
    <row r="6" spans="1:2" ht="19.5" customHeight="1" x14ac:dyDescent="0.25">
      <c r="A6" s="156" t="s">
        <v>550</v>
      </c>
      <c r="B6" s="157">
        <v>39725</v>
      </c>
    </row>
  </sheetData>
  <pageMargins left="0.511811024" right="0.511811024" top="0.78740157499999996" bottom="0.78740157499999996" header="0.31496062000000002" footer="0.3149606200000000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089D16-2EE8-410A-9108-A42C3F2B43F9}">
  <dimension ref="A1:B6"/>
  <sheetViews>
    <sheetView showGridLines="0" workbookViewId="0">
      <selection activeCell="G1" sqref="G1"/>
    </sheetView>
  </sheetViews>
  <sheetFormatPr defaultRowHeight="15" x14ac:dyDescent="0.25"/>
  <cols>
    <col min="1" max="1" width="20" customWidth="1"/>
    <col min="2" max="2" width="22.7109375" customWidth="1"/>
  </cols>
  <sheetData>
    <row r="1" spans="1:2" ht="19.5" customHeight="1" x14ac:dyDescent="0.25">
      <c r="A1" s="106" t="s">
        <v>444</v>
      </c>
      <c r="B1" s="106" t="s">
        <v>258</v>
      </c>
    </row>
    <row r="2" spans="1:2" ht="19.5" customHeight="1" x14ac:dyDescent="0.25">
      <c r="A2" s="83" t="s">
        <v>547</v>
      </c>
      <c r="B2" s="154">
        <v>44690</v>
      </c>
    </row>
    <row r="3" spans="1:2" ht="19.5" customHeight="1" x14ac:dyDescent="0.25">
      <c r="A3" s="75" t="s">
        <v>544</v>
      </c>
      <c r="B3" s="77">
        <v>38092</v>
      </c>
    </row>
    <row r="4" spans="1:2" ht="19.5" customHeight="1" x14ac:dyDescent="0.25">
      <c r="A4" s="75" t="s">
        <v>548</v>
      </c>
      <c r="B4" s="77">
        <v>47908</v>
      </c>
    </row>
    <row r="5" spans="1:2" ht="19.5" customHeight="1" x14ac:dyDescent="0.25">
      <c r="A5" s="155" t="s">
        <v>549</v>
      </c>
      <c r="B5" s="82">
        <v>30400</v>
      </c>
    </row>
    <row r="6" spans="1:2" ht="19.5" customHeight="1" x14ac:dyDescent="0.25">
      <c r="A6" s="156" t="s">
        <v>550</v>
      </c>
      <c r="B6" s="157">
        <v>32929</v>
      </c>
    </row>
  </sheetData>
  <pageMargins left="0.511811024" right="0.511811024" top="0.78740157499999996" bottom="0.78740157499999996" header="0.31496062000000002" footer="0.3149606200000000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7370BC-72D4-437F-BB2D-DCF264CE3D28}">
  <sheetPr>
    <tabColor rgb="FF0C6A5B"/>
  </sheetPr>
  <dimension ref="A1"/>
  <sheetViews>
    <sheetView showRowColHeaders="0" workbookViewId="0">
      <selection activeCell="B6" sqref="B6"/>
    </sheetView>
  </sheetViews>
  <sheetFormatPr defaultRowHeight="15" x14ac:dyDescent="0.25"/>
  <cols>
    <col min="1" max="16384" width="9.140625" style="87"/>
  </cols>
  <sheetData/>
  <sheetProtection sheet="1" objects="1" scenarios="1"/>
  <pageMargins left="0.511811024" right="0.511811024" top="0.78740157499999996" bottom="0.78740157499999996" header="0.31496062000000002" footer="0.31496062000000002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ACBFC3-0B50-4F50-821C-A29A8066195A}">
  <sheetPr>
    <tabColor theme="8" tint="-0.499984740745262"/>
  </sheetPr>
  <dimension ref="A1:I882"/>
  <sheetViews>
    <sheetView showGridLines="0" workbookViewId="0"/>
  </sheetViews>
  <sheetFormatPr defaultRowHeight="15" x14ac:dyDescent="0.25"/>
  <cols>
    <col min="1" max="1" width="18" customWidth="1"/>
    <col min="2" max="2" width="19.42578125" customWidth="1"/>
    <col min="3" max="3" width="11" customWidth="1"/>
    <col min="4" max="4" width="15.85546875" customWidth="1"/>
    <col min="5" max="6" width="14.5703125" customWidth="1"/>
    <col min="7" max="7" width="17.140625" customWidth="1"/>
    <col min="8" max="8" width="19.140625" bestFit="1" customWidth="1"/>
    <col min="9" max="9" width="17.5703125" bestFit="1" customWidth="1"/>
  </cols>
  <sheetData>
    <row r="1" spans="1:9" x14ac:dyDescent="0.25">
      <c r="A1" s="351" t="s">
        <v>444</v>
      </c>
      <c r="B1" s="351" t="s">
        <v>934</v>
      </c>
      <c r="C1" s="351" t="s">
        <v>42</v>
      </c>
      <c r="D1" s="351" t="s">
        <v>257</v>
      </c>
      <c r="E1" s="351" t="s">
        <v>935</v>
      </c>
      <c r="F1" s="351" t="s">
        <v>966</v>
      </c>
      <c r="G1" s="351" t="s">
        <v>936</v>
      </c>
      <c r="H1" s="352" t="s">
        <v>255</v>
      </c>
      <c r="I1" s="351" t="s">
        <v>967</v>
      </c>
    </row>
    <row r="2" spans="1:9" x14ac:dyDescent="0.25">
      <c r="A2" t="s">
        <v>937</v>
      </c>
      <c r="B2" t="s">
        <v>938</v>
      </c>
      <c r="C2" t="s">
        <v>359</v>
      </c>
      <c r="D2" t="s">
        <v>271</v>
      </c>
      <c r="E2" s="23">
        <v>41639</v>
      </c>
      <c r="F2" s="371">
        <f>YEAR(Vendas6[[#This Row],[Venda]])</f>
        <v>2013</v>
      </c>
      <c r="G2" t="s">
        <v>939</v>
      </c>
      <c r="H2" s="31" t="s">
        <v>63</v>
      </c>
      <c r="I2" s="372">
        <v>2696</v>
      </c>
    </row>
    <row r="3" spans="1:9" x14ac:dyDescent="0.25">
      <c r="A3" t="s">
        <v>940</v>
      </c>
      <c r="B3" t="s">
        <v>941</v>
      </c>
      <c r="C3" t="s">
        <v>942</v>
      </c>
      <c r="D3" t="s">
        <v>264</v>
      </c>
      <c r="E3" s="23">
        <v>41440</v>
      </c>
      <c r="F3" s="371">
        <f>YEAR(Vendas6[[#This Row],[Venda]])</f>
        <v>2013</v>
      </c>
      <c r="G3" t="s">
        <v>943</v>
      </c>
      <c r="H3" s="31" t="s">
        <v>84</v>
      </c>
      <c r="I3" s="372">
        <v>662</v>
      </c>
    </row>
    <row r="4" spans="1:9" x14ac:dyDescent="0.25">
      <c r="A4" t="s">
        <v>944</v>
      </c>
      <c r="B4" t="s">
        <v>938</v>
      </c>
      <c r="C4" t="s">
        <v>945</v>
      </c>
      <c r="D4" t="s">
        <v>264</v>
      </c>
      <c r="E4" s="23">
        <v>43382</v>
      </c>
      <c r="F4" s="371">
        <f>YEAR(Vendas6[[#This Row],[Venda]])</f>
        <v>2018</v>
      </c>
      <c r="G4" t="s">
        <v>943</v>
      </c>
      <c r="H4" s="31" t="s">
        <v>79</v>
      </c>
      <c r="I4" s="372">
        <v>983</v>
      </c>
    </row>
    <row r="5" spans="1:9" x14ac:dyDescent="0.25">
      <c r="A5" t="s">
        <v>946</v>
      </c>
      <c r="B5" t="s">
        <v>941</v>
      </c>
      <c r="C5" t="s">
        <v>947</v>
      </c>
      <c r="D5" t="s">
        <v>271</v>
      </c>
      <c r="E5" s="23">
        <v>42724</v>
      </c>
      <c r="F5" s="371">
        <f>YEAR(Vendas6[[#This Row],[Venda]])</f>
        <v>2016</v>
      </c>
      <c r="G5" t="s">
        <v>939</v>
      </c>
      <c r="H5" s="31" t="s">
        <v>77</v>
      </c>
      <c r="I5" s="372">
        <v>2366</v>
      </c>
    </row>
    <row r="6" spans="1:9" x14ac:dyDescent="0.25">
      <c r="A6" t="s">
        <v>948</v>
      </c>
      <c r="B6" t="s">
        <v>938</v>
      </c>
      <c r="C6" t="s">
        <v>342</v>
      </c>
      <c r="D6" t="s">
        <v>262</v>
      </c>
      <c r="E6" s="23">
        <v>43355</v>
      </c>
      <c r="F6" s="371">
        <f>YEAR(Vendas6[[#This Row],[Venda]])</f>
        <v>2018</v>
      </c>
      <c r="G6" t="s">
        <v>943</v>
      </c>
      <c r="H6" s="31" t="s">
        <v>49</v>
      </c>
      <c r="I6" s="372">
        <v>53</v>
      </c>
    </row>
    <row r="7" spans="1:9" x14ac:dyDescent="0.25">
      <c r="A7" t="s">
        <v>949</v>
      </c>
      <c r="B7" t="s">
        <v>941</v>
      </c>
      <c r="C7" t="s">
        <v>342</v>
      </c>
      <c r="D7" t="s">
        <v>262</v>
      </c>
      <c r="E7" s="23">
        <v>42925</v>
      </c>
      <c r="F7" s="371">
        <f>YEAR(Vendas6[[#This Row],[Venda]])</f>
        <v>2017</v>
      </c>
      <c r="G7" t="s">
        <v>943</v>
      </c>
      <c r="H7" s="31" t="s">
        <v>58</v>
      </c>
      <c r="I7" s="372">
        <v>6307</v>
      </c>
    </row>
    <row r="8" spans="1:9" x14ac:dyDescent="0.25">
      <c r="A8" t="s">
        <v>937</v>
      </c>
      <c r="B8" t="s">
        <v>938</v>
      </c>
      <c r="C8" t="s">
        <v>396</v>
      </c>
      <c r="D8" t="s">
        <v>264</v>
      </c>
      <c r="E8" s="23">
        <v>43224</v>
      </c>
      <c r="F8" s="371">
        <f>YEAR(Vendas6[[#This Row],[Venda]])</f>
        <v>2018</v>
      </c>
      <c r="G8" t="s">
        <v>939</v>
      </c>
      <c r="H8" s="31" t="s">
        <v>70</v>
      </c>
      <c r="I8" s="372">
        <v>1948</v>
      </c>
    </row>
    <row r="9" spans="1:9" x14ac:dyDescent="0.25">
      <c r="A9" t="s">
        <v>940</v>
      </c>
      <c r="B9" t="s">
        <v>941</v>
      </c>
      <c r="C9" t="s">
        <v>88</v>
      </c>
      <c r="D9" t="s">
        <v>950</v>
      </c>
      <c r="E9" s="23">
        <v>42073</v>
      </c>
      <c r="F9" s="371">
        <f>YEAR(Vendas6[[#This Row],[Venda]])</f>
        <v>2015</v>
      </c>
      <c r="G9" t="s">
        <v>943</v>
      </c>
      <c r="H9" s="31" t="s">
        <v>61</v>
      </c>
      <c r="I9" s="372">
        <v>832</v>
      </c>
    </row>
    <row r="10" spans="1:9" x14ac:dyDescent="0.25">
      <c r="A10" t="s">
        <v>944</v>
      </c>
      <c r="B10" t="s">
        <v>938</v>
      </c>
      <c r="C10" t="s">
        <v>278</v>
      </c>
      <c r="D10" t="s">
        <v>268</v>
      </c>
      <c r="E10" s="23">
        <v>42013</v>
      </c>
      <c r="F10" s="371">
        <f>YEAR(Vendas6[[#This Row],[Venda]])</f>
        <v>2015</v>
      </c>
      <c r="G10" t="s">
        <v>939</v>
      </c>
      <c r="H10" s="31" t="s">
        <v>45</v>
      </c>
      <c r="I10" s="372">
        <v>1046</v>
      </c>
    </row>
    <row r="11" spans="1:9" x14ac:dyDescent="0.25">
      <c r="A11" t="s">
        <v>946</v>
      </c>
      <c r="B11" t="s">
        <v>941</v>
      </c>
      <c r="C11" t="s">
        <v>951</v>
      </c>
      <c r="D11" t="s">
        <v>950</v>
      </c>
      <c r="E11" s="23">
        <v>43418</v>
      </c>
      <c r="F11" s="371">
        <f>YEAR(Vendas6[[#This Row],[Venda]])</f>
        <v>2018</v>
      </c>
      <c r="G11" t="s">
        <v>943</v>
      </c>
      <c r="H11" s="31" t="s">
        <v>75</v>
      </c>
      <c r="I11" s="372">
        <v>211</v>
      </c>
    </row>
    <row r="12" spans="1:9" x14ac:dyDescent="0.25">
      <c r="A12" t="s">
        <v>948</v>
      </c>
      <c r="B12" t="s">
        <v>938</v>
      </c>
      <c r="C12" t="s">
        <v>952</v>
      </c>
      <c r="D12" t="s">
        <v>264</v>
      </c>
      <c r="E12" s="23">
        <v>42819</v>
      </c>
      <c r="F12" s="371">
        <f>YEAR(Vendas6[[#This Row],[Venda]])</f>
        <v>2017</v>
      </c>
      <c r="G12" t="s">
        <v>943</v>
      </c>
      <c r="H12" s="31" t="s">
        <v>63</v>
      </c>
      <c r="I12" s="372">
        <v>1603</v>
      </c>
    </row>
    <row r="13" spans="1:9" x14ac:dyDescent="0.25">
      <c r="A13" t="s">
        <v>949</v>
      </c>
      <c r="B13" t="s">
        <v>941</v>
      </c>
      <c r="C13" t="s">
        <v>276</v>
      </c>
      <c r="D13" t="s">
        <v>268</v>
      </c>
      <c r="E13" s="23">
        <v>43181</v>
      </c>
      <c r="F13" s="371">
        <f>YEAR(Vendas6[[#This Row],[Venda]])</f>
        <v>2018</v>
      </c>
      <c r="G13" t="s">
        <v>939</v>
      </c>
      <c r="H13" s="31" t="s">
        <v>84</v>
      </c>
      <c r="I13" s="372">
        <v>4398</v>
      </c>
    </row>
    <row r="14" spans="1:9" x14ac:dyDescent="0.25">
      <c r="A14" t="s">
        <v>937</v>
      </c>
      <c r="B14" t="s">
        <v>938</v>
      </c>
      <c r="C14" t="s">
        <v>953</v>
      </c>
      <c r="D14" t="s">
        <v>271</v>
      </c>
      <c r="E14" s="23">
        <v>41257</v>
      </c>
      <c r="F14" s="371">
        <f>YEAR(Vendas6[[#This Row],[Venda]])</f>
        <v>2012</v>
      </c>
      <c r="G14" t="s">
        <v>943</v>
      </c>
      <c r="H14" s="31" t="s">
        <v>79</v>
      </c>
      <c r="I14" s="372">
        <v>5459</v>
      </c>
    </row>
    <row r="15" spans="1:9" x14ac:dyDescent="0.25">
      <c r="A15" t="s">
        <v>940</v>
      </c>
      <c r="B15" t="s">
        <v>941</v>
      </c>
      <c r="C15" t="s">
        <v>342</v>
      </c>
      <c r="D15" t="s">
        <v>262</v>
      </c>
      <c r="E15" s="23">
        <v>41363</v>
      </c>
      <c r="F15" s="371">
        <f>YEAR(Vendas6[[#This Row],[Venda]])</f>
        <v>2013</v>
      </c>
      <c r="G15" t="s">
        <v>943</v>
      </c>
      <c r="H15" s="31" t="s">
        <v>77</v>
      </c>
      <c r="I15" s="372">
        <v>1072</v>
      </c>
    </row>
    <row r="16" spans="1:9" x14ac:dyDescent="0.25">
      <c r="A16" t="s">
        <v>944</v>
      </c>
      <c r="B16" t="s">
        <v>938</v>
      </c>
      <c r="C16" t="s">
        <v>945</v>
      </c>
      <c r="D16" t="s">
        <v>264</v>
      </c>
      <c r="E16" s="23">
        <v>41857</v>
      </c>
      <c r="F16" s="371">
        <f>YEAR(Vendas6[[#This Row],[Venda]])</f>
        <v>2014</v>
      </c>
      <c r="G16" t="s">
        <v>939</v>
      </c>
      <c r="H16" s="31" t="s">
        <v>49</v>
      </c>
      <c r="I16" s="372">
        <v>3174</v>
      </c>
    </row>
    <row r="17" spans="1:9" x14ac:dyDescent="0.25">
      <c r="A17" t="s">
        <v>946</v>
      </c>
      <c r="B17" t="s">
        <v>941</v>
      </c>
      <c r="C17" t="s">
        <v>365</v>
      </c>
      <c r="D17" t="s">
        <v>264</v>
      </c>
      <c r="E17" s="23">
        <v>41876</v>
      </c>
      <c r="F17" s="371">
        <f>YEAR(Vendas6[[#This Row],[Venda]])</f>
        <v>2014</v>
      </c>
      <c r="G17" t="s">
        <v>943</v>
      </c>
      <c r="H17" s="31" t="s">
        <v>58</v>
      </c>
      <c r="I17" s="372">
        <v>117</v>
      </c>
    </row>
    <row r="18" spans="1:9" x14ac:dyDescent="0.25">
      <c r="A18" t="s">
        <v>948</v>
      </c>
      <c r="B18" t="s">
        <v>938</v>
      </c>
      <c r="C18" t="s">
        <v>954</v>
      </c>
      <c r="D18" t="s">
        <v>271</v>
      </c>
      <c r="E18" s="23">
        <v>42053</v>
      </c>
      <c r="F18" s="371">
        <f>YEAR(Vendas6[[#This Row],[Venda]])</f>
        <v>2015</v>
      </c>
      <c r="G18" t="s">
        <v>939</v>
      </c>
      <c r="H18" s="31" t="s">
        <v>70</v>
      </c>
      <c r="I18" s="372">
        <v>2275</v>
      </c>
    </row>
    <row r="19" spans="1:9" x14ac:dyDescent="0.25">
      <c r="A19" t="s">
        <v>949</v>
      </c>
      <c r="B19" t="s">
        <v>941</v>
      </c>
      <c r="C19" t="s">
        <v>945</v>
      </c>
      <c r="D19" t="s">
        <v>264</v>
      </c>
      <c r="E19" s="23">
        <v>41457</v>
      </c>
      <c r="F19" s="371">
        <f>YEAR(Vendas6[[#This Row],[Venda]])</f>
        <v>2013</v>
      </c>
      <c r="G19" t="s">
        <v>943</v>
      </c>
      <c r="H19" s="31" t="s">
        <v>61</v>
      </c>
      <c r="I19" s="372">
        <v>2577</v>
      </c>
    </row>
    <row r="20" spans="1:9" x14ac:dyDescent="0.25">
      <c r="A20" t="s">
        <v>937</v>
      </c>
      <c r="B20" t="s">
        <v>938</v>
      </c>
      <c r="C20" t="s">
        <v>66</v>
      </c>
      <c r="D20" t="s">
        <v>950</v>
      </c>
      <c r="E20" s="23">
        <v>42394</v>
      </c>
      <c r="F20" s="371">
        <f>YEAR(Vendas6[[#This Row],[Venda]])</f>
        <v>2016</v>
      </c>
      <c r="G20" t="s">
        <v>943</v>
      </c>
      <c r="H20" s="31" t="s">
        <v>45</v>
      </c>
      <c r="I20" s="372">
        <v>3147</v>
      </c>
    </row>
    <row r="21" spans="1:9" x14ac:dyDescent="0.25">
      <c r="A21" t="s">
        <v>940</v>
      </c>
      <c r="B21" t="s">
        <v>941</v>
      </c>
      <c r="C21" t="s">
        <v>945</v>
      </c>
      <c r="D21" t="s">
        <v>264</v>
      </c>
      <c r="E21" s="23">
        <v>42884</v>
      </c>
      <c r="F21" s="371">
        <f>YEAR(Vendas6[[#This Row],[Venda]])</f>
        <v>2017</v>
      </c>
      <c r="G21" t="s">
        <v>939</v>
      </c>
      <c r="H21" s="31" t="s">
        <v>75</v>
      </c>
      <c r="I21" s="372">
        <v>2555</v>
      </c>
    </row>
    <row r="22" spans="1:9" x14ac:dyDescent="0.25">
      <c r="A22" t="s">
        <v>944</v>
      </c>
      <c r="B22" t="s">
        <v>938</v>
      </c>
      <c r="C22" t="s">
        <v>947</v>
      </c>
      <c r="D22" t="s">
        <v>271</v>
      </c>
      <c r="E22" s="23">
        <v>42310</v>
      </c>
      <c r="F22" s="371">
        <f>YEAR(Vendas6[[#This Row],[Venda]])</f>
        <v>2015</v>
      </c>
      <c r="G22" t="s">
        <v>943</v>
      </c>
      <c r="H22" s="31" t="s">
        <v>63</v>
      </c>
      <c r="I22" s="372">
        <v>85</v>
      </c>
    </row>
    <row r="23" spans="1:9" x14ac:dyDescent="0.25">
      <c r="A23" t="s">
        <v>946</v>
      </c>
      <c r="B23" t="s">
        <v>941</v>
      </c>
      <c r="C23" t="s">
        <v>356</v>
      </c>
      <c r="D23" t="s">
        <v>262</v>
      </c>
      <c r="E23" s="23">
        <v>41276</v>
      </c>
      <c r="F23" s="371">
        <f>YEAR(Vendas6[[#This Row],[Venda]])</f>
        <v>2013</v>
      </c>
      <c r="G23" t="s">
        <v>943</v>
      </c>
      <c r="H23" s="31" t="s">
        <v>84</v>
      </c>
      <c r="I23" s="372">
        <v>8629</v>
      </c>
    </row>
    <row r="24" spans="1:9" x14ac:dyDescent="0.25">
      <c r="A24" t="s">
        <v>948</v>
      </c>
      <c r="B24" t="s">
        <v>938</v>
      </c>
      <c r="C24" t="s">
        <v>373</v>
      </c>
      <c r="D24" t="s">
        <v>271</v>
      </c>
      <c r="E24" s="23">
        <v>41768</v>
      </c>
      <c r="F24" s="371">
        <f>YEAR(Vendas6[[#This Row],[Venda]])</f>
        <v>2014</v>
      </c>
      <c r="G24" t="s">
        <v>939</v>
      </c>
      <c r="H24" s="31" t="s">
        <v>79</v>
      </c>
      <c r="I24" s="372">
        <v>5682</v>
      </c>
    </row>
    <row r="25" spans="1:9" x14ac:dyDescent="0.25">
      <c r="A25" t="s">
        <v>949</v>
      </c>
      <c r="B25" t="s">
        <v>941</v>
      </c>
      <c r="C25" t="s">
        <v>955</v>
      </c>
      <c r="D25" t="s">
        <v>271</v>
      </c>
      <c r="E25" s="23">
        <v>43463</v>
      </c>
      <c r="F25" s="371">
        <f>YEAR(Vendas6[[#This Row],[Venda]])</f>
        <v>2018</v>
      </c>
      <c r="G25" t="s">
        <v>943</v>
      </c>
      <c r="H25" s="31" t="s">
        <v>77</v>
      </c>
      <c r="I25" s="372">
        <v>3535</v>
      </c>
    </row>
    <row r="26" spans="1:9" x14ac:dyDescent="0.25">
      <c r="A26" t="s">
        <v>937</v>
      </c>
      <c r="B26" t="s">
        <v>938</v>
      </c>
      <c r="C26" t="s">
        <v>951</v>
      </c>
      <c r="D26" t="s">
        <v>950</v>
      </c>
      <c r="E26" s="23">
        <v>42414</v>
      </c>
      <c r="F26" s="371">
        <f>YEAR(Vendas6[[#This Row],[Venda]])</f>
        <v>2016</v>
      </c>
      <c r="G26" t="s">
        <v>939</v>
      </c>
      <c r="H26" s="31" t="s">
        <v>49</v>
      </c>
      <c r="I26" s="372">
        <v>2938</v>
      </c>
    </row>
    <row r="27" spans="1:9" x14ac:dyDescent="0.25">
      <c r="A27" t="s">
        <v>940</v>
      </c>
      <c r="B27" t="s">
        <v>941</v>
      </c>
      <c r="C27" t="s">
        <v>405</v>
      </c>
      <c r="D27" t="s">
        <v>268</v>
      </c>
      <c r="E27" s="23">
        <v>42128</v>
      </c>
      <c r="F27" s="371">
        <f>YEAR(Vendas6[[#This Row],[Venda]])</f>
        <v>2015</v>
      </c>
      <c r="G27" t="s">
        <v>943</v>
      </c>
      <c r="H27" s="31" t="s">
        <v>58</v>
      </c>
      <c r="I27" s="372">
        <v>3015</v>
      </c>
    </row>
    <row r="28" spans="1:9" x14ac:dyDescent="0.25">
      <c r="A28" t="s">
        <v>944</v>
      </c>
      <c r="B28" t="s">
        <v>938</v>
      </c>
      <c r="C28" t="s">
        <v>356</v>
      </c>
      <c r="D28" t="s">
        <v>262</v>
      </c>
      <c r="E28" s="23">
        <v>43401</v>
      </c>
      <c r="F28" s="371">
        <f>YEAR(Vendas6[[#This Row],[Venda]])</f>
        <v>2018</v>
      </c>
      <c r="G28" t="s">
        <v>943</v>
      </c>
      <c r="H28" s="31" t="s">
        <v>70</v>
      </c>
      <c r="I28" s="372">
        <v>1815</v>
      </c>
    </row>
    <row r="29" spans="1:9" x14ac:dyDescent="0.25">
      <c r="A29" t="s">
        <v>946</v>
      </c>
      <c r="B29" t="s">
        <v>941</v>
      </c>
      <c r="C29" t="s">
        <v>396</v>
      </c>
      <c r="D29" t="s">
        <v>264</v>
      </c>
      <c r="E29" s="23">
        <v>42788</v>
      </c>
      <c r="F29" s="371">
        <f>YEAR(Vendas6[[#This Row],[Venda]])</f>
        <v>2017</v>
      </c>
      <c r="G29" t="s">
        <v>939</v>
      </c>
      <c r="H29" s="31" t="s">
        <v>61</v>
      </c>
      <c r="I29" s="372">
        <v>904</v>
      </c>
    </row>
    <row r="30" spans="1:9" x14ac:dyDescent="0.25">
      <c r="A30" t="s">
        <v>948</v>
      </c>
      <c r="B30" t="s">
        <v>938</v>
      </c>
      <c r="C30" t="s">
        <v>338</v>
      </c>
      <c r="D30" t="s">
        <v>271</v>
      </c>
      <c r="E30" s="23">
        <v>41256</v>
      </c>
      <c r="F30" s="371">
        <f>YEAR(Vendas6[[#This Row],[Venda]])</f>
        <v>2012</v>
      </c>
      <c r="G30" t="s">
        <v>943</v>
      </c>
      <c r="H30" s="31" t="s">
        <v>45</v>
      </c>
      <c r="I30" s="372">
        <v>2225</v>
      </c>
    </row>
    <row r="31" spans="1:9" x14ac:dyDescent="0.25">
      <c r="A31" t="s">
        <v>949</v>
      </c>
      <c r="B31" t="s">
        <v>941</v>
      </c>
      <c r="C31" t="s">
        <v>338</v>
      </c>
      <c r="D31" t="s">
        <v>271</v>
      </c>
      <c r="E31" s="23">
        <v>42588</v>
      </c>
      <c r="F31" s="371">
        <f>YEAR(Vendas6[[#This Row],[Venda]])</f>
        <v>2016</v>
      </c>
      <c r="G31" t="s">
        <v>943</v>
      </c>
      <c r="H31" s="31" t="s">
        <v>75</v>
      </c>
      <c r="I31" s="372">
        <v>3708</v>
      </c>
    </row>
    <row r="32" spans="1:9" x14ac:dyDescent="0.25">
      <c r="A32" t="s">
        <v>937</v>
      </c>
      <c r="B32" t="s">
        <v>938</v>
      </c>
      <c r="C32" t="s">
        <v>88</v>
      </c>
      <c r="D32" t="s">
        <v>950</v>
      </c>
      <c r="E32" s="23">
        <v>43058</v>
      </c>
      <c r="F32" s="371">
        <f>YEAR(Vendas6[[#This Row],[Venda]])</f>
        <v>2017</v>
      </c>
      <c r="G32" t="s">
        <v>939</v>
      </c>
      <c r="H32" s="31" t="s">
        <v>63</v>
      </c>
      <c r="I32" s="372">
        <v>1808</v>
      </c>
    </row>
    <row r="33" spans="1:9" x14ac:dyDescent="0.25">
      <c r="A33" t="s">
        <v>940</v>
      </c>
      <c r="B33" t="s">
        <v>941</v>
      </c>
      <c r="C33" t="s">
        <v>956</v>
      </c>
      <c r="D33" t="s">
        <v>268</v>
      </c>
      <c r="E33" s="23">
        <v>42490</v>
      </c>
      <c r="F33" s="371">
        <f>YEAR(Vendas6[[#This Row],[Venda]])</f>
        <v>2016</v>
      </c>
      <c r="G33" t="s">
        <v>943</v>
      </c>
      <c r="H33" s="31" t="s">
        <v>84</v>
      </c>
      <c r="I33" s="372">
        <v>1232</v>
      </c>
    </row>
    <row r="34" spans="1:9" x14ac:dyDescent="0.25">
      <c r="A34" t="s">
        <v>944</v>
      </c>
      <c r="B34" t="s">
        <v>938</v>
      </c>
      <c r="C34" t="s">
        <v>359</v>
      </c>
      <c r="D34" t="s">
        <v>271</v>
      </c>
      <c r="E34" s="23">
        <v>43006</v>
      </c>
      <c r="F34" s="371">
        <f>YEAR(Vendas6[[#This Row],[Venda]])</f>
        <v>2017</v>
      </c>
      <c r="G34" t="s">
        <v>939</v>
      </c>
      <c r="H34" s="31" t="s">
        <v>79</v>
      </c>
      <c r="I34" s="372">
        <v>2970</v>
      </c>
    </row>
    <row r="35" spans="1:9" x14ac:dyDescent="0.25">
      <c r="A35" t="s">
        <v>946</v>
      </c>
      <c r="B35" t="s">
        <v>941</v>
      </c>
      <c r="C35" t="s">
        <v>359</v>
      </c>
      <c r="D35" t="s">
        <v>271</v>
      </c>
      <c r="E35" s="23">
        <v>42743</v>
      </c>
      <c r="F35" s="371">
        <f>YEAR(Vendas6[[#This Row],[Venda]])</f>
        <v>2017</v>
      </c>
      <c r="G35" t="s">
        <v>943</v>
      </c>
      <c r="H35" s="31" t="s">
        <v>77</v>
      </c>
      <c r="I35" s="372">
        <v>5831</v>
      </c>
    </row>
    <row r="36" spans="1:9" x14ac:dyDescent="0.25">
      <c r="A36" t="s">
        <v>948</v>
      </c>
      <c r="B36" t="s">
        <v>938</v>
      </c>
      <c r="C36" t="s">
        <v>88</v>
      </c>
      <c r="D36" t="s">
        <v>950</v>
      </c>
      <c r="E36" s="23">
        <v>41566</v>
      </c>
      <c r="F36" s="371">
        <f>YEAR(Vendas6[[#This Row],[Venda]])</f>
        <v>2013</v>
      </c>
      <c r="G36" t="s">
        <v>943</v>
      </c>
      <c r="H36" s="31" t="s">
        <v>49</v>
      </c>
      <c r="I36" s="372">
        <v>1069</v>
      </c>
    </row>
    <row r="37" spans="1:9" x14ac:dyDescent="0.25">
      <c r="A37" t="s">
        <v>949</v>
      </c>
      <c r="B37" t="s">
        <v>941</v>
      </c>
      <c r="C37" t="s">
        <v>359</v>
      </c>
      <c r="D37" t="s">
        <v>271</v>
      </c>
      <c r="E37" s="23">
        <v>42111</v>
      </c>
      <c r="F37" s="371">
        <f>YEAR(Vendas6[[#This Row],[Venda]])</f>
        <v>2015</v>
      </c>
      <c r="G37" t="s">
        <v>939</v>
      </c>
      <c r="H37" s="31" t="s">
        <v>58</v>
      </c>
      <c r="I37" s="372">
        <v>3801</v>
      </c>
    </row>
    <row r="38" spans="1:9" x14ac:dyDescent="0.25">
      <c r="A38" t="s">
        <v>937</v>
      </c>
      <c r="B38" t="s">
        <v>938</v>
      </c>
      <c r="C38" t="s">
        <v>945</v>
      </c>
      <c r="D38" t="s">
        <v>264</v>
      </c>
      <c r="E38" s="23">
        <v>41954</v>
      </c>
      <c r="F38" s="371">
        <f>YEAR(Vendas6[[#This Row],[Venda]])</f>
        <v>2014</v>
      </c>
      <c r="G38" t="s">
        <v>943</v>
      </c>
      <c r="H38" s="31" t="s">
        <v>70</v>
      </c>
      <c r="I38" s="372">
        <v>9255</v>
      </c>
    </row>
    <row r="39" spans="1:9" x14ac:dyDescent="0.25">
      <c r="A39" t="s">
        <v>940</v>
      </c>
      <c r="B39" t="s">
        <v>941</v>
      </c>
      <c r="C39" t="s">
        <v>955</v>
      </c>
      <c r="D39" t="s">
        <v>271</v>
      </c>
      <c r="E39" s="23">
        <v>43200</v>
      </c>
      <c r="F39" s="371">
        <f>YEAR(Vendas6[[#This Row],[Venda]])</f>
        <v>2018</v>
      </c>
      <c r="G39" t="s">
        <v>943</v>
      </c>
      <c r="H39" s="31" t="s">
        <v>61</v>
      </c>
      <c r="I39" s="372">
        <v>1204</v>
      </c>
    </row>
    <row r="40" spans="1:9" x14ac:dyDescent="0.25">
      <c r="A40" t="s">
        <v>944</v>
      </c>
      <c r="B40" t="s">
        <v>938</v>
      </c>
      <c r="C40" t="s">
        <v>50</v>
      </c>
      <c r="D40" t="s">
        <v>262</v>
      </c>
      <c r="E40" s="23">
        <v>42088</v>
      </c>
      <c r="F40" s="371">
        <f>YEAR(Vendas6[[#This Row],[Venda]])</f>
        <v>2015</v>
      </c>
      <c r="G40" t="s">
        <v>939</v>
      </c>
      <c r="H40" s="31" t="s">
        <v>45</v>
      </c>
      <c r="I40" s="372">
        <v>7936</v>
      </c>
    </row>
    <row r="41" spans="1:9" x14ac:dyDescent="0.25">
      <c r="A41" t="s">
        <v>946</v>
      </c>
      <c r="B41" t="s">
        <v>941</v>
      </c>
      <c r="C41" t="s">
        <v>947</v>
      </c>
      <c r="D41" t="s">
        <v>271</v>
      </c>
      <c r="E41" s="23">
        <v>41399</v>
      </c>
      <c r="F41" s="371">
        <f>YEAR(Vendas6[[#This Row],[Venda]])</f>
        <v>2013</v>
      </c>
      <c r="G41" t="s">
        <v>943</v>
      </c>
      <c r="H41" s="31" t="s">
        <v>75</v>
      </c>
      <c r="I41" s="372">
        <v>184</v>
      </c>
    </row>
    <row r="42" spans="1:9" x14ac:dyDescent="0.25">
      <c r="A42" t="s">
        <v>948</v>
      </c>
      <c r="B42" t="s">
        <v>938</v>
      </c>
      <c r="C42" t="s">
        <v>405</v>
      </c>
      <c r="D42" t="s">
        <v>268</v>
      </c>
      <c r="E42" s="23">
        <v>42534</v>
      </c>
      <c r="F42" s="371">
        <f>YEAR(Vendas6[[#This Row],[Venda]])</f>
        <v>2016</v>
      </c>
      <c r="G42" t="s">
        <v>939</v>
      </c>
      <c r="H42" s="31" t="s">
        <v>63</v>
      </c>
      <c r="I42" s="372">
        <v>957</v>
      </c>
    </row>
    <row r="43" spans="1:9" x14ac:dyDescent="0.25">
      <c r="A43" t="s">
        <v>949</v>
      </c>
      <c r="B43" t="s">
        <v>941</v>
      </c>
      <c r="C43" t="s">
        <v>955</v>
      </c>
      <c r="D43" t="s">
        <v>271</v>
      </c>
      <c r="E43" s="23">
        <v>41305</v>
      </c>
      <c r="F43" s="371">
        <f>YEAR(Vendas6[[#This Row],[Venda]])</f>
        <v>2013</v>
      </c>
      <c r="G43" t="s">
        <v>943</v>
      </c>
      <c r="H43" s="31" t="s">
        <v>84</v>
      </c>
      <c r="I43" s="372">
        <v>6648</v>
      </c>
    </row>
    <row r="44" spans="1:9" x14ac:dyDescent="0.25">
      <c r="A44" t="s">
        <v>937</v>
      </c>
      <c r="B44" t="s">
        <v>938</v>
      </c>
      <c r="C44" t="s">
        <v>276</v>
      </c>
      <c r="D44" t="s">
        <v>268</v>
      </c>
      <c r="E44" s="23">
        <v>42755</v>
      </c>
      <c r="F44" s="371">
        <f>YEAR(Vendas6[[#This Row],[Venda]])</f>
        <v>2017</v>
      </c>
      <c r="G44" t="s">
        <v>943</v>
      </c>
      <c r="H44" s="31" t="s">
        <v>79</v>
      </c>
      <c r="I44" s="372">
        <v>6812</v>
      </c>
    </row>
    <row r="45" spans="1:9" x14ac:dyDescent="0.25">
      <c r="A45" t="s">
        <v>940</v>
      </c>
      <c r="B45" t="s">
        <v>941</v>
      </c>
      <c r="C45" t="s">
        <v>405</v>
      </c>
      <c r="D45" t="s">
        <v>268</v>
      </c>
      <c r="E45" s="23">
        <v>43395</v>
      </c>
      <c r="F45" s="371">
        <f>YEAR(Vendas6[[#This Row],[Venda]])</f>
        <v>2018</v>
      </c>
      <c r="G45" t="s">
        <v>939</v>
      </c>
      <c r="H45" s="31" t="s">
        <v>77</v>
      </c>
      <c r="I45" s="372">
        <v>6924</v>
      </c>
    </row>
    <row r="46" spans="1:9" x14ac:dyDescent="0.25">
      <c r="A46" t="s">
        <v>944</v>
      </c>
      <c r="B46" t="s">
        <v>938</v>
      </c>
      <c r="C46" t="s">
        <v>951</v>
      </c>
      <c r="D46" t="s">
        <v>950</v>
      </c>
      <c r="E46" s="23">
        <v>42944</v>
      </c>
      <c r="F46" s="371">
        <f>YEAR(Vendas6[[#This Row],[Venda]])</f>
        <v>2017</v>
      </c>
      <c r="G46" t="s">
        <v>943</v>
      </c>
      <c r="H46" s="31" t="s">
        <v>49</v>
      </c>
      <c r="I46" s="372">
        <v>7229</v>
      </c>
    </row>
    <row r="47" spans="1:9" x14ac:dyDescent="0.25">
      <c r="A47" t="s">
        <v>946</v>
      </c>
      <c r="B47" t="s">
        <v>941</v>
      </c>
      <c r="C47" t="s">
        <v>46</v>
      </c>
      <c r="D47" t="s">
        <v>950</v>
      </c>
      <c r="E47" s="23">
        <v>42483</v>
      </c>
      <c r="F47" s="371">
        <f>YEAR(Vendas6[[#This Row],[Venda]])</f>
        <v>2016</v>
      </c>
      <c r="G47" t="s">
        <v>943</v>
      </c>
      <c r="H47" s="31" t="s">
        <v>58</v>
      </c>
      <c r="I47" s="372">
        <v>2952</v>
      </c>
    </row>
    <row r="48" spans="1:9" x14ac:dyDescent="0.25">
      <c r="A48" t="s">
        <v>948</v>
      </c>
      <c r="B48" t="s">
        <v>938</v>
      </c>
      <c r="C48" t="s">
        <v>957</v>
      </c>
      <c r="D48" t="s">
        <v>271</v>
      </c>
      <c r="E48" s="23">
        <v>43368</v>
      </c>
      <c r="F48" s="371">
        <f>YEAR(Vendas6[[#This Row],[Venda]])</f>
        <v>2018</v>
      </c>
      <c r="G48" t="s">
        <v>939</v>
      </c>
      <c r="H48" s="31" t="s">
        <v>70</v>
      </c>
      <c r="I48" s="372">
        <v>5085</v>
      </c>
    </row>
    <row r="49" spans="1:9" x14ac:dyDescent="0.25">
      <c r="A49" t="s">
        <v>949</v>
      </c>
      <c r="B49" t="s">
        <v>941</v>
      </c>
      <c r="C49" t="s">
        <v>952</v>
      </c>
      <c r="D49" t="s">
        <v>264</v>
      </c>
      <c r="E49" s="23">
        <v>41247</v>
      </c>
      <c r="F49" s="371">
        <f>YEAR(Vendas6[[#This Row],[Venda]])</f>
        <v>2012</v>
      </c>
      <c r="G49" t="s">
        <v>943</v>
      </c>
      <c r="H49" s="31" t="s">
        <v>61</v>
      </c>
      <c r="I49" s="372">
        <v>826</v>
      </c>
    </row>
    <row r="50" spans="1:9" x14ac:dyDescent="0.25">
      <c r="A50" t="s">
        <v>937</v>
      </c>
      <c r="B50" t="s">
        <v>938</v>
      </c>
      <c r="C50" t="s">
        <v>947</v>
      </c>
      <c r="D50" t="s">
        <v>271</v>
      </c>
      <c r="E50" s="23">
        <v>41593</v>
      </c>
      <c r="F50" s="371">
        <f>YEAR(Vendas6[[#This Row],[Venda]])</f>
        <v>2013</v>
      </c>
      <c r="G50" t="s">
        <v>939</v>
      </c>
      <c r="H50" s="31" t="s">
        <v>45</v>
      </c>
      <c r="I50" s="372">
        <v>1240</v>
      </c>
    </row>
    <row r="51" spans="1:9" x14ac:dyDescent="0.25">
      <c r="A51" t="s">
        <v>937</v>
      </c>
      <c r="B51" t="s">
        <v>938</v>
      </c>
      <c r="C51" t="s">
        <v>365</v>
      </c>
      <c r="D51" t="s">
        <v>264</v>
      </c>
      <c r="E51" s="23">
        <v>42990</v>
      </c>
      <c r="F51" s="371">
        <f>YEAR(Vendas6[[#This Row],[Venda]])</f>
        <v>2017</v>
      </c>
      <c r="G51" t="s">
        <v>939</v>
      </c>
      <c r="H51" s="31" t="s">
        <v>75</v>
      </c>
      <c r="I51" s="372">
        <v>970</v>
      </c>
    </row>
    <row r="52" spans="1:9" x14ac:dyDescent="0.25">
      <c r="A52" t="s">
        <v>940</v>
      </c>
      <c r="B52" t="s">
        <v>941</v>
      </c>
      <c r="C52" t="s">
        <v>356</v>
      </c>
      <c r="D52" t="s">
        <v>262</v>
      </c>
      <c r="E52" s="23">
        <v>42615</v>
      </c>
      <c r="F52" s="371">
        <f>YEAR(Vendas6[[#This Row],[Venda]])</f>
        <v>2016</v>
      </c>
      <c r="G52" t="s">
        <v>943</v>
      </c>
      <c r="H52" s="31" t="s">
        <v>63</v>
      </c>
      <c r="I52" s="372">
        <v>465</v>
      </c>
    </row>
    <row r="53" spans="1:9" x14ac:dyDescent="0.25">
      <c r="A53" t="s">
        <v>944</v>
      </c>
      <c r="B53" t="s">
        <v>938</v>
      </c>
      <c r="C53" t="s">
        <v>958</v>
      </c>
      <c r="D53" t="s">
        <v>271</v>
      </c>
      <c r="E53" s="23">
        <v>42380</v>
      </c>
      <c r="F53" s="371">
        <f>YEAR(Vendas6[[#This Row],[Venda]])</f>
        <v>2016</v>
      </c>
      <c r="G53" t="s">
        <v>943</v>
      </c>
      <c r="H53" s="31" t="s">
        <v>84</v>
      </c>
      <c r="I53" s="372">
        <v>6359</v>
      </c>
    </row>
    <row r="54" spans="1:9" x14ac:dyDescent="0.25">
      <c r="A54" t="s">
        <v>946</v>
      </c>
      <c r="B54" t="s">
        <v>941</v>
      </c>
      <c r="C54" t="s">
        <v>66</v>
      </c>
      <c r="D54" t="s">
        <v>950</v>
      </c>
      <c r="E54" s="23">
        <v>41151</v>
      </c>
      <c r="F54" s="371">
        <f>YEAR(Vendas6[[#This Row],[Venda]])</f>
        <v>2012</v>
      </c>
      <c r="G54" t="s">
        <v>939</v>
      </c>
      <c r="H54" s="31" t="s">
        <v>79</v>
      </c>
      <c r="I54" s="372">
        <v>3656</v>
      </c>
    </row>
    <row r="55" spans="1:9" x14ac:dyDescent="0.25">
      <c r="A55" t="s">
        <v>948</v>
      </c>
      <c r="B55" t="s">
        <v>938</v>
      </c>
      <c r="C55" t="s">
        <v>276</v>
      </c>
      <c r="D55" t="s">
        <v>268</v>
      </c>
      <c r="E55" s="23">
        <v>42604</v>
      </c>
      <c r="F55" s="371">
        <f>YEAR(Vendas6[[#This Row],[Venda]])</f>
        <v>2016</v>
      </c>
      <c r="G55" t="s">
        <v>943</v>
      </c>
      <c r="H55" s="31" t="s">
        <v>77</v>
      </c>
      <c r="I55" s="372">
        <v>1480</v>
      </c>
    </row>
    <row r="56" spans="1:9" x14ac:dyDescent="0.25">
      <c r="A56" t="s">
        <v>949</v>
      </c>
      <c r="B56" t="s">
        <v>941</v>
      </c>
      <c r="C56" t="s">
        <v>957</v>
      </c>
      <c r="D56" t="s">
        <v>271</v>
      </c>
      <c r="E56" s="23">
        <v>41233</v>
      </c>
      <c r="F56" s="371">
        <f>YEAR(Vendas6[[#This Row],[Venda]])</f>
        <v>2012</v>
      </c>
      <c r="G56" t="s">
        <v>943</v>
      </c>
      <c r="H56" s="31" t="s">
        <v>49</v>
      </c>
      <c r="I56" s="372">
        <v>6408</v>
      </c>
    </row>
    <row r="57" spans="1:9" x14ac:dyDescent="0.25">
      <c r="A57" t="s">
        <v>937</v>
      </c>
      <c r="B57" t="s">
        <v>938</v>
      </c>
      <c r="C57" t="s">
        <v>50</v>
      </c>
      <c r="D57" t="s">
        <v>262</v>
      </c>
      <c r="E57" s="23">
        <v>43404</v>
      </c>
      <c r="F57" s="371">
        <f>YEAR(Vendas6[[#This Row],[Venda]])</f>
        <v>2018</v>
      </c>
      <c r="G57" t="s">
        <v>939</v>
      </c>
      <c r="H57" s="31" t="s">
        <v>58</v>
      </c>
      <c r="I57" s="372">
        <v>3007</v>
      </c>
    </row>
    <row r="58" spans="1:9" x14ac:dyDescent="0.25">
      <c r="A58" t="s">
        <v>940</v>
      </c>
      <c r="B58" t="s">
        <v>941</v>
      </c>
      <c r="C58" t="s">
        <v>396</v>
      </c>
      <c r="D58" t="s">
        <v>264</v>
      </c>
      <c r="E58" s="23">
        <v>43278</v>
      </c>
      <c r="F58" s="371">
        <f>YEAR(Vendas6[[#This Row],[Venda]])</f>
        <v>2018</v>
      </c>
      <c r="G58" t="s">
        <v>943</v>
      </c>
      <c r="H58" s="31" t="s">
        <v>70</v>
      </c>
      <c r="I58" s="372">
        <v>7588</v>
      </c>
    </row>
    <row r="59" spans="1:9" x14ac:dyDescent="0.25">
      <c r="A59" t="s">
        <v>944</v>
      </c>
      <c r="B59" t="s">
        <v>938</v>
      </c>
      <c r="C59" t="s">
        <v>942</v>
      </c>
      <c r="D59" t="s">
        <v>264</v>
      </c>
      <c r="E59" s="23">
        <v>42122</v>
      </c>
      <c r="F59" s="371">
        <f>YEAR(Vendas6[[#This Row],[Venda]])</f>
        <v>2015</v>
      </c>
      <c r="G59" t="s">
        <v>939</v>
      </c>
      <c r="H59" s="31" t="s">
        <v>61</v>
      </c>
      <c r="I59" s="372">
        <v>9480</v>
      </c>
    </row>
    <row r="60" spans="1:9" x14ac:dyDescent="0.25">
      <c r="A60" t="s">
        <v>946</v>
      </c>
      <c r="B60" t="s">
        <v>941</v>
      </c>
      <c r="C60" t="s">
        <v>951</v>
      </c>
      <c r="D60" t="s">
        <v>950</v>
      </c>
      <c r="E60" s="23">
        <v>41364</v>
      </c>
      <c r="F60" s="371">
        <f>YEAR(Vendas6[[#This Row],[Venda]])</f>
        <v>2013</v>
      </c>
      <c r="G60" t="s">
        <v>943</v>
      </c>
      <c r="H60" s="31" t="s">
        <v>45</v>
      </c>
      <c r="I60" s="372">
        <v>5008</v>
      </c>
    </row>
    <row r="61" spans="1:9" x14ac:dyDescent="0.25">
      <c r="A61" t="s">
        <v>948</v>
      </c>
      <c r="B61" t="s">
        <v>938</v>
      </c>
      <c r="C61" t="s">
        <v>396</v>
      </c>
      <c r="D61" t="s">
        <v>264</v>
      </c>
      <c r="E61" s="23">
        <v>43452</v>
      </c>
      <c r="F61" s="371">
        <f>YEAR(Vendas6[[#This Row],[Venda]])</f>
        <v>2018</v>
      </c>
      <c r="G61" t="s">
        <v>943</v>
      </c>
      <c r="H61" s="31" t="s">
        <v>75</v>
      </c>
      <c r="I61" s="372">
        <v>834</v>
      </c>
    </row>
    <row r="62" spans="1:9" x14ac:dyDescent="0.25">
      <c r="A62" t="s">
        <v>949</v>
      </c>
      <c r="B62" t="s">
        <v>941</v>
      </c>
      <c r="C62" t="s">
        <v>278</v>
      </c>
      <c r="D62" t="s">
        <v>268</v>
      </c>
      <c r="E62" s="23">
        <v>41950</v>
      </c>
      <c r="F62" s="371">
        <f>YEAR(Vendas6[[#This Row],[Venda]])</f>
        <v>2014</v>
      </c>
      <c r="G62" t="s">
        <v>939</v>
      </c>
      <c r="H62" s="31" t="s">
        <v>63</v>
      </c>
      <c r="I62" s="372">
        <v>4734</v>
      </c>
    </row>
    <row r="63" spans="1:9" x14ac:dyDescent="0.25">
      <c r="A63" t="s">
        <v>937</v>
      </c>
      <c r="B63" t="s">
        <v>938</v>
      </c>
      <c r="C63" t="s">
        <v>959</v>
      </c>
      <c r="D63" t="s">
        <v>264</v>
      </c>
      <c r="E63" s="23">
        <v>43223</v>
      </c>
      <c r="F63" s="371">
        <f>YEAR(Vendas6[[#This Row],[Venda]])</f>
        <v>2018</v>
      </c>
      <c r="G63" t="s">
        <v>943</v>
      </c>
      <c r="H63" s="31" t="s">
        <v>84</v>
      </c>
      <c r="I63" s="372">
        <v>7223</v>
      </c>
    </row>
    <row r="64" spans="1:9" x14ac:dyDescent="0.25">
      <c r="A64" t="s">
        <v>940</v>
      </c>
      <c r="B64" t="s">
        <v>941</v>
      </c>
      <c r="C64" t="s">
        <v>958</v>
      </c>
      <c r="D64" t="s">
        <v>271</v>
      </c>
      <c r="E64" s="23">
        <v>41480</v>
      </c>
      <c r="F64" s="371">
        <f>YEAR(Vendas6[[#This Row],[Venda]])</f>
        <v>2013</v>
      </c>
      <c r="G64" t="s">
        <v>943</v>
      </c>
      <c r="H64" s="31" t="s">
        <v>79</v>
      </c>
      <c r="I64" s="372">
        <v>549</v>
      </c>
    </row>
    <row r="65" spans="1:9" x14ac:dyDescent="0.25">
      <c r="A65" t="s">
        <v>944</v>
      </c>
      <c r="B65" t="s">
        <v>938</v>
      </c>
      <c r="C65" t="s">
        <v>276</v>
      </c>
      <c r="D65" t="s">
        <v>268</v>
      </c>
      <c r="E65" s="23">
        <v>41349</v>
      </c>
      <c r="F65" s="371">
        <f>YEAR(Vendas6[[#This Row],[Venda]])</f>
        <v>2013</v>
      </c>
      <c r="G65" t="s">
        <v>939</v>
      </c>
      <c r="H65" s="31" t="s">
        <v>77</v>
      </c>
      <c r="I65" s="372">
        <v>2275</v>
      </c>
    </row>
    <row r="66" spans="1:9" x14ac:dyDescent="0.25">
      <c r="A66" t="s">
        <v>946</v>
      </c>
      <c r="B66" t="s">
        <v>941</v>
      </c>
      <c r="C66" t="s">
        <v>956</v>
      </c>
      <c r="D66" t="s">
        <v>268</v>
      </c>
      <c r="E66" s="23">
        <v>41720</v>
      </c>
      <c r="F66" s="371">
        <f>YEAR(Vendas6[[#This Row],[Venda]])</f>
        <v>2014</v>
      </c>
      <c r="G66" t="s">
        <v>943</v>
      </c>
      <c r="H66" s="31" t="s">
        <v>49</v>
      </c>
      <c r="I66" s="372">
        <v>3196</v>
      </c>
    </row>
    <row r="67" spans="1:9" x14ac:dyDescent="0.25">
      <c r="A67" t="s">
        <v>948</v>
      </c>
      <c r="B67" t="s">
        <v>938</v>
      </c>
      <c r="C67" t="s">
        <v>960</v>
      </c>
      <c r="D67" t="s">
        <v>264</v>
      </c>
      <c r="E67" s="23">
        <v>42827</v>
      </c>
      <c r="F67" s="371">
        <f>YEAR(Vendas6[[#This Row],[Venda]])</f>
        <v>2017</v>
      </c>
      <c r="G67" t="s">
        <v>939</v>
      </c>
      <c r="H67" s="31" t="s">
        <v>58</v>
      </c>
      <c r="I67" s="372">
        <v>6458</v>
      </c>
    </row>
    <row r="68" spans="1:9" x14ac:dyDescent="0.25">
      <c r="A68" t="s">
        <v>949</v>
      </c>
      <c r="B68" t="s">
        <v>941</v>
      </c>
      <c r="C68" t="s">
        <v>278</v>
      </c>
      <c r="D68" t="s">
        <v>268</v>
      </c>
      <c r="E68" s="23">
        <v>41433</v>
      </c>
      <c r="F68" s="371">
        <f>YEAR(Vendas6[[#This Row],[Venda]])</f>
        <v>2013</v>
      </c>
      <c r="G68" t="s">
        <v>943</v>
      </c>
      <c r="H68" s="31" t="s">
        <v>70</v>
      </c>
      <c r="I68" s="372">
        <v>5</v>
      </c>
    </row>
    <row r="69" spans="1:9" x14ac:dyDescent="0.25">
      <c r="A69" t="s">
        <v>937</v>
      </c>
      <c r="B69" t="s">
        <v>938</v>
      </c>
      <c r="C69" t="s">
        <v>942</v>
      </c>
      <c r="D69" t="s">
        <v>264</v>
      </c>
      <c r="E69" s="23">
        <v>42272</v>
      </c>
      <c r="F69" s="371">
        <f>YEAR(Vendas6[[#This Row],[Venda]])</f>
        <v>2015</v>
      </c>
      <c r="G69" t="s">
        <v>943</v>
      </c>
      <c r="H69" s="31" t="s">
        <v>61</v>
      </c>
      <c r="I69" s="372">
        <v>1202</v>
      </c>
    </row>
    <row r="70" spans="1:9" x14ac:dyDescent="0.25">
      <c r="A70" t="s">
        <v>940</v>
      </c>
      <c r="B70" t="s">
        <v>941</v>
      </c>
      <c r="C70" t="s">
        <v>945</v>
      </c>
      <c r="D70" t="s">
        <v>264</v>
      </c>
      <c r="E70" s="23">
        <v>42570</v>
      </c>
      <c r="F70" s="371">
        <f>YEAR(Vendas6[[#This Row],[Venda]])</f>
        <v>2016</v>
      </c>
      <c r="G70" t="s">
        <v>939</v>
      </c>
      <c r="H70" s="31" t="s">
        <v>45</v>
      </c>
      <c r="I70" s="372">
        <v>3421</v>
      </c>
    </row>
    <row r="71" spans="1:9" x14ac:dyDescent="0.25">
      <c r="A71" t="s">
        <v>944</v>
      </c>
      <c r="B71" t="s">
        <v>938</v>
      </c>
      <c r="C71" t="s">
        <v>942</v>
      </c>
      <c r="D71" t="s">
        <v>264</v>
      </c>
      <c r="E71" s="23">
        <v>42453</v>
      </c>
      <c r="F71" s="371">
        <f>YEAR(Vendas6[[#This Row],[Venda]])</f>
        <v>2016</v>
      </c>
      <c r="G71" t="s">
        <v>943</v>
      </c>
      <c r="H71" s="31" t="s">
        <v>75</v>
      </c>
      <c r="I71" s="372">
        <v>6981</v>
      </c>
    </row>
    <row r="72" spans="1:9" x14ac:dyDescent="0.25">
      <c r="A72" t="s">
        <v>946</v>
      </c>
      <c r="B72" t="s">
        <v>941</v>
      </c>
      <c r="C72" t="s">
        <v>278</v>
      </c>
      <c r="D72" t="s">
        <v>268</v>
      </c>
      <c r="E72" s="23">
        <v>41891</v>
      </c>
      <c r="F72" s="371">
        <f>YEAR(Vendas6[[#This Row],[Venda]])</f>
        <v>2014</v>
      </c>
      <c r="G72" t="s">
        <v>943</v>
      </c>
      <c r="H72" s="31" t="s">
        <v>63</v>
      </c>
      <c r="I72" s="372">
        <v>3356</v>
      </c>
    </row>
    <row r="73" spans="1:9" x14ac:dyDescent="0.25">
      <c r="A73" t="s">
        <v>948</v>
      </c>
      <c r="B73" t="s">
        <v>938</v>
      </c>
      <c r="C73" t="s">
        <v>955</v>
      </c>
      <c r="D73" t="s">
        <v>271</v>
      </c>
      <c r="E73" s="23">
        <v>41367</v>
      </c>
      <c r="F73" s="371">
        <f>YEAR(Vendas6[[#This Row],[Venda]])</f>
        <v>2013</v>
      </c>
      <c r="G73" t="s">
        <v>939</v>
      </c>
      <c r="H73" s="31" t="s">
        <v>84</v>
      </c>
      <c r="I73" s="372">
        <v>1455</v>
      </c>
    </row>
    <row r="74" spans="1:9" x14ac:dyDescent="0.25">
      <c r="A74" t="s">
        <v>949</v>
      </c>
      <c r="B74" t="s">
        <v>941</v>
      </c>
      <c r="C74" t="s">
        <v>956</v>
      </c>
      <c r="D74" t="s">
        <v>268</v>
      </c>
      <c r="E74" s="23">
        <v>41187</v>
      </c>
      <c r="F74" s="371">
        <f>YEAR(Vendas6[[#This Row],[Venda]])</f>
        <v>2012</v>
      </c>
      <c r="G74" t="s">
        <v>943</v>
      </c>
      <c r="H74" s="31" t="s">
        <v>79</v>
      </c>
      <c r="I74" s="372">
        <v>5699</v>
      </c>
    </row>
    <row r="75" spans="1:9" x14ac:dyDescent="0.25">
      <c r="A75" t="s">
        <v>937</v>
      </c>
      <c r="B75" t="s">
        <v>938</v>
      </c>
      <c r="C75" t="s">
        <v>951</v>
      </c>
      <c r="D75" t="s">
        <v>950</v>
      </c>
      <c r="E75" s="23">
        <v>42553</v>
      </c>
      <c r="F75" s="371">
        <f>YEAR(Vendas6[[#This Row],[Venda]])</f>
        <v>2016</v>
      </c>
      <c r="G75" t="s">
        <v>939</v>
      </c>
      <c r="H75" s="31" t="s">
        <v>77</v>
      </c>
      <c r="I75" s="372">
        <v>7360</v>
      </c>
    </row>
    <row r="76" spans="1:9" x14ac:dyDescent="0.25">
      <c r="A76" t="s">
        <v>940</v>
      </c>
      <c r="B76" t="s">
        <v>941</v>
      </c>
      <c r="C76" t="s">
        <v>952</v>
      </c>
      <c r="D76" t="s">
        <v>264</v>
      </c>
      <c r="E76" s="23">
        <v>41400</v>
      </c>
      <c r="F76" s="371">
        <f>YEAR(Vendas6[[#This Row],[Venda]])</f>
        <v>2013</v>
      </c>
      <c r="G76" t="s">
        <v>943</v>
      </c>
      <c r="H76" s="31" t="s">
        <v>49</v>
      </c>
      <c r="I76" s="372">
        <v>10704</v>
      </c>
    </row>
    <row r="77" spans="1:9" x14ac:dyDescent="0.25">
      <c r="A77" t="s">
        <v>944</v>
      </c>
      <c r="B77" t="s">
        <v>938</v>
      </c>
      <c r="C77" t="s">
        <v>954</v>
      </c>
      <c r="D77" t="s">
        <v>271</v>
      </c>
      <c r="E77" s="23">
        <v>42376</v>
      </c>
      <c r="F77" s="371">
        <f>YEAR(Vendas6[[#This Row],[Venda]])</f>
        <v>2016</v>
      </c>
      <c r="G77" t="s">
        <v>943</v>
      </c>
      <c r="H77" s="31" t="s">
        <v>58</v>
      </c>
      <c r="I77" s="372">
        <v>2513</v>
      </c>
    </row>
    <row r="78" spans="1:9" x14ac:dyDescent="0.25">
      <c r="A78" t="s">
        <v>946</v>
      </c>
      <c r="B78" t="s">
        <v>941</v>
      </c>
      <c r="C78" t="s">
        <v>955</v>
      </c>
      <c r="D78" t="s">
        <v>271</v>
      </c>
      <c r="E78" s="23">
        <v>42100</v>
      </c>
      <c r="F78" s="371">
        <f>YEAR(Vendas6[[#This Row],[Venda]])</f>
        <v>2015</v>
      </c>
      <c r="G78" t="s">
        <v>939</v>
      </c>
      <c r="H78" s="31" t="s">
        <v>70</v>
      </c>
      <c r="I78" s="372">
        <v>3401</v>
      </c>
    </row>
    <row r="79" spans="1:9" x14ac:dyDescent="0.25">
      <c r="A79" t="s">
        <v>948</v>
      </c>
      <c r="B79" t="s">
        <v>938</v>
      </c>
      <c r="C79" t="s">
        <v>338</v>
      </c>
      <c r="D79" t="s">
        <v>271</v>
      </c>
      <c r="E79" s="23">
        <v>42590</v>
      </c>
      <c r="F79" s="371">
        <f>YEAR(Vendas6[[#This Row],[Venda]])</f>
        <v>2016</v>
      </c>
      <c r="G79" t="s">
        <v>943</v>
      </c>
      <c r="H79" s="31" t="s">
        <v>61</v>
      </c>
      <c r="I79" s="372">
        <v>2485</v>
      </c>
    </row>
    <row r="80" spans="1:9" x14ac:dyDescent="0.25">
      <c r="A80" t="s">
        <v>949</v>
      </c>
      <c r="B80" t="s">
        <v>941</v>
      </c>
      <c r="C80" t="s">
        <v>953</v>
      </c>
      <c r="D80" t="s">
        <v>271</v>
      </c>
      <c r="E80" s="23">
        <v>43161</v>
      </c>
      <c r="F80" s="371">
        <f>YEAR(Vendas6[[#This Row],[Venda]])</f>
        <v>2018</v>
      </c>
      <c r="G80" t="s">
        <v>943</v>
      </c>
      <c r="H80" s="31" t="s">
        <v>45</v>
      </c>
      <c r="I80" s="372">
        <v>7715</v>
      </c>
    </row>
    <row r="81" spans="1:9" x14ac:dyDescent="0.25">
      <c r="A81" t="s">
        <v>937</v>
      </c>
      <c r="B81" t="s">
        <v>938</v>
      </c>
      <c r="C81" t="s">
        <v>338</v>
      </c>
      <c r="D81" t="s">
        <v>271</v>
      </c>
      <c r="E81" s="23">
        <v>42052</v>
      </c>
      <c r="F81" s="371">
        <f>YEAR(Vendas6[[#This Row],[Venda]])</f>
        <v>2015</v>
      </c>
      <c r="G81" t="s">
        <v>939</v>
      </c>
      <c r="H81" s="31" t="s">
        <v>75</v>
      </c>
      <c r="I81" s="372">
        <v>6584</v>
      </c>
    </row>
    <row r="82" spans="1:9" x14ac:dyDescent="0.25">
      <c r="A82" t="s">
        <v>940</v>
      </c>
      <c r="B82" t="s">
        <v>941</v>
      </c>
      <c r="C82" t="s">
        <v>956</v>
      </c>
      <c r="D82" t="s">
        <v>268</v>
      </c>
      <c r="E82" s="23">
        <v>41254</v>
      </c>
      <c r="F82" s="371">
        <f>YEAR(Vendas6[[#This Row],[Venda]])</f>
        <v>2012</v>
      </c>
      <c r="G82" t="s">
        <v>943</v>
      </c>
      <c r="H82" s="31" t="s">
        <v>63</v>
      </c>
      <c r="I82" s="372">
        <v>291</v>
      </c>
    </row>
    <row r="83" spans="1:9" x14ac:dyDescent="0.25">
      <c r="A83" t="s">
        <v>944</v>
      </c>
      <c r="B83" t="s">
        <v>938</v>
      </c>
      <c r="C83" t="s">
        <v>953</v>
      </c>
      <c r="D83" t="s">
        <v>271</v>
      </c>
      <c r="E83" s="23">
        <v>42851</v>
      </c>
      <c r="F83" s="371">
        <f>YEAR(Vendas6[[#This Row],[Venda]])</f>
        <v>2017</v>
      </c>
      <c r="G83" t="s">
        <v>939</v>
      </c>
      <c r="H83" s="31" t="s">
        <v>84</v>
      </c>
      <c r="I83" s="372">
        <v>636</v>
      </c>
    </row>
    <row r="84" spans="1:9" x14ac:dyDescent="0.25">
      <c r="A84" t="s">
        <v>946</v>
      </c>
      <c r="B84" t="s">
        <v>941</v>
      </c>
      <c r="C84" t="s">
        <v>942</v>
      </c>
      <c r="D84" t="s">
        <v>264</v>
      </c>
      <c r="E84" s="23">
        <v>42299</v>
      </c>
      <c r="F84" s="371">
        <f>YEAR(Vendas6[[#This Row],[Venda]])</f>
        <v>2015</v>
      </c>
      <c r="G84" t="s">
        <v>943</v>
      </c>
      <c r="H84" s="31" t="s">
        <v>79</v>
      </c>
      <c r="I84" s="372">
        <v>737</v>
      </c>
    </row>
    <row r="85" spans="1:9" x14ac:dyDescent="0.25">
      <c r="A85" t="s">
        <v>948</v>
      </c>
      <c r="B85" t="s">
        <v>938</v>
      </c>
      <c r="C85" t="s">
        <v>88</v>
      </c>
      <c r="D85" t="s">
        <v>950</v>
      </c>
      <c r="E85" s="23">
        <v>41895</v>
      </c>
      <c r="F85" s="371">
        <f>YEAR(Vendas6[[#This Row],[Venda]])</f>
        <v>2014</v>
      </c>
      <c r="G85" t="s">
        <v>943</v>
      </c>
      <c r="H85" s="31" t="s">
        <v>77</v>
      </c>
      <c r="I85" s="372">
        <v>403</v>
      </c>
    </row>
    <row r="86" spans="1:9" x14ac:dyDescent="0.25">
      <c r="A86" t="s">
        <v>949</v>
      </c>
      <c r="B86" t="s">
        <v>941</v>
      </c>
      <c r="C86" t="s">
        <v>50</v>
      </c>
      <c r="D86" t="s">
        <v>262</v>
      </c>
      <c r="E86" s="23">
        <v>41319</v>
      </c>
      <c r="F86" s="371">
        <f>YEAR(Vendas6[[#This Row],[Venda]])</f>
        <v>2013</v>
      </c>
      <c r="G86" t="s">
        <v>939</v>
      </c>
      <c r="H86" s="31" t="s">
        <v>49</v>
      </c>
      <c r="I86" s="372">
        <v>4522</v>
      </c>
    </row>
    <row r="87" spans="1:9" x14ac:dyDescent="0.25">
      <c r="A87" t="s">
        <v>937</v>
      </c>
      <c r="B87" t="s">
        <v>938</v>
      </c>
      <c r="C87" t="s">
        <v>278</v>
      </c>
      <c r="D87" t="s">
        <v>268</v>
      </c>
      <c r="E87" s="23">
        <v>42165</v>
      </c>
      <c r="F87" s="371">
        <f>YEAR(Vendas6[[#This Row],[Venda]])</f>
        <v>2015</v>
      </c>
      <c r="G87" t="s">
        <v>943</v>
      </c>
      <c r="H87" s="31" t="s">
        <v>58</v>
      </c>
      <c r="I87" s="372">
        <v>3377</v>
      </c>
    </row>
    <row r="88" spans="1:9" x14ac:dyDescent="0.25">
      <c r="A88" t="s">
        <v>940</v>
      </c>
      <c r="B88" t="s">
        <v>941</v>
      </c>
      <c r="C88" t="s">
        <v>50</v>
      </c>
      <c r="D88" t="s">
        <v>262</v>
      </c>
      <c r="E88" s="23">
        <v>43134</v>
      </c>
      <c r="F88" s="371">
        <f>YEAR(Vendas6[[#This Row],[Venda]])</f>
        <v>2018</v>
      </c>
      <c r="G88" t="s">
        <v>943</v>
      </c>
      <c r="H88" s="31" t="s">
        <v>70</v>
      </c>
      <c r="I88" s="372">
        <v>362</v>
      </c>
    </row>
    <row r="89" spans="1:9" x14ac:dyDescent="0.25">
      <c r="A89" t="s">
        <v>944</v>
      </c>
      <c r="B89" t="s">
        <v>938</v>
      </c>
      <c r="C89" t="s">
        <v>88</v>
      </c>
      <c r="D89" t="s">
        <v>950</v>
      </c>
      <c r="E89" s="23">
        <v>42328</v>
      </c>
      <c r="F89" s="371">
        <f>YEAR(Vendas6[[#This Row],[Venda]])</f>
        <v>2015</v>
      </c>
      <c r="G89" t="s">
        <v>939</v>
      </c>
      <c r="H89" s="31" t="s">
        <v>61</v>
      </c>
      <c r="I89" s="372">
        <v>3191</v>
      </c>
    </row>
    <row r="90" spans="1:9" x14ac:dyDescent="0.25">
      <c r="A90" t="s">
        <v>946</v>
      </c>
      <c r="B90" t="s">
        <v>941</v>
      </c>
      <c r="C90" t="s">
        <v>953</v>
      </c>
      <c r="D90" t="s">
        <v>271</v>
      </c>
      <c r="E90" s="23">
        <v>42822</v>
      </c>
      <c r="F90" s="371">
        <f>YEAR(Vendas6[[#This Row],[Venda]])</f>
        <v>2017</v>
      </c>
      <c r="G90" t="s">
        <v>943</v>
      </c>
      <c r="H90" s="31" t="s">
        <v>45</v>
      </c>
      <c r="I90" s="372">
        <v>4852</v>
      </c>
    </row>
    <row r="91" spans="1:9" x14ac:dyDescent="0.25">
      <c r="A91" t="s">
        <v>948</v>
      </c>
      <c r="B91" t="s">
        <v>938</v>
      </c>
      <c r="C91" t="s">
        <v>46</v>
      </c>
      <c r="D91" t="s">
        <v>950</v>
      </c>
      <c r="E91" s="23">
        <v>41826</v>
      </c>
      <c r="F91" s="371">
        <f>YEAR(Vendas6[[#This Row],[Venda]])</f>
        <v>2014</v>
      </c>
      <c r="G91" t="s">
        <v>939</v>
      </c>
      <c r="H91" s="31" t="s">
        <v>75</v>
      </c>
      <c r="I91" s="372">
        <v>5404</v>
      </c>
    </row>
    <row r="92" spans="1:9" x14ac:dyDescent="0.25">
      <c r="A92" t="s">
        <v>949</v>
      </c>
      <c r="B92" t="s">
        <v>941</v>
      </c>
      <c r="C92" t="s">
        <v>955</v>
      </c>
      <c r="D92" t="s">
        <v>271</v>
      </c>
      <c r="E92" s="23">
        <v>41768</v>
      </c>
      <c r="F92" s="371">
        <f>YEAR(Vendas6[[#This Row],[Venda]])</f>
        <v>2014</v>
      </c>
      <c r="G92" t="s">
        <v>943</v>
      </c>
      <c r="H92" s="31" t="s">
        <v>63</v>
      </c>
      <c r="I92" s="372">
        <v>7082</v>
      </c>
    </row>
    <row r="93" spans="1:9" x14ac:dyDescent="0.25">
      <c r="A93" t="s">
        <v>937</v>
      </c>
      <c r="B93" t="s">
        <v>938</v>
      </c>
      <c r="C93" t="s">
        <v>342</v>
      </c>
      <c r="D93" t="s">
        <v>262</v>
      </c>
      <c r="E93" s="23">
        <v>43112</v>
      </c>
      <c r="F93" s="371">
        <f>YEAR(Vendas6[[#This Row],[Venda]])</f>
        <v>2018</v>
      </c>
      <c r="G93" t="s">
        <v>943</v>
      </c>
      <c r="H93" s="31" t="s">
        <v>84</v>
      </c>
      <c r="I93" s="372">
        <v>2956</v>
      </c>
    </row>
    <row r="94" spans="1:9" x14ac:dyDescent="0.25">
      <c r="A94" t="s">
        <v>940</v>
      </c>
      <c r="B94" t="s">
        <v>941</v>
      </c>
      <c r="C94" t="s">
        <v>373</v>
      </c>
      <c r="D94" t="s">
        <v>271</v>
      </c>
      <c r="E94" s="23">
        <v>43284</v>
      </c>
      <c r="F94" s="371">
        <f>YEAR(Vendas6[[#This Row],[Venda]])</f>
        <v>2018</v>
      </c>
      <c r="G94" t="s">
        <v>939</v>
      </c>
      <c r="H94" s="31" t="s">
        <v>79</v>
      </c>
      <c r="I94" s="372">
        <v>5186</v>
      </c>
    </row>
    <row r="95" spans="1:9" x14ac:dyDescent="0.25">
      <c r="A95" t="s">
        <v>944</v>
      </c>
      <c r="B95" t="s">
        <v>938</v>
      </c>
      <c r="C95" t="s">
        <v>88</v>
      </c>
      <c r="D95" t="s">
        <v>950</v>
      </c>
      <c r="E95" s="23">
        <v>41448</v>
      </c>
      <c r="F95" s="371">
        <f>YEAR(Vendas6[[#This Row],[Venda]])</f>
        <v>2013</v>
      </c>
      <c r="G95" t="s">
        <v>943</v>
      </c>
      <c r="H95" s="31" t="s">
        <v>77</v>
      </c>
      <c r="I95" s="372">
        <v>3057</v>
      </c>
    </row>
    <row r="96" spans="1:9" x14ac:dyDescent="0.25">
      <c r="A96" t="s">
        <v>946</v>
      </c>
      <c r="B96" t="s">
        <v>941</v>
      </c>
      <c r="C96" t="s">
        <v>405</v>
      </c>
      <c r="D96" t="s">
        <v>268</v>
      </c>
      <c r="E96" s="23">
        <v>42116</v>
      </c>
      <c r="F96" s="371">
        <f>YEAR(Vendas6[[#This Row],[Venda]])</f>
        <v>2015</v>
      </c>
      <c r="G96" t="s">
        <v>943</v>
      </c>
      <c r="H96" s="31" t="s">
        <v>49</v>
      </c>
      <c r="I96" s="372">
        <v>4163</v>
      </c>
    </row>
    <row r="97" spans="1:9" x14ac:dyDescent="0.25">
      <c r="A97" t="s">
        <v>948</v>
      </c>
      <c r="B97" t="s">
        <v>938</v>
      </c>
      <c r="C97" t="s">
        <v>952</v>
      </c>
      <c r="D97" t="s">
        <v>264</v>
      </c>
      <c r="E97" s="23">
        <v>42162</v>
      </c>
      <c r="F97" s="371">
        <f>YEAR(Vendas6[[#This Row],[Venda]])</f>
        <v>2015</v>
      </c>
      <c r="G97" t="s">
        <v>939</v>
      </c>
      <c r="H97" s="31" t="s">
        <v>58</v>
      </c>
      <c r="I97" s="372">
        <v>5109</v>
      </c>
    </row>
    <row r="98" spans="1:9" x14ac:dyDescent="0.25">
      <c r="A98" t="s">
        <v>949</v>
      </c>
      <c r="B98" t="s">
        <v>941</v>
      </c>
      <c r="C98" t="s">
        <v>951</v>
      </c>
      <c r="D98" t="s">
        <v>950</v>
      </c>
      <c r="E98" s="23">
        <v>41977</v>
      </c>
      <c r="F98" s="371">
        <f>YEAR(Vendas6[[#This Row],[Venda]])</f>
        <v>2014</v>
      </c>
      <c r="G98" t="s">
        <v>943</v>
      </c>
      <c r="H98" s="31" t="s">
        <v>70</v>
      </c>
      <c r="I98" s="372">
        <v>955</v>
      </c>
    </row>
    <row r="99" spans="1:9" x14ac:dyDescent="0.25">
      <c r="A99" t="s">
        <v>937</v>
      </c>
      <c r="B99" t="s">
        <v>938</v>
      </c>
      <c r="C99" t="s">
        <v>88</v>
      </c>
      <c r="D99" t="s">
        <v>950</v>
      </c>
      <c r="E99" s="23">
        <v>43377</v>
      </c>
      <c r="F99" s="371">
        <f>YEAR(Vendas6[[#This Row],[Venda]])</f>
        <v>2018</v>
      </c>
      <c r="G99" t="s">
        <v>939</v>
      </c>
      <c r="H99" s="31" t="s">
        <v>61</v>
      </c>
      <c r="I99" s="372">
        <v>7184</v>
      </c>
    </row>
    <row r="100" spans="1:9" x14ac:dyDescent="0.25">
      <c r="A100" t="s">
        <v>937</v>
      </c>
      <c r="B100" t="s">
        <v>938</v>
      </c>
      <c r="C100" t="s">
        <v>951</v>
      </c>
      <c r="D100" t="s">
        <v>950</v>
      </c>
      <c r="E100" s="23">
        <v>42565</v>
      </c>
      <c r="F100" s="371">
        <f>YEAR(Vendas6[[#This Row],[Venda]])</f>
        <v>2016</v>
      </c>
      <c r="G100" t="s">
        <v>939</v>
      </c>
      <c r="H100" s="31" t="s">
        <v>45</v>
      </c>
      <c r="I100" s="372">
        <v>5717</v>
      </c>
    </row>
    <row r="101" spans="1:9" x14ac:dyDescent="0.25">
      <c r="A101" t="s">
        <v>940</v>
      </c>
      <c r="B101" t="s">
        <v>941</v>
      </c>
      <c r="C101" t="s">
        <v>88</v>
      </c>
      <c r="D101" t="s">
        <v>950</v>
      </c>
      <c r="E101" s="23">
        <v>41374</v>
      </c>
      <c r="F101" s="371">
        <f>YEAR(Vendas6[[#This Row],[Venda]])</f>
        <v>2013</v>
      </c>
      <c r="G101" t="s">
        <v>943</v>
      </c>
      <c r="H101" s="31" t="s">
        <v>75</v>
      </c>
      <c r="I101" s="372">
        <v>7101</v>
      </c>
    </row>
    <row r="102" spans="1:9" x14ac:dyDescent="0.25">
      <c r="A102" t="s">
        <v>944</v>
      </c>
      <c r="B102" t="s">
        <v>938</v>
      </c>
      <c r="C102" t="s">
        <v>951</v>
      </c>
      <c r="D102" t="s">
        <v>950</v>
      </c>
      <c r="E102" s="23">
        <v>43415</v>
      </c>
      <c r="F102" s="371">
        <f>YEAR(Vendas6[[#This Row],[Venda]])</f>
        <v>2018</v>
      </c>
      <c r="G102" t="s">
        <v>943</v>
      </c>
      <c r="H102" s="31" t="s">
        <v>63</v>
      </c>
      <c r="I102" s="372">
        <v>5000</v>
      </c>
    </row>
    <row r="103" spans="1:9" x14ac:dyDescent="0.25">
      <c r="A103" t="s">
        <v>946</v>
      </c>
      <c r="B103" t="s">
        <v>941</v>
      </c>
      <c r="C103" t="s">
        <v>66</v>
      </c>
      <c r="D103" t="s">
        <v>950</v>
      </c>
      <c r="E103" s="23">
        <v>41353</v>
      </c>
      <c r="F103" s="371">
        <f>YEAR(Vendas6[[#This Row],[Venda]])</f>
        <v>2013</v>
      </c>
      <c r="G103" t="s">
        <v>939</v>
      </c>
      <c r="H103" s="31" t="s">
        <v>84</v>
      </c>
      <c r="I103" s="372">
        <v>1097</v>
      </c>
    </row>
    <row r="104" spans="1:9" x14ac:dyDescent="0.25">
      <c r="A104" t="s">
        <v>948</v>
      </c>
      <c r="B104" t="s">
        <v>938</v>
      </c>
      <c r="C104" t="s">
        <v>942</v>
      </c>
      <c r="D104" t="s">
        <v>264</v>
      </c>
      <c r="E104" s="23">
        <v>42742</v>
      </c>
      <c r="F104" s="371">
        <f>YEAR(Vendas6[[#This Row],[Venda]])</f>
        <v>2017</v>
      </c>
      <c r="G104" t="s">
        <v>943</v>
      </c>
      <c r="H104" s="31" t="s">
        <v>79</v>
      </c>
      <c r="I104" s="372">
        <v>6269</v>
      </c>
    </row>
    <row r="105" spans="1:9" x14ac:dyDescent="0.25">
      <c r="A105" t="s">
        <v>949</v>
      </c>
      <c r="B105" t="s">
        <v>941</v>
      </c>
      <c r="C105" t="s">
        <v>960</v>
      </c>
      <c r="D105" t="s">
        <v>264</v>
      </c>
      <c r="E105" s="23">
        <v>42965</v>
      </c>
      <c r="F105" s="371">
        <f>YEAR(Vendas6[[#This Row],[Venda]])</f>
        <v>2017</v>
      </c>
      <c r="G105" t="s">
        <v>943</v>
      </c>
      <c r="H105" s="31" t="s">
        <v>77</v>
      </c>
      <c r="I105" s="372">
        <v>3397</v>
      </c>
    </row>
    <row r="106" spans="1:9" x14ac:dyDescent="0.25">
      <c r="A106" t="s">
        <v>937</v>
      </c>
      <c r="B106" t="s">
        <v>938</v>
      </c>
      <c r="C106" t="s">
        <v>953</v>
      </c>
      <c r="D106" t="s">
        <v>271</v>
      </c>
      <c r="E106" s="23">
        <v>41824</v>
      </c>
      <c r="F106" s="371">
        <f>YEAR(Vendas6[[#This Row],[Venda]])</f>
        <v>2014</v>
      </c>
      <c r="G106" t="s">
        <v>939</v>
      </c>
      <c r="H106" s="34" t="s">
        <v>79</v>
      </c>
      <c r="I106" s="372">
        <v>1489</v>
      </c>
    </row>
    <row r="107" spans="1:9" x14ac:dyDescent="0.25">
      <c r="A107" t="s">
        <v>940</v>
      </c>
      <c r="B107" t="s">
        <v>941</v>
      </c>
      <c r="C107" t="s">
        <v>952</v>
      </c>
      <c r="D107" t="s">
        <v>264</v>
      </c>
      <c r="E107" s="23">
        <v>42415</v>
      </c>
      <c r="F107" s="371">
        <f>YEAR(Vendas6[[#This Row],[Venda]])</f>
        <v>2016</v>
      </c>
      <c r="G107" t="s">
        <v>943</v>
      </c>
      <c r="H107" s="31" t="s">
        <v>79</v>
      </c>
      <c r="I107" s="372">
        <v>2202</v>
      </c>
    </row>
    <row r="108" spans="1:9" x14ac:dyDescent="0.25">
      <c r="A108" t="s">
        <v>944</v>
      </c>
      <c r="B108" t="s">
        <v>938</v>
      </c>
      <c r="C108" t="s">
        <v>88</v>
      </c>
      <c r="D108" t="s">
        <v>950</v>
      </c>
      <c r="E108" s="23">
        <v>41583</v>
      </c>
      <c r="F108" s="371">
        <f>YEAR(Vendas6[[#This Row],[Venda]])</f>
        <v>2013</v>
      </c>
      <c r="G108" t="s">
        <v>939</v>
      </c>
      <c r="H108" s="31" t="s">
        <v>63</v>
      </c>
      <c r="I108" s="372">
        <v>3903</v>
      </c>
    </row>
    <row r="109" spans="1:9" x14ac:dyDescent="0.25">
      <c r="A109" t="s">
        <v>946</v>
      </c>
      <c r="B109" t="s">
        <v>941</v>
      </c>
      <c r="C109" t="s">
        <v>951</v>
      </c>
      <c r="D109" t="s">
        <v>950</v>
      </c>
      <c r="E109" s="23">
        <v>43007</v>
      </c>
      <c r="F109" s="371">
        <f>YEAR(Vendas6[[#This Row],[Venda]])</f>
        <v>2017</v>
      </c>
      <c r="G109" t="s">
        <v>943</v>
      </c>
      <c r="H109" s="31" t="s">
        <v>84</v>
      </c>
      <c r="I109" s="372">
        <v>904</v>
      </c>
    </row>
    <row r="110" spans="1:9" x14ac:dyDescent="0.25">
      <c r="A110" t="s">
        <v>948</v>
      </c>
      <c r="B110" t="s">
        <v>938</v>
      </c>
      <c r="C110" t="s">
        <v>942</v>
      </c>
      <c r="D110" t="s">
        <v>264</v>
      </c>
      <c r="E110" s="23">
        <v>43178</v>
      </c>
      <c r="F110" s="371">
        <f>YEAR(Vendas6[[#This Row],[Venda]])</f>
        <v>2018</v>
      </c>
      <c r="G110" t="s">
        <v>943</v>
      </c>
      <c r="H110" s="31" t="s">
        <v>79</v>
      </c>
      <c r="I110" s="372">
        <v>991</v>
      </c>
    </row>
    <row r="111" spans="1:9" x14ac:dyDescent="0.25">
      <c r="A111" t="s">
        <v>949</v>
      </c>
      <c r="B111" t="s">
        <v>941</v>
      </c>
      <c r="C111" t="s">
        <v>958</v>
      </c>
      <c r="D111" t="s">
        <v>271</v>
      </c>
      <c r="E111" s="23">
        <v>43382</v>
      </c>
      <c r="F111" s="371">
        <f>YEAR(Vendas6[[#This Row],[Venda]])</f>
        <v>2018</v>
      </c>
      <c r="G111" t="s">
        <v>939</v>
      </c>
      <c r="H111" s="31" t="s">
        <v>77</v>
      </c>
      <c r="I111" s="372">
        <v>4314</v>
      </c>
    </row>
    <row r="112" spans="1:9" x14ac:dyDescent="0.25">
      <c r="A112" t="s">
        <v>937</v>
      </c>
      <c r="B112" t="s">
        <v>938</v>
      </c>
      <c r="C112" t="s">
        <v>276</v>
      </c>
      <c r="D112" t="s">
        <v>268</v>
      </c>
      <c r="E112" s="23">
        <v>42835</v>
      </c>
      <c r="F112" s="371">
        <f>YEAR(Vendas6[[#This Row],[Venda]])</f>
        <v>2017</v>
      </c>
      <c r="G112" t="s">
        <v>943</v>
      </c>
      <c r="H112" s="31" t="s">
        <v>49</v>
      </c>
      <c r="I112" s="372">
        <v>3208</v>
      </c>
    </row>
    <row r="113" spans="1:9" x14ac:dyDescent="0.25">
      <c r="A113" t="s">
        <v>940</v>
      </c>
      <c r="B113" t="s">
        <v>941</v>
      </c>
      <c r="C113" t="s">
        <v>405</v>
      </c>
      <c r="D113" t="s">
        <v>268</v>
      </c>
      <c r="E113" s="23">
        <v>41826</v>
      </c>
      <c r="F113" s="371">
        <f>YEAR(Vendas6[[#This Row],[Venda]])</f>
        <v>2014</v>
      </c>
      <c r="G113" t="s">
        <v>943</v>
      </c>
      <c r="H113" s="31" t="s">
        <v>58</v>
      </c>
      <c r="I113" s="372">
        <v>5721</v>
      </c>
    </row>
    <row r="114" spans="1:9" x14ac:dyDescent="0.25">
      <c r="A114" t="s">
        <v>944</v>
      </c>
      <c r="B114" t="s">
        <v>938</v>
      </c>
      <c r="C114" t="s">
        <v>365</v>
      </c>
      <c r="D114" t="s">
        <v>264</v>
      </c>
      <c r="E114" s="23">
        <v>42751</v>
      </c>
      <c r="F114" s="371">
        <f>YEAR(Vendas6[[#This Row],[Venda]])</f>
        <v>2017</v>
      </c>
      <c r="G114" t="s">
        <v>939</v>
      </c>
      <c r="H114" s="31" t="s">
        <v>70</v>
      </c>
      <c r="I114" s="372">
        <v>3086</v>
      </c>
    </row>
    <row r="115" spans="1:9" x14ac:dyDescent="0.25">
      <c r="A115" t="s">
        <v>946</v>
      </c>
      <c r="B115" t="s">
        <v>941</v>
      </c>
      <c r="C115" t="s">
        <v>952</v>
      </c>
      <c r="D115" t="s">
        <v>264</v>
      </c>
      <c r="E115" s="23">
        <v>41319</v>
      </c>
      <c r="F115" s="371">
        <f>YEAR(Vendas6[[#This Row],[Venda]])</f>
        <v>2013</v>
      </c>
      <c r="G115" t="s">
        <v>943</v>
      </c>
      <c r="H115" s="31" t="s">
        <v>61</v>
      </c>
      <c r="I115" s="372">
        <v>140</v>
      </c>
    </row>
    <row r="116" spans="1:9" x14ac:dyDescent="0.25">
      <c r="A116" t="s">
        <v>948</v>
      </c>
      <c r="B116" t="s">
        <v>938</v>
      </c>
      <c r="C116" t="s">
        <v>356</v>
      </c>
      <c r="D116" t="s">
        <v>262</v>
      </c>
      <c r="E116" s="23">
        <v>42510</v>
      </c>
      <c r="F116" s="371">
        <f>YEAR(Vendas6[[#This Row],[Venda]])</f>
        <v>2016</v>
      </c>
      <c r="G116" t="s">
        <v>939</v>
      </c>
      <c r="H116" s="31" t="s">
        <v>45</v>
      </c>
      <c r="I116" s="372">
        <v>6104</v>
      </c>
    </row>
    <row r="117" spans="1:9" x14ac:dyDescent="0.25">
      <c r="A117" t="s">
        <v>949</v>
      </c>
      <c r="B117" t="s">
        <v>941</v>
      </c>
      <c r="C117" t="s">
        <v>959</v>
      </c>
      <c r="D117" t="s">
        <v>264</v>
      </c>
      <c r="E117" s="23">
        <v>42292</v>
      </c>
      <c r="F117" s="371">
        <f>YEAR(Vendas6[[#This Row],[Venda]])</f>
        <v>2015</v>
      </c>
      <c r="G117" t="s">
        <v>943</v>
      </c>
      <c r="H117" s="31" t="s">
        <v>75</v>
      </c>
      <c r="I117" s="372">
        <v>9364</v>
      </c>
    </row>
    <row r="118" spans="1:9" x14ac:dyDescent="0.25">
      <c r="A118" t="s">
        <v>937</v>
      </c>
      <c r="B118" t="s">
        <v>938</v>
      </c>
      <c r="C118" t="s">
        <v>359</v>
      </c>
      <c r="D118" t="s">
        <v>271</v>
      </c>
      <c r="E118" s="23">
        <v>42051</v>
      </c>
      <c r="F118" s="371">
        <f>YEAR(Vendas6[[#This Row],[Venda]])</f>
        <v>2015</v>
      </c>
      <c r="G118" t="s">
        <v>943</v>
      </c>
      <c r="H118" s="31" t="s">
        <v>63</v>
      </c>
      <c r="I118" s="372">
        <v>1906</v>
      </c>
    </row>
    <row r="119" spans="1:9" x14ac:dyDescent="0.25">
      <c r="A119" t="s">
        <v>940</v>
      </c>
      <c r="B119" t="s">
        <v>941</v>
      </c>
      <c r="C119" t="s">
        <v>956</v>
      </c>
      <c r="D119" t="s">
        <v>268</v>
      </c>
      <c r="E119" s="23">
        <v>41466</v>
      </c>
      <c r="F119" s="371">
        <f>YEAR(Vendas6[[#This Row],[Venda]])</f>
        <v>2013</v>
      </c>
      <c r="G119" t="s">
        <v>939</v>
      </c>
      <c r="H119" s="31" t="s">
        <v>84</v>
      </c>
      <c r="I119" s="372">
        <v>8410</v>
      </c>
    </row>
    <row r="120" spans="1:9" x14ac:dyDescent="0.25">
      <c r="A120" t="s">
        <v>944</v>
      </c>
      <c r="B120" t="s">
        <v>938</v>
      </c>
      <c r="C120" t="s">
        <v>359</v>
      </c>
      <c r="D120" t="s">
        <v>271</v>
      </c>
      <c r="E120" s="23">
        <v>43254</v>
      </c>
      <c r="F120" s="371">
        <f>YEAR(Vendas6[[#This Row],[Venda]])</f>
        <v>2018</v>
      </c>
      <c r="G120" t="s">
        <v>943</v>
      </c>
      <c r="H120" s="31" t="s">
        <v>79</v>
      </c>
      <c r="I120" s="372">
        <v>839</v>
      </c>
    </row>
    <row r="121" spans="1:9" x14ac:dyDescent="0.25">
      <c r="A121" t="s">
        <v>946</v>
      </c>
      <c r="B121" t="s">
        <v>941</v>
      </c>
      <c r="C121" t="s">
        <v>955</v>
      </c>
      <c r="D121" t="s">
        <v>271</v>
      </c>
      <c r="E121" s="23">
        <v>43263</v>
      </c>
      <c r="F121" s="371">
        <f>YEAR(Vendas6[[#This Row],[Venda]])</f>
        <v>2018</v>
      </c>
      <c r="G121" t="s">
        <v>943</v>
      </c>
      <c r="H121" s="31" t="s">
        <v>77</v>
      </c>
      <c r="I121" s="372">
        <v>996</v>
      </c>
    </row>
    <row r="122" spans="1:9" x14ac:dyDescent="0.25">
      <c r="A122" t="s">
        <v>948</v>
      </c>
      <c r="B122" t="s">
        <v>938</v>
      </c>
      <c r="C122" t="s">
        <v>359</v>
      </c>
      <c r="D122" t="s">
        <v>271</v>
      </c>
      <c r="E122" s="23">
        <v>42972</v>
      </c>
      <c r="F122" s="371">
        <f>YEAR(Vendas6[[#This Row],[Venda]])</f>
        <v>2017</v>
      </c>
      <c r="G122" t="s">
        <v>939</v>
      </c>
      <c r="H122" s="31" t="s">
        <v>49</v>
      </c>
      <c r="I122" s="372">
        <v>4818</v>
      </c>
    </row>
    <row r="123" spans="1:9" x14ac:dyDescent="0.25">
      <c r="A123" t="s">
        <v>949</v>
      </c>
      <c r="B123" t="s">
        <v>941</v>
      </c>
      <c r="C123" t="s">
        <v>396</v>
      </c>
      <c r="D123" t="s">
        <v>264</v>
      </c>
      <c r="E123" s="23">
        <v>42467</v>
      </c>
      <c r="F123" s="371">
        <f>YEAR(Vendas6[[#This Row],[Venda]])</f>
        <v>2016</v>
      </c>
      <c r="G123" t="s">
        <v>943</v>
      </c>
      <c r="H123" s="31" t="s">
        <v>58</v>
      </c>
      <c r="I123" s="372">
        <v>2233</v>
      </c>
    </row>
    <row r="124" spans="1:9" x14ac:dyDescent="0.25">
      <c r="A124" t="s">
        <v>937</v>
      </c>
      <c r="B124" t="s">
        <v>938</v>
      </c>
      <c r="C124" t="s">
        <v>278</v>
      </c>
      <c r="D124" t="s">
        <v>268</v>
      </c>
      <c r="E124" s="23">
        <v>41843</v>
      </c>
      <c r="F124" s="371">
        <f>YEAR(Vendas6[[#This Row],[Venda]])</f>
        <v>2014</v>
      </c>
      <c r="G124" t="s">
        <v>939</v>
      </c>
      <c r="H124" s="31" t="s">
        <v>70</v>
      </c>
      <c r="I124" s="372">
        <v>1945</v>
      </c>
    </row>
    <row r="125" spans="1:9" x14ac:dyDescent="0.25">
      <c r="A125" t="s">
        <v>940</v>
      </c>
      <c r="B125" t="s">
        <v>941</v>
      </c>
      <c r="C125" t="s">
        <v>954</v>
      </c>
      <c r="D125" t="s">
        <v>271</v>
      </c>
      <c r="E125" s="23">
        <v>42449</v>
      </c>
      <c r="F125" s="371">
        <f>YEAR(Vendas6[[#This Row],[Venda]])</f>
        <v>2016</v>
      </c>
      <c r="G125" t="s">
        <v>943</v>
      </c>
      <c r="H125" s="31" t="s">
        <v>61</v>
      </c>
      <c r="I125" s="372">
        <v>8434</v>
      </c>
    </row>
    <row r="126" spans="1:9" x14ac:dyDescent="0.25">
      <c r="A126" t="s">
        <v>944</v>
      </c>
      <c r="B126" t="s">
        <v>938</v>
      </c>
      <c r="C126" t="s">
        <v>945</v>
      </c>
      <c r="D126" t="s">
        <v>264</v>
      </c>
      <c r="E126" s="23">
        <v>42896</v>
      </c>
      <c r="F126" s="371">
        <f>YEAR(Vendas6[[#This Row],[Venda]])</f>
        <v>2017</v>
      </c>
      <c r="G126" t="s">
        <v>943</v>
      </c>
      <c r="H126" s="31" t="s">
        <v>45</v>
      </c>
      <c r="I126" s="372">
        <v>33</v>
      </c>
    </row>
    <row r="127" spans="1:9" x14ac:dyDescent="0.25">
      <c r="A127" t="s">
        <v>946</v>
      </c>
      <c r="B127" t="s">
        <v>941</v>
      </c>
      <c r="C127" t="s">
        <v>952</v>
      </c>
      <c r="D127" t="s">
        <v>264</v>
      </c>
      <c r="E127" s="23">
        <v>41316</v>
      </c>
      <c r="F127" s="371">
        <f>YEAR(Vendas6[[#This Row],[Venda]])</f>
        <v>2013</v>
      </c>
      <c r="G127" t="s">
        <v>939</v>
      </c>
      <c r="H127" s="31" t="s">
        <v>75</v>
      </c>
      <c r="I127" s="372">
        <v>7243</v>
      </c>
    </row>
    <row r="128" spans="1:9" x14ac:dyDescent="0.25">
      <c r="A128" t="s">
        <v>948</v>
      </c>
      <c r="B128" t="s">
        <v>938</v>
      </c>
      <c r="C128" t="s">
        <v>957</v>
      </c>
      <c r="D128" t="s">
        <v>271</v>
      </c>
      <c r="E128" s="23">
        <v>42378</v>
      </c>
      <c r="F128" s="371">
        <f>YEAR(Vendas6[[#This Row],[Venda]])</f>
        <v>2016</v>
      </c>
      <c r="G128" t="s">
        <v>943</v>
      </c>
      <c r="H128" s="31" t="s">
        <v>63</v>
      </c>
      <c r="I128" s="372">
        <v>1755</v>
      </c>
    </row>
    <row r="129" spans="1:9" x14ac:dyDescent="0.25">
      <c r="A129" t="s">
        <v>949</v>
      </c>
      <c r="B129" t="s">
        <v>941</v>
      </c>
      <c r="C129" t="s">
        <v>276</v>
      </c>
      <c r="D129" t="s">
        <v>268</v>
      </c>
      <c r="E129" s="23">
        <v>43382</v>
      </c>
      <c r="F129" s="371">
        <f>YEAR(Vendas6[[#This Row],[Venda]])</f>
        <v>2018</v>
      </c>
      <c r="G129" t="s">
        <v>943</v>
      </c>
      <c r="H129" s="31" t="s">
        <v>84</v>
      </c>
      <c r="I129" s="372">
        <v>1785</v>
      </c>
    </row>
    <row r="130" spans="1:9" x14ac:dyDescent="0.25">
      <c r="A130" t="s">
        <v>937</v>
      </c>
      <c r="B130" t="s">
        <v>938</v>
      </c>
      <c r="C130" t="s">
        <v>955</v>
      </c>
      <c r="D130" t="s">
        <v>271</v>
      </c>
      <c r="E130" s="23">
        <v>41157</v>
      </c>
      <c r="F130" s="371">
        <f>YEAR(Vendas6[[#This Row],[Venda]])</f>
        <v>2012</v>
      </c>
      <c r="G130" t="s">
        <v>939</v>
      </c>
      <c r="H130" s="31" t="s">
        <v>79</v>
      </c>
      <c r="I130" s="372">
        <v>2942</v>
      </c>
    </row>
    <row r="131" spans="1:9" x14ac:dyDescent="0.25">
      <c r="A131" t="s">
        <v>940</v>
      </c>
      <c r="B131" t="s">
        <v>941</v>
      </c>
      <c r="C131" t="s">
        <v>373</v>
      </c>
      <c r="D131" t="s">
        <v>271</v>
      </c>
      <c r="E131" s="23">
        <v>41369</v>
      </c>
      <c r="F131" s="371">
        <f>YEAR(Vendas6[[#This Row],[Venda]])</f>
        <v>2013</v>
      </c>
      <c r="G131" t="s">
        <v>943</v>
      </c>
      <c r="H131" s="31" t="s">
        <v>77</v>
      </c>
      <c r="I131" s="372">
        <v>1485</v>
      </c>
    </row>
    <row r="132" spans="1:9" x14ac:dyDescent="0.25">
      <c r="A132" t="s">
        <v>944</v>
      </c>
      <c r="B132" t="s">
        <v>938</v>
      </c>
      <c r="C132" t="s">
        <v>276</v>
      </c>
      <c r="D132" t="s">
        <v>268</v>
      </c>
      <c r="E132" s="23">
        <v>43456</v>
      </c>
      <c r="F132" s="371">
        <f>YEAR(Vendas6[[#This Row],[Venda]])</f>
        <v>2018</v>
      </c>
      <c r="G132" t="s">
        <v>939</v>
      </c>
      <c r="H132" s="31" t="s">
        <v>49</v>
      </c>
      <c r="I132" s="372">
        <v>5412</v>
      </c>
    </row>
    <row r="133" spans="1:9" x14ac:dyDescent="0.25">
      <c r="A133" t="s">
        <v>946</v>
      </c>
      <c r="B133" t="s">
        <v>941</v>
      </c>
      <c r="C133" t="s">
        <v>278</v>
      </c>
      <c r="D133" t="s">
        <v>268</v>
      </c>
      <c r="E133" s="23">
        <v>43300</v>
      </c>
      <c r="F133" s="371">
        <f>YEAR(Vendas6[[#This Row],[Venda]])</f>
        <v>2018</v>
      </c>
      <c r="G133" t="s">
        <v>943</v>
      </c>
      <c r="H133" s="31" t="s">
        <v>58</v>
      </c>
      <c r="I133" s="372">
        <v>2603</v>
      </c>
    </row>
    <row r="134" spans="1:9" x14ac:dyDescent="0.25">
      <c r="A134" t="s">
        <v>948</v>
      </c>
      <c r="B134" t="s">
        <v>938</v>
      </c>
      <c r="C134" t="s">
        <v>405</v>
      </c>
      <c r="D134" t="s">
        <v>268</v>
      </c>
      <c r="E134" s="23">
        <v>42665</v>
      </c>
      <c r="F134" s="371">
        <f>YEAR(Vendas6[[#This Row],[Venda]])</f>
        <v>2016</v>
      </c>
      <c r="G134" t="s">
        <v>943</v>
      </c>
      <c r="H134" s="31" t="s">
        <v>70</v>
      </c>
      <c r="I134" s="372">
        <v>5720</v>
      </c>
    </row>
    <row r="135" spans="1:9" x14ac:dyDescent="0.25">
      <c r="A135" t="s">
        <v>949</v>
      </c>
      <c r="B135" t="s">
        <v>941</v>
      </c>
      <c r="C135" t="s">
        <v>356</v>
      </c>
      <c r="D135" t="s">
        <v>262</v>
      </c>
      <c r="E135" s="23">
        <v>41471</v>
      </c>
      <c r="F135" s="371">
        <f>YEAR(Vendas6[[#This Row],[Venda]])</f>
        <v>2013</v>
      </c>
      <c r="G135" t="s">
        <v>939</v>
      </c>
      <c r="H135" s="31" t="s">
        <v>61</v>
      </c>
      <c r="I135" s="372">
        <v>453</v>
      </c>
    </row>
    <row r="136" spans="1:9" x14ac:dyDescent="0.25">
      <c r="A136" t="s">
        <v>937</v>
      </c>
      <c r="B136" t="s">
        <v>938</v>
      </c>
      <c r="C136" t="s">
        <v>956</v>
      </c>
      <c r="D136" t="s">
        <v>268</v>
      </c>
      <c r="E136" s="23">
        <v>42724</v>
      </c>
      <c r="F136" s="371">
        <f>YEAR(Vendas6[[#This Row],[Venda]])</f>
        <v>2016</v>
      </c>
      <c r="G136" t="s">
        <v>943</v>
      </c>
      <c r="H136" s="31" t="s">
        <v>45</v>
      </c>
      <c r="I136" s="372">
        <v>2387</v>
      </c>
    </row>
    <row r="137" spans="1:9" x14ac:dyDescent="0.25">
      <c r="A137" t="s">
        <v>940</v>
      </c>
      <c r="B137" t="s">
        <v>941</v>
      </c>
      <c r="C137" t="s">
        <v>956</v>
      </c>
      <c r="D137" t="s">
        <v>268</v>
      </c>
      <c r="E137" s="23">
        <v>41948</v>
      </c>
      <c r="F137" s="371">
        <f>YEAR(Vendas6[[#This Row],[Venda]])</f>
        <v>2014</v>
      </c>
      <c r="G137" t="s">
        <v>943</v>
      </c>
      <c r="H137" s="31" t="s">
        <v>75</v>
      </c>
      <c r="I137" s="372">
        <v>1759</v>
      </c>
    </row>
    <row r="138" spans="1:9" x14ac:dyDescent="0.25">
      <c r="A138" t="s">
        <v>944</v>
      </c>
      <c r="B138" t="s">
        <v>938</v>
      </c>
      <c r="C138" t="s">
        <v>957</v>
      </c>
      <c r="D138" t="s">
        <v>271</v>
      </c>
      <c r="E138" s="23">
        <v>41427</v>
      </c>
      <c r="F138" s="371">
        <f>YEAR(Vendas6[[#This Row],[Venda]])</f>
        <v>2013</v>
      </c>
      <c r="G138" t="s">
        <v>939</v>
      </c>
      <c r="H138" s="31" t="s">
        <v>63</v>
      </c>
      <c r="I138" s="372">
        <v>232</v>
      </c>
    </row>
    <row r="139" spans="1:9" x14ac:dyDescent="0.25">
      <c r="A139" t="s">
        <v>946</v>
      </c>
      <c r="B139" t="s">
        <v>941</v>
      </c>
      <c r="C139" t="s">
        <v>405</v>
      </c>
      <c r="D139" t="s">
        <v>268</v>
      </c>
      <c r="E139" s="23">
        <v>41782</v>
      </c>
      <c r="F139" s="371">
        <f>YEAR(Vendas6[[#This Row],[Venda]])</f>
        <v>2014</v>
      </c>
      <c r="G139" t="s">
        <v>943</v>
      </c>
      <c r="H139" s="31" t="s">
        <v>84</v>
      </c>
      <c r="I139" s="372">
        <v>2058</v>
      </c>
    </row>
    <row r="140" spans="1:9" x14ac:dyDescent="0.25">
      <c r="A140" t="s">
        <v>948</v>
      </c>
      <c r="B140" t="s">
        <v>938</v>
      </c>
      <c r="C140" t="s">
        <v>365</v>
      </c>
      <c r="D140" t="s">
        <v>264</v>
      </c>
      <c r="E140" s="23">
        <v>43349</v>
      </c>
      <c r="F140" s="371">
        <f>YEAR(Vendas6[[#This Row],[Venda]])</f>
        <v>2018</v>
      </c>
      <c r="G140" t="s">
        <v>939</v>
      </c>
      <c r="H140" s="31" t="s">
        <v>79</v>
      </c>
      <c r="I140" s="372">
        <v>4999</v>
      </c>
    </row>
    <row r="141" spans="1:9" x14ac:dyDescent="0.25">
      <c r="A141" t="s">
        <v>949</v>
      </c>
      <c r="B141" t="s">
        <v>941</v>
      </c>
      <c r="C141" t="s">
        <v>405</v>
      </c>
      <c r="D141" t="s">
        <v>268</v>
      </c>
      <c r="E141" s="23">
        <v>41171</v>
      </c>
      <c r="F141" s="371">
        <f>YEAR(Vendas6[[#This Row],[Venda]])</f>
        <v>2012</v>
      </c>
      <c r="G141" t="s">
        <v>943</v>
      </c>
      <c r="H141" s="31" t="s">
        <v>77</v>
      </c>
      <c r="I141" s="372">
        <v>7393</v>
      </c>
    </row>
    <row r="142" spans="1:9" x14ac:dyDescent="0.25">
      <c r="A142" t="s">
        <v>937</v>
      </c>
      <c r="B142" t="s">
        <v>938</v>
      </c>
      <c r="C142" t="s">
        <v>959</v>
      </c>
      <c r="D142" t="s">
        <v>264</v>
      </c>
      <c r="E142" s="23">
        <v>41935</v>
      </c>
      <c r="F142" s="371">
        <f>YEAR(Vendas6[[#This Row],[Venda]])</f>
        <v>2014</v>
      </c>
      <c r="G142" t="s">
        <v>943</v>
      </c>
      <c r="H142" s="31" t="s">
        <v>49</v>
      </c>
      <c r="I142" s="372">
        <v>7948</v>
      </c>
    </row>
    <row r="143" spans="1:9" x14ac:dyDescent="0.25">
      <c r="A143" t="s">
        <v>940</v>
      </c>
      <c r="B143" t="s">
        <v>941</v>
      </c>
      <c r="C143" t="s">
        <v>66</v>
      </c>
      <c r="D143" t="s">
        <v>950</v>
      </c>
      <c r="E143" s="23">
        <v>42766</v>
      </c>
      <c r="F143" s="371">
        <f>YEAR(Vendas6[[#This Row],[Venda]])</f>
        <v>2017</v>
      </c>
      <c r="G143" t="s">
        <v>939</v>
      </c>
      <c r="H143" s="31" t="s">
        <v>58</v>
      </c>
      <c r="I143" s="372">
        <v>2817</v>
      </c>
    </row>
    <row r="144" spans="1:9" x14ac:dyDescent="0.25">
      <c r="A144" t="s">
        <v>944</v>
      </c>
      <c r="B144" t="s">
        <v>938</v>
      </c>
      <c r="C144" t="s">
        <v>960</v>
      </c>
      <c r="D144" t="s">
        <v>264</v>
      </c>
      <c r="E144" s="23">
        <v>42563</v>
      </c>
      <c r="F144" s="371">
        <f>YEAR(Vendas6[[#This Row],[Venda]])</f>
        <v>2016</v>
      </c>
      <c r="G144" t="s">
        <v>943</v>
      </c>
      <c r="H144" s="31" t="s">
        <v>70</v>
      </c>
      <c r="I144" s="372">
        <v>4654</v>
      </c>
    </row>
    <row r="145" spans="1:9" x14ac:dyDescent="0.25">
      <c r="A145" t="s">
        <v>946</v>
      </c>
      <c r="B145" t="s">
        <v>941</v>
      </c>
      <c r="C145" t="s">
        <v>953</v>
      </c>
      <c r="D145" t="s">
        <v>271</v>
      </c>
      <c r="E145" s="23">
        <v>43119</v>
      </c>
      <c r="F145" s="371">
        <f>YEAR(Vendas6[[#This Row],[Venda]])</f>
        <v>2018</v>
      </c>
      <c r="G145" t="s">
        <v>943</v>
      </c>
      <c r="H145" s="31" t="s">
        <v>61</v>
      </c>
      <c r="I145" s="372">
        <v>1247</v>
      </c>
    </row>
    <row r="146" spans="1:9" x14ac:dyDescent="0.25">
      <c r="A146" t="s">
        <v>948</v>
      </c>
      <c r="B146" t="s">
        <v>938</v>
      </c>
      <c r="C146" t="s">
        <v>956</v>
      </c>
      <c r="D146" t="s">
        <v>268</v>
      </c>
      <c r="E146" s="23">
        <v>41460</v>
      </c>
      <c r="F146" s="371">
        <f>YEAR(Vendas6[[#This Row],[Venda]])</f>
        <v>2013</v>
      </c>
      <c r="G146" t="s">
        <v>939</v>
      </c>
      <c r="H146" s="31" t="s">
        <v>45</v>
      </c>
      <c r="I146" s="372">
        <v>8019</v>
      </c>
    </row>
    <row r="147" spans="1:9" x14ac:dyDescent="0.25">
      <c r="A147" t="s">
        <v>949</v>
      </c>
      <c r="B147" t="s">
        <v>941</v>
      </c>
      <c r="C147" t="s">
        <v>953</v>
      </c>
      <c r="D147" t="s">
        <v>271</v>
      </c>
      <c r="E147" s="23">
        <v>42149</v>
      </c>
      <c r="F147" s="371">
        <f>YEAR(Vendas6[[#This Row],[Venda]])</f>
        <v>2015</v>
      </c>
      <c r="G147" t="s">
        <v>943</v>
      </c>
      <c r="H147" s="31" t="s">
        <v>75</v>
      </c>
      <c r="I147" s="372">
        <v>3893</v>
      </c>
    </row>
    <row r="148" spans="1:9" x14ac:dyDescent="0.25">
      <c r="A148" t="s">
        <v>937</v>
      </c>
      <c r="B148" t="s">
        <v>938</v>
      </c>
      <c r="C148" t="s">
        <v>960</v>
      </c>
      <c r="D148" t="s">
        <v>264</v>
      </c>
      <c r="E148" s="23">
        <v>42261</v>
      </c>
      <c r="F148" s="371">
        <f>YEAR(Vendas6[[#This Row],[Venda]])</f>
        <v>2015</v>
      </c>
      <c r="G148" t="s">
        <v>939</v>
      </c>
      <c r="H148" s="31" t="s">
        <v>63</v>
      </c>
      <c r="I148" s="372">
        <v>4192</v>
      </c>
    </row>
    <row r="149" spans="1:9" x14ac:dyDescent="0.25">
      <c r="A149" t="s">
        <v>937</v>
      </c>
      <c r="B149" t="s">
        <v>938</v>
      </c>
      <c r="C149" t="s">
        <v>396</v>
      </c>
      <c r="D149" t="s">
        <v>264</v>
      </c>
      <c r="E149" s="23">
        <v>41183</v>
      </c>
      <c r="F149" s="371">
        <f>YEAR(Vendas6[[#This Row],[Venda]])</f>
        <v>2012</v>
      </c>
      <c r="G149" t="s">
        <v>939</v>
      </c>
      <c r="H149" s="31" t="s">
        <v>84</v>
      </c>
      <c r="I149" s="372">
        <v>3583</v>
      </c>
    </row>
    <row r="150" spans="1:9" x14ac:dyDescent="0.25">
      <c r="A150" t="s">
        <v>940</v>
      </c>
      <c r="B150" t="s">
        <v>941</v>
      </c>
      <c r="C150" t="s">
        <v>942</v>
      </c>
      <c r="D150" t="s">
        <v>264</v>
      </c>
      <c r="E150" s="23">
        <v>42509</v>
      </c>
      <c r="F150" s="371">
        <f>YEAR(Vendas6[[#This Row],[Venda]])</f>
        <v>2016</v>
      </c>
      <c r="G150" t="s">
        <v>943</v>
      </c>
      <c r="H150" s="31" t="s">
        <v>79</v>
      </c>
      <c r="I150" s="372">
        <v>1221</v>
      </c>
    </row>
    <row r="151" spans="1:9" x14ac:dyDescent="0.25">
      <c r="A151" t="s">
        <v>944</v>
      </c>
      <c r="B151" t="s">
        <v>938</v>
      </c>
      <c r="C151" t="s">
        <v>342</v>
      </c>
      <c r="D151" t="s">
        <v>262</v>
      </c>
      <c r="E151" s="23">
        <v>41800</v>
      </c>
      <c r="F151" s="371">
        <f>YEAR(Vendas6[[#This Row],[Venda]])</f>
        <v>2014</v>
      </c>
      <c r="G151" t="s">
        <v>943</v>
      </c>
      <c r="H151" s="31" t="s">
        <v>77</v>
      </c>
      <c r="I151" s="372">
        <v>39</v>
      </c>
    </row>
    <row r="152" spans="1:9" x14ac:dyDescent="0.25">
      <c r="A152" t="s">
        <v>946</v>
      </c>
      <c r="B152" t="s">
        <v>941</v>
      </c>
      <c r="C152" t="s">
        <v>958</v>
      </c>
      <c r="D152" t="s">
        <v>271</v>
      </c>
      <c r="E152" s="23">
        <v>43273</v>
      </c>
      <c r="F152" s="371">
        <f>YEAR(Vendas6[[#This Row],[Venda]])</f>
        <v>2018</v>
      </c>
      <c r="G152" t="s">
        <v>939</v>
      </c>
      <c r="H152" s="31" t="s">
        <v>49</v>
      </c>
      <c r="I152" s="372">
        <v>76</v>
      </c>
    </row>
    <row r="153" spans="1:9" x14ac:dyDescent="0.25">
      <c r="A153" t="s">
        <v>948</v>
      </c>
      <c r="B153" t="s">
        <v>938</v>
      </c>
      <c r="C153" t="s">
        <v>373</v>
      </c>
      <c r="D153" t="s">
        <v>271</v>
      </c>
      <c r="E153" s="23">
        <v>41416</v>
      </c>
      <c r="F153" s="371">
        <f>YEAR(Vendas6[[#This Row],[Venda]])</f>
        <v>2013</v>
      </c>
      <c r="G153" t="s">
        <v>943</v>
      </c>
      <c r="H153" s="31" t="s">
        <v>58</v>
      </c>
      <c r="I153" s="372">
        <v>1780</v>
      </c>
    </row>
    <row r="154" spans="1:9" x14ac:dyDescent="0.25">
      <c r="A154" t="s">
        <v>949</v>
      </c>
      <c r="B154" t="s">
        <v>941</v>
      </c>
      <c r="C154" t="s">
        <v>955</v>
      </c>
      <c r="D154" t="s">
        <v>271</v>
      </c>
      <c r="E154" s="23">
        <v>43241</v>
      </c>
      <c r="F154" s="371">
        <f>YEAR(Vendas6[[#This Row],[Venda]])</f>
        <v>2018</v>
      </c>
      <c r="G154" t="s">
        <v>943</v>
      </c>
      <c r="H154" s="31" t="s">
        <v>70</v>
      </c>
      <c r="I154" s="372">
        <v>7309</v>
      </c>
    </row>
    <row r="155" spans="1:9" x14ac:dyDescent="0.25">
      <c r="A155" t="s">
        <v>937</v>
      </c>
      <c r="B155" t="s">
        <v>938</v>
      </c>
      <c r="C155" t="s">
        <v>960</v>
      </c>
      <c r="D155" t="s">
        <v>264</v>
      </c>
      <c r="E155" s="23">
        <v>42734</v>
      </c>
      <c r="F155" s="371">
        <f>YEAR(Vendas6[[#This Row],[Venda]])</f>
        <v>2016</v>
      </c>
      <c r="G155" t="s">
        <v>939</v>
      </c>
      <c r="H155" s="31" t="s">
        <v>61</v>
      </c>
      <c r="I155" s="372">
        <v>6485</v>
      </c>
    </row>
    <row r="156" spans="1:9" x14ac:dyDescent="0.25">
      <c r="A156" t="s">
        <v>940</v>
      </c>
      <c r="B156" t="s">
        <v>941</v>
      </c>
      <c r="C156" t="s">
        <v>959</v>
      </c>
      <c r="D156" t="s">
        <v>264</v>
      </c>
      <c r="E156" s="23">
        <v>41183</v>
      </c>
      <c r="F156" s="371">
        <f>YEAR(Vendas6[[#This Row],[Venda]])</f>
        <v>2012</v>
      </c>
      <c r="G156" t="s">
        <v>943</v>
      </c>
      <c r="H156" s="31" t="s">
        <v>45</v>
      </c>
      <c r="I156" s="372">
        <v>5578</v>
      </c>
    </row>
    <row r="157" spans="1:9" x14ac:dyDescent="0.25">
      <c r="A157" t="s">
        <v>944</v>
      </c>
      <c r="B157" t="s">
        <v>938</v>
      </c>
      <c r="C157" t="s">
        <v>955</v>
      </c>
      <c r="D157" t="s">
        <v>271</v>
      </c>
      <c r="E157" s="23">
        <v>41805</v>
      </c>
      <c r="F157" s="371">
        <f>YEAR(Vendas6[[#This Row],[Venda]])</f>
        <v>2014</v>
      </c>
      <c r="G157" t="s">
        <v>939</v>
      </c>
      <c r="H157" s="31" t="s">
        <v>75</v>
      </c>
      <c r="I157" s="372">
        <v>7272</v>
      </c>
    </row>
    <row r="158" spans="1:9" x14ac:dyDescent="0.25">
      <c r="A158" t="s">
        <v>946</v>
      </c>
      <c r="B158" t="s">
        <v>941</v>
      </c>
      <c r="C158" t="s">
        <v>405</v>
      </c>
      <c r="D158" t="s">
        <v>268</v>
      </c>
      <c r="E158" s="23">
        <v>41110</v>
      </c>
      <c r="F158" s="371">
        <f>YEAR(Vendas6[[#This Row],[Venda]])</f>
        <v>2012</v>
      </c>
      <c r="G158" t="s">
        <v>943</v>
      </c>
      <c r="H158" s="31" t="s">
        <v>63</v>
      </c>
      <c r="I158" s="372">
        <v>4956</v>
      </c>
    </row>
    <row r="159" spans="1:9" x14ac:dyDescent="0.25">
      <c r="A159" t="s">
        <v>948</v>
      </c>
      <c r="B159" t="s">
        <v>938</v>
      </c>
      <c r="C159" t="s">
        <v>46</v>
      </c>
      <c r="D159" t="s">
        <v>950</v>
      </c>
      <c r="E159" s="23">
        <v>42766</v>
      </c>
      <c r="F159" s="371">
        <f>YEAR(Vendas6[[#This Row],[Venda]])</f>
        <v>2017</v>
      </c>
      <c r="G159" t="s">
        <v>943</v>
      </c>
      <c r="H159" s="31" t="s">
        <v>84</v>
      </c>
      <c r="I159" s="372">
        <v>2230</v>
      </c>
    </row>
    <row r="160" spans="1:9" x14ac:dyDescent="0.25">
      <c r="A160" t="s">
        <v>949</v>
      </c>
      <c r="B160" t="s">
        <v>941</v>
      </c>
      <c r="C160" t="s">
        <v>396</v>
      </c>
      <c r="D160" t="s">
        <v>264</v>
      </c>
      <c r="E160" s="23">
        <v>42482</v>
      </c>
      <c r="F160" s="371">
        <f>YEAR(Vendas6[[#This Row],[Venda]])</f>
        <v>2016</v>
      </c>
      <c r="G160" t="s">
        <v>939</v>
      </c>
      <c r="H160" s="31" t="s">
        <v>79</v>
      </c>
      <c r="I160" s="372">
        <v>3794</v>
      </c>
    </row>
    <row r="161" spans="1:9" x14ac:dyDescent="0.25">
      <c r="A161" t="s">
        <v>937</v>
      </c>
      <c r="B161" t="s">
        <v>938</v>
      </c>
      <c r="C161" t="s">
        <v>66</v>
      </c>
      <c r="D161" t="s">
        <v>950</v>
      </c>
      <c r="E161" s="23">
        <v>41364</v>
      </c>
      <c r="F161" s="371">
        <f>YEAR(Vendas6[[#This Row],[Venda]])</f>
        <v>2013</v>
      </c>
      <c r="G161" t="s">
        <v>943</v>
      </c>
      <c r="H161" s="31" t="s">
        <v>77</v>
      </c>
      <c r="I161" s="372">
        <v>8517</v>
      </c>
    </row>
    <row r="162" spans="1:9" x14ac:dyDescent="0.25">
      <c r="A162" t="s">
        <v>940</v>
      </c>
      <c r="B162" t="s">
        <v>941</v>
      </c>
      <c r="C162" t="s">
        <v>954</v>
      </c>
      <c r="D162" t="s">
        <v>271</v>
      </c>
      <c r="E162" s="23">
        <v>43132</v>
      </c>
      <c r="F162" s="371">
        <f>YEAR(Vendas6[[#This Row],[Venda]])</f>
        <v>2018</v>
      </c>
      <c r="G162" t="s">
        <v>943</v>
      </c>
      <c r="H162" s="31" t="s">
        <v>49</v>
      </c>
      <c r="I162" s="372">
        <v>406</v>
      </c>
    </row>
    <row r="163" spans="1:9" x14ac:dyDescent="0.25">
      <c r="A163" t="s">
        <v>944</v>
      </c>
      <c r="B163" t="s">
        <v>938</v>
      </c>
      <c r="C163" t="s">
        <v>66</v>
      </c>
      <c r="D163" t="s">
        <v>950</v>
      </c>
      <c r="E163" s="23">
        <v>41860</v>
      </c>
      <c r="F163" s="371">
        <f>YEAR(Vendas6[[#This Row],[Venda]])</f>
        <v>2014</v>
      </c>
      <c r="G163" t="s">
        <v>939</v>
      </c>
      <c r="H163" s="31" t="s">
        <v>58</v>
      </c>
      <c r="I163" s="372">
        <v>5005</v>
      </c>
    </row>
    <row r="164" spans="1:9" x14ac:dyDescent="0.25">
      <c r="A164" t="s">
        <v>946</v>
      </c>
      <c r="B164" t="s">
        <v>941</v>
      </c>
      <c r="C164" t="s">
        <v>955</v>
      </c>
      <c r="D164" t="s">
        <v>271</v>
      </c>
      <c r="E164" s="23">
        <v>43126</v>
      </c>
      <c r="F164" s="371">
        <f>YEAR(Vendas6[[#This Row],[Venda]])</f>
        <v>2018</v>
      </c>
      <c r="G164" t="s">
        <v>943</v>
      </c>
      <c r="H164" s="31" t="s">
        <v>70</v>
      </c>
      <c r="I164" s="372">
        <v>4040</v>
      </c>
    </row>
    <row r="165" spans="1:9" x14ac:dyDescent="0.25">
      <c r="A165" t="s">
        <v>948</v>
      </c>
      <c r="B165" t="s">
        <v>938</v>
      </c>
      <c r="C165" t="s">
        <v>957</v>
      </c>
      <c r="D165" t="s">
        <v>271</v>
      </c>
      <c r="E165" s="23">
        <v>41430</v>
      </c>
      <c r="F165" s="371">
        <f>YEAR(Vendas6[[#This Row],[Venda]])</f>
        <v>2013</v>
      </c>
      <c r="G165" t="s">
        <v>939</v>
      </c>
      <c r="H165" s="31" t="s">
        <v>61</v>
      </c>
      <c r="I165" s="372">
        <v>618</v>
      </c>
    </row>
    <row r="166" spans="1:9" x14ac:dyDescent="0.25">
      <c r="A166" t="s">
        <v>949</v>
      </c>
      <c r="B166" t="s">
        <v>941</v>
      </c>
      <c r="C166" t="s">
        <v>46</v>
      </c>
      <c r="D166" t="s">
        <v>950</v>
      </c>
      <c r="E166" s="23">
        <v>41233</v>
      </c>
      <c r="F166" s="371">
        <f>YEAR(Vendas6[[#This Row],[Venda]])</f>
        <v>2012</v>
      </c>
      <c r="G166" t="s">
        <v>943</v>
      </c>
      <c r="H166" s="31" t="s">
        <v>45</v>
      </c>
      <c r="I166" s="372">
        <v>214</v>
      </c>
    </row>
    <row r="167" spans="1:9" x14ac:dyDescent="0.25">
      <c r="A167" t="s">
        <v>937</v>
      </c>
      <c r="B167" t="s">
        <v>938</v>
      </c>
      <c r="C167" t="s">
        <v>942</v>
      </c>
      <c r="D167" t="s">
        <v>264</v>
      </c>
      <c r="E167" s="23">
        <v>43046</v>
      </c>
      <c r="F167" s="371">
        <f>YEAR(Vendas6[[#This Row],[Venda]])</f>
        <v>2017</v>
      </c>
      <c r="G167" t="s">
        <v>943</v>
      </c>
      <c r="H167" s="31" t="s">
        <v>75</v>
      </c>
      <c r="I167" s="372">
        <v>2488</v>
      </c>
    </row>
    <row r="168" spans="1:9" x14ac:dyDescent="0.25">
      <c r="A168" t="s">
        <v>940</v>
      </c>
      <c r="B168" t="s">
        <v>941</v>
      </c>
      <c r="C168" t="s">
        <v>46</v>
      </c>
      <c r="D168" t="s">
        <v>950</v>
      </c>
      <c r="E168" s="23">
        <v>41267</v>
      </c>
      <c r="F168" s="371">
        <f>YEAR(Vendas6[[#This Row],[Venda]])</f>
        <v>2012</v>
      </c>
      <c r="G168" t="s">
        <v>939</v>
      </c>
      <c r="H168" s="31" t="s">
        <v>63</v>
      </c>
      <c r="I168" s="372">
        <v>830</v>
      </c>
    </row>
    <row r="169" spans="1:9" x14ac:dyDescent="0.25">
      <c r="A169" t="s">
        <v>944</v>
      </c>
      <c r="B169" t="s">
        <v>938</v>
      </c>
      <c r="C169" t="s">
        <v>88</v>
      </c>
      <c r="D169" t="s">
        <v>950</v>
      </c>
      <c r="E169" s="23">
        <v>43045</v>
      </c>
      <c r="F169" s="371">
        <f>YEAR(Vendas6[[#This Row],[Venda]])</f>
        <v>2017</v>
      </c>
      <c r="G169" t="s">
        <v>943</v>
      </c>
      <c r="H169" s="31" t="s">
        <v>84</v>
      </c>
      <c r="I169" s="372">
        <v>2513</v>
      </c>
    </row>
    <row r="170" spans="1:9" x14ac:dyDescent="0.25">
      <c r="A170" t="s">
        <v>946</v>
      </c>
      <c r="B170" t="s">
        <v>941</v>
      </c>
      <c r="C170" t="s">
        <v>960</v>
      </c>
      <c r="D170" t="s">
        <v>264</v>
      </c>
      <c r="E170" s="23">
        <v>42470</v>
      </c>
      <c r="F170" s="371">
        <f>YEAR(Vendas6[[#This Row],[Venda]])</f>
        <v>2016</v>
      </c>
      <c r="G170" t="s">
        <v>943</v>
      </c>
      <c r="H170" s="31" t="s">
        <v>79</v>
      </c>
      <c r="I170" s="372">
        <v>1677</v>
      </c>
    </row>
    <row r="171" spans="1:9" x14ac:dyDescent="0.25">
      <c r="A171" t="s">
        <v>948</v>
      </c>
      <c r="B171" t="s">
        <v>938</v>
      </c>
      <c r="C171" t="s">
        <v>947</v>
      </c>
      <c r="D171" t="s">
        <v>271</v>
      </c>
      <c r="E171" s="23">
        <v>41604</v>
      </c>
      <c r="F171" s="371">
        <f>YEAR(Vendas6[[#This Row],[Venda]])</f>
        <v>2013</v>
      </c>
      <c r="G171" t="s">
        <v>939</v>
      </c>
      <c r="H171" s="31" t="s">
        <v>77</v>
      </c>
      <c r="I171" s="372">
        <v>54</v>
      </c>
    </row>
    <row r="172" spans="1:9" x14ac:dyDescent="0.25">
      <c r="A172" t="s">
        <v>949</v>
      </c>
      <c r="B172" t="s">
        <v>941</v>
      </c>
      <c r="C172" t="s">
        <v>942</v>
      </c>
      <c r="D172" t="s">
        <v>264</v>
      </c>
      <c r="E172" s="23">
        <v>41579</v>
      </c>
      <c r="F172" s="371">
        <f>YEAR(Vendas6[[#This Row],[Venda]])</f>
        <v>2013</v>
      </c>
      <c r="G172" t="s">
        <v>943</v>
      </c>
      <c r="H172" s="31" t="s">
        <v>49</v>
      </c>
      <c r="I172" s="372">
        <v>259</v>
      </c>
    </row>
    <row r="173" spans="1:9" x14ac:dyDescent="0.25">
      <c r="A173" t="s">
        <v>937</v>
      </c>
      <c r="B173" t="s">
        <v>938</v>
      </c>
      <c r="C173" t="s">
        <v>954</v>
      </c>
      <c r="D173" t="s">
        <v>271</v>
      </c>
      <c r="E173" s="23">
        <v>43253</v>
      </c>
      <c r="F173" s="371">
        <f>YEAR(Vendas6[[#This Row],[Venda]])</f>
        <v>2018</v>
      </c>
      <c r="G173" t="s">
        <v>939</v>
      </c>
      <c r="H173" s="31" t="s">
        <v>58</v>
      </c>
      <c r="I173" s="372">
        <v>6983</v>
      </c>
    </row>
    <row r="174" spans="1:9" x14ac:dyDescent="0.25">
      <c r="A174" t="s">
        <v>940</v>
      </c>
      <c r="B174" t="s">
        <v>941</v>
      </c>
      <c r="C174" t="s">
        <v>959</v>
      </c>
      <c r="D174" t="s">
        <v>264</v>
      </c>
      <c r="E174" s="23">
        <v>41278</v>
      </c>
      <c r="F174" s="371">
        <f>YEAR(Vendas6[[#This Row],[Venda]])</f>
        <v>2013</v>
      </c>
      <c r="G174" t="s">
        <v>943</v>
      </c>
      <c r="H174" s="31" t="s">
        <v>70</v>
      </c>
      <c r="I174" s="372">
        <v>2442</v>
      </c>
    </row>
    <row r="175" spans="1:9" x14ac:dyDescent="0.25">
      <c r="A175" t="s">
        <v>944</v>
      </c>
      <c r="B175" t="s">
        <v>938</v>
      </c>
      <c r="C175" t="s">
        <v>359</v>
      </c>
      <c r="D175" t="s">
        <v>271</v>
      </c>
      <c r="E175" s="23">
        <v>42084</v>
      </c>
      <c r="F175" s="371">
        <f>YEAR(Vendas6[[#This Row],[Venda]])</f>
        <v>2015</v>
      </c>
      <c r="G175" t="s">
        <v>943</v>
      </c>
      <c r="H175" s="31" t="s">
        <v>61</v>
      </c>
      <c r="I175" s="372">
        <v>142</v>
      </c>
    </row>
    <row r="176" spans="1:9" x14ac:dyDescent="0.25">
      <c r="A176" t="s">
        <v>946</v>
      </c>
      <c r="B176" t="s">
        <v>941</v>
      </c>
      <c r="C176" t="s">
        <v>960</v>
      </c>
      <c r="D176" t="s">
        <v>264</v>
      </c>
      <c r="E176" s="23">
        <v>41902</v>
      </c>
      <c r="F176" s="371">
        <f>YEAR(Vendas6[[#This Row],[Venda]])</f>
        <v>2014</v>
      </c>
      <c r="G176" t="s">
        <v>939</v>
      </c>
      <c r="H176" s="31" t="s">
        <v>45</v>
      </c>
      <c r="I176" s="372">
        <v>2746</v>
      </c>
    </row>
    <row r="177" spans="1:9" x14ac:dyDescent="0.25">
      <c r="A177" t="s">
        <v>948</v>
      </c>
      <c r="B177" t="s">
        <v>938</v>
      </c>
      <c r="C177" t="s">
        <v>957</v>
      </c>
      <c r="D177" t="s">
        <v>271</v>
      </c>
      <c r="E177" s="23">
        <v>41358</v>
      </c>
      <c r="F177" s="371">
        <f>YEAR(Vendas6[[#This Row],[Venda]])</f>
        <v>2013</v>
      </c>
      <c r="G177" t="s">
        <v>943</v>
      </c>
      <c r="H177" s="31" t="s">
        <v>75</v>
      </c>
      <c r="I177" s="372">
        <v>2795</v>
      </c>
    </row>
    <row r="178" spans="1:9" x14ac:dyDescent="0.25">
      <c r="A178" t="s">
        <v>949</v>
      </c>
      <c r="B178" t="s">
        <v>941</v>
      </c>
      <c r="C178" t="s">
        <v>373</v>
      </c>
      <c r="D178" t="s">
        <v>271</v>
      </c>
      <c r="E178" s="23">
        <v>41707</v>
      </c>
      <c r="F178" s="371">
        <f>YEAR(Vendas6[[#This Row],[Venda]])</f>
        <v>2014</v>
      </c>
      <c r="G178" t="s">
        <v>943</v>
      </c>
      <c r="H178" s="31" t="s">
        <v>63</v>
      </c>
      <c r="I178" s="372">
        <v>4688</v>
      </c>
    </row>
    <row r="179" spans="1:9" x14ac:dyDescent="0.25">
      <c r="A179" t="s">
        <v>937</v>
      </c>
      <c r="B179" t="s">
        <v>938</v>
      </c>
      <c r="C179" t="s">
        <v>954</v>
      </c>
      <c r="D179" t="s">
        <v>271</v>
      </c>
      <c r="E179" s="23">
        <v>41768</v>
      </c>
      <c r="F179" s="371">
        <f>YEAR(Vendas6[[#This Row],[Venda]])</f>
        <v>2014</v>
      </c>
      <c r="G179" t="s">
        <v>939</v>
      </c>
      <c r="H179" s="31" t="s">
        <v>84</v>
      </c>
      <c r="I179" s="372">
        <v>2502</v>
      </c>
    </row>
    <row r="180" spans="1:9" x14ac:dyDescent="0.25">
      <c r="A180" t="s">
        <v>940</v>
      </c>
      <c r="B180" t="s">
        <v>941</v>
      </c>
      <c r="C180" t="s">
        <v>365</v>
      </c>
      <c r="D180" t="s">
        <v>264</v>
      </c>
      <c r="E180" s="23">
        <v>42889</v>
      </c>
      <c r="F180" s="371">
        <f>YEAR(Vendas6[[#This Row],[Venda]])</f>
        <v>2017</v>
      </c>
      <c r="G180" t="s">
        <v>943</v>
      </c>
      <c r="H180" s="31" t="s">
        <v>79</v>
      </c>
      <c r="I180" s="372">
        <v>5657</v>
      </c>
    </row>
    <row r="181" spans="1:9" x14ac:dyDescent="0.25">
      <c r="A181" t="s">
        <v>944</v>
      </c>
      <c r="B181" t="s">
        <v>938</v>
      </c>
      <c r="C181" t="s">
        <v>951</v>
      </c>
      <c r="D181" t="s">
        <v>950</v>
      </c>
      <c r="E181" s="23">
        <v>42007</v>
      </c>
      <c r="F181" s="371">
        <f>YEAR(Vendas6[[#This Row],[Venda]])</f>
        <v>2015</v>
      </c>
      <c r="G181" t="s">
        <v>939</v>
      </c>
      <c r="H181" s="31" t="s">
        <v>77</v>
      </c>
      <c r="I181" s="372">
        <v>2962</v>
      </c>
    </row>
    <row r="182" spans="1:9" x14ac:dyDescent="0.25">
      <c r="A182" t="s">
        <v>946</v>
      </c>
      <c r="B182" t="s">
        <v>941</v>
      </c>
      <c r="C182" t="s">
        <v>365</v>
      </c>
      <c r="D182" t="s">
        <v>264</v>
      </c>
      <c r="E182" s="23">
        <v>43417</v>
      </c>
      <c r="F182" s="371">
        <f>YEAR(Vendas6[[#This Row],[Venda]])</f>
        <v>2018</v>
      </c>
      <c r="G182" t="s">
        <v>943</v>
      </c>
      <c r="H182" s="31" t="s">
        <v>49</v>
      </c>
      <c r="I182" s="372">
        <v>1349</v>
      </c>
    </row>
    <row r="183" spans="1:9" x14ac:dyDescent="0.25">
      <c r="A183" t="s">
        <v>948</v>
      </c>
      <c r="B183" t="s">
        <v>938</v>
      </c>
      <c r="C183" t="s">
        <v>951</v>
      </c>
      <c r="D183" t="s">
        <v>950</v>
      </c>
      <c r="E183" s="23">
        <v>43396</v>
      </c>
      <c r="F183" s="371">
        <f>YEAR(Vendas6[[#This Row],[Venda]])</f>
        <v>2018</v>
      </c>
      <c r="G183" t="s">
        <v>943</v>
      </c>
      <c r="H183" s="31" t="s">
        <v>58</v>
      </c>
      <c r="I183" s="372">
        <v>267</v>
      </c>
    </row>
    <row r="184" spans="1:9" x14ac:dyDescent="0.25">
      <c r="A184" t="s">
        <v>949</v>
      </c>
      <c r="B184" t="s">
        <v>941</v>
      </c>
      <c r="C184" t="s">
        <v>46</v>
      </c>
      <c r="D184" t="s">
        <v>950</v>
      </c>
      <c r="E184" s="23">
        <v>41781</v>
      </c>
      <c r="F184" s="371">
        <f>YEAR(Vendas6[[#This Row],[Venda]])</f>
        <v>2014</v>
      </c>
      <c r="G184" t="s">
        <v>939</v>
      </c>
      <c r="H184" s="31" t="s">
        <v>70</v>
      </c>
      <c r="I184" s="372">
        <v>5696</v>
      </c>
    </row>
    <row r="185" spans="1:9" x14ac:dyDescent="0.25">
      <c r="A185" t="s">
        <v>937</v>
      </c>
      <c r="B185" t="s">
        <v>938</v>
      </c>
      <c r="C185" t="s">
        <v>88</v>
      </c>
      <c r="D185" t="s">
        <v>950</v>
      </c>
      <c r="E185" s="23">
        <v>41377</v>
      </c>
      <c r="F185" s="371">
        <f>YEAR(Vendas6[[#This Row],[Venda]])</f>
        <v>2013</v>
      </c>
      <c r="G185" t="s">
        <v>943</v>
      </c>
      <c r="H185" s="31" t="s">
        <v>61</v>
      </c>
      <c r="I185" s="372">
        <v>2789</v>
      </c>
    </row>
    <row r="186" spans="1:9" x14ac:dyDescent="0.25">
      <c r="A186" t="s">
        <v>940</v>
      </c>
      <c r="B186" t="s">
        <v>941</v>
      </c>
      <c r="C186" t="s">
        <v>960</v>
      </c>
      <c r="D186" t="s">
        <v>264</v>
      </c>
      <c r="E186" s="23">
        <v>41204</v>
      </c>
      <c r="F186" s="371">
        <f>YEAR(Vendas6[[#This Row],[Venda]])</f>
        <v>2012</v>
      </c>
      <c r="G186" t="s">
        <v>943</v>
      </c>
      <c r="H186" s="31" t="s">
        <v>45</v>
      </c>
      <c r="I186" s="372">
        <v>2876</v>
      </c>
    </row>
    <row r="187" spans="1:9" x14ac:dyDescent="0.25">
      <c r="A187" t="s">
        <v>944</v>
      </c>
      <c r="B187" t="s">
        <v>938</v>
      </c>
      <c r="C187" t="s">
        <v>356</v>
      </c>
      <c r="D187" t="s">
        <v>262</v>
      </c>
      <c r="E187" s="23">
        <v>42661</v>
      </c>
      <c r="F187" s="371">
        <f>YEAR(Vendas6[[#This Row],[Venda]])</f>
        <v>2016</v>
      </c>
      <c r="G187" t="s">
        <v>939</v>
      </c>
      <c r="H187" s="31" t="s">
        <v>75</v>
      </c>
      <c r="I187" s="372">
        <v>6924</v>
      </c>
    </row>
    <row r="188" spans="1:9" x14ac:dyDescent="0.25">
      <c r="A188" t="s">
        <v>946</v>
      </c>
      <c r="B188" t="s">
        <v>941</v>
      </c>
      <c r="C188" t="s">
        <v>958</v>
      </c>
      <c r="D188" t="s">
        <v>271</v>
      </c>
      <c r="E188" s="23">
        <v>41816</v>
      </c>
      <c r="F188" s="371">
        <f>YEAR(Vendas6[[#This Row],[Venda]])</f>
        <v>2014</v>
      </c>
      <c r="G188" t="s">
        <v>943</v>
      </c>
      <c r="H188" s="31" t="s">
        <v>63</v>
      </c>
      <c r="I188" s="372">
        <v>4687</v>
      </c>
    </row>
    <row r="189" spans="1:9" x14ac:dyDescent="0.25">
      <c r="A189" t="s">
        <v>948</v>
      </c>
      <c r="B189" t="s">
        <v>938</v>
      </c>
      <c r="C189" t="s">
        <v>952</v>
      </c>
      <c r="D189" t="s">
        <v>264</v>
      </c>
      <c r="E189" s="23">
        <v>41855</v>
      </c>
      <c r="F189" s="371">
        <f>YEAR(Vendas6[[#This Row],[Venda]])</f>
        <v>2014</v>
      </c>
      <c r="G189" t="s">
        <v>939</v>
      </c>
      <c r="H189" s="31" t="s">
        <v>84</v>
      </c>
      <c r="I189" s="372">
        <v>2569</v>
      </c>
    </row>
    <row r="190" spans="1:9" x14ac:dyDescent="0.25">
      <c r="A190" t="s">
        <v>949</v>
      </c>
      <c r="B190" t="s">
        <v>941</v>
      </c>
      <c r="C190" t="s">
        <v>960</v>
      </c>
      <c r="D190" t="s">
        <v>264</v>
      </c>
      <c r="E190" s="23">
        <v>42859</v>
      </c>
      <c r="F190" s="371">
        <f>YEAR(Vendas6[[#This Row],[Venda]])</f>
        <v>2017</v>
      </c>
      <c r="G190" t="s">
        <v>943</v>
      </c>
      <c r="H190" s="31" t="s">
        <v>79</v>
      </c>
      <c r="I190" s="372">
        <v>9025</v>
      </c>
    </row>
    <row r="191" spans="1:9" x14ac:dyDescent="0.25">
      <c r="A191" t="s">
        <v>937</v>
      </c>
      <c r="B191" t="s">
        <v>938</v>
      </c>
      <c r="C191" t="s">
        <v>278</v>
      </c>
      <c r="D191" t="s">
        <v>268</v>
      </c>
      <c r="E191" s="23">
        <v>42464</v>
      </c>
      <c r="F191" s="371">
        <f>YEAR(Vendas6[[#This Row],[Venda]])</f>
        <v>2016</v>
      </c>
      <c r="G191" t="s">
        <v>943</v>
      </c>
      <c r="H191" s="31" t="s">
        <v>77</v>
      </c>
      <c r="I191" s="372">
        <v>2994</v>
      </c>
    </row>
    <row r="192" spans="1:9" x14ac:dyDescent="0.25">
      <c r="A192" t="s">
        <v>940</v>
      </c>
      <c r="B192" t="s">
        <v>941</v>
      </c>
      <c r="C192" t="s">
        <v>957</v>
      </c>
      <c r="D192" t="s">
        <v>271</v>
      </c>
      <c r="E192" s="23">
        <v>42519</v>
      </c>
      <c r="F192" s="371">
        <f>YEAR(Vendas6[[#This Row],[Venda]])</f>
        <v>2016</v>
      </c>
      <c r="G192" t="s">
        <v>939</v>
      </c>
      <c r="H192" s="31" t="s">
        <v>49</v>
      </c>
      <c r="I192" s="372">
        <v>2331</v>
      </c>
    </row>
    <row r="193" spans="1:9" x14ac:dyDescent="0.25">
      <c r="A193" t="s">
        <v>944</v>
      </c>
      <c r="B193" t="s">
        <v>938</v>
      </c>
      <c r="C193" t="s">
        <v>952</v>
      </c>
      <c r="D193" t="s">
        <v>264</v>
      </c>
      <c r="E193" s="23">
        <v>42857</v>
      </c>
      <c r="F193" s="371">
        <f>YEAR(Vendas6[[#This Row],[Venda]])</f>
        <v>2017</v>
      </c>
      <c r="G193" t="s">
        <v>943</v>
      </c>
      <c r="H193" s="31" t="s">
        <v>58</v>
      </c>
      <c r="I193" s="372">
        <v>7414</v>
      </c>
    </row>
    <row r="194" spans="1:9" x14ac:dyDescent="0.25">
      <c r="A194" t="s">
        <v>946</v>
      </c>
      <c r="B194" t="s">
        <v>941</v>
      </c>
      <c r="C194" t="s">
        <v>278</v>
      </c>
      <c r="D194" t="s">
        <v>268</v>
      </c>
      <c r="E194" s="23">
        <v>41660</v>
      </c>
      <c r="F194" s="371">
        <f>YEAR(Vendas6[[#This Row],[Venda]])</f>
        <v>2014</v>
      </c>
      <c r="G194" t="s">
        <v>943</v>
      </c>
      <c r="H194" s="31" t="s">
        <v>70</v>
      </c>
      <c r="I194" s="372">
        <v>7047</v>
      </c>
    </row>
    <row r="195" spans="1:9" x14ac:dyDescent="0.25">
      <c r="A195" t="s">
        <v>948</v>
      </c>
      <c r="B195" t="s">
        <v>938</v>
      </c>
      <c r="C195" t="s">
        <v>960</v>
      </c>
      <c r="D195" t="s">
        <v>264</v>
      </c>
      <c r="E195" s="23">
        <v>42884</v>
      </c>
      <c r="F195" s="371">
        <f>YEAR(Vendas6[[#This Row],[Venda]])</f>
        <v>2017</v>
      </c>
      <c r="G195" t="s">
        <v>939</v>
      </c>
      <c r="H195" s="31" t="s">
        <v>61</v>
      </c>
      <c r="I195" s="372">
        <v>5023</v>
      </c>
    </row>
    <row r="196" spans="1:9" x14ac:dyDescent="0.25">
      <c r="A196" t="s">
        <v>949</v>
      </c>
      <c r="B196" t="s">
        <v>941</v>
      </c>
      <c r="C196" t="s">
        <v>942</v>
      </c>
      <c r="D196" t="s">
        <v>264</v>
      </c>
      <c r="E196" s="23">
        <v>42258</v>
      </c>
      <c r="F196" s="371">
        <f>YEAR(Vendas6[[#This Row],[Venda]])</f>
        <v>2015</v>
      </c>
      <c r="G196" t="s">
        <v>943</v>
      </c>
      <c r="H196" s="31" t="s">
        <v>45</v>
      </c>
      <c r="I196" s="372">
        <v>3398</v>
      </c>
    </row>
    <row r="197" spans="1:9" x14ac:dyDescent="0.25">
      <c r="A197" t="s">
        <v>937</v>
      </c>
      <c r="B197" t="s">
        <v>938</v>
      </c>
      <c r="C197" t="s">
        <v>88</v>
      </c>
      <c r="D197" t="s">
        <v>950</v>
      </c>
      <c r="E197" s="23">
        <v>43177</v>
      </c>
      <c r="F197" s="371">
        <f>YEAR(Vendas6[[#This Row],[Venda]])</f>
        <v>2018</v>
      </c>
      <c r="G197" t="s">
        <v>939</v>
      </c>
      <c r="H197" s="31" t="s">
        <v>75</v>
      </c>
      <c r="I197" s="372">
        <v>8045</v>
      </c>
    </row>
    <row r="198" spans="1:9" x14ac:dyDescent="0.25">
      <c r="A198" t="s">
        <v>937</v>
      </c>
      <c r="B198" t="s">
        <v>938</v>
      </c>
      <c r="C198" t="s">
        <v>278</v>
      </c>
      <c r="D198" t="s">
        <v>268</v>
      </c>
      <c r="E198" s="23">
        <v>42093</v>
      </c>
      <c r="F198" s="371">
        <f>YEAR(Vendas6[[#This Row],[Venda]])</f>
        <v>2015</v>
      </c>
      <c r="G198" t="s">
        <v>939</v>
      </c>
      <c r="H198" s="31" t="s">
        <v>63</v>
      </c>
      <c r="I198" s="372">
        <v>723</v>
      </c>
    </row>
    <row r="199" spans="1:9" x14ac:dyDescent="0.25">
      <c r="A199" t="s">
        <v>940</v>
      </c>
      <c r="B199" t="s">
        <v>941</v>
      </c>
      <c r="C199" t="s">
        <v>945</v>
      </c>
      <c r="D199" t="s">
        <v>264</v>
      </c>
      <c r="E199" s="23">
        <v>42461</v>
      </c>
      <c r="F199" s="371">
        <f>YEAR(Vendas6[[#This Row],[Venda]])</f>
        <v>2016</v>
      </c>
      <c r="G199" t="s">
        <v>943</v>
      </c>
      <c r="H199" s="31" t="s">
        <v>84</v>
      </c>
      <c r="I199" s="372">
        <v>8337</v>
      </c>
    </row>
    <row r="200" spans="1:9" x14ac:dyDescent="0.25">
      <c r="A200" t="s">
        <v>944</v>
      </c>
      <c r="B200" t="s">
        <v>938</v>
      </c>
      <c r="C200" t="s">
        <v>365</v>
      </c>
      <c r="D200" t="s">
        <v>264</v>
      </c>
      <c r="E200" s="23">
        <v>42162</v>
      </c>
      <c r="F200" s="371">
        <f>YEAR(Vendas6[[#This Row],[Venda]])</f>
        <v>2015</v>
      </c>
      <c r="G200" t="s">
        <v>943</v>
      </c>
      <c r="H200" s="31" t="s">
        <v>79</v>
      </c>
      <c r="I200" s="372">
        <v>767</v>
      </c>
    </row>
    <row r="201" spans="1:9" x14ac:dyDescent="0.25">
      <c r="A201" t="s">
        <v>946</v>
      </c>
      <c r="B201" t="s">
        <v>941</v>
      </c>
      <c r="C201" t="s">
        <v>957</v>
      </c>
      <c r="D201" t="s">
        <v>271</v>
      </c>
      <c r="E201" s="23">
        <v>42137</v>
      </c>
      <c r="F201" s="371">
        <f>YEAR(Vendas6[[#This Row],[Venda]])</f>
        <v>2015</v>
      </c>
      <c r="G201" t="s">
        <v>939</v>
      </c>
      <c r="H201" s="31" t="s">
        <v>77</v>
      </c>
      <c r="I201" s="372">
        <v>572</v>
      </c>
    </row>
    <row r="202" spans="1:9" x14ac:dyDescent="0.25">
      <c r="A202" t="s">
        <v>948</v>
      </c>
      <c r="B202" t="s">
        <v>938</v>
      </c>
      <c r="C202" t="s">
        <v>956</v>
      </c>
      <c r="D202" t="s">
        <v>268</v>
      </c>
      <c r="E202" s="23">
        <v>42158</v>
      </c>
      <c r="F202" s="371">
        <f>YEAR(Vendas6[[#This Row],[Venda]])</f>
        <v>2015</v>
      </c>
      <c r="G202" t="s">
        <v>943</v>
      </c>
      <c r="H202" s="31" t="s">
        <v>49</v>
      </c>
      <c r="I202" s="372">
        <v>5576</v>
      </c>
    </row>
    <row r="203" spans="1:9" x14ac:dyDescent="0.25">
      <c r="A203" t="s">
        <v>949</v>
      </c>
      <c r="B203" t="s">
        <v>941</v>
      </c>
      <c r="C203" t="s">
        <v>959</v>
      </c>
      <c r="D203" t="s">
        <v>264</v>
      </c>
      <c r="E203" s="23">
        <v>42660</v>
      </c>
      <c r="F203" s="371">
        <f>YEAR(Vendas6[[#This Row],[Venda]])</f>
        <v>2016</v>
      </c>
      <c r="G203" t="s">
        <v>943</v>
      </c>
      <c r="H203" s="31" t="s">
        <v>58</v>
      </c>
      <c r="I203" s="372">
        <v>4869</v>
      </c>
    </row>
    <row r="204" spans="1:9" x14ac:dyDescent="0.25">
      <c r="A204" t="s">
        <v>937</v>
      </c>
      <c r="B204" t="s">
        <v>938</v>
      </c>
      <c r="C204" t="s">
        <v>88</v>
      </c>
      <c r="D204" t="s">
        <v>950</v>
      </c>
      <c r="E204" s="23">
        <v>43222</v>
      </c>
      <c r="F204" s="371">
        <f>YEAR(Vendas6[[#This Row],[Venda]])</f>
        <v>2018</v>
      </c>
      <c r="G204" t="s">
        <v>939</v>
      </c>
      <c r="H204" s="31" t="s">
        <v>70</v>
      </c>
      <c r="I204" s="372">
        <v>3806</v>
      </c>
    </row>
    <row r="205" spans="1:9" x14ac:dyDescent="0.25">
      <c r="A205" t="s">
        <v>940</v>
      </c>
      <c r="B205" t="s">
        <v>941</v>
      </c>
      <c r="C205" t="s">
        <v>50</v>
      </c>
      <c r="D205" t="s">
        <v>262</v>
      </c>
      <c r="E205" s="23">
        <v>41752</v>
      </c>
      <c r="F205" s="371">
        <f>YEAR(Vendas6[[#This Row],[Venda]])</f>
        <v>2014</v>
      </c>
      <c r="G205" t="s">
        <v>943</v>
      </c>
      <c r="H205" s="31" t="s">
        <v>61</v>
      </c>
      <c r="I205" s="372">
        <v>2323</v>
      </c>
    </row>
    <row r="206" spans="1:9" x14ac:dyDescent="0.25">
      <c r="A206" t="s">
        <v>944</v>
      </c>
      <c r="B206" t="s">
        <v>938</v>
      </c>
      <c r="C206" t="s">
        <v>942</v>
      </c>
      <c r="D206" t="s">
        <v>264</v>
      </c>
      <c r="E206" s="23">
        <v>42620</v>
      </c>
      <c r="F206" s="371">
        <f>YEAR(Vendas6[[#This Row],[Venda]])</f>
        <v>2016</v>
      </c>
      <c r="G206" t="s">
        <v>939</v>
      </c>
      <c r="H206" s="31" t="s">
        <v>45</v>
      </c>
      <c r="I206" s="372">
        <v>1544</v>
      </c>
    </row>
    <row r="207" spans="1:9" x14ac:dyDescent="0.25">
      <c r="A207" t="s">
        <v>946</v>
      </c>
      <c r="B207" t="s">
        <v>941</v>
      </c>
      <c r="C207" t="s">
        <v>276</v>
      </c>
      <c r="D207" t="s">
        <v>268</v>
      </c>
      <c r="E207" s="23">
        <v>42431</v>
      </c>
      <c r="F207" s="371">
        <f>YEAR(Vendas6[[#This Row],[Venda]])</f>
        <v>2016</v>
      </c>
      <c r="G207" t="s">
        <v>943</v>
      </c>
      <c r="H207" s="31" t="s">
        <v>75</v>
      </c>
      <c r="I207" s="372">
        <v>1348</v>
      </c>
    </row>
    <row r="208" spans="1:9" x14ac:dyDescent="0.25">
      <c r="A208" t="s">
        <v>948</v>
      </c>
      <c r="B208" t="s">
        <v>938</v>
      </c>
      <c r="C208" t="s">
        <v>945</v>
      </c>
      <c r="D208" t="s">
        <v>264</v>
      </c>
      <c r="E208" s="23">
        <v>42458</v>
      </c>
      <c r="F208" s="371">
        <f>YEAR(Vendas6[[#This Row],[Venda]])</f>
        <v>2016</v>
      </c>
      <c r="G208" t="s">
        <v>943</v>
      </c>
      <c r="H208" s="31" t="s">
        <v>63</v>
      </c>
      <c r="I208" s="372">
        <v>4828</v>
      </c>
    </row>
    <row r="209" spans="1:9" x14ac:dyDescent="0.25">
      <c r="A209" t="s">
        <v>949</v>
      </c>
      <c r="B209" t="s">
        <v>941</v>
      </c>
      <c r="C209" t="s">
        <v>960</v>
      </c>
      <c r="D209" t="s">
        <v>264</v>
      </c>
      <c r="E209" s="23">
        <v>42102</v>
      </c>
      <c r="F209" s="371">
        <f>YEAR(Vendas6[[#This Row],[Venda]])</f>
        <v>2015</v>
      </c>
      <c r="G209" t="s">
        <v>939</v>
      </c>
      <c r="H209" s="31" t="s">
        <v>84</v>
      </c>
      <c r="I209" s="372">
        <v>6509</v>
      </c>
    </row>
    <row r="210" spans="1:9" x14ac:dyDescent="0.25">
      <c r="A210" t="s">
        <v>937</v>
      </c>
      <c r="B210" t="s">
        <v>938</v>
      </c>
      <c r="C210" t="s">
        <v>278</v>
      </c>
      <c r="D210" t="s">
        <v>268</v>
      </c>
      <c r="E210" s="23">
        <v>41222</v>
      </c>
      <c r="F210" s="371">
        <f>YEAR(Vendas6[[#This Row],[Venda]])</f>
        <v>2012</v>
      </c>
      <c r="G210" t="s">
        <v>943</v>
      </c>
      <c r="H210" s="31" t="s">
        <v>79</v>
      </c>
      <c r="I210" s="372">
        <v>4772</v>
      </c>
    </row>
    <row r="211" spans="1:9" x14ac:dyDescent="0.25">
      <c r="A211" t="s">
        <v>940</v>
      </c>
      <c r="B211" t="s">
        <v>941</v>
      </c>
      <c r="C211" t="s">
        <v>957</v>
      </c>
      <c r="D211" t="s">
        <v>271</v>
      </c>
      <c r="E211" s="23">
        <v>42873</v>
      </c>
      <c r="F211" s="371">
        <f>YEAR(Vendas6[[#This Row],[Venda]])</f>
        <v>2017</v>
      </c>
      <c r="G211" t="s">
        <v>943</v>
      </c>
      <c r="H211" s="31" t="s">
        <v>77</v>
      </c>
      <c r="I211" s="372">
        <v>5023</v>
      </c>
    </row>
    <row r="212" spans="1:9" x14ac:dyDescent="0.25">
      <c r="A212" t="s">
        <v>944</v>
      </c>
      <c r="B212" t="s">
        <v>938</v>
      </c>
      <c r="C212" t="s">
        <v>365</v>
      </c>
      <c r="D212" t="s">
        <v>264</v>
      </c>
      <c r="E212" s="23">
        <v>43159</v>
      </c>
      <c r="F212" s="371">
        <f>YEAR(Vendas6[[#This Row],[Venda]])</f>
        <v>2018</v>
      </c>
      <c r="G212" t="s">
        <v>939</v>
      </c>
      <c r="H212" s="34" t="s">
        <v>79</v>
      </c>
      <c r="I212" s="372">
        <v>4116</v>
      </c>
    </row>
    <row r="213" spans="1:9" x14ac:dyDescent="0.25">
      <c r="A213" t="s">
        <v>946</v>
      </c>
      <c r="B213" t="s">
        <v>941</v>
      </c>
      <c r="C213" t="s">
        <v>952</v>
      </c>
      <c r="D213" t="s">
        <v>264</v>
      </c>
      <c r="E213" s="23">
        <v>42403</v>
      </c>
      <c r="F213" s="371">
        <f>YEAR(Vendas6[[#This Row],[Venda]])</f>
        <v>2016</v>
      </c>
      <c r="G213" t="s">
        <v>943</v>
      </c>
      <c r="H213" s="31" t="s">
        <v>79</v>
      </c>
      <c r="I213" s="372">
        <v>1024</v>
      </c>
    </row>
    <row r="214" spans="1:9" x14ac:dyDescent="0.25">
      <c r="A214" t="s">
        <v>948</v>
      </c>
      <c r="B214" t="s">
        <v>938</v>
      </c>
      <c r="C214" t="s">
        <v>405</v>
      </c>
      <c r="D214" t="s">
        <v>268</v>
      </c>
      <c r="E214" s="23">
        <v>41275</v>
      </c>
      <c r="F214" s="371">
        <f>YEAR(Vendas6[[#This Row],[Venda]])</f>
        <v>2013</v>
      </c>
      <c r="G214" t="s">
        <v>939</v>
      </c>
      <c r="H214" s="31" t="s">
        <v>63</v>
      </c>
      <c r="I214" s="372">
        <v>9049</v>
      </c>
    </row>
    <row r="215" spans="1:9" x14ac:dyDescent="0.25">
      <c r="A215" t="s">
        <v>949</v>
      </c>
      <c r="B215" t="s">
        <v>941</v>
      </c>
      <c r="C215" t="s">
        <v>947</v>
      </c>
      <c r="D215" t="s">
        <v>271</v>
      </c>
      <c r="E215" s="23">
        <v>41620</v>
      </c>
      <c r="F215" s="371">
        <f>YEAR(Vendas6[[#This Row],[Venda]])</f>
        <v>2013</v>
      </c>
      <c r="G215" t="s">
        <v>943</v>
      </c>
      <c r="H215" s="31" t="s">
        <v>84</v>
      </c>
      <c r="I215" s="372">
        <v>2987</v>
      </c>
    </row>
    <row r="216" spans="1:9" x14ac:dyDescent="0.25">
      <c r="A216" t="s">
        <v>937</v>
      </c>
      <c r="B216" t="s">
        <v>938</v>
      </c>
      <c r="C216" t="s">
        <v>951</v>
      </c>
      <c r="D216" t="s">
        <v>950</v>
      </c>
      <c r="E216" s="23">
        <v>42042</v>
      </c>
      <c r="F216" s="371">
        <f>YEAR(Vendas6[[#This Row],[Venda]])</f>
        <v>2015</v>
      </c>
      <c r="G216" t="s">
        <v>943</v>
      </c>
      <c r="H216" s="31" t="s">
        <v>79</v>
      </c>
      <c r="I216" s="372">
        <v>4901</v>
      </c>
    </row>
    <row r="217" spans="1:9" x14ac:dyDescent="0.25">
      <c r="A217" t="s">
        <v>940</v>
      </c>
      <c r="B217" t="s">
        <v>941</v>
      </c>
      <c r="C217" t="s">
        <v>46</v>
      </c>
      <c r="D217" t="s">
        <v>950</v>
      </c>
      <c r="E217" s="23">
        <v>42620</v>
      </c>
      <c r="F217" s="371">
        <f>YEAR(Vendas6[[#This Row],[Venda]])</f>
        <v>2016</v>
      </c>
      <c r="G217" t="s">
        <v>939</v>
      </c>
      <c r="H217" s="31" t="s">
        <v>77</v>
      </c>
      <c r="I217" s="372">
        <v>5347</v>
      </c>
    </row>
    <row r="218" spans="1:9" x14ac:dyDescent="0.25">
      <c r="A218" t="s">
        <v>944</v>
      </c>
      <c r="B218" t="s">
        <v>938</v>
      </c>
      <c r="C218" t="s">
        <v>959</v>
      </c>
      <c r="D218" t="s">
        <v>264</v>
      </c>
      <c r="E218" s="23">
        <v>41829</v>
      </c>
      <c r="F218" s="371">
        <f>YEAR(Vendas6[[#This Row],[Venda]])</f>
        <v>2014</v>
      </c>
      <c r="G218" t="s">
        <v>943</v>
      </c>
      <c r="H218" s="31" t="s">
        <v>49</v>
      </c>
      <c r="I218" s="372">
        <v>2159</v>
      </c>
    </row>
    <row r="219" spans="1:9" x14ac:dyDescent="0.25">
      <c r="A219" t="s">
        <v>946</v>
      </c>
      <c r="B219" t="s">
        <v>941</v>
      </c>
      <c r="C219" t="s">
        <v>342</v>
      </c>
      <c r="D219" t="s">
        <v>262</v>
      </c>
      <c r="E219" s="23">
        <v>42681</v>
      </c>
      <c r="F219" s="371">
        <f>YEAR(Vendas6[[#This Row],[Venda]])</f>
        <v>2016</v>
      </c>
      <c r="G219" t="s">
        <v>943</v>
      </c>
      <c r="H219" s="31" t="s">
        <v>58</v>
      </c>
      <c r="I219" s="372">
        <v>140</v>
      </c>
    </row>
    <row r="220" spans="1:9" x14ac:dyDescent="0.25">
      <c r="A220" t="s">
        <v>948</v>
      </c>
      <c r="B220" t="s">
        <v>938</v>
      </c>
      <c r="C220" t="s">
        <v>954</v>
      </c>
      <c r="D220" t="s">
        <v>271</v>
      </c>
      <c r="E220" s="23">
        <v>42849</v>
      </c>
      <c r="F220" s="371">
        <f>YEAR(Vendas6[[#This Row],[Venda]])</f>
        <v>2017</v>
      </c>
      <c r="G220" t="s">
        <v>939</v>
      </c>
      <c r="H220" s="31" t="s">
        <v>70</v>
      </c>
      <c r="I220" s="372">
        <v>6873</v>
      </c>
    </row>
    <row r="221" spans="1:9" x14ac:dyDescent="0.25">
      <c r="A221" t="s">
        <v>949</v>
      </c>
      <c r="B221" t="s">
        <v>941</v>
      </c>
      <c r="C221" t="s">
        <v>276</v>
      </c>
      <c r="D221" t="s">
        <v>268</v>
      </c>
      <c r="E221" s="23">
        <v>41399</v>
      </c>
      <c r="F221" s="371">
        <f>YEAR(Vendas6[[#This Row],[Venda]])</f>
        <v>2013</v>
      </c>
      <c r="G221" t="s">
        <v>943</v>
      </c>
      <c r="H221" s="31" t="s">
        <v>61</v>
      </c>
      <c r="I221" s="372">
        <v>4362</v>
      </c>
    </row>
    <row r="222" spans="1:9" x14ac:dyDescent="0.25">
      <c r="A222" t="s">
        <v>937</v>
      </c>
      <c r="B222" t="s">
        <v>938</v>
      </c>
      <c r="C222" t="s">
        <v>396</v>
      </c>
      <c r="D222" t="s">
        <v>264</v>
      </c>
      <c r="E222" s="23">
        <v>41621</v>
      </c>
      <c r="F222" s="371">
        <f>YEAR(Vendas6[[#This Row],[Venda]])</f>
        <v>2013</v>
      </c>
      <c r="G222" t="s">
        <v>939</v>
      </c>
      <c r="H222" s="31" t="s">
        <v>45</v>
      </c>
      <c r="I222" s="372">
        <v>9842</v>
      </c>
    </row>
    <row r="223" spans="1:9" x14ac:dyDescent="0.25">
      <c r="A223" t="s">
        <v>940</v>
      </c>
      <c r="B223" t="s">
        <v>941</v>
      </c>
      <c r="C223" t="s">
        <v>960</v>
      </c>
      <c r="D223" t="s">
        <v>264</v>
      </c>
      <c r="E223" s="23">
        <v>42146</v>
      </c>
      <c r="F223" s="371">
        <f>YEAR(Vendas6[[#This Row],[Venda]])</f>
        <v>2015</v>
      </c>
      <c r="G223" t="s">
        <v>943</v>
      </c>
      <c r="H223" s="31" t="s">
        <v>75</v>
      </c>
      <c r="I223" s="372">
        <v>5757</v>
      </c>
    </row>
    <row r="224" spans="1:9" x14ac:dyDescent="0.25">
      <c r="A224" t="s">
        <v>944</v>
      </c>
      <c r="B224" t="s">
        <v>938</v>
      </c>
      <c r="C224" t="s">
        <v>356</v>
      </c>
      <c r="D224" t="s">
        <v>262</v>
      </c>
      <c r="E224" s="23">
        <v>42052</v>
      </c>
      <c r="F224" s="371">
        <f>YEAR(Vendas6[[#This Row],[Venda]])</f>
        <v>2015</v>
      </c>
      <c r="G224" t="s">
        <v>943</v>
      </c>
      <c r="H224" s="31" t="s">
        <v>63</v>
      </c>
      <c r="I224" s="372">
        <v>7849</v>
      </c>
    </row>
    <row r="225" spans="1:9" x14ac:dyDescent="0.25">
      <c r="A225" t="s">
        <v>946</v>
      </c>
      <c r="B225" t="s">
        <v>941</v>
      </c>
      <c r="C225" t="s">
        <v>951</v>
      </c>
      <c r="D225" t="s">
        <v>950</v>
      </c>
      <c r="E225" s="23">
        <v>41376</v>
      </c>
      <c r="F225" s="371">
        <f>YEAR(Vendas6[[#This Row],[Venda]])</f>
        <v>2013</v>
      </c>
      <c r="G225" t="s">
        <v>939</v>
      </c>
      <c r="H225" s="31" t="s">
        <v>84</v>
      </c>
      <c r="I225" s="372">
        <v>5464</v>
      </c>
    </row>
    <row r="226" spans="1:9" x14ac:dyDescent="0.25">
      <c r="A226" t="s">
        <v>948</v>
      </c>
      <c r="B226" t="s">
        <v>938</v>
      </c>
      <c r="C226" t="s">
        <v>359</v>
      </c>
      <c r="D226" t="s">
        <v>271</v>
      </c>
      <c r="E226" s="23">
        <v>42642</v>
      </c>
      <c r="F226" s="371">
        <f>YEAR(Vendas6[[#This Row],[Venda]])</f>
        <v>2016</v>
      </c>
      <c r="G226" t="s">
        <v>943</v>
      </c>
      <c r="H226" s="31" t="s">
        <v>79</v>
      </c>
      <c r="I226" s="372">
        <v>4507</v>
      </c>
    </row>
    <row r="227" spans="1:9" x14ac:dyDescent="0.25">
      <c r="A227" t="s">
        <v>949</v>
      </c>
      <c r="B227" t="s">
        <v>941</v>
      </c>
      <c r="C227" t="s">
        <v>276</v>
      </c>
      <c r="D227" t="s">
        <v>268</v>
      </c>
      <c r="E227" s="23">
        <v>41774</v>
      </c>
      <c r="F227" s="371">
        <f>YEAR(Vendas6[[#This Row],[Venda]])</f>
        <v>2014</v>
      </c>
      <c r="G227" t="s">
        <v>943</v>
      </c>
      <c r="H227" s="31" t="s">
        <v>77</v>
      </c>
      <c r="I227" s="372">
        <v>7033</v>
      </c>
    </row>
    <row r="228" spans="1:9" x14ac:dyDescent="0.25">
      <c r="A228" t="s">
        <v>937</v>
      </c>
      <c r="B228" t="s">
        <v>938</v>
      </c>
      <c r="C228" t="s">
        <v>959</v>
      </c>
      <c r="D228" t="s">
        <v>264</v>
      </c>
      <c r="E228" s="23">
        <v>42018</v>
      </c>
      <c r="F228" s="371">
        <f>YEAR(Vendas6[[#This Row],[Venda]])</f>
        <v>2015</v>
      </c>
      <c r="G228" t="s">
        <v>939</v>
      </c>
      <c r="H228" s="31" t="s">
        <v>49</v>
      </c>
      <c r="I228" s="372">
        <v>4315</v>
      </c>
    </row>
    <row r="229" spans="1:9" x14ac:dyDescent="0.25">
      <c r="A229" t="s">
        <v>940</v>
      </c>
      <c r="B229" t="s">
        <v>941</v>
      </c>
      <c r="C229" t="s">
        <v>365</v>
      </c>
      <c r="D229" t="s">
        <v>264</v>
      </c>
      <c r="E229" s="23">
        <v>41342</v>
      </c>
      <c r="F229" s="371">
        <f>YEAR(Vendas6[[#This Row],[Venda]])</f>
        <v>2013</v>
      </c>
      <c r="G229" t="s">
        <v>943</v>
      </c>
      <c r="H229" s="31" t="s">
        <v>58</v>
      </c>
      <c r="I229" s="372">
        <v>446</v>
      </c>
    </row>
    <row r="230" spans="1:9" x14ac:dyDescent="0.25">
      <c r="A230" t="s">
        <v>944</v>
      </c>
      <c r="B230" t="s">
        <v>938</v>
      </c>
      <c r="C230" t="s">
        <v>365</v>
      </c>
      <c r="D230" t="s">
        <v>264</v>
      </c>
      <c r="E230" s="23">
        <v>42803</v>
      </c>
      <c r="F230" s="371">
        <f>YEAR(Vendas6[[#This Row],[Venda]])</f>
        <v>2017</v>
      </c>
      <c r="G230" t="s">
        <v>939</v>
      </c>
      <c r="H230" s="31" t="s">
        <v>70</v>
      </c>
      <c r="I230" s="372">
        <v>1146</v>
      </c>
    </row>
    <row r="231" spans="1:9" x14ac:dyDescent="0.25">
      <c r="A231" t="s">
        <v>946</v>
      </c>
      <c r="B231" t="s">
        <v>941</v>
      </c>
      <c r="C231" t="s">
        <v>945</v>
      </c>
      <c r="D231" t="s">
        <v>264</v>
      </c>
      <c r="E231" s="23">
        <v>41624</v>
      </c>
      <c r="F231" s="371">
        <f>YEAR(Vendas6[[#This Row],[Venda]])</f>
        <v>2013</v>
      </c>
      <c r="G231" t="s">
        <v>943</v>
      </c>
      <c r="H231" s="31" t="s">
        <v>61</v>
      </c>
      <c r="I231" s="372">
        <v>4538</v>
      </c>
    </row>
    <row r="232" spans="1:9" x14ac:dyDescent="0.25">
      <c r="A232" t="s">
        <v>948</v>
      </c>
      <c r="B232" t="s">
        <v>938</v>
      </c>
      <c r="C232" t="s">
        <v>951</v>
      </c>
      <c r="D232" t="s">
        <v>950</v>
      </c>
      <c r="E232" s="23">
        <v>43109</v>
      </c>
      <c r="F232" s="371">
        <f>YEAR(Vendas6[[#This Row],[Venda]])</f>
        <v>2018</v>
      </c>
      <c r="G232" t="s">
        <v>943</v>
      </c>
      <c r="H232" s="31" t="s">
        <v>45</v>
      </c>
      <c r="I232" s="372">
        <v>4881</v>
      </c>
    </row>
    <row r="233" spans="1:9" x14ac:dyDescent="0.25">
      <c r="A233" t="s">
        <v>949</v>
      </c>
      <c r="B233" t="s">
        <v>941</v>
      </c>
      <c r="C233" t="s">
        <v>278</v>
      </c>
      <c r="D233" t="s">
        <v>268</v>
      </c>
      <c r="E233" s="23">
        <v>41462</v>
      </c>
      <c r="F233" s="371">
        <f>YEAR(Vendas6[[#This Row],[Venda]])</f>
        <v>2013</v>
      </c>
      <c r="G233" t="s">
        <v>939</v>
      </c>
      <c r="H233" s="31" t="s">
        <v>75</v>
      </c>
      <c r="I233" s="372">
        <v>7313</v>
      </c>
    </row>
    <row r="234" spans="1:9" x14ac:dyDescent="0.25">
      <c r="A234" t="s">
        <v>937</v>
      </c>
      <c r="B234" t="s">
        <v>938</v>
      </c>
      <c r="C234" t="s">
        <v>947</v>
      </c>
      <c r="D234" t="s">
        <v>271</v>
      </c>
      <c r="E234" s="23">
        <v>43086</v>
      </c>
      <c r="F234" s="371">
        <f>YEAR(Vendas6[[#This Row],[Venda]])</f>
        <v>2017</v>
      </c>
      <c r="G234" t="s">
        <v>943</v>
      </c>
      <c r="H234" s="31" t="s">
        <v>63</v>
      </c>
      <c r="I234" s="372">
        <v>2211</v>
      </c>
    </row>
    <row r="235" spans="1:9" x14ac:dyDescent="0.25">
      <c r="A235" t="s">
        <v>940</v>
      </c>
      <c r="B235" t="s">
        <v>941</v>
      </c>
      <c r="C235" t="s">
        <v>952</v>
      </c>
      <c r="D235" t="s">
        <v>264</v>
      </c>
      <c r="E235" s="23">
        <v>43136</v>
      </c>
      <c r="F235" s="371">
        <f>YEAR(Vendas6[[#This Row],[Venda]])</f>
        <v>2018</v>
      </c>
      <c r="G235" t="s">
        <v>943</v>
      </c>
      <c r="H235" s="31" t="s">
        <v>84</v>
      </c>
      <c r="I235" s="372">
        <v>8496</v>
      </c>
    </row>
    <row r="236" spans="1:9" x14ac:dyDescent="0.25">
      <c r="A236" t="s">
        <v>944</v>
      </c>
      <c r="B236" t="s">
        <v>938</v>
      </c>
      <c r="C236" t="s">
        <v>954</v>
      </c>
      <c r="D236" t="s">
        <v>271</v>
      </c>
      <c r="E236" s="23">
        <v>41739</v>
      </c>
      <c r="F236" s="371">
        <f>YEAR(Vendas6[[#This Row],[Venda]])</f>
        <v>2014</v>
      </c>
      <c r="G236" t="s">
        <v>939</v>
      </c>
      <c r="H236" s="31" t="s">
        <v>79</v>
      </c>
      <c r="I236" s="372">
        <v>1703</v>
      </c>
    </row>
    <row r="237" spans="1:9" x14ac:dyDescent="0.25">
      <c r="A237" t="s">
        <v>946</v>
      </c>
      <c r="B237" t="s">
        <v>941</v>
      </c>
      <c r="C237" t="s">
        <v>951</v>
      </c>
      <c r="D237" t="s">
        <v>950</v>
      </c>
      <c r="E237" s="23">
        <v>41841</v>
      </c>
      <c r="F237" s="371">
        <f>YEAR(Vendas6[[#This Row],[Venda]])</f>
        <v>2014</v>
      </c>
      <c r="G237" t="s">
        <v>943</v>
      </c>
      <c r="H237" s="31" t="s">
        <v>77</v>
      </c>
      <c r="I237" s="372">
        <v>323</v>
      </c>
    </row>
    <row r="238" spans="1:9" x14ac:dyDescent="0.25">
      <c r="A238" t="s">
        <v>948</v>
      </c>
      <c r="B238" t="s">
        <v>938</v>
      </c>
      <c r="C238" t="s">
        <v>356</v>
      </c>
      <c r="D238" t="s">
        <v>262</v>
      </c>
      <c r="E238" s="23">
        <v>42640</v>
      </c>
      <c r="F238" s="371">
        <f>YEAR(Vendas6[[#This Row],[Venda]])</f>
        <v>2016</v>
      </c>
      <c r="G238" t="s">
        <v>939</v>
      </c>
      <c r="H238" s="31" t="s">
        <v>49</v>
      </c>
      <c r="I238" s="372">
        <v>4686</v>
      </c>
    </row>
    <row r="239" spans="1:9" x14ac:dyDescent="0.25">
      <c r="A239" t="s">
        <v>949</v>
      </c>
      <c r="B239" t="s">
        <v>941</v>
      </c>
      <c r="C239" t="s">
        <v>276</v>
      </c>
      <c r="D239" t="s">
        <v>268</v>
      </c>
      <c r="E239" s="23">
        <v>42649</v>
      </c>
      <c r="F239" s="371">
        <f>YEAR(Vendas6[[#This Row],[Venda]])</f>
        <v>2016</v>
      </c>
      <c r="G239" t="s">
        <v>943</v>
      </c>
      <c r="H239" s="31" t="s">
        <v>58</v>
      </c>
      <c r="I239" s="372">
        <v>2136</v>
      </c>
    </row>
    <row r="240" spans="1:9" x14ac:dyDescent="0.25">
      <c r="A240" t="s">
        <v>937</v>
      </c>
      <c r="B240" t="s">
        <v>938</v>
      </c>
      <c r="C240" t="s">
        <v>278</v>
      </c>
      <c r="D240" t="s">
        <v>268</v>
      </c>
      <c r="E240" s="23">
        <v>41249</v>
      </c>
      <c r="F240" s="371">
        <f>YEAR(Vendas6[[#This Row],[Venda]])</f>
        <v>2012</v>
      </c>
      <c r="G240" t="s">
        <v>943</v>
      </c>
      <c r="H240" s="31" t="s">
        <v>70</v>
      </c>
      <c r="I240" s="372">
        <v>2848</v>
      </c>
    </row>
    <row r="241" spans="1:9" x14ac:dyDescent="0.25">
      <c r="A241" t="s">
        <v>940</v>
      </c>
      <c r="B241" t="s">
        <v>941</v>
      </c>
      <c r="C241" t="s">
        <v>396</v>
      </c>
      <c r="D241" t="s">
        <v>264</v>
      </c>
      <c r="E241" s="23">
        <v>43011</v>
      </c>
      <c r="F241" s="371">
        <f>YEAR(Vendas6[[#This Row],[Venda]])</f>
        <v>2017</v>
      </c>
      <c r="G241" t="s">
        <v>939</v>
      </c>
      <c r="H241" s="31" t="s">
        <v>61</v>
      </c>
      <c r="I241" s="372">
        <v>7291</v>
      </c>
    </row>
    <row r="242" spans="1:9" x14ac:dyDescent="0.25">
      <c r="A242" t="s">
        <v>944</v>
      </c>
      <c r="B242" t="s">
        <v>938</v>
      </c>
      <c r="C242" t="s">
        <v>957</v>
      </c>
      <c r="D242" t="s">
        <v>271</v>
      </c>
      <c r="E242" s="23">
        <v>42247</v>
      </c>
      <c r="F242" s="371">
        <f>YEAR(Vendas6[[#This Row],[Venda]])</f>
        <v>2015</v>
      </c>
      <c r="G242" t="s">
        <v>943</v>
      </c>
      <c r="H242" s="31" t="s">
        <v>45</v>
      </c>
      <c r="I242" s="372">
        <v>3633</v>
      </c>
    </row>
    <row r="243" spans="1:9" x14ac:dyDescent="0.25">
      <c r="A243" t="s">
        <v>946</v>
      </c>
      <c r="B243" t="s">
        <v>941</v>
      </c>
      <c r="C243" t="s">
        <v>960</v>
      </c>
      <c r="D243" t="s">
        <v>264</v>
      </c>
      <c r="E243" s="23">
        <v>41473</v>
      </c>
      <c r="F243" s="371">
        <f>YEAR(Vendas6[[#This Row],[Venda]])</f>
        <v>2013</v>
      </c>
      <c r="G243" t="s">
        <v>943</v>
      </c>
      <c r="H243" s="31" t="s">
        <v>75</v>
      </c>
      <c r="I243" s="372">
        <v>3526</v>
      </c>
    </row>
    <row r="244" spans="1:9" x14ac:dyDescent="0.25">
      <c r="A244" t="s">
        <v>948</v>
      </c>
      <c r="B244" t="s">
        <v>938</v>
      </c>
      <c r="C244" t="s">
        <v>960</v>
      </c>
      <c r="D244" t="s">
        <v>264</v>
      </c>
      <c r="E244" s="23">
        <v>43407</v>
      </c>
      <c r="F244" s="371">
        <f>YEAR(Vendas6[[#This Row],[Venda]])</f>
        <v>2018</v>
      </c>
      <c r="G244" t="s">
        <v>939</v>
      </c>
      <c r="H244" s="31" t="s">
        <v>63</v>
      </c>
      <c r="I244" s="372">
        <v>4864</v>
      </c>
    </row>
    <row r="245" spans="1:9" x14ac:dyDescent="0.25">
      <c r="A245" t="s">
        <v>949</v>
      </c>
      <c r="B245" t="s">
        <v>941</v>
      </c>
      <c r="C245" t="s">
        <v>365</v>
      </c>
      <c r="D245" t="s">
        <v>264</v>
      </c>
      <c r="E245" s="23">
        <v>42760</v>
      </c>
      <c r="F245" s="371">
        <f>YEAR(Vendas6[[#This Row],[Venda]])</f>
        <v>2017</v>
      </c>
      <c r="G245" t="s">
        <v>943</v>
      </c>
      <c r="H245" s="31" t="s">
        <v>84</v>
      </c>
      <c r="I245" s="372">
        <v>977</v>
      </c>
    </row>
    <row r="246" spans="1:9" x14ac:dyDescent="0.25">
      <c r="A246" t="s">
        <v>937</v>
      </c>
      <c r="B246" t="s">
        <v>938</v>
      </c>
      <c r="C246" t="s">
        <v>338</v>
      </c>
      <c r="D246" t="s">
        <v>271</v>
      </c>
      <c r="E246" s="23">
        <v>42285</v>
      </c>
      <c r="F246" s="371">
        <f>YEAR(Vendas6[[#This Row],[Venda]])</f>
        <v>2015</v>
      </c>
      <c r="G246" t="s">
        <v>939</v>
      </c>
      <c r="H246" s="31" t="s">
        <v>79</v>
      </c>
      <c r="I246" s="372">
        <v>2056</v>
      </c>
    </row>
    <row r="247" spans="1:9" x14ac:dyDescent="0.25">
      <c r="A247" t="s">
        <v>937</v>
      </c>
      <c r="B247" t="s">
        <v>938</v>
      </c>
      <c r="C247" t="s">
        <v>947</v>
      </c>
      <c r="D247" t="s">
        <v>271</v>
      </c>
      <c r="E247" s="23">
        <v>41742</v>
      </c>
      <c r="F247" s="371">
        <f>YEAR(Vendas6[[#This Row],[Venda]])</f>
        <v>2014</v>
      </c>
      <c r="G247" t="s">
        <v>939</v>
      </c>
      <c r="H247" s="31" t="s">
        <v>77</v>
      </c>
      <c r="I247" s="372">
        <v>897</v>
      </c>
    </row>
    <row r="248" spans="1:9" x14ac:dyDescent="0.25">
      <c r="A248" t="s">
        <v>940</v>
      </c>
      <c r="B248" t="s">
        <v>941</v>
      </c>
      <c r="C248" t="s">
        <v>953</v>
      </c>
      <c r="D248" t="s">
        <v>271</v>
      </c>
      <c r="E248" s="23">
        <v>41977</v>
      </c>
      <c r="F248" s="371">
        <f>YEAR(Vendas6[[#This Row],[Venda]])</f>
        <v>2014</v>
      </c>
      <c r="G248" t="s">
        <v>943</v>
      </c>
      <c r="H248" s="31" t="s">
        <v>49</v>
      </c>
      <c r="I248" s="372">
        <v>2519</v>
      </c>
    </row>
    <row r="249" spans="1:9" x14ac:dyDescent="0.25">
      <c r="A249" t="s">
        <v>944</v>
      </c>
      <c r="B249" t="s">
        <v>938</v>
      </c>
      <c r="C249" t="s">
        <v>955</v>
      </c>
      <c r="D249" t="s">
        <v>271</v>
      </c>
      <c r="E249" s="23">
        <v>43245</v>
      </c>
      <c r="F249" s="371">
        <f>YEAR(Vendas6[[#This Row],[Venda]])</f>
        <v>2018</v>
      </c>
      <c r="G249" t="s">
        <v>943</v>
      </c>
      <c r="H249" s="31" t="s">
        <v>58</v>
      </c>
      <c r="I249" s="372">
        <v>741</v>
      </c>
    </row>
    <row r="250" spans="1:9" x14ac:dyDescent="0.25">
      <c r="A250" t="s">
        <v>946</v>
      </c>
      <c r="B250" t="s">
        <v>941</v>
      </c>
      <c r="C250" t="s">
        <v>942</v>
      </c>
      <c r="D250" t="s">
        <v>264</v>
      </c>
      <c r="E250" s="23">
        <v>42581</v>
      </c>
      <c r="F250" s="371">
        <f>YEAR(Vendas6[[#This Row],[Venda]])</f>
        <v>2016</v>
      </c>
      <c r="G250" t="s">
        <v>939</v>
      </c>
      <c r="H250" s="31" t="s">
        <v>70</v>
      </c>
      <c r="I250" s="372">
        <v>5383</v>
      </c>
    </row>
    <row r="251" spans="1:9" x14ac:dyDescent="0.25">
      <c r="A251" t="s">
        <v>948</v>
      </c>
      <c r="B251" t="s">
        <v>938</v>
      </c>
      <c r="C251" t="s">
        <v>959</v>
      </c>
      <c r="D251" t="s">
        <v>264</v>
      </c>
      <c r="E251" s="23">
        <v>41914</v>
      </c>
      <c r="F251" s="371">
        <f>YEAR(Vendas6[[#This Row],[Venda]])</f>
        <v>2014</v>
      </c>
      <c r="G251" t="s">
        <v>943</v>
      </c>
      <c r="H251" s="31" t="s">
        <v>61</v>
      </c>
      <c r="I251" s="372">
        <v>1698</v>
      </c>
    </row>
    <row r="252" spans="1:9" x14ac:dyDescent="0.25">
      <c r="A252" t="s">
        <v>949</v>
      </c>
      <c r="B252" t="s">
        <v>941</v>
      </c>
      <c r="C252" t="s">
        <v>359</v>
      </c>
      <c r="D252" t="s">
        <v>271</v>
      </c>
      <c r="E252" s="23">
        <v>42906</v>
      </c>
      <c r="F252" s="371">
        <f>YEAR(Vendas6[[#This Row],[Venda]])</f>
        <v>2017</v>
      </c>
      <c r="G252" t="s">
        <v>943</v>
      </c>
      <c r="H252" s="31" t="s">
        <v>45</v>
      </c>
      <c r="I252" s="372">
        <v>7064</v>
      </c>
    </row>
    <row r="253" spans="1:9" x14ac:dyDescent="0.25">
      <c r="A253" t="s">
        <v>937</v>
      </c>
      <c r="B253" t="s">
        <v>938</v>
      </c>
      <c r="C253" t="s">
        <v>954</v>
      </c>
      <c r="D253" t="s">
        <v>271</v>
      </c>
      <c r="E253" s="23">
        <v>41545</v>
      </c>
      <c r="F253" s="371">
        <f>YEAR(Vendas6[[#This Row],[Venda]])</f>
        <v>2013</v>
      </c>
      <c r="G253" t="s">
        <v>939</v>
      </c>
      <c r="H253" s="31" t="s">
        <v>75</v>
      </c>
      <c r="I253" s="372">
        <v>4221</v>
      </c>
    </row>
    <row r="254" spans="1:9" x14ac:dyDescent="0.25">
      <c r="A254" t="s">
        <v>940</v>
      </c>
      <c r="B254" t="s">
        <v>941</v>
      </c>
      <c r="C254" t="s">
        <v>365</v>
      </c>
      <c r="D254" t="s">
        <v>264</v>
      </c>
      <c r="E254" s="23">
        <v>42587</v>
      </c>
      <c r="F254" s="371">
        <f>YEAR(Vendas6[[#This Row],[Venda]])</f>
        <v>2016</v>
      </c>
      <c r="G254" t="s">
        <v>943</v>
      </c>
      <c r="H254" s="31" t="s">
        <v>63</v>
      </c>
      <c r="I254" s="372">
        <v>6789</v>
      </c>
    </row>
    <row r="255" spans="1:9" x14ac:dyDescent="0.25">
      <c r="A255" t="s">
        <v>944</v>
      </c>
      <c r="B255" t="s">
        <v>938</v>
      </c>
      <c r="C255" t="s">
        <v>957</v>
      </c>
      <c r="D255" t="s">
        <v>271</v>
      </c>
      <c r="E255" s="23">
        <v>41764</v>
      </c>
      <c r="F255" s="371">
        <f>YEAR(Vendas6[[#This Row],[Venda]])</f>
        <v>2014</v>
      </c>
      <c r="G255" t="s">
        <v>939</v>
      </c>
      <c r="H255" s="31" t="s">
        <v>84</v>
      </c>
      <c r="I255" s="372">
        <v>7911</v>
      </c>
    </row>
    <row r="256" spans="1:9" x14ac:dyDescent="0.25">
      <c r="A256" t="s">
        <v>946</v>
      </c>
      <c r="B256" t="s">
        <v>941</v>
      </c>
      <c r="C256" t="s">
        <v>945</v>
      </c>
      <c r="D256" t="s">
        <v>264</v>
      </c>
      <c r="E256" s="23">
        <v>42502</v>
      </c>
      <c r="F256" s="371">
        <f>YEAR(Vendas6[[#This Row],[Venda]])</f>
        <v>2016</v>
      </c>
      <c r="G256" t="s">
        <v>943</v>
      </c>
      <c r="H256" s="31" t="s">
        <v>79</v>
      </c>
      <c r="I256" s="372">
        <v>4435</v>
      </c>
    </row>
    <row r="257" spans="1:9" x14ac:dyDescent="0.25">
      <c r="A257" t="s">
        <v>948</v>
      </c>
      <c r="B257" t="s">
        <v>938</v>
      </c>
      <c r="C257" t="s">
        <v>942</v>
      </c>
      <c r="D257" t="s">
        <v>264</v>
      </c>
      <c r="E257" s="23">
        <v>42346</v>
      </c>
      <c r="F257" s="371">
        <f>YEAR(Vendas6[[#This Row],[Venda]])</f>
        <v>2015</v>
      </c>
      <c r="G257" t="s">
        <v>943</v>
      </c>
      <c r="H257" s="31" t="s">
        <v>77</v>
      </c>
      <c r="I257" s="372">
        <v>2065</v>
      </c>
    </row>
    <row r="258" spans="1:9" x14ac:dyDescent="0.25">
      <c r="A258" t="s">
        <v>949</v>
      </c>
      <c r="B258" t="s">
        <v>941</v>
      </c>
      <c r="C258" t="s">
        <v>405</v>
      </c>
      <c r="D258" t="s">
        <v>268</v>
      </c>
      <c r="E258" s="23">
        <v>41966</v>
      </c>
      <c r="F258" s="371">
        <f>YEAR(Vendas6[[#This Row],[Venda]])</f>
        <v>2014</v>
      </c>
      <c r="G258" t="s">
        <v>939</v>
      </c>
      <c r="H258" s="31" t="s">
        <v>49</v>
      </c>
      <c r="I258" s="372">
        <v>687</v>
      </c>
    </row>
    <row r="259" spans="1:9" x14ac:dyDescent="0.25">
      <c r="A259" t="s">
        <v>937</v>
      </c>
      <c r="B259" t="s">
        <v>938</v>
      </c>
      <c r="C259" t="s">
        <v>952</v>
      </c>
      <c r="D259" t="s">
        <v>264</v>
      </c>
      <c r="E259" s="23">
        <v>41120</v>
      </c>
      <c r="F259" s="371">
        <f>YEAR(Vendas6[[#This Row],[Venda]])</f>
        <v>2012</v>
      </c>
      <c r="G259" t="s">
        <v>943</v>
      </c>
      <c r="H259" s="31" t="s">
        <v>58</v>
      </c>
      <c r="I259" s="372">
        <v>2128</v>
      </c>
    </row>
    <row r="260" spans="1:9" x14ac:dyDescent="0.25">
      <c r="A260" t="s">
        <v>940</v>
      </c>
      <c r="B260" t="s">
        <v>941</v>
      </c>
      <c r="C260" t="s">
        <v>50</v>
      </c>
      <c r="D260" t="s">
        <v>262</v>
      </c>
      <c r="E260" s="23">
        <v>42108</v>
      </c>
      <c r="F260" s="371">
        <f>YEAR(Vendas6[[#This Row],[Venda]])</f>
        <v>2015</v>
      </c>
      <c r="G260" t="s">
        <v>943</v>
      </c>
      <c r="H260" s="31" t="s">
        <v>70</v>
      </c>
      <c r="I260" s="372">
        <v>1932</v>
      </c>
    </row>
    <row r="261" spans="1:9" x14ac:dyDescent="0.25">
      <c r="A261" t="s">
        <v>944</v>
      </c>
      <c r="B261" t="s">
        <v>938</v>
      </c>
      <c r="C261" t="s">
        <v>356</v>
      </c>
      <c r="D261" t="s">
        <v>262</v>
      </c>
      <c r="E261" s="23">
        <v>42694</v>
      </c>
      <c r="F261" s="371">
        <f>YEAR(Vendas6[[#This Row],[Venda]])</f>
        <v>2016</v>
      </c>
      <c r="G261" t="s">
        <v>939</v>
      </c>
      <c r="H261" s="31" t="s">
        <v>61</v>
      </c>
      <c r="I261" s="372">
        <v>9108</v>
      </c>
    </row>
    <row r="262" spans="1:9" x14ac:dyDescent="0.25">
      <c r="A262" t="s">
        <v>946</v>
      </c>
      <c r="B262" t="s">
        <v>941</v>
      </c>
      <c r="C262" t="s">
        <v>954</v>
      </c>
      <c r="D262" t="s">
        <v>271</v>
      </c>
      <c r="E262" s="23">
        <v>43139</v>
      </c>
      <c r="F262" s="371">
        <f>YEAR(Vendas6[[#This Row],[Venda]])</f>
        <v>2018</v>
      </c>
      <c r="G262" t="s">
        <v>943</v>
      </c>
      <c r="H262" s="31" t="s">
        <v>45</v>
      </c>
      <c r="I262" s="372">
        <v>6012</v>
      </c>
    </row>
    <row r="263" spans="1:9" x14ac:dyDescent="0.25">
      <c r="A263" t="s">
        <v>948</v>
      </c>
      <c r="B263" t="s">
        <v>938</v>
      </c>
      <c r="C263" t="s">
        <v>396</v>
      </c>
      <c r="D263" t="s">
        <v>264</v>
      </c>
      <c r="E263" s="23">
        <v>41163</v>
      </c>
      <c r="F263" s="371">
        <f>YEAR(Vendas6[[#This Row],[Venda]])</f>
        <v>2012</v>
      </c>
      <c r="G263" t="s">
        <v>939</v>
      </c>
      <c r="H263" s="31" t="s">
        <v>75</v>
      </c>
      <c r="I263" s="372">
        <v>7463</v>
      </c>
    </row>
    <row r="264" spans="1:9" x14ac:dyDescent="0.25">
      <c r="A264" t="s">
        <v>949</v>
      </c>
      <c r="B264" t="s">
        <v>941</v>
      </c>
      <c r="C264" t="s">
        <v>365</v>
      </c>
      <c r="D264" t="s">
        <v>264</v>
      </c>
      <c r="E264" s="23">
        <v>43247</v>
      </c>
      <c r="F264" s="371">
        <f>YEAR(Vendas6[[#This Row],[Venda]])</f>
        <v>2018</v>
      </c>
      <c r="G264" t="s">
        <v>943</v>
      </c>
      <c r="H264" s="31" t="s">
        <v>63</v>
      </c>
      <c r="I264" s="372">
        <v>3542</v>
      </c>
    </row>
    <row r="265" spans="1:9" x14ac:dyDescent="0.25">
      <c r="A265" t="s">
        <v>937</v>
      </c>
      <c r="B265" t="s">
        <v>938</v>
      </c>
      <c r="C265" t="s">
        <v>342</v>
      </c>
      <c r="D265" t="s">
        <v>262</v>
      </c>
      <c r="E265" s="23">
        <v>42483</v>
      </c>
      <c r="F265" s="371">
        <f>YEAR(Vendas6[[#This Row],[Venda]])</f>
        <v>2016</v>
      </c>
      <c r="G265" t="s">
        <v>943</v>
      </c>
      <c r="H265" s="31" t="s">
        <v>84</v>
      </c>
      <c r="I265" s="372">
        <v>8997</v>
      </c>
    </row>
    <row r="266" spans="1:9" x14ac:dyDescent="0.25">
      <c r="A266" t="s">
        <v>940</v>
      </c>
      <c r="B266" t="s">
        <v>941</v>
      </c>
      <c r="C266" t="s">
        <v>365</v>
      </c>
      <c r="D266" t="s">
        <v>264</v>
      </c>
      <c r="E266" s="23">
        <v>41145</v>
      </c>
      <c r="F266" s="371">
        <f>YEAR(Vendas6[[#This Row],[Venda]])</f>
        <v>2012</v>
      </c>
      <c r="G266" t="s">
        <v>939</v>
      </c>
      <c r="H266" s="31" t="s">
        <v>79</v>
      </c>
      <c r="I266" s="372">
        <v>4990</v>
      </c>
    </row>
    <row r="267" spans="1:9" x14ac:dyDescent="0.25">
      <c r="A267" t="s">
        <v>944</v>
      </c>
      <c r="B267" t="s">
        <v>938</v>
      </c>
      <c r="C267" t="s">
        <v>396</v>
      </c>
      <c r="D267" t="s">
        <v>264</v>
      </c>
      <c r="E267" s="23">
        <v>41286</v>
      </c>
      <c r="F267" s="371">
        <f>YEAR(Vendas6[[#This Row],[Venda]])</f>
        <v>2013</v>
      </c>
      <c r="G267" t="s">
        <v>943</v>
      </c>
      <c r="H267" s="31" t="s">
        <v>77</v>
      </c>
      <c r="I267" s="372">
        <v>2557</v>
      </c>
    </row>
    <row r="268" spans="1:9" x14ac:dyDescent="0.25">
      <c r="A268" t="s">
        <v>946</v>
      </c>
      <c r="B268" t="s">
        <v>941</v>
      </c>
      <c r="C268" t="s">
        <v>956</v>
      </c>
      <c r="D268" t="s">
        <v>268</v>
      </c>
      <c r="E268" s="23">
        <v>41117</v>
      </c>
      <c r="F268" s="371">
        <f>YEAR(Vendas6[[#This Row],[Venda]])</f>
        <v>2012</v>
      </c>
      <c r="G268" t="s">
        <v>943</v>
      </c>
      <c r="H268" s="31" t="s">
        <v>49</v>
      </c>
      <c r="I268" s="372">
        <v>4416</v>
      </c>
    </row>
    <row r="269" spans="1:9" x14ac:dyDescent="0.25">
      <c r="A269" t="s">
        <v>948</v>
      </c>
      <c r="B269" t="s">
        <v>938</v>
      </c>
      <c r="C269" t="s">
        <v>359</v>
      </c>
      <c r="D269" t="s">
        <v>271</v>
      </c>
      <c r="E269" s="23">
        <v>41411</v>
      </c>
      <c r="F269" s="371">
        <f>YEAR(Vendas6[[#This Row],[Venda]])</f>
        <v>2013</v>
      </c>
      <c r="G269" t="s">
        <v>939</v>
      </c>
      <c r="H269" s="31" t="s">
        <v>58</v>
      </c>
      <c r="I269" s="372">
        <v>3913</v>
      </c>
    </row>
    <row r="270" spans="1:9" x14ac:dyDescent="0.25">
      <c r="A270" t="s">
        <v>949</v>
      </c>
      <c r="B270" t="s">
        <v>941</v>
      </c>
      <c r="C270" t="s">
        <v>46</v>
      </c>
      <c r="D270" t="s">
        <v>950</v>
      </c>
      <c r="E270" s="23">
        <v>41787</v>
      </c>
      <c r="F270" s="371">
        <f>YEAR(Vendas6[[#This Row],[Venda]])</f>
        <v>2014</v>
      </c>
      <c r="G270" t="s">
        <v>943</v>
      </c>
      <c r="H270" s="31" t="s">
        <v>70</v>
      </c>
      <c r="I270" s="372">
        <v>4712</v>
      </c>
    </row>
    <row r="271" spans="1:9" x14ac:dyDescent="0.25">
      <c r="A271" t="s">
        <v>937</v>
      </c>
      <c r="B271" t="s">
        <v>938</v>
      </c>
      <c r="C271" t="s">
        <v>405</v>
      </c>
      <c r="D271" t="s">
        <v>268</v>
      </c>
      <c r="E271" s="23">
        <v>42536</v>
      </c>
      <c r="F271" s="371">
        <f>YEAR(Vendas6[[#This Row],[Venda]])</f>
        <v>2016</v>
      </c>
      <c r="G271" t="s">
        <v>939</v>
      </c>
      <c r="H271" s="31" t="s">
        <v>61</v>
      </c>
      <c r="I271" s="372">
        <v>939</v>
      </c>
    </row>
    <row r="272" spans="1:9" x14ac:dyDescent="0.25">
      <c r="A272" t="s">
        <v>940</v>
      </c>
      <c r="B272" t="s">
        <v>941</v>
      </c>
      <c r="C272" t="s">
        <v>359</v>
      </c>
      <c r="D272" t="s">
        <v>271</v>
      </c>
      <c r="E272" s="23">
        <v>41163</v>
      </c>
      <c r="F272" s="371">
        <f>YEAR(Vendas6[[#This Row],[Venda]])</f>
        <v>2012</v>
      </c>
      <c r="G272" t="s">
        <v>943</v>
      </c>
      <c r="H272" s="31" t="s">
        <v>45</v>
      </c>
      <c r="I272" s="372">
        <v>2267</v>
      </c>
    </row>
    <row r="273" spans="1:9" x14ac:dyDescent="0.25">
      <c r="A273" t="s">
        <v>944</v>
      </c>
      <c r="B273" t="s">
        <v>938</v>
      </c>
      <c r="C273" t="s">
        <v>66</v>
      </c>
      <c r="D273" t="s">
        <v>950</v>
      </c>
      <c r="E273" s="23">
        <v>42001</v>
      </c>
      <c r="F273" s="371">
        <f>YEAR(Vendas6[[#This Row],[Venda]])</f>
        <v>2014</v>
      </c>
      <c r="G273" t="s">
        <v>943</v>
      </c>
      <c r="H273" s="31" t="s">
        <v>75</v>
      </c>
      <c r="I273" s="372">
        <v>5575</v>
      </c>
    </row>
    <row r="274" spans="1:9" x14ac:dyDescent="0.25">
      <c r="A274" t="s">
        <v>946</v>
      </c>
      <c r="B274" t="s">
        <v>941</v>
      </c>
      <c r="C274" t="s">
        <v>955</v>
      </c>
      <c r="D274" t="s">
        <v>271</v>
      </c>
      <c r="E274" s="23">
        <v>42665</v>
      </c>
      <c r="F274" s="371">
        <f>YEAR(Vendas6[[#This Row],[Venda]])</f>
        <v>2016</v>
      </c>
      <c r="G274" t="s">
        <v>939</v>
      </c>
      <c r="H274" s="31" t="s">
        <v>63</v>
      </c>
      <c r="I274" s="372">
        <v>8033</v>
      </c>
    </row>
    <row r="275" spans="1:9" x14ac:dyDescent="0.25">
      <c r="A275" t="s">
        <v>948</v>
      </c>
      <c r="B275" t="s">
        <v>938</v>
      </c>
      <c r="C275" t="s">
        <v>954</v>
      </c>
      <c r="D275" t="s">
        <v>271</v>
      </c>
      <c r="E275" s="23">
        <v>41320</v>
      </c>
      <c r="F275" s="371">
        <f>YEAR(Vendas6[[#This Row],[Venda]])</f>
        <v>2013</v>
      </c>
      <c r="G275" t="s">
        <v>943</v>
      </c>
      <c r="H275" s="31" t="s">
        <v>84</v>
      </c>
      <c r="I275" s="372">
        <v>7037</v>
      </c>
    </row>
    <row r="276" spans="1:9" x14ac:dyDescent="0.25">
      <c r="A276" t="s">
        <v>949</v>
      </c>
      <c r="B276" t="s">
        <v>941</v>
      </c>
      <c r="C276" t="s">
        <v>50</v>
      </c>
      <c r="D276" t="s">
        <v>262</v>
      </c>
      <c r="E276" s="23">
        <v>41178</v>
      </c>
      <c r="F276" s="371">
        <f>YEAR(Vendas6[[#This Row],[Venda]])</f>
        <v>2012</v>
      </c>
      <c r="G276" t="s">
        <v>943</v>
      </c>
      <c r="H276" s="31" t="s">
        <v>79</v>
      </c>
      <c r="I276" s="372">
        <v>3634</v>
      </c>
    </row>
    <row r="277" spans="1:9" x14ac:dyDescent="0.25">
      <c r="A277" t="s">
        <v>937</v>
      </c>
      <c r="B277" t="s">
        <v>938</v>
      </c>
      <c r="C277" t="s">
        <v>954</v>
      </c>
      <c r="D277" t="s">
        <v>271</v>
      </c>
      <c r="E277" s="23">
        <v>43321</v>
      </c>
      <c r="F277" s="371">
        <f>YEAR(Vendas6[[#This Row],[Venda]])</f>
        <v>2018</v>
      </c>
      <c r="G277" t="s">
        <v>939</v>
      </c>
      <c r="H277" s="31" t="s">
        <v>77</v>
      </c>
      <c r="I277" s="372">
        <v>8073</v>
      </c>
    </row>
    <row r="278" spans="1:9" x14ac:dyDescent="0.25">
      <c r="A278" t="s">
        <v>940</v>
      </c>
      <c r="B278" t="s">
        <v>941</v>
      </c>
      <c r="C278" t="s">
        <v>956</v>
      </c>
      <c r="D278" t="s">
        <v>268</v>
      </c>
      <c r="E278" s="23">
        <v>41822</v>
      </c>
      <c r="F278" s="371">
        <f>YEAR(Vendas6[[#This Row],[Venda]])</f>
        <v>2014</v>
      </c>
      <c r="G278" t="s">
        <v>943</v>
      </c>
      <c r="H278" s="31" t="s">
        <v>49</v>
      </c>
      <c r="I278" s="372">
        <v>1065</v>
      </c>
    </row>
    <row r="279" spans="1:9" x14ac:dyDescent="0.25">
      <c r="A279" t="s">
        <v>944</v>
      </c>
      <c r="B279" t="s">
        <v>938</v>
      </c>
      <c r="C279" t="s">
        <v>359</v>
      </c>
      <c r="D279" t="s">
        <v>271</v>
      </c>
      <c r="E279" s="23">
        <v>42847</v>
      </c>
      <c r="F279" s="371">
        <f>YEAR(Vendas6[[#This Row],[Venda]])</f>
        <v>2017</v>
      </c>
      <c r="G279" t="s">
        <v>939</v>
      </c>
      <c r="H279" s="31" t="s">
        <v>58</v>
      </c>
      <c r="I279" s="372">
        <v>6385</v>
      </c>
    </row>
    <row r="280" spans="1:9" x14ac:dyDescent="0.25">
      <c r="A280" t="s">
        <v>946</v>
      </c>
      <c r="B280" t="s">
        <v>941</v>
      </c>
      <c r="C280" t="s">
        <v>338</v>
      </c>
      <c r="D280" t="s">
        <v>271</v>
      </c>
      <c r="E280" s="23">
        <v>41709</v>
      </c>
      <c r="F280" s="371">
        <f>YEAR(Vendas6[[#This Row],[Venda]])</f>
        <v>2014</v>
      </c>
      <c r="G280" t="s">
        <v>943</v>
      </c>
      <c r="H280" s="31" t="s">
        <v>70</v>
      </c>
      <c r="I280" s="372">
        <v>1819</v>
      </c>
    </row>
    <row r="281" spans="1:9" x14ac:dyDescent="0.25">
      <c r="A281" t="s">
        <v>948</v>
      </c>
      <c r="B281" t="s">
        <v>938</v>
      </c>
      <c r="C281" t="s">
        <v>396</v>
      </c>
      <c r="D281" t="s">
        <v>264</v>
      </c>
      <c r="E281" s="23">
        <v>43151</v>
      </c>
      <c r="F281" s="371">
        <f>YEAR(Vendas6[[#This Row],[Venda]])</f>
        <v>2018</v>
      </c>
      <c r="G281" t="s">
        <v>943</v>
      </c>
      <c r="H281" s="31" t="s">
        <v>61</v>
      </c>
      <c r="I281" s="372">
        <v>7222</v>
      </c>
    </row>
    <row r="282" spans="1:9" x14ac:dyDescent="0.25">
      <c r="A282" t="s">
        <v>949</v>
      </c>
      <c r="B282" t="s">
        <v>941</v>
      </c>
      <c r="C282" t="s">
        <v>960</v>
      </c>
      <c r="D282" t="s">
        <v>264</v>
      </c>
      <c r="E282" s="23">
        <v>42153</v>
      </c>
      <c r="F282" s="371">
        <f>YEAR(Vendas6[[#This Row],[Venda]])</f>
        <v>2015</v>
      </c>
      <c r="G282" t="s">
        <v>939</v>
      </c>
      <c r="H282" s="31" t="s">
        <v>45</v>
      </c>
      <c r="I282" s="372">
        <v>4605</v>
      </c>
    </row>
    <row r="283" spans="1:9" x14ac:dyDescent="0.25">
      <c r="A283" t="s">
        <v>937</v>
      </c>
      <c r="B283" t="s">
        <v>938</v>
      </c>
      <c r="C283" t="s">
        <v>959</v>
      </c>
      <c r="D283" t="s">
        <v>264</v>
      </c>
      <c r="E283" s="23">
        <v>41753</v>
      </c>
      <c r="F283" s="371">
        <f>YEAR(Vendas6[[#This Row],[Venda]])</f>
        <v>2014</v>
      </c>
      <c r="G283" t="s">
        <v>943</v>
      </c>
      <c r="H283" s="31" t="s">
        <v>75</v>
      </c>
      <c r="I283" s="372">
        <v>4031</v>
      </c>
    </row>
    <row r="284" spans="1:9" x14ac:dyDescent="0.25">
      <c r="A284" t="s">
        <v>940</v>
      </c>
      <c r="B284" t="s">
        <v>941</v>
      </c>
      <c r="C284" t="s">
        <v>953</v>
      </c>
      <c r="D284" t="s">
        <v>271</v>
      </c>
      <c r="E284" s="23">
        <v>41318</v>
      </c>
      <c r="F284" s="371">
        <f>YEAR(Vendas6[[#This Row],[Venda]])</f>
        <v>2013</v>
      </c>
      <c r="G284" t="s">
        <v>943</v>
      </c>
      <c r="H284" s="31" t="s">
        <v>63</v>
      </c>
      <c r="I284" s="372">
        <v>1910</v>
      </c>
    </row>
    <row r="285" spans="1:9" x14ac:dyDescent="0.25">
      <c r="A285" t="s">
        <v>944</v>
      </c>
      <c r="B285" t="s">
        <v>938</v>
      </c>
      <c r="C285" t="s">
        <v>955</v>
      </c>
      <c r="D285" t="s">
        <v>271</v>
      </c>
      <c r="E285" s="23">
        <v>41853</v>
      </c>
      <c r="F285" s="371">
        <f>YEAR(Vendas6[[#This Row],[Venda]])</f>
        <v>2014</v>
      </c>
      <c r="G285" t="s">
        <v>939</v>
      </c>
      <c r="H285" s="31" t="s">
        <v>84</v>
      </c>
      <c r="I285" s="372">
        <v>982</v>
      </c>
    </row>
    <row r="286" spans="1:9" x14ac:dyDescent="0.25">
      <c r="A286" t="s">
        <v>946</v>
      </c>
      <c r="B286" t="s">
        <v>941</v>
      </c>
      <c r="C286" t="s">
        <v>338</v>
      </c>
      <c r="D286" t="s">
        <v>271</v>
      </c>
      <c r="E286" s="23">
        <v>43422</v>
      </c>
      <c r="F286" s="371">
        <f>YEAR(Vendas6[[#This Row],[Venda]])</f>
        <v>2018</v>
      </c>
      <c r="G286" t="s">
        <v>943</v>
      </c>
      <c r="H286" s="31" t="s">
        <v>79</v>
      </c>
      <c r="I286" s="372">
        <v>7454</v>
      </c>
    </row>
    <row r="287" spans="1:9" x14ac:dyDescent="0.25">
      <c r="A287" t="s">
        <v>948</v>
      </c>
      <c r="B287" t="s">
        <v>938</v>
      </c>
      <c r="C287" t="s">
        <v>405</v>
      </c>
      <c r="D287" t="s">
        <v>268</v>
      </c>
      <c r="E287" s="23">
        <v>42635</v>
      </c>
      <c r="F287" s="371">
        <f>YEAR(Vendas6[[#This Row],[Venda]])</f>
        <v>2016</v>
      </c>
      <c r="G287" t="s">
        <v>939</v>
      </c>
      <c r="H287" s="31" t="s">
        <v>77</v>
      </c>
      <c r="I287" s="372">
        <v>6874</v>
      </c>
    </row>
    <row r="288" spans="1:9" x14ac:dyDescent="0.25">
      <c r="A288" t="s">
        <v>949</v>
      </c>
      <c r="B288" t="s">
        <v>941</v>
      </c>
      <c r="C288" t="s">
        <v>405</v>
      </c>
      <c r="D288" t="s">
        <v>268</v>
      </c>
      <c r="E288" s="23">
        <v>41395</v>
      </c>
      <c r="F288" s="371">
        <f>YEAR(Vendas6[[#This Row],[Venda]])</f>
        <v>2013</v>
      </c>
      <c r="G288" t="s">
        <v>943</v>
      </c>
      <c r="H288" s="31" t="s">
        <v>49</v>
      </c>
      <c r="I288" s="372">
        <v>2709</v>
      </c>
    </row>
    <row r="289" spans="1:9" x14ac:dyDescent="0.25">
      <c r="A289" t="s">
        <v>937</v>
      </c>
      <c r="B289" t="s">
        <v>938</v>
      </c>
      <c r="C289" t="s">
        <v>66</v>
      </c>
      <c r="D289" t="s">
        <v>950</v>
      </c>
      <c r="E289" s="23">
        <v>42220</v>
      </c>
      <c r="F289" s="371">
        <f>YEAR(Vendas6[[#This Row],[Venda]])</f>
        <v>2015</v>
      </c>
      <c r="G289" t="s">
        <v>943</v>
      </c>
      <c r="H289" s="31" t="s">
        <v>58</v>
      </c>
      <c r="I289" s="372">
        <v>1653</v>
      </c>
    </row>
    <row r="290" spans="1:9" x14ac:dyDescent="0.25">
      <c r="A290" t="s">
        <v>940</v>
      </c>
      <c r="B290" t="s">
        <v>941</v>
      </c>
      <c r="C290" t="s">
        <v>956</v>
      </c>
      <c r="D290" t="s">
        <v>268</v>
      </c>
      <c r="E290" s="23">
        <v>41367</v>
      </c>
      <c r="F290" s="371">
        <f>YEAR(Vendas6[[#This Row],[Venda]])</f>
        <v>2013</v>
      </c>
      <c r="G290" t="s">
        <v>939</v>
      </c>
      <c r="H290" s="31" t="s">
        <v>70</v>
      </c>
      <c r="I290" s="372">
        <v>981</v>
      </c>
    </row>
    <row r="291" spans="1:9" x14ac:dyDescent="0.25">
      <c r="A291" t="s">
        <v>944</v>
      </c>
      <c r="B291" t="s">
        <v>938</v>
      </c>
      <c r="C291" t="s">
        <v>942</v>
      </c>
      <c r="D291" t="s">
        <v>264</v>
      </c>
      <c r="E291" s="23">
        <v>43033</v>
      </c>
      <c r="F291" s="371">
        <f>YEAR(Vendas6[[#This Row],[Venda]])</f>
        <v>2017</v>
      </c>
      <c r="G291" t="s">
        <v>943</v>
      </c>
      <c r="H291" s="31" t="s">
        <v>61</v>
      </c>
      <c r="I291" s="372">
        <v>6642</v>
      </c>
    </row>
    <row r="292" spans="1:9" x14ac:dyDescent="0.25">
      <c r="A292" t="s">
        <v>946</v>
      </c>
      <c r="B292" t="s">
        <v>941</v>
      </c>
      <c r="C292" t="s">
        <v>947</v>
      </c>
      <c r="D292" t="s">
        <v>271</v>
      </c>
      <c r="E292" s="23">
        <v>42845</v>
      </c>
      <c r="F292" s="371">
        <f>YEAR(Vendas6[[#This Row],[Venda]])</f>
        <v>2017</v>
      </c>
      <c r="G292" t="s">
        <v>943</v>
      </c>
      <c r="H292" s="31" t="s">
        <v>45</v>
      </c>
      <c r="I292" s="372">
        <v>5100</v>
      </c>
    </row>
    <row r="293" spans="1:9" x14ac:dyDescent="0.25">
      <c r="A293" t="s">
        <v>948</v>
      </c>
      <c r="B293" t="s">
        <v>938</v>
      </c>
      <c r="C293" t="s">
        <v>942</v>
      </c>
      <c r="D293" t="s">
        <v>264</v>
      </c>
      <c r="E293" s="23">
        <v>43051</v>
      </c>
      <c r="F293" s="371">
        <f>YEAR(Vendas6[[#This Row],[Venda]])</f>
        <v>2017</v>
      </c>
      <c r="G293" t="s">
        <v>939</v>
      </c>
      <c r="H293" s="31" t="s">
        <v>75</v>
      </c>
      <c r="I293" s="372">
        <v>620</v>
      </c>
    </row>
    <row r="294" spans="1:9" x14ac:dyDescent="0.25">
      <c r="A294" t="s">
        <v>949</v>
      </c>
      <c r="B294" t="s">
        <v>941</v>
      </c>
      <c r="C294" t="s">
        <v>338</v>
      </c>
      <c r="D294" t="s">
        <v>271</v>
      </c>
      <c r="E294" s="23">
        <v>43118</v>
      </c>
      <c r="F294" s="371">
        <f>YEAR(Vendas6[[#This Row],[Venda]])</f>
        <v>2018</v>
      </c>
      <c r="G294" t="s">
        <v>943</v>
      </c>
      <c r="H294" s="31" t="s">
        <v>63</v>
      </c>
      <c r="I294" s="372">
        <v>54</v>
      </c>
    </row>
    <row r="295" spans="1:9" x14ac:dyDescent="0.25">
      <c r="A295" t="s">
        <v>937</v>
      </c>
      <c r="B295" t="s">
        <v>938</v>
      </c>
      <c r="C295" t="s">
        <v>942</v>
      </c>
      <c r="D295" t="s">
        <v>264</v>
      </c>
      <c r="E295" s="23">
        <v>41315</v>
      </c>
      <c r="F295" s="371">
        <f>YEAR(Vendas6[[#This Row],[Venda]])</f>
        <v>2013</v>
      </c>
      <c r="G295" t="s">
        <v>939</v>
      </c>
      <c r="H295" s="31" t="s">
        <v>84</v>
      </c>
      <c r="I295" s="372">
        <v>1686</v>
      </c>
    </row>
    <row r="296" spans="1:9" x14ac:dyDescent="0.25">
      <c r="A296" t="s">
        <v>937</v>
      </c>
      <c r="B296" t="s">
        <v>938</v>
      </c>
      <c r="C296" t="s">
        <v>365</v>
      </c>
      <c r="D296" t="s">
        <v>264</v>
      </c>
      <c r="E296" s="23">
        <v>41864</v>
      </c>
      <c r="F296" s="371">
        <f>YEAR(Vendas6[[#This Row],[Venda]])</f>
        <v>2014</v>
      </c>
      <c r="G296" t="s">
        <v>939</v>
      </c>
      <c r="H296" s="31" t="s">
        <v>79</v>
      </c>
      <c r="I296" s="372">
        <v>866</v>
      </c>
    </row>
    <row r="297" spans="1:9" x14ac:dyDescent="0.25">
      <c r="A297" t="s">
        <v>940</v>
      </c>
      <c r="B297" t="s">
        <v>941</v>
      </c>
      <c r="C297" t="s">
        <v>338</v>
      </c>
      <c r="D297" t="s">
        <v>271</v>
      </c>
      <c r="E297" s="23">
        <v>43152</v>
      </c>
      <c r="F297" s="371">
        <f>YEAR(Vendas6[[#This Row],[Venda]])</f>
        <v>2018</v>
      </c>
      <c r="G297" t="s">
        <v>943</v>
      </c>
      <c r="H297" s="31" t="s">
        <v>77</v>
      </c>
      <c r="I297" s="372">
        <v>3007</v>
      </c>
    </row>
    <row r="298" spans="1:9" x14ac:dyDescent="0.25">
      <c r="A298" t="s">
        <v>944</v>
      </c>
      <c r="B298" t="s">
        <v>938</v>
      </c>
      <c r="C298" t="s">
        <v>959</v>
      </c>
      <c r="D298" t="s">
        <v>264</v>
      </c>
      <c r="E298" s="23">
        <v>41931</v>
      </c>
      <c r="F298" s="371">
        <f>YEAR(Vendas6[[#This Row],[Venda]])</f>
        <v>2014</v>
      </c>
      <c r="G298" t="s">
        <v>943</v>
      </c>
      <c r="H298" s="31" t="s">
        <v>49</v>
      </c>
      <c r="I298" s="372">
        <v>4817</v>
      </c>
    </row>
    <row r="299" spans="1:9" x14ac:dyDescent="0.25">
      <c r="A299" t="s">
        <v>946</v>
      </c>
      <c r="B299" t="s">
        <v>941</v>
      </c>
      <c r="C299" t="s">
        <v>88</v>
      </c>
      <c r="D299" t="s">
        <v>950</v>
      </c>
      <c r="E299" s="23">
        <v>43136</v>
      </c>
      <c r="F299" s="371">
        <f>YEAR(Vendas6[[#This Row],[Venda]])</f>
        <v>2018</v>
      </c>
      <c r="G299" t="s">
        <v>939</v>
      </c>
      <c r="H299" s="31" t="s">
        <v>58</v>
      </c>
      <c r="I299" s="372">
        <v>7864</v>
      </c>
    </row>
    <row r="300" spans="1:9" x14ac:dyDescent="0.25">
      <c r="A300" t="s">
        <v>948</v>
      </c>
      <c r="B300" t="s">
        <v>938</v>
      </c>
      <c r="C300" t="s">
        <v>960</v>
      </c>
      <c r="D300" t="s">
        <v>264</v>
      </c>
      <c r="E300" s="23">
        <v>42113</v>
      </c>
      <c r="F300" s="371">
        <f>YEAR(Vendas6[[#This Row],[Venda]])</f>
        <v>2015</v>
      </c>
      <c r="G300" t="s">
        <v>943</v>
      </c>
      <c r="H300" s="31" t="s">
        <v>70</v>
      </c>
      <c r="I300" s="372">
        <v>5030</v>
      </c>
    </row>
    <row r="301" spans="1:9" x14ac:dyDescent="0.25">
      <c r="A301" t="s">
        <v>949</v>
      </c>
      <c r="B301" t="s">
        <v>941</v>
      </c>
      <c r="C301" t="s">
        <v>960</v>
      </c>
      <c r="D301" t="s">
        <v>264</v>
      </c>
      <c r="E301" s="23">
        <v>41719</v>
      </c>
      <c r="F301" s="371">
        <f>YEAR(Vendas6[[#This Row],[Venda]])</f>
        <v>2014</v>
      </c>
      <c r="G301" t="s">
        <v>943</v>
      </c>
      <c r="H301" s="31" t="s">
        <v>61</v>
      </c>
      <c r="I301" s="372">
        <v>4088</v>
      </c>
    </row>
    <row r="302" spans="1:9" x14ac:dyDescent="0.25">
      <c r="A302" t="s">
        <v>937</v>
      </c>
      <c r="B302" t="s">
        <v>938</v>
      </c>
      <c r="C302" t="s">
        <v>50</v>
      </c>
      <c r="D302" t="s">
        <v>262</v>
      </c>
      <c r="E302" s="23">
        <v>42693</v>
      </c>
      <c r="F302" s="371">
        <f>YEAR(Vendas6[[#This Row],[Venda]])</f>
        <v>2016</v>
      </c>
      <c r="G302" t="s">
        <v>939</v>
      </c>
      <c r="H302" s="31" t="s">
        <v>45</v>
      </c>
      <c r="I302" s="372">
        <v>1354</v>
      </c>
    </row>
    <row r="303" spans="1:9" x14ac:dyDescent="0.25">
      <c r="A303" t="s">
        <v>940</v>
      </c>
      <c r="B303" t="s">
        <v>941</v>
      </c>
      <c r="C303" t="s">
        <v>957</v>
      </c>
      <c r="D303" t="s">
        <v>271</v>
      </c>
      <c r="E303" s="23">
        <v>43357</v>
      </c>
      <c r="F303" s="371">
        <f>YEAR(Vendas6[[#This Row],[Venda]])</f>
        <v>2018</v>
      </c>
      <c r="G303" t="s">
        <v>943</v>
      </c>
      <c r="H303" s="31" t="s">
        <v>75</v>
      </c>
      <c r="I303" s="372">
        <v>6276</v>
      </c>
    </row>
    <row r="304" spans="1:9" x14ac:dyDescent="0.25">
      <c r="A304" t="s">
        <v>944</v>
      </c>
      <c r="B304" t="s">
        <v>938</v>
      </c>
      <c r="C304" t="s">
        <v>960</v>
      </c>
      <c r="D304" t="s">
        <v>264</v>
      </c>
      <c r="E304" s="23">
        <v>41243</v>
      </c>
      <c r="F304" s="371">
        <f>YEAR(Vendas6[[#This Row],[Venda]])</f>
        <v>2012</v>
      </c>
      <c r="G304" t="s">
        <v>939</v>
      </c>
      <c r="H304" s="31" t="s">
        <v>63</v>
      </c>
      <c r="I304" s="372">
        <v>673</v>
      </c>
    </row>
    <row r="305" spans="1:9" x14ac:dyDescent="0.25">
      <c r="A305" t="s">
        <v>946</v>
      </c>
      <c r="B305" t="s">
        <v>941</v>
      </c>
      <c r="C305" t="s">
        <v>365</v>
      </c>
      <c r="D305" t="s">
        <v>264</v>
      </c>
      <c r="E305" s="23">
        <v>42791</v>
      </c>
      <c r="F305" s="371">
        <f>YEAR(Vendas6[[#This Row],[Venda]])</f>
        <v>2017</v>
      </c>
      <c r="G305" t="s">
        <v>943</v>
      </c>
      <c r="H305" s="31" t="s">
        <v>84</v>
      </c>
      <c r="I305" s="372">
        <v>460</v>
      </c>
    </row>
    <row r="306" spans="1:9" x14ac:dyDescent="0.25">
      <c r="A306" t="s">
        <v>948</v>
      </c>
      <c r="B306" t="s">
        <v>938</v>
      </c>
      <c r="C306" t="s">
        <v>947</v>
      </c>
      <c r="D306" t="s">
        <v>271</v>
      </c>
      <c r="E306" s="23">
        <v>42198</v>
      </c>
      <c r="F306" s="371">
        <f>YEAR(Vendas6[[#This Row],[Venda]])</f>
        <v>2015</v>
      </c>
      <c r="G306" t="s">
        <v>943</v>
      </c>
      <c r="H306" s="31" t="s">
        <v>79</v>
      </c>
      <c r="I306" s="372">
        <v>3074</v>
      </c>
    </row>
    <row r="307" spans="1:9" x14ac:dyDescent="0.25">
      <c r="A307" t="s">
        <v>949</v>
      </c>
      <c r="B307" t="s">
        <v>941</v>
      </c>
      <c r="C307" t="s">
        <v>958</v>
      </c>
      <c r="D307" t="s">
        <v>271</v>
      </c>
      <c r="E307" s="23">
        <v>42586</v>
      </c>
      <c r="F307" s="371">
        <f>YEAR(Vendas6[[#This Row],[Venda]])</f>
        <v>2016</v>
      </c>
      <c r="G307" t="s">
        <v>939</v>
      </c>
      <c r="H307" s="31" t="s">
        <v>77</v>
      </c>
      <c r="I307" s="372">
        <v>9060</v>
      </c>
    </row>
    <row r="308" spans="1:9" x14ac:dyDescent="0.25">
      <c r="A308" t="s">
        <v>937</v>
      </c>
      <c r="B308" t="s">
        <v>938</v>
      </c>
      <c r="C308" t="s">
        <v>66</v>
      </c>
      <c r="D308" t="s">
        <v>950</v>
      </c>
      <c r="E308" s="23">
        <v>41428</v>
      </c>
      <c r="F308" s="371">
        <f>YEAR(Vendas6[[#This Row],[Venda]])</f>
        <v>2013</v>
      </c>
      <c r="G308" t="s">
        <v>943</v>
      </c>
      <c r="H308" s="31" t="s">
        <v>49</v>
      </c>
      <c r="I308" s="372">
        <v>1961</v>
      </c>
    </row>
    <row r="309" spans="1:9" x14ac:dyDescent="0.25">
      <c r="A309" t="s">
        <v>940</v>
      </c>
      <c r="B309" t="s">
        <v>941</v>
      </c>
      <c r="C309" t="s">
        <v>88</v>
      </c>
      <c r="D309" t="s">
        <v>950</v>
      </c>
      <c r="E309" s="23">
        <v>43451</v>
      </c>
      <c r="F309" s="371">
        <f>YEAR(Vendas6[[#This Row],[Venda]])</f>
        <v>2018</v>
      </c>
      <c r="G309" t="s">
        <v>943</v>
      </c>
      <c r="H309" s="31" t="s">
        <v>58</v>
      </c>
      <c r="I309" s="372">
        <v>6153</v>
      </c>
    </row>
    <row r="310" spans="1:9" x14ac:dyDescent="0.25">
      <c r="A310" t="s">
        <v>944</v>
      </c>
      <c r="B310" t="s">
        <v>938</v>
      </c>
      <c r="C310" t="s">
        <v>365</v>
      </c>
      <c r="D310" t="s">
        <v>264</v>
      </c>
      <c r="E310" s="23">
        <v>42938</v>
      </c>
      <c r="F310" s="371">
        <f>YEAR(Vendas6[[#This Row],[Venda]])</f>
        <v>2017</v>
      </c>
      <c r="G310" t="s">
        <v>939</v>
      </c>
      <c r="H310" s="31" t="s">
        <v>70</v>
      </c>
      <c r="I310" s="372">
        <v>6636</v>
      </c>
    </row>
    <row r="311" spans="1:9" x14ac:dyDescent="0.25">
      <c r="A311" t="s">
        <v>946</v>
      </c>
      <c r="B311" t="s">
        <v>941</v>
      </c>
      <c r="C311" t="s">
        <v>957</v>
      </c>
      <c r="D311" t="s">
        <v>271</v>
      </c>
      <c r="E311" s="23">
        <v>42652</v>
      </c>
      <c r="F311" s="371">
        <f>YEAR(Vendas6[[#This Row],[Venda]])</f>
        <v>2016</v>
      </c>
      <c r="G311" t="s">
        <v>943</v>
      </c>
      <c r="H311" s="31" t="s">
        <v>61</v>
      </c>
      <c r="I311" s="372">
        <v>1064</v>
      </c>
    </row>
    <row r="312" spans="1:9" x14ac:dyDescent="0.25">
      <c r="A312" t="s">
        <v>948</v>
      </c>
      <c r="B312" t="s">
        <v>938</v>
      </c>
      <c r="C312" t="s">
        <v>88</v>
      </c>
      <c r="D312" t="s">
        <v>950</v>
      </c>
      <c r="E312" s="23">
        <v>41790</v>
      </c>
      <c r="F312" s="371">
        <f>YEAR(Vendas6[[#This Row],[Venda]])</f>
        <v>2014</v>
      </c>
      <c r="G312" t="s">
        <v>939</v>
      </c>
      <c r="H312" s="31" t="s">
        <v>45</v>
      </c>
      <c r="I312" s="372">
        <v>2719</v>
      </c>
    </row>
    <row r="313" spans="1:9" x14ac:dyDescent="0.25">
      <c r="A313" t="s">
        <v>949</v>
      </c>
      <c r="B313" t="s">
        <v>941</v>
      </c>
      <c r="C313" t="s">
        <v>954</v>
      </c>
      <c r="D313" t="s">
        <v>271</v>
      </c>
      <c r="E313" s="23">
        <v>41735</v>
      </c>
      <c r="F313" s="371">
        <f>YEAR(Vendas6[[#This Row],[Venda]])</f>
        <v>2014</v>
      </c>
      <c r="G313" t="s">
        <v>943</v>
      </c>
      <c r="H313" s="31" t="s">
        <v>75</v>
      </c>
      <c r="I313" s="372">
        <v>536</v>
      </c>
    </row>
    <row r="314" spans="1:9" x14ac:dyDescent="0.25">
      <c r="A314" t="s">
        <v>937</v>
      </c>
      <c r="B314" t="s">
        <v>938</v>
      </c>
      <c r="C314" t="s">
        <v>50</v>
      </c>
      <c r="D314" t="s">
        <v>262</v>
      </c>
      <c r="E314" s="23">
        <v>41362</v>
      </c>
      <c r="F314" s="371">
        <f>YEAR(Vendas6[[#This Row],[Venda]])</f>
        <v>2013</v>
      </c>
      <c r="G314" t="s">
        <v>943</v>
      </c>
      <c r="H314" s="31" t="s">
        <v>63</v>
      </c>
      <c r="I314" s="372">
        <v>3423</v>
      </c>
    </row>
    <row r="315" spans="1:9" x14ac:dyDescent="0.25">
      <c r="A315" t="s">
        <v>940</v>
      </c>
      <c r="B315" t="s">
        <v>941</v>
      </c>
      <c r="C315" t="s">
        <v>952</v>
      </c>
      <c r="D315" t="s">
        <v>264</v>
      </c>
      <c r="E315" s="23">
        <v>42773</v>
      </c>
      <c r="F315" s="371">
        <f>YEAR(Vendas6[[#This Row],[Venda]])</f>
        <v>2017</v>
      </c>
      <c r="G315" t="s">
        <v>939</v>
      </c>
      <c r="H315" s="31" t="s">
        <v>84</v>
      </c>
      <c r="I315" s="372">
        <v>3005</v>
      </c>
    </row>
    <row r="316" spans="1:9" x14ac:dyDescent="0.25">
      <c r="A316" t="s">
        <v>944</v>
      </c>
      <c r="B316" t="s">
        <v>938</v>
      </c>
      <c r="C316" t="s">
        <v>951</v>
      </c>
      <c r="D316" t="s">
        <v>950</v>
      </c>
      <c r="E316" s="23">
        <v>43370</v>
      </c>
      <c r="F316" s="371">
        <f>YEAR(Vendas6[[#This Row],[Venda]])</f>
        <v>2018</v>
      </c>
      <c r="G316" t="s">
        <v>943</v>
      </c>
      <c r="H316" s="31" t="s">
        <v>79</v>
      </c>
      <c r="I316" s="372">
        <v>658</v>
      </c>
    </row>
    <row r="317" spans="1:9" x14ac:dyDescent="0.25">
      <c r="A317" t="s">
        <v>946</v>
      </c>
      <c r="B317" t="s">
        <v>941</v>
      </c>
      <c r="C317" t="s">
        <v>276</v>
      </c>
      <c r="D317" t="s">
        <v>268</v>
      </c>
      <c r="E317" s="23">
        <v>43356</v>
      </c>
      <c r="F317" s="371">
        <f>YEAR(Vendas6[[#This Row],[Venda]])</f>
        <v>2018</v>
      </c>
      <c r="G317" t="s">
        <v>943</v>
      </c>
      <c r="H317" s="31" t="s">
        <v>77</v>
      </c>
      <c r="I317" s="372">
        <v>1750</v>
      </c>
    </row>
    <row r="318" spans="1:9" x14ac:dyDescent="0.25">
      <c r="A318" t="s">
        <v>948</v>
      </c>
      <c r="B318" t="s">
        <v>938</v>
      </c>
      <c r="C318" t="s">
        <v>356</v>
      </c>
      <c r="D318" t="s">
        <v>262</v>
      </c>
      <c r="E318" s="23">
        <v>42344</v>
      </c>
      <c r="F318" s="371">
        <f>YEAR(Vendas6[[#This Row],[Venda]])</f>
        <v>2015</v>
      </c>
      <c r="G318" t="s">
        <v>939</v>
      </c>
      <c r="H318" s="34" t="s">
        <v>79</v>
      </c>
      <c r="I318" s="372">
        <v>4742</v>
      </c>
    </row>
    <row r="319" spans="1:9" x14ac:dyDescent="0.25">
      <c r="A319" t="s">
        <v>949</v>
      </c>
      <c r="B319" t="s">
        <v>941</v>
      </c>
      <c r="C319" t="s">
        <v>276</v>
      </c>
      <c r="D319" t="s">
        <v>268</v>
      </c>
      <c r="E319" s="23">
        <v>41282</v>
      </c>
      <c r="F319" s="371">
        <f>YEAR(Vendas6[[#This Row],[Venda]])</f>
        <v>2013</v>
      </c>
      <c r="G319" t="s">
        <v>943</v>
      </c>
      <c r="H319" s="31" t="s">
        <v>79</v>
      </c>
      <c r="I319" s="372">
        <v>9288</v>
      </c>
    </row>
    <row r="320" spans="1:9" x14ac:dyDescent="0.25">
      <c r="A320" t="s">
        <v>937</v>
      </c>
      <c r="B320" t="s">
        <v>938</v>
      </c>
      <c r="C320" t="s">
        <v>405</v>
      </c>
      <c r="D320" t="s">
        <v>268</v>
      </c>
      <c r="E320" s="23">
        <v>42052</v>
      </c>
      <c r="F320" s="371">
        <f>YEAR(Vendas6[[#This Row],[Venda]])</f>
        <v>2015</v>
      </c>
      <c r="G320" t="s">
        <v>939</v>
      </c>
      <c r="H320" s="31" t="s">
        <v>63</v>
      </c>
      <c r="I320" s="372">
        <v>743</v>
      </c>
    </row>
    <row r="321" spans="1:9" x14ac:dyDescent="0.25">
      <c r="A321" t="s">
        <v>940</v>
      </c>
      <c r="B321" t="s">
        <v>941</v>
      </c>
      <c r="C321" t="s">
        <v>945</v>
      </c>
      <c r="D321" t="s">
        <v>264</v>
      </c>
      <c r="E321" s="23">
        <v>42439</v>
      </c>
      <c r="F321" s="371">
        <f>YEAR(Vendas6[[#This Row],[Venda]])</f>
        <v>2016</v>
      </c>
      <c r="G321" t="s">
        <v>943</v>
      </c>
      <c r="H321" s="31" t="s">
        <v>84</v>
      </c>
      <c r="I321" s="372">
        <v>294</v>
      </c>
    </row>
    <row r="322" spans="1:9" x14ac:dyDescent="0.25">
      <c r="A322" t="s">
        <v>944</v>
      </c>
      <c r="B322" t="s">
        <v>938</v>
      </c>
      <c r="C322" t="s">
        <v>46</v>
      </c>
      <c r="D322" t="s">
        <v>950</v>
      </c>
      <c r="E322" s="23">
        <v>42261</v>
      </c>
      <c r="F322" s="371">
        <f>YEAR(Vendas6[[#This Row],[Venda]])</f>
        <v>2015</v>
      </c>
      <c r="G322" t="s">
        <v>943</v>
      </c>
      <c r="H322" s="31" t="s">
        <v>79</v>
      </c>
      <c r="I322" s="372">
        <v>2304</v>
      </c>
    </row>
    <row r="323" spans="1:9" x14ac:dyDescent="0.25">
      <c r="A323" t="s">
        <v>946</v>
      </c>
      <c r="B323" t="s">
        <v>941</v>
      </c>
      <c r="C323" t="s">
        <v>945</v>
      </c>
      <c r="D323" t="s">
        <v>264</v>
      </c>
      <c r="E323" s="23">
        <v>43020</v>
      </c>
      <c r="F323" s="371">
        <f>YEAR(Vendas6[[#This Row],[Venda]])</f>
        <v>2017</v>
      </c>
      <c r="G323" t="s">
        <v>939</v>
      </c>
      <c r="H323" s="31" t="s">
        <v>77</v>
      </c>
      <c r="I323" s="372">
        <v>8520</v>
      </c>
    </row>
    <row r="324" spans="1:9" x14ac:dyDescent="0.25">
      <c r="A324" t="s">
        <v>948</v>
      </c>
      <c r="B324" t="s">
        <v>938</v>
      </c>
      <c r="C324" t="s">
        <v>951</v>
      </c>
      <c r="D324" t="s">
        <v>950</v>
      </c>
      <c r="E324" s="23">
        <v>41192</v>
      </c>
      <c r="F324" s="371">
        <f>YEAR(Vendas6[[#This Row],[Venda]])</f>
        <v>2012</v>
      </c>
      <c r="G324" t="s">
        <v>943</v>
      </c>
      <c r="H324" s="31" t="s">
        <v>49</v>
      </c>
      <c r="I324" s="372">
        <v>3323</v>
      </c>
    </row>
    <row r="325" spans="1:9" x14ac:dyDescent="0.25">
      <c r="A325" t="s">
        <v>949</v>
      </c>
      <c r="B325" t="s">
        <v>941</v>
      </c>
      <c r="C325" t="s">
        <v>365</v>
      </c>
      <c r="D325" t="s">
        <v>264</v>
      </c>
      <c r="E325" s="23">
        <v>42707</v>
      </c>
      <c r="F325" s="371">
        <f>YEAR(Vendas6[[#This Row],[Venda]])</f>
        <v>2016</v>
      </c>
      <c r="G325" t="s">
        <v>943</v>
      </c>
      <c r="H325" s="31" t="s">
        <v>58</v>
      </c>
      <c r="I325" s="372">
        <v>384</v>
      </c>
    </row>
    <row r="326" spans="1:9" x14ac:dyDescent="0.25">
      <c r="A326" t="s">
        <v>937</v>
      </c>
      <c r="B326" t="s">
        <v>938</v>
      </c>
      <c r="C326" t="s">
        <v>945</v>
      </c>
      <c r="D326" t="s">
        <v>264</v>
      </c>
      <c r="E326" s="23">
        <v>42737</v>
      </c>
      <c r="F326" s="371">
        <f>YEAR(Vendas6[[#This Row],[Venda]])</f>
        <v>2017</v>
      </c>
      <c r="G326" t="s">
        <v>939</v>
      </c>
      <c r="H326" s="31" t="s">
        <v>70</v>
      </c>
      <c r="I326" s="372">
        <v>7711</v>
      </c>
    </row>
    <row r="327" spans="1:9" x14ac:dyDescent="0.25">
      <c r="A327" t="s">
        <v>940</v>
      </c>
      <c r="B327" t="s">
        <v>941</v>
      </c>
      <c r="C327" t="s">
        <v>960</v>
      </c>
      <c r="D327" t="s">
        <v>264</v>
      </c>
      <c r="E327" s="23">
        <v>41286</v>
      </c>
      <c r="F327" s="371">
        <f>YEAR(Vendas6[[#This Row],[Venda]])</f>
        <v>2013</v>
      </c>
      <c r="G327" t="s">
        <v>943</v>
      </c>
      <c r="H327" s="31" t="s">
        <v>61</v>
      </c>
      <c r="I327" s="372">
        <v>7369</v>
      </c>
    </row>
    <row r="328" spans="1:9" x14ac:dyDescent="0.25">
      <c r="A328" t="s">
        <v>944</v>
      </c>
      <c r="B328" t="s">
        <v>938</v>
      </c>
      <c r="C328" t="s">
        <v>947</v>
      </c>
      <c r="D328" t="s">
        <v>271</v>
      </c>
      <c r="E328" s="23">
        <v>42105</v>
      </c>
      <c r="F328" s="371">
        <f>YEAR(Vendas6[[#This Row],[Venda]])</f>
        <v>2015</v>
      </c>
      <c r="G328" t="s">
        <v>939</v>
      </c>
      <c r="H328" s="31" t="s">
        <v>45</v>
      </c>
      <c r="I328" s="372">
        <v>2875</v>
      </c>
    </row>
    <row r="329" spans="1:9" x14ac:dyDescent="0.25">
      <c r="A329" t="s">
        <v>946</v>
      </c>
      <c r="B329" t="s">
        <v>941</v>
      </c>
      <c r="C329" t="s">
        <v>88</v>
      </c>
      <c r="D329" t="s">
        <v>950</v>
      </c>
      <c r="E329" s="23">
        <v>42834</v>
      </c>
      <c r="F329" s="371">
        <f>YEAR(Vendas6[[#This Row],[Venda]])</f>
        <v>2017</v>
      </c>
      <c r="G329" t="s">
        <v>943</v>
      </c>
      <c r="H329" s="31" t="s">
        <v>75</v>
      </c>
      <c r="I329" s="372">
        <v>5315</v>
      </c>
    </row>
    <row r="330" spans="1:9" x14ac:dyDescent="0.25">
      <c r="A330" t="s">
        <v>948</v>
      </c>
      <c r="B330" t="s">
        <v>938</v>
      </c>
      <c r="C330" t="s">
        <v>365</v>
      </c>
      <c r="D330" t="s">
        <v>264</v>
      </c>
      <c r="E330" s="23">
        <v>42260</v>
      </c>
      <c r="F330" s="371">
        <f>YEAR(Vendas6[[#This Row],[Venda]])</f>
        <v>2015</v>
      </c>
      <c r="G330" t="s">
        <v>943</v>
      </c>
      <c r="H330" s="31" t="s">
        <v>63</v>
      </c>
      <c r="I330" s="372">
        <v>23</v>
      </c>
    </row>
    <row r="331" spans="1:9" x14ac:dyDescent="0.25">
      <c r="A331" t="s">
        <v>949</v>
      </c>
      <c r="B331" t="s">
        <v>941</v>
      </c>
      <c r="C331" t="s">
        <v>953</v>
      </c>
      <c r="D331" t="s">
        <v>271</v>
      </c>
      <c r="E331" s="23">
        <v>41104</v>
      </c>
      <c r="F331" s="371">
        <f>YEAR(Vendas6[[#This Row],[Venda]])</f>
        <v>2012</v>
      </c>
      <c r="G331" t="s">
        <v>939</v>
      </c>
      <c r="H331" s="31" t="s">
        <v>84</v>
      </c>
      <c r="I331" s="372">
        <v>7135</v>
      </c>
    </row>
    <row r="332" spans="1:9" x14ac:dyDescent="0.25">
      <c r="A332" t="s">
        <v>937</v>
      </c>
      <c r="B332" t="s">
        <v>938</v>
      </c>
      <c r="C332" t="s">
        <v>338</v>
      </c>
      <c r="D332" t="s">
        <v>271</v>
      </c>
      <c r="E332" s="23">
        <v>42956</v>
      </c>
      <c r="F332" s="371">
        <f>YEAR(Vendas6[[#This Row],[Venda]])</f>
        <v>2017</v>
      </c>
      <c r="G332" t="s">
        <v>943</v>
      </c>
      <c r="H332" s="31" t="s">
        <v>79</v>
      </c>
      <c r="I332" s="372">
        <v>6220</v>
      </c>
    </row>
    <row r="333" spans="1:9" x14ac:dyDescent="0.25">
      <c r="A333" t="s">
        <v>940</v>
      </c>
      <c r="B333" t="s">
        <v>941</v>
      </c>
      <c r="C333" t="s">
        <v>46</v>
      </c>
      <c r="D333" t="s">
        <v>950</v>
      </c>
      <c r="E333" s="23">
        <v>42455</v>
      </c>
      <c r="F333" s="371">
        <f>YEAR(Vendas6[[#This Row],[Venda]])</f>
        <v>2016</v>
      </c>
      <c r="G333" t="s">
        <v>943</v>
      </c>
      <c r="H333" s="31" t="s">
        <v>77</v>
      </c>
      <c r="I333" s="372">
        <v>4306</v>
      </c>
    </row>
    <row r="334" spans="1:9" x14ac:dyDescent="0.25">
      <c r="A334" t="s">
        <v>944</v>
      </c>
      <c r="B334" t="s">
        <v>938</v>
      </c>
      <c r="C334" t="s">
        <v>50</v>
      </c>
      <c r="D334" t="s">
        <v>262</v>
      </c>
      <c r="E334" s="23">
        <v>42028</v>
      </c>
      <c r="F334" s="371">
        <f>YEAR(Vendas6[[#This Row],[Venda]])</f>
        <v>2015</v>
      </c>
      <c r="G334" t="s">
        <v>939</v>
      </c>
      <c r="H334" s="31" t="s">
        <v>49</v>
      </c>
      <c r="I334" s="372">
        <v>4868</v>
      </c>
    </row>
    <row r="335" spans="1:9" x14ac:dyDescent="0.25">
      <c r="A335" t="s">
        <v>946</v>
      </c>
      <c r="B335" t="s">
        <v>941</v>
      </c>
      <c r="C335" t="s">
        <v>365</v>
      </c>
      <c r="D335" t="s">
        <v>264</v>
      </c>
      <c r="E335" s="23">
        <v>42785</v>
      </c>
      <c r="F335" s="371">
        <f>YEAR(Vendas6[[#This Row],[Venda]])</f>
        <v>2017</v>
      </c>
      <c r="G335" t="s">
        <v>943</v>
      </c>
      <c r="H335" s="31" t="s">
        <v>58</v>
      </c>
      <c r="I335" s="372">
        <v>3252</v>
      </c>
    </row>
    <row r="336" spans="1:9" x14ac:dyDescent="0.25">
      <c r="A336" t="s">
        <v>948</v>
      </c>
      <c r="B336" t="s">
        <v>938</v>
      </c>
      <c r="C336" t="s">
        <v>955</v>
      </c>
      <c r="D336" t="s">
        <v>271</v>
      </c>
      <c r="E336" s="23">
        <v>42072</v>
      </c>
      <c r="F336" s="371">
        <f>YEAR(Vendas6[[#This Row],[Venda]])</f>
        <v>2015</v>
      </c>
      <c r="G336" t="s">
        <v>939</v>
      </c>
      <c r="H336" s="31" t="s">
        <v>70</v>
      </c>
      <c r="I336" s="372">
        <v>9570</v>
      </c>
    </row>
    <row r="337" spans="1:9" x14ac:dyDescent="0.25">
      <c r="A337" t="s">
        <v>949</v>
      </c>
      <c r="B337" t="s">
        <v>941</v>
      </c>
      <c r="C337" t="s">
        <v>953</v>
      </c>
      <c r="D337" t="s">
        <v>271</v>
      </c>
      <c r="E337" s="23">
        <v>43027</v>
      </c>
      <c r="F337" s="371">
        <f>YEAR(Vendas6[[#This Row],[Venda]])</f>
        <v>2017</v>
      </c>
      <c r="G337" t="s">
        <v>943</v>
      </c>
      <c r="H337" s="31" t="s">
        <v>61</v>
      </c>
      <c r="I337" s="372">
        <v>4904</v>
      </c>
    </row>
    <row r="338" spans="1:9" x14ac:dyDescent="0.25">
      <c r="A338" t="s">
        <v>937</v>
      </c>
      <c r="B338" t="s">
        <v>938</v>
      </c>
      <c r="C338" t="s">
        <v>356</v>
      </c>
      <c r="D338" t="s">
        <v>262</v>
      </c>
      <c r="E338" s="23">
        <v>42639</v>
      </c>
      <c r="F338" s="371">
        <f>YEAR(Vendas6[[#This Row],[Venda]])</f>
        <v>2016</v>
      </c>
      <c r="G338" t="s">
        <v>943</v>
      </c>
      <c r="H338" s="31" t="s">
        <v>45</v>
      </c>
      <c r="I338" s="372">
        <v>640</v>
      </c>
    </row>
    <row r="339" spans="1:9" x14ac:dyDescent="0.25">
      <c r="A339" t="s">
        <v>940</v>
      </c>
      <c r="B339" t="s">
        <v>941</v>
      </c>
      <c r="C339" t="s">
        <v>338</v>
      </c>
      <c r="D339" t="s">
        <v>271</v>
      </c>
      <c r="E339" s="23">
        <v>43412</v>
      </c>
      <c r="F339" s="371">
        <f>YEAR(Vendas6[[#This Row],[Venda]])</f>
        <v>2018</v>
      </c>
      <c r="G339" t="s">
        <v>939</v>
      </c>
      <c r="H339" s="31" t="s">
        <v>75</v>
      </c>
      <c r="I339" s="372">
        <v>3233</v>
      </c>
    </row>
    <row r="340" spans="1:9" x14ac:dyDescent="0.25">
      <c r="A340" t="s">
        <v>944</v>
      </c>
      <c r="B340" t="s">
        <v>938</v>
      </c>
      <c r="C340" t="s">
        <v>342</v>
      </c>
      <c r="D340" t="s">
        <v>262</v>
      </c>
      <c r="E340" s="23">
        <v>43143</v>
      </c>
      <c r="F340" s="371">
        <f>YEAR(Vendas6[[#This Row],[Venda]])</f>
        <v>2018</v>
      </c>
      <c r="G340" t="s">
        <v>943</v>
      </c>
      <c r="H340" s="31" t="s">
        <v>63</v>
      </c>
      <c r="I340" s="372">
        <v>6980</v>
      </c>
    </row>
    <row r="341" spans="1:9" x14ac:dyDescent="0.25">
      <c r="A341" t="s">
        <v>946</v>
      </c>
      <c r="B341" t="s">
        <v>941</v>
      </c>
      <c r="C341" t="s">
        <v>951</v>
      </c>
      <c r="D341" t="s">
        <v>950</v>
      </c>
      <c r="E341" s="23">
        <v>41144</v>
      </c>
      <c r="F341" s="371">
        <f>YEAR(Vendas6[[#This Row],[Venda]])</f>
        <v>2012</v>
      </c>
      <c r="G341" t="s">
        <v>943</v>
      </c>
      <c r="H341" s="31" t="s">
        <v>84</v>
      </c>
      <c r="I341" s="372">
        <v>7012</v>
      </c>
    </row>
    <row r="342" spans="1:9" x14ac:dyDescent="0.25">
      <c r="A342" t="s">
        <v>948</v>
      </c>
      <c r="B342" t="s">
        <v>938</v>
      </c>
      <c r="C342" t="s">
        <v>66</v>
      </c>
      <c r="D342" t="s">
        <v>950</v>
      </c>
      <c r="E342" s="23">
        <v>43222</v>
      </c>
      <c r="F342" s="371">
        <f>YEAR(Vendas6[[#This Row],[Venda]])</f>
        <v>2018</v>
      </c>
      <c r="G342" t="s">
        <v>939</v>
      </c>
      <c r="H342" s="31" t="s">
        <v>79</v>
      </c>
      <c r="I342" s="372">
        <v>46</v>
      </c>
    </row>
    <row r="343" spans="1:9" x14ac:dyDescent="0.25">
      <c r="A343" t="s">
        <v>949</v>
      </c>
      <c r="B343" t="s">
        <v>941</v>
      </c>
      <c r="C343" t="s">
        <v>356</v>
      </c>
      <c r="D343" t="s">
        <v>262</v>
      </c>
      <c r="E343" s="23">
        <v>43264</v>
      </c>
      <c r="F343" s="371">
        <f>YEAR(Vendas6[[#This Row],[Venda]])</f>
        <v>2018</v>
      </c>
      <c r="G343" t="s">
        <v>943</v>
      </c>
      <c r="H343" s="31" t="s">
        <v>77</v>
      </c>
      <c r="I343" s="372">
        <v>8804</v>
      </c>
    </row>
    <row r="344" spans="1:9" x14ac:dyDescent="0.25">
      <c r="A344" t="s">
        <v>937</v>
      </c>
      <c r="B344" t="s">
        <v>938</v>
      </c>
      <c r="C344" t="s">
        <v>278</v>
      </c>
      <c r="D344" t="s">
        <v>268</v>
      </c>
      <c r="E344" s="23">
        <v>41634</v>
      </c>
      <c r="F344" s="371">
        <f>YEAR(Vendas6[[#This Row],[Venda]])</f>
        <v>2013</v>
      </c>
      <c r="G344" t="s">
        <v>939</v>
      </c>
      <c r="H344" s="31" t="s">
        <v>49</v>
      </c>
      <c r="I344" s="372">
        <v>8834</v>
      </c>
    </row>
    <row r="345" spans="1:9" x14ac:dyDescent="0.25">
      <c r="A345" t="s">
        <v>937</v>
      </c>
      <c r="B345" t="s">
        <v>938</v>
      </c>
      <c r="C345" t="s">
        <v>945</v>
      </c>
      <c r="D345" t="s">
        <v>264</v>
      </c>
      <c r="E345" s="23">
        <v>42573</v>
      </c>
      <c r="F345" s="371">
        <f>YEAR(Vendas6[[#This Row],[Venda]])</f>
        <v>2016</v>
      </c>
      <c r="G345" t="s">
        <v>939</v>
      </c>
      <c r="H345" s="31" t="s">
        <v>58</v>
      </c>
      <c r="I345" s="372">
        <v>6640</v>
      </c>
    </row>
    <row r="346" spans="1:9" x14ac:dyDescent="0.25">
      <c r="A346" t="s">
        <v>940</v>
      </c>
      <c r="B346" t="s">
        <v>941</v>
      </c>
      <c r="C346" t="s">
        <v>951</v>
      </c>
      <c r="D346" t="s">
        <v>950</v>
      </c>
      <c r="E346" s="23">
        <v>41465</v>
      </c>
      <c r="F346" s="371">
        <f>YEAR(Vendas6[[#This Row],[Venda]])</f>
        <v>2013</v>
      </c>
      <c r="G346" t="s">
        <v>943</v>
      </c>
      <c r="H346" s="31" t="s">
        <v>70</v>
      </c>
      <c r="I346" s="372">
        <v>8673</v>
      </c>
    </row>
    <row r="347" spans="1:9" x14ac:dyDescent="0.25">
      <c r="A347" t="s">
        <v>944</v>
      </c>
      <c r="B347" t="s">
        <v>938</v>
      </c>
      <c r="C347" t="s">
        <v>947</v>
      </c>
      <c r="D347" t="s">
        <v>271</v>
      </c>
      <c r="E347" s="23">
        <v>41444</v>
      </c>
      <c r="F347" s="371">
        <f>YEAR(Vendas6[[#This Row],[Venda]])</f>
        <v>2013</v>
      </c>
      <c r="G347" t="s">
        <v>943</v>
      </c>
      <c r="H347" s="31" t="s">
        <v>61</v>
      </c>
      <c r="I347" s="372">
        <v>6043</v>
      </c>
    </row>
    <row r="348" spans="1:9" x14ac:dyDescent="0.25">
      <c r="A348" t="s">
        <v>946</v>
      </c>
      <c r="B348" t="s">
        <v>941</v>
      </c>
      <c r="C348" t="s">
        <v>959</v>
      </c>
      <c r="D348" t="s">
        <v>264</v>
      </c>
      <c r="E348" s="23">
        <v>41418</v>
      </c>
      <c r="F348" s="371">
        <f>YEAR(Vendas6[[#This Row],[Venda]])</f>
        <v>2013</v>
      </c>
      <c r="G348" t="s">
        <v>939</v>
      </c>
      <c r="H348" s="31" t="s">
        <v>45</v>
      </c>
      <c r="I348" s="372">
        <v>863</v>
      </c>
    </row>
    <row r="349" spans="1:9" x14ac:dyDescent="0.25">
      <c r="A349" t="s">
        <v>948</v>
      </c>
      <c r="B349" t="s">
        <v>938</v>
      </c>
      <c r="C349" t="s">
        <v>942</v>
      </c>
      <c r="D349" t="s">
        <v>264</v>
      </c>
      <c r="E349" s="23">
        <v>43029</v>
      </c>
      <c r="F349" s="371">
        <f>YEAR(Vendas6[[#This Row],[Venda]])</f>
        <v>2017</v>
      </c>
      <c r="G349" t="s">
        <v>943</v>
      </c>
      <c r="H349" s="31" t="s">
        <v>75</v>
      </c>
      <c r="I349" s="372">
        <v>8698</v>
      </c>
    </row>
    <row r="350" spans="1:9" x14ac:dyDescent="0.25">
      <c r="A350" t="s">
        <v>949</v>
      </c>
      <c r="B350" t="s">
        <v>941</v>
      </c>
      <c r="C350" t="s">
        <v>342</v>
      </c>
      <c r="D350" t="s">
        <v>262</v>
      </c>
      <c r="E350" s="23">
        <v>43312</v>
      </c>
      <c r="F350" s="371">
        <f>YEAR(Vendas6[[#This Row],[Venda]])</f>
        <v>2018</v>
      </c>
      <c r="G350" t="s">
        <v>943</v>
      </c>
      <c r="H350" s="31" t="s">
        <v>63</v>
      </c>
      <c r="I350" s="372">
        <v>3999</v>
      </c>
    </row>
    <row r="351" spans="1:9" x14ac:dyDescent="0.25">
      <c r="A351" t="s">
        <v>937</v>
      </c>
      <c r="B351" t="s">
        <v>938</v>
      </c>
      <c r="C351" t="s">
        <v>356</v>
      </c>
      <c r="D351" t="s">
        <v>262</v>
      </c>
      <c r="E351" s="23">
        <v>41971</v>
      </c>
      <c r="F351" s="371">
        <f>YEAR(Vendas6[[#This Row],[Venda]])</f>
        <v>2014</v>
      </c>
      <c r="G351" t="s">
        <v>939</v>
      </c>
      <c r="H351" s="31" t="s">
        <v>84</v>
      </c>
      <c r="I351" s="372">
        <v>3453</v>
      </c>
    </row>
    <row r="352" spans="1:9" x14ac:dyDescent="0.25">
      <c r="A352" t="s">
        <v>940</v>
      </c>
      <c r="B352" t="s">
        <v>941</v>
      </c>
      <c r="C352" t="s">
        <v>947</v>
      </c>
      <c r="D352" t="s">
        <v>271</v>
      </c>
      <c r="E352" s="23">
        <v>41530</v>
      </c>
      <c r="F352" s="371">
        <f>YEAR(Vendas6[[#This Row],[Venda]])</f>
        <v>2013</v>
      </c>
      <c r="G352" t="s">
        <v>943</v>
      </c>
      <c r="H352" s="31" t="s">
        <v>79</v>
      </c>
      <c r="I352" s="372">
        <v>7707</v>
      </c>
    </row>
    <row r="353" spans="1:9" x14ac:dyDescent="0.25">
      <c r="A353" t="s">
        <v>944</v>
      </c>
      <c r="B353" t="s">
        <v>938</v>
      </c>
      <c r="C353" t="s">
        <v>951</v>
      </c>
      <c r="D353" t="s">
        <v>950</v>
      </c>
      <c r="E353" s="23">
        <v>42243</v>
      </c>
      <c r="F353" s="371">
        <f>YEAR(Vendas6[[#This Row],[Venda]])</f>
        <v>2015</v>
      </c>
      <c r="G353" t="s">
        <v>939</v>
      </c>
      <c r="H353" s="31" t="s">
        <v>77</v>
      </c>
      <c r="I353" s="372">
        <v>52</v>
      </c>
    </row>
    <row r="354" spans="1:9" x14ac:dyDescent="0.25">
      <c r="A354" t="s">
        <v>946</v>
      </c>
      <c r="B354" t="s">
        <v>941</v>
      </c>
      <c r="C354" t="s">
        <v>951</v>
      </c>
      <c r="D354" t="s">
        <v>950</v>
      </c>
      <c r="E354" s="23">
        <v>42089</v>
      </c>
      <c r="F354" s="371">
        <f>YEAR(Vendas6[[#This Row],[Venda]])</f>
        <v>2015</v>
      </c>
      <c r="G354" t="s">
        <v>943</v>
      </c>
      <c r="H354" s="31" t="s">
        <v>49</v>
      </c>
      <c r="I354" s="372">
        <v>6822</v>
      </c>
    </row>
    <row r="355" spans="1:9" x14ac:dyDescent="0.25">
      <c r="A355" t="s">
        <v>948</v>
      </c>
      <c r="B355" t="s">
        <v>938</v>
      </c>
      <c r="C355" t="s">
        <v>945</v>
      </c>
      <c r="D355" t="s">
        <v>264</v>
      </c>
      <c r="E355" s="23">
        <v>43465</v>
      </c>
      <c r="F355" s="371">
        <f>YEAR(Vendas6[[#This Row],[Venda]])</f>
        <v>2018</v>
      </c>
      <c r="G355" t="s">
        <v>943</v>
      </c>
      <c r="H355" s="31" t="s">
        <v>58</v>
      </c>
      <c r="I355" s="372">
        <v>1627</v>
      </c>
    </row>
    <row r="356" spans="1:9" x14ac:dyDescent="0.25">
      <c r="A356" t="s">
        <v>949</v>
      </c>
      <c r="B356" t="s">
        <v>941</v>
      </c>
      <c r="C356" t="s">
        <v>405</v>
      </c>
      <c r="D356" t="s">
        <v>268</v>
      </c>
      <c r="E356" s="23">
        <v>41169</v>
      </c>
      <c r="F356" s="371">
        <f>YEAR(Vendas6[[#This Row],[Venda]])</f>
        <v>2012</v>
      </c>
      <c r="G356" t="s">
        <v>939</v>
      </c>
      <c r="H356" s="31" t="s">
        <v>70</v>
      </c>
      <c r="I356" s="372">
        <v>7838</v>
      </c>
    </row>
    <row r="357" spans="1:9" x14ac:dyDescent="0.25">
      <c r="A357" t="s">
        <v>937</v>
      </c>
      <c r="B357" t="s">
        <v>938</v>
      </c>
      <c r="C357" t="s">
        <v>88</v>
      </c>
      <c r="D357" t="s">
        <v>950</v>
      </c>
      <c r="E357" s="23">
        <v>41198</v>
      </c>
      <c r="F357" s="371">
        <f>YEAR(Vendas6[[#This Row],[Venda]])</f>
        <v>2012</v>
      </c>
      <c r="G357" t="s">
        <v>943</v>
      </c>
      <c r="H357" s="31" t="s">
        <v>61</v>
      </c>
      <c r="I357" s="372">
        <v>1840</v>
      </c>
    </row>
    <row r="358" spans="1:9" x14ac:dyDescent="0.25">
      <c r="A358" t="s">
        <v>940</v>
      </c>
      <c r="B358" t="s">
        <v>941</v>
      </c>
      <c r="C358" t="s">
        <v>956</v>
      </c>
      <c r="D358" t="s">
        <v>268</v>
      </c>
      <c r="E358" s="23">
        <v>42758</v>
      </c>
      <c r="F358" s="371">
        <f>YEAR(Vendas6[[#This Row],[Venda]])</f>
        <v>2017</v>
      </c>
      <c r="G358" t="s">
        <v>943</v>
      </c>
      <c r="H358" s="31" t="s">
        <v>45</v>
      </c>
      <c r="I358" s="372">
        <v>6090</v>
      </c>
    </row>
    <row r="359" spans="1:9" x14ac:dyDescent="0.25">
      <c r="A359" t="s">
        <v>944</v>
      </c>
      <c r="B359" t="s">
        <v>938</v>
      </c>
      <c r="C359" t="s">
        <v>955</v>
      </c>
      <c r="D359" t="s">
        <v>271</v>
      </c>
      <c r="E359" s="23">
        <v>41881</v>
      </c>
      <c r="F359" s="371">
        <f>YEAR(Vendas6[[#This Row],[Venda]])</f>
        <v>2014</v>
      </c>
      <c r="G359" t="s">
        <v>939</v>
      </c>
      <c r="H359" s="31" t="s">
        <v>75</v>
      </c>
      <c r="I359" s="372">
        <v>2206</v>
      </c>
    </row>
    <row r="360" spans="1:9" x14ac:dyDescent="0.25">
      <c r="A360" t="s">
        <v>946</v>
      </c>
      <c r="B360" t="s">
        <v>941</v>
      </c>
      <c r="C360" t="s">
        <v>342</v>
      </c>
      <c r="D360" t="s">
        <v>262</v>
      </c>
      <c r="E360" s="23">
        <v>43173</v>
      </c>
      <c r="F360" s="371">
        <f>YEAR(Vendas6[[#This Row],[Venda]])</f>
        <v>2018</v>
      </c>
      <c r="G360" t="s">
        <v>943</v>
      </c>
      <c r="H360" s="31" t="s">
        <v>63</v>
      </c>
      <c r="I360" s="372">
        <v>3979</v>
      </c>
    </row>
    <row r="361" spans="1:9" x14ac:dyDescent="0.25">
      <c r="A361" t="s">
        <v>948</v>
      </c>
      <c r="B361" t="s">
        <v>938</v>
      </c>
      <c r="C361" t="s">
        <v>50</v>
      </c>
      <c r="D361" t="s">
        <v>262</v>
      </c>
      <c r="E361" s="23">
        <v>43276</v>
      </c>
      <c r="F361" s="371">
        <f>YEAR(Vendas6[[#This Row],[Venda]])</f>
        <v>2018</v>
      </c>
      <c r="G361" t="s">
        <v>939</v>
      </c>
      <c r="H361" s="31" t="s">
        <v>84</v>
      </c>
      <c r="I361" s="372">
        <v>321</v>
      </c>
    </row>
    <row r="362" spans="1:9" x14ac:dyDescent="0.25">
      <c r="A362" t="s">
        <v>949</v>
      </c>
      <c r="B362" t="s">
        <v>941</v>
      </c>
      <c r="C362" t="s">
        <v>342</v>
      </c>
      <c r="D362" t="s">
        <v>262</v>
      </c>
      <c r="E362" s="23">
        <v>41889</v>
      </c>
      <c r="F362" s="371">
        <f>YEAR(Vendas6[[#This Row],[Venda]])</f>
        <v>2014</v>
      </c>
      <c r="G362" t="s">
        <v>943</v>
      </c>
      <c r="H362" s="31" t="s">
        <v>79</v>
      </c>
      <c r="I362" s="372">
        <v>1461</v>
      </c>
    </row>
    <row r="363" spans="1:9" x14ac:dyDescent="0.25">
      <c r="A363" t="s">
        <v>937</v>
      </c>
      <c r="B363" t="s">
        <v>938</v>
      </c>
      <c r="C363" t="s">
        <v>956</v>
      </c>
      <c r="D363" t="s">
        <v>268</v>
      </c>
      <c r="E363" s="23">
        <v>42280</v>
      </c>
      <c r="F363" s="371">
        <f>YEAR(Vendas6[[#This Row],[Venda]])</f>
        <v>2015</v>
      </c>
      <c r="G363" t="s">
        <v>943</v>
      </c>
      <c r="H363" s="31" t="s">
        <v>77</v>
      </c>
      <c r="I363" s="372">
        <v>2422</v>
      </c>
    </row>
    <row r="364" spans="1:9" x14ac:dyDescent="0.25">
      <c r="A364" t="s">
        <v>940</v>
      </c>
      <c r="B364" t="s">
        <v>941</v>
      </c>
      <c r="C364" t="s">
        <v>342</v>
      </c>
      <c r="D364" t="s">
        <v>262</v>
      </c>
      <c r="E364" s="23">
        <v>42207</v>
      </c>
      <c r="F364" s="371">
        <f>YEAR(Vendas6[[#This Row],[Venda]])</f>
        <v>2015</v>
      </c>
      <c r="G364" t="s">
        <v>939</v>
      </c>
      <c r="H364" s="31" t="s">
        <v>49</v>
      </c>
      <c r="I364" s="372">
        <v>3541</v>
      </c>
    </row>
    <row r="365" spans="1:9" x14ac:dyDescent="0.25">
      <c r="A365" t="s">
        <v>944</v>
      </c>
      <c r="B365" t="s">
        <v>938</v>
      </c>
      <c r="C365" t="s">
        <v>373</v>
      </c>
      <c r="D365" t="s">
        <v>271</v>
      </c>
      <c r="E365" s="23">
        <v>43443</v>
      </c>
      <c r="F365" s="371">
        <f>YEAR(Vendas6[[#This Row],[Venda]])</f>
        <v>2018</v>
      </c>
      <c r="G365" t="s">
        <v>943</v>
      </c>
      <c r="H365" s="31" t="s">
        <v>58</v>
      </c>
      <c r="I365" s="372">
        <v>140</v>
      </c>
    </row>
    <row r="366" spans="1:9" x14ac:dyDescent="0.25">
      <c r="A366" t="s">
        <v>946</v>
      </c>
      <c r="B366" t="s">
        <v>941</v>
      </c>
      <c r="C366" t="s">
        <v>942</v>
      </c>
      <c r="D366" t="s">
        <v>264</v>
      </c>
      <c r="E366" s="23">
        <v>42018</v>
      </c>
      <c r="F366" s="371">
        <f>YEAR(Vendas6[[#This Row],[Venda]])</f>
        <v>2015</v>
      </c>
      <c r="G366" t="s">
        <v>943</v>
      </c>
      <c r="H366" s="31" t="s">
        <v>70</v>
      </c>
      <c r="I366" s="372">
        <v>6927</v>
      </c>
    </row>
    <row r="367" spans="1:9" x14ac:dyDescent="0.25">
      <c r="A367" t="s">
        <v>948</v>
      </c>
      <c r="B367" t="s">
        <v>938</v>
      </c>
      <c r="C367" t="s">
        <v>952</v>
      </c>
      <c r="D367" t="s">
        <v>264</v>
      </c>
      <c r="E367" s="23">
        <v>41319</v>
      </c>
      <c r="F367" s="371">
        <f>YEAR(Vendas6[[#This Row],[Venda]])</f>
        <v>2013</v>
      </c>
      <c r="G367" t="s">
        <v>939</v>
      </c>
      <c r="H367" s="31" t="s">
        <v>61</v>
      </c>
      <c r="I367" s="372">
        <v>3500</v>
      </c>
    </row>
    <row r="368" spans="1:9" x14ac:dyDescent="0.25">
      <c r="A368" t="s">
        <v>949</v>
      </c>
      <c r="B368" t="s">
        <v>941</v>
      </c>
      <c r="C368" t="s">
        <v>338</v>
      </c>
      <c r="D368" t="s">
        <v>271</v>
      </c>
      <c r="E368" s="23">
        <v>42175</v>
      </c>
      <c r="F368" s="371">
        <f>YEAR(Vendas6[[#This Row],[Venda]])</f>
        <v>2015</v>
      </c>
      <c r="G368" t="s">
        <v>943</v>
      </c>
      <c r="H368" s="31" t="s">
        <v>45</v>
      </c>
      <c r="I368" s="372">
        <v>948</v>
      </c>
    </row>
    <row r="369" spans="1:9" x14ac:dyDescent="0.25">
      <c r="A369" t="s">
        <v>937</v>
      </c>
      <c r="B369" t="s">
        <v>938</v>
      </c>
      <c r="C369" t="s">
        <v>50</v>
      </c>
      <c r="D369" t="s">
        <v>262</v>
      </c>
      <c r="E369" s="23">
        <v>41152</v>
      </c>
      <c r="F369" s="371">
        <f>YEAR(Vendas6[[#This Row],[Venda]])</f>
        <v>2012</v>
      </c>
      <c r="G369" t="s">
        <v>939</v>
      </c>
      <c r="H369" s="31" t="s">
        <v>75</v>
      </c>
      <c r="I369" s="372">
        <v>2577</v>
      </c>
    </row>
    <row r="370" spans="1:9" x14ac:dyDescent="0.25">
      <c r="A370" t="s">
        <v>940</v>
      </c>
      <c r="B370" t="s">
        <v>941</v>
      </c>
      <c r="C370" t="s">
        <v>955</v>
      </c>
      <c r="D370" t="s">
        <v>271</v>
      </c>
      <c r="E370" s="23">
        <v>41276</v>
      </c>
      <c r="F370" s="371">
        <f>YEAR(Vendas6[[#This Row],[Venda]])</f>
        <v>2013</v>
      </c>
      <c r="G370" t="s">
        <v>943</v>
      </c>
      <c r="H370" s="31" t="s">
        <v>63</v>
      </c>
      <c r="I370" s="372">
        <v>1517</v>
      </c>
    </row>
    <row r="371" spans="1:9" x14ac:dyDescent="0.25">
      <c r="A371" t="s">
        <v>944</v>
      </c>
      <c r="B371" t="s">
        <v>938</v>
      </c>
      <c r="C371" t="s">
        <v>66</v>
      </c>
      <c r="D371" t="s">
        <v>950</v>
      </c>
      <c r="E371" s="23">
        <v>41757</v>
      </c>
      <c r="F371" s="371">
        <f>YEAR(Vendas6[[#This Row],[Venda]])</f>
        <v>2014</v>
      </c>
      <c r="G371" t="s">
        <v>943</v>
      </c>
      <c r="H371" s="31" t="s">
        <v>84</v>
      </c>
      <c r="I371" s="372">
        <v>74</v>
      </c>
    </row>
    <row r="372" spans="1:9" x14ac:dyDescent="0.25">
      <c r="A372" t="s">
        <v>946</v>
      </c>
      <c r="B372" t="s">
        <v>941</v>
      </c>
      <c r="C372" t="s">
        <v>942</v>
      </c>
      <c r="D372" t="s">
        <v>264</v>
      </c>
      <c r="E372" s="23">
        <v>41797</v>
      </c>
      <c r="F372" s="371">
        <f>YEAR(Vendas6[[#This Row],[Venda]])</f>
        <v>2014</v>
      </c>
      <c r="G372" t="s">
        <v>939</v>
      </c>
      <c r="H372" s="31" t="s">
        <v>79</v>
      </c>
      <c r="I372" s="372">
        <v>255</v>
      </c>
    </row>
    <row r="373" spans="1:9" x14ac:dyDescent="0.25">
      <c r="A373" t="s">
        <v>948</v>
      </c>
      <c r="B373" t="s">
        <v>938</v>
      </c>
      <c r="C373" t="s">
        <v>954</v>
      </c>
      <c r="D373" t="s">
        <v>271</v>
      </c>
      <c r="E373" s="23">
        <v>42202</v>
      </c>
      <c r="F373" s="371">
        <f>YEAR(Vendas6[[#This Row],[Venda]])</f>
        <v>2015</v>
      </c>
      <c r="G373" t="s">
        <v>943</v>
      </c>
      <c r="H373" s="31" t="s">
        <v>77</v>
      </c>
      <c r="I373" s="372">
        <v>8371</v>
      </c>
    </row>
    <row r="374" spans="1:9" x14ac:dyDescent="0.25">
      <c r="A374" t="s">
        <v>949</v>
      </c>
      <c r="B374" t="s">
        <v>941</v>
      </c>
      <c r="C374" t="s">
        <v>959</v>
      </c>
      <c r="D374" t="s">
        <v>264</v>
      </c>
      <c r="E374" s="23">
        <v>42725</v>
      </c>
      <c r="F374" s="371">
        <f>YEAR(Vendas6[[#This Row],[Venda]])</f>
        <v>2016</v>
      </c>
      <c r="G374" t="s">
        <v>943</v>
      </c>
      <c r="H374" s="31" t="s">
        <v>49</v>
      </c>
      <c r="I374" s="372">
        <v>4502</v>
      </c>
    </row>
    <row r="375" spans="1:9" x14ac:dyDescent="0.25">
      <c r="A375" t="s">
        <v>937</v>
      </c>
      <c r="B375" t="s">
        <v>938</v>
      </c>
      <c r="C375" t="s">
        <v>405</v>
      </c>
      <c r="D375" t="s">
        <v>268</v>
      </c>
      <c r="E375" s="23">
        <v>41182</v>
      </c>
      <c r="F375" s="371">
        <f>YEAR(Vendas6[[#This Row],[Venda]])</f>
        <v>2012</v>
      </c>
      <c r="G375" t="s">
        <v>939</v>
      </c>
      <c r="H375" s="31" t="s">
        <v>58</v>
      </c>
      <c r="I375" s="372">
        <v>5009</v>
      </c>
    </row>
    <row r="376" spans="1:9" x14ac:dyDescent="0.25">
      <c r="A376" t="s">
        <v>940</v>
      </c>
      <c r="B376" t="s">
        <v>941</v>
      </c>
      <c r="C376" t="s">
        <v>960</v>
      </c>
      <c r="D376" t="s">
        <v>264</v>
      </c>
      <c r="E376" s="23">
        <v>41127</v>
      </c>
      <c r="F376" s="371">
        <f>YEAR(Vendas6[[#This Row],[Venda]])</f>
        <v>2012</v>
      </c>
      <c r="G376" t="s">
        <v>943</v>
      </c>
      <c r="H376" s="31" t="s">
        <v>70</v>
      </c>
      <c r="I376" s="372">
        <v>5640</v>
      </c>
    </row>
    <row r="377" spans="1:9" x14ac:dyDescent="0.25">
      <c r="A377" t="s">
        <v>944</v>
      </c>
      <c r="B377" t="s">
        <v>938</v>
      </c>
      <c r="C377" t="s">
        <v>957</v>
      </c>
      <c r="D377" t="s">
        <v>271</v>
      </c>
      <c r="E377" s="23">
        <v>41669</v>
      </c>
      <c r="F377" s="371">
        <f>YEAR(Vendas6[[#This Row],[Venda]])</f>
        <v>2014</v>
      </c>
      <c r="G377" t="s">
        <v>939</v>
      </c>
      <c r="H377" s="31" t="s">
        <v>61</v>
      </c>
      <c r="I377" s="372">
        <v>5126</v>
      </c>
    </row>
    <row r="378" spans="1:9" x14ac:dyDescent="0.25">
      <c r="A378" t="s">
        <v>946</v>
      </c>
      <c r="B378" t="s">
        <v>941</v>
      </c>
      <c r="C378" t="s">
        <v>954</v>
      </c>
      <c r="D378" t="s">
        <v>271</v>
      </c>
      <c r="E378" s="23">
        <v>43325</v>
      </c>
      <c r="F378" s="371">
        <f>YEAR(Vendas6[[#This Row],[Venda]])</f>
        <v>2018</v>
      </c>
      <c r="G378" t="s">
        <v>943</v>
      </c>
      <c r="H378" s="31" t="s">
        <v>45</v>
      </c>
      <c r="I378" s="372">
        <v>5420</v>
      </c>
    </row>
    <row r="379" spans="1:9" x14ac:dyDescent="0.25">
      <c r="A379" t="s">
        <v>948</v>
      </c>
      <c r="B379" t="s">
        <v>938</v>
      </c>
      <c r="C379" t="s">
        <v>958</v>
      </c>
      <c r="D379" t="s">
        <v>271</v>
      </c>
      <c r="E379" s="23">
        <v>41508</v>
      </c>
      <c r="F379" s="371">
        <f>YEAR(Vendas6[[#This Row],[Venda]])</f>
        <v>2013</v>
      </c>
      <c r="G379" t="s">
        <v>943</v>
      </c>
      <c r="H379" s="31" t="s">
        <v>75</v>
      </c>
      <c r="I379" s="372">
        <v>164</v>
      </c>
    </row>
    <row r="380" spans="1:9" x14ac:dyDescent="0.25">
      <c r="A380" t="s">
        <v>949</v>
      </c>
      <c r="B380" t="s">
        <v>941</v>
      </c>
      <c r="C380" t="s">
        <v>365</v>
      </c>
      <c r="D380" t="s">
        <v>264</v>
      </c>
      <c r="E380" s="23">
        <v>42890</v>
      </c>
      <c r="F380" s="371">
        <f>YEAR(Vendas6[[#This Row],[Venda]])</f>
        <v>2017</v>
      </c>
      <c r="G380" t="s">
        <v>939</v>
      </c>
      <c r="H380" s="31" t="s">
        <v>63</v>
      </c>
      <c r="I380" s="372">
        <v>8149</v>
      </c>
    </row>
    <row r="381" spans="1:9" x14ac:dyDescent="0.25">
      <c r="A381" t="s">
        <v>937</v>
      </c>
      <c r="B381" t="s">
        <v>938</v>
      </c>
      <c r="C381" t="s">
        <v>951</v>
      </c>
      <c r="D381" t="s">
        <v>950</v>
      </c>
      <c r="E381" s="23">
        <v>42364</v>
      </c>
      <c r="F381" s="371">
        <f>YEAR(Vendas6[[#This Row],[Venda]])</f>
        <v>2015</v>
      </c>
      <c r="G381" t="s">
        <v>943</v>
      </c>
      <c r="H381" s="31" t="s">
        <v>84</v>
      </c>
      <c r="I381" s="372">
        <v>4564</v>
      </c>
    </row>
    <row r="382" spans="1:9" x14ac:dyDescent="0.25">
      <c r="A382" t="s">
        <v>940</v>
      </c>
      <c r="B382" t="s">
        <v>941</v>
      </c>
      <c r="C382" t="s">
        <v>952</v>
      </c>
      <c r="D382" t="s">
        <v>264</v>
      </c>
      <c r="E382" s="23">
        <v>43070</v>
      </c>
      <c r="F382" s="371">
        <f>YEAR(Vendas6[[#This Row],[Venda]])</f>
        <v>2017</v>
      </c>
      <c r="G382" t="s">
        <v>943</v>
      </c>
      <c r="H382" s="31" t="s">
        <v>79</v>
      </c>
      <c r="I382" s="372">
        <v>4455</v>
      </c>
    </row>
    <row r="383" spans="1:9" x14ac:dyDescent="0.25">
      <c r="A383" t="s">
        <v>944</v>
      </c>
      <c r="B383" t="s">
        <v>938</v>
      </c>
      <c r="C383" t="s">
        <v>954</v>
      </c>
      <c r="D383" t="s">
        <v>271</v>
      </c>
      <c r="E383" s="23">
        <v>42273</v>
      </c>
      <c r="F383" s="371">
        <f>YEAR(Vendas6[[#This Row],[Venda]])</f>
        <v>2015</v>
      </c>
      <c r="G383" t="s">
        <v>939</v>
      </c>
      <c r="H383" s="31" t="s">
        <v>77</v>
      </c>
      <c r="I383" s="372">
        <v>103</v>
      </c>
    </row>
    <row r="384" spans="1:9" x14ac:dyDescent="0.25">
      <c r="A384" t="s">
        <v>946</v>
      </c>
      <c r="B384" t="s">
        <v>941</v>
      </c>
      <c r="C384" t="s">
        <v>278</v>
      </c>
      <c r="D384" t="s">
        <v>268</v>
      </c>
      <c r="E384" s="23">
        <v>41698</v>
      </c>
      <c r="F384" s="371">
        <f>YEAR(Vendas6[[#This Row],[Venda]])</f>
        <v>2014</v>
      </c>
      <c r="G384" t="s">
        <v>943</v>
      </c>
      <c r="H384" s="31" t="s">
        <v>49</v>
      </c>
      <c r="I384" s="372">
        <v>7122</v>
      </c>
    </row>
    <row r="385" spans="1:9" x14ac:dyDescent="0.25">
      <c r="A385" t="s">
        <v>948</v>
      </c>
      <c r="B385" t="s">
        <v>938</v>
      </c>
      <c r="C385" t="s">
        <v>278</v>
      </c>
      <c r="D385" t="s">
        <v>268</v>
      </c>
      <c r="E385" s="23">
        <v>43163</v>
      </c>
      <c r="F385" s="371">
        <f>YEAR(Vendas6[[#This Row],[Venda]])</f>
        <v>2018</v>
      </c>
      <c r="G385" t="s">
        <v>939</v>
      </c>
      <c r="H385" s="31" t="s">
        <v>58</v>
      </c>
      <c r="I385" s="372">
        <v>7473</v>
      </c>
    </row>
    <row r="386" spans="1:9" x14ac:dyDescent="0.25">
      <c r="A386" t="s">
        <v>949</v>
      </c>
      <c r="B386" t="s">
        <v>941</v>
      </c>
      <c r="C386" t="s">
        <v>960</v>
      </c>
      <c r="D386" t="s">
        <v>264</v>
      </c>
      <c r="E386" s="23">
        <v>42683</v>
      </c>
      <c r="F386" s="371">
        <f>YEAR(Vendas6[[#This Row],[Venda]])</f>
        <v>2016</v>
      </c>
      <c r="G386" t="s">
        <v>943</v>
      </c>
      <c r="H386" s="31" t="s">
        <v>70</v>
      </c>
      <c r="I386" s="372">
        <v>381</v>
      </c>
    </row>
    <row r="387" spans="1:9" x14ac:dyDescent="0.25">
      <c r="A387" t="s">
        <v>937</v>
      </c>
      <c r="B387" t="s">
        <v>938</v>
      </c>
      <c r="C387" t="s">
        <v>957</v>
      </c>
      <c r="D387" t="s">
        <v>271</v>
      </c>
      <c r="E387" s="23">
        <v>43081</v>
      </c>
      <c r="F387" s="371">
        <f>YEAR(Vendas6[[#This Row],[Venda]])</f>
        <v>2017</v>
      </c>
      <c r="G387" t="s">
        <v>943</v>
      </c>
      <c r="H387" s="31" t="s">
        <v>61</v>
      </c>
      <c r="I387" s="372">
        <v>1963</v>
      </c>
    </row>
    <row r="388" spans="1:9" x14ac:dyDescent="0.25">
      <c r="A388" t="s">
        <v>940</v>
      </c>
      <c r="B388" t="s">
        <v>941</v>
      </c>
      <c r="C388" t="s">
        <v>954</v>
      </c>
      <c r="D388" t="s">
        <v>271</v>
      </c>
      <c r="E388" s="23">
        <v>42701</v>
      </c>
      <c r="F388" s="371">
        <f>YEAR(Vendas6[[#This Row],[Venda]])</f>
        <v>2016</v>
      </c>
      <c r="G388" t="s">
        <v>939</v>
      </c>
      <c r="H388" s="31" t="s">
        <v>45</v>
      </c>
      <c r="I388" s="372">
        <v>5610</v>
      </c>
    </row>
    <row r="389" spans="1:9" x14ac:dyDescent="0.25">
      <c r="A389" t="s">
        <v>944</v>
      </c>
      <c r="B389" t="s">
        <v>938</v>
      </c>
      <c r="C389" t="s">
        <v>66</v>
      </c>
      <c r="D389" t="s">
        <v>950</v>
      </c>
      <c r="E389" s="23">
        <v>42506</v>
      </c>
      <c r="F389" s="371">
        <f>YEAR(Vendas6[[#This Row],[Venda]])</f>
        <v>2016</v>
      </c>
      <c r="G389" t="s">
        <v>943</v>
      </c>
      <c r="H389" s="31" t="s">
        <v>75</v>
      </c>
      <c r="I389" s="372">
        <v>1092</v>
      </c>
    </row>
    <row r="390" spans="1:9" x14ac:dyDescent="0.25">
      <c r="A390" t="s">
        <v>946</v>
      </c>
      <c r="B390" t="s">
        <v>941</v>
      </c>
      <c r="C390" t="s">
        <v>88</v>
      </c>
      <c r="D390" t="s">
        <v>950</v>
      </c>
      <c r="E390" s="23">
        <v>41535</v>
      </c>
      <c r="F390" s="371">
        <f>YEAR(Vendas6[[#This Row],[Venda]])</f>
        <v>2013</v>
      </c>
      <c r="G390" t="s">
        <v>943</v>
      </c>
      <c r="H390" s="31" t="s">
        <v>63</v>
      </c>
      <c r="I390" s="372">
        <v>3291</v>
      </c>
    </row>
    <row r="391" spans="1:9" x14ac:dyDescent="0.25">
      <c r="A391" t="s">
        <v>948</v>
      </c>
      <c r="B391" t="s">
        <v>938</v>
      </c>
      <c r="C391" t="s">
        <v>365</v>
      </c>
      <c r="D391" t="s">
        <v>264</v>
      </c>
      <c r="E391" s="23">
        <v>41920</v>
      </c>
      <c r="F391" s="371">
        <f>YEAR(Vendas6[[#This Row],[Venda]])</f>
        <v>2014</v>
      </c>
      <c r="G391" t="s">
        <v>939</v>
      </c>
      <c r="H391" s="31" t="s">
        <v>84</v>
      </c>
      <c r="I391" s="372">
        <v>3675</v>
      </c>
    </row>
    <row r="392" spans="1:9" x14ac:dyDescent="0.25">
      <c r="A392" t="s">
        <v>949</v>
      </c>
      <c r="B392" t="s">
        <v>941</v>
      </c>
      <c r="C392" t="s">
        <v>957</v>
      </c>
      <c r="D392" t="s">
        <v>271</v>
      </c>
      <c r="E392" s="23">
        <v>41198</v>
      </c>
      <c r="F392" s="371">
        <f>YEAR(Vendas6[[#This Row],[Venda]])</f>
        <v>2012</v>
      </c>
      <c r="G392" t="s">
        <v>943</v>
      </c>
      <c r="H392" s="31" t="s">
        <v>79</v>
      </c>
      <c r="I392" s="372">
        <v>250</v>
      </c>
    </row>
    <row r="393" spans="1:9" x14ac:dyDescent="0.25">
      <c r="A393" t="s">
        <v>937</v>
      </c>
      <c r="B393" t="s">
        <v>938</v>
      </c>
      <c r="C393" t="s">
        <v>957</v>
      </c>
      <c r="D393" t="s">
        <v>271</v>
      </c>
      <c r="E393" s="23">
        <v>42752</v>
      </c>
      <c r="F393" s="371">
        <f>YEAR(Vendas6[[#This Row],[Venda]])</f>
        <v>2017</v>
      </c>
      <c r="G393" t="s">
        <v>939</v>
      </c>
      <c r="H393" s="31" t="s">
        <v>77</v>
      </c>
      <c r="I393" s="372">
        <v>8400</v>
      </c>
    </row>
    <row r="394" spans="1:9" x14ac:dyDescent="0.25">
      <c r="A394" t="s">
        <v>937</v>
      </c>
      <c r="B394" t="s">
        <v>938</v>
      </c>
      <c r="C394" t="s">
        <v>952</v>
      </c>
      <c r="D394" t="s">
        <v>264</v>
      </c>
      <c r="E394" s="23">
        <v>42664</v>
      </c>
      <c r="F394" s="371">
        <f>YEAR(Vendas6[[#This Row],[Venda]])</f>
        <v>2016</v>
      </c>
      <c r="G394" t="s">
        <v>939</v>
      </c>
      <c r="H394" s="31" t="s">
        <v>49</v>
      </c>
      <c r="I394" s="372">
        <v>2306</v>
      </c>
    </row>
    <row r="395" spans="1:9" x14ac:dyDescent="0.25">
      <c r="A395" t="s">
        <v>940</v>
      </c>
      <c r="B395" t="s">
        <v>941</v>
      </c>
      <c r="C395" t="s">
        <v>365</v>
      </c>
      <c r="D395" t="s">
        <v>264</v>
      </c>
      <c r="E395" s="23">
        <v>42667</v>
      </c>
      <c r="F395" s="371">
        <f>YEAR(Vendas6[[#This Row],[Venda]])</f>
        <v>2016</v>
      </c>
      <c r="G395" t="s">
        <v>943</v>
      </c>
      <c r="H395" s="31" t="s">
        <v>58</v>
      </c>
      <c r="I395" s="372">
        <v>1570</v>
      </c>
    </row>
    <row r="396" spans="1:9" x14ac:dyDescent="0.25">
      <c r="A396" t="s">
        <v>944</v>
      </c>
      <c r="B396" t="s">
        <v>938</v>
      </c>
      <c r="C396" t="s">
        <v>66</v>
      </c>
      <c r="D396" t="s">
        <v>950</v>
      </c>
      <c r="E396" s="23">
        <v>43215</v>
      </c>
      <c r="F396" s="371">
        <f>YEAR(Vendas6[[#This Row],[Venda]])</f>
        <v>2018</v>
      </c>
      <c r="G396" t="s">
        <v>943</v>
      </c>
      <c r="H396" s="31" t="s">
        <v>70</v>
      </c>
      <c r="I396" s="372">
        <v>7452</v>
      </c>
    </row>
    <row r="397" spans="1:9" x14ac:dyDescent="0.25">
      <c r="A397" t="s">
        <v>946</v>
      </c>
      <c r="B397" t="s">
        <v>941</v>
      </c>
      <c r="C397" t="s">
        <v>960</v>
      </c>
      <c r="D397" t="s">
        <v>264</v>
      </c>
      <c r="E397" s="23">
        <v>41639</v>
      </c>
      <c r="F397" s="371">
        <f>YEAR(Vendas6[[#This Row],[Venda]])</f>
        <v>2013</v>
      </c>
      <c r="G397" t="s">
        <v>939</v>
      </c>
      <c r="H397" s="31" t="s">
        <v>61</v>
      </c>
      <c r="I397" s="372">
        <v>4509</v>
      </c>
    </row>
    <row r="398" spans="1:9" x14ac:dyDescent="0.25">
      <c r="A398" t="s">
        <v>948</v>
      </c>
      <c r="B398" t="s">
        <v>938</v>
      </c>
      <c r="C398" t="s">
        <v>373</v>
      </c>
      <c r="D398" t="s">
        <v>271</v>
      </c>
      <c r="E398" s="23">
        <v>41621</v>
      </c>
      <c r="F398" s="371">
        <f>YEAR(Vendas6[[#This Row],[Venda]])</f>
        <v>2013</v>
      </c>
      <c r="G398" t="s">
        <v>943</v>
      </c>
      <c r="H398" s="31" t="s">
        <v>45</v>
      </c>
      <c r="I398" s="372">
        <v>6444</v>
      </c>
    </row>
    <row r="399" spans="1:9" x14ac:dyDescent="0.25">
      <c r="A399" t="s">
        <v>949</v>
      </c>
      <c r="B399" t="s">
        <v>941</v>
      </c>
      <c r="C399" t="s">
        <v>396</v>
      </c>
      <c r="D399" t="s">
        <v>264</v>
      </c>
      <c r="E399" s="23">
        <v>42410</v>
      </c>
      <c r="F399" s="371">
        <f>YEAR(Vendas6[[#This Row],[Venda]])</f>
        <v>2016</v>
      </c>
      <c r="G399" t="s">
        <v>943</v>
      </c>
      <c r="H399" s="31" t="s">
        <v>75</v>
      </c>
      <c r="I399" s="372">
        <v>8469</v>
      </c>
    </row>
    <row r="400" spans="1:9" x14ac:dyDescent="0.25">
      <c r="A400" t="s">
        <v>937</v>
      </c>
      <c r="B400" t="s">
        <v>938</v>
      </c>
      <c r="C400" t="s">
        <v>957</v>
      </c>
      <c r="D400" t="s">
        <v>271</v>
      </c>
      <c r="E400" s="23">
        <v>42063</v>
      </c>
      <c r="F400" s="371">
        <f>YEAR(Vendas6[[#This Row],[Venda]])</f>
        <v>2015</v>
      </c>
      <c r="G400" t="s">
        <v>939</v>
      </c>
      <c r="H400" s="31" t="s">
        <v>63</v>
      </c>
      <c r="I400" s="372">
        <v>6943</v>
      </c>
    </row>
    <row r="401" spans="1:9" x14ac:dyDescent="0.25">
      <c r="A401" t="s">
        <v>940</v>
      </c>
      <c r="B401" t="s">
        <v>941</v>
      </c>
      <c r="C401" t="s">
        <v>373</v>
      </c>
      <c r="D401" t="s">
        <v>271</v>
      </c>
      <c r="E401" s="23">
        <v>43012</v>
      </c>
      <c r="F401" s="371">
        <f>YEAR(Vendas6[[#This Row],[Venda]])</f>
        <v>2017</v>
      </c>
      <c r="G401" t="s">
        <v>943</v>
      </c>
      <c r="H401" s="31" t="s">
        <v>84</v>
      </c>
      <c r="I401" s="372">
        <v>1285</v>
      </c>
    </row>
    <row r="402" spans="1:9" x14ac:dyDescent="0.25">
      <c r="A402" t="s">
        <v>944</v>
      </c>
      <c r="B402" t="s">
        <v>938</v>
      </c>
      <c r="C402" t="s">
        <v>952</v>
      </c>
      <c r="D402" t="s">
        <v>264</v>
      </c>
      <c r="E402" s="23">
        <v>42581</v>
      </c>
      <c r="F402" s="371">
        <f>YEAR(Vendas6[[#This Row],[Venda]])</f>
        <v>2016</v>
      </c>
      <c r="G402" t="s">
        <v>939</v>
      </c>
      <c r="H402" s="31" t="s">
        <v>79</v>
      </c>
      <c r="I402" s="372">
        <v>4577</v>
      </c>
    </row>
    <row r="403" spans="1:9" x14ac:dyDescent="0.25">
      <c r="A403" t="s">
        <v>946</v>
      </c>
      <c r="B403" t="s">
        <v>941</v>
      </c>
      <c r="C403" t="s">
        <v>955</v>
      </c>
      <c r="D403" t="s">
        <v>271</v>
      </c>
      <c r="E403" s="23">
        <v>43180</v>
      </c>
      <c r="F403" s="371">
        <f>YEAR(Vendas6[[#This Row],[Venda]])</f>
        <v>2018</v>
      </c>
      <c r="G403" t="s">
        <v>943</v>
      </c>
      <c r="H403" s="31" t="s">
        <v>77</v>
      </c>
      <c r="I403" s="372">
        <v>2416</v>
      </c>
    </row>
    <row r="404" spans="1:9" x14ac:dyDescent="0.25">
      <c r="A404" t="s">
        <v>948</v>
      </c>
      <c r="B404" t="s">
        <v>938</v>
      </c>
      <c r="C404" t="s">
        <v>365</v>
      </c>
      <c r="D404" t="s">
        <v>264</v>
      </c>
      <c r="E404" s="23">
        <v>41885</v>
      </c>
      <c r="F404" s="371">
        <f>YEAR(Vendas6[[#This Row],[Venda]])</f>
        <v>2014</v>
      </c>
      <c r="G404" t="s">
        <v>943</v>
      </c>
      <c r="H404" s="31" t="s">
        <v>49</v>
      </c>
      <c r="I404" s="372">
        <v>3629</v>
      </c>
    </row>
    <row r="405" spans="1:9" x14ac:dyDescent="0.25">
      <c r="A405" t="s">
        <v>949</v>
      </c>
      <c r="B405" t="s">
        <v>941</v>
      </c>
      <c r="C405" t="s">
        <v>960</v>
      </c>
      <c r="D405" t="s">
        <v>264</v>
      </c>
      <c r="E405" s="23">
        <v>43454</v>
      </c>
      <c r="F405" s="371">
        <f>YEAR(Vendas6[[#This Row],[Venda]])</f>
        <v>2018</v>
      </c>
      <c r="G405" t="s">
        <v>939</v>
      </c>
      <c r="H405" s="31" t="s">
        <v>58</v>
      </c>
      <c r="I405" s="372">
        <v>1495</v>
      </c>
    </row>
    <row r="406" spans="1:9" x14ac:dyDescent="0.25">
      <c r="A406" t="s">
        <v>937</v>
      </c>
      <c r="B406" t="s">
        <v>938</v>
      </c>
      <c r="C406" t="s">
        <v>278</v>
      </c>
      <c r="D406" t="s">
        <v>268</v>
      </c>
      <c r="E406" s="23">
        <v>41189</v>
      </c>
      <c r="F406" s="371">
        <f>YEAR(Vendas6[[#This Row],[Venda]])</f>
        <v>2012</v>
      </c>
      <c r="G406" t="s">
        <v>943</v>
      </c>
      <c r="H406" s="31" t="s">
        <v>70</v>
      </c>
      <c r="I406" s="372">
        <v>6138</v>
      </c>
    </row>
    <row r="407" spans="1:9" x14ac:dyDescent="0.25">
      <c r="A407" t="s">
        <v>940</v>
      </c>
      <c r="B407" t="s">
        <v>941</v>
      </c>
      <c r="C407" t="s">
        <v>942</v>
      </c>
      <c r="D407" t="s">
        <v>264</v>
      </c>
      <c r="E407" s="23">
        <v>41168</v>
      </c>
      <c r="F407" s="371">
        <f>YEAR(Vendas6[[#This Row],[Venda]])</f>
        <v>2012</v>
      </c>
      <c r="G407" t="s">
        <v>943</v>
      </c>
      <c r="H407" s="31" t="s">
        <v>61</v>
      </c>
      <c r="I407" s="372">
        <v>6870</v>
      </c>
    </row>
    <row r="408" spans="1:9" x14ac:dyDescent="0.25">
      <c r="A408" t="s">
        <v>944</v>
      </c>
      <c r="B408" t="s">
        <v>938</v>
      </c>
      <c r="C408" t="s">
        <v>942</v>
      </c>
      <c r="D408" t="s">
        <v>264</v>
      </c>
      <c r="E408" s="23">
        <v>42859</v>
      </c>
      <c r="F408" s="371">
        <f>YEAR(Vendas6[[#This Row],[Venda]])</f>
        <v>2017</v>
      </c>
      <c r="G408" t="s">
        <v>939</v>
      </c>
      <c r="H408" s="31" t="s">
        <v>45</v>
      </c>
      <c r="I408" s="372">
        <v>2</v>
      </c>
    </row>
    <row r="409" spans="1:9" x14ac:dyDescent="0.25">
      <c r="A409" t="s">
        <v>946</v>
      </c>
      <c r="B409" t="s">
        <v>941</v>
      </c>
      <c r="C409" t="s">
        <v>342</v>
      </c>
      <c r="D409" t="s">
        <v>262</v>
      </c>
      <c r="E409" s="23">
        <v>42008</v>
      </c>
      <c r="F409" s="371">
        <f>YEAR(Vendas6[[#This Row],[Venda]])</f>
        <v>2015</v>
      </c>
      <c r="G409" t="s">
        <v>943</v>
      </c>
      <c r="H409" s="31" t="s">
        <v>75</v>
      </c>
      <c r="I409" s="372">
        <v>1314</v>
      </c>
    </row>
    <row r="410" spans="1:9" x14ac:dyDescent="0.25">
      <c r="A410" t="s">
        <v>948</v>
      </c>
      <c r="B410" t="s">
        <v>938</v>
      </c>
      <c r="C410" t="s">
        <v>957</v>
      </c>
      <c r="D410" t="s">
        <v>271</v>
      </c>
      <c r="E410" s="23">
        <v>42007</v>
      </c>
      <c r="F410" s="371">
        <f>YEAR(Vendas6[[#This Row],[Venda]])</f>
        <v>2015</v>
      </c>
      <c r="G410" t="s">
        <v>939</v>
      </c>
      <c r="H410" s="31" t="s">
        <v>63</v>
      </c>
      <c r="I410" s="372">
        <v>3507</v>
      </c>
    </row>
    <row r="411" spans="1:9" x14ac:dyDescent="0.25">
      <c r="A411" t="s">
        <v>949</v>
      </c>
      <c r="B411" t="s">
        <v>941</v>
      </c>
      <c r="C411" t="s">
        <v>957</v>
      </c>
      <c r="D411" t="s">
        <v>271</v>
      </c>
      <c r="E411" s="23">
        <v>41672</v>
      </c>
      <c r="F411" s="371">
        <f>YEAR(Vendas6[[#This Row],[Venda]])</f>
        <v>2014</v>
      </c>
      <c r="G411" t="s">
        <v>943</v>
      </c>
      <c r="H411" s="31" t="s">
        <v>84</v>
      </c>
      <c r="I411" s="372">
        <v>3854</v>
      </c>
    </row>
    <row r="412" spans="1:9" x14ac:dyDescent="0.25">
      <c r="A412" t="s">
        <v>937</v>
      </c>
      <c r="B412" t="s">
        <v>938</v>
      </c>
      <c r="C412" t="s">
        <v>365</v>
      </c>
      <c r="D412" t="s">
        <v>264</v>
      </c>
      <c r="E412" s="23">
        <v>41274</v>
      </c>
      <c r="F412" s="371">
        <f>YEAR(Vendas6[[#This Row],[Venda]])</f>
        <v>2012</v>
      </c>
      <c r="G412" t="s">
        <v>943</v>
      </c>
      <c r="H412" s="31" t="s">
        <v>79</v>
      </c>
      <c r="I412" s="372">
        <v>7032</v>
      </c>
    </row>
    <row r="413" spans="1:9" x14ac:dyDescent="0.25">
      <c r="A413" t="s">
        <v>940</v>
      </c>
      <c r="B413" t="s">
        <v>941</v>
      </c>
      <c r="C413" t="s">
        <v>958</v>
      </c>
      <c r="D413" t="s">
        <v>271</v>
      </c>
      <c r="E413" s="23">
        <v>43451</v>
      </c>
      <c r="F413" s="371">
        <f>YEAR(Vendas6[[#This Row],[Venda]])</f>
        <v>2018</v>
      </c>
      <c r="G413" t="s">
        <v>939</v>
      </c>
      <c r="H413" s="31" t="s">
        <v>77</v>
      </c>
      <c r="I413" s="372">
        <v>7432</v>
      </c>
    </row>
    <row r="414" spans="1:9" x14ac:dyDescent="0.25">
      <c r="A414" t="s">
        <v>944</v>
      </c>
      <c r="B414" t="s">
        <v>938</v>
      </c>
      <c r="C414" t="s">
        <v>365</v>
      </c>
      <c r="D414" t="s">
        <v>264</v>
      </c>
      <c r="E414" s="23">
        <v>42296</v>
      </c>
      <c r="F414" s="371">
        <f>YEAR(Vendas6[[#This Row],[Venda]])</f>
        <v>2015</v>
      </c>
      <c r="G414" t="s">
        <v>943</v>
      </c>
      <c r="H414" s="31" t="s">
        <v>49</v>
      </c>
      <c r="I414" s="372">
        <v>3608</v>
      </c>
    </row>
    <row r="415" spans="1:9" x14ac:dyDescent="0.25">
      <c r="A415" t="s">
        <v>946</v>
      </c>
      <c r="B415" t="s">
        <v>941</v>
      </c>
      <c r="C415" t="s">
        <v>405</v>
      </c>
      <c r="D415" t="s">
        <v>268</v>
      </c>
      <c r="E415" s="23">
        <v>42878</v>
      </c>
      <c r="F415" s="371">
        <f>YEAR(Vendas6[[#This Row],[Venda]])</f>
        <v>2017</v>
      </c>
      <c r="G415" t="s">
        <v>943</v>
      </c>
      <c r="H415" s="31" t="s">
        <v>58</v>
      </c>
      <c r="I415" s="372">
        <v>4806</v>
      </c>
    </row>
    <row r="416" spans="1:9" x14ac:dyDescent="0.25">
      <c r="A416" t="s">
        <v>948</v>
      </c>
      <c r="B416" t="s">
        <v>938</v>
      </c>
      <c r="C416" t="s">
        <v>46</v>
      </c>
      <c r="D416" t="s">
        <v>950</v>
      </c>
      <c r="E416" s="23">
        <v>41817</v>
      </c>
      <c r="F416" s="371">
        <f>YEAR(Vendas6[[#This Row],[Venda]])</f>
        <v>2014</v>
      </c>
      <c r="G416" t="s">
        <v>939</v>
      </c>
      <c r="H416" s="31" t="s">
        <v>70</v>
      </c>
      <c r="I416" s="372">
        <v>4079</v>
      </c>
    </row>
    <row r="417" spans="1:9" x14ac:dyDescent="0.25">
      <c r="A417" t="s">
        <v>949</v>
      </c>
      <c r="B417" t="s">
        <v>941</v>
      </c>
      <c r="C417" t="s">
        <v>46</v>
      </c>
      <c r="D417" t="s">
        <v>950</v>
      </c>
      <c r="E417" s="23">
        <v>41503</v>
      </c>
      <c r="F417" s="371">
        <f>YEAR(Vendas6[[#This Row],[Venda]])</f>
        <v>2013</v>
      </c>
      <c r="G417" t="s">
        <v>943</v>
      </c>
      <c r="H417" s="31" t="s">
        <v>61</v>
      </c>
      <c r="I417" s="372">
        <v>1674</v>
      </c>
    </row>
    <row r="418" spans="1:9" x14ac:dyDescent="0.25">
      <c r="A418" t="s">
        <v>937</v>
      </c>
      <c r="B418" t="s">
        <v>938</v>
      </c>
      <c r="C418" t="s">
        <v>959</v>
      </c>
      <c r="D418" t="s">
        <v>264</v>
      </c>
      <c r="E418" s="23">
        <v>43052</v>
      </c>
      <c r="F418" s="371">
        <f>YEAR(Vendas6[[#This Row],[Venda]])</f>
        <v>2017</v>
      </c>
      <c r="G418" t="s">
        <v>939</v>
      </c>
      <c r="H418" s="31" t="s">
        <v>45</v>
      </c>
      <c r="I418" s="372">
        <v>4255</v>
      </c>
    </row>
    <row r="419" spans="1:9" x14ac:dyDescent="0.25">
      <c r="A419" t="s">
        <v>940</v>
      </c>
      <c r="B419" t="s">
        <v>941</v>
      </c>
      <c r="C419" t="s">
        <v>342</v>
      </c>
      <c r="D419" t="s">
        <v>262</v>
      </c>
      <c r="E419" s="23">
        <v>43458</v>
      </c>
      <c r="F419" s="371">
        <f>YEAR(Vendas6[[#This Row],[Venda]])</f>
        <v>2018</v>
      </c>
      <c r="G419" t="s">
        <v>943</v>
      </c>
      <c r="H419" s="31" t="s">
        <v>75</v>
      </c>
      <c r="I419" s="372">
        <v>9662</v>
      </c>
    </row>
    <row r="420" spans="1:9" x14ac:dyDescent="0.25">
      <c r="A420" t="s">
        <v>944</v>
      </c>
      <c r="B420" t="s">
        <v>938</v>
      </c>
      <c r="C420" t="s">
        <v>957</v>
      </c>
      <c r="D420" t="s">
        <v>271</v>
      </c>
      <c r="E420" s="23">
        <v>43183</v>
      </c>
      <c r="F420" s="371">
        <f>YEAR(Vendas6[[#This Row],[Venda]])</f>
        <v>2018</v>
      </c>
      <c r="G420" t="s">
        <v>943</v>
      </c>
      <c r="H420" s="31" t="s">
        <v>63</v>
      </c>
      <c r="I420" s="372">
        <v>2420</v>
      </c>
    </row>
    <row r="421" spans="1:9" x14ac:dyDescent="0.25">
      <c r="A421" t="s">
        <v>946</v>
      </c>
      <c r="B421" t="s">
        <v>941</v>
      </c>
      <c r="C421" t="s">
        <v>951</v>
      </c>
      <c r="D421" t="s">
        <v>950</v>
      </c>
      <c r="E421" s="23">
        <v>42357</v>
      </c>
      <c r="F421" s="371">
        <f>YEAR(Vendas6[[#This Row],[Venda]])</f>
        <v>2015</v>
      </c>
      <c r="G421" t="s">
        <v>939</v>
      </c>
      <c r="H421" s="31" t="s">
        <v>84</v>
      </c>
      <c r="I421" s="372">
        <v>1034</v>
      </c>
    </row>
    <row r="422" spans="1:9" x14ac:dyDescent="0.25">
      <c r="A422" t="s">
        <v>948</v>
      </c>
      <c r="B422" t="s">
        <v>938</v>
      </c>
      <c r="C422" t="s">
        <v>342</v>
      </c>
      <c r="D422" t="s">
        <v>262</v>
      </c>
      <c r="E422" s="23">
        <v>41305</v>
      </c>
      <c r="F422" s="371">
        <f>YEAR(Vendas6[[#This Row],[Venda]])</f>
        <v>2013</v>
      </c>
      <c r="G422" t="s">
        <v>943</v>
      </c>
      <c r="H422" s="31" t="s">
        <v>79</v>
      </c>
      <c r="I422" s="372">
        <v>3174</v>
      </c>
    </row>
    <row r="423" spans="1:9" x14ac:dyDescent="0.25">
      <c r="A423" t="s">
        <v>949</v>
      </c>
      <c r="B423" t="s">
        <v>941</v>
      </c>
      <c r="C423" t="s">
        <v>959</v>
      </c>
      <c r="D423" t="s">
        <v>264</v>
      </c>
      <c r="E423" s="23">
        <v>41836</v>
      </c>
      <c r="F423" s="371">
        <f>YEAR(Vendas6[[#This Row],[Venda]])</f>
        <v>2014</v>
      </c>
      <c r="G423" t="s">
        <v>943</v>
      </c>
      <c r="H423" s="31" t="s">
        <v>77</v>
      </c>
      <c r="I423" s="372">
        <v>798</v>
      </c>
    </row>
    <row r="424" spans="1:9" x14ac:dyDescent="0.25">
      <c r="A424" t="s">
        <v>937</v>
      </c>
      <c r="B424" t="s">
        <v>938</v>
      </c>
      <c r="C424" t="s">
        <v>954</v>
      </c>
      <c r="D424" t="s">
        <v>271</v>
      </c>
      <c r="E424" s="23">
        <v>41409</v>
      </c>
      <c r="F424" s="371">
        <f>YEAR(Vendas6[[#This Row],[Venda]])</f>
        <v>2013</v>
      </c>
      <c r="G424" t="s">
        <v>939</v>
      </c>
      <c r="H424" s="34" t="s">
        <v>79</v>
      </c>
      <c r="I424" s="372">
        <v>3232</v>
      </c>
    </row>
    <row r="425" spans="1:9" x14ac:dyDescent="0.25">
      <c r="A425" t="s">
        <v>940</v>
      </c>
      <c r="B425" t="s">
        <v>941</v>
      </c>
      <c r="C425" t="s">
        <v>957</v>
      </c>
      <c r="D425" t="s">
        <v>271</v>
      </c>
      <c r="E425" s="23">
        <v>42184</v>
      </c>
      <c r="F425" s="371">
        <f>YEAR(Vendas6[[#This Row],[Venda]])</f>
        <v>2015</v>
      </c>
      <c r="G425" t="s">
        <v>943</v>
      </c>
      <c r="H425" s="31" t="s">
        <v>79</v>
      </c>
      <c r="I425" s="372">
        <v>3060</v>
      </c>
    </row>
    <row r="426" spans="1:9" x14ac:dyDescent="0.25">
      <c r="A426" t="s">
        <v>944</v>
      </c>
      <c r="B426" t="s">
        <v>938</v>
      </c>
      <c r="C426" t="s">
        <v>958</v>
      </c>
      <c r="D426" t="s">
        <v>271</v>
      </c>
      <c r="E426" s="23">
        <v>42566</v>
      </c>
      <c r="F426" s="371">
        <f>YEAR(Vendas6[[#This Row],[Venda]])</f>
        <v>2016</v>
      </c>
      <c r="G426" t="s">
        <v>939</v>
      </c>
      <c r="H426" s="31" t="s">
        <v>63</v>
      </c>
      <c r="I426" s="372">
        <v>6365</v>
      </c>
    </row>
    <row r="427" spans="1:9" x14ac:dyDescent="0.25">
      <c r="A427" t="s">
        <v>946</v>
      </c>
      <c r="B427" t="s">
        <v>941</v>
      </c>
      <c r="C427" t="s">
        <v>365</v>
      </c>
      <c r="D427" t="s">
        <v>264</v>
      </c>
      <c r="E427" s="23">
        <v>41285</v>
      </c>
      <c r="F427" s="371">
        <f>YEAR(Vendas6[[#This Row],[Venda]])</f>
        <v>2013</v>
      </c>
      <c r="G427" t="s">
        <v>943</v>
      </c>
      <c r="H427" s="31" t="s">
        <v>84</v>
      </c>
      <c r="I427" s="372">
        <v>4485</v>
      </c>
    </row>
    <row r="428" spans="1:9" x14ac:dyDescent="0.25">
      <c r="A428" t="s">
        <v>948</v>
      </c>
      <c r="B428" t="s">
        <v>938</v>
      </c>
      <c r="C428" t="s">
        <v>947</v>
      </c>
      <c r="D428" t="s">
        <v>271</v>
      </c>
      <c r="E428" s="23">
        <v>42779</v>
      </c>
      <c r="F428" s="371">
        <f>YEAR(Vendas6[[#This Row],[Venda]])</f>
        <v>2017</v>
      </c>
      <c r="G428" t="s">
        <v>943</v>
      </c>
      <c r="H428" s="31" t="s">
        <v>79</v>
      </c>
      <c r="I428" s="372">
        <v>2762</v>
      </c>
    </row>
    <row r="429" spans="1:9" x14ac:dyDescent="0.25">
      <c r="A429" t="s">
        <v>949</v>
      </c>
      <c r="B429" t="s">
        <v>941</v>
      </c>
      <c r="C429" t="s">
        <v>66</v>
      </c>
      <c r="D429" t="s">
        <v>950</v>
      </c>
      <c r="E429" s="23">
        <v>41910</v>
      </c>
      <c r="F429" s="371">
        <f>YEAR(Vendas6[[#This Row],[Venda]])</f>
        <v>2014</v>
      </c>
      <c r="G429" t="s">
        <v>939</v>
      </c>
      <c r="H429" s="31" t="s">
        <v>77</v>
      </c>
      <c r="I429" s="372">
        <v>5372</v>
      </c>
    </row>
    <row r="430" spans="1:9" x14ac:dyDescent="0.25">
      <c r="A430" t="s">
        <v>937</v>
      </c>
      <c r="B430" t="s">
        <v>938</v>
      </c>
      <c r="C430" t="s">
        <v>957</v>
      </c>
      <c r="D430" t="s">
        <v>271</v>
      </c>
      <c r="E430" s="23">
        <v>42429</v>
      </c>
      <c r="F430" s="371">
        <f>YEAR(Vendas6[[#This Row],[Venda]])</f>
        <v>2016</v>
      </c>
      <c r="G430" t="s">
        <v>943</v>
      </c>
      <c r="H430" s="31" t="s">
        <v>49</v>
      </c>
      <c r="I430" s="372">
        <v>8407</v>
      </c>
    </row>
    <row r="431" spans="1:9" x14ac:dyDescent="0.25">
      <c r="A431" t="s">
        <v>940</v>
      </c>
      <c r="B431" t="s">
        <v>941</v>
      </c>
      <c r="C431" t="s">
        <v>952</v>
      </c>
      <c r="D431" t="s">
        <v>264</v>
      </c>
      <c r="E431" s="23">
        <v>42081</v>
      </c>
      <c r="F431" s="371">
        <f>YEAR(Vendas6[[#This Row],[Venda]])</f>
        <v>2015</v>
      </c>
      <c r="G431" t="s">
        <v>943</v>
      </c>
      <c r="H431" s="31" t="s">
        <v>58</v>
      </c>
      <c r="I431" s="372">
        <v>804</v>
      </c>
    </row>
    <row r="432" spans="1:9" x14ac:dyDescent="0.25">
      <c r="A432" t="s">
        <v>944</v>
      </c>
      <c r="B432" t="s">
        <v>938</v>
      </c>
      <c r="C432" t="s">
        <v>356</v>
      </c>
      <c r="D432" t="s">
        <v>262</v>
      </c>
      <c r="E432" s="23">
        <v>41317</v>
      </c>
      <c r="F432" s="371">
        <f>YEAR(Vendas6[[#This Row],[Venda]])</f>
        <v>2013</v>
      </c>
      <c r="G432" t="s">
        <v>939</v>
      </c>
      <c r="H432" s="31" t="s">
        <v>70</v>
      </c>
      <c r="I432" s="372">
        <v>5753</v>
      </c>
    </row>
    <row r="433" spans="1:9" x14ac:dyDescent="0.25">
      <c r="A433" t="s">
        <v>946</v>
      </c>
      <c r="B433" t="s">
        <v>941</v>
      </c>
      <c r="C433" t="s">
        <v>959</v>
      </c>
      <c r="D433" t="s">
        <v>264</v>
      </c>
      <c r="E433" s="23">
        <v>41831</v>
      </c>
      <c r="F433" s="371">
        <f>YEAR(Vendas6[[#This Row],[Venda]])</f>
        <v>2014</v>
      </c>
      <c r="G433" t="s">
        <v>943</v>
      </c>
      <c r="H433" s="31" t="s">
        <v>61</v>
      </c>
      <c r="I433" s="372">
        <v>1925</v>
      </c>
    </row>
    <row r="434" spans="1:9" x14ac:dyDescent="0.25">
      <c r="A434" t="s">
        <v>948</v>
      </c>
      <c r="B434" t="s">
        <v>938</v>
      </c>
      <c r="C434" t="s">
        <v>66</v>
      </c>
      <c r="D434" t="s">
        <v>950</v>
      </c>
      <c r="E434" s="23">
        <v>41760</v>
      </c>
      <c r="F434" s="371">
        <f>YEAR(Vendas6[[#This Row],[Venda]])</f>
        <v>2014</v>
      </c>
      <c r="G434" t="s">
        <v>939</v>
      </c>
      <c r="H434" s="31" t="s">
        <v>45</v>
      </c>
      <c r="I434" s="372">
        <v>3683</v>
      </c>
    </row>
    <row r="435" spans="1:9" x14ac:dyDescent="0.25">
      <c r="A435" t="s">
        <v>949</v>
      </c>
      <c r="B435" t="s">
        <v>941</v>
      </c>
      <c r="C435" t="s">
        <v>945</v>
      </c>
      <c r="D435" t="s">
        <v>264</v>
      </c>
      <c r="E435" s="23">
        <v>41253</v>
      </c>
      <c r="F435" s="371">
        <f>YEAR(Vendas6[[#This Row],[Venda]])</f>
        <v>2012</v>
      </c>
      <c r="G435" t="s">
        <v>943</v>
      </c>
      <c r="H435" s="31" t="s">
        <v>75</v>
      </c>
      <c r="I435" s="372">
        <v>5144</v>
      </c>
    </row>
    <row r="436" spans="1:9" x14ac:dyDescent="0.25">
      <c r="A436" t="s">
        <v>937</v>
      </c>
      <c r="B436" t="s">
        <v>938</v>
      </c>
      <c r="C436" t="s">
        <v>278</v>
      </c>
      <c r="D436" t="s">
        <v>268</v>
      </c>
      <c r="E436" s="23">
        <v>43368</v>
      </c>
      <c r="F436" s="371">
        <f>YEAR(Vendas6[[#This Row],[Venda]])</f>
        <v>2018</v>
      </c>
      <c r="G436" t="s">
        <v>943</v>
      </c>
      <c r="H436" s="31" t="s">
        <v>63</v>
      </c>
      <c r="I436" s="372">
        <v>2605</v>
      </c>
    </row>
    <row r="437" spans="1:9" x14ac:dyDescent="0.25">
      <c r="A437" t="s">
        <v>940</v>
      </c>
      <c r="B437" t="s">
        <v>941</v>
      </c>
      <c r="C437" t="s">
        <v>958</v>
      </c>
      <c r="D437" t="s">
        <v>271</v>
      </c>
      <c r="E437" s="23">
        <v>41748</v>
      </c>
      <c r="F437" s="371">
        <f>YEAR(Vendas6[[#This Row],[Venda]])</f>
        <v>2014</v>
      </c>
      <c r="G437" t="s">
        <v>939</v>
      </c>
      <c r="H437" s="31" t="s">
        <v>84</v>
      </c>
      <c r="I437" s="372">
        <v>10238</v>
      </c>
    </row>
    <row r="438" spans="1:9" x14ac:dyDescent="0.25">
      <c r="A438" t="s">
        <v>944</v>
      </c>
      <c r="B438" t="s">
        <v>938</v>
      </c>
      <c r="C438" t="s">
        <v>278</v>
      </c>
      <c r="D438" t="s">
        <v>268</v>
      </c>
      <c r="E438" s="23">
        <v>41229</v>
      </c>
      <c r="F438" s="371">
        <f>YEAR(Vendas6[[#This Row],[Venda]])</f>
        <v>2012</v>
      </c>
      <c r="G438" t="s">
        <v>943</v>
      </c>
      <c r="H438" s="31" t="s">
        <v>79</v>
      </c>
      <c r="I438" s="372">
        <v>3588</v>
      </c>
    </row>
    <row r="439" spans="1:9" x14ac:dyDescent="0.25">
      <c r="A439" t="s">
        <v>946</v>
      </c>
      <c r="B439" t="s">
        <v>941</v>
      </c>
      <c r="C439" t="s">
        <v>942</v>
      </c>
      <c r="D439" t="s">
        <v>264</v>
      </c>
      <c r="E439" s="23">
        <v>41928</v>
      </c>
      <c r="F439" s="371">
        <f>YEAR(Vendas6[[#This Row],[Venda]])</f>
        <v>2014</v>
      </c>
      <c r="G439" t="s">
        <v>943</v>
      </c>
      <c r="H439" s="31" t="s">
        <v>77</v>
      </c>
      <c r="I439" s="372">
        <v>3383</v>
      </c>
    </row>
    <row r="440" spans="1:9" x14ac:dyDescent="0.25">
      <c r="A440" t="s">
        <v>948</v>
      </c>
      <c r="B440" t="s">
        <v>938</v>
      </c>
      <c r="C440" t="s">
        <v>66</v>
      </c>
      <c r="D440" t="s">
        <v>950</v>
      </c>
      <c r="E440" s="23">
        <v>43214</v>
      </c>
      <c r="F440" s="371">
        <f>YEAR(Vendas6[[#This Row],[Venda]])</f>
        <v>2018</v>
      </c>
      <c r="G440" t="s">
        <v>939</v>
      </c>
      <c r="H440" s="31" t="s">
        <v>49</v>
      </c>
      <c r="I440" s="372">
        <v>6885</v>
      </c>
    </row>
    <row r="441" spans="1:9" x14ac:dyDescent="0.25">
      <c r="A441" t="s">
        <v>949</v>
      </c>
      <c r="B441" t="s">
        <v>941</v>
      </c>
      <c r="C441" t="s">
        <v>365</v>
      </c>
      <c r="D441" t="s">
        <v>264</v>
      </c>
      <c r="E441" s="23">
        <v>41545</v>
      </c>
      <c r="F441" s="371">
        <f>YEAR(Vendas6[[#This Row],[Venda]])</f>
        <v>2013</v>
      </c>
      <c r="G441" t="s">
        <v>943</v>
      </c>
      <c r="H441" s="31" t="s">
        <v>58</v>
      </c>
      <c r="I441" s="372">
        <v>4306</v>
      </c>
    </row>
    <row r="442" spans="1:9" x14ac:dyDescent="0.25">
      <c r="A442" t="s">
        <v>937</v>
      </c>
      <c r="B442" t="s">
        <v>938</v>
      </c>
      <c r="C442" t="s">
        <v>278</v>
      </c>
      <c r="D442" t="s">
        <v>268</v>
      </c>
      <c r="E442" s="23">
        <v>43111</v>
      </c>
      <c r="F442" s="371">
        <f>YEAR(Vendas6[[#This Row],[Venda]])</f>
        <v>2018</v>
      </c>
      <c r="G442" t="s">
        <v>939</v>
      </c>
      <c r="H442" s="31" t="s">
        <v>70</v>
      </c>
      <c r="I442" s="372">
        <v>6143</v>
      </c>
    </row>
    <row r="443" spans="1:9" x14ac:dyDescent="0.25">
      <c r="A443" t="s">
        <v>937</v>
      </c>
      <c r="B443" t="s">
        <v>938</v>
      </c>
      <c r="C443" t="s">
        <v>953</v>
      </c>
      <c r="D443" t="s">
        <v>271</v>
      </c>
      <c r="E443" s="23">
        <v>42839</v>
      </c>
      <c r="F443" s="371">
        <f>YEAR(Vendas6[[#This Row],[Venda]])</f>
        <v>2017</v>
      </c>
      <c r="G443" t="s">
        <v>939</v>
      </c>
      <c r="H443" s="31" t="s">
        <v>61</v>
      </c>
      <c r="I443" s="372">
        <v>6003</v>
      </c>
    </row>
    <row r="444" spans="1:9" x14ac:dyDescent="0.25">
      <c r="A444" t="s">
        <v>940</v>
      </c>
      <c r="B444" t="s">
        <v>941</v>
      </c>
      <c r="C444" t="s">
        <v>278</v>
      </c>
      <c r="D444" t="s">
        <v>268</v>
      </c>
      <c r="E444" s="23">
        <v>41540</v>
      </c>
      <c r="F444" s="371">
        <f>YEAR(Vendas6[[#This Row],[Venda]])</f>
        <v>2013</v>
      </c>
      <c r="G444" t="s">
        <v>943</v>
      </c>
      <c r="H444" s="31" t="s">
        <v>45</v>
      </c>
      <c r="I444" s="372">
        <v>5211</v>
      </c>
    </row>
    <row r="445" spans="1:9" x14ac:dyDescent="0.25">
      <c r="A445" t="s">
        <v>944</v>
      </c>
      <c r="B445" t="s">
        <v>938</v>
      </c>
      <c r="C445" t="s">
        <v>359</v>
      </c>
      <c r="D445" t="s">
        <v>271</v>
      </c>
      <c r="E445" s="23">
        <v>42420</v>
      </c>
      <c r="F445" s="371">
        <f>YEAR(Vendas6[[#This Row],[Venda]])</f>
        <v>2016</v>
      </c>
      <c r="G445" t="s">
        <v>943</v>
      </c>
      <c r="H445" s="31" t="s">
        <v>75</v>
      </c>
      <c r="I445" s="372">
        <v>475</v>
      </c>
    </row>
    <row r="446" spans="1:9" x14ac:dyDescent="0.25">
      <c r="A446" t="s">
        <v>946</v>
      </c>
      <c r="B446" t="s">
        <v>941</v>
      </c>
      <c r="C446" t="s">
        <v>954</v>
      </c>
      <c r="D446" t="s">
        <v>271</v>
      </c>
      <c r="E446" s="23">
        <v>41354</v>
      </c>
      <c r="F446" s="371">
        <f>YEAR(Vendas6[[#This Row],[Venda]])</f>
        <v>2013</v>
      </c>
      <c r="G446" t="s">
        <v>939</v>
      </c>
      <c r="H446" s="31" t="s">
        <v>63</v>
      </c>
      <c r="I446" s="372">
        <v>5409</v>
      </c>
    </row>
    <row r="447" spans="1:9" x14ac:dyDescent="0.25">
      <c r="A447" t="s">
        <v>948</v>
      </c>
      <c r="B447" t="s">
        <v>938</v>
      </c>
      <c r="C447" t="s">
        <v>46</v>
      </c>
      <c r="D447" t="s">
        <v>950</v>
      </c>
      <c r="E447" s="23">
        <v>42195</v>
      </c>
      <c r="F447" s="371">
        <f>YEAR(Vendas6[[#This Row],[Venda]])</f>
        <v>2015</v>
      </c>
      <c r="G447" t="s">
        <v>943</v>
      </c>
      <c r="H447" s="31" t="s">
        <v>84</v>
      </c>
      <c r="I447" s="372">
        <v>4450</v>
      </c>
    </row>
    <row r="448" spans="1:9" x14ac:dyDescent="0.25">
      <c r="A448" t="s">
        <v>949</v>
      </c>
      <c r="B448" t="s">
        <v>941</v>
      </c>
      <c r="C448" t="s">
        <v>959</v>
      </c>
      <c r="D448" t="s">
        <v>264</v>
      </c>
      <c r="E448" s="23">
        <v>42736</v>
      </c>
      <c r="F448" s="371">
        <f>YEAR(Vendas6[[#This Row],[Venda]])</f>
        <v>2017</v>
      </c>
      <c r="G448" t="s">
        <v>943</v>
      </c>
      <c r="H448" s="31" t="s">
        <v>79</v>
      </c>
      <c r="I448" s="372">
        <v>8149</v>
      </c>
    </row>
    <row r="449" spans="1:9" x14ac:dyDescent="0.25">
      <c r="A449" t="s">
        <v>937</v>
      </c>
      <c r="B449" t="s">
        <v>938</v>
      </c>
      <c r="C449" t="s">
        <v>276</v>
      </c>
      <c r="D449" t="s">
        <v>268</v>
      </c>
      <c r="E449" s="23">
        <v>42568</v>
      </c>
      <c r="F449" s="371">
        <f>YEAR(Vendas6[[#This Row],[Venda]])</f>
        <v>2016</v>
      </c>
      <c r="G449" t="s">
        <v>939</v>
      </c>
      <c r="H449" s="31" t="s">
        <v>77</v>
      </c>
      <c r="I449" s="372">
        <v>5698</v>
      </c>
    </row>
    <row r="450" spans="1:9" x14ac:dyDescent="0.25">
      <c r="A450" t="s">
        <v>940</v>
      </c>
      <c r="B450" t="s">
        <v>941</v>
      </c>
      <c r="C450" t="s">
        <v>356</v>
      </c>
      <c r="D450" t="s">
        <v>262</v>
      </c>
      <c r="E450" s="23">
        <v>42546</v>
      </c>
      <c r="F450" s="371">
        <f>YEAR(Vendas6[[#This Row],[Venda]])</f>
        <v>2016</v>
      </c>
      <c r="G450" t="s">
        <v>943</v>
      </c>
      <c r="H450" s="31" t="s">
        <v>49</v>
      </c>
      <c r="I450" s="372">
        <v>939</v>
      </c>
    </row>
    <row r="451" spans="1:9" x14ac:dyDescent="0.25">
      <c r="A451" t="s">
        <v>944</v>
      </c>
      <c r="B451" t="s">
        <v>938</v>
      </c>
      <c r="C451" t="s">
        <v>956</v>
      </c>
      <c r="D451" t="s">
        <v>268</v>
      </c>
      <c r="E451" s="23">
        <v>41459</v>
      </c>
      <c r="F451" s="371">
        <f>YEAR(Vendas6[[#This Row],[Venda]])</f>
        <v>2013</v>
      </c>
      <c r="G451" t="s">
        <v>939</v>
      </c>
      <c r="H451" s="31" t="s">
        <v>58</v>
      </c>
      <c r="I451" s="372">
        <v>3460</v>
      </c>
    </row>
    <row r="452" spans="1:9" x14ac:dyDescent="0.25">
      <c r="A452" t="s">
        <v>946</v>
      </c>
      <c r="B452" t="s">
        <v>941</v>
      </c>
      <c r="C452" t="s">
        <v>88</v>
      </c>
      <c r="D452" t="s">
        <v>950</v>
      </c>
      <c r="E452" s="23">
        <v>42183</v>
      </c>
      <c r="F452" s="371">
        <f>YEAR(Vendas6[[#This Row],[Venda]])</f>
        <v>2015</v>
      </c>
      <c r="G452" t="s">
        <v>943</v>
      </c>
      <c r="H452" s="31" t="s">
        <v>70</v>
      </c>
      <c r="I452" s="372">
        <v>550</v>
      </c>
    </row>
    <row r="453" spans="1:9" x14ac:dyDescent="0.25">
      <c r="A453" t="s">
        <v>948</v>
      </c>
      <c r="B453" t="s">
        <v>938</v>
      </c>
      <c r="C453" t="s">
        <v>960</v>
      </c>
      <c r="D453" t="s">
        <v>264</v>
      </c>
      <c r="E453" s="23">
        <v>42682</v>
      </c>
      <c r="F453" s="371">
        <f>YEAR(Vendas6[[#This Row],[Venda]])</f>
        <v>2016</v>
      </c>
      <c r="G453" t="s">
        <v>943</v>
      </c>
      <c r="H453" s="31" t="s">
        <v>61</v>
      </c>
      <c r="I453" s="372">
        <v>303</v>
      </c>
    </row>
    <row r="454" spans="1:9" x14ac:dyDescent="0.25">
      <c r="A454" t="s">
        <v>949</v>
      </c>
      <c r="B454" t="s">
        <v>941</v>
      </c>
      <c r="C454" t="s">
        <v>66</v>
      </c>
      <c r="D454" t="s">
        <v>950</v>
      </c>
      <c r="E454" s="23">
        <v>42964</v>
      </c>
      <c r="F454" s="371">
        <f>YEAR(Vendas6[[#This Row],[Venda]])</f>
        <v>2017</v>
      </c>
      <c r="G454" t="s">
        <v>939</v>
      </c>
      <c r="H454" s="31" t="s">
        <v>45</v>
      </c>
      <c r="I454" s="372">
        <v>2549</v>
      </c>
    </row>
    <row r="455" spans="1:9" x14ac:dyDescent="0.25">
      <c r="A455" t="s">
        <v>937</v>
      </c>
      <c r="B455" t="s">
        <v>938</v>
      </c>
      <c r="C455" t="s">
        <v>356</v>
      </c>
      <c r="D455" t="s">
        <v>262</v>
      </c>
      <c r="E455" s="23">
        <v>42023</v>
      </c>
      <c r="F455" s="371">
        <f>YEAR(Vendas6[[#This Row],[Venda]])</f>
        <v>2015</v>
      </c>
      <c r="G455" t="s">
        <v>943</v>
      </c>
      <c r="H455" s="31" t="s">
        <v>75</v>
      </c>
      <c r="I455" s="372">
        <v>4711</v>
      </c>
    </row>
    <row r="456" spans="1:9" x14ac:dyDescent="0.25">
      <c r="A456" t="s">
        <v>940</v>
      </c>
      <c r="B456" t="s">
        <v>941</v>
      </c>
      <c r="C456" t="s">
        <v>956</v>
      </c>
      <c r="D456" t="s">
        <v>268</v>
      </c>
      <c r="E456" s="23">
        <v>43241</v>
      </c>
      <c r="F456" s="371">
        <f>YEAR(Vendas6[[#This Row],[Venda]])</f>
        <v>2018</v>
      </c>
      <c r="G456" t="s">
        <v>943</v>
      </c>
      <c r="H456" s="31" t="s">
        <v>63</v>
      </c>
      <c r="I456" s="372">
        <v>9671</v>
      </c>
    </row>
    <row r="457" spans="1:9" x14ac:dyDescent="0.25">
      <c r="A457" t="s">
        <v>944</v>
      </c>
      <c r="B457" t="s">
        <v>938</v>
      </c>
      <c r="C457" t="s">
        <v>951</v>
      </c>
      <c r="D457" t="s">
        <v>950</v>
      </c>
      <c r="E457" s="23">
        <v>43287</v>
      </c>
      <c r="F457" s="371">
        <f>YEAR(Vendas6[[#This Row],[Venda]])</f>
        <v>2018</v>
      </c>
      <c r="G457" t="s">
        <v>939</v>
      </c>
      <c r="H457" s="31" t="s">
        <v>84</v>
      </c>
      <c r="I457" s="372">
        <v>1554</v>
      </c>
    </row>
    <row r="458" spans="1:9" x14ac:dyDescent="0.25">
      <c r="A458" t="s">
        <v>946</v>
      </c>
      <c r="B458" t="s">
        <v>941</v>
      </c>
      <c r="C458" t="s">
        <v>46</v>
      </c>
      <c r="D458" t="s">
        <v>950</v>
      </c>
      <c r="E458" s="23">
        <v>42968</v>
      </c>
      <c r="F458" s="371">
        <f>YEAR(Vendas6[[#This Row],[Venda]])</f>
        <v>2017</v>
      </c>
      <c r="G458" t="s">
        <v>943</v>
      </c>
      <c r="H458" s="31" t="s">
        <v>79</v>
      </c>
      <c r="I458" s="372">
        <v>4637</v>
      </c>
    </row>
    <row r="459" spans="1:9" x14ac:dyDescent="0.25">
      <c r="A459" t="s">
        <v>948</v>
      </c>
      <c r="B459" t="s">
        <v>938</v>
      </c>
      <c r="C459" t="s">
        <v>956</v>
      </c>
      <c r="D459" t="s">
        <v>268</v>
      </c>
      <c r="E459" s="23">
        <v>42706</v>
      </c>
      <c r="F459" s="371">
        <f>YEAR(Vendas6[[#This Row],[Venda]])</f>
        <v>2016</v>
      </c>
      <c r="G459" t="s">
        <v>939</v>
      </c>
      <c r="H459" s="31" t="s">
        <v>77</v>
      </c>
      <c r="I459" s="372">
        <v>4052</v>
      </c>
    </row>
    <row r="460" spans="1:9" x14ac:dyDescent="0.25">
      <c r="A460" t="s">
        <v>949</v>
      </c>
      <c r="B460" t="s">
        <v>941</v>
      </c>
      <c r="C460" t="s">
        <v>956</v>
      </c>
      <c r="D460" t="s">
        <v>268</v>
      </c>
      <c r="E460" s="23">
        <v>43230</v>
      </c>
      <c r="F460" s="371">
        <f>YEAR(Vendas6[[#This Row],[Venda]])</f>
        <v>2018</v>
      </c>
      <c r="G460" t="s">
        <v>943</v>
      </c>
      <c r="H460" s="31" t="s">
        <v>49</v>
      </c>
      <c r="I460" s="372">
        <v>2540</v>
      </c>
    </row>
    <row r="461" spans="1:9" x14ac:dyDescent="0.25">
      <c r="A461" t="s">
        <v>937</v>
      </c>
      <c r="B461" t="s">
        <v>938</v>
      </c>
      <c r="C461" t="s">
        <v>342</v>
      </c>
      <c r="D461" t="s">
        <v>262</v>
      </c>
      <c r="E461" s="23">
        <v>42383</v>
      </c>
      <c r="F461" s="371">
        <f>YEAR(Vendas6[[#This Row],[Venda]])</f>
        <v>2016</v>
      </c>
      <c r="G461" t="s">
        <v>943</v>
      </c>
      <c r="H461" s="31" t="s">
        <v>58</v>
      </c>
      <c r="I461" s="372">
        <v>3254</v>
      </c>
    </row>
    <row r="462" spans="1:9" x14ac:dyDescent="0.25">
      <c r="A462" t="s">
        <v>940</v>
      </c>
      <c r="B462" t="s">
        <v>941</v>
      </c>
      <c r="C462" t="s">
        <v>405</v>
      </c>
      <c r="D462" t="s">
        <v>268</v>
      </c>
      <c r="E462" s="23">
        <v>42545</v>
      </c>
      <c r="F462" s="371">
        <f>YEAR(Vendas6[[#This Row],[Venda]])</f>
        <v>2016</v>
      </c>
      <c r="G462" t="s">
        <v>939</v>
      </c>
      <c r="H462" s="31" t="s">
        <v>70</v>
      </c>
      <c r="I462" s="372">
        <v>7693</v>
      </c>
    </row>
    <row r="463" spans="1:9" x14ac:dyDescent="0.25">
      <c r="A463" t="s">
        <v>944</v>
      </c>
      <c r="B463" t="s">
        <v>938</v>
      </c>
      <c r="C463" t="s">
        <v>957</v>
      </c>
      <c r="D463" t="s">
        <v>271</v>
      </c>
      <c r="E463" s="23">
        <v>42722</v>
      </c>
      <c r="F463" s="371">
        <f>YEAR(Vendas6[[#This Row],[Venda]])</f>
        <v>2016</v>
      </c>
      <c r="G463" t="s">
        <v>943</v>
      </c>
      <c r="H463" s="31" t="s">
        <v>61</v>
      </c>
      <c r="I463" s="372">
        <v>1932</v>
      </c>
    </row>
    <row r="464" spans="1:9" x14ac:dyDescent="0.25">
      <c r="A464" t="s">
        <v>946</v>
      </c>
      <c r="B464" t="s">
        <v>941</v>
      </c>
      <c r="C464" t="s">
        <v>396</v>
      </c>
      <c r="D464" t="s">
        <v>264</v>
      </c>
      <c r="E464" s="23">
        <v>41348</v>
      </c>
      <c r="F464" s="371">
        <f>YEAR(Vendas6[[#This Row],[Venda]])</f>
        <v>2013</v>
      </c>
      <c r="G464" t="s">
        <v>943</v>
      </c>
      <c r="H464" s="31" t="s">
        <v>45</v>
      </c>
      <c r="I464" s="372">
        <v>2228</v>
      </c>
    </row>
    <row r="465" spans="1:9" x14ac:dyDescent="0.25">
      <c r="A465" t="s">
        <v>948</v>
      </c>
      <c r="B465" t="s">
        <v>938</v>
      </c>
      <c r="C465" t="s">
        <v>954</v>
      </c>
      <c r="D465" t="s">
        <v>271</v>
      </c>
      <c r="E465" s="23">
        <v>42246</v>
      </c>
      <c r="F465" s="371">
        <f>YEAR(Vendas6[[#This Row],[Venda]])</f>
        <v>2015</v>
      </c>
      <c r="G465" t="s">
        <v>939</v>
      </c>
      <c r="H465" s="31" t="s">
        <v>75</v>
      </c>
      <c r="I465" s="372">
        <v>5563</v>
      </c>
    </row>
    <row r="466" spans="1:9" x14ac:dyDescent="0.25">
      <c r="A466" t="s">
        <v>949</v>
      </c>
      <c r="B466" t="s">
        <v>941</v>
      </c>
      <c r="C466" t="s">
        <v>50</v>
      </c>
      <c r="D466" t="s">
        <v>262</v>
      </c>
      <c r="E466" s="23">
        <v>43295</v>
      </c>
      <c r="F466" s="371">
        <f>YEAR(Vendas6[[#This Row],[Venda]])</f>
        <v>2018</v>
      </c>
      <c r="G466" t="s">
        <v>943</v>
      </c>
      <c r="H466" s="31" t="s">
        <v>63</v>
      </c>
      <c r="I466" s="372">
        <v>600</v>
      </c>
    </row>
    <row r="467" spans="1:9" x14ac:dyDescent="0.25">
      <c r="A467" t="s">
        <v>937</v>
      </c>
      <c r="B467" t="s">
        <v>938</v>
      </c>
      <c r="C467" t="s">
        <v>356</v>
      </c>
      <c r="D467" t="s">
        <v>262</v>
      </c>
      <c r="E467" s="23">
        <v>42265</v>
      </c>
      <c r="F467" s="371">
        <f>YEAR(Vendas6[[#This Row],[Venda]])</f>
        <v>2015</v>
      </c>
      <c r="G467" t="s">
        <v>939</v>
      </c>
      <c r="H467" s="31" t="s">
        <v>84</v>
      </c>
      <c r="I467" s="372">
        <v>5482</v>
      </c>
    </row>
    <row r="468" spans="1:9" x14ac:dyDescent="0.25">
      <c r="A468" t="s">
        <v>940</v>
      </c>
      <c r="B468" t="s">
        <v>941</v>
      </c>
      <c r="C468" t="s">
        <v>276</v>
      </c>
      <c r="D468" t="s">
        <v>268</v>
      </c>
      <c r="E468" s="23">
        <v>41149</v>
      </c>
      <c r="F468" s="371">
        <f>YEAR(Vendas6[[#This Row],[Venda]])</f>
        <v>2012</v>
      </c>
      <c r="G468" t="s">
        <v>943</v>
      </c>
      <c r="H468" s="31" t="s">
        <v>79</v>
      </c>
      <c r="I468" s="372">
        <v>3855</v>
      </c>
    </row>
    <row r="469" spans="1:9" x14ac:dyDescent="0.25">
      <c r="A469" t="s">
        <v>944</v>
      </c>
      <c r="B469" t="s">
        <v>938</v>
      </c>
      <c r="C469" t="s">
        <v>338</v>
      </c>
      <c r="D469" t="s">
        <v>271</v>
      </c>
      <c r="E469" s="23">
        <v>41217</v>
      </c>
      <c r="F469" s="371">
        <f>YEAR(Vendas6[[#This Row],[Venda]])</f>
        <v>2012</v>
      </c>
      <c r="G469" t="s">
        <v>943</v>
      </c>
      <c r="H469" s="31" t="s">
        <v>77</v>
      </c>
      <c r="I469" s="372">
        <v>8247</v>
      </c>
    </row>
    <row r="470" spans="1:9" x14ac:dyDescent="0.25">
      <c r="A470" t="s">
        <v>946</v>
      </c>
      <c r="B470" t="s">
        <v>941</v>
      </c>
      <c r="C470" t="s">
        <v>338</v>
      </c>
      <c r="D470" t="s">
        <v>271</v>
      </c>
      <c r="E470" s="23">
        <v>41893</v>
      </c>
      <c r="F470" s="371">
        <f>YEAR(Vendas6[[#This Row],[Venda]])</f>
        <v>2014</v>
      </c>
      <c r="G470" t="s">
        <v>939</v>
      </c>
      <c r="H470" s="31" t="s">
        <v>49</v>
      </c>
      <c r="I470" s="372">
        <v>3317</v>
      </c>
    </row>
    <row r="471" spans="1:9" x14ac:dyDescent="0.25">
      <c r="A471" t="s">
        <v>948</v>
      </c>
      <c r="B471" t="s">
        <v>938</v>
      </c>
      <c r="C471" t="s">
        <v>951</v>
      </c>
      <c r="D471" t="s">
        <v>950</v>
      </c>
      <c r="E471" s="23">
        <v>42290</v>
      </c>
      <c r="F471" s="371">
        <f>YEAR(Vendas6[[#This Row],[Venda]])</f>
        <v>2015</v>
      </c>
      <c r="G471" t="s">
        <v>943</v>
      </c>
      <c r="H471" s="31" t="s">
        <v>58</v>
      </c>
      <c r="I471" s="372">
        <v>9300</v>
      </c>
    </row>
    <row r="472" spans="1:9" x14ac:dyDescent="0.25">
      <c r="A472" t="s">
        <v>949</v>
      </c>
      <c r="B472" t="s">
        <v>941</v>
      </c>
      <c r="C472" t="s">
        <v>365</v>
      </c>
      <c r="D472" t="s">
        <v>264</v>
      </c>
      <c r="E472" s="23">
        <v>41483</v>
      </c>
      <c r="F472" s="371">
        <f>YEAR(Vendas6[[#This Row],[Venda]])</f>
        <v>2013</v>
      </c>
      <c r="G472" t="s">
        <v>943</v>
      </c>
      <c r="H472" s="31" t="s">
        <v>70</v>
      </c>
      <c r="I472" s="372">
        <v>1897</v>
      </c>
    </row>
    <row r="473" spans="1:9" x14ac:dyDescent="0.25">
      <c r="A473" t="s">
        <v>937</v>
      </c>
      <c r="B473" t="s">
        <v>938</v>
      </c>
      <c r="C473" t="s">
        <v>951</v>
      </c>
      <c r="D473" t="s">
        <v>950</v>
      </c>
      <c r="E473" s="23">
        <v>41212</v>
      </c>
      <c r="F473" s="371">
        <f>YEAR(Vendas6[[#This Row],[Venda]])</f>
        <v>2012</v>
      </c>
      <c r="G473" t="s">
        <v>939</v>
      </c>
      <c r="H473" s="31" t="s">
        <v>61</v>
      </c>
      <c r="I473" s="372">
        <v>3389</v>
      </c>
    </row>
    <row r="474" spans="1:9" x14ac:dyDescent="0.25">
      <c r="A474" t="s">
        <v>940</v>
      </c>
      <c r="B474" t="s">
        <v>941</v>
      </c>
      <c r="C474" t="s">
        <v>405</v>
      </c>
      <c r="D474" t="s">
        <v>268</v>
      </c>
      <c r="E474" s="23">
        <v>42754</v>
      </c>
      <c r="F474" s="371">
        <f>YEAR(Vendas6[[#This Row],[Venda]])</f>
        <v>2017</v>
      </c>
      <c r="G474" t="s">
        <v>943</v>
      </c>
      <c r="H474" s="31" t="s">
        <v>45</v>
      </c>
      <c r="I474" s="372">
        <v>3766</v>
      </c>
    </row>
    <row r="475" spans="1:9" x14ac:dyDescent="0.25">
      <c r="A475" t="s">
        <v>944</v>
      </c>
      <c r="B475" t="s">
        <v>938</v>
      </c>
      <c r="C475" t="s">
        <v>955</v>
      </c>
      <c r="D475" t="s">
        <v>271</v>
      </c>
      <c r="E475" s="23">
        <v>42621</v>
      </c>
      <c r="F475" s="371">
        <f>YEAR(Vendas6[[#This Row],[Venda]])</f>
        <v>2016</v>
      </c>
      <c r="G475" t="s">
        <v>939</v>
      </c>
      <c r="H475" s="31" t="s">
        <v>75</v>
      </c>
      <c r="I475" s="372">
        <v>3169</v>
      </c>
    </row>
    <row r="476" spans="1:9" x14ac:dyDescent="0.25">
      <c r="A476" t="s">
        <v>946</v>
      </c>
      <c r="B476" t="s">
        <v>941</v>
      </c>
      <c r="C476" t="s">
        <v>373</v>
      </c>
      <c r="D476" t="s">
        <v>271</v>
      </c>
      <c r="E476" s="23">
        <v>41550</v>
      </c>
      <c r="F476" s="371">
        <f>YEAR(Vendas6[[#This Row],[Venda]])</f>
        <v>2013</v>
      </c>
      <c r="G476" t="s">
        <v>943</v>
      </c>
      <c r="H476" s="31" t="s">
        <v>63</v>
      </c>
      <c r="I476" s="372">
        <v>7110</v>
      </c>
    </row>
    <row r="477" spans="1:9" x14ac:dyDescent="0.25">
      <c r="A477" t="s">
        <v>948</v>
      </c>
      <c r="B477" t="s">
        <v>938</v>
      </c>
      <c r="C477" t="s">
        <v>276</v>
      </c>
      <c r="D477" t="s">
        <v>268</v>
      </c>
      <c r="E477" s="23">
        <v>42739</v>
      </c>
      <c r="F477" s="371">
        <f>YEAR(Vendas6[[#This Row],[Venda]])</f>
        <v>2017</v>
      </c>
      <c r="G477" t="s">
        <v>943</v>
      </c>
      <c r="H477" s="31" t="s">
        <v>84</v>
      </c>
      <c r="I477" s="372">
        <v>2096</v>
      </c>
    </row>
    <row r="478" spans="1:9" x14ac:dyDescent="0.25">
      <c r="A478" t="s">
        <v>949</v>
      </c>
      <c r="B478" t="s">
        <v>941</v>
      </c>
      <c r="C478" t="s">
        <v>359</v>
      </c>
      <c r="D478" t="s">
        <v>271</v>
      </c>
      <c r="E478" s="23">
        <v>41557</v>
      </c>
      <c r="F478" s="371">
        <f>YEAR(Vendas6[[#This Row],[Venda]])</f>
        <v>2013</v>
      </c>
      <c r="G478" t="s">
        <v>939</v>
      </c>
      <c r="H478" s="31" t="s">
        <v>79</v>
      </c>
      <c r="I478" s="372">
        <v>4192</v>
      </c>
    </row>
    <row r="479" spans="1:9" x14ac:dyDescent="0.25">
      <c r="A479" t="s">
        <v>937</v>
      </c>
      <c r="B479" t="s">
        <v>938</v>
      </c>
      <c r="C479" t="s">
        <v>957</v>
      </c>
      <c r="D479" t="s">
        <v>271</v>
      </c>
      <c r="E479" s="23">
        <v>42814</v>
      </c>
      <c r="F479" s="371">
        <f>YEAR(Vendas6[[#This Row],[Venda]])</f>
        <v>2017</v>
      </c>
      <c r="G479" t="s">
        <v>943</v>
      </c>
      <c r="H479" s="31" t="s">
        <v>77</v>
      </c>
      <c r="I479" s="372">
        <v>6796</v>
      </c>
    </row>
    <row r="480" spans="1:9" x14ac:dyDescent="0.25">
      <c r="A480" t="s">
        <v>940</v>
      </c>
      <c r="B480" t="s">
        <v>941</v>
      </c>
      <c r="C480" t="s">
        <v>66</v>
      </c>
      <c r="D480" t="s">
        <v>950</v>
      </c>
      <c r="E480" s="23">
        <v>42046</v>
      </c>
      <c r="F480" s="371">
        <f>YEAR(Vendas6[[#This Row],[Venda]])</f>
        <v>2015</v>
      </c>
      <c r="G480" t="s">
        <v>943</v>
      </c>
      <c r="H480" s="31" t="s">
        <v>49</v>
      </c>
      <c r="I480" s="372">
        <v>3436</v>
      </c>
    </row>
    <row r="481" spans="1:9" x14ac:dyDescent="0.25">
      <c r="A481" t="s">
        <v>944</v>
      </c>
      <c r="B481" t="s">
        <v>938</v>
      </c>
      <c r="C481" t="s">
        <v>359</v>
      </c>
      <c r="D481" t="s">
        <v>271</v>
      </c>
      <c r="E481" s="23">
        <v>42900</v>
      </c>
      <c r="F481" s="371">
        <f>YEAR(Vendas6[[#This Row],[Venda]])</f>
        <v>2017</v>
      </c>
      <c r="G481" t="s">
        <v>939</v>
      </c>
      <c r="H481" s="31" t="s">
        <v>58</v>
      </c>
      <c r="I481" s="372">
        <v>713</v>
      </c>
    </row>
    <row r="482" spans="1:9" x14ac:dyDescent="0.25">
      <c r="A482" t="s">
        <v>946</v>
      </c>
      <c r="B482" t="s">
        <v>941</v>
      </c>
      <c r="C482" t="s">
        <v>88</v>
      </c>
      <c r="D482" t="s">
        <v>950</v>
      </c>
      <c r="E482" s="23">
        <v>41292</v>
      </c>
      <c r="F482" s="371">
        <f>YEAR(Vendas6[[#This Row],[Venda]])</f>
        <v>2013</v>
      </c>
      <c r="G482" t="s">
        <v>943</v>
      </c>
      <c r="H482" s="31" t="s">
        <v>70</v>
      </c>
      <c r="I482" s="372">
        <v>120</v>
      </c>
    </row>
    <row r="483" spans="1:9" x14ac:dyDescent="0.25">
      <c r="A483" t="s">
        <v>948</v>
      </c>
      <c r="B483" t="s">
        <v>938</v>
      </c>
      <c r="C483" t="s">
        <v>396</v>
      </c>
      <c r="D483" t="s">
        <v>264</v>
      </c>
      <c r="E483" s="23">
        <v>41479</v>
      </c>
      <c r="F483" s="371">
        <f>YEAR(Vendas6[[#This Row],[Venda]])</f>
        <v>2013</v>
      </c>
      <c r="G483" t="s">
        <v>939</v>
      </c>
      <c r="H483" s="31" t="s">
        <v>61</v>
      </c>
      <c r="I483" s="372">
        <v>6672</v>
      </c>
    </row>
    <row r="484" spans="1:9" x14ac:dyDescent="0.25">
      <c r="A484" t="s">
        <v>949</v>
      </c>
      <c r="B484" t="s">
        <v>941</v>
      </c>
      <c r="C484" t="s">
        <v>278</v>
      </c>
      <c r="D484" t="s">
        <v>268</v>
      </c>
      <c r="E484" s="23">
        <v>43329</v>
      </c>
      <c r="F484" s="371">
        <f>YEAR(Vendas6[[#This Row],[Venda]])</f>
        <v>2018</v>
      </c>
      <c r="G484" t="s">
        <v>943</v>
      </c>
      <c r="H484" s="31" t="s">
        <v>45</v>
      </c>
      <c r="I484" s="372">
        <v>1129</v>
      </c>
    </row>
    <row r="485" spans="1:9" x14ac:dyDescent="0.25">
      <c r="A485" t="s">
        <v>937</v>
      </c>
      <c r="B485" t="s">
        <v>938</v>
      </c>
      <c r="C485" t="s">
        <v>955</v>
      </c>
      <c r="D485" t="s">
        <v>271</v>
      </c>
      <c r="E485" s="23">
        <v>42939</v>
      </c>
      <c r="F485" s="371">
        <f>YEAR(Vendas6[[#This Row],[Venda]])</f>
        <v>2017</v>
      </c>
      <c r="G485" t="s">
        <v>943</v>
      </c>
      <c r="H485" s="31" t="s">
        <v>75</v>
      </c>
      <c r="I485" s="372">
        <v>5498</v>
      </c>
    </row>
    <row r="486" spans="1:9" x14ac:dyDescent="0.25">
      <c r="A486" t="s">
        <v>940</v>
      </c>
      <c r="B486" t="s">
        <v>941</v>
      </c>
      <c r="C486" t="s">
        <v>396</v>
      </c>
      <c r="D486" t="s">
        <v>264</v>
      </c>
      <c r="E486" s="23">
        <v>42979</v>
      </c>
      <c r="F486" s="371">
        <f>YEAR(Vendas6[[#This Row],[Venda]])</f>
        <v>2017</v>
      </c>
      <c r="G486" t="s">
        <v>939</v>
      </c>
      <c r="H486" s="31" t="s">
        <v>63</v>
      </c>
      <c r="I486" s="372">
        <v>1708</v>
      </c>
    </row>
    <row r="487" spans="1:9" x14ac:dyDescent="0.25">
      <c r="A487" t="s">
        <v>944</v>
      </c>
      <c r="B487" t="s">
        <v>938</v>
      </c>
      <c r="C487" t="s">
        <v>955</v>
      </c>
      <c r="D487" t="s">
        <v>271</v>
      </c>
      <c r="E487" s="23">
        <v>41521</v>
      </c>
      <c r="F487" s="371">
        <f>YEAR(Vendas6[[#This Row],[Venda]])</f>
        <v>2013</v>
      </c>
      <c r="G487" t="s">
        <v>943</v>
      </c>
      <c r="H487" s="31" t="s">
        <v>84</v>
      </c>
      <c r="I487" s="372">
        <v>243</v>
      </c>
    </row>
    <row r="488" spans="1:9" x14ac:dyDescent="0.25">
      <c r="A488" t="s">
        <v>946</v>
      </c>
      <c r="B488" t="s">
        <v>941</v>
      </c>
      <c r="C488" t="s">
        <v>953</v>
      </c>
      <c r="D488" t="s">
        <v>271</v>
      </c>
      <c r="E488" s="23">
        <v>43441</v>
      </c>
      <c r="F488" s="371">
        <f>YEAR(Vendas6[[#This Row],[Venda]])</f>
        <v>2018</v>
      </c>
      <c r="G488" t="s">
        <v>943</v>
      </c>
      <c r="H488" s="31" t="s">
        <v>79</v>
      </c>
      <c r="I488" s="372">
        <v>4538</v>
      </c>
    </row>
    <row r="489" spans="1:9" x14ac:dyDescent="0.25">
      <c r="A489" t="s">
        <v>948</v>
      </c>
      <c r="B489" t="s">
        <v>938</v>
      </c>
      <c r="C489" t="s">
        <v>278</v>
      </c>
      <c r="D489" t="s">
        <v>268</v>
      </c>
      <c r="E489" s="23">
        <v>43409</v>
      </c>
      <c r="F489" s="371">
        <f>YEAR(Vendas6[[#This Row],[Venda]])</f>
        <v>2018</v>
      </c>
      <c r="G489" t="s">
        <v>939</v>
      </c>
      <c r="H489" s="31" t="s">
        <v>77</v>
      </c>
      <c r="I489" s="372">
        <v>4871</v>
      </c>
    </row>
    <row r="490" spans="1:9" x14ac:dyDescent="0.25">
      <c r="A490" t="s">
        <v>949</v>
      </c>
      <c r="B490" t="s">
        <v>941</v>
      </c>
      <c r="C490" t="s">
        <v>66</v>
      </c>
      <c r="D490" t="s">
        <v>950</v>
      </c>
      <c r="E490" s="23">
        <v>41133</v>
      </c>
      <c r="F490" s="371">
        <f>YEAR(Vendas6[[#This Row],[Venda]])</f>
        <v>2012</v>
      </c>
      <c r="G490" t="s">
        <v>943</v>
      </c>
      <c r="H490" s="31" t="s">
        <v>49</v>
      </c>
      <c r="I490" s="372">
        <v>5777</v>
      </c>
    </row>
    <row r="491" spans="1:9" x14ac:dyDescent="0.25">
      <c r="A491" t="s">
        <v>937</v>
      </c>
      <c r="B491" t="s">
        <v>938</v>
      </c>
      <c r="C491" t="s">
        <v>365</v>
      </c>
      <c r="D491" t="s">
        <v>264</v>
      </c>
      <c r="E491" s="23">
        <v>42683</v>
      </c>
      <c r="F491" s="371">
        <f>YEAR(Vendas6[[#This Row],[Venda]])</f>
        <v>2016</v>
      </c>
      <c r="G491" t="s">
        <v>939</v>
      </c>
      <c r="H491" s="31" t="s">
        <v>58</v>
      </c>
      <c r="I491" s="372">
        <v>1780</v>
      </c>
    </row>
    <row r="492" spans="1:9" x14ac:dyDescent="0.25">
      <c r="A492" t="s">
        <v>937</v>
      </c>
      <c r="B492" t="s">
        <v>938</v>
      </c>
      <c r="C492" t="s">
        <v>957</v>
      </c>
      <c r="D492" t="s">
        <v>271</v>
      </c>
      <c r="E492" s="23">
        <v>41586</v>
      </c>
      <c r="F492" s="371">
        <f>YEAR(Vendas6[[#This Row],[Venda]])</f>
        <v>2013</v>
      </c>
      <c r="G492" t="s">
        <v>939</v>
      </c>
      <c r="H492" s="31" t="s">
        <v>70</v>
      </c>
      <c r="I492" s="372">
        <v>3599</v>
      </c>
    </row>
    <row r="493" spans="1:9" x14ac:dyDescent="0.25">
      <c r="A493" t="s">
        <v>940</v>
      </c>
      <c r="B493" t="s">
        <v>941</v>
      </c>
      <c r="C493" t="s">
        <v>957</v>
      </c>
      <c r="D493" t="s">
        <v>271</v>
      </c>
      <c r="E493" s="23">
        <v>42506</v>
      </c>
      <c r="F493" s="371">
        <f>YEAR(Vendas6[[#This Row],[Venda]])</f>
        <v>2016</v>
      </c>
      <c r="G493" t="s">
        <v>943</v>
      </c>
      <c r="H493" s="31" t="s">
        <v>61</v>
      </c>
      <c r="I493" s="372">
        <v>7186</v>
      </c>
    </row>
    <row r="494" spans="1:9" x14ac:dyDescent="0.25">
      <c r="A494" t="s">
        <v>944</v>
      </c>
      <c r="B494" t="s">
        <v>938</v>
      </c>
      <c r="C494" t="s">
        <v>954</v>
      </c>
      <c r="D494" t="s">
        <v>271</v>
      </c>
      <c r="E494" s="23">
        <v>41215</v>
      </c>
      <c r="F494" s="371">
        <f>YEAR(Vendas6[[#This Row],[Venda]])</f>
        <v>2012</v>
      </c>
      <c r="G494" t="s">
        <v>943</v>
      </c>
      <c r="H494" s="31" t="s">
        <v>45</v>
      </c>
      <c r="I494" s="372">
        <v>4918</v>
      </c>
    </row>
    <row r="495" spans="1:9" x14ac:dyDescent="0.25">
      <c r="A495" t="s">
        <v>946</v>
      </c>
      <c r="B495" t="s">
        <v>941</v>
      </c>
      <c r="C495" t="s">
        <v>942</v>
      </c>
      <c r="D495" t="s">
        <v>264</v>
      </c>
      <c r="E495" s="23">
        <v>41319</v>
      </c>
      <c r="F495" s="371">
        <f>YEAR(Vendas6[[#This Row],[Venda]])</f>
        <v>2013</v>
      </c>
      <c r="G495" t="s">
        <v>939</v>
      </c>
      <c r="H495" s="31" t="s">
        <v>75</v>
      </c>
      <c r="I495" s="372">
        <v>3197</v>
      </c>
    </row>
    <row r="496" spans="1:9" x14ac:dyDescent="0.25">
      <c r="A496" t="s">
        <v>948</v>
      </c>
      <c r="B496" t="s">
        <v>938</v>
      </c>
      <c r="C496" t="s">
        <v>50</v>
      </c>
      <c r="D496" t="s">
        <v>262</v>
      </c>
      <c r="E496" s="23">
        <v>41982</v>
      </c>
      <c r="F496" s="371">
        <f>YEAR(Vendas6[[#This Row],[Venda]])</f>
        <v>2014</v>
      </c>
      <c r="G496" t="s">
        <v>943</v>
      </c>
      <c r="H496" s="31" t="s">
        <v>63</v>
      </c>
      <c r="I496" s="372">
        <v>4262</v>
      </c>
    </row>
    <row r="497" spans="1:9" x14ac:dyDescent="0.25">
      <c r="A497" t="s">
        <v>949</v>
      </c>
      <c r="B497" t="s">
        <v>941</v>
      </c>
      <c r="C497" t="s">
        <v>46</v>
      </c>
      <c r="D497" t="s">
        <v>950</v>
      </c>
      <c r="E497" s="23">
        <v>42765</v>
      </c>
      <c r="F497" s="371">
        <f>YEAR(Vendas6[[#This Row],[Venda]])</f>
        <v>2017</v>
      </c>
      <c r="G497" t="s">
        <v>943</v>
      </c>
      <c r="H497" s="31" t="s">
        <v>84</v>
      </c>
      <c r="I497" s="372">
        <v>4245</v>
      </c>
    </row>
    <row r="498" spans="1:9" x14ac:dyDescent="0.25">
      <c r="A498" t="s">
        <v>937</v>
      </c>
      <c r="B498" t="s">
        <v>938</v>
      </c>
      <c r="C498" t="s">
        <v>952</v>
      </c>
      <c r="D498" t="s">
        <v>264</v>
      </c>
      <c r="E498" s="23">
        <v>41406</v>
      </c>
      <c r="F498" s="371">
        <f>YEAR(Vendas6[[#This Row],[Venda]])</f>
        <v>2013</v>
      </c>
      <c r="G498" t="s">
        <v>939</v>
      </c>
      <c r="H498" s="31" t="s">
        <v>79</v>
      </c>
      <c r="I498" s="372">
        <v>6402</v>
      </c>
    </row>
    <row r="499" spans="1:9" x14ac:dyDescent="0.25">
      <c r="A499" t="s">
        <v>940</v>
      </c>
      <c r="B499" t="s">
        <v>941</v>
      </c>
      <c r="C499" t="s">
        <v>945</v>
      </c>
      <c r="D499" t="s">
        <v>264</v>
      </c>
      <c r="E499" s="23">
        <v>42646</v>
      </c>
      <c r="F499" s="371">
        <f>YEAR(Vendas6[[#This Row],[Venda]])</f>
        <v>2016</v>
      </c>
      <c r="G499" t="s">
        <v>943</v>
      </c>
      <c r="H499" s="31" t="s">
        <v>77</v>
      </c>
      <c r="I499" s="372">
        <v>6656</v>
      </c>
    </row>
    <row r="500" spans="1:9" x14ac:dyDescent="0.25">
      <c r="A500" t="s">
        <v>944</v>
      </c>
      <c r="B500" t="s">
        <v>938</v>
      </c>
      <c r="C500" t="s">
        <v>276</v>
      </c>
      <c r="D500" t="s">
        <v>268</v>
      </c>
      <c r="E500" s="23">
        <v>43187</v>
      </c>
      <c r="F500" s="371">
        <f>YEAR(Vendas6[[#This Row],[Venda]])</f>
        <v>2018</v>
      </c>
      <c r="G500" t="s">
        <v>939</v>
      </c>
      <c r="H500" s="31" t="s">
        <v>49</v>
      </c>
      <c r="I500" s="372">
        <v>2906</v>
      </c>
    </row>
    <row r="501" spans="1:9" x14ac:dyDescent="0.25">
      <c r="A501" t="s">
        <v>946</v>
      </c>
      <c r="B501" t="s">
        <v>941</v>
      </c>
      <c r="C501" t="s">
        <v>957</v>
      </c>
      <c r="D501" t="s">
        <v>271</v>
      </c>
      <c r="E501" s="23">
        <v>42832</v>
      </c>
      <c r="F501" s="371">
        <f>YEAR(Vendas6[[#This Row],[Venda]])</f>
        <v>2017</v>
      </c>
      <c r="G501" t="s">
        <v>943</v>
      </c>
      <c r="H501" s="31" t="s">
        <v>58</v>
      </c>
      <c r="I501" s="372">
        <v>3111</v>
      </c>
    </row>
    <row r="502" spans="1:9" x14ac:dyDescent="0.25">
      <c r="A502" t="s">
        <v>948</v>
      </c>
      <c r="B502" t="s">
        <v>938</v>
      </c>
      <c r="C502" t="s">
        <v>50</v>
      </c>
      <c r="D502" t="s">
        <v>262</v>
      </c>
      <c r="E502" s="23">
        <v>42850</v>
      </c>
      <c r="F502" s="371">
        <f>YEAR(Vendas6[[#This Row],[Venda]])</f>
        <v>2017</v>
      </c>
      <c r="G502" t="s">
        <v>943</v>
      </c>
      <c r="H502" s="31" t="s">
        <v>70</v>
      </c>
      <c r="I502" s="372">
        <v>3682</v>
      </c>
    </row>
    <row r="503" spans="1:9" x14ac:dyDescent="0.25">
      <c r="A503" t="s">
        <v>949</v>
      </c>
      <c r="B503" t="s">
        <v>941</v>
      </c>
      <c r="C503" t="s">
        <v>960</v>
      </c>
      <c r="D503" t="s">
        <v>264</v>
      </c>
      <c r="E503" s="23">
        <v>42773</v>
      </c>
      <c r="F503" s="371">
        <f>YEAR(Vendas6[[#This Row],[Venda]])</f>
        <v>2017</v>
      </c>
      <c r="G503" t="s">
        <v>939</v>
      </c>
      <c r="H503" s="31" t="s">
        <v>61</v>
      </c>
      <c r="I503" s="372">
        <v>6288</v>
      </c>
    </row>
    <row r="504" spans="1:9" x14ac:dyDescent="0.25">
      <c r="A504" t="s">
        <v>937</v>
      </c>
      <c r="B504" t="s">
        <v>938</v>
      </c>
      <c r="C504" t="s">
        <v>958</v>
      </c>
      <c r="D504" t="s">
        <v>271</v>
      </c>
      <c r="E504" s="23">
        <v>43370</v>
      </c>
      <c r="F504" s="371">
        <f>YEAR(Vendas6[[#This Row],[Venda]])</f>
        <v>2018</v>
      </c>
      <c r="G504" t="s">
        <v>943</v>
      </c>
      <c r="H504" s="31" t="s">
        <v>45</v>
      </c>
      <c r="I504" s="372">
        <v>3431</v>
      </c>
    </row>
    <row r="505" spans="1:9" x14ac:dyDescent="0.25">
      <c r="A505" t="s">
        <v>940</v>
      </c>
      <c r="B505" t="s">
        <v>941</v>
      </c>
      <c r="C505" t="s">
        <v>947</v>
      </c>
      <c r="D505" t="s">
        <v>271</v>
      </c>
      <c r="E505" s="23">
        <v>41461</v>
      </c>
      <c r="F505" s="371">
        <f>YEAR(Vendas6[[#This Row],[Venda]])</f>
        <v>2013</v>
      </c>
      <c r="G505" t="s">
        <v>943</v>
      </c>
      <c r="H505" s="31" t="s">
        <v>75</v>
      </c>
      <c r="I505" s="372">
        <v>1401</v>
      </c>
    </row>
    <row r="506" spans="1:9" x14ac:dyDescent="0.25">
      <c r="A506" t="s">
        <v>944</v>
      </c>
      <c r="B506" t="s">
        <v>938</v>
      </c>
      <c r="C506" t="s">
        <v>945</v>
      </c>
      <c r="D506" t="s">
        <v>264</v>
      </c>
      <c r="E506" s="23">
        <v>43446</v>
      </c>
      <c r="F506" s="371">
        <f>YEAR(Vendas6[[#This Row],[Venda]])</f>
        <v>2018</v>
      </c>
      <c r="G506" t="s">
        <v>939</v>
      </c>
      <c r="H506" s="31" t="s">
        <v>63</v>
      </c>
      <c r="I506" s="372">
        <v>3165</v>
      </c>
    </row>
    <row r="507" spans="1:9" x14ac:dyDescent="0.25">
      <c r="A507" t="s">
        <v>946</v>
      </c>
      <c r="B507" t="s">
        <v>941</v>
      </c>
      <c r="C507" t="s">
        <v>947</v>
      </c>
      <c r="D507" t="s">
        <v>271</v>
      </c>
      <c r="E507" s="23">
        <v>41618</v>
      </c>
      <c r="F507" s="371">
        <f>YEAR(Vendas6[[#This Row],[Venda]])</f>
        <v>2013</v>
      </c>
      <c r="G507" t="s">
        <v>943</v>
      </c>
      <c r="H507" s="31" t="s">
        <v>84</v>
      </c>
      <c r="I507" s="372">
        <v>2787</v>
      </c>
    </row>
    <row r="508" spans="1:9" x14ac:dyDescent="0.25">
      <c r="A508" t="s">
        <v>948</v>
      </c>
      <c r="B508" t="s">
        <v>938</v>
      </c>
      <c r="C508" t="s">
        <v>338</v>
      </c>
      <c r="D508" t="s">
        <v>271</v>
      </c>
      <c r="E508" s="23">
        <v>42670</v>
      </c>
      <c r="F508" s="371">
        <f>YEAR(Vendas6[[#This Row],[Venda]])</f>
        <v>2016</v>
      </c>
      <c r="G508" t="s">
        <v>939</v>
      </c>
      <c r="H508" s="31" t="s">
        <v>79</v>
      </c>
      <c r="I508" s="372">
        <v>861</v>
      </c>
    </row>
    <row r="509" spans="1:9" x14ac:dyDescent="0.25">
      <c r="A509" t="s">
        <v>949</v>
      </c>
      <c r="B509" t="s">
        <v>941</v>
      </c>
      <c r="C509" t="s">
        <v>942</v>
      </c>
      <c r="D509" t="s">
        <v>264</v>
      </c>
      <c r="E509" s="23">
        <v>41996</v>
      </c>
      <c r="F509" s="371">
        <f>YEAR(Vendas6[[#This Row],[Venda]])</f>
        <v>2014</v>
      </c>
      <c r="G509" t="s">
        <v>943</v>
      </c>
      <c r="H509" s="31" t="s">
        <v>77</v>
      </c>
      <c r="I509" s="372">
        <v>372</v>
      </c>
    </row>
    <row r="510" spans="1:9" x14ac:dyDescent="0.25">
      <c r="A510" t="s">
        <v>937</v>
      </c>
      <c r="B510" t="s">
        <v>938</v>
      </c>
      <c r="C510" t="s">
        <v>373</v>
      </c>
      <c r="D510" t="s">
        <v>271</v>
      </c>
      <c r="E510" s="23">
        <v>41867</v>
      </c>
      <c r="F510" s="371">
        <f>YEAR(Vendas6[[#This Row],[Venda]])</f>
        <v>2014</v>
      </c>
      <c r="G510" t="s">
        <v>943</v>
      </c>
      <c r="H510" s="31" t="s">
        <v>49</v>
      </c>
      <c r="I510" s="372">
        <v>7857</v>
      </c>
    </row>
    <row r="511" spans="1:9" x14ac:dyDescent="0.25">
      <c r="A511" t="s">
        <v>940</v>
      </c>
      <c r="B511" t="s">
        <v>941</v>
      </c>
      <c r="C511" t="s">
        <v>959</v>
      </c>
      <c r="D511" t="s">
        <v>264</v>
      </c>
      <c r="E511" s="23">
        <v>42721</v>
      </c>
      <c r="F511" s="371">
        <f>YEAR(Vendas6[[#This Row],[Venda]])</f>
        <v>2016</v>
      </c>
      <c r="G511" t="s">
        <v>939</v>
      </c>
      <c r="H511" s="31" t="s">
        <v>58</v>
      </c>
      <c r="I511" s="372">
        <v>1073</v>
      </c>
    </row>
    <row r="512" spans="1:9" x14ac:dyDescent="0.25">
      <c r="A512" t="s">
        <v>944</v>
      </c>
      <c r="B512" t="s">
        <v>938</v>
      </c>
      <c r="C512" t="s">
        <v>405</v>
      </c>
      <c r="D512" t="s">
        <v>268</v>
      </c>
      <c r="E512" s="23">
        <v>41450</v>
      </c>
      <c r="F512" s="371">
        <f>YEAR(Vendas6[[#This Row],[Venda]])</f>
        <v>2013</v>
      </c>
      <c r="G512" t="s">
        <v>943</v>
      </c>
      <c r="H512" s="31" t="s">
        <v>70</v>
      </c>
      <c r="I512" s="372">
        <v>3334</v>
      </c>
    </row>
    <row r="513" spans="1:9" x14ac:dyDescent="0.25">
      <c r="A513" t="s">
        <v>946</v>
      </c>
      <c r="B513" t="s">
        <v>941</v>
      </c>
      <c r="C513" t="s">
        <v>276</v>
      </c>
      <c r="D513" t="s">
        <v>268</v>
      </c>
      <c r="E513" s="23">
        <v>41452</v>
      </c>
      <c r="F513" s="371">
        <f>YEAR(Vendas6[[#This Row],[Venda]])</f>
        <v>2013</v>
      </c>
      <c r="G513" t="s">
        <v>943</v>
      </c>
      <c r="H513" s="31" t="s">
        <v>61</v>
      </c>
      <c r="I513" s="372">
        <v>2719</v>
      </c>
    </row>
    <row r="514" spans="1:9" x14ac:dyDescent="0.25">
      <c r="A514" t="s">
        <v>948</v>
      </c>
      <c r="B514" t="s">
        <v>938</v>
      </c>
      <c r="C514" t="s">
        <v>50</v>
      </c>
      <c r="D514" t="s">
        <v>262</v>
      </c>
      <c r="E514" s="23">
        <v>43027</v>
      </c>
      <c r="F514" s="371">
        <f>YEAR(Vendas6[[#This Row],[Venda]])</f>
        <v>2017</v>
      </c>
      <c r="G514" t="s">
        <v>939</v>
      </c>
      <c r="H514" s="31" t="s">
        <v>45</v>
      </c>
      <c r="I514" s="372">
        <v>2446</v>
      </c>
    </row>
    <row r="515" spans="1:9" x14ac:dyDescent="0.25">
      <c r="A515" t="s">
        <v>949</v>
      </c>
      <c r="B515" t="s">
        <v>941</v>
      </c>
      <c r="C515" t="s">
        <v>960</v>
      </c>
      <c r="D515" t="s">
        <v>264</v>
      </c>
      <c r="E515" s="23">
        <v>41345</v>
      </c>
      <c r="F515" s="371">
        <f>YEAR(Vendas6[[#This Row],[Venda]])</f>
        <v>2013</v>
      </c>
      <c r="G515" t="s">
        <v>943</v>
      </c>
      <c r="H515" s="31" t="s">
        <v>75</v>
      </c>
      <c r="I515" s="372">
        <v>2484</v>
      </c>
    </row>
    <row r="516" spans="1:9" x14ac:dyDescent="0.25">
      <c r="A516" t="s">
        <v>937</v>
      </c>
      <c r="B516" t="s">
        <v>938</v>
      </c>
      <c r="C516" t="s">
        <v>951</v>
      </c>
      <c r="D516" t="s">
        <v>950</v>
      </c>
      <c r="E516" s="23">
        <v>43157</v>
      </c>
      <c r="F516" s="371">
        <f>YEAR(Vendas6[[#This Row],[Venda]])</f>
        <v>2018</v>
      </c>
      <c r="G516" t="s">
        <v>939</v>
      </c>
      <c r="H516" s="31" t="s">
        <v>63</v>
      </c>
      <c r="I516" s="372">
        <v>4681</v>
      </c>
    </row>
    <row r="517" spans="1:9" x14ac:dyDescent="0.25">
      <c r="A517" t="s">
        <v>940</v>
      </c>
      <c r="B517" t="s">
        <v>941</v>
      </c>
      <c r="C517" t="s">
        <v>338</v>
      </c>
      <c r="D517" t="s">
        <v>271</v>
      </c>
      <c r="E517" s="23">
        <v>42310</v>
      </c>
      <c r="F517" s="371">
        <f>YEAR(Vendas6[[#This Row],[Venda]])</f>
        <v>2015</v>
      </c>
      <c r="G517" t="s">
        <v>943</v>
      </c>
      <c r="H517" s="31" t="s">
        <v>84</v>
      </c>
      <c r="I517" s="372">
        <v>1639</v>
      </c>
    </row>
    <row r="518" spans="1:9" x14ac:dyDescent="0.25">
      <c r="A518" t="s">
        <v>944</v>
      </c>
      <c r="B518" t="s">
        <v>938</v>
      </c>
      <c r="C518" t="s">
        <v>365</v>
      </c>
      <c r="D518" t="s">
        <v>264</v>
      </c>
      <c r="E518" s="23">
        <v>41824</v>
      </c>
      <c r="F518" s="371">
        <f>YEAR(Vendas6[[#This Row],[Venda]])</f>
        <v>2014</v>
      </c>
      <c r="G518" t="s">
        <v>943</v>
      </c>
      <c r="H518" s="31" t="s">
        <v>79</v>
      </c>
      <c r="I518" s="372">
        <v>5370</v>
      </c>
    </row>
    <row r="519" spans="1:9" x14ac:dyDescent="0.25">
      <c r="A519" t="s">
        <v>946</v>
      </c>
      <c r="B519" t="s">
        <v>941</v>
      </c>
      <c r="C519" t="s">
        <v>942</v>
      </c>
      <c r="D519" t="s">
        <v>264</v>
      </c>
      <c r="E519" s="23">
        <v>42912</v>
      </c>
      <c r="F519" s="371">
        <f>YEAR(Vendas6[[#This Row],[Venda]])</f>
        <v>2017</v>
      </c>
      <c r="G519" t="s">
        <v>939</v>
      </c>
      <c r="H519" s="31" t="s">
        <v>77</v>
      </c>
      <c r="I519" s="372">
        <v>8389</v>
      </c>
    </row>
    <row r="520" spans="1:9" x14ac:dyDescent="0.25">
      <c r="A520" t="s">
        <v>948</v>
      </c>
      <c r="B520" t="s">
        <v>938</v>
      </c>
      <c r="C520" t="s">
        <v>88</v>
      </c>
      <c r="D520" t="s">
        <v>950</v>
      </c>
      <c r="E520" s="23">
        <v>41876</v>
      </c>
      <c r="F520" s="371">
        <f>YEAR(Vendas6[[#This Row],[Venda]])</f>
        <v>2014</v>
      </c>
      <c r="G520" t="s">
        <v>943</v>
      </c>
      <c r="H520" s="31" t="s">
        <v>49</v>
      </c>
      <c r="I520" s="372">
        <v>4464</v>
      </c>
    </row>
    <row r="521" spans="1:9" x14ac:dyDescent="0.25">
      <c r="A521" t="s">
        <v>949</v>
      </c>
      <c r="B521" t="s">
        <v>941</v>
      </c>
      <c r="C521" t="s">
        <v>46</v>
      </c>
      <c r="D521" t="s">
        <v>950</v>
      </c>
      <c r="E521" s="23">
        <v>42093</v>
      </c>
      <c r="F521" s="371">
        <f>YEAR(Vendas6[[#This Row],[Venda]])</f>
        <v>2015</v>
      </c>
      <c r="G521" t="s">
        <v>943</v>
      </c>
      <c r="H521" s="31" t="s">
        <v>58</v>
      </c>
      <c r="I521" s="372">
        <v>1856</v>
      </c>
    </row>
    <row r="522" spans="1:9" x14ac:dyDescent="0.25">
      <c r="A522" t="s">
        <v>937</v>
      </c>
      <c r="B522" t="s">
        <v>938</v>
      </c>
      <c r="C522" t="s">
        <v>278</v>
      </c>
      <c r="D522" t="s">
        <v>268</v>
      </c>
      <c r="E522" s="23">
        <v>41120</v>
      </c>
      <c r="F522" s="371">
        <f>YEAR(Vendas6[[#This Row],[Venda]])</f>
        <v>2012</v>
      </c>
      <c r="G522" t="s">
        <v>939</v>
      </c>
      <c r="H522" s="31" t="s">
        <v>70</v>
      </c>
      <c r="I522" s="372">
        <v>4055</v>
      </c>
    </row>
    <row r="523" spans="1:9" x14ac:dyDescent="0.25">
      <c r="A523" t="s">
        <v>940</v>
      </c>
      <c r="B523" t="s">
        <v>941</v>
      </c>
      <c r="C523" t="s">
        <v>942</v>
      </c>
      <c r="D523" t="s">
        <v>264</v>
      </c>
      <c r="E523" s="23">
        <v>42208</v>
      </c>
      <c r="F523" s="371">
        <f>YEAR(Vendas6[[#This Row],[Venda]])</f>
        <v>2015</v>
      </c>
      <c r="G523" t="s">
        <v>943</v>
      </c>
      <c r="H523" s="31" t="s">
        <v>61</v>
      </c>
      <c r="I523" s="372">
        <v>7511</v>
      </c>
    </row>
    <row r="524" spans="1:9" x14ac:dyDescent="0.25">
      <c r="A524" t="s">
        <v>944</v>
      </c>
      <c r="B524" t="s">
        <v>938</v>
      </c>
      <c r="C524" t="s">
        <v>278</v>
      </c>
      <c r="D524" t="s">
        <v>268</v>
      </c>
      <c r="E524" s="23">
        <v>41166</v>
      </c>
      <c r="F524" s="371">
        <f>YEAR(Vendas6[[#This Row],[Venda]])</f>
        <v>2012</v>
      </c>
      <c r="G524" t="s">
        <v>939</v>
      </c>
      <c r="H524" s="31" t="s">
        <v>45</v>
      </c>
      <c r="I524" s="372">
        <v>4265</v>
      </c>
    </row>
    <row r="525" spans="1:9" x14ac:dyDescent="0.25">
      <c r="A525" t="s">
        <v>946</v>
      </c>
      <c r="B525" t="s">
        <v>941</v>
      </c>
      <c r="C525" t="s">
        <v>405</v>
      </c>
      <c r="D525" t="s">
        <v>268</v>
      </c>
      <c r="E525" s="23">
        <v>41638</v>
      </c>
      <c r="F525" s="371">
        <f>YEAR(Vendas6[[#This Row],[Venda]])</f>
        <v>2013</v>
      </c>
      <c r="G525" t="s">
        <v>943</v>
      </c>
      <c r="H525" s="31" t="s">
        <v>75</v>
      </c>
      <c r="I525" s="372">
        <v>53</v>
      </c>
    </row>
    <row r="526" spans="1:9" x14ac:dyDescent="0.25">
      <c r="A526" t="s">
        <v>948</v>
      </c>
      <c r="B526" t="s">
        <v>938</v>
      </c>
      <c r="C526" t="s">
        <v>356</v>
      </c>
      <c r="D526" t="s">
        <v>262</v>
      </c>
      <c r="E526" s="23">
        <v>43364</v>
      </c>
      <c r="F526" s="371">
        <f>YEAR(Vendas6[[#This Row],[Venda]])</f>
        <v>2018</v>
      </c>
      <c r="G526" t="s">
        <v>943</v>
      </c>
      <c r="H526" s="31" t="s">
        <v>63</v>
      </c>
      <c r="I526" s="372">
        <v>5770</v>
      </c>
    </row>
    <row r="527" spans="1:9" x14ac:dyDescent="0.25">
      <c r="A527" t="s">
        <v>949</v>
      </c>
      <c r="B527" t="s">
        <v>941</v>
      </c>
      <c r="C527" t="s">
        <v>945</v>
      </c>
      <c r="D527" t="s">
        <v>264</v>
      </c>
      <c r="E527" s="23">
        <v>43302</v>
      </c>
      <c r="F527" s="371">
        <f>YEAR(Vendas6[[#This Row],[Venda]])</f>
        <v>2018</v>
      </c>
      <c r="G527" t="s">
        <v>939</v>
      </c>
      <c r="H527" s="31" t="s">
        <v>84</v>
      </c>
      <c r="I527" s="372">
        <v>3225</v>
      </c>
    </row>
    <row r="528" spans="1:9" x14ac:dyDescent="0.25">
      <c r="A528" t="s">
        <v>937</v>
      </c>
      <c r="B528" t="s">
        <v>938</v>
      </c>
      <c r="C528" t="s">
        <v>957</v>
      </c>
      <c r="D528" t="s">
        <v>271</v>
      </c>
      <c r="E528" s="23">
        <v>41127</v>
      </c>
      <c r="F528" s="371">
        <f>YEAR(Vendas6[[#This Row],[Venda]])</f>
        <v>2012</v>
      </c>
      <c r="G528" t="s">
        <v>943</v>
      </c>
      <c r="H528" s="31" t="s">
        <v>79</v>
      </c>
      <c r="I528" s="372">
        <v>246</v>
      </c>
    </row>
    <row r="529" spans="1:9" x14ac:dyDescent="0.25">
      <c r="A529" t="s">
        <v>940</v>
      </c>
      <c r="B529" t="s">
        <v>941</v>
      </c>
      <c r="C529" t="s">
        <v>46</v>
      </c>
      <c r="D529" t="s">
        <v>950</v>
      </c>
      <c r="E529" s="23">
        <v>41114</v>
      </c>
      <c r="F529" s="371">
        <f>YEAR(Vendas6[[#This Row],[Venda]])</f>
        <v>2012</v>
      </c>
      <c r="G529" t="s">
        <v>943</v>
      </c>
      <c r="H529" s="31" t="s">
        <v>77</v>
      </c>
      <c r="I529" s="372">
        <v>413</v>
      </c>
    </row>
    <row r="530" spans="1:9" x14ac:dyDescent="0.25">
      <c r="A530" t="s">
        <v>944</v>
      </c>
      <c r="B530" t="s">
        <v>938</v>
      </c>
      <c r="C530" t="s">
        <v>947</v>
      </c>
      <c r="D530" t="s">
        <v>271</v>
      </c>
      <c r="E530" s="23">
        <v>42267</v>
      </c>
      <c r="F530" s="371">
        <f>YEAR(Vendas6[[#This Row],[Venda]])</f>
        <v>2015</v>
      </c>
      <c r="G530" t="s">
        <v>939</v>
      </c>
      <c r="H530" s="34" t="s">
        <v>79</v>
      </c>
      <c r="I530" s="372">
        <v>7432</v>
      </c>
    </row>
    <row r="531" spans="1:9" x14ac:dyDescent="0.25">
      <c r="A531" t="s">
        <v>946</v>
      </c>
      <c r="B531" t="s">
        <v>941</v>
      </c>
      <c r="C531" t="s">
        <v>945</v>
      </c>
      <c r="D531" t="s">
        <v>264</v>
      </c>
      <c r="E531" s="23">
        <v>42073</v>
      </c>
      <c r="F531" s="371">
        <f>YEAR(Vendas6[[#This Row],[Venda]])</f>
        <v>2015</v>
      </c>
      <c r="G531" t="s">
        <v>943</v>
      </c>
      <c r="H531" s="31" t="s">
        <v>79</v>
      </c>
      <c r="I531" s="372">
        <v>1828</v>
      </c>
    </row>
    <row r="532" spans="1:9" x14ac:dyDescent="0.25">
      <c r="A532" t="s">
        <v>948</v>
      </c>
      <c r="B532" t="s">
        <v>938</v>
      </c>
      <c r="C532" t="s">
        <v>960</v>
      </c>
      <c r="D532" t="s">
        <v>264</v>
      </c>
      <c r="E532" s="23">
        <v>41393</v>
      </c>
      <c r="F532" s="371">
        <f>YEAR(Vendas6[[#This Row],[Venda]])</f>
        <v>2013</v>
      </c>
      <c r="G532" t="s">
        <v>939</v>
      </c>
      <c r="H532" s="31" t="s">
        <v>63</v>
      </c>
      <c r="I532" s="372">
        <v>5517</v>
      </c>
    </row>
    <row r="533" spans="1:9" x14ac:dyDescent="0.25">
      <c r="A533" t="s">
        <v>949</v>
      </c>
      <c r="B533" t="s">
        <v>941</v>
      </c>
      <c r="C533" t="s">
        <v>342</v>
      </c>
      <c r="D533" t="s">
        <v>262</v>
      </c>
      <c r="E533" s="23">
        <v>43279</v>
      </c>
      <c r="F533" s="371">
        <f>YEAR(Vendas6[[#This Row],[Venda]])</f>
        <v>2018</v>
      </c>
      <c r="G533" t="s">
        <v>943</v>
      </c>
      <c r="H533" s="31" t="s">
        <v>84</v>
      </c>
      <c r="I533" s="372">
        <v>4738</v>
      </c>
    </row>
    <row r="534" spans="1:9" x14ac:dyDescent="0.25">
      <c r="A534" t="s">
        <v>937</v>
      </c>
      <c r="B534" t="s">
        <v>938</v>
      </c>
      <c r="C534" t="s">
        <v>338</v>
      </c>
      <c r="D534" t="s">
        <v>271</v>
      </c>
      <c r="E534" s="23">
        <v>41516</v>
      </c>
      <c r="F534" s="371">
        <f>YEAR(Vendas6[[#This Row],[Venda]])</f>
        <v>2013</v>
      </c>
      <c r="G534" t="s">
        <v>943</v>
      </c>
      <c r="H534" s="31" t="s">
        <v>79</v>
      </c>
      <c r="I534" s="372">
        <v>7786</v>
      </c>
    </row>
    <row r="535" spans="1:9" x14ac:dyDescent="0.25">
      <c r="A535" t="s">
        <v>940</v>
      </c>
      <c r="B535" t="s">
        <v>941</v>
      </c>
      <c r="C535" t="s">
        <v>46</v>
      </c>
      <c r="D535" t="s">
        <v>950</v>
      </c>
      <c r="E535" s="23">
        <v>41233</v>
      </c>
      <c r="F535" s="371">
        <f>YEAR(Vendas6[[#This Row],[Venda]])</f>
        <v>2012</v>
      </c>
      <c r="G535" t="s">
        <v>939</v>
      </c>
      <c r="H535" s="31" t="s">
        <v>77</v>
      </c>
      <c r="I535" s="372">
        <v>2634</v>
      </c>
    </row>
    <row r="536" spans="1:9" x14ac:dyDescent="0.25">
      <c r="A536" t="s">
        <v>944</v>
      </c>
      <c r="B536" t="s">
        <v>938</v>
      </c>
      <c r="C536" t="s">
        <v>46</v>
      </c>
      <c r="D536" t="s">
        <v>950</v>
      </c>
      <c r="E536" s="23">
        <v>43101</v>
      </c>
      <c r="F536" s="371">
        <f>YEAR(Vendas6[[#This Row],[Venda]])</f>
        <v>2018</v>
      </c>
      <c r="G536" t="s">
        <v>943</v>
      </c>
      <c r="H536" s="31" t="s">
        <v>49</v>
      </c>
      <c r="I536" s="372">
        <v>1083</v>
      </c>
    </row>
    <row r="537" spans="1:9" x14ac:dyDescent="0.25">
      <c r="A537" t="s">
        <v>946</v>
      </c>
      <c r="B537" t="s">
        <v>941</v>
      </c>
      <c r="C537" t="s">
        <v>46</v>
      </c>
      <c r="D537" t="s">
        <v>950</v>
      </c>
      <c r="E537" s="23">
        <v>42191</v>
      </c>
      <c r="F537" s="371">
        <f>YEAR(Vendas6[[#This Row],[Venda]])</f>
        <v>2015</v>
      </c>
      <c r="G537" t="s">
        <v>943</v>
      </c>
      <c r="H537" s="31" t="s">
        <v>58</v>
      </c>
      <c r="I537" s="372">
        <v>9412</v>
      </c>
    </row>
    <row r="538" spans="1:9" x14ac:dyDescent="0.25">
      <c r="A538" t="s">
        <v>948</v>
      </c>
      <c r="B538" t="s">
        <v>938</v>
      </c>
      <c r="C538" t="s">
        <v>947</v>
      </c>
      <c r="D538" t="s">
        <v>271</v>
      </c>
      <c r="E538" s="23">
        <v>43221</v>
      </c>
      <c r="F538" s="371">
        <f>YEAR(Vendas6[[#This Row],[Venda]])</f>
        <v>2018</v>
      </c>
      <c r="G538" t="s">
        <v>939</v>
      </c>
      <c r="H538" s="31" t="s">
        <v>70</v>
      </c>
      <c r="I538" s="372">
        <v>6468</v>
      </c>
    </row>
    <row r="539" spans="1:9" x14ac:dyDescent="0.25">
      <c r="A539" t="s">
        <v>949</v>
      </c>
      <c r="B539" t="s">
        <v>941</v>
      </c>
      <c r="C539" t="s">
        <v>954</v>
      </c>
      <c r="D539" t="s">
        <v>271</v>
      </c>
      <c r="E539" s="23">
        <v>42462</v>
      </c>
      <c r="F539" s="371">
        <f>YEAR(Vendas6[[#This Row],[Venda]])</f>
        <v>2016</v>
      </c>
      <c r="G539" t="s">
        <v>943</v>
      </c>
      <c r="H539" s="31" t="s">
        <v>61</v>
      </c>
      <c r="I539" s="372">
        <v>252</v>
      </c>
    </row>
    <row r="540" spans="1:9" x14ac:dyDescent="0.25">
      <c r="A540" t="s">
        <v>937</v>
      </c>
      <c r="B540" t="s">
        <v>938</v>
      </c>
      <c r="C540" t="s">
        <v>373</v>
      </c>
      <c r="D540" t="s">
        <v>271</v>
      </c>
      <c r="E540" s="23">
        <v>42087</v>
      </c>
      <c r="F540" s="371">
        <f>YEAR(Vendas6[[#This Row],[Venda]])</f>
        <v>2015</v>
      </c>
      <c r="G540" t="s">
        <v>939</v>
      </c>
      <c r="H540" s="31" t="s">
        <v>45</v>
      </c>
      <c r="I540" s="372">
        <v>186</v>
      </c>
    </row>
    <row r="541" spans="1:9" x14ac:dyDescent="0.25">
      <c r="A541" t="s">
        <v>937</v>
      </c>
      <c r="B541" t="s">
        <v>938</v>
      </c>
      <c r="C541" t="s">
        <v>945</v>
      </c>
      <c r="D541" t="s">
        <v>264</v>
      </c>
      <c r="E541" s="23">
        <v>41894</v>
      </c>
      <c r="F541" s="371">
        <f>YEAR(Vendas6[[#This Row],[Venda]])</f>
        <v>2014</v>
      </c>
      <c r="G541" t="s">
        <v>939</v>
      </c>
      <c r="H541" s="31" t="s">
        <v>75</v>
      </c>
      <c r="I541" s="372">
        <v>4272</v>
      </c>
    </row>
    <row r="542" spans="1:9" x14ac:dyDescent="0.25">
      <c r="A542" t="s">
        <v>940</v>
      </c>
      <c r="B542" t="s">
        <v>941</v>
      </c>
      <c r="C542" t="s">
        <v>50</v>
      </c>
      <c r="D542" t="s">
        <v>262</v>
      </c>
      <c r="E542" s="23">
        <v>42271</v>
      </c>
      <c r="F542" s="371">
        <f>YEAR(Vendas6[[#This Row],[Venda]])</f>
        <v>2015</v>
      </c>
      <c r="G542" t="s">
        <v>943</v>
      </c>
      <c r="H542" s="31" t="s">
        <v>63</v>
      </c>
      <c r="I542" s="372">
        <v>4055</v>
      </c>
    </row>
    <row r="543" spans="1:9" x14ac:dyDescent="0.25">
      <c r="A543" t="s">
        <v>944</v>
      </c>
      <c r="B543" t="s">
        <v>938</v>
      </c>
      <c r="C543" t="s">
        <v>960</v>
      </c>
      <c r="D543" t="s">
        <v>264</v>
      </c>
      <c r="E543" s="23">
        <v>43227</v>
      </c>
      <c r="F543" s="371">
        <f>YEAR(Vendas6[[#This Row],[Venda]])</f>
        <v>2018</v>
      </c>
      <c r="G543" t="s">
        <v>943</v>
      </c>
      <c r="H543" s="31" t="s">
        <v>84</v>
      </c>
      <c r="I543" s="372">
        <v>572</v>
      </c>
    </row>
    <row r="544" spans="1:9" x14ac:dyDescent="0.25">
      <c r="A544" t="s">
        <v>946</v>
      </c>
      <c r="B544" t="s">
        <v>941</v>
      </c>
      <c r="C544" t="s">
        <v>373</v>
      </c>
      <c r="D544" t="s">
        <v>271</v>
      </c>
      <c r="E544" s="23">
        <v>42809</v>
      </c>
      <c r="F544" s="371">
        <f>YEAR(Vendas6[[#This Row],[Venda]])</f>
        <v>2017</v>
      </c>
      <c r="G544" t="s">
        <v>939</v>
      </c>
      <c r="H544" s="31" t="s">
        <v>79</v>
      </c>
      <c r="I544" s="372">
        <v>6959</v>
      </c>
    </row>
    <row r="545" spans="1:9" x14ac:dyDescent="0.25">
      <c r="A545" t="s">
        <v>948</v>
      </c>
      <c r="B545" t="s">
        <v>938</v>
      </c>
      <c r="C545" t="s">
        <v>88</v>
      </c>
      <c r="D545" t="s">
        <v>950</v>
      </c>
      <c r="E545" s="23">
        <v>42046</v>
      </c>
      <c r="F545" s="371">
        <f>YEAR(Vendas6[[#This Row],[Venda]])</f>
        <v>2015</v>
      </c>
      <c r="G545" t="s">
        <v>943</v>
      </c>
      <c r="H545" s="31" t="s">
        <v>77</v>
      </c>
      <c r="I545" s="372">
        <v>8416</v>
      </c>
    </row>
    <row r="546" spans="1:9" x14ac:dyDescent="0.25">
      <c r="A546" t="s">
        <v>949</v>
      </c>
      <c r="B546" t="s">
        <v>941</v>
      </c>
      <c r="C546" t="s">
        <v>405</v>
      </c>
      <c r="D546" t="s">
        <v>268</v>
      </c>
      <c r="E546" s="23">
        <v>41191</v>
      </c>
      <c r="F546" s="371">
        <f>YEAR(Vendas6[[#This Row],[Venda]])</f>
        <v>2012</v>
      </c>
      <c r="G546" t="s">
        <v>943</v>
      </c>
      <c r="H546" s="31" t="s">
        <v>49</v>
      </c>
      <c r="I546" s="372">
        <v>1559</v>
      </c>
    </row>
    <row r="547" spans="1:9" x14ac:dyDescent="0.25">
      <c r="A547" t="s">
        <v>937</v>
      </c>
      <c r="B547" t="s">
        <v>938</v>
      </c>
      <c r="C547" t="s">
        <v>945</v>
      </c>
      <c r="D547" t="s">
        <v>264</v>
      </c>
      <c r="E547" s="23">
        <v>43383</v>
      </c>
      <c r="F547" s="371">
        <f>YEAR(Vendas6[[#This Row],[Venda]])</f>
        <v>2018</v>
      </c>
      <c r="G547" t="s">
        <v>939</v>
      </c>
      <c r="H547" s="31" t="s">
        <v>58</v>
      </c>
      <c r="I547" s="372">
        <v>1120</v>
      </c>
    </row>
    <row r="548" spans="1:9" x14ac:dyDescent="0.25">
      <c r="A548" t="s">
        <v>940</v>
      </c>
      <c r="B548" t="s">
        <v>941</v>
      </c>
      <c r="C548" t="s">
        <v>958</v>
      </c>
      <c r="D548" t="s">
        <v>271</v>
      </c>
      <c r="E548" s="23">
        <v>43394</v>
      </c>
      <c r="F548" s="371">
        <f>YEAR(Vendas6[[#This Row],[Venda]])</f>
        <v>2018</v>
      </c>
      <c r="G548" t="s">
        <v>943</v>
      </c>
      <c r="H548" s="31" t="s">
        <v>70</v>
      </c>
      <c r="I548" s="372">
        <v>7063</v>
      </c>
    </row>
    <row r="549" spans="1:9" x14ac:dyDescent="0.25">
      <c r="A549" t="s">
        <v>944</v>
      </c>
      <c r="B549" t="s">
        <v>938</v>
      </c>
      <c r="C549" t="s">
        <v>953</v>
      </c>
      <c r="D549" t="s">
        <v>271</v>
      </c>
      <c r="E549" s="23">
        <v>43406</v>
      </c>
      <c r="F549" s="371">
        <f>YEAR(Vendas6[[#This Row],[Venda]])</f>
        <v>2018</v>
      </c>
      <c r="G549" t="s">
        <v>939</v>
      </c>
      <c r="H549" s="31" t="s">
        <v>61</v>
      </c>
      <c r="I549" s="372">
        <v>5922</v>
      </c>
    </row>
    <row r="550" spans="1:9" x14ac:dyDescent="0.25">
      <c r="A550" t="s">
        <v>946</v>
      </c>
      <c r="B550" t="s">
        <v>941</v>
      </c>
      <c r="C550" t="s">
        <v>960</v>
      </c>
      <c r="D550" t="s">
        <v>264</v>
      </c>
      <c r="E550" s="23">
        <v>42719</v>
      </c>
      <c r="F550" s="371">
        <f>YEAR(Vendas6[[#This Row],[Venda]])</f>
        <v>2016</v>
      </c>
      <c r="G550" t="s">
        <v>943</v>
      </c>
      <c r="H550" s="31" t="s">
        <v>45</v>
      </c>
      <c r="I550" s="372">
        <v>8345</v>
      </c>
    </row>
    <row r="551" spans="1:9" x14ac:dyDescent="0.25">
      <c r="A551" t="s">
        <v>948</v>
      </c>
      <c r="B551" t="s">
        <v>938</v>
      </c>
      <c r="C551" t="s">
        <v>338</v>
      </c>
      <c r="D551" t="s">
        <v>271</v>
      </c>
      <c r="E551" s="23">
        <v>42061</v>
      </c>
      <c r="F551" s="371">
        <f>YEAR(Vendas6[[#This Row],[Venda]])</f>
        <v>2015</v>
      </c>
      <c r="G551" t="s">
        <v>943</v>
      </c>
      <c r="H551" s="31" t="s">
        <v>75</v>
      </c>
      <c r="I551" s="372">
        <v>8565</v>
      </c>
    </row>
    <row r="552" spans="1:9" x14ac:dyDescent="0.25">
      <c r="A552" t="s">
        <v>949</v>
      </c>
      <c r="B552" t="s">
        <v>941</v>
      </c>
      <c r="C552" t="s">
        <v>957</v>
      </c>
      <c r="D552" t="s">
        <v>271</v>
      </c>
      <c r="E552" s="23">
        <v>41155</v>
      </c>
      <c r="F552" s="371">
        <f>YEAR(Vendas6[[#This Row],[Venda]])</f>
        <v>2012</v>
      </c>
      <c r="G552" t="s">
        <v>939</v>
      </c>
      <c r="H552" s="31" t="s">
        <v>63</v>
      </c>
      <c r="I552" s="372">
        <v>180</v>
      </c>
    </row>
    <row r="553" spans="1:9" x14ac:dyDescent="0.25">
      <c r="A553" t="s">
        <v>937</v>
      </c>
      <c r="B553" t="s">
        <v>938</v>
      </c>
      <c r="C553" t="s">
        <v>953</v>
      </c>
      <c r="D553" t="s">
        <v>271</v>
      </c>
      <c r="E553" s="23">
        <v>41513</v>
      </c>
      <c r="F553" s="371">
        <f>YEAR(Vendas6[[#This Row],[Venda]])</f>
        <v>2013</v>
      </c>
      <c r="G553" t="s">
        <v>943</v>
      </c>
      <c r="H553" s="31" t="s">
        <v>84</v>
      </c>
      <c r="I553" s="372">
        <v>1550</v>
      </c>
    </row>
    <row r="554" spans="1:9" x14ac:dyDescent="0.25">
      <c r="A554" t="s">
        <v>940</v>
      </c>
      <c r="B554" t="s">
        <v>941</v>
      </c>
      <c r="C554" t="s">
        <v>373</v>
      </c>
      <c r="D554" t="s">
        <v>271</v>
      </c>
      <c r="E554" s="23">
        <v>42700</v>
      </c>
      <c r="F554" s="371">
        <f>YEAR(Vendas6[[#This Row],[Venda]])</f>
        <v>2016</v>
      </c>
      <c r="G554" t="s">
        <v>943</v>
      </c>
      <c r="H554" s="31" t="s">
        <v>79</v>
      </c>
      <c r="I554" s="372">
        <v>3094</v>
      </c>
    </row>
    <row r="555" spans="1:9" x14ac:dyDescent="0.25">
      <c r="A555" t="s">
        <v>944</v>
      </c>
      <c r="B555" t="s">
        <v>938</v>
      </c>
      <c r="C555" t="s">
        <v>958</v>
      </c>
      <c r="D555" t="s">
        <v>271</v>
      </c>
      <c r="E555" s="23">
        <v>41438</v>
      </c>
      <c r="F555" s="371">
        <f>YEAR(Vendas6[[#This Row],[Venda]])</f>
        <v>2013</v>
      </c>
      <c r="G555" t="s">
        <v>939</v>
      </c>
      <c r="H555" s="31" t="s">
        <v>77</v>
      </c>
      <c r="I555" s="372">
        <v>4728</v>
      </c>
    </row>
    <row r="556" spans="1:9" x14ac:dyDescent="0.25">
      <c r="A556" t="s">
        <v>946</v>
      </c>
      <c r="B556" t="s">
        <v>941</v>
      </c>
      <c r="C556" t="s">
        <v>356</v>
      </c>
      <c r="D556" t="s">
        <v>262</v>
      </c>
      <c r="E556" s="23">
        <v>43109</v>
      </c>
      <c r="F556" s="371">
        <f>YEAR(Vendas6[[#This Row],[Venda]])</f>
        <v>2018</v>
      </c>
      <c r="G556" t="s">
        <v>943</v>
      </c>
      <c r="H556" s="31" t="s">
        <v>49</v>
      </c>
      <c r="I556" s="372">
        <v>4183</v>
      </c>
    </row>
    <row r="557" spans="1:9" x14ac:dyDescent="0.25">
      <c r="A557" t="s">
        <v>948</v>
      </c>
      <c r="B557" t="s">
        <v>938</v>
      </c>
      <c r="C557" t="s">
        <v>942</v>
      </c>
      <c r="D557" t="s">
        <v>264</v>
      </c>
      <c r="E557" s="23">
        <v>42855</v>
      </c>
      <c r="F557" s="371">
        <f>YEAR(Vendas6[[#This Row],[Venda]])</f>
        <v>2017</v>
      </c>
      <c r="G557" t="s">
        <v>939</v>
      </c>
      <c r="H557" s="31" t="s">
        <v>58</v>
      </c>
      <c r="I557" s="372">
        <v>3091</v>
      </c>
    </row>
    <row r="558" spans="1:9" x14ac:dyDescent="0.25">
      <c r="A558" t="s">
        <v>949</v>
      </c>
      <c r="B558" t="s">
        <v>941</v>
      </c>
      <c r="C558" t="s">
        <v>50</v>
      </c>
      <c r="D558" t="s">
        <v>262</v>
      </c>
      <c r="E558" s="23">
        <v>41191</v>
      </c>
      <c r="F558" s="371">
        <f>YEAR(Vendas6[[#This Row],[Venda]])</f>
        <v>2012</v>
      </c>
      <c r="G558" t="s">
        <v>943</v>
      </c>
      <c r="H558" s="31" t="s">
        <v>70</v>
      </c>
      <c r="I558" s="372">
        <v>5047</v>
      </c>
    </row>
    <row r="559" spans="1:9" x14ac:dyDescent="0.25">
      <c r="A559" t="s">
        <v>937</v>
      </c>
      <c r="B559" t="s">
        <v>938</v>
      </c>
      <c r="C559" t="s">
        <v>359</v>
      </c>
      <c r="D559" t="s">
        <v>271</v>
      </c>
      <c r="E559" s="23">
        <v>43319</v>
      </c>
      <c r="F559" s="371">
        <f>YEAR(Vendas6[[#This Row],[Venda]])</f>
        <v>2018</v>
      </c>
      <c r="G559" t="s">
        <v>943</v>
      </c>
      <c r="H559" s="31" t="s">
        <v>61</v>
      </c>
      <c r="I559" s="372">
        <v>4500</v>
      </c>
    </row>
    <row r="560" spans="1:9" x14ac:dyDescent="0.25">
      <c r="A560" t="s">
        <v>940</v>
      </c>
      <c r="B560" t="s">
        <v>941</v>
      </c>
      <c r="C560" t="s">
        <v>945</v>
      </c>
      <c r="D560" t="s">
        <v>264</v>
      </c>
      <c r="E560" s="23">
        <v>42409</v>
      </c>
      <c r="F560" s="371">
        <f>YEAR(Vendas6[[#This Row],[Venda]])</f>
        <v>2016</v>
      </c>
      <c r="G560" t="s">
        <v>939</v>
      </c>
      <c r="H560" s="31" t="s">
        <v>45</v>
      </c>
      <c r="I560" s="372">
        <v>4351</v>
      </c>
    </row>
    <row r="561" spans="1:9" x14ac:dyDescent="0.25">
      <c r="A561" t="s">
        <v>944</v>
      </c>
      <c r="B561" t="s">
        <v>938</v>
      </c>
      <c r="C561" t="s">
        <v>959</v>
      </c>
      <c r="D561" t="s">
        <v>264</v>
      </c>
      <c r="E561" s="23">
        <v>42852</v>
      </c>
      <c r="F561" s="371">
        <f>YEAR(Vendas6[[#This Row],[Venda]])</f>
        <v>2017</v>
      </c>
      <c r="G561" t="s">
        <v>943</v>
      </c>
      <c r="H561" s="31" t="s">
        <v>75</v>
      </c>
      <c r="I561" s="372">
        <v>4495</v>
      </c>
    </row>
    <row r="562" spans="1:9" x14ac:dyDescent="0.25">
      <c r="A562" t="s">
        <v>946</v>
      </c>
      <c r="B562" t="s">
        <v>941</v>
      </c>
      <c r="C562" t="s">
        <v>396</v>
      </c>
      <c r="D562" t="s">
        <v>264</v>
      </c>
      <c r="E562" s="23">
        <v>42376</v>
      </c>
      <c r="F562" s="371">
        <f>YEAR(Vendas6[[#This Row],[Venda]])</f>
        <v>2016</v>
      </c>
      <c r="G562" t="s">
        <v>943</v>
      </c>
      <c r="H562" s="31" t="s">
        <v>63</v>
      </c>
      <c r="I562" s="372">
        <v>26</v>
      </c>
    </row>
    <row r="563" spans="1:9" x14ac:dyDescent="0.25">
      <c r="A563" t="s">
        <v>948</v>
      </c>
      <c r="B563" t="s">
        <v>938</v>
      </c>
      <c r="C563" t="s">
        <v>958</v>
      </c>
      <c r="D563" t="s">
        <v>271</v>
      </c>
      <c r="E563" s="23">
        <v>42304</v>
      </c>
      <c r="F563" s="371">
        <f>YEAR(Vendas6[[#This Row],[Venda]])</f>
        <v>2015</v>
      </c>
      <c r="G563" t="s">
        <v>939</v>
      </c>
      <c r="H563" s="31" t="s">
        <v>84</v>
      </c>
      <c r="I563" s="372">
        <v>2449</v>
      </c>
    </row>
    <row r="564" spans="1:9" x14ac:dyDescent="0.25">
      <c r="A564" t="s">
        <v>949</v>
      </c>
      <c r="B564" t="s">
        <v>941</v>
      </c>
      <c r="C564" t="s">
        <v>66</v>
      </c>
      <c r="D564" t="s">
        <v>950</v>
      </c>
      <c r="E564" s="23">
        <v>43205</v>
      </c>
      <c r="F564" s="371">
        <f>YEAR(Vendas6[[#This Row],[Venda]])</f>
        <v>2018</v>
      </c>
      <c r="G564" t="s">
        <v>943</v>
      </c>
      <c r="H564" s="31" t="s">
        <v>79</v>
      </c>
      <c r="I564" s="372">
        <v>4956</v>
      </c>
    </row>
    <row r="565" spans="1:9" x14ac:dyDescent="0.25">
      <c r="A565" t="s">
        <v>937</v>
      </c>
      <c r="B565" t="s">
        <v>938</v>
      </c>
      <c r="C565" t="s">
        <v>959</v>
      </c>
      <c r="D565" t="s">
        <v>264</v>
      </c>
      <c r="E565" s="23">
        <v>42313</v>
      </c>
      <c r="F565" s="371">
        <f>YEAR(Vendas6[[#This Row],[Venda]])</f>
        <v>2015</v>
      </c>
      <c r="G565" t="s">
        <v>939</v>
      </c>
      <c r="H565" s="31" t="s">
        <v>77</v>
      </c>
      <c r="I565" s="372">
        <v>3060</v>
      </c>
    </row>
    <row r="566" spans="1:9" x14ac:dyDescent="0.25">
      <c r="A566" t="s">
        <v>940</v>
      </c>
      <c r="B566" t="s">
        <v>941</v>
      </c>
      <c r="C566" t="s">
        <v>276</v>
      </c>
      <c r="D566" t="s">
        <v>268</v>
      </c>
      <c r="E566" s="23">
        <v>43402</v>
      </c>
      <c r="F566" s="371">
        <f>YEAR(Vendas6[[#This Row],[Venda]])</f>
        <v>2018</v>
      </c>
      <c r="G566" t="s">
        <v>943</v>
      </c>
      <c r="H566" s="31" t="s">
        <v>49</v>
      </c>
      <c r="I566" s="372">
        <v>9008</v>
      </c>
    </row>
    <row r="567" spans="1:9" x14ac:dyDescent="0.25">
      <c r="A567" t="s">
        <v>944</v>
      </c>
      <c r="B567" t="s">
        <v>938</v>
      </c>
      <c r="C567" t="s">
        <v>958</v>
      </c>
      <c r="D567" t="s">
        <v>271</v>
      </c>
      <c r="E567" s="23">
        <v>42983</v>
      </c>
      <c r="F567" s="371">
        <f>YEAR(Vendas6[[#This Row],[Venda]])</f>
        <v>2017</v>
      </c>
      <c r="G567" t="s">
        <v>943</v>
      </c>
      <c r="H567" s="31" t="s">
        <v>58</v>
      </c>
      <c r="I567" s="372">
        <v>3723</v>
      </c>
    </row>
    <row r="568" spans="1:9" x14ac:dyDescent="0.25">
      <c r="A568" t="s">
        <v>946</v>
      </c>
      <c r="B568" t="s">
        <v>941</v>
      </c>
      <c r="C568" t="s">
        <v>276</v>
      </c>
      <c r="D568" t="s">
        <v>268</v>
      </c>
      <c r="E568" s="23">
        <v>43037</v>
      </c>
      <c r="F568" s="371">
        <f>YEAR(Vendas6[[#This Row],[Venda]])</f>
        <v>2017</v>
      </c>
      <c r="G568" t="s">
        <v>939</v>
      </c>
      <c r="H568" s="31" t="s">
        <v>70</v>
      </c>
      <c r="I568" s="372">
        <v>2451</v>
      </c>
    </row>
    <row r="569" spans="1:9" x14ac:dyDescent="0.25">
      <c r="A569" t="s">
        <v>948</v>
      </c>
      <c r="B569" t="s">
        <v>938</v>
      </c>
      <c r="C569" t="s">
        <v>342</v>
      </c>
      <c r="D569" t="s">
        <v>262</v>
      </c>
      <c r="E569" s="23">
        <v>41373</v>
      </c>
      <c r="F569" s="371">
        <f>YEAR(Vendas6[[#This Row],[Venda]])</f>
        <v>2013</v>
      </c>
      <c r="G569" t="s">
        <v>943</v>
      </c>
      <c r="H569" s="31" t="s">
        <v>61</v>
      </c>
      <c r="I569" s="372">
        <v>1899</v>
      </c>
    </row>
    <row r="570" spans="1:9" x14ac:dyDescent="0.25">
      <c r="A570" t="s">
        <v>949</v>
      </c>
      <c r="B570" t="s">
        <v>941</v>
      </c>
      <c r="C570" t="s">
        <v>373</v>
      </c>
      <c r="D570" t="s">
        <v>271</v>
      </c>
      <c r="E570" s="23">
        <v>43008</v>
      </c>
      <c r="F570" s="371">
        <f>YEAR(Vendas6[[#This Row],[Venda]])</f>
        <v>2017</v>
      </c>
      <c r="G570" t="s">
        <v>943</v>
      </c>
      <c r="H570" s="31" t="s">
        <v>45</v>
      </c>
      <c r="I570" s="372">
        <v>1875</v>
      </c>
    </row>
    <row r="571" spans="1:9" x14ac:dyDescent="0.25">
      <c r="A571" t="s">
        <v>937</v>
      </c>
      <c r="B571" t="s">
        <v>938</v>
      </c>
      <c r="C571" t="s">
        <v>954</v>
      </c>
      <c r="D571" t="s">
        <v>271</v>
      </c>
      <c r="E571" s="23">
        <v>41200</v>
      </c>
      <c r="F571" s="371">
        <f>YEAR(Vendas6[[#This Row],[Venda]])</f>
        <v>2012</v>
      </c>
      <c r="G571" t="s">
        <v>939</v>
      </c>
      <c r="H571" s="31" t="s">
        <v>75</v>
      </c>
      <c r="I571" s="372">
        <v>940</v>
      </c>
    </row>
    <row r="572" spans="1:9" x14ac:dyDescent="0.25">
      <c r="A572" t="s">
        <v>940</v>
      </c>
      <c r="B572" t="s">
        <v>941</v>
      </c>
      <c r="C572" t="s">
        <v>952</v>
      </c>
      <c r="D572" t="s">
        <v>264</v>
      </c>
      <c r="E572" s="23">
        <v>43296</v>
      </c>
      <c r="F572" s="371">
        <f>YEAR(Vendas6[[#This Row],[Venda]])</f>
        <v>2018</v>
      </c>
      <c r="G572" t="s">
        <v>943</v>
      </c>
      <c r="H572" s="31" t="s">
        <v>63</v>
      </c>
      <c r="I572" s="372">
        <v>2533</v>
      </c>
    </row>
    <row r="573" spans="1:9" x14ac:dyDescent="0.25">
      <c r="A573" t="s">
        <v>944</v>
      </c>
      <c r="B573" t="s">
        <v>938</v>
      </c>
      <c r="C573" t="s">
        <v>46</v>
      </c>
      <c r="D573" t="s">
        <v>950</v>
      </c>
      <c r="E573" s="23">
        <v>42529</v>
      </c>
      <c r="F573" s="371">
        <f>YEAR(Vendas6[[#This Row],[Venda]])</f>
        <v>2016</v>
      </c>
      <c r="G573" t="s">
        <v>939</v>
      </c>
      <c r="H573" s="31" t="s">
        <v>84</v>
      </c>
      <c r="I573" s="372">
        <v>458</v>
      </c>
    </row>
    <row r="574" spans="1:9" x14ac:dyDescent="0.25">
      <c r="A574" t="s">
        <v>946</v>
      </c>
      <c r="B574" t="s">
        <v>941</v>
      </c>
      <c r="C574" t="s">
        <v>951</v>
      </c>
      <c r="D574" t="s">
        <v>950</v>
      </c>
      <c r="E574" s="23">
        <v>43430</v>
      </c>
      <c r="F574" s="371">
        <f>YEAR(Vendas6[[#This Row],[Venda]])</f>
        <v>2018</v>
      </c>
      <c r="G574" t="s">
        <v>943</v>
      </c>
      <c r="H574" s="31" t="s">
        <v>79</v>
      </c>
      <c r="I574" s="372">
        <v>5002</v>
      </c>
    </row>
    <row r="575" spans="1:9" x14ac:dyDescent="0.25">
      <c r="A575" t="s">
        <v>948</v>
      </c>
      <c r="B575" t="s">
        <v>938</v>
      </c>
      <c r="C575" t="s">
        <v>958</v>
      </c>
      <c r="D575" t="s">
        <v>271</v>
      </c>
      <c r="E575" s="23">
        <v>42463</v>
      </c>
      <c r="F575" s="371">
        <f>YEAR(Vendas6[[#This Row],[Venda]])</f>
        <v>2016</v>
      </c>
      <c r="G575" t="s">
        <v>943</v>
      </c>
      <c r="H575" s="31" t="s">
        <v>77</v>
      </c>
      <c r="I575" s="372">
        <v>1063</v>
      </c>
    </row>
    <row r="576" spans="1:9" x14ac:dyDescent="0.25">
      <c r="A576" t="s">
        <v>949</v>
      </c>
      <c r="B576" t="s">
        <v>941</v>
      </c>
      <c r="C576" t="s">
        <v>947</v>
      </c>
      <c r="D576" t="s">
        <v>271</v>
      </c>
      <c r="E576" s="23">
        <v>42600</v>
      </c>
      <c r="F576" s="371">
        <f>YEAR(Vendas6[[#This Row],[Venda]])</f>
        <v>2016</v>
      </c>
      <c r="G576" t="s">
        <v>939</v>
      </c>
      <c r="H576" s="31" t="s">
        <v>49</v>
      </c>
      <c r="I576" s="372">
        <v>3523</v>
      </c>
    </row>
    <row r="577" spans="1:9" x14ac:dyDescent="0.25">
      <c r="A577" t="s">
        <v>937</v>
      </c>
      <c r="B577" t="s">
        <v>938</v>
      </c>
      <c r="C577" t="s">
        <v>952</v>
      </c>
      <c r="D577" t="s">
        <v>264</v>
      </c>
      <c r="E577" s="23">
        <v>43273</v>
      </c>
      <c r="F577" s="371">
        <f>YEAR(Vendas6[[#This Row],[Venda]])</f>
        <v>2018</v>
      </c>
      <c r="G577" t="s">
        <v>943</v>
      </c>
      <c r="H577" s="31" t="s">
        <v>58</v>
      </c>
      <c r="I577" s="372">
        <v>4176</v>
      </c>
    </row>
    <row r="578" spans="1:9" x14ac:dyDescent="0.25">
      <c r="A578" t="s">
        <v>940</v>
      </c>
      <c r="B578" t="s">
        <v>941</v>
      </c>
      <c r="C578" t="s">
        <v>942</v>
      </c>
      <c r="D578" t="s">
        <v>264</v>
      </c>
      <c r="E578" s="23">
        <v>42480</v>
      </c>
      <c r="F578" s="371">
        <f>YEAR(Vendas6[[#This Row],[Venda]])</f>
        <v>2016</v>
      </c>
      <c r="G578" t="s">
        <v>943</v>
      </c>
      <c r="H578" s="31" t="s">
        <v>70</v>
      </c>
      <c r="I578" s="372">
        <v>110</v>
      </c>
    </row>
    <row r="579" spans="1:9" x14ac:dyDescent="0.25">
      <c r="A579" t="s">
        <v>944</v>
      </c>
      <c r="B579" t="s">
        <v>938</v>
      </c>
      <c r="C579" t="s">
        <v>953</v>
      </c>
      <c r="D579" t="s">
        <v>271</v>
      </c>
      <c r="E579" s="23">
        <v>41711</v>
      </c>
      <c r="F579" s="371">
        <f>YEAR(Vendas6[[#This Row],[Venda]])</f>
        <v>2014</v>
      </c>
      <c r="G579" t="s">
        <v>939</v>
      </c>
      <c r="H579" s="31" t="s">
        <v>61</v>
      </c>
      <c r="I579" s="372">
        <v>7129</v>
      </c>
    </row>
    <row r="580" spans="1:9" x14ac:dyDescent="0.25">
      <c r="A580" t="s">
        <v>946</v>
      </c>
      <c r="B580" t="s">
        <v>941</v>
      </c>
      <c r="C580" t="s">
        <v>956</v>
      </c>
      <c r="D580" t="s">
        <v>268</v>
      </c>
      <c r="E580" s="23">
        <v>42498</v>
      </c>
      <c r="F580" s="371">
        <f>YEAR(Vendas6[[#This Row],[Venda]])</f>
        <v>2016</v>
      </c>
      <c r="G580" t="s">
        <v>943</v>
      </c>
      <c r="H580" s="31" t="s">
        <v>45</v>
      </c>
      <c r="I580" s="372">
        <v>4478</v>
      </c>
    </row>
    <row r="581" spans="1:9" x14ac:dyDescent="0.25">
      <c r="A581" t="s">
        <v>948</v>
      </c>
      <c r="B581" t="s">
        <v>938</v>
      </c>
      <c r="C581" t="s">
        <v>46</v>
      </c>
      <c r="D581" t="s">
        <v>950</v>
      </c>
      <c r="E581" s="23">
        <v>43416</v>
      </c>
      <c r="F581" s="371">
        <f>YEAR(Vendas6[[#This Row],[Venda]])</f>
        <v>2018</v>
      </c>
      <c r="G581" t="s">
        <v>939</v>
      </c>
      <c r="H581" s="31" t="s">
        <v>75</v>
      </c>
      <c r="I581" s="372">
        <v>424</v>
      </c>
    </row>
    <row r="582" spans="1:9" x14ac:dyDescent="0.25">
      <c r="A582" t="s">
        <v>949</v>
      </c>
      <c r="B582" t="s">
        <v>941</v>
      </c>
      <c r="C582" t="s">
        <v>945</v>
      </c>
      <c r="D582" t="s">
        <v>264</v>
      </c>
      <c r="E582" s="23">
        <v>41126</v>
      </c>
      <c r="F582" s="371">
        <f>YEAR(Vendas6[[#This Row],[Venda]])</f>
        <v>2012</v>
      </c>
      <c r="G582" t="s">
        <v>943</v>
      </c>
      <c r="H582" s="31" t="s">
        <v>63</v>
      </c>
      <c r="I582" s="372">
        <v>4182</v>
      </c>
    </row>
    <row r="583" spans="1:9" x14ac:dyDescent="0.25">
      <c r="A583" t="s">
        <v>937</v>
      </c>
      <c r="B583" t="s">
        <v>938</v>
      </c>
      <c r="C583" t="s">
        <v>356</v>
      </c>
      <c r="D583" t="s">
        <v>262</v>
      </c>
      <c r="E583" s="23">
        <v>42258</v>
      </c>
      <c r="F583" s="371">
        <f>YEAR(Vendas6[[#This Row],[Venda]])</f>
        <v>2015</v>
      </c>
      <c r="G583" t="s">
        <v>943</v>
      </c>
      <c r="H583" s="31" t="s">
        <v>84</v>
      </c>
      <c r="I583" s="372">
        <v>1555</v>
      </c>
    </row>
    <row r="584" spans="1:9" x14ac:dyDescent="0.25">
      <c r="A584" t="s">
        <v>940</v>
      </c>
      <c r="B584" t="s">
        <v>941</v>
      </c>
      <c r="C584" t="s">
        <v>945</v>
      </c>
      <c r="D584" t="s">
        <v>264</v>
      </c>
      <c r="E584" s="23">
        <v>41645</v>
      </c>
      <c r="F584" s="371">
        <f>YEAR(Vendas6[[#This Row],[Venda]])</f>
        <v>2014</v>
      </c>
      <c r="G584" t="s">
        <v>939</v>
      </c>
      <c r="H584" s="31" t="s">
        <v>79</v>
      </c>
      <c r="I584" s="372">
        <v>2788</v>
      </c>
    </row>
    <row r="585" spans="1:9" x14ac:dyDescent="0.25">
      <c r="A585" t="s">
        <v>944</v>
      </c>
      <c r="B585" t="s">
        <v>938</v>
      </c>
      <c r="C585" t="s">
        <v>365</v>
      </c>
      <c r="D585" t="s">
        <v>264</v>
      </c>
      <c r="E585" s="23">
        <v>41663</v>
      </c>
      <c r="F585" s="371">
        <f>YEAR(Vendas6[[#This Row],[Venda]])</f>
        <v>2014</v>
      </c>
      <c r="G585" t="s">
        <v>943</v>
      </c>
      <c r="H585" s="31" t="s">
        <v>77</v>
      </c>
      <c r="I585" s="372">
        <v>7434</v>
      </c>
    </row>
    <row r="586" spans="1:9" x14ac:dyDescent="0.25">
      <c r="A586" t="s">
        <v>946</v>
      </c>
      <c r="B586" t="s">
        <v>941</v>
      </c>
      <c r="C586" t="s">
        <v>50</v>
      </c>
      <c r="D586" t="s">
        <v>262</v>
      </c>
      <c r="E586" s="23">
        <v>43357</v>
      </c>
      <c r="F586" s="371">
        <f>YEAR(Vendas6[[#This Row],[Venda]])</f>
        <v>2018</v>
      </c>
      <c r="G586" t="s">
        <v>943</v>
      </c>
      <c r="H586" s="31" t="s">
        <v>49</v>
      </c>
      <c r="I586" s="372">
        <v>4923</v>
      </c>
    </row>
    <row r="587" spans="1:9" x14ac:dyDescent="0.25">
      <c r="A587" t="s">
        <v>948</v>
      </c>
      <c r="B587" t="s">
        <v>938</v>
      </c>
      <c r="C587" t="s">
        <v>959</v>
      </c>
      <c r="D587" t="s">
        <v>264</v>
      </c>
      <c r="E587" s="23">
        <v>43088</v>
      </c>
      <c r="F587" s="371">
        <f>YEAR(Vendas6[[#This Row],[Venda]])</f>
        <v>2017</v>
      </c>
      <c r="G587" t="s">
        <v>939</v>
      </c>
      <c r="H587" s="31" t="s">
        <v>58</v>
      </c>
      <c r="I587" s="372">
        <v>3327</v>
      </c>
    </row>
    <row r="588" spans="1:9" x14ac:dyDescent="0.25">
      <c r="A588" t="s">
        <v>949</v>
      </c>
      <c r="B588" t="s">
        <v>941</v>
      </c>
      <c r="C588" t="s">
        <v>66</v>
      </c>
      <c r="D588" t="s">
        <v>950</v>
      </c>
      <c r="E588" s="23">
        <v>42308</v>
      </c>
      <c r="F588" s="371">
        <f>YEAR(Vendas6[[#This Row],[Venda]])</f>
        <v>2015</v>
      </c>
      <c r="G588" t="s">
        <v>943</v>
      </c>
      <c r="H588" s="31" t="s">
        <v>70</v>
      </c>
      <c r="I588" s="372">
        <v>3403</v>
      </c>
    </row>
    <row r="589" spans="1:9" x14ac:dyDescent="0.25">
      <c r="A589" t="s">
        <v>937</v>
      </c>
      <c r="B589" t="s">
        <v>938</v>
      </c>
      <c r="C589" t="s">
        <v>955</v>
      </c>
      <c r="D589" t="s">
        <v>271</v>
      </c>
      <c r="E589" s="23">
        <v>43451</v>
      </c>
      <c r="F589" s="371">
        <f>YEAR(Vendas6[[#This Row],[Venda]])</f>
        <v>2018</v>
      </c>
      <c r="G589" t="s">
        <v>939</v>
      </c>
      <c r="H589" s="31" t="s">
        <v>61</v>
      </c>
      <c r="I589" s="372">
        <v>1845</v>
      </c>
    </row>
    <row r="590" spans="1:9" x14ac:dyDescent="0.25">
      <c r="A590" t="s">
        <v>937</v>
      </c>
      <c r="B590" t="s">
        <v>938</v>
      </c>
      <c r="C590" t="s">
        <v>278</v>
      </c>
      <c r="D590" t="s">
        <v>268</v>
      </c>
      <c r="E590" s="23">
        <v>42531</v>
      </c>
      <c r="F590" s="371">
        <f>YEAR(Vendas6[[#This Row],[Venda]])</f>
        <v>2016</v>
      </c>
      <c r="G590" t="s">
        <v>939</v>
      </c>
      <c r="H590" s="31" t="s">
        <v>45</v>
      </c>
      <c r="I590" s="372">
        <v>3082</v>
      </c>
    </row>
    <row r="591" spans="1:9" x14ac:dyDescent="0.25">
      <c r="A591" t="s">
        <v>940</v>
      </c>
      <c r="B591" t="s">
        <v>941</v>
      </c>
      <c r="C591" t="s">
        <v>276</v>
      </c>
      <c r="D591" t="s">
        <v>268</v>
      </c>
      <c r="E591" s="23">
        <v>41483</v>
      </c>
      <c r="F591" s="371">
        <f>YEAR(Vendas6[[#This Row],[Venda]])</f>
        <v>2013</v>
      </c>
      <c r="G591" t="s">
        <v>943</v>
      </c>
      <c r="H591" s="31" t="s">
        <v>75</v>
      </c>
      <c r="I591" s="372">
        <v>2103</v>
      </c>
    </row>
    <row r="592" spans="1:9" x14ac:dyDescent="0.25">
      <c r="A592" t="s">
        <v>944</v>
      </c>
      <c r="B592" t="s">
        <v>938</v>
      </c>
      <c r="C592" t="s">
        <v>66</v>
      </c>
      <c r="D592" t="s">
        <v>950</v>
      </c>
      <c r="E592" s="23">
        <v>41189</v>
      </c>
      <c r="F592" s="371">
        <f>YEAR(Vendas6[[#This Row],[Venda]])</f>
        <v>2012</v>
      </c>
      <c r="G592" t="s">
        <v>943</v>
      </c>
      <c r="H592" s="31" t="s">
        <v>63</v>
      </c>
      <c r="I592" s="372">
        <v>3760</v>
      </c>
    </row>
    <row r="593" spans="1:9" x14ac:dyDescent="0.25">
      <c r="A593" t="s">
        <v>946</v>
      </c>
      <c r="B593" t="s">
        <v>941</v>
      </c>
      <c r="C593" t="s">
        <v>945</v>
      </c>
      <c r="D593" t="s">
        <v>264</v>
      </c>
      <c r="E593" s="23">
        <v>42776</v>
      </c>
      <c r="F593" s="371">
        <f>YEAR(Vendas6[[#This Row],[Venda]])</f>
        <v>2017</v>
      </c>
      <c r="G593" t="s">
        <v>939</v>
      </c>
      <c r="H593" s="31" t="s">
        <v>84</v>
      </c>
      <c r="I593" s="372">
        <v>30</v>
      </c>
    </row>
    <row r="594" spans="1:9" x14ac:dyDescent="0.25">
      <c r="A594" t="s">
        <v>948</v>
      </c>
      <c r="B594" t="s">
        <v>938</v>
      </c>
      <c r="C594" t="s">
        <v>959</v>
      </c>
      <c r="D594" t="s">
        <v>264</v>
      </c>
      <c r="E594" s="23">
        <v>41251</v>
      </c>
      <c r="F594" s="371">
        <f>YEAR(Vendas6[[#This Row],[Venda]])</f>
        <v>2012</v>
      </c>
      <c r="G594" t="s">
        <v>943</v>
      </c>
      <c r="H594" s="31" t="s">
        <v>79</v>
      </c>
      <c r="I594" s="372">
        <v>2058</v>
      </c>
    </row>
    <row r="595" spans="1:9" x14ac:dyDescent="0.25">
      <c r="A595" t="s">
        <v>949</v>
      </c>
      <c r="B595" t="s">
        <v>941</v>
      </c>
      <c r="C595" t="s">
        <v>276</v>
      </c>
      <c r="D595" t="s">
        <v>268</v>
      </c>
      <c r="E595" s="23">
        <v>41616</v>
      </c>
      <c r="F595" s="371">
        <f>YEAR(Vendas6[[#This Row],[Venda]])</f>
        <v>2013</v>
      </c>
      <c r="G595" t="s">
        <v>943</v>
      </c>
      <c r="H595" s="31" t="s">
        <v>77</v>
      </c>
      <c r="I595" s="372">
        <v>5154</v>
      </c>
    </row>
    <row r="596" spans="1:9" x14ac:dyDescent="0.25">
      <c r="A596" t="s">
        <v>937</v>
      </c>
      <c r="B596" t="s">
        <v>938</v>
      </c>
      <c r="C596" t="s">
        <v>957</v>
      </c>
      <c r="D596" t="s">
        <v>271</v>
      </c>
      <c r="E596" s="23">
        <v>41934</v>
      </c>
      <c r="F596" s="371">
        <f>YEAR(Vendas6[[#This Row],[Venda]])</f>
        <v>2014</v>
      </c>
      <c r="G596" t="s">
        <v>939</v>
      </c>
      <c r="H596" s="31" t="s">
        <v>49</v>
      </c>
      <c r="I596" s="372">
        <v>2838</v>
      </c>
    </row>
    <row r="597" spans="1:9" x14ac:dyDescent="0.25">
      <c r="A597" t="s">
        <v>940</v>
      </c>
      <c r="B597" t="s">
        <v>941</v>
      </c>
      <c r="C597" t="s">
        <v>405</v>
      </c>
      <c r="D597" t="s">
        <v>268</v>
      </c>
      <c r="E597" s="23">
        <v>42014</v>
      </c>
      <c r="F597" s="371">
        <f>YEAR(Vendas6[[#This Row],[Venda]])</f>
        <v>2015</v>
      </c>
      <c r="G597" t="s">
        <v>943</v>
      </c>
      <c r="H597" s="31" t="s">
        <v>58</v>
      </c>
      <c r="I597" s="372">
        <v>3118</v>
      </c>
    </row>
    <row r="598" spans="1:9" x14ac:dyDescent="0.25">
      <c r="A598" t="s">
        <v>944</v>
      </c>
      <c r="B598" t="s">
        <v>938</v>
      </c>
      <c r="C598" t="s">
        <v>50</v>
      </c>
      <c r="D598" t="s">
        <v>262</v>
      </c>
      <c r="E598" s="23">
        <v>41335</v>
      </c>
      <c r="F598" s="371">
        <f>YEAR(Vendas6[[#This Row],[Venda]])</f>
        <v>2013</v>
      </c>
      <c r="G598" t="s">
        <v>939</v>
      </c>
      <c r="H598" s="31" t="s">
        <v>70</v>
      </c>
      <c r="I598" s="372">
        <v>4166</v>
      </c>
    </row>
    <row r="599" spans="1:9" x14ac:dyDescent="0.25">
      <c r="A599" t="s">
        <v>946</v>
      </c>
      <c r="B599" t="s">
        <v>941</v>
      </c>
      <c r="C599" t="s">
        <v>953</v>
      </c>
      <c r="D599" t="s">
        <v>271</v>
      </c>
      <c r="E599" s="23">
        <v>41754</v>
      </c>
      <c r="F599" s="371">
        <f>YEAR(Vendas6[[#This Row],[Venda]])</f>
        <v>2014</v>
      </c>
      <c r="G599" t="s">
        <v>943</v>
      </c>
      <c r="H599" s="31" t="s">
        <v>61</v>
      </c>
      <c r="I599" s="372">
        <v>7973</v>
      </c>
    </row>
    <row r="600" spans="1:9" x14ac:dyDescent="0.25">
      <c r="A600" t="s">
        <v>948</v>
      </c>
      <c r="B600" t="s">
        <v>938</v>
      </c>
      <c r="C600" t="s">
        <v>952</v>
      </c>
      <c r="D600" t="s">
        <v>264</v>
      </c>
      <c r="E600" s="23">
        <v>41310</v>
      </c>
      <c r="F600" s="371">
        <f>YEAR(Vendas6[[#This Row],[Venda]])</f>
        <v>2013</v>
      </c>
      <c r="G600" t="s">
        <v>943</v>
      </c>
      <c r="H600" s="31" t="s">
        <v>45</v>
      </c>
      <c r="I600" s="372">
        <v>5517</v>
      </c>
    </row>
    <row r="601" spans="1:9" x14ac:dyDescent="0.25">
      <c r="A601" t="s">
        <v>949</v>
      </c>
      <c r="B601" t="s">
        <v>941</v>
      </c>
      <c r="C601" t="s">
        <v>942</v>
      </c>
      <c r="D601" t="s">
        <v>264</v>
      </c>
      <c r="E601" s="23">
        <v>43025</v>
      </c>
      <c r="F601" s="371">
        <f>YEAR(Vendas6[[#This Row],[Venda]])</f>
        <v>2017</v>
      </c>
      <c r="G601" t="s">
        <v>939</v>
      </c>
      <c r="H601" s="31" t="s">
        <v>75</v>
      </c>
      <c r="I601" s="372">
        <v>2223</v>
      </c>
    </row>
    <row r="602" spans="1:9" x14ac:dyDescent="0.25">
      <c r="A602" t="s">
        <v>937</v>
      </c>
      <c r="B602" t="s">
        <v>938</v>
      </c>
      <c r="C602" t="s">
        <v>945</v>
      </c>
      <c r="D602" t="s">
        <v>264</v>
      </c>
      <c r="E602" s="23">
        <v>43414</v>
      </c>
      <c r="F602" s="371">
        <f>YEAR(Vendas6[[#This Row],[Venda]])</f>
        <v>2018</v>
      </c>
      <c r="G602" t="s">
        <v>943</v>
      </c>
      <c r="H602" s="31" t="s">
        <v>63</v>
      </c>
      <c r="I602" s="372">
        <v>6451</v>
      </c>
    </row>
    <row r="603" spans="1:9" x14ac:dyDescent="0.25">
      <c r="A603" t="s">
        <v>940</v>
      </c>
      <c r="B603" t="s">
        <v>941</v>
      </c>
      <c r="C603" t="s">
        <v>373</v>
      </c>
      <c r="D603" t="s">
        <v>271</v>
      </c>
      <c r="E603" s="23">
        <v>41823</v>
      </c>
      <c r="F603" s="371">
        <f>YEAR(Vendas6[[#This Row],[Venda]])</f>
        <v>2014</v>
      </c>
      <c r="G603" t="s">
        <v>943</v>
      </c>
      <c r="H603" s="31" t="s">
        <v>84</v>
      </c>
      <c r="I603" s="372">
        <v>1060</v>
      </c>
    </row>
    <row r="604" spans="1:9" x14ac:dyDescent="0.25">
      <c r="A604" t="s">
        <v>944</v>
      </c>
      <c r="B604" t="s">
        <v>938</v>
      </c>
      <c r="C604" t="s">
        <v>66</v>
      </c>
      <c r="D604" t="s">
        <v>950</v>
      </c>
      <c r="E604" s="23">
        <v>41259</v>
      </c>
      <c r="F604" s="371">
        <f>YEAR(Vendas6[[#This Row],[Venda]])</f>
        <v>2012</v>
      </c>
      <c r="G604" t="s">
        <v>939</v>
      </c>
      <c r="H604" s="31" t="s">
        <v>79</v>
      </c>
      <c r="I604" s="372">
        <v>523</v>
      </c>
    </row>
    <row r="605" spans="1:9" x14ac:dyDescent="0.25">
      <c r="A605" t="s">
        <v>946</v>
      </c>
      <c r="B605" t="s">
        <v>941</v>
      </c>
      <c r="C605" t="s">
        <v>396</v>
      </c>
      <c r="D605" t="s">
        <v>264</v>
      </c>
      <c r="E605" s="23">
        <v>42540</v>
      </c>
      <c r="F605" s="371">
        <f>YEAR(Vendas6[[#This Row],[Venda]])</f>
        <v>2016</v>
      </c>
      <c r="G605" t="s">
        <v>943</v>
      </c>
      <c r="H605" s="31" t="s">
        <v>77</v>
      </c>
      <c r="I605" s="372">
        <v>6010</v>
      </c>
    </row>
    <row r="606" spans="1:9" x14ac:dyDescent="0.25">
      <c r="A606" t="s">
        <v>948</v>
      </c>
      <c r="B606" t="s">
        <v>938</v>
      </c>
      <c r="C606" t="s">
        <v>373</v>
      </c>
      <c r="D606" t="s">
        <v>271</v>
      </c>
      <c r="E606" s="23">
        <v>43192</v>
      </c>
      <c r="F606" s="371">
        <f>YEAR(Vendas6[[#This Row],[Venda]])</f>
        <v>2018</v>
      </c>
      <c r="G606" t="s">
        <v>939</v>
      </c>
      <c r="H606" s="31" t="s">
        <v>49</v>
      </c>
      <c r="I606" s="372">
        <v>4952</v>
      </c>
    </row>
    <row r="607" spans="1:9" x14ac:dyDescent="0.25">
      <c r="A607" t="s">
        <v>949</v>
      </c>
      <c r="B607" t="s">
        <v>941</v>
      </c>
      <c r="C607" t="s">
        <v>947</v>
      </c>
      <c r="D607" t="s">
        <v>271</v>
      </c>
      <c r="E607" s="23">
        <v>41541</v>
      </c>
      <c r="F607" s="371">
        <f>YEAR(Vendas6[[#This Row],[Venda]])</f>
        <v>2013</v>
      </c>
      <c r="G607" t="s">
        <v>943</v>
      </c>
      <c r="H607" s="31" t="s">
        <v>58</v>
      </c>
      <c r="I607" s="372">
        <v>356</v>
      </c>
    </row>
    <row r="608" spans="1:9" x14ac:dyDescent="0.25">
      <c r="A608" t="s">
        <v>937</v>
      </c>
      <c r="B608" t="s">
        <v>938</v>
      </c>
      <c r="C608" t="s">
        <v>359</v>
      </c>
      <c r="D608" t="s">
        <v>271</v>
      </c>
      <c r="E608" s="23">
        <v>41744</v>
      </c>
      <c r="F608" s="371">
        <f>YEAR(Vendas6[[#This Row],[Venda]])</f>
        <v>2014</v>
      </c>
      <c r="G608" t="s">
        <v>943</v>
      </c>
      <c r="H608" s="31" t="s">
        <v>70</v>
      </c>
      <c r="I608" s="372">
        <v>4650</v>
      </c>
    </row>
    <row r="609" spans="1:9" x14ac:dyDescent="0.25">
      <c r="A609" t="s">
        <v>940</v>
      </c>
      <c r="B609" t="s">
        <v>941</v>
      </c>
      <c r="C609" t="s">
        <v>373</v>
      </c>
      <c r="D609" t="s">
        <v>271</v>
      </c>
      <c r="E609" s="23">
        <v>43206</v>
      </c>
      <c r="F609" s="371">
        <f>YEAR(Vendas6[[#This Row],[Venda]])</f>
        <v>2018</v>
      </c>
      <c r="G609" t="s">
        <v>939</v>
      </c>
      <c r="H609" s="31" t="s">
        <v>61</v>
      </c>
      <c r="I609" s="372">
        <v>4731</v>
      </c>
    </row>
    <row r="610" spans="1:9" x14ac:dyDescent="0.25">
      <c r="A610" t="s">
        <v>944</v>
      </c>
      <c r="B610" t="s">
        <v>938</v>
      </c>
      <c r="C610" t="s">
        <v>338</v>
      </c>
      <c r="D610" t="s">
        <v>271</v>
      </c>
      <c r="E610" s="23">
        <v>41674</v>
      </c>
      <c r="F610" s="371">
        <f>YEAR(Vendas6[[#This Row],[Venda]])</f>
        <v>2014</v>
      </c>
      <c r="G610" t="s">
        <v>943</v>
      </c>
      <c r="H610" s="31" t="s">
        <v>45</v>
      </c>
      <c r="I610" s="372">
        <v>8669</v>
      </c>
    </row>
    <row r="611" spans="1:9" x14ac:dyDescent="0.25">
      <c r="A611" t="s">
        <v>946</v>
      </c>
      <c r="B611" t="s">
        <v>941</v>
      </c>
      <c r="C611" t="s">
        <v>957</v>
      </c>
      <c r="D611" t="s">
        <v>271</v>
      </c>
      <c r="E611" s="23">
        <v>42656</v>
      </c>
      <c r="F611" s="371">
        <f>YEAR(Vendas6[[#This Row],[Venda]])</f>
        <v>2016</v>
      </c>
      <c r="G611" t="s">
        <v>943</v>
      </c>
      <c r="H611" s="31" t="s">
        <v>75</v>
      </c>
      <c r="I611" s="372">
        <v>3402</v>
      </c>
    </row>
    <row r="612" spans="1:9" x14ac:dyDescent="0.25">
      <c r="A612" t="s">
        <v>948</v>
      </c>
      <c r="B612" t="s">
        <v>938</v>
      </c>
      <c r="C612" t="s">
        <v>954</v>
      </c>
      <c r="D612" t="s">
        <v>271</v>
      </c>
      <c r="E612" s="23">
        <v>42891</v>
      </c>
      <c r="F612" s="371">
        <f>YEAR(Vendas6[[#This Row],[Venda]])</f>
        <v>2017</v>
      </c>
      <c r="G612" t="s">
        <v>939</v>
      </c>
      <c r="H612" s="31" t="s">
        <v>63</v>
      </c>
      <c r="I612" s="372">
        <v>7316</v>
      </c>
    </row>
    <row r="613" spans="1:9" x14ac:dyDescent="0.25">
      <c r="A613" t="s">
        <v>949</v>
      </c>
      <c r="B613" t="s">
        <v>941</v>
      </c>
      <c r="C613" t="s">
        <v>953</v>
      </c>
      <c r="D613" t="s">
        <v>271</v>
      </c>
      <c r="E613" s="23">
        <v>42713</v>
      </c>
      <c r="F613" s="371">
        <f>YEAR(Vendas6[[#This Row],[Venda]])</f>
        <v>2016</v>
      </c>
      <c r="G613" t="s">
        <v>943</v>
      </c>
      <c r="H613" s="31" t="s">
        <v>84</v>
      </c>
      <c r="I613" s="372">
        <v>1535</v>
      </c>
    </row>
    <row r="614" spans="1:9" x14ac:dyDescent="0.25">
      <c r="A614" t="s">
        <v>937</v>
      </c>
      <c r="B614" t="s">
        <v>938</v>
      </c>
      <c r="C614" t="s">
        <v>954</v>
      </c>
      <c r="D614" t="s">
        <v>271</v>
      </c>
      <c r="E614" s="23">
        <v>42010</v>
      </c>
      <c r="F614" s="371">
        <f>YEAR(Vendas6[[#This Row],[Venda]])</f>
        <v>2015</v>
      </c>
      <c r="G614" t="s">
        <v>939</v>
      </c>
      <c r="H614" s="31" t="s">
        <v>79</v>
      </c>
      <c r="I614" s="372">
        <v>9720</v>
      </c>
    </row>
    <row r="615" spans="1:9" x14ac:dyDescent="0.25">
      <c r="A615" t="s">
        <v>940</v>
      </c>
      <c r="B615" t="s">
        <v>941</v>
      </c>
      <c r="C615" t="s">
        <v>88</v>
      </c>
      <c r="D615" t="s">
        <v>950</v>
      </c>
      <c r="E615" s="23">
        <v>41963</v>
      </c>
      <c r="F615" s="371">
        <f>YEAR(Vendas6[[#This Row],[Venda]])</f>
        <v>2014</v>
      </c>
      <c r="G615" t="s">
        <v>943</v>
      </c>
      <c r="H615" s="31" t="s">
        <v>77</v>
      </c>
      <c r="I615" s="372">
        <v>6103</v>
      </c>
    </row>
    <row r="616" spans="1:9" x14ac:dyDescent="0.25">
      <c r="A616" t="s">
        <v>944</v>
      </c>
      <c r="B616" t="s">
        <v>938</v>
      </c>
      <c r="C616" t="s">
        <v>955</v>
      </c>
      <c r="D616" t="s">
        <v>271</v>
      </c>
      <c r="E616" s="23">
        <v>43363</v>
      </c>
      <c r="F616" s="371">
        <f>YEAR(Vendas6[[#This Row],[Venda]])</f>
        <v>2018</v>
      </c>
      <c r="G616" t="s">
        <v>943</v>
      </c>
      <c r="H616" s="31" t="s">
        <v>49</v>
      </c>
      <c r="I616" s="372">
        <v>6143</v>
      </c>
    </row>
    <row r="617" spans="1:9" x14ac:dyDescent="0.25">
      <c r="A617" t="s">
        <v>946</v>
      </c>
      <c r="B617" t="s">
        <v>941</v>
      </c>
      <c r="C617" t="s">
        <v>945</v>
      </c>
      <c r="D617" t="s">
        <v>264</v>
      </c>
      <c r="E617" s="23">
        <v>41150</v>
      </c>
      <c r="F617" s="371">
        <f>YEAR(Vendas6[[#This Row],[Venda]])</f>
        <v>2012</v>
      </c>
      <c r="G617" t="s">
        <v>939</v>
      </c>
      <c r="H617" s="31" t="s">
        <v>58</v>
      </c>
      <c r="I617" s="372">
        <v>174</v>
      </c>
    </row>
    <row r="618" spans="1:9" x14ac:dyDescent="0.25">
      <c r="A618" t="s">
        <v>948</v>
      </c>
      <c r="B618" t="s">
        <v>938</v>
      </c>
      <c r="C618" t="s">
        <v>942</v>
      </c>
      <c r="D618" t="s">
        <v>264</v>
      </c>
      <c r="E618" s="23">
        <v>41884</v>
      </c>
      <c r="F618" s="371">
        <f>YEAR(Vendas6[[#This Row],[Venda]])</f>
        <v>2014</v>
      </c>
      <c r="G618" t="s">
        <v>943</v>
      </c>
      <c r="H618" s="31" t="s">
        <v>70</v>
      </c>
      <c r="I618" s="372">
        <v>925</v>
      </c>
    </row>
    <row r="619" spans="1:9" x14ac:dyDescent="0.25">
      <c r="A619" t="s">
        <v>949</v>
      </c>
      <c r="B619" t="s">
        <v>941</v>
      </c>
      <c r="C619" t="s">
        <v>338</v>
      </c>
      <c r="D619" t="s">
        <v>271</v>
      </c>
      <c r="E619" s="23">
        <v>41510</v>
      </c>
      <c r="F619" s="371">
        <f>YEAR(Vendas6[[#This Row],[Venda]])</f>
        <v>2013</v>
      </c>
      <c r="G619" t="s">
        <v>943</v>
      </c>
      <c r="H619" s="31" t="s">
        <v>61</v>
      </c>
      <c r="I619" s="372">
        <v>4058</v>
      </c>
    </row>
    <row r="620" spans="1:9" x14ac:dyDescent="0.25">
      <c r="A620" t="s">
        <v>937</v>
      </c>
      <c r="B620" t="s">
        <v>938</v>
      </c>
      <c r="C620" t="s">
        <v>405</v>
      </c>
      <c r="D620" t="s">
        <v>268</v>
      </c>
      <c r="E620" s="23">
        <v>41289</v>
      </c>
      <c r="F620" s="371">
        <f>YEAR(Vendas6[[#This Row],[Venda]])</f>
        <v>2013</v>
      </c>
      <c r="G620" t="s">
        <v>939</v>
      </c>
      <c r="H620" s="31" t="s">
        <v>45</v>
      </c>
      <c r="I620" s="372">
        <v>1168</v>
      </c>
    </row>
    <row r="621" spans="1:9" x14ac:dyDescent="0.25">
      <c r="A621" t="s">
        <v>940</v>
      </c>
      <c r="B621" t="s">
        <v>941</v>
      </c>
      <c r="C621" t="s">
        <v>278</v>
      </c>
      <c r="D621" t="s">
        <v>268</v>
      </c>
      <c r="E621" s="23">
        <v>42572</v>
      </c>
      <c r="F621" s="371">
        <f>YEAR(Vendas6[[#This Row],[Venda]])</f>
        <v>2016</v>
      </c>
      <c r="G621" t="s">
        <v>943</v>
      </c>
      <c r="H621" s="31" t="s">
        <v>75</v>
      </c>
      <c r="I621" s="372">
        <v>3063</v>
      </c>
    </row>
    <row r="622" spans="1:9" x14ac:dyDescent="0.25">
      <c r="A622" t="s">
        <v>944</v>
      </c>
      <c r="B622" t="s">
        <v>938</v>
      </c>
      <c r="C622" t="s">
        <v>945</v>
      </c>
      <c r="D622" t="s">
        <v>264</v>
      </c>
      <c r="E622" s="23">
        <v>41589</v>
      </c>
      <c r="F622" s="371">
        <f>YEAR(Vendas6[[#This Row],[Venda]])</f>
        <v>2013</v>
      </c>
      <c r="G622" t="s">
        <v>939</v>
      </c>
      <c r="H622" s="31" t="s">
        <v>63</v>
      </c>
      <c r="I622" s="372">
        <v>2734</v>
      </c>
    </row>
    <row r="623" spans="1:9" x14ac:dyDescent="0.25">
      <c r="A623" t="s">
        <v>946</v>
      </c>
      <c r="B623" t="s">
        <v>941</v>
      </c>
      <c r="C623" t="s">
        <v>66</v>
      </c>
      <c r="D623" t="s">
        <v>950</v>
      </c>
      <c r="E623" s="23">
        <v>41306</v>
      </c>
      <c r="F623" s="371">
        <f>YEAR(Vendas6[[#This Row],[Venda]])</f>
        <v>2013</v>
      </c>
      <c r="G623" t="s">
        <v>943</v>
      </c>
      <c r="H623" s="31" t="s">
        <v>84</v>
      </c>
      <c r="I623" s="372">
        <v>5829</v>
      </c>
    </row>
    <row r="624" spans="1:9" x14ac:dyDescent="0.25">
      <c r="A624" t="s">
        <v>948</v>
      </c>
      <c r="B624" t="s">
        <v>938</v>
      </c>
      <c r="C624" t="s">
        <v>960</v>
      </c>
      <c r="D624" t="s">
        <v>264</v>
      </c>
      <c r="E624" s="23">
        <v>41134</v>
      </c>
      <c r="F624" s="371">
        <f>YEAR(Vendas6[[#This Row],[Venda]])</f>
        <v>2012</v>
      </c>
      <c r="G624" t="s">
        <v>943</v>
      </c>
      <c r="H624" s="31" t="s">
        <v>79</v>
      </c>
      <c r="I624" s="372">
        <v>3395</v>
      </c>
    </row>
    <row r="625" spans="1:9" x14ac:dyDescent="0.25">
      <c r="A625" t="s">
        <v>949</v>
      </c>
      <c r="B625" t="s">
        <v>941</v>
      </c>
      <c r="C625" t="s">
        <v>959</v>
      </c>
      <c r="D625" t="s">
        <v>264</v>
      </c>
      <c r="E625" s="23">
        <v>42323</v>
      </c>
      <c r="F625" s="371">
        <f>YEAR(Vendas6[[#This Row],[Venda]])</f>
        <v>2015</v>
      </c>
      <c r="G625" t="s">
        <v>939</v>
      </c>
      <c r="H625" s="31" t="s">
        <v>77</v>
      </c>
      <c r="I625" s="372">
        <v>1211</v>
      </c>
    </row>
    <row r="626" spans="1:9" x14ac:dyDescent="0.25">
      <c r="A626" t="s">
        <v>937</v>
      </c>
      <c r="B626" t="s">
        <v>938</v>
      </c>
      <c r="C626" t="s">
        <v>356</v>
      </c>
      <c r="D626" t="s">
        <v>262</v>
      </c>
      <c r="E626" s="23">
        <v>41888</v>
      </c>
      <c r="F626" s="371">
        <f>YEAR(Vendas6[[#This Row],[Venda]])</f>
        <v>2014</v>
      </c>
      <c r="G626" t="s">
        <v>943</v>
      </c>
      <c r="H626" s="31" t="s">
        <v>49</v>
      </c>
      <c r="I626" s="372">
        <v>3258</v>
      </c>
    </row>
    <row r="627" spans="1:9" x14ac:dyDescent="0.25">
      <c r="A627" t="s">
        <v>940</v>
      </c>
      <c r="B627" t="s">
        <v>941</v>
      </c>
      <c r="C627" t="s">
        <v>960</v>
      </c>
      <c r="D627" t="s">
        <v>264</v>
      </c>
      <c r="E627" s="23">
        <v>41477</v>
      </c>
      <c r="F627" s="371">
        <f>YEAR(Vendas6[[#This Row],[Venda]])</f>
        <v>2013</v>
      </c>
      <c r="G627" t="s">
        <v>943</v>
      </c>
      <c r="H627" s="31" t="s">
        <v>58</v>
      </c>
      <c r="I627" s="372">
        <v>2194</v>
      </c>
    </row>
    <row r="628" spans="1:9" x14ac:dyDescent="0.25">
      <c r="A628" t="s">
        <v>944</v>
      </c>
      <c r="B628" t="s">
        <v>938</v>
      </c>
      <c r="C628" t="s">
        <v>953</v>
      </c>
      <c r="D628" t="s">
        <v>271</v>
      </c>
      <c r="E628" s="23">
        <v>43320</v>
      </c>
      <c r="F628" s="371">
        <f>YEAR(Vendas6[[#This Row],[Venda]])</f>
        <v>2018</v>
      </c>
      <c r="G628" t="s">
        <v>939</v>
      </c>
      <c r="H628" s="31" t="s">
        <v>70</v>
      </c>
      <c r="I628" s="372">
        <v>1100</v>
      </c>
    </row>
    <row r="629" spans="1:9" x14ac:dyDescent="0.25">
      <c r="A629" t="s">
        <v>946</v>
      </c>
      <c r="B629" t="s">
        <v>941</v>
      </c>
      <c r="C629" t="s">
        <v>342</v>
      </c>
      <c r="D629" t="s">
        <v>262</v>
      </c>
      <c r="E629" s="23">
        <v>41590</v>
      </c>
      <c r="F629" s="371">
        <f>YEAR(Vendas6[[#This Row],[Venda]])</f>
        <v>2013</v>
      </c>
      <c r="G629" t="s">
        <v>943</v>
      </c>
      <c r="H629" s="31" t="s">
        <v>61</v>
      </c>
      <c r="I629" s="372">
        <v>3974</v>
      </c>
    </row>
    <row r="630" spans="1:9" x14ac:dyDescent="0.25">
      <c r="A630" t="s">
        <v>948</v>
      </c>
      <c r="B630" t="s">
        <v>938</v>
      </c>
      <c r="C630" t="s">
        <v>88</v>
      </c>
      <c r="D630" t="s">
        <v>950</v>
      </c>
      <c r="E630" s="23">
        <v>42350</v>
      </c>
      <c r="F630" s="371">
        <f>YEAR(Vendas6[[#This Row],[Venda]])</f>
        <v>2015</v>
      </c>
      <c r="G630" t="s">
        <v>939</v>
      </c>
      <c r="H630" s="31" t="s">
        <v>45</v>
      </c>
      <c r="I630" s="372">
        <v>2015</v>
      </c>
    </row>
    <row r="631" spans="1:9" x14ac:dyDescent="0.25">
      <c r="A631" t="s">
        <v>949</v>
      </c>
      <c r="B631" t="s">
        <v>941</v>
      </c>
      <c r="C631" t="s">
        <v>957</v>
      </c>
      <c r="D631" t="s">
        <v>271</v>
      </c>
      <c r="E631" s="23">
        <v>43333</v>
      </c>
      <c r="F631" s="371">
        <f>YEAR(Vendas6[[#This Row],[Venda]])</f>
        <v>2018</v>
      </c>
      <c r="G631" t="s">
        <v>943</v>
      </c>
      <c r="H631" s="31" t="s">
        <v>75</v>
      </c>
      <c r="I631" s="372">
        <v>3863</v>
      </c>
    </row>
    <row r="632" spans="1:9" x14ac:dyDescent="0.25">
      <c r="A632" t="s">
        <v>937</v>
      </c>
      <c r="B632" t="s">
        <v>938</v>
      </c>
      <c r="C632" t="s">
        <v>276</v>
      </c>
      <c r="D632" t="s">
        <v>268</v>
      </c>
      <c r="E632" s="23">
        <v>41874</v>
      </c>
      <c r="F632" s="371">
        <f>YEAR(Vendas6[[#This Row],[Venda]])</f>
        <v>2014</v>
      </c>
      <c r="G632" t="s">
        <v>943</v>
      </c>
      <c r="H632" s="31" t="s">
        <v>63</v>
      </c>
      <c r="I632" s="372">
        <v>1135</v>
      </c>
    </row>
    <row r="633" spans="1:9" x14ac:dyDescent="0.25">
      <c r="A633" t="s">
        <v>940</v>
      </c>
      <c r="B633" t="s">
        <v>941</v>
      </c>
      <c r="C633" t="s">
        <v>947</v>
      </c>
      <c r="D633" t="s">
        <v>271</v>
      </c>
      <c r="E633" s="23">
        <v>41790</v>
      </c>
      <c r="F633" s="371">
        <f>YEAR(Vendas6[[#This Row],[Venda]])</f>
        <v>2014</v>
      </c>
      <c r="G633" t="s">
        <v>939</v>
      </c>
      <c r="H633" s="31" t="s">
        <v>84</v>
      </c>
      <c r="I633" s="372">
        <v>3856</v>
      </c>
    </row>
    <row r="634" spans="1:9" x14ac:dyDescent="0.25">
      <c r="A634" t="s">
        <v>944</v>
      </c>
      <c r="B634" t="s">
        <v>938</v>
      </c>
      <c r="C634" t="s">
        <v>356</v>
      </c>
      <c r="D634" t="s">
        <v>262</v>
      </c>
      <c r="E634" s="23">
        <v>43212</v>
      </c>
      <c r="F634" s="371">
        <f>YEAR(Vendas6[[#This Row],[Venda]])</f>
        <v>2018</v>
      </c>
      <c r="G634" t="s">
        <v>943</v>
      </c>
      <c r="H634" s="31" t="s">
        <v>79</v>
      </c>
      <c r="I634" s="372">
        <v>5473</v>
      </c>
    </row>
    <row r="635" spans="1:9" x14ac:dyDescent="0.25">
      <c r="A635" t="s">
        <v>946</v>
      </c>
      <c r="B635" t="s">
        <v>941</v>
      </c>
      <c r="C635" t="s">
        <v>359</v>
      </c>
      <c r="D635" t="s">
        <v>271</v>
      </c>
      <c r="E635" s="23">
        <v>41544</v>
      </c>
      <c r="F635" s="371">
        <f>YEAR(Vendas6[[#This Row],[Venda]])</f>
        <v>2013</v>
      </c>
      <c r="G635" t="s">
        <v>943</v>
      </c>
      <c r="H635" s="31" t="s">
        <v>77</v>
      </c>
      <c r="I635" s="372">
        <v>6249</v>
      </c>
    </row>
    <row r="636" spans="1:9" x14ac:dyDescent="0.25">
      <c r="A636" t="s">
        <v>948</v>
      </c>
      <c r="B636" t="s">
        <v>938</v>
      </c>
      <c r="C636" t="s">
        <v>88</v>
      </c>
      <c r="D636" t="s">
        <v>950</v>
      </c>
      <c r="E636" s="23">
        <v>42700</v>
      </c>
      <c r="F636" s="371">
        <f>YEAR(Vendas6[[#This Row],[Venda]])</f>
        <v>2016</v>
      </c>
      <c r="G636" t="s">
        <v>939</v>
      </c>
      <c r="H636" s="34" t="s">
        <v>79</v>
      </c>
      <c r="I636" s="372">
        <v>4140</v>
      </c>
    </row>
    <row r="637" spans="1:9" x14ac:dyDescent="0.25">
      <c r="A637" t="s">
        <v>949</v>
      </c>
      <c r="B637" t="s">
        <v>941</v>
      </c>
      <c r="C637" t="s">
        <v>50</v>
      </c>
      <c r="D637" t="s">
        <v>262</v>
      </c>
      <c r="E637" s="23">
        <v>41877</v>
      </c>
      <c r="F637" s="371">
        <f>YEAR(Vendas6[[#This Row],[Venda]])</f>
        <v>2014</v>
      </c>
      <c r="G637" t="s">
        <v>943</v>
      </c>
      <c r="H637" s="31" t="s">
        <v>79</v>
      </c>
      <c r="I637" s="372">
        <v>3442</v>
      </c>
    </row>
    <row r="638" spans="1:9" x14ac:dyDescent="0.25">
      <c r="A638" t="s">
        <v>937</v>
      </c>
      <c r="B638" t="s">
        <v>938</v>
      </c>
      <c r="C638" t="s">
        <v>338</v>
      </c>
      <c r="D638" t="s">
        <v>271</v>
      </c>
      <c r="E638" s="23">
        <v>43282</v>
      </c>
      <c r="F638" s="371">
        <f>YEAR(Vendas6[[#This Row],[Venda]])</f>
        <v>2018</v>
      </c>
      <c r="G638" t="s">
        <v>939</v>
      </c>
      <c r="H638" s="31" t="s">
        <v>63</v>
      </c>
      <c r="I638" s="372">
        <v>2607</v>
      </c>
    </row>
    <row r="639" spans="1:9" x14ac:dyDescent="0.25">
      <c r="A639" t="s">
        <v>937</v>
      </c>
      <c r="B639" t="s">
        <v>938</v>
      </c>
      <c r="C639" t="s">
        <v>951</v>
      </c>
      <c r="D639" t="s">
        <v>950</v>
      </c>
      <c r="E639" s="23">
        <v>43157</v>
      </c>
      <c r="F639" s="371">
        <f>YEAR(Vendas6[[#This Row],[Venda]])</f>
        <v>2018</v>
      </c>
      <c r="G639" t="s">
        <v>939</v>
      </c>
      <c r="H639" s="31" t="s">
        <v>84</v>
      </c>
      <c r="I639" s="372">
        <v>5880</v>
      </c>
    </row>
    <row r="640" spans="1:9" x14ac:dyDescent="0.25">
      <c r="A640" t="s">
        <v>940</v>
      </c>
      <c r="B640" t="s">
        <v>941</v>
      </c>
      <c r="C640" t="s">
        <v>405</v>
      </c>
      <c r="D640" t="s">
        <v>268</v>
      </c>
      <c r="E640" s="23">
        <v>41588</v>
      </c>
      <c r="F640" s="371">
        <f>YEAR(Vendas6[[#This Row],[Venda]])</f>
        <v>2013</v>
      </c>
      <c r="G640" t="s">
        <v>943</v>
      </c>
      <c r="H640" s="31" t="s">
        <v>79</v>
      </c>
      <c r="I640" s="372">
        <v>2850</v>
      </c>
    </row>
    <row r="641" spans="1:9" x14ac:dyDescent="0.25">
      <c r="A641" t="s">
        <v>944</v>
      </c>
      <c r="B641" t="s">
        <v>938</v>
      </c>
      <c r="C641" t="s">
        <v>66</v>
      </c>
      <c r="D641" t="s">
        <v>950</v>
      </c>
      <c r="E641" s="23">
        <v>42413</v>
      </c>
      <c r="F641" s="371">
        <f>YEAR(Vendas6[[#This Row],[Venda]])</f>
        <v>2016</v>
      </c>
      <c r="G641" t="s">
        <v>943</v>
      </c>
      <c r="H641" s="31" t="s">
        <v>77</v>
      </c>
      <c r="I641" s="372">
        <v>4350</v>
      </c>
    </row>
    <row r="642" spans="1:9" x14ac:dyDescent="0.25">
      <c r="A642" t="s">
        <v>946</v>
      </c>
      <c r="B642" t="s">
        <v>941</v>
      </c>
      <c r="C642" t="s">
        <v>365</v>
      </c>
      <c r="D642" t="s">
        <v>264</v>
      </c>
      <c r="E642" s="23">
        <v>41670</v>
      </c>
      <c r="F642" s="371">
        <f>YEAR(Vendas6[[#This Row],[Venda]])</f>
        <v>2014</v>
      </c>
      <c r="G642" t="s">
        <v>939</v>
      </c>
      <c r="H642" s="31" t="s">
        <v>49</v>
      </c>
      <c r="I642" s="372">
        <v>45</v>
      </c>
    </row>
    <row r="643" spans="1:9" x14ac:dyDescent="0.25">
      <c r="A643" t="s">
        <v>948</v>
      </c>
      <c r="B643" t="s">
        <v>938</v>
      </c>
      <c r="C643" t="s">
        <v>958</v>
      </c>
      <c r="D643" t="s">
        <v>271</v>
      </c>
      <c r="E643" s="23">
        <v>42893</v>
      </c>
      <c r="F643" s="371">
        <f>YEAR(Vendas6[[#This Row],[Venda]])</f>
        <v>2017</v>
      </c>
      <c r="G643" t="s">
        <v>943</v>
      </c>
      <c r="H643" s="31" t="s">
        <v>58</v>
      </c>
      <c r="I643" s="372">
        <v>1372</v>
      </c>
    </row>
    <row r="644" spans="1:9" x14ac:dyDescent="0.25">
      <c r="A644" t="s">
        <v>949</v>
      </c>
      <c r="B644" t="s">
        <v>941</v>
      </c>
      <c r="C644" t="s">
        <v>396</v>
      </c>
      <c r="D644" t="s">
        <v>264</v>
      </c>
      <c r="E644" s="23">
        <v>41112</v>
      </c>
      <c r="F644" s="371">
        <f>YEAR(Vendas6[[#This Row],[Venda]])</f>
        <v>2012</v>
      </c>
      <c r="G644" t="s">
        <v>943</v>
      </c>
      <c r="H644" s="31" t="s">
        <v>70</v>
      </c>
      <c r="I644" s="372">
        <v>6481</v>
      </c>
    </row>
    <row r="645" spans="1:9" x14ac:dyDescent="0.25">
      <c r="A645" t="s">
        <v>937</v>
      </c>
      <c r="B645" t="s">
        <v>938</v>
      </c>
      <c r="C645" t="s">
        <v>947</v>
      </c>
      <c r="D645" t="s">
        <v>271</v>
      </c>
      <c r="E645" s="23">
        <v>41323</v>
      </c>
      <c r="F645" s="371">
        <f>YEAR(Vendas6[[#This Row],[Venda]])</f>
        <v>2013</v>
      </c>
      <c r="G645" t="s">
        <v>939</v>
      </c>
      <c r="H645" s="31" t="s">
        <v>61</v>
      </c>
      <c r="I645" s="372">
        <v>8587</v>
      </c>
    </row>
    <row r="646" spans="1:9" x14ac:dyDescent="0.25">
      <c r="A646" t="s">
        <v>940</v>
      </c>
      <c r="B646" t="s">
        <v>941</v>
      </c>
      <c r="C646" t="s">
        <v>954</v>
      </c>
      <c r="D646" t="s">
        <v>271</v>
      </c>
      <c r="E646" s="23">
        <v>41299</v>
      </c>
      <c r="F646" s="371">
        <f>YEAR(Vendas6[[#This Row],[Venda]])</f>
        <v>2013</v>
      </c>
      <c r="G646" t="s">
        <v>943</v>
      </c>
      <c r="H646" s="31" t="s">
        <v>45</v>
      </c>
      <c r="I646" s="372">
        <v>348</v>
      </c>
    </row>
    <row r="647" spans="1:9" x14ac:dyDescent="0.25">
      <c r="A647" t="s">
        <v>944</v>
      </c>
      <c r="B647" t="s">
        <v>938</v>
      </c>
      <c r="C647" t="s">
        <v>942</v>
      </c>
      <c r="D647" t="s">
        <v>264</v>
      </c>
      <c r="E647" s="23">
        <v>42217</v>
      </c>
      <c r="F647" s="371">
        <f>YEAR(Vendas6[[#This Row],[Venda]])</f>
        <v>2015</v>
      </c>
      <c r="G647" t="s">
        <v>939</v>
      </c>
      <c r="H647" s="31" t="s">
        <v>75</v>
      </c>
      <c r="I647" s="372">
        <v>244</v>
      </c>
    </row>
    <row r="648" spans="1:9" x14ac:dyDescent="0.25">
      <c r="A648" t="s">
        <v>946</v>
      </c>
      <c r="B648" t="s">
        <v>941</v>
      </c>
      <c r="C648" t="s">
        <v>88</v>
      </c>
      <c r="D648" t="s">
        <v>950</v>
      </c>
      <c r="E648" s="23">
        <v>43101</v>
      </c>
      <c r="F648" s="371">
        <f>YEAR(Vendas6[[#This Row],[Venda]])</f>
        <v>2018</v>
      </c>
      <c r="G648" t="s">
        <v>943</v>
      </c>
      <c r="H648" s="31" t="s">
        <v>63</v>
      </c>
      <c r="I648" s="372">
        <v>341</v>
      </c>
    </row>
    <row r="649" spans="1:9" x14ac:dyDescent="0.25">
      <c r="A649" t="s">
        <v>948</v>
      </c>
      <c r="B649" t="s">
        <v>938</v>
      </c>
      <c r="C649" t="s">
        <v>66</v>
      </c>
      <c r="D649" t="s">
        <v>950</v>
      </c>
      <c r="E649" s="23">
        <v>41108</v>
      </c>
      <c r="F649" s="371">
        <f>YEAR(Vendas6[[#This Row],[Venda]])</f>
        <v>2012</v>
      </c>
      <c r="G649" t="s">
        <v>943</v>
      </c>
      <c r="H649" s="31" t="s">
        <v>84</v>
      </c>
      <c r="I649" s="372">
        <v>9224</v>
      </c>
    </row>
    <row r="650" spans="1:9" x14ac:dyDescent="0.25">
      <c r="A650" t="s">
        <v>949</v>
      </c>
      <c r="B650" t="s">
        <v>941</v>
      </c>
      <c r="C650" t="s">
        <v>954</v>
      </c>
      <c r="D650" t="s">
        <v>271</v>
      </c>
      <c r="E650" s="23">
        <v>41680</v>
      </c>
      <c r="F650" s="371">
        <f>YEAR(Vendas6[[#This Row],[Venda]])</f>
        <v>2014</v>
      </c>
      <c r="G650" t="s">
        <v>939</v>
      </c>
      <c r="H650" s="31" t="s">
        <v>79</v>
      </c>
      <c r="I650" s="372">
        <v>2591</v>
      </c>
    </row>
    <row r="651" spans="1:9" x14ac:dyDescent="0.25">
      <c r="A651" t="s">
        <v>937</v>
      </c>
      <c r="B651" t="s">
        <v>938</v>
      </c>
      <c r="C651" t="s">
        <v>951</v>
      </c>
      <c r="D651" t="s">
        <v>950</v>
      </c>
      <c r="E651" s="23">
        <v>41575</v>
      </c>
      <c r="F651" s="371">
        <f>YEAR(Vendas6[[#This Row],[Venda]])</f>
        <v>2013</v>
      </c>
      <c r="G651" t="s">
        <v>943</v>
      </c>
      <c r="H651" s="31" t="s">
        <v>77</v>
      </c>
      <c r="I651" s="372">
        <v>8495</v>
      </c>
    </row>
    <row r="652" spans="1:9" x14ac:dyDescent="0.25">
      <c r="A652" t="s">
        <v>940</v>
      </c>
      <c r="B652" t="s">
        <v>941</v>
      </c>
      <c r="C652" t="s">
        <v>365</v>
      </c>
      <c r="D652" t="s">
        <v>264</v>
      </c>
      <c r="E652" s="23">
        <v>43262</v>
      </c>
      <c r="F652" s="371">
        <f>YEAR(Vendas6[[#This Row],[Venda]])</f>
        <v>2018</v>
      </c>
      <c r="G652" t="s">
        <v>943</v>
      </c>
      <c r="H652" s="31" t="s">
        <v>49</v>
      </c>
      <c r="I652" s="372">
        <v>4502</v>
      </c>
    </row>
    <row r="653" spans="1:9" x14ac:dyDescent="0.25">
      <c r="A653" t="s">
        <v>944</v>
      </c>
      <c r="B653" t="s">
        <v>938</v>
      </c>
      <c r="C653" t="s">
        <v>356</v>
      </c>
      <c r="D653" t="s">
        <v>262</v>
      </c>
      <c r="E653" s="23">
        <v>41900</v>
      </c>
      <c r="F653" s="371">
        <f>YEAR(Vendas6[[#This Row],[Venda]])</f>
        <v>2014</v>
      </c>
      <c r="G653" t="s">
        <v>939</v>
      </c>
      <c r="H653" s="31" t="s">
        <v>58</v>
      </c>
      <c r="I653" s="372">
        <v>2206</v>
      </c>
    </row>
    <row r="654" spans="1:9" x14ac:dyDescent="0.25">
      <c r="A654" t="s">
        <v>946</v>
      </c>
      <c r="B654" t="s">
        <v>941</v>
      </c>
      <c r="C654" t="s">
        <v>957</v>
      </c>
      <c r="D654" t="s">
        <v>271</v>
      </c>
      <c r="E654" s="23">
        <v>42323</v>
      </c>
      <c r="F654" s="371">
        <f>YEAR(Vendas6[[#This Row],[Venda]])</f>
        <v>2015</v>
      </c>
      <c r="G654" t="s">
        <v>943</v>
      </c>
      <c r="H654" s="31" t="s">
        <v>70</v>
      </c>
      <c r="I654" s="372">
        <v>1309</v>
      </c>
    </row>
    <row r="655" spans="1:9" x14ac:dyDescent="0.25">
      <c r="A655" t="s">
        <v>948</v>
      </c>
      <c r="B655" t="s">
        <v>938</v>
      </c>
      <c r="C655" t="s">
        <v>942</v>
      </c>
      <c r="D655" t="s">
        <v>264</v>
      </c>
      <c r="E655" s="23">
        <v>41466</v>
      </c>
      <c r="F655" s="371">
        <f>YEAR(Vendas6[[#This Row],[Venda]])</f>
        <v>2013</v>
      </c>
      <c r="G655" t="s">
        <v>939</v>
      </c>
      <c r="H655" s="31" t="s">
        <v>61</v>
      </c>
      <c r="I655" s="372">
        <v>9014</v>
      </c>
    </row>
    <row r="656" spans="1:9" x14ac:dyDescent="0.25">
      <c r="A656" t="s">
        <v>949</v>
      </c>
      <c r="B656" t="s">
        <v>941</v>
      </c>
      <c r="C656" t="s">
        <v>952</v>
      </c>
      <c r="D656" t="s">
        <v>264</v>
      </c>
      <c r="E656" s="23">
        <v>42605</v>
      </c>
      <c r="F656" s="371">
        <f>YEAR(Vendas6[[#This Row],[Venda]])</f>
        <v>2016</v>
      </c>
      <c r="G656" t="s">
        <v>943</v>
      </c>
      <c r="H656" s="31" t="s">
        <v>45</v>
      </c>
      <c r="I656" s="372">
        <v>8620</v>
      </c>
    </row>
    <row r="657" spans="1:9" x14ac:dyDescent="0.25">
      <c r="A657" t="s">
        <v>937</v>
      </c>
      <c r="B657" t="s">
        <v>938</v>
      </c>
      <c r="C657" t="s">
        <v>359</v>
      </c>
      <c r="D657" t="s">
        <v>271</v>
      </c>
      <c r="E657" s="23">
        <v>43260</v>
      </c>
      <c r="F657" s="371">
        <f>YEAR(Vendas6[[#This Row],[Venda]])</f>
        <v>2018</v>
      </c>
      <c r="G657" t="s">
        <v>943</v>
      </c>
      <c r="H657" s="31" t="s">
        <v>75</v>
      </c>
      <c r="I657" s="372">
        <v>4066</v>
      </c>
    </row>
    <row r="658" spans="1:9" x14ac:dyDescent="0.25">
      <c r="A658" t="s">
        <v>940</v>
      </c>
      <c r="B658" t="s">
        <v>941</v>
      </c>
      <c r="C658" t="s">
        <v>46</v>
      </c>
      <c r="D658" t="s">
        <v>950</v>
      </c>
      <c r="E658" s="23">
        <v>41174</v>
      </c>
      <c r="F658" s="371">
        <f>YEAR(Vendas6[[#This Row],[Venda]])</f>
        <v>2012</v>
      </c>
      <c r="G658" t="s">
        <v>939</v>
      </c>
      <c r="H658" s="31" t="s">
        <v>63</v>
      </c>
      <c r="I658" s="372">
        <v>814</v>
      </c>
    </row>
    <row r="659" spans="1:9" x14ac:dyDescent="0.25">
      <c r="A659" t="s">
        <v>944</v>
      </c>
      <c r="B659" t="s">
        <v>938</v>
      </c>
      <c r="C659" t="s">
        <v>947</v>
      </c>
      <c r="D659" t="s">
        <v>271</v>
      </c>
      <c r="E659" s="23">
        <v>42466</v>
      </c>
      <c r="F659" s="371">
        <f>YEAR(Vendas6[[#This Row],[Venda]])</f>
        <v>2016</v>
      </c>
      <c r="G659" t="s">
        <v>943</v>
      </c>
      <c r="H659" s="31" t="s">
        <v>84</v>
      </c>
      <c r="I659" s="372">
        <v>1427</v>
      </c>
    </row>
    <row r="660" spans="1:9" x14ac:dyDescent="0.25">
      <c r="A660" t="s">
        <v>946</v>
      </c>
      <c r="B660" t="s">
        <v>941</v>
      </c>
      <c r="C660" t="s">
        <v>373</v>
      </c>
      <c r="D660" t="s">
        <v>271</v>
      </c>
      <c r="E660" s="23">
        <v>41938</v>
      </c>
      <c r="F660" s="371">
        <f>YEAR(Vendas6[[#This Row],[Venda]])</f>
        <v>2014</v>
      </c>
      <c r="G660" t="s">
        <v>943</v>
      </c>
      <c r="H660" s="31" t="s">
        <v>79</v>
      </c>
      <c r="I660" s="372">
        <v>6409</v>
      </c>
    </row>
    <row r="661" spans="1:9" x14ac:dyDescent="0.25">
      <c r="A661" t="s">
        <v>948</v>
      </c>
      <c r="B661" t="s">
        <v>938</v>
      </c>
      <c r="C661" t="s">
        <v>952</v>
      </c>
      <c r="D661" t="s">
        <v>264</v>
      </c>
      <c r="E661" s="23">
        <v>43069</v>
      </c>
      <c r="F661" s="371">
        <f>YEAR(Vendas6[[#This Row],[Venda]])</f>
        <v>2017</v>
      </c>
      <c r="G661" t="s">
        <v>939</v>
      </c>
      <c r="H661" s="31" t="s">
        <v>77</v>
      </c>
      <c r="I661" s="372">
        <v>5412</v>
      </c>
    </row>
    <row r="662" spans="1:9" x14ac:dyDescent="0.25">
      <c r="A662" t="s">
        <v>949</v>
      </c>
      <c r="B662" t="s">
        <v>941</v>
      </c>
      <c r="C662" t="s">
        <v>956</v>
      </c>
      <c r="D662" t="s">
        <v>268</v>
      </c>
      <c r="E662" s="23">
        <v>41819</v>
      </c>
      <c r="F662" s="371">
        <f>YEAR(Vendas6[[#This Row],[Venda]])</f>
        <v>2014</v>
      </c>
      <c r="G662" t="s">
        <v>943</v>
      </c>
      <c r="H662" s="31" t="s">
        <v>49</v>
      </c>
      <c r="I662" s="372">
        <v>3182</v>
      </c>
    </row>
    <row r="663" spans="1:9" x14ac:dyDescent="0.25">
      <c r="A663" t="s">
        <v>937</v>
      </c>
      <c r="B663" t="s">
        <v>938</v>
      </c>
      <c r="C663" t="s">
        <v>66</v>
      </c>
      <c r="D663" t="s">
        <v>950</v>
      </c>
      <c r="E663" s="23">
        <v>42813</v>
      </c>
      <c r="F663" s="371">
        <f>YEAR(Vendas6[[#This Row],[Venda]])</f>
        <v>2017</v>
      </c>
      <c r="G663" t="s">
        <v>939</v>
      </c>
      <c r="H663" s="31" t="s">
        <v>58</v>
      </c>
      <c r="I663" s="372">
        <v>1559</v>
      </c>
    </row>
    <row r="664" spans="1:9" x14ac:dyDescent="0.25">
      <c r="A664" t="s">
        <v>940</v>
      </c>
      <c r="B664" t="s">
        <v>941</v>
      </c>
      <c r="C664" t="s">
        <v>338</v>
      </c>
      <c r="D664" t="s">
        <v>271</v>
      </c>
      <c r="E664" s="23">
        <v>42190</v>
      </c>
      <c r="F664" s="371">
        <f>YEAR(Vendas6[[#This Row],[Venda]])</f>
        <v>2015</v>
      </c>
      <c r="G664" t="s">
        <v>943</v>
      </c>
      <c r="H664" s="31" t="s">
        <v>70</v>
      </c>
      <c r="I664" s="372">
        <v>1358</v>
      </c>
    </row>
    <row r="665" spans="1:9" x14ac:dyDescent="0.25">
      <c r="A665" t="s">
        <v>944</v>
      </c>
      <c r="B665" t="s">
        <v>938</v>
      </c>
      <c r="C665" t="s">
        <v>953</v>
      </c>
      <c r="D665" t="s">
        <v>271</v>
      </c>
      <c r="E665" s="23">
        <v>41560</v>
      </c>
      <c r="F665" s="371">
        <f>YEAR(Vendas6[[#This Row],[Venda]])</f>
        <v>2013</v>
      </c>
      <c r="G665" t="s">
        <v>943</v>
      </c>
      <c r="H665" s="31" t="s">
        <v>61</v>
      </c>
      <c r="I665" s="372">
        <v>3478</v>
      </c>
    </row>
    <row r="666" spans="1:9" x14ac:dyDescent="0.25">
      <c r="A666" t="s">
        <v>946</v>
      </c>
      <c r="B666" t="s">
        <v>941</v>
      </c>
      <c r="C666" t="s">
        <v>276</v>
      </c>
      <c r="D666" t="s">
        <v>268</v>
      </c>
      <c r="E666" s="23">
        <v>41127</v>
      </c>
      <c r="F666" s="371">
        <f>YEAR(Vendas6[[#This Row],[Venda]])</f>
        <v>2012</v>
      </c>
      <c r="G666" t="s">
        <v>939</v>
      </c>
      <c r="H666" s="31" t="s">
        <v>45</v>
      </c>
      <c r="I666" s="372">
        <v>2935</v>
      </c>
    </row>
    <row r="667" spans="1:9" x14ac:dyDescent="0.25">
      <c r="A667" t="s">
        <v>948</v>
      </c>
      <c r="B667" t="s">
        <v>938</v>
      </c>
      <c r="C667" t="s">
        <v>342</v>
      </c>
      <c r="D667" t="s">
        <v>262</v>
      </c>
      <c r="E667" s="23">
        <v>41152</v>
      </c>
      <c r="F667" s="371">
        <f>YEAR(Vendas6[[#This Row],[Venda]])</f>
        <v>2012</v>
      </c>
      <c r="G667" t="s">
        <v>943</v>
      </c>
      <c r="H667" s="31" t="s">
        <v>75</v>
      </c>
      <c r="I667" s="372">
        <v>552</v>
      </c>
    </row>
    <row r="668" spans="1:9" x14ac:dyDescent="0.25">
      <c r="A668" t="s">
        <v>949</v>
      </c>
      <c r="B668" t="s">
        <v>941</v>
      </c>
      <c r="C668" t="s">
        <v>955</v>
      </c>
      <c r="D668" t="s">
        <v>271</v>
      </c>
      <c r="E668" s="23">
        <v>43102</v>
      </c>
      <c r="F668" s="371">
        <f>YEAR(Vendas6[[#This Row],[Venda]])</f>
        <v>2018</v>
      </c>
      <c r="G668" t="s">
        <v>943</v>
      </c>
      <c r="H668" s="31" t="s">
        <v>63</v>
      </c>
      <c r="I668" s="372">
        <v>912</v>
      </c>
    </row>
    <row r="669" spans="1:9" x14ac:dyDescent="0.25">
      <c r="A669" t="s">
        <v>937</v>
      </c>
      <c r="B669" t="s">
        <v>938</v>
      </c>
      <c r="C669" t="s">
        <v>356</v>
      </c>
      <c r="D669" t="s">
        <v>262</v>
      </c>
      <c r="E669" s="23">
        <v>41876</v>
      </c>
      <c r="F669" s="371">
        <f>YEAR(Vendas6[[#This Row],[Venda]])</f>
        <v>2014</v>
      </c>
      <c r="G669" t="s">
        <v>939</v>
      </c>
      <c r="H669" s="31" t="s">
        <v>84</v>
      </c>
      <c r="I669" s="372">
        <v>3365</v>
      </c>
    </row>
    <row r="670" spans="1:9" x14ac:dyDescent="0.25">
      <c r="A670" t="s">
        <v>940</v>
      </c>
      <c r="B670" t="s">
        <v>941</v>
      </c>
      <c r="C670" t="s">
        <v>951</v>
      </c>
      <c r="D670" t="s">
        <v>950</v>
      </c>
      <c r="E670" s="23">
        <v>43089</v>
      </c>
      <c r="F670" s="371">
        <f>YEAR(Vendas6[[#This Row],[Venda]])</f>
        <v>2017</v>
      </c>
      <c r="G670" t="s">
        <v>943</v>
      </c>
      <c r="H670" s="31" t="s">
        <v>79</v>
      </c>
      <c r="I670" s="372">
        <v>2643</v>
      </c>
    </row>
    <row r="671" spans="1:9" x14ac:dyDescent="0.25">
      <c r="A671" t="s">
        <v>944</v>
      </c>
      <c r="B671" t="s">
        <v>938</v>
      </c>
      <c r="C671" t="s">
        <v>276</v>
      </c>
      <c r="D671" t="s">
        <v>268</v>
      </c>
      <c r="E671" s="23">
        <v>42293</v>
      </c>
      <c r="F671" s="371">
        <f>YEAR(Vendas6[[#This Row],[Venda]])</f>
        <v>2015</v>
      </c>
      <c r="G671" t="s">
        <v>939</v>
      </c>
      <c r="H671" s="31" t="s">
        <v>77</v>
      </c>
      <c r="I671" s="372">
        <v>78</v>
      </c>
    </row>
    <row r="672" spans="1:9" x14ac:dyDescent="0.25">
      <c r="A672" t="s">
        <v>946</v>
      </c>
      <c r="B672" t="s">
        <v>941</v>
      </c>
      <c r="C672" t="s">
        <v>66</v>
      </c>
      <c r="D672" t="s">
        <v>950</v>
      </c>
      <c r="E672" s="23">
        <v>42650</v>
      </c>
      <c r="F672" s="371">
        <f>YEAR(Vendas6[[#This Row],[Venda]])</f>
        <v>2016</v>
      </c>
      <c r="G672" t="s">
        <v>943</v>
      </c>
      <c r="H672" s="31" t="s">
        <v>49</v>
      </c>
      <c r="I672" s="372">
        <v>149</v>
      </c>
    </row>
    <row r="673" spans="1:9" x14ac:dyDescent="0.25">
      <c r="A673" t="s">
        <v>948</v>
      </c>
      <c r="B673" t="s">
        <v>938</v>
      </c>
      <c r="C673" t="s">
        <v>373</v>
      </c>
      <c r="D673" t="s">
        <v>271</v>
      </c>
      <c r="E673" s="23">
        <v>41874</v>
      </c>
      <c r="F673" s="371">
        <f>YEAR(Vendas6[[#This Row],[Venda]])</f>
        <v>2014</v>
      </c>
      <c r="G673" t="s">
        <v>943</v>
      </c>
      <c r="H673" s="31" t="s">
        <v>58</v>
      </c>
      <c r="I673" s="372">
        <v>5046</v>
      </c>
    </row>
    <row r="674" spans="1:9" x14ac:dyDescent="0.25">
      <c r="A674" t="s">
        <v>949</v>
      </c>
      <c r="B674" t="s">
        <v>941</v>
      </c>
      <c r="C674" t="s">
        <v>342</v>
      </c>
      <c r="D674" t="s">
        <v>262</v>
      </c>
      <c r="E674" s="23">
        <v>41633</v>
      </c>
      <c r="F674" s="371">
        <f>YEAR(Vendas6[[#This Row],[Venda]])</f>
        <v>2013</v>
      </c>
      <c r="G674" t="s">
        <v>939</v>
      </c>
      <c r="H674" s="31" t="s">
        <v>70</v>
      </c>
      <c r="I674" s="372">
        <v>1188</v>
      </c>
    </row>
    <row r="675" spans="1:9" x14ac:dyDescent="0.25">
      <c r="A675" t="s">
        <v>937</v>
      </c>
      <c r="B675" t="s">
        <v>938</v>
      </c>
      <c r="C675" t="s">
        <v>959</v>
      </c>
      <c r="D675" t="s">
        <v>264</v>
      </c>
      <c r="E675" s="23">
        <v>42286</v>
      </c>
      <c r="F675" s="371">
        <f>YEAR(Vendas6[[#This Row],[Venda]])</f>
        <v>2015</v>
      </c>
      <c r="G675" t="s">
        <v>943</v>
      </c>
      <c r="H675" s="31" t="s">
        <v>61</v>
      </c>
      <c r="I675" s="372">
        <v>825</v>
      </c>
    </row>
    <row r="676" spans="1:9" x14ac:dyDescent="0.25">
      <c r="A676" t="s">
        <v>940</v>
      </c>
      <c r="B676" t="s">
        <v>941</v>
      </c>
      <c r="C676" t="s">
        <v>338</v>
      </c>
      <c r="D676" t="s">
        <v>271</v>
      </c>
      <c r="E676" s="23">
        <v>42544</v>
      </c>
      <c r="F676" s="371">
        <f>YEAR(Vendas6[[#This Row],[Venda]])</f>
        <v>2016</v>
      </c>
      <c r="G676" t="s">
        <v>943</v>
      </c>
      <c r="H676" s="31" t="s">
        <v>45</v>
      </c>
      <c r="I676" s="372">
        <v>4067</v>
      </c>
    </row>
    <row r="677" spans="1:9" x14ac:dyDescent="0.25">
      <c r="A677" t="s">
        <v>944</v>
      </c>
      <c r="B677" t="s">
        <v>938</v>
      </c>
      <c r="C677" t="s">
        <v>278</v>
      </c>
      <c r="D677" t="s">
        <v>268</v>
      </c>
      <c r="E677" s="23">
        <v>42294</v>
      </c>
      <c r="F677" s="371">
        <f>YEAR(Vendas6[[#This Row],[Venda]])</f>
        <v>2015</v>
      </c>
      <c r="G677" t="s">
        <v>939</v>
      </c>
      <c r="H677" s="31" t="s">
        <v>75</v>
      </c>
      <c r="I677" s="372">
        <v>1648</v>
      </c>
    </row>
    <row r="678" spans="1:9" x14ac:dyDescent="0.25">
      <c r="A678" t="s">
        <v>946</v>
      </c>
      <c r="B678" t="s">
        <v>941</v>
      </c>
      <c r="C678" t="s">
        <v>373</v>
      </c>
      <c r="D678" t="s">
        <v>271</v>
      </c>
      <c r="E678" s="23">
        <v>42339</v>
      </c>
      <c r="F678" s="371">
        <f>YEAR(Vendas6[[#This Row],[Venda]])</f>
        <v>2015</v>
      </c>
      <c r="G678" t="s">
        <v>943</v>
      </c>
      <c r="H678" s="31" t="s">
        <v>63</v>
      </c>
      <c r="I678" s="372">
        <v>1356</v>
      </c>
    </row>
    <row r="679" spans="1:9" x14ac:dyDescent="0.25">
      <c r="A679" t="s">
        <v>948</v>
      </c>
      <c r="B679" t="s">
        <v>938</v>
      </c>
      <c r="C679" t="s">
        <v>66</v>
      </c>
      <c r="D679" t="s">
        <v>950</v>
      </c>
      <c r="E679" s="23">
        <v>42601</v>
      </c>
      <c r="F679" s="371">
        <f>YEAR(Vendas6[[#This Row],[Venda]])</f>
        <v>2016</v>
      </c>
      <c r="G679" t="s">
        <v>939</v>
      </c>
      <c r="H679" s="31" t="s">
        <v>84</v>
      </c>
      <c r="I679" s="372">
        <v>2213</v>
      </c>
    </row>
    <row r="680" spans="1:9" x14ac:dyDescent="0.25">
      <c r="A680" t="s">
        <v>949</v>
      </c>
      <c r="B680" t="s">
        <v>941</v>
      </c>
      <c r="C680" t="s">
        <v>278</v>
      </c>
      <c r="D680" t="s">
        <v>268</v>
      </c>
      <c r="E680" s="23">
        <v>42489</v>
      </c>
      <c r="F680" s="371">
        <f>YEAR(Vendas6[[#This Row],[Venda]])</f>
        <v>2016</v>
      </c>
      <c r="G680" t="s">
        <v>943</v>
      </c>
      <c r="H680" s="31" t="s">
        <v>79</v>
      </c>
      <c r="I680" s="372">
        <v>906</v>
      </c>
    </row>
    <row r="681" spans="1:9" x14ac:dyDescent="0.25">
      <c r="A681" t="s">
        <v>937</v>
      </c>
      <c r="B681" t="s">
        <v>938</v>
      </c>
      <c r="C681" t="s">
        <v>373</v>
      </c>
      <c r="D681" t="s">
        <v>271</v>
      </c>
      <c r="E681" s="23">
        <v>42314</v>
      </c>
      <c r="F681" s="371">
        <f>YEAR(Vendas6[[#This Row],[Venda]])</f>
        <v>2015</v>
      </c>
      <c r="G681" t="s">
        <v>943</v>
      </c>
      <c r="H681" s="31" t="s">
        <v>77</v>
      </c>
      <c r="I681" s="372">
        <v>2003</v>
      </c>
    </row>
    <row r="682" spans="1:9" x14ac:dyDescent="0.25">
      <c r="A682" t="s">
        <v>940</v>
      </c>
      <c r="B682" t="s">
        <v>941</v>
      </c>
      <c r="C682" t="s">
        <v>951</v>
      </c>
      <c r="D682" t="s">
        <v>950</v>
      </c>
      <c r="E682" s="23">
        <v>42324</v>
      </c>
      <c r="F682" s="371">
        <f>YEAR(Vendas6[[#This Row],[Venda]])</f>
        <v>2015</v>
      </c>
      <c r="G682" t="s">
        <v>939</v>
      </c>
      <c r="H682" s="31" t="s">
        <v>49</v>
      </c>
      <c r="I682" s="372">
        <v>4194</v>
      </c>
    </row>
    <row r="683" spans="1:9" x14ac:dyDescent="0.25">
      <c r="A683" t="s">
        <v>944</v>
      </c>
      <c r="B683" t="s">
        <v>938</v>
      </c>
      <c r="C683" t="s">
        <v>951</v>
      </c>
      <c r="D683" t="s">
        <v>950</v>
      </c>
      <c r="E683" s="23">
        <v>41277</v>
      </c>
      <c r="F683" s="371">
        <f>YEAR(Vendas6[[#This Row],[Venda]])</f>
        <v>2013</v>
      </c>
      <c r="G683" t="s">
        <v>943</v>
      </c>
      <c r="H683" s="31" t="s">
        <v>58</v>
      </c>
      <c r="I683" s="372">
        <v>4901</v>
      </c>
    </row>
    <row r="684" spans="1:9" x14ac:dyDescent="0.25">
      <c r="A684" t="s">
        <v>946</v>
      </c>
      <c r="B684" t="s">
        <v>941</v>
      </c>
      <c r="C684" t="s">
        <v>947</v>
      </c>
      <c r="D684" t="s">
        <v>271</v>
      </c>
      <c r="E684" s="23">
        <v>42096</v>
      </c>
      <c r="F684" s="371">
        <f>YEAR(Vendas6[[#This Row],[Venda]])</f>
        <v>2015</v>
      </c>
      <c r="G684" t="s">
        <v>943</v>
      </c>
      <c r="H684" s="31" t="s">
        <v>70</v>
      </c>
      <c r="I684" s="372">
        <v>3091</v>
      </c>
    </row>
    <row r="685" spans="1:9" x14ac:dyDescent="0.25">
      <c r="A685" t="s">
        <v>948</v>
      </c>
      <c r="B685" t="s">
        <v>938</v>
      </c>
      <c r="C685" t="s">
        <v>953</v>
      </c>
      <c r="D685" t="s">
        <v>271</v>
      </c>
      <c r="E685" s="23">
        <v>41794</v>
      </c>
      <c r="F685" s="371">
        <f>YEAR(Vendas6[[#This Row],[Venda]])</f>
        <v>2014</v>
      </c>
      <c r="G685" t="s">
        <v>939</v>
      </c>
      <c r="H685" s="31" t="s">
        <v>61</v>
      </c>
      <c r="I685" s="372">
        <v>2207</v>
      </c>
    </row>
    <row r="686" spans="1:9" x14ac:dyDescent="0.25">
      <c r="A686" t="s">
        <v>949</v>
      </c>
      <c r="B686" t="s">
        <v>941</v>
      </c>
      <c r="C686" t="s">
        <v>373</v>
      </c>
      <c r="D686" t="s">
        <v>271</v>
      </c>
      <c r="E686" s="23">
        <v>41649</v>
      </c>
      <c r="F686" s="371">
        <f>YEAR(Vendas6[[#This Row],[Venda]])</f>
        <v>2014</v>
      </c>
      <c r="G686" t="s">
        <v>943</v>
      </c>
      <c r="H686" s="31" t="s">
        <v>45</v>
      </c>
      <c r="I686" s="372">
        <v>802</v>
      </c>
    </row>
    <row r="687" spans="1:9" x14ac:dyDescent="0.25">
      <c r="A687" t="s">
        <v>937</v>
      </c>
      <c r="B687" t="s">
        <v>938</v>
      </c>
      <c r="C687" t="s">
        <v>50</v>
      </c>
      <c r="D687" t="s">
        <v>262</v>
      </c>
      <c r="E687" s="23">
        <v>41764</v>
      </c>
      <c r="F687" s="371">
        <f>YEAR(Vendas6[[#This Row],[Venda]])</f>
        <v>2014</v>
      </c>
      <c r="G687" t="s">
        <v>939</v>
      </c>
      <c r="H687" s="31" t="s">
        <v>75</v>
      </c>
      <c r="I687" s="372">
        <v>6792</v>
      </c>
    </row>
    <row r="688" spans="1:9" x14ac:dyDescent="0.25">
      <c r="A688" t="s">
        <v>937</v>
      </c>
      <c r="B688" t="s">
        <v>938</v>
      </c>
      <c r="C688" t="s">
        <v>945</v>
      </c>
      <c r="D688" t="s">
        <v>264</v>
      </c>
      <c r="E688" s="23">
        <v>41684</v>
      </c>
      <c r="F688" s="371">
        <f>YEAR(Vendas6[[#This Row],[Venda]])</f>
        <v>2014</v>
      </c>
      <c r="G688" t="s">
        <v>939</v>
      </c>
      <c r="H688" s="31" t="s">
        <v>63</v>
      </c>
      <c r="I688" s="372">
        <v>6569</v>
      </c>
    </row>
    <row r="689" spans="1:9" x14ac:dyDescent="0.25">
      <c r="A689" t="s">
        <v>940</v>
      </c>
      <c r="B689" t="s">
        <v>941</v>
      </c>
      <c r="C689" t="s">
        <v>276</v>
      </c>
      <c r="D689" t="s">
        <v>268</v>
      </c>
      <c r="E689" s="23">
        <v>43077</v>
      </c>
      <c r="F689" s="371">
        <f>YEAR(Vendas6[[#This Row],[Venda]])</f>
        <v>2017</v>
      </c>
      <c r="G689" t="s">
        <v>943</v>
      </c>
      <c r="H689" s="31" t="s">
        <v>84</v>
      </c>
      <c r="I689" s="372">
        <v>3690</v>
      </c>
    </row>
    <row r="690" spans="1:9" x14ac:dyDescent="0.25">
      <c r="A690" t="s">
        <v>944</v>
      </c>
      <c r="B690" t="s">
        <v>938</v>
      </c>
      <c r="C690" t="s">
        <v>396</v>
      </c>
      <c r="D690" t="s">
        <v>264</v>
      </c>
      <c r="E690" s="23">
        <v>41403</v>
      </c>
      <c r="F690" s="371">
        <f>YEAR(Vendas6[[#This Row],[Venda]])</f>
        <v>2013</v>
      </c>
      <c r="G690" t="s">
        <v>943</v>
      </c>
      <c r="H690" s="31" t="s">
        <v>79</v>
      </c>
      <c r="I690" s="372">
        <v>1038</v>
      </c>
    </row>
    <row r="691" spans="1:9" x14ac:dyDescent="0.25">
      <c r="A691" t="s">
        <v>946</v>
      </c>
      <c r="B691" t="s">
        <v>941</v>
      </c>
      <c r="C691" t="s">
        <v>405</v>
      </c>
      <c r="D691" t="s">
        <v>268</v>
      </c>
      <c r="E691" s="23">
        <v>41775</v>
      </c>
      <c r="F691" s="371">
        <f>YEAR(Vendas6[[#This Row],[Venda]])</f>
        <v>2014</v>
      </c>
      <c r="G691" t="s">
        <v>939</v>
      </c>
      <c r="H691" s="31" t="s">
        <v>77</v>
      </c>
      <c r="I691" s="372">
        <v>869</v>
      </c>
    </row>
    <row r="692" spans="1:9" x14ac:dyDescent="0.25">
      <c r="A692" t="s">
        <v>948</v>
      </c>
      <c r="B692" t="s">
        <v>938</v>
      </c>
      <c r="C692" t="s">
        <v>958</v>
      </c>
      <c r="D692" t="s">
        <v>271</v>
      </c>
      <c r="E692" s="23">
        <v>41479</v>
      </c>
      <c r="F692" s="371">
        <f>YEAR(Vendas6[[#This Row],[Venda]])</f>
        <v>2013</v>
      </c>
      <c r="G692" t="s">
        <v>943</v>
      </c>
      <c r="H692" s="31" t="s">
        <v>49</v>
      </c>
      <c r="I692" s="372">
        <v>871</v>
      </c>
    </row>
    <row r="693" spans="1:9" x14ac:dyDescent="0.25">
      <c r="A693" t="s">
        <v>949</v>
      </c>
      <c r="B693" t="s">
        <v>941</v>
      </c>
      <c r="C693" t="s">
        <v>954</v>
      </c>
      <c r="D693" t="s">
        <v>271</v>
      </c>
      <c r="E693" s="23">
        <v>41435</v>
      </c>
      <c r="F693" s="371">
        <f>YEAR(Vendas6[[#This Row],[Venda]])</f>
        <v>2013</v>
      </c>
      <c r="G693" t="s">
        <v>943</v>
      </c>
      <c r="H693" s="31" t="s">
        <v>58</v>
      </c>
      <c r="I693" s="372">
        <v>1979</v>
      </c>
    </row>
    <row r="694" spans="1:9" x14ac:dyDescent="0.25">
      <c r="A694" t="s">
        <v>937</v>
      </c>
      <c r="B694" t="s">
        <v>938</v>
      </c>
      <c r="C694" t="s">
        <v>955</v>
      </c>
      <c r="D694" t="s">
        <v>271</v>
      </c>
      <c r="E694" s="23">
        <v>41644</v>
      </c>
      <c r="F694" s="371">
        <f>YEAR(Vendas6[[#This Row],[Venda]])</f>
        <v>2014</v>
      </c>
      <c r="G694" t="s">
        <v>939</v>
      </c>
      <c r="H694" s="31" t="s">
        <v>70</v>
      </c>
      <c r="I694" s="372">
        <v>3935</v>
      </c>
    </row>
    <row r="695" spans="1:9" x14ac:dyDescent="0.25">
      <c r="A695" t="s">
        <v>940</v>
      </c>
      <c r="B695" t="s">
        <v>941</v>
      </c>
      <c r="C695" t="s">
        <v>405</v>
      </c>
      <c r="D695" t="s">
        <v>268</v>
      </c>
      <c r="E695" s="23">
        <v>41416</v>
      </c>
      <c r="F695" s="371">
        <f>YEAR(Vendas6[[#This Row],[Venda]])</f>
        <v>2013</v>
      </c>
      <c r="G695" t="s">
        <v>943</v>
      </c>
      <c r="H695" s="31" t="s">
        <v>61</v>
      </c>
      <c r="I695" s="372">
        <v>3588</v>
      </c>
    </row>
    <row r="696" spans="1:9" x14ac:dyDescent="0.25">
      <c r="A696" t="s">
        <v>944</v>
      </c>
      <c r="B696" t="s">
        <v>938</v>
      </c>
      <c r="C696" t="s">
        <v>957</v>
      </c>
      <c r="D696" t="s">
        <v>271</v>
      </c>
      <c r="E696" s="23">
        <v>42995</v>
      </c>
      <c r="F696" s="371">
        <f>YEAR(Vendas6[[#This Row],[Venda]])</f>
        <v>2017</v>
      </c>
      <c r="G696" t="s">
        <v>939</v>
      </c>
      <c r="H696" s="31" t="s">
        <v>45</v>
      </c>
      <c r="I696" s="372">
        <v>6771</v>
      </c>
    </row>
    <row r="697" spans="1:9" x14ac:dyDescent="0.25">
      <c r="A697" t="s">
        <v>946</v>
      </c>
      <c r="B697" t="s">
        <v>941</v>
      </c>
      <c r="C697" t="s">
        <v>373</v>
      </c>
      <c r="D697" t="s">
        <v>271</v>
      </c>
      <c r="E697" s="23">
        <v>42737</v>
      </c>
      <c r="F697" s="371">
        <f>YEAR(Vendas6[[#This Row],[Venda]])</f>
        <v>2017</v>
      </c>
      <c r="G697" t="s">
        <v>943</v>
      </c>
      <c r="H697" s="31" t="s">
        <v>75</v>
      </c>
      <c r="I697" s="372">
        <v>1829</v>
      </c>
    </row>
    <row r="698" spans="1:9" x14ac:dyDescent="0.25">
      <c r="A698" t="s">
        <v>948</v>
      </c>
      <c r="B698" t="s">
        <v>938</v>
      </c>
      <c r="C698" t="s">
        <v>405</v>
      </c>
      <c r="D698" t="s">
        <v>268</v>
      </c>
      <c r="E698" s="23">
        <v>41978</v>
      </c>
      <c r="F698" s="371">
        <f>YEAR(Vendas6[[#This Row],[Venda]])</f>
        <v>2014</v>
      </c>
      <c r="G698" t="s">
        <v>943</v>
      </c>
      <c r="H698" s="31" t="s">
        <v>63</v>
      </c>
      <c r="I698" s="372">
        <v>5860</v>
      </c>
    </row>
    <row r="699" spans="1:9" x14ac:dyDescent="0.25">
      <c r="A699" t="s">
        <v>949</v>
      </c>
      <c r="B699" t="s">
        <v>941</v>
      </c>
      <c r="C699" t="s">
        <v>954</v>
      </c>
      <c r="D699" t="s">
        <v>271</v>
      </c>
      <c r="E699" s="23">
        <v>41626</v>
      </c>
      <c r="F699" s="371">
        <f>YEAR(Vendas6[[#This Row],[Venda]])</f>
        <v>2013</v>
      </c>
      <c r="G699" t="s">
        <v>939</v>
      </c>
      <c r="H699" s="31" t="s">
        <v>84</v>
      </c>
      <c r="I699" s="372">
        <v>6911</v>
      </c>
    </row>
    <row r="700" spans="1:9" x14ac:dyDescent="0.25">
      <c r="A700" t="s">
        <v>937</v>
      </c>
      <c r="B700" t="s">
        <v>938</v>
      </c>
      <c r="C700" t="s">
        <v>954</v>
      </c>
      <c r="D700" t="s">
        <v>271</v>
      </c>
      <c r="E700" s="23">
        <v>43412</v>
      </c>
      <c r="F700" s="371">
        <f>YEAR(Vendas6[[#This Row],[Venda]])</f>
        <v>2018</v>
      </c>
      <c r="G700" t="s">
        <v>943</v>
      </c>
      <c r="H700" s="31" t="s">
        <v>79</v>
      </c>
      <c r="I700" s="372">
        <v>1718</v>
      </c>
    </row>
    <row r="701" spans="1:9" x14ac:dyDescent="0.25">
      <c r="A701" t="s">
        <v>940</v>
      </c>
      <c r="B701" t="s">
        <v>941</v>
      </c>
      <c r="C701" t="s">
        <v>278</v>
      </c>
      <c r="D701" t="s">
        <v>268</v>
      </c>
      <c r="E701" s="23">
        <v>41644</v>
      </c>
      <c r="F701" s="371">
        <f>YEAR(Vendas6[[#This Row],[Venda]])</f>
        <v>2014</v>
      </c>
      <c r="G701" t="s">
        <v>943</v>
      </c>
      <c r="H701" s="31" t="s">
        <v>77</v>
      </c>
      <c r="I701" s="372">
        <v>4492</v>
      </c>
    </row>
    <row r="702" spans="1:9" x14ac:dyDescent="0.25">
      <c r="A702" t="s">
        <v>944</v>
      </c>
      <c r="B702" t="s">
        <v>938</v>
      </c>
      <c r="C702" t="s">
        <v>342</v>
      </c>
      <c r="D702" t="s">
        <v>262</v>
      </c>
      <c r="E702" s="23">
        <v>41284</v>
      </c>
      <c r="F702" s="371">
        <f>YEAR(Vendas6[[#This Row],[Venda]])</f>
        <v>2013</v>
      </c>
      <c r="G702" t="s">
        <v>939</v>
      </c>
      <c r="H702" s="31" t="s">
        <v>49</v>
      </c>
      <c r="I702" s="372">
        <v>309</v>
      </c>
    </row>
    <row r="703" spans="1:9" x14ac:dyDescent="0.25">
      <c r="A703" t="s">
        <v>946</v>
      </c>
      <c r="B703" t="s">
        <v>941</v>
      </c>
      <c r="C703" t="s">
        <v>952</v>
      </c>
      <c r="D703" t="s">
        <v>264</v>
      </c>
      <c r="E703" s="23">
        <v>42149</v>
      </c>
      <c r="F703" s="371">
        <f>YEAR(Vendas6[[#This Row],[Venda]])</f>
        <v>2015</v>
      </c>
      <c r="G703" t="s">
        <v>943</v>
      </c>
      <c r="H703" s="31" t="s">
        <v>58</v>
      </c>
      <c r="I703" s="372">
        <v>2807</v>
      </c>
    </row>
    <row r="704" spans="1:9" x14ac:dyDescent="0.25">
      <c r="A704" t="s">
        <v>948</v>
      </c>
      <c r="B704" t="s">
        <v>938</v>
      </c>
      <c r="C704" t="s">
        <v>959</v>
      </c>
      <c r="D704" t="s">
        <v>264</v>
      </c>
      <c r="E704" s="23">
        <v>42653</v>
      </c>
      <c r="F704" s="371">
        <f>YEAR(Vendas6[[#This Row],[Venda]])</f>
        <v>2016</v>
      </c>
      <c r="G704" t="s">
        <v>939</v>
      </c>
      <c r="H704" s="31" t="s">
        <v>70</v>
      </c>
      <c r="I704" s="372">
        <v>4709</v>
      </c>
    </row>
    <row r="705" spans="1:9" x14ac:dyDescent="0.25">
      <c r="A705" t="s">
        <v>949</v>
      </c>
      <c r="B705" t="s">
        <v>941</v>
      </c>
      <c r="C705" t="s">
        <v>338</v>
      </c>
      <c r="D705" t="s">
        <v>271</v>
      </c>
      <c r="E705" s="23">
        <v>41989</v>
      </c>
      <c r="F705" s="371">
        <f>YEAR(Vendas6[[#This Row],[Venda]])</f>
        <v>2014</v>
      </c>
      <c r="G705" t="s">
        <v>943</v>
      </c>
      <c r="H705" s="31" t="s">
        <v>61</v>
      </c>
      <c r="I705" s="372">
        <v>1570</v>
      </c>
    </row>
    <row r="706" spans="1:9" x14ac:dyDescent="0.25">
      <c r="A706" t="s">
        <v>937</v>
      </c>
      <c r="B706" t="s">
        <v>938</v>
      </c>
      <c r="C706" t="s">
        <v>46</v>
      </c>
      <c r="D706" t="s">
        <v>950</v>
      </c>
      <c r="E706" s="23">
        <v>41782</v>
      </c>
      <c r="F706" s="371">
        <f>YEAR(Vendas6[[#This Row],[Venda]])</f>
        <v>2014</v>
      </c>
      <c r="G706" t="s">
        <v>943</v>
      </c>
      <c r="H706" s="31" t="s">
        <v>45</v>
      </c>
      <c r="I706" s="372">
        <v>1466</v>
      </c>
    </row>
    <row r="707" spans="1:9" x14ac:dyDescent="0.25">
      <c r="A707" t="s">
        <v>940</v>
      </c>
      <c r="B707" t="s">
        <v>941</v>
      </c>
      <c r="C707" t="s">
        <v>959</v>
      </c>
      <c r="D707" t="s">
        <v>264</v>
      </c>
      <c r="E707" s="23">
        <v>41689</v>
      </c>
      <c r="F707" s="371">
        <f>YEAR(Vendas6[[#This Row],[Venda]])</f>
        <v>2014</v>
      </c>
      <c r="G707" t="s">
        <v>939</v>
      </c>
      <c r="H707" s="31" t="s">
        <v>75</v>
      </c>
      <c r="I707" s="372">
        <v>4332</v>
      </c>
    </row>
    <row r="708" spans="1:9" x14ac:dyDescent="0.25">
      <c r="A708" t="s">
        <v>944</v>
      </c>
      <c r="B708" t="s">
        <v>938</v>
      </c>
      <c r="C708" t="s">
        <v>958</v>
      </c>
      <c r="D708" t="s">
        <v>271</v>
      </c>
      <c r="E708" s="23">
        <v>42033</v>
      </c>
      <c r="F708" s="371">
        <f>YEAR(Vendas6[[#This Row],[Venda]])</f>
        <v>2015</v>
      </c>
      <c r="G708" t="s">
        <v>943</v>
      </c>
      <c r="H708" s="31" t="s">
        <v>63</v>
      </c>
      <c r="I708" s="372">
        <v>1330</v>
      </c>
    </row>
    <row r="709" spans="1:9" x14ac:dyDescent="0.25">
      <c r="A709" t="s">
        <v>946</v>
      </c>
      <c r="B709" t="s">
        <v>941</v>
      </c>
      <c r="C709" t="s">
        <v>50</v>
      </c>
      <c r="D709" t="s">
        <v>262</v>
      </c>
      <c r="E709" s="23">
        <v>43251</v>
      </c>
      <c r="F709" s="371">
        <f>YEAR(Vendas6[[#This Row],[Venda]])</f>
        <v>2018</v>
      </c>
      <c r="G709" t="s">
        <v>943</v>
      </c>
      <c r="H709" s="31" t="s">
        <v>84</v>
      </c>
      <c r="I709" s="372">
        <v>7996</v>
      </c>
    </row>
    <row r="710" spans="1:9" x14ac:dyDescent="0.25">
      <c r="A710" t="s">
        <v>948</v>
      </c>
      <c r="B710" t="s">
        <v>938</v>
      </c>
      <c r="C710" t="s">
        <v>278</v>
      </c>
      <c r="D710" t="s">
        <v>268</v>
      </c>
      <c r="E710" s="23">
        <v>41114</v>
      </c>
      <c r="F710" s="371">
        <f>YEAR(Vendas6[[#This Row],[Venda]])</f>
        <v>2012</v>
      </c>
      <c r="G710" t="s">
        <v>939</v>
      </c>
      <c r="H710" s="31" t="s">
        <v>79</v>
      </c>
      <c r="I710" s="372">
        <v>3914</v>
      </c>
    </row>
    <row r="711" spans="1:9" x14ac:dyDescent="0.25">
      <c r="A711" t="s">
        <v>949</v>
      </c>
      <c r="B711" t="s">
        <v>941</v>
      </c>
      <c r="C711" t="s">
        <v>50</v>
      </c>
      <c r="D711" t="s">
        <v>262</v>
      </c>
      <c r="E711" s="23">
        <v>43258</v>
      </c>
      <c r="F711" s="371">
        <f>YEAR(Vendas6[[#This Row],[Venda]])</f>
        <v>2018</v>
      </c>
      <c r="G711" t="s">
        <v>943</v>
      </c>
      <c r="H711" s="31" t="s">
        <v>77</v>
      </c>
      <c r="I711" s="372">
        <v>6214</v>
      </c>
    </row>
    <row r="712" spans="1:9" x14ac:dyDescent="0.25">
      <c r="A712" t="s">
        <v>937</v>
      </c>
      <c r="B712" t="s">
        <v>938</v>
      </c>
      <c r="C712" t="s">
        <v>278</v>
      </c>
      <c r="D712" t="s">
        <v>268</v>
      </c>
      <c r="E712" s="23">
        <v>43182</v>
      </c>
      <c r="F712" s="371">
        <f>YEAR(Vendas6[[#This Row],[Venda]])</f>
        <v>2018</v>
      </c>
      <c r="G712" t="s">
        <v>939</v>
      </c>
      <c r="H712" s="31" t="s">
        <v>49</v>
      </c>
      <c r="I712" s="372">
        <v>3001</v>
      </c>
    </row>
    <row r="713" spans="1:9" x14ac:dyDescent="0.25">
      <c r="A713" t="s">
        <v>940</v>
      </c>
      <c r="B713" t="s">
        <v>941</v>
      </c>
      <c r="C713" t="s">
        <v>405</v>
      </c>
      <c r="D713" t="s">
        <v>268</v>
      </c>
      <c r="E713" s="23">
        <v>42381</v>
      </c>
      <c r="F713" s="371">
        <f>YEAR(Vendas6[[#This Row],[Venda]])</f>
        <v>2016</v>
      </c>
      <c r="G713" t="s">
        <v>943</v>
      </c>
      <c r="H713" s="31" t="s">
        <v>58</v>
      </c>
      <c r="I713" s="372">
        <v>1532</v>
      </c>
    </row>
    <row r="714" spans="1:9" x14ac:dyDescent="0.25">
      <c r="A714" t="s">
        <v>944</v>
      </c>
      <c r="B714" t="s">
        <v>938</v>
      </c>
      <c r="C714" t="s">
        <v>959</v>
      </c>
      <c r="D714" t="s">
        <v>264</v>
      </c>
      <c r="E714" s="23">
        <v>42222</v>
      </c>
      <c r="F714" s="371">
        <f>YEAR(Vendas6[[#This Row],[Venda]])</f>
        <v>2015</v>
      </c>
      <c r="G714" t="s">
        <v>943</v>
      </c>
      <c r="H714" s="31" t="s">
        <v>70</v>
      </c>
      <c r="I714" s="372">
        <v>4705</v>
      </c>
    </row>
    <row r="715" spans="1:9" x14ac:dyDescent="0.25">
      <c r="A715" t="s">
        <v>946</v>
      </c>
      <c r="B715" t="s">
        <v>941</v>
      </c>
      <c r="C715" t="s">
        <v>958</v>
      </c>
      <c r="D715" t="s">
        <v>271</v>
      </c>
      <c r="E715" s="23">
        <v>41710</v>
      </c>
      <c r="F715" s="371">
        <f>YEAR(Vendas6[[#This Row],[Venda]])</f>
        <v>2014</v>
      </c>
      <c r="G715" t="s">
        <v>939</v>
      </c>
      <c r="H715" s="31" t="s">
        <v>61</v>
      </c>
      <c r="I715" s="372">
        <v>1053</v>
      </c>
    </row>
    <row r="716" spans="1:9" x14ac:dyDescent="0.25">
      <c r="A716" t="s">
        <v>948</v>
      </c>
      <c r="B716" t="s">
        <v>938</v>
      </c>
      <c r="C716" t="s">
        <v>338</v>
      </c>
      <c r="D716" t="s">
        <v>271</v>
      </c>
      <c r="E716" s="23">
        <v>41959</v>
      </c>
      <c r="F716" s="371">
        <f>YEAR(Vendas6[[#This Row],[Venda]])</f>
        <v>2014</v>
      </c>
      <c r="G716" t="s">
        <v>943</v>
      </c>
      <c r="H716" s="31" t="s">
        <v>45</v>
      </c>
      <c r="I716" s="372">
        <v>7185</v>
      </c>
    </row>
    <row r="717" spans="1:9" x14ac:dyDescent="0.25">
      <c r="A717" t="s">
        <v>949</v>
      </c>
      <c r="B717" t="s">
        <v>941</v>
      </c>
      <c r="C717" t="s">
        <v>373</v>
      </c>
      <c r="D717" t="s">
        <v>271</v>
      </c>
      <c r="E717" s="23">
        <v>42108</v>
      </c>
      <c r="F717" s="371">
        <f>YEAR(Vendas6[[#This Row],[Venda]])</f>
        <v>2015</v>
      </c>
      <c r="G717" t="s">
        <v>943</v>
      </c>
      <c r="H717" s="31" t="s">
        <v>75</v>
      </c>
      <c r="I717" s="372">
        <v>1888</v>
      </c>
    </row>
    <row r="718" spans="1:9" x14ac:dyDescent="0.25">
      <c r="A718" t="s">
        <v>937</v>
      </c>
      <c r="B718" t="s">
        <v>938</v>
      </c>
      <c r="C718" t="s">
        <v>952</v>
      </c>
      <c r="D718" t="s">
        <v>264</v>
      </c>
      <c r="E718" s="23">
        <v>41153</v>
      </c>
      <c r="F718" s="371">
        <f>YEAR(Vendas6[[#This Row],[Venda]])</f>
        <v>2012</v>
      </c>
      <c r="G718" t="s">
        <v>939</v>
      </c>
      <c r="H718" s="31" t="s">
        <v>63</v>
      </c>
      <c r="I718" s="372">
        <v>625</v>
      </c>
    </row>
    <row r="719" spans="1:9" x14ac:dyDescent="0.25">
      <c r="A719" t="s">
        <v>940</v>
      </c>
      <c r="B719" t="s">
        <v>941</v>
      </c>
      <c r="C719" t="s">
        <v>945</v>
      </c>
      <c r="D719" t="s">
        <v>264</v>
      </c>
      <c r="E719" s="23">
        <v>43279</v>
      </c>
      <c r="F719" s="371">
        <f>YEAR(Vendas6[[#This Row],[Venda]])</f>
        <v>2018</v>
      </c>
      <c r="G719" t="s">
        <v>943</v>
      </c>
      <c r="H719" s="31" t="s">
        <v>84</v>
      </c>
      <c r="I719" s="372">
        <v>5822</v>
      </c>
    </row>
    <row r="720" spans="1:9" x14ac:dyDescent="0.25">
      <c r="A720" t="s">
        <v>944</v>
      </c>
      <c r="B720" t="s">
        <v>938</v>
      </c>
      <c r="C720" t="s">
        <v>365</v>
      </c>
      <c r="D720" t="s">
        <v>264</v>
      </c>
      <c r="E720" s="23">
        <v>42227</v>
      </c>
      <c r="F720" s="371">
        <f>YEAR(Vendas6[[#This Row],[Venda]])</f>
        <v>2015</v>
      </c>
      <c r="G720" t="s">
        <v>939</v>
      </c>
      <c r="H720" s="31" t="s">
        <v>79</v>
      </c>
      <c r="I720" s="372">
        <v>2077</v>
      </c>
    </row>
    <row r="721" spans="1:9" x14ac:dyDescent="0.25">
      <c r="A721" t="s">
        <v>946</v>
      </c>
      <c r="B721" t="s">
        <v>941</v>
      </c>
      <c r="C721" t="s">
        <v>365</v>
      </c>
      <c r="D721" t="s">
        <v>264</v>
      </c>
      <c r="E721" s="23">
        <v>41778</v>
      </c>
      <c r="F721" s="371">
        <f>YEAR(Vendas6[[#This Row],[Venda]])</f>
        <v>2014</v>
      </c>
      <c r="G721" t="s">
        <v>943</v>
      </c>
      <c r="H721" s="31" t="s">
        <v>77</v>
      </c>
      <c r="I721" s="372">
        <v>5923</v>
      </c>
    </row>
    <row r="722" spans="1:9" x14ac:dyDescent="0.25">
      <c r="A722" t="s">
        <v>948</v>
      </c>
      <c r="B722" t="s">
        <v>938</v>
      </c>
      <c r="C722" t="s">
        <v>46</v>
      </c>
      <c r="D722" t="s">
        <v>950</v>
      </c>
      <c r="E722" s="23">
        <v>41546</v>
      </c>
      <c r="F722" s="371">
        <f>YEAR(Vendas6[[#This Row],[Venda]])</f>
        <v>2013</v>
      </c>
      <c r="G722" t="s">
        <v>943</v>
      </c>
      <c r="H722" s="31" t="s">
        <v>49</v>
      </c>
      <c r="I722" s="372">
        <v>5266</v>
      </c>
    </row>
    <row r="723" spans="1:9" x14ac:dyDescent="0.25">
      <c r="A723" t="s">
        <v>949</v>
      </c>
      <c r="B723" t="s">
        <v>941</v>
      </c>
      <c r="C723" t="s">
        <v>278</v>
      </c>
      <c r="D723" t="s">
        <v>268</v>
      </c>
      <c r="E723" s="23">
        <v>41503</v>
      </c>
      <c r="F723" s="371">
        <f>YEAR(Vendas6[[#This Row],[Venda]])</f>
        <v>2013</v>
      </c>
      <c r="G723" t="s">
        <v>939</v>
      </c>
      <c r="H723" s="31" t="s">
        <v>58</v>
      </c>
      <c r="I723" s="372">
        <v>478</v>
      </c>
    </row>
    <row r="724" spans="1:9" x14ac:dyDescent="0.25">
      <c r="A724" t="s">
        <v>937</v>
      </c>
      <c r="B724" t="s">
        <v>938</v>
      </c>
      <c r="C724" t="s">
        <v>359</v>
      </c>
      <c r="D724" t="s">
        <v>271</v>
      </c>
      <c r="E724" s="23">
        <v>42792</v>
      </c>
      <c r="F724" s="371">
        <f>YEAR(Vendas6[[#This Row],[Venda]])</f>
        <v>2017</v>
      </c>
      <c r="G724" t="s">
        <v>943</v>
      </c>
      <c r="H724" s="31" t="s">
        <v>70</v>
      </c>
      <c r="I724" s="372">
        <v>85</v>
      </c>
    </row>
    <row r="725" spans="1:9" x14ac:dyDescent="0.25">
      <c r="A725" t="s">
        <v>940</v>
      </c>
      <c r="B725" t="s">
        <v>941</v>
      </c>
      <c r="C725" t="s">
        <v>947</v>
      </c>
      <c r="D725" t="s">
        <v>271</v>
      </c>
      <c r="E725" s="23">
        <v>42892</v>
      </c>
      <c r="F725" s="371">
        <f>YEAR(Vendas6[[#This Row],[Venda]])</f>
        <v>2017</v>
      </c>
      <c r="G725" t="s">
        <v>943</v>
      </c>
      <c r="H725" s="31" t="s">
        <v>61</v>
      </c>
      <c r="I725" s="372">
        <v>690</v>
      </c>
    </row>
    <row r="726" spans="1:9" x14ac:dyDescent="0.25">
      <c r="A726" t="s">
        <v>944</v>
      </c>
      <c r="B726" t="s">
        <v>938</v>
      </c>
      <c r="C726" t="s">
        <v>373</v>
      </c>
      <c r="D726" t="s">
        <v>271</v>
      </c>
      <c r="E726" s="23">
        <v>41261</v>
      </c>
      <c r="F726" s="371">
        <f>YEAR(Vendas6[[#This Row],[Venda]])</f>
        <v>2012</v>
      </c>
      <c r="G726" t="s">
        <v>939</v>
      </c>
      <c r="H726" s="31" t="s">
        <v>45</v>
      </c>
      <c r="I726" s="372">
        <v>164</v>
      </c>
    </row>
    <row r="727" spans="1:9" x14ac:dyDescent="0.25">
      <c r="A727" t="s">
        <v>946</v>
      </c>
      <c r="B727" t="s">
        <v>941</v>
      </c>
      <c r="C727" t="s">
        <v>942</v>
      </c>
      <c r="D727" t="s">
        <v>264</v>
      </c>
      <c r="E727" s="23">
        <v>41993</v>
      </c>
      <c r="F727" s="371">
        <f>YEAR(Vendas6[[#This Row],[Venda]])</f>
        <v>2014</v>
      </c>
      <c r="G727" t="s">
        <v>943</v>
      </c>
      <c r="H727" s="31" t="s">
        <v>75</v>
      </c>
      <c r="I727" s="372">
        <v>319</v>
      </c>
    </row>
    <row r="728" spans="1:9" x14ac:dyDescent="0.25">
      <c r="A728" t="s">
        <v>948</v>
      </c>
      <c r="B728" t="s">
        <v>938</v>
      </c>
      <c r="C728" t="s">
        <v>952</v>
      </c>
      <c r="D728" t="s">
        <v>264</v>
      </c>
      <c r="E728" s="23">
        <v>43063</v>
      </c>
      <c r="F728" s="371">
        <f>YEAR(Vendas6[[#This Row],[Venda]])</f>
        <v>2017</v>
      </c>
      <c r="G728" t="s">
        <v>939</v>
      </c>
      <c r="H728" s="31" t="s">
        <v>63</v>
      </c>
      <c r="I728" s="372">
        <v>10121</v>
      </c>
    </row>
    <row r="729" spans="1:9" x14ac:dyDescent="0.25">
      <c r="A729" t="s">
        <v>949</v>
      </c>
      <c r="B729" t="s">
        <v>941</v>
      </c>
      <c r="C729" t="s">
        <v>951</v>
      </c>
      <c r="D729" t="s">
        <v>950</v>
      </c>
      <c r="E729" s="23">
        <v>41794</v>
      </c>
      <c r="F729" s="371">
        <f>YEAR(Vendas6[[#This Row],[Venda]])</f>
        <v>2014</v>
      </c>
      <c r="G729" t="s">
        <v>943</v>
      </c>
      <c r="H729" s="31" t="s">
        <v>84</v>
      </c>
      <c r="I729" s="372">
        <v>5265</v>
      </c>
    </row>
    <row r="730" spans="1:9" x14ac:dyDescent="0.25">
      <c r="A730" t="s">
        <v>937</v>
      </c>
      <c r="B730" t="s">
        <v>938</v>
      </c>
      <c r="C730" t="s">
        <v>396</v>
      </c>
      <c r="D730" t="s">
        <v>264</v>
      </c>
      <c r="E730" s="23">
        <v>41718</v>
      </c>
      <c r="F730" s="371">
        <f>YEAR(Vendas6[[#This Row],[Venda]])</f>
        <v>2014</v>
      </c>
      <c r="G730" t="s">
        <v>943</v>
      </c>
      <c r="H730" s="31" t="s">
        <v>79</v>
      </c>
      <c r="I730" s="372">
        <v>2227</v>
      </c>
    </row>
    <row r="731" spans="1:9" x14ac:dyDescent="0.25">
      <c r="A731" t="s">
        <v>940</v>
      </c>
      <c r="B731" t="s">
        <v>941</v>
      </c>
      <c r="C731" t="s">
        <v>954</v>
      </c>
      <c r="D731" t="s">
        <v>271</v>
      </c>
      <c r="E731" s="23">
        <v>42376</v>
      </c>
      <c r="F731" s="371">
        <f>YEAR(Vendas6[[#This Row],[Venda]])</f>
        <v>2016</v>
      </c>
      <c r="G731" t="s">
        <v>939</v>
      </c>
      <c r="H731" s="31" t="s">
        <v>77</v>
      </c>
      <c r="I731" s="372">
        <v>1405</v>
      </c>
    </row>
    <row r="732" spans="1:9" x14ac:dyDescent="0.25">
      <c r="A732" t="s">
        <v>944</v>
      </c>
      <c r="B732" t="s">
        <v>938</v>
      </c>
      <c r="C732" t="s">
        <v>276</v>
      </c>
      <c r="D732" t="s">
        <v>268</v>
      </c>
      <c r="E732" s="23">
        <v>41814</v>
      </c>
      <c r="F732" s="371">
        <f>YEAR(Vendas6[[#This Row],[Venda]])</f>
        <v>2014</v>
      </c>
      <c r="G732" t="s">
        <v>943</v>
      </c>
      <c r="H732" s="31" t="s">
        <v>49</v>
      </c>
      <c r="I732" s="372">
        <v>3140</v>
      </c>
    </row>
    <row r="733" spans="1:9" x14ac:dyDescent="0.25">
      <c r="A733" t="s">
        <v>946</v>
      </c>
      <c r="B733" t="s">
        <v>941</v>
      </c>
      <c r="C733" t="s">
        <v>957</v>
      </c>
      <c r="D733" t="s">
        <v>271</v>
      </c>
      <c r="E733" s="23">
        <v>41955</v>
      </c>
      <c r="F733" s="371">
        <f>YEAR(Vendas6[[#This Row],[Venda]])</f>
        <v>2014</v>
      </c>
      <c r="G733" t="s">
        <v>943</v>
      </c>
      <c r="H733" s="31" t="s">
        <v>58</v>
      </c>
      <c r="I733" s="372">
        <v>3045</v>
      </c>
    </row>
    <row r="734" spans="1:9" x14ac:dyDescent="0.25">
      <c r="A734" t="s">
        <v>948</v>
      </c>
      <c r="B734" t="s">
        <v>938</v>
      </c>
      <c r="C734" t="s">
        <v>947</v>
      </c>
      <c r="D734" t="s">
        <v>271</v>
      </c>
      <c r="E734" s="23">
        <v>41363</v>
      </c>
      <c r="F734" s="371">
        <f>YEAR(Vendas6[[#This Row],[Venda]])</f>
        <v>2013</v>
      </c>
      <c r="G734" t="s">
        <v>939</v>
      </c>
      <c r="H734" s="31" t="s">
        <v>70</v>
      </c>
      <c r="I734" s="372">
        <v>1157</v>
      </c>
    </row>
    <row r="735" spans="1:9" x14ac:dyDescent="0.25">
      <c r="A735" t="s">
        <v>949</v>
      </c>
      <c r="B735" t="s">
        <v>941</v>
      </c>
      <c r="C735" t="s">
        <v>955</v>
      </c>
      <c r="D735" t="s">
        <v>271</v>
      </c>
      <c r="E735" s="23">
        <v>41306</v>
      </c>
      <c r="F735" s="371">
        <f>YEAR(Vendas6[[#This Row],[Venda]])</f>
        <v>2013</v>
      </c>
      <c r="G735" t="s">
        <v>943</v>
      </c>
      <c r="H735" s="31" t="s">
        <v>61</v>
      </c>
      <c r="I735" s="372">
        <v>2390</v>
      </c>
    </row>
    <row r="736" spans="1:9" x14ac:dyDescent="0.25">
      <c r="A736" t="s">
        <v>937</v>
      </c>
      <c r="B736" t="s">
        <v>938</v>
      </c>
      <c r="C736" t="s">
        <v>958</v>
      </c>
      <c r="D736" t="s">
        <v>271</v>
      </c>
      <c r="E736" s="23">
        <v>43267</v>
      </c>
      <c r="F736" s="371">
        <f>YEAR(Vendas6[[#This Row],[Venda]])</f>
        <v>2018</v>
      </c>
      <c r="G736" t="s">
        <v>939</v>
      </c>
      <c r="H736" s="31" t="s">
        <v>45</v>
      </c>
      <c r="I736" s="372">
        <v>10511</v>
      </c>
    </row>
    <row r="737" spans="1:9" x14ac:dyDescent="0.25">
      <c r="A737" t="s">
        <v>937</v>
      </c>
      <c r="B737" t="s">
        <v>938</v>
      </c>
      <c r="C737" t="s">
        <v>956</v>
      </c>
      <c r="D737" t="s">
        <v>268</v>
      </c>
      <c r="E737" s="23">
        <v>41669</v>
      </c>
      <c r="F737" s="371">
        <f>YEAR(Vendas6[[#This Row],[Venda]])</f>
        <v>2014</v>
      </c>
      <c r="G737" t="s">
        <v>939</v>
      </c>
      <c r="H737" s="31" t="s">
        <v>75</v>
      </c>
      <c r="I737" s="372">
        <v>5200</v>
      </c>
    </row>
    <row r="738" spans="1:9" x14ac:dyDescent="0.25">
      <c r="A738" t="s">
        <v>940</v>
      </c>
      <c r="B738" t="s">
        <v>941</v>
      </c>
      <c r="C738" t="s">
        <v>278</v>
      </c>
      <c r="D738" t="s">
        <v>268</v>
      </c>
      <c r="E738" s="23">
        <v>41736</v>
      </c>
      <c r="F738" s="371">
        <f>YEAR(Vendas6[[#This Row],[Venda]])</f>
        <v>2014</v>
      </c>
      <c r="G738" t="s">
        <v>943</v>
      </c>
      <c r="H738" s="31" t="s">
        <v>63</v>
      </c>
      <c r="I738" s="372">
        <v>8973</v>
      </c>
    </row>
    <row r="739" spans="1:9" x14ac:dyDescent="0.25">
      <c r="A739" t="s">
        <v>944</v>
      </c>
      <c r="B739" t="s">
        <v>938</v>
      </c>
      <c r="C739" t="s">
        <v>356</v>
      </c>
      <c r="D739" t="s">
        <v>262</v>
      </c>
      <c r="E739" s="23">
        <v>41831</v>
      </c>
      <c r="F739" s="371">
        <f>YEAR(Vendas6[[#This Row],[Venda]])</f>
        <v>2014</v>
      </c>
      <c r="G739" t="s">
        <v>943</v>
      </c>
      <c r="H739" s="31" t="s">
        <v>84</v>
      </c>
      <c r="I739" s="372">
        <v>9170</v>
      </c>
    </row>
    <row r="740" spans="1:9" x14ac:dyDescent="0.25">
      <c r="A740" t="s">
        <v>946</v>
      </c>
      <c r="B740" t="s">
        <v>941</v>
      </c>
      <c r="C740" t="s">
        <v>276</v>
      </c>
      <c r="D740" t="s">
        <v>268</v>
      </c>
      <c r="E740" s="23">
        <v>42540</v>
      </c>
      <c r="F740" s="371">
        <f>YEAR(Vendas6[[#This Row],[Venda]])</f>
        <v>2016</v>
      </c>
      <c r="G740" t="s">
        <v>939</v>
      </c>
      <c r="H740" s="31" t="s">
        <v>79</v>
      </c>
      <c r="I740" s="372">
        <v>7850</v>
      </c>
    </row>
    <row r="741" spans="1:9" x14ac:dyDescent="0.25">
      <c r="A741" t="s">
        <v>948</v>
      </c>
      <c r="B741" t="s">
        <v>938</v>
      </c>
      <c r="C741" t="s">
        <v>66</v>
      </c>
      <c r="D741" t="s">
        <v>950</v>
      </c>
      <c r="E741" s="23">
        <v>42761</v>
      </c>
      <c r="F741" s="371">
        <f>YEAR(Vendas6[[#This Row],[Venda]])</f>
        <v>2017</v>
      </c>
      <c r="G741" t="s">
        <v>943</v>
      </c>
      <c r="H741" s="31" t="s">
        <v>77</v>
      </c>
      <c r="I741" s="372">
        <v>4190</v>
      </c>
    </row>
    <row r="742" spans="1:9" x14ac:dyDescent="0.25">
      <c r="A742" t="s">
        <v>949</v>
      </c>
      <c r="B742" t="s">
        <v>941</v>
      </c>
      <c r="C742" t="s">
        <v>960</v>
      </c>
      <c r="D742" t="s">
        <v>264</v>
      </c>
      <c r="E742" s="23">
        <v>41914</v>
      </c>
      <c r="F742" s="371">
        <f>YEAR(Vendas6[[#This Row],[Venda]])</f>
        <v>2014</v>
      </c>
      <c r="G742" t="s">
        <v>943</v>
      </c>
      <c r="H742" s="34" t="s">
        <v>79</v>
      </c>
      <c r="I742" s="372">
        <v>2439</v>
      </c>
    </row>
    <row r="743" spans="1:9" x14ac:dyDescent="0.25">
      <c r="A743" t="s">
        <v>937</v>
      </c>
      <c r="B743" t="s">
        <v>938</v>
      </c>
      <c r="C743" t="s">
        <v>278</v>
      </c>
      <c r="D743" t="s">
        <v>268</v>
      </c>
      <c r="E743" s="23">
        <v>43274</v>
      </c>
      <c r="F743" s="371">
        <f>YEAR(Vendas6[[#This Row],[Venda]])</f>
        <v>2018</v>
      </c>
      <c r="G743" t="s">
        <v>939</v>
      </c>
      <c r="H743" s="31" t="s">
        <v>79</v>
      </c>
      <c r="I743" s="372">
        <v>2503</v>
      </c>
    </row>
    <row r="744" spans="1:9" x14ac:dyDescent="0.25">
      <c r="A744" t="s">
        <v>940</v>
      </c>
      <c r="B744" t="s">
        <v>941</v>
      </c>
      <c r="C744" t="s">
        <v>396</v>
      </c>
      <c r="D744" t="s">
        <v>264</v>
      </c>
      <c r="E744" s="23">
        <v>41405</v>
      </c>
      <c r="F744" s="371">
        <f>YEAR(Vendas6[[#This Row],[Venda]])</f>
        <v>2013</v>
      </c>
      <c r="G744" t="s">
        <v>943</v>
      </c>
      <c r="H744" s="31" t="s">
        <v>45</v>
      </c>
      <c r="I744" s="372">
        <v>985</v>
      </c>
    </row>
    <row r="745" spans="1:9" x14ac:dyDescent="0.25">
      <c r="A745" t="s">
        <v>944</v>
      </c>
      <c r="B745" t="s">
        <v>938</v>
      </c>
      <c r="C745" t="s">
        <v>338</v>
      </c>
      <c r="D745" t="s">
        <v>271</v>
      </c>
      <c r="E745" s="23">
        <v>43317</v>
      </c>
      <c r="F745" s="371">
        <f>YEAR(Vendas6[[#This Row],[Venda]])</f>
        <v>2018</v>
      </c>
      <c r="G745" t="s">
        <v>939</v>
      </c>
      <c r="H745" s="31" t="s">
        <v>75</v>
      </c>
      <c r="I745" s="372">
        <v>1259</v>
      </c>
    </row>
    <row r="746" spans="1:9" x14ac:dyDescent="0.25">
      <c r="A746" t="s">
        <v>946</v>
      </c>
      <c r="B746" t="s">
        <v>941</v>
      </c>
      <c r="C746" t="s">
        <v>945</v>
      </c>
      <c r="D746" t="s">
        <v>264</v>
      </c>
      <c r="E746" s="23">
        <v>42758</v>
      </c>
      <c r="F746" s="371">
        <f>YEAR(Vendas6[[#This Row],[Venda]])</f>
        <v>2017</v>
      </c>
      <c r="G746" t="s">
        <v>943</v>
      </c>
      <c r="H746" s="31" t="s">
        <v>63</v>
      </c>
      <c r="I746" s="372">
        <v>3052</v>
      </c>
    </row>
    <row r="747" spans="1:9" x14ac:dyDescent="0.25">
      <c r="A747" t="s">
        <v>948</v>
      </c>
      <c r="B747" t="s">
        <v>938</v>
      </c>
      <c r="C747" t="s">
        <v>278</v>
      </c>
      <c r="D747" t="s">
        <v>268</v>
      </c>
      <c r="E747" s="23">
        <v>42081</v>
      </c>
      <c r="F747" s="371">
        <f>YEAR(Vendas6[[#This Row],[Venda]])</f>
        <v>2015</v>
      </c>
      <c r="G747" t="s">
        <v>943</v>
      </c>
      <c r="H747" s="31" t="s">
        <v>84</v>
      </c>
      <c r="I747" s="372">
        <v>1356</v>
      </c>
    </row>
    <row r="748" spans="1:9" x14ac:dyDescent="0.25">
      <c r="A748" t="s">
        <v>949</v>
      </c>
      <c r="B748" t="s">
        <v>941</v>
      </c>
      <c r="C748" t="s">
        <v>957</v>
      </c>
      <c r="D748" t="s">
        <v>271</v>
      </c>
      <c r="E748" s="23">
        <v>42247</v>
      </c>
      <c r="F748" s="371">
        <f>YEAR(Vendas6[[#This Row],[Venda]])</f>
        <v>2015</v>
      </c>
      <c r="G748" t="s">
        <v>939</v>
      </c>
      <c r="H748" s="31" t="s">
        <v>79</v>
      </c>
      <c r="I748" s="372">
        <v>7390</v>
      </c>
    </row>
    <row r="749" spans="1:9" x14ac:dyDescent="0.25">
      <c r="A749" t="s">
        <v>937</v>
      </c>
      <c r="B749" t="s">
        <v>938</v>
      </c>
      <c r="C749" t="s">
        <v>356</v>
      </c>
      <c r="D749" t="s">
        <v>262</v>
      </c>
      <c r="E749" s="23">
        <v>42846</v>
      </c>
      <c r="F749" s="371">
        <f>YEAR(Vendas6[[#This Row],[Venda]])</f>
        <v>2017</v>
      </c>
      <c r="G749" t="s">
        <v>943</v>
      </c>
      <c r="H749" s="31" t="s">
        <v>77</v>
      </c>
      <c r="I749" s="372">
        <v>3153</v>
      </c>
    </row>
    <row r="750" spans="1:9" x14ac:dyDescent="0.25">
      <c r="A750" t="s">
        <v>940</v>
      </c>
      <c r="B750" t="s">
        <v>941</v>
      </c>
      <c r="C750" t="s">
        <v>342</v>
      </c>
      <c r="D750" t="s">
        <v>262</v>
      </c>
      <c r="E750" s="23">
        <v>42362</v>
      </c>
      <c r="F750" s="371">
        <f>YEAR(Vendas6[[#This Row],[Venda]])</f>
        <v>2015</v>
      </c>
      <c r="G750" t="s">
        <v>943</v>
      </c>
      <c r="H750" s="31" t="s">
        <v>49</v>
      </c>
      <c r="I750" s="372">
        <v>4928</v>
      </c>
    </row>
    <row r="751" spans="1:9" x14ac:dyDescent="0.25">
      <c r="A751" t="s">
        <v>944</v>
      </c>
      <c r="B751" t="s">
        <v>938</v>
      </c>
      <c r="C751" t="s">
        <v>46</v>
      </c>
      <c r="D751" t="s">
        <v>950</v>
      </c>
      <c r="E751" s="23">
        <v>42123</v>
      </c>
      <c r="F751" s="371">
        <f>YEAR(Vendas6[[#This Row],[Venda]])</f>
        <v>2015</v>
      </c>
      <c r="G751" t="s">
        <v>939</v>
      </c>
      <c r="H751" s="31" t="s">
        <v>58</v>
      </c>
      <c r="I751" s="372">
        <v>1396</v>
      </c>
    </row>
    <row r="752" spans="1:9" x14ac:dyDescent="0.25">
      <c r="A752" t="s">
        <v>946</v>
      </c>
      <c r="B752" t="s">
        <v>941</v>
      </c>
      <c r="C752" t="s">
        <v>960</v>
      </c>
      <c r="D752" t="s">
        <v>264</v>
      </c>
      <c r="E752" s="23">
        <v>43190</v>
      </c>
      <c r="F752" s="371">
        <f>YEAR(Vendas6[[#This Row],[Venda]])</f>
        <v>2018</v>
      </c>
      <c r="G752" t="s">
        <v>943</v>
      </c>
      <c r="H752" s="31" t="s">
        <v>70</v>
      </c>
      <c r="I752" s="372">
        <v>9144</v>
      </c>
    </row>
    <row r="753" spans="1:9" x14ac:dyDescent="0.25">
      <c r="A753" t="s">
        <v>948</v>
      </c>
      <c r="B753" t="s">
        <v>938</v>
      </c>
      <c r="C753" t="s">
        <v>365</v>
      </c>
      <c r="D753" t="s">
        <v>264</v>
      </c>
      <c r="E753" s="23">
        <v>42645</v>
      </c>
      <c r="F753" s="371">
        <f>YEAR(Vendas6[[#This Row],[Venda]])</f>
        <v>2016</v>
      </c>
      <c r="G753" t="s">
        <v>939</v>
      </c>
      <c r="H753" s="31" t="s">
        <v>61</v>
      </c>
      <c r="I753" s="372">
        <v>4310</v>
      </c>
    </row>
    <row r="754" spans="1:9" x14ac:dyDescent="0.25">
      <c r="A754" t="s">
        <v>949</v>
      </c>
      <c r="B754" t="s">
        <v>941</v>
      </c>
      <c r="C754" t="s">
        <v>954</v>
      </c>
      <c r="D754" t="s">
        <v>271</v>
      </c>
      <c r="E754" s="23">
        <v>42749</v>
      </c>
      <c r="F754" s="371">
        <f>YEAR(Vendas6[[#This Row],[Venda]])</f>
        <v>2017</v>
      </c>
      <c r="G754" t="s">
        <v>943</v>
      </c>
      <c r="H754" s="31" t="s">
        <v>45</v>
      </c>
      <c r="I754" s="372">
        <v>4327</v>
      </c>
    </row>
    <row r="755" spans="1:9" x14ac:dyDescent="0.25">
      <c r="A755" t="s">
        <v>937</v>
      </c>
      <c r="B755" t="s">
        <v>938</v>
      </c>
      <c r="C755" t="s">
        <v>956</v>
      </c>
      <c r="D755" t="s">
        <v>268</v>
      </c>
      <c r="E755" s="23">
        <v>41763</v>
      </c>
      <c r="F755" s="371">
        <f>YEAR(Vendas6[[#This Row],[Venda]])</f>
        <v>2014</v>
      </c>
      <c r="G755" t="s">
        <v>943</v>
      </c>
      <c r="H755" s="31" t="s">
        <v>75</v>
      </c>
      <c r="I755" s="372">
        <v>4378</v>
      </c>
    </row>
    <row r="756" spans="1:9" x14ac:dyDescent="0.25">
      <c r="A756" t="s">
        <v>940</v>
      </c>
      <c r="B756" t="s">
        <v>941</v>
      </c>
      <c r="C756" t="s">
        <v>947</v>
      </c>
      <c r="D756" t="s">
        <v>271</v>
      </c>
      <c r="E756" s="23">
        <v>43292</v>
      </c>
      <c r="F756" s="371">
        <f>YEAR(Vendas6[[#This Row],[Venda]])</f>
        <v>2018</v>
      </c>
      <c r="G756" t="s">
        <v>939</v>
      </c>
      <c r="H756" s="31" t="s">
        <v>63</v>
      </c>
      <c r="I756" s="372">
        <v>9807</v>
      </c>
    </row>
    <row r="757" spans="1:9" x14ac:dyDescent="0.25">
      <c r="A757" t="s">
        <v>944</v>
      </c>
      <c r="B757" t="s">
        <v>938</v>
      </c>
      <c r="C757" t="s">
        <v>365</v>
      </c>
      <c r="D757" t="s">
        <v>264</v>
      </c>
      <c r="E757" s="23">
        <v>41308</v>
      </c>
      <c r="F757" s="371">
        <f>YEAR(Vendas6[[#This Row],[Venda]])</f>
        <v>2013</v>
      </c>
      <c r="G757" t="s">
        <v>943</v>
      </c>
      <c r="H757" s="31" t="s">
        <v>84</v>
      </c>
      <c r="I757" s="372">
        <v>10364</v>
      </c>
    </row>
    <row r="758" spans="1:9" x14ac:dyDescent="0.25">
      <c r="A758" t="s">
        <v>946</v>
      </c>
      <c r="B758" t="s">
        <v>941</v>
      </c>
      <c r="C758" t="s">
        <v>958</v>
      </c>
      <c r="D758" t="s">
        <v>271</v>
      </c>
      <c r="E758" s="23">
        <v>41977</v>
      </c>
      <c r="F758" s="371">
        <f>YEAR(Vendas6[[#This Row],[Venda]])</f>
        <v>2014</v>
      </c>
      <c r="G758" t="s">
        <v>943</v>
      </c>
      <c r="H758" s="31" t="s">
        <v>79</v>
      </c>
      <c r="I758" s="372">
        <v>4549</v>
      </c>
    </row>
    <row r="759" spans="1:9" x14ac:dyDescent="0.25">
      <c r="A759" t="s">
        <v>948</v>
      </c>
      <c r="B759" t="s">
        <v>938</v>
      </c>
      <c r="C759" t="s">
        <v>396</v>
      </c>
      <c r="D759" t="s">
        <v>264</v>
      </c>
      <c r="E759" s="23">
        <v>42647</v>
      </c>
      <c r="F759" s="371">
        <f>YEAR(Vendas6[[#This Row],[Venda]])</f>
        <v>2016</v>
      </c>
      <c r="G759" t="s">
        <v>939</v>
      </c>
      <c r="H759" s="31" t="s">
        <v>77</v>
      </c>
      <c r="I759" s="372">
        <v>9270</v>
      </c>
    </row>
    <row r="760" spans="1:9" x14ac:dyDescent="0.25">
      <c r="A760" t="s">
        <v>949</v>
      </c>
      <c r="B760" t="s">
        <v>941</v>
      </c>
      <c r="C760" t="s">
        <v>953</v>
      </c>
      <c r="D760" t="s">
        <v>271</v>
      </c>
      <c r="E760" s="23">
        <v>42987</v>
      </c>
      <c r="F760" s="371">
        <f>YEAR(Vendas6[[#This Row],[Venda]])</f>
        <v>2017</v>
      </c>
      <c r="G760" t="s">
        <v>943</v>
      </c>
      <c r="H760" s="31" t="s">
        <v>49</v>
      </c>
      <c r="I760" s="372">
        <v>7561</v>
      </c>
    </row>
    <row r="761" spans="1:9" x14ac:dyDescent="0.25">
      <c r="A761" t="s">
        <v>937</v>
      </c>
      <c r="B761" t="s">
        <v>938</v>
      </c>
      <c r="C761" t="s">
        <v>947</v>
      </c>
      <c r="D761" t="s">
        <v>271</v>
      </c>
      <c r="E761" s="23">
        <v>43040</v>
      </c>
      <c r="F761" s="371">
        <f>YEAR(Vendas6[[#This Row],[Venda]])</f>
        <v>2017</v>
      </c>
      <c r="G761" t="s">
        <v>939</v>
      </c>
      <c r="H761" s="31" t="s">
        <v>58</v>
      </c>
      <c r="I761" s="372">
        <v>1461</v>
      </c>
    </row>
    <row r="762" spans="1:9" x14ac:dyDescent="0.25">
      <c r="A762" t="s">
        <v>940</v>
      </c>
      <c r="B762" t="s">
        <v>941</v>
      </c>
      <c r="C762" t="s">
        <v>405</v>
      </c>
      <c r="D762" t="s">
        <v>268</v>
      </c>
      <c r="E762" s="23">
        <v>41344</v>
      </c>
      <c r="F762" s="371">
        <f>YEAR(Vendas6[[#This Row],[Venda]])</f>
        <v>2013</v>
      </c>
      <c r="G762" t="s">
        <v>943</v>
      </c>
      <c r="H762" s="31" t="s">
        <v>70</v>
      </c>
      <c r="I762" s="372">
        <v>2567</v>
      </c>
    </row>
    <row r="763" spans="1:9" x14ac:dyDescent="0.25">
      <c r="A763" t="s">
        <v>944</v>
      </c>
      <c r="B763" t="s">
        <v>938</v>
      </c>
      <c r="C763" t="s">
        <v>356</v>
      </c>
      <c r="D763" t="s">
        <v>262</v>
      </c>
      <c r="E763" s="23">
        <v>42614</v>
      </c>
      <c r="F763" s="371">
        <f>YEAR(Vendas6[[#This Row],[Venda]])</f>
        <v>2016</v>
      </c>
      <c r="G763" t="s">
        <v>943</v>
      </c>
      <c r="H763" s="31" t="s">
        <v>61</v>
      </c>
      <c r="I763" s="372">
        <v>1355</v>
      </c>
    </row>
    <row r="764" spans="1:9" x14ac:dyDescent="0.25">
      <c r="A764" t="s">
        <v>946</v>
      </c>
      <c r="B764" t="s">
        <v>941</v>
      </c>
      <c r="C764" t="s">
        <v>50</v>
      </c>
      <c r="D764" t="s">
        <v>262</v>
      </c>
      <c r="E764" s="23">
        <v>42728</v>
      </c>
      <c r="F764" s="371">
        <f>YEAR(Vendas6[[#This Row],[Venda]])</f>
        <v>2016</v>
      </c>
      <c r="G764" t="s">
        <v>939</v>
      </c>
      <c r="H764" s="31" t="s">
        <v>45</v>
      </c>
      <c r="I764" s="372">
        <v>1500</v>
      </c>
    </row>
    <row r="765" spans="1:9" x14ac:dyDescent="0.25">
      <c r="A765" t="s">
        <v>948</v>
      </c>
      <c r="B765" t="s">
        <v>938</v>
      </c>
      <c r="C765" t="s">
        <v>356</v>
      </c>
      <c r="D765" t="s">
        <v>262</v>
      </c>
      <c r="E765" s="23">
        <v>41267</v>
      </c>
      <c r="F765" s="371">
        <f>YEAR(Vendas6[[#This Row],[Venda]])</f>
        <v>2012</v>
      </c>
      <c r="G765" t="s">
        <v>943</v>
      </c>
      <c r="H765" s="31" t="s">
        <v>75</v>
      </c>
      <c r="I765" s="372">
        <v>2986</v>
      </c>
    </row>
    <row r="766" spans="1:9" x14ac:dyDescent="0.25">
      <c r="A766" t="s">
        <v>949</v>
      </c>
      <c r="B766" t="s">
        <v>941</v>
      </c>
      <c r="C766" t="s">
        <v>957</v>
      </c>
      <c r="D766" t="s">
        <v>271</v>
      </c>
      <c r="E766" s="23">
        <v>42305</v>
      </c>
      <c r="F766" s="371">
        <f>YEAR(Vendas6[[#This Row],[Venda]])</f>
        <v>2015</v>
      </c>
      <c r="G766" t="s">
        <v>943</v>
      </c>
      <c r="H766" s="31" t="s">
        <v>63</v>
      </c>
      <c r="I766" s="372">
        <v>2329</v>
      </c>
    </row>
    <row r="767" spans="1:9" x14ac:dyDescent="0.25">
      <c r="A767" t="s">
        <v>937</v>
      </c>
      <c r="B767" t="s">
        <v>938</v>
      </c>
      <c r="C767" t="s">
        <v>356</v>
      </c>
      <c r="D767" t="s">
        <v>262</v>
      </c>
      <c r="E767" s="23">
        <v>43373</v>
      </c>
      <c r="F767" s="371">
        <f>YEAR(Vendas6[[#This Row],[Venda]])</f>
        <v>2018</v>
      </c>
      <c r="G767" t="s">
        <v>939</v>
      </c>
      <c r="H767" s="31" t="s">
        <v>84</v>
      </c>
      <c r="I767" s="372">
        <v>4908</v>
      </c>
    </row>
    <row r="768" spans="1:9" x14ac:dyDescent="0.25">
      <c r="A768" t="s">
        <v>940</v>
      </c>
      <c r="B768" t="s">
        <v>941</v>
      </c>
      <c r="C768" t="s">
        <v>959</v>
      </c>
      <c r="D768" t="s">
        <v>264</v>
      </c>
      <c r="E768" s="23">
        <v>42925</v>
      </c>
      <c r="F768" s="371">
        <f>YEAR(Vendas6[[#This Row],[Venda]])</f>
        <v>2017</v>
      </c>
      <c r="G768" t="s">
        <v>943</v>
      </c>
      <c r="H768" s="31" t="s">
        <v>79</v>
      </c>
      <c r="I768" s="372">
        <v>2363</v>
      </c>
    </row>
    <row r="769" spans="1:9" x14ac:dyDescent="0.25">
      <c r="A769" t="s">
        <v>944</v>
      </c>
      <c r="B769" t="s">
        <v>938</v>
      </c>
      <c r="C769" t="s">
        <v>956</v>
      </c>
      <c r="D769" t="s">
        <v>268</v>
      </c>
      <c r="E769" s="23">
        <v>43260</v>
      </c>
      <c r="F769" s="371">
        <f>YEAR(Vendas6[[#This Row],[Venda]])</f>
        <v>2018</v>
      </c>
      <c r="G769" t="s">
        <v>939</v>
      </c>
      <c r="H769" s="31" t="s">
        <v>77</v>
      </c>
      <c r="I769" s="372">
        <v>6154</v>
      </c>
    </row>
    <row r="770" spans="1:9" x14ac:dyDescent="0.25">
      <c r="A770" t="s">
        <v>946</v>
      </c>
      <c r="B770" t="s">
        <v>941</v>
      </c>
      <c r="C770" t="s">
        <v>373</v>
      </c>
      <c r="D770" t="s">
        <v>271</v>
      </c>
      <c r="E770" s="23">
        <v>42430</v>
      </c>
      <c r="F770" s="371">
        <f>YEAR(Vendas6[[#This Row],[Venda]])</f>
        <v>2016</v>
      </c>
      <c r="G770" t="s">
        <v>943</v>
      </c>
      <c r="H770" s="31" t="s">
        <v>49</v>
      </c>
      <c r="I770" s="372">
        <v>6919</v>
      </c>
    </row>
    <row r="771" spans="1:9" x14ac:dyDescent="0.25">
      <c r="A771" t="s">
        <v>948</v>
      </c>
      <c r="B771" t="s">
        <v>938</v>
      </c>
      <c r="C771" t="s">
        <v>945</v>
      </c>
      <c r="D771" t="s">
        <v>264</v>
      </c>
      <c r="E771" s="23">
        <v>42062</v>
      </c>
      <c r="F771" s="371">
        <f>YEAR(Vendas6[[#This Row],[Venda]])</f>
        <v>2015</v>
      </c>
      <c r="G771" t="s">
        <v>943</v>
      </c>
      <c r="H771" s="31" t="s">
        <v>58</v>
      </c>
      <c r="I771" s="372">
        <v>8482</v>
      </c>
    </row>
    <row r="772" spans="1:9" x14ac:dyDescent="0.25">
      <c r="A772" t="s">
        <v>949</v>
      </c>
      <c r="B772" t="s">
        <v>941</v>
      </c>
      <c r="C772" t="s">
        <v>46</v>
      </c>
      <c r="D772" t="s">
        <v>950</v>
      </c>
      <c r="E772" s="23">
        <v>41230</v>
      </c>
      <c r="F772" s="371">
        <f>YEAR(Vendas6[[#This Row],[Venda]])</f>
        <v>2012</v>
      </c>
      <c r="G772" t="s">
        <v>939</v>
      </c>
      <c r="H772" s="31" t="s">
        <v>70</v>
      </c>
      <c r="I772" s="372">
        <v>2981</v>
      </c>
    </row>
    <row r="773" spans="1:9" x14ac:dyDescent="0.25">
      <c r="A773" t="s">
        <v>937</v>
      </c>
      <c r="B773" t="s">
        <v>938</v>
      </c>
      <c r="C773" t="s">
        <v>278</v>
      </c>
      <c r="D773" t="s">
        <v>268</v>
      </c>
      <c r="E773" s="23">
        <v>43347</v>
      </c>
      <c r="F773" s="371">
        <f>YEAR(Vendas6[[#This Row],[Venda]])</f>
        <v>2018</v>
      </c>
      <c r="G773" t="s">
        <v>943</v>
      </c>
      <c r="H773" s="31" t="s">
        <v>61</v>
      </c>
      <c r="I773" s="372">
        <v>4019</v>
      </c>
    </row>
    <row r="774" spans="1:9" x14ac:dyDescent="0.25">
      <c r="A774" t="s">
        <v>940</v>
      </c>
      <c r="B774" t="s">
        <v>941</v>
      </c>
      <c r="C774" t="s">
        <v>951</v>
      </c>
      <c r="D774" t="s">
        <v>950</v>
      </c>
      <c r="E774" s="23">
        <v>42358</v>
      </c>
      <c r="F774" s="371">
        <f>YEAR(Vendas6[[#This Row],[Venda]])</f>
        <v>2015</v>
      </c>
      <c r="G774" t="s">
        <v>943</v>
      </c>
      <c r="H774" s="31" t="s">
        <v>45</v>
      </c>
      <c r="I774" s="372">
        <v>5062</v>
      </c>
    </row>
    <row r="775" spans="1:9" x14ac:dyDescent="0.25">
      <c r="A775" t="s">
        <v>944</v>
      </c>
      <c r="B775" t="s">
        <v>938</v>
      </c>
      <c r="C775" t="s">
        <v>942</v>
      </c>
      <c r="D775" t="s">
        <v>264</v>
      </c>
      <c r="E775" s="23">
        <v>41166</v>
      </c>
      <c r="F775" s="371">
        <f>YEAR(Vendas6[[#This Row],[Venda]])</f>
        <v>2012</v>
      </c>
      <c r="G775" t="s">
        <v>939</v>
      </c>
      <c r="H775" s="31" t="s">
        <v>75</v>
      </c>
      <c r="I775" s="372">
        <v>3691</v>
      </c>
    </row>
    <row r="776" spans="1:9" x14ac:dyDescent="0.25">
      <c r="A776" t="s">
        <v>946</v>
      </c>
      <c r="B776" t="s">
        <v>941</v>
      </c>
      <c r="C776" t="s">
        <v>338</v>
      </c>
      <c r="D776" t="s">
        <v>271</v>
      </c>
      <c r="E776" s="23">
        <v>41241</v>
      </c>
      <c r="F776" s="371">
        <f>YEAR(Vendas6[[#This Row],[Venda]])</f>
        <v>2012</v>
      </c>
      <c r="G776" t="s">
        <v>943</v>
      </c>
      <c r="H776" s="31" t="s">
        <v>63</v>
      </c>
      <c r="I776" s="372">
        <v>7955</v>
      </c>
    </row>
    <row r="777" spans="1:9" x14ac:dyDescent="0.25">
      <c r="A777" t="s">
        <v>948</v>
      </c>
      <c r="B777" t="s">
        <v>938</v>
      </c>
      <c r="C777" t="s">
        <v>953</v>
      </c>
      <c r="D777" t="s">
        <v>271</v>
      </c>
      <c r="E777" s="23">
        <v>42354</v>
      </c>
      <c r="F777" s="371">
        <f>YEAR(Vendas6[[#This Row],[Venda]])</f>
        <v>2015</v>
      </c>
      <c r="G777" t="s">
        <v>939</v>
      </c>
      <c r="H777" s="31" t="s">
        <v>84</v>
      </c>
      <c r="I777" s="372">
        <v>2275</v>
      </c>
    </row>
    <row r="778" spans="1:9" x14ac:dyDescent="0.25">
      <c r="A778" t="s">
        <v>949</v>
      </c>
      <c r="B778" t="s">
        <v>941</v>
      </c>
      <c r="C778" t="s">
        <v>276</v>
      </c>
      <c r="D778" t="s">
        <v>268</v>
      </c>
      <c r="E778" s="23">
        <v>42070</v>
      </c>
      <c r="F778" s="371">
        <f>YEAR(Vendas6[[#This Row],[Venda]])</f>
        <v>2015</v>
      </c>
      <c r="G778" t="s">
        <v>943</v>
      </c>
      <c r="H778" s="31" t="s">
        <v>79</v>
      </c>
      <c r="I778" s="372">
        <v>849</v>
      </c>
    </row>
    <row r="779" spans="1:9" x14ac:dyDescent="0.25">
      <c r="A779" t="s">
        <v>937</v>
      </c>
      <c r="B779" t="s">
        <v>938</v>
      </c>
      <c r="C779" t="s">
        <v>951</v>
      </c>
      <c r="D779" t="s">
        <v>950</v>
      </c>
      <c r="E779" s="23">
        <v>41326</v>
      </c>
      <c r="F779" s="371">
        <f>YEAR(Vendas6[[#This Row],[Venda]])</f>
        <v>2013</v>
      </c>
      <c r="G779" t="s">
        <v>943</v>
      </c>
      <c r="H779" s="31" t="s">
        <v>77</v>
      </c>
      <c r="I779" s="372">
        <v>10037</v>
      </c>
    </row>
    <row r="780" spans="1:9" x14ac:dyDescent="0.25">
      <c r="A780" t="s">
        <v>940</v>
      </c>
      <c r="B780" t="s">
        <v>941</v>
      </c>
      <c r="C780" t="s">
        <v>405</v>
      </c>
      <c r="D780" t="s">
        <v>268</v>
      </c>
      <c r="E780" s="23">
        <v>41860</v>
      </c>
      <c r="F780" s="371">
        <f>YEAR(Vendas6[[#This Row],[Venda]])</f>
        <v>2014</v>
      </c>
      <c r="G780" t="s">
        <v>939</v>
      </c>
      <c r="H780" s="31" t="s">
        <v>49</v>
      </c>
      <c r="I780" s="372">
        <v>545</v>
      </c>
    </row>
    <row r="781" spans="1:9" x14ac:dyDescent="0.25">
      <c r="A781" t="s">
        <v>944</v>
      </c>
      <c r="B781" t="s">
        <v>938</v>
      </c>
      <c r="C781" t="s">
        <v>958</v>
      </c>
      <c r="D781" t="s">
        <v>271</v>
      </c>
      <c r="E781" s="23">
        <v>43139</v>
      </c>
      <c r="F781" s="371">
        <f>YEAR(Vendas6[[#This Row],[Venda]])</f>
        <v>2018</v>
      </c>
      <c r="G781" t="s">
        <v>943</v>
      </c>
      <c r="H781" s="31" t="s">
        <v>58</v>
      </c>
      <c r="I781" s="372">
        <v>2533</v>
      </c>
    </row>
    <row r="782" spans="1:9" x14ac:dyDescent="0.25">
      <c r="A782" t="s">
        <v>946</v>
      </c>
      <c r="B782" t="s">
        <v>941</v>
      </c>
      <c r="C782" t="s">
        <v>276</v>
      </c>
      <c r="D782" t="s">
        <v>268</v>
      </c>
      <c r="E782" s="23">
        <v>42592</v>
      </c>
      <c r="F782" s="371">
        <f>YEAR(Vendas6[[#This Row],[Venda]])</f>
        <v>2016</v>
      </c>
      <c r="G782" t="s">
        <v>943</v>
      </c>
      <c r="H782" s="31" t="s">
        <v>70</v>
      </c>
      <c r="I782" s="372">
        <v>5393</v>
      </c>
    </row>
    <row r="783" spans="1:9" x14ac:dyDescent="0.25">
      <c r="A783" t="s">
        <v>948</v>
      </c>
      <c r="B783" t="s">
        <v>938</v>
      </c>
      <c r="C783" t="s">
        <v>359</v>
      </c>
      <c r="D783" t="s">
        <v>271</v>
      </c>
      <c r="E783" s="23">
        <v>41551</v>
      </c>
      <c r="F783" s="371">
        <f>YEAR(Vendas6[[#This Row],[Venda]])</f>
        <v>2013</v>
      </c>
      <c r="G783" t="s">
        <v>939</v>
      </c>
      <c r="H783" s="31" t="s">
        <v>61</v>
      </c>
      <c r="I783" s="372">
        <v>5030</v>
      </c>
    </row>
    <row r="784" spans="1:9" x14ac:dyDescent="0.25">
      <c r="A784" t="s">
        <v>949</v>
      </c>
      <c r="B784" t="s">
        <v>941</v>
      </c>
      <c r="C784" t="s">
        <v>66</v>
      </c>
      <c r="D784" t="s">
        <v>950</v>
      </c>
      <c r="E784" s="23">
        <v>43285</v>
      </c>
      <c r="F784" s="371">
        <f>YEAR(Vendas6[[#This Row],[Venda]])</f>
        <v>2018</v>
      </c>
      <c r="G784" t="s">
        <v>943</v>
      </c>
      <c r="H784" s="31" t="s">
        <v>45</v>
      </c>
      <c r="I784" s="372">
        <v>6845</v>
      </c>
    </row>
    <row r="785" spans="1:9" x14ac:dyDescent="0.25">
      <c r="A785" t="s">
        <v>937</v>
      </c>
      <c r="B785" t="s">
        <v>938</v>
      </c>
      <c r="C785" t="s">
        <v>405</v>
      </c>
      <c r="D785" t="s">
        <v>268</v>
      </c>
      <c r="E785" s="23">
        <v>42863</v>
      </c>
      <c r="F785" s="371">
        <f>YEAR(Vendas6[[#This Row],[Venda]])</f>
        <v>2017</v>
      </c>
      <c r="G785" t="s">
        <v>939</v>
      </c>
      <c r="H785" s="31" t="s">
        <v>75</v>
      </c>
      <c r="I785" s="372">
        <v>7868</v>
      </c>
    </row>
    <row r="786" spans="1:9" x14ac:dyDescent="0.25">
      <c r="A786" t="s">
        <v>937</v>
      </c>
      <c r="B786" t="s">
        <v>938</v>
      </c>
      <c r="C786" t="s">
        <v>278</v>
      </c>
      <c r="D786" t="s">
        <v>268</v>
      </c>
      <c r="E786" s="23">
        <v>42484</v>
      </c>
      <c r="F786" s="371">
        <f>YEAR(Vendas6[[#This Row],[Venda]])</f>
        <v>2016</v>
      </c>
      <c r="G786" t="s">
        <v>939</v>
      </c>
      <c r="H786" s="31" t="s">
        <v>63</v>
      </c>
      <c r="I786" s="372">
        <v>2452</v>
      </c>
    </row>
    <row r="787" spans="1:9" x14ac:dyDescent="0.25">
      <c r="A787" t="s">
        <v>940</v>
      </c>
      <c r="B787" t="s">
        <v>941</v>
      </c>
      <c r="C787" t="s">
        <v>46</v>
      </c>
      <c r="D787" t="s">
        <v>950</v>
      </c>
      <c r="E787" s="23">
        <v>43346</v>
      </c>
      <c r="F787" s="371">
        <f>YEAR(Vendas6[[#This Row],[Venda]])</f>
        <v>2018</v>
      </c>
      <c r="G787" t="s">
        <v>943</v>
      </c>
      <c r="H787" s="31" t="s">
        <v>84</v>
      </c>
      <c r="I787" s="372">
        <v>8074</v>
      </c>
    </row>
    <row r="788" spans="1:9" x14ac:dyDescent="0.25">
      <c r="A788" t="s">
        <v>944</v>
      </c>
      <c r="B788" t="s">
        <v>938</v>
      </c>
      <c r="C788" t="s">
        <v>365</v>
      </c>
      <c r="D788" t="s">
        <v>264</v>
      </c>
      <c r="E788" s="23">
        <v>41541</v>
      </c>
      <c r="F788" s="371">
        <f>YEAR(Vendas6[[#This Row],[Venda]])</f>
        <v>2013</v>
      </c>
      <c r="G788" t="s">
        <v>943</v>
      </c>
      <c r="H788" s="31" t="s">
        <v>79</v>
      </c>
      <c r="I788" s="372">
        <v>4583</v>
      </c>
    </row>
    <row r="789" spans="1:9" x14ac:dyDescent="0.25">
      <c r="A789" t="s">
        <v>946</v>
      </c>
      <c r="B789" t="s">
        <v>941</v>
      </c>
      <c r="C789" t="s">
        <v>46</v>
      </c>
      <c r="D789" t="s">
        <v>950</v>
      </c>
      <c r="E789" s="23">
        <v>43053</v>
      </c>
      <c r="F789" s="371">
        <f>YEAR(Vendas6[[#This Row],[Venda]])</f>
        <v>2017</v>
      </c>
      <c r="G789" t="s">
        <v>939</v>
      </c>
      <c r="H789" s="31" t="s">
        <v>77</v>
      </c>
      <c r="I789" s="372">
        <v>1992</v>
      </c>
    </row>
    <row r="790" spans="1:9" x14ac:dyDescent="0.25">
      <c r="A790" t="s">
        <v>948</v>
      </c>
      <c r="B790" t="s">
        <v>938</v>
      </c>
      <c r="C790" t="s">
        <v>956</v>
      </c>
      <c r="D790" t="s">
        <v>268</v>
      </c>
      <c r="E790" s="23">
        <v>42870</v>
      </c>
      <c r="F790" s="371">
        <f>YEAR(Vendas6[[#This Row],[Venda]])</f>
        <v>2017</v>
      </c>
      <c r="G790" t="s">
        <v>943</v>
      </c>
      <c r="H790" s="31" t="s">
        <v>49</v>
      </c>
      <c r="I790" s="372">
        <v>8164</v>
      </c>
    </row>
    <row r="791" spans="1:9" x14ac:dyDescent="0.25">
      <c r="A791" t="s">
        <v>949</v>
      </c>
      <c r="B791" t="s">
        <v>941</v>
      </c>
      <c r="C791" t="s">
        <v>956</v>
      </c>
      <c r="D791" t="s">
        <v>268</v>
      </c>
      <c r="E791" s="23">
        <v>42412</v>
      </c>
      <c r="F791" s="371">
        <f>YEAR(Vendas6[[#This Row],[Venda]])</f>
        <v>2016</v>
      </c>
      <c r="G791" t="s">
        <v>943</v>
      </c>
      <c r="H791" s="31" t="s">
        <v>58</v>
      </c>
      <c r="I791" s="372">
        <v>148</v>
      </c>
    </row>
    <row r="792" spans="1:9" x14ac:dyDescent="0.25">
      <c r="A792" t="s">
        <v>937</v>
      </c>
      <c r="B792" t="s">
        <v>938</v>
      </c>
      <c r="C792" t="s">
        <v>405</v>
      </c>
      <c r="D792" t="s">
        <v>268</v>
      </c>
      <c r="E792" s="23">
        <v>43228</v>
      </c>
      <c r="F792" s="371">
        <f>YEAR(Vendas6[[#This Row],[Venda]])</f>
        <v>2018</v>
      </c>
      <c r="G792" t="s">
        <v>939</v>
      </c>
      <c r="H792" s="31" t="s">
        <v>70</v>
      </c>
      <c r="I792" s="372">
        <v>2775</v>
      </c>
    </row>
    <row r="793" spans="1:9" x14ac:dyDescent="0.25">
      <c r="A793" t="s">
        <v>940</v>
      </c>
      <c r="B793" t="s">
        <v>941</v>
      </c>
      <c r="C793" t="s">
        <v>356</v>
      </c>
      <c r="D793" t="s">
        <v>262</v>
      </c>
      <c r="E793" s="23">
        <v>42405</v>
      </c>
      <c r="F793" s="371">
        <f>YEAR(Vendas6[[#This Row],[Venda]])</f>
        <v>2016</v>
      </c>
      <c r="G793" t="s">
        <v>943</v>
      </c>
      <c r="H793" s="31" t="s">
        <v>61</v>
      </c>
      <c r="I793" s="372">
        <v>693</v>
      </c>
    </row>
    <row r="794" spans="1:9" x14ac:dyDescent="0.25">
      <c r="A794" t="s">
        <v>944</v>
      </c>
      <c r="B794" t="s">
        <v>938</v>
      </c>
      <c r="C794" t="s">
        <v>342</v>
      </c>
      <c r="D794" t="s">
        <v>262</v>
      </c>
      <c r="E794" s="23">
        <v>42388</v>
      </c>
      <c r="F794" s="371">
        <f>YEAR(Vendas6[[#This Row],[Venda]])</f>
        <v>2016</v>
      </c>
      <c r="G794" t="s">
        <v>939</v>
      </c>
      <c r="H794" s="31" t="s">
        <v>45</v>
      </c>
      <c r="I794" s="372">
        <v>7195</v>
      </c>
    </row>
    <row r="795" spans="1:9" x14ac:dyDescent="0.25">
      <c r="A795" t="s">
        <v>946</v>
      </c>
      <c r="B795" t="s">
        <v>941</v>
      </c>
      <c r="C795" t="s">
        <v>958</v>
      </c>
      <c r="D795" t="s">
        <v>271</v>
      </c>
      <c r="E795" s="23">
        <v>42195</v>
      </c>
      <c r="F795" s="371">
        <f>YEAR(Vendas6[[#This Row],[Venda]])</f>
        <v>2015</v>
      </c>
      <c r="G795" t="s">
        <v>943</v>
      </c>
      <c r="H795" s="31" t="s">
        <v>75</v>
      </c>
      <c r="I795" s="372">
        <v>2169</v>
      </c>
    </row>
    <row r="796" spans="1:9" x14ac:dyDescent="0.25">
      <c r="A796" t="s">
        <v>948</v>
      </c>
      <c r="B796" t="s">
        <v>938</v>
      </c>
      <c r="C796" t="s">
        <v>46</v>
      </c>
      <c r="D796" t="s">
        <v>950</v>
      </c>
      <c r="E796" s="23">
        <v>41486</v>
      </c>
      <c r="F796" s="371">
        <f>YEAR(Vendas6[[#This Row],[Venda]])</f>
        <v>2013</v>
      </c>
      <c r="G796" t="s">
        <v>943</v>
      </c>
      <c r="H796" s="31" t="s">
        <v>63</v>
      </c>
      <c r="I796" s="372">
        <v>3661</v>
      </c>
    </row>
    <row r="797" spans="1:9" x14ac:dyDescent="0.25">
      <c r="A797" t="s">
        <v>949</v>
      </c>
      <c r="B797" t="s">
        <v>941</v>
      </c>
      <c r="C797" t="s">
        <v>945</v>
      </c>
      <c r="D797" t="s">
        <v>264</v>
      </c>
      <c r="E797" s="23">
        <v>42694</v>
      </c>
      <c r="F797" s="371">
        <f>YEAR(Vendas6[[#This Row],[Venda]])</f>
        <v>2016</v>
      </c>
      <c r="G797" t="s">
        <v>939</v>
      </c>
      <c r="H797" s="31" t="s">
        <v>84</v>
      </c>
      <c r="I797" s="372">
        <v>282</v>
      </c>
    </row>
    <row r="798" spans="1:9" x14ac:dyDescent="0.25">
      <c r="A798" t="s">
        <v>937</v>
      </c>
      <c r="B798" t="s">
        <v>938</v>
      </c>
      <c r="C798" t="s">
        <v>359</v>
      </c>
      <c r="D798" t="s">
        <v>271</v>
      </c>
      <c r="E798" s="23">
        <v>42866</v>
      </c>
      <c r="F798" s="371">
        <f>YEAR(Vendas6[[#This Row],[Venda]])</f>
        <v>2017</v>
      </c>
      <c r="G798" t="s">
        <v>943</v>
      </c>
      <c r="H798" s="31" t="s">
        <v>79</v>
      </c>
      <c r="I798" s="372">
        <v>1383</v>
      </c>
    </row>
    <row r="799" spans="1:9" x14ac:dyDescent="0.25">
      <c r="A799" t="s">
        <v>940</v>
      </c>
      <c r="B799" t="s">
        <v>941</v>
      </c>
      <c r="C799" t="s">
        <v>405</v>
      </c>
      <c r="D799" t="s">
        <v>268</v>
      </c>
      <c r="E799" s="23">
        <v>43027</v>
      </c>
      <c r="F799" s="371">
        <f>YEAR(Vendas6[[#This Row],[Venda]])</f>
        <v>2017</v>
      </c>
      <c r="G799" t="s">
        <v>943</v>
      </c>
      <c r="H799" s="31" t="s">
        <v>77</v>
      </c>
      <c r="I799" s="372">
        <v>909</v>
      </c>
    </row>
    <row r="800" spans="1:9" x14ac:dyDescent="0.25">
      <c r="A800" t="s">
        <v>944</v>
      </c>
      <c r="B800" t="s">
        <v>938</v>
      </c>
      <c r="C800" t="s">
        <v>365</v>
      </c>
      <c r="D800" t="s">
        <v>264</v>
      </c>
      <c r="E800" s="23">
        <v>42828</v>
      </c>
      <c r="F800" s="371">
        <f>YEAR(Vendas6[[#This Row],[Venda]])</f>
        <v>2017</v>
      </c>
      <c r="G800" t="s">
        <v>939</v>
      </c>
      <c r="H800" s="34" t="s">
        <v>79</v>
      </c>
      <c r="I800" s="372">
        <v>4650</v>
      </c>
    </row>
    <row r="801" spans="1:9" x14ac:dyDescent="0.25">
      <c r="A801" t="s">
        <v>946</v>
      </c>
      <c r="B801" t="s">
        <v>941</v>
      </c>
      <c r="C801" t="s">
        <v>953</v>
      </c>
      <c r="D801" t="s">
        <v>271</v>
      </c>
      <c r="E801" s="23">
        <v>42123</v>
      </c>
      <c r="F801" s="371">
        <f>YEAR(Vendas6[[#This Row],[Venda]])</f>
        <v>2015</v>
      </c>
      <c r="G801" t="s">
        <v>943</v>
      </c>
      <c r="H801" s="31" t="s">
        <v>79</v>
      </c>
      <c r="I801" s="372">
        <v>454</v>
      </c>
    </row>
    <row r="802" spans="1:9" x14ac:dyDescent="0.25">
      <c r="A802" t="s">
        <v>948</v>
      </c>
      <c r="B802" t="s">
        <v>938</v>
      </c>
      <c r="C802" t="s">
        <v>405</v>
      </c>
      <c r="D802" t="s">
        <v>268</v>
      </c>
      <c r="E802" s="23">
        <v>42659</v>
      </c>
      <c r="F802" s="371">
        <f>YEAR(Vendas6[[#This Row],[Venda]])</f>
        <v>2016</v>
      </c>
      <c r="G802" t="s">
        <v>939</v>
      </c>
      <c r="H802" s="31" t="s">
        <v>63</v>
      </c>
      <c r="I802" s="372">
        <v>1316</v>
      </c>
    </row>
    <row r="803" spans="1:9" x14ac:dyDescent="0.25">
      <c r="A803" t="s">
        <v>949</v>
      </c>
      <c r="B803" t="s">
        <v>941</v>
      </c>
      <c r="C803" t="s">
        <v>953</v>
      </c>
      <c r="D803" t="s">
        <v>271</v>
      </c>
      <c r="E803" s="23">
        <v>41504</v>
      </c>
      <c r="F803" s="371">
        <f>YEAR(Vendas6[[#This Row],[Venda]])</f>
        <v>2013</v>
      </c>
      <c r="G803" t="s">
        <v>943</v>
      </c>
      <c r="H803" s="31" t="s">
        <v>84</v>
      </c>
      <c r="I803" s="372">
        <v>5336</v>
      </c>
    </row>
    <row r="804" spans="1:9" x14ac:dyDescent="0.25">
      <c r="A804" t="s">
        <v>937</v>
      </c>
      <c r="B804" t="s">
        <v>938</v>
      </c>
      <c r="C804" t="s">
        <v>276</v>
      </c>
      <c r="D804" t="s">
        <v>268</v>
      </c>
      <c r="E804" s="23">
        <v>42704</v>
      </c>
      <c r="F804" s="371">
        <f>YEAR(Vendas6[[#This Row],[Venda]])</f>
        <v>2016</v>
      </c>
      <c r="G804" t="s">
        <v>943</v>
      </c>
      <c r="H804" s="31" t="s">
        <v>79</v>
      </c>
      <c r="I804" s="372">
        <v>9672</v>
      </c>
    </row>
    <row r="805" spans="1:9" x14ac:dyDescent="0.25">
      <c r="A805" t="s">
        <v>940</v>
      </c>
      <c r="B805" t="s">
        <v>941</v>
      </c>
      <c r="C805" t="s">
        <v>960</v>
      </c>
      <c r="D805" t="s">
        <v>264</v>
      </c>
      <c r="E805" s="23">
        <v>43276</v>
      </c>
      <c r="F805" s="371">
        <f>YEAR(Vendas6[[#This Row],[Venda]])</f>
        <v>2018</v>
      </c>
      <c r="G805" t="s">
        <v>939</v>
      </c>
      <c r="H805" s="31" t="s">
        <v>77</v>
      </c>
      <c r="I805" s="372">
        <v>4696</v>
      </c>
    </row>
    <row r="806" spans="1:9" x14ac:dyDescent="0.25">
      <c r="A806" t="s">
        <v>944</v>
      </c>
      <c r="B806" t="s">
        <v>938</v>
      </c>
      <c r="C806" t="s">
        <v>396</v>
      </c>
      <c r="D806" t="s">
        <v>264</v>
      </c>
      <c r="E806" s="23">
        <v>42338</v>
      </c>
      <c r="F806" s="371">
        <f>YEAR(Vendas6[[#This Row],[Venda]])</f>
        <v>2015</v>
      </c>
      <c r="G806" t="s">
        <v>943</v>
      </c>
      <c r="H806" s="31" t="s">
        <v>49</v>
      </c>
      <c r="I806" s="372">
        <v>9223</v>
      </c>
    </row>
    <row r="807" spans="1:9" x14ac:dyDescent="0.25">
      <c r="A807" t="s">
        <v>946</v>
      </c>
      <c r="B807" t="s">
        <v>941</v>
      </c>
      <c r="C807" t="s">
        <v>960</v>
      </c>
      <c r="D807" t="s">
        <v>264</v>
      </c>
      <c r="E807" s="23">
        <v>41571</v>
      </c>
      <c r="F807" s="371">
        <f>YEAR(Vendas6[[#This Row],[Venda]])</f>
        <v>2013</v>
      </c>
      <c r="G807" t="s">
        <v>943</v>
      </c>
      <c r="H807" s="31" t="s">
        <v>58</v>
      </c>
      <c r="I807" s="372">
        <v>4912</v>
      </c>
    </row>
    <row r="808" spans="1:9" x14ac:dyDescent="0.25">
      <c r="A808" t="s">
        <v>948</v>
      </c>
      <c r="B808" t="s">
        <v>938</v>
      </c>
      <c r="C808" t="s">
        <v>955</v>
      </c>
      <c r="D808" t="s">
        <v>271</v>
      </c>
      <c r="E808" s="23">
        <v>41161</v>
      </c>
      <c r="F808" s="371">
        <f>YEAR(Vendas6[[#This Row],[Venda]])</f>
        <v>2012</v>
      </c>
      <c r="G808" t="s">
        <v>939</v>
      </c>
      <c r="H808" s="31" t="s">
        <v>70</v>
      </c>
      <c r="I808" s="372">
        <v>5062</v>
      </c>
    </row>
    <row r="809" spans="1:9" x14ac:dyDescent="0.25">
      <c r="A809" t="s">
        <v>949</v>
      </c>
      <c r="B809" t="s">
        <v>941</v>
      </c>
      <c r="C809" t="s">
        <v>954</v>
      </c>
      <c r="D809" t="s">
        <v>271</v>
      </c>
      <c r="E809" s="23">
        <v>42952</v>
      </c>
      <c r="F809" s="371">
        <f>YEAR(Vendas6[[#This Row],[Venda]])</f>
        <v>2017</v>
      </c>
      <c r="G809" t="s">
        <v>943</v>
      </c>
      <c r="H809" s="31" t="s">
        <v>61</v>
      </c>
      <c r="I809" s="372">
        <v>6685</v>
      </c>
    </row>
    <row r="810" spans="1:9" x14ac:dyDescent="0.25">
      <c r="A810" t="s">
        <v>937</v>
      </c>
      <c r="B810" t="s">
        <v>938</v>
      </c>
      <c r="C810" t="s">
        <v>952</v>
      </c>
      <c r="D810" t="s">
        <v>264</v>
      </c>
      <c r="E810" s="23">
        <v>41614</v>
      </c>
      <c r="F810" s="371">
        <f>YEAR(Vendas6[[#This Row],[Venda]])</f>
        <v>2013</v>
      </c>
      <c r="G810" t="s">
        <v>939</v>
      </c>
      <c r="H810" s="31" t="s">
        <v>45</v>
      </c>
      <c r="I810" s="372">
        <v>9689</v>
      </c>
    </row>
    <row r="811" spans="1:9" x14ac:dyDescent="0.25">
      <c r="A811" t="s">
        <v>940</v>
      </c>
      <c r="B811" t="s">
        <v>941</v>
      </c>
      <c r="C811" t="s">
        <v>956</v>
      </c>
      <c r="D811" t="s">
        <v>268</v>
      </c>
      <c r="E811" s="23">
        <v>43164</v>
      </c>
      <c r="F811" s="371">
        <f>YEAR(Vendas6[[#This Row],[Venda]])</f>
        <v>2018</v>
      </c>
      <c r="G811" t="s">
        <v>943</v>
      </c>
      <c r="H811" s="31" t="s">
        <v>75</v>
      </c>
      <c r="I811" s="372">
        <v>6233</v>
      </c>
    </row>
    <row r="812" spans="1:9" x14ac:dyDescent="0.25">
      <c r="A812" t="s">
        <v>944</v>
      </c>
      <c r="B812" t="s">
        <v>938</v>
      </c>
      <c r="C812" t="s">
        <v>405</v>
      </c>
      <c r="D812" t="s">
        <v>268</v>
      </c>
      <c r="E812" s="23">
        <v>43406</v>
      </c>
      <c r="F812" s="371">
        <f>YEAR(Vendas6[[#This Row],[Venda]])</f>
        <v>2018</v>
      </c>
      <c r="G812" t="s">
        <v>943</v>
      </c>
      <c r="H812" s="31" t="s">
        <v>63</v>
      </c>
      <c r="I812" s="372">
        <v>4480</v>
      </c>
    </row>
    <row r="813" spans="1:9" x14ac:dyDescent="0.25">
      <c r="A813" t="s">
        <v>946</v>
      </c>
      <c r="B813" t="s">
        <v>941</v>
      </c>
      <c r="C813" t="s">
        <v>959</v>
      </c>
      <c r="D813" t="s">
        <v>264</v>
      </c>
      <c r="E813" s="23">
        <v>41239</v>
      </c>
      <c r="F813" s="371">
        <f>YEAR(Vendas6[[#This Row],[Venda]])</f>
        <v>2012</v>
      </c>
      <c r="G813" t="s">
        <v>939</v>
      </c>
      <c r="H813" s="31" t="s">
        <v>84</v>
      </c>
      <c r="I813" s="372">
        <v>2505</v>
      </c>
    </row>
    <row r="814" spans="1:9" x14ac:dyDescent="0.25">
      <c r="A814" t="s">
        <v>948</v>
      </c>
      <c r="B814" t="s">
        <v>938</v>
      </c>
      <c r="C814" t="s">
        <v>959</v>
      </c>
      <c r="D814" t="s">
        <v>264</v>
      </c>
      <c r="E814" s="23">
        <v>42775</v>
      </c>
      <c r="F814" s="371">
        <f>YEAR(Vendas6[[#This Row],[Venda]])</f>
        <v>2017</v>
      </c>
      <c r="G814" t="s">
        <v>943</v>
      </c>
      <c r="H814" s="31" t="s">
        <v>79</v>
      </c>
      <c r="I814" s="372">
        <v>4845</v>
      </c>
    </row>
    <row r="815" spans="1:9" x14ac:dyDescent="0.25">
      <c r="A815" t="s">
        <v>949</v>
      </c>
      <c r="B815" t="s">
        <v>941</v>
      </c>
      <c r="C815" t="s">
        <v>342</v>
      </c>
      <c r="D815" t="s">
        <v>262</v>
      </c>
      <c r="E815" s="23">
        <v>41439</v>
      </c>
      <c r="F815" s="371">
        <f>YEAR(Vendas6[[#This Row],[Venda]])</f>
        <v>2013</v>
      </c>
      <c r="G815" t="s">
        <v>943</v>
      </c>
      <c r="H815" s="31" t="s">
        <v>77</v>
      </c>
      <c r="I815" s="372">
        <v>314</v>
      </c>
    </row>
    <row r="816" spans="1:9" x14ac:dyDescent="0.25">
      <c r="A816" t="s">
        <v>937</v>
      </c>
      <c r="B816" t="s">
        <v>938</v>
      </c>
      <c r="C816" t="s">
        <v>405</v>
      </c>
      <c r="D816" t="s">
        <v>268</v>
      </c>
      <c r="E816" s="23">
        <v>41940</v>
      </c>
      <c r="F816" s="371">
        <f>YEAR(Vendas6[[#This Row],[Venda]])</f>
        <v>2014</v>
      </c>
      <c r="G816" t="s">
        <v>939</v>
      </c>
      <c r="H816" s="31" t="s">
        <v>49</v>
      </c>
      <c r="I816" s="372">
        <v>3698</v>
      </c>
    </row>
    <row r="817" spans="1:9" x14ac:dyDescent="0.25">
      <c r="A817" t="s">
        <v>940</v>
      </c>
      <c r="B817" t="s">
        <v>941</v>
      </c>
      <c r="C817" t="s">
        <v>957</v>
      </c>
      <c r="D817" t="s">
        <v>271</v>
      </c>
      <c r="E817" s="23">
        <v>42753</v>
      </c>
      <c r="F817" s="371">
        <f>YEAR(Vendas6[[#This Row],[Venda]])</f>
        <v>2017</v>
      </c>
      <c r="G817" t="s">
        <v>943</v>
      </c>
      <c r="H817" s="31" t="s">
        <v>58</v>
      </c>
      <c r="I817" s="372">
        <v>2343</v>
      </c>
    </row>
    <row r="818" spans="1:9" x14ac:dyDescent="0.25">
      <c r="A818" t="s">
        <v>944</v>
      </c>
      <c r="B818" t="s">
        <v>938</v>
      </c>
      <c r="C818" t="s">
        <v>278</v>
      </c>
      <c r="D818" t="s">
        <v>268</v>
      </c>
      <c r="E818" s="23">
        <v>42000</v>
      </c>
      <c r="F818" s="371">
        <f>YEAR(Vendas6[[#This Row],[Venda]])</f>
        <v>2014</v>
      </c>
      <c r="G818" t="s">
        <v>939</v>
      </c>
      <c r="H818" s="31" t="s">
        <v>70</v>
      </c>
      <c r="I818" s="372">
        <v>700</v>
      </c>
    </row>
    <row r="819" spans="1:9" x14ac:dyDescent="0.25">
      <c r="A819" t="s">
        <v>946</v>
      </c>
      <c r="B819" t="s">
        <v>941</v>
      </c>
      <c r="C819" t="s">
        <v>960</v>
      </c>
      <c r="D819" t="s">
        <v>264</v>
      </c>
      <c r="E819" s="23">
        <v>41695</v>
      </c>
      <c r="F819" s="371">
        <f>YEAR(Vendas6[[#This Row],[Venda]])</f>
        <v>2014</v>
      </c>
      <c r="G819" t="s">
        <v>943</v>
      </c>
      <c r="H819" s="31" t="s">
        <v>61</v>
      </c>
      <c r="I819" s="372">
        <v>1563</v>
      </c>
    </row>
    <row r="820" spans="1:9" x14ac:dyDescent="0.25">
      <c r="A820" t="s">
        <v>948</v>
      </c>
      <c r="B820" t="s">
        <v>938</v>
      </c>
      <c r="C820" t="s">
        <v>46</v>
      </c>
      <c r="D820" t="s">
        <v>950</v>
      </c>
      <c r="E820" s="23">
        <v>42892</v>
      </c>
      <c r="F820" s="371">
        <f>YEAR(Vendas6[[#This Row],[Venda]])</f>
        <v>2017</v>
      </c>
      <c r="G820" t="s">
        <v>943</v>
      </c>
      <c r="H820" s="31" t="s">
        <v>45</v>
      </c>
      <c r="I820" s="372">
        <v>5048</v>
      </c>
    </row>
    <row r="821" spans="1:9" x14ac:dyDescent="0.25">
      <c r="A821" t="s">
        <v>949</v>
      </c>
      <c r="B821" t="s">
        <v>941</v>
      </c>
      <c r="C821" t="s">
        <v>359</v>
      </c>
      <c r="D821" t="s">
        <v>271</v>
      </c>
      <c r="E821" s="23">
        <v>41222</v>
      </c>
      <c r="F821" s="371">
        <f>YEAR(Vendas6[[#This Row],[Venda]])</f>
        <v>2012</v>
      </c>
      <c r="G821" t="s">
        <v>939</v>
      </c>
      <c r="H821" s="31" t="s">
        <v>75</v>
      </c>
      <c r="I821" s="372">
        <v>4980</v>
      </c>
    </row>
    <row r="822" spans="1:9" x14ac:dyDescent="0.25">
      <c r="A822" t="s">
        <v>937</v>
      </c>
      <c r="B822" t="s">
        <v>938</v>
      </c>
      <c r="C822" t="s">
        <v>960</v>
      </c>
      <c r="D822" t="s">
        <v>264</v>
      </c>
      <c r="E822" s="23">
        <v>43354</v>
      </c>
      <c r="F822" s="371">
        <f>YEAR(Vendas6[[#This Row],[Venda]])</f>
        <v>2018</v>
      </c>
      <c r="G822" t="s">
        <v>943</v>
      </c>
      <c r="H822" s="31" t="s">
        <v>63</v>
      </c>
      <c r="I822" s="372">
        <v>5082</v>
      </c>
    </row>
    <row r="823" spans="1:9" x14ac:dyDescent="0.25">
      <c r="A823" t="s">
        <v>940</v>
      </c>
      <c r="B823" t="s">
        <v>941</v>
      </c>
      <c r="C823" t="s">
        <v>959</v>
      </c>
      <c r="D823" t="s">
        <v>264</v>
      </c>
      <c r="E823" s="23">
        <v>43367</v>
      </c>
      <c r="F823" s="371">
        <f>YEAR(Vendas6[[#This Row],[Venda]])</f>
        <v>2018</v>
      </c>
      <c r="G823" t="s">
        <v>943</v>
      </c>
      <c r="H823" s="31" t="s">
        <v>84</v>
      </c>
      <c r="I823" s="372">
        <v>4274</v>
      </c>
    </row>
    <row r="824" spans="1:9" x14ac:dyDescent="0.25">
      <c r="A824" t="s">
        <v>944</v>
      </c>
      <c r="B824" t="s">
        <v>938</v>
      </c>
      <c r="C824" t="s">
        <v>958</v>
      </c>
      <c r="D824" t="s">
        <v>271</v>
      </c>
      <c r="E824" s="23">
        <v>42631</v>
      </c>
      <c r="F824" s="371">
        <f>YEAR(Vendas6[[#This Row],[Venda]])</f>
        <v>2016</v>
      </c>
      <c r="G824" t="s">
        <v>939</v>
      </c>
      <c r="H824" s="31" t="s">
        <v>79</v>
      </c>
      <c r="I824" s="372">
        <v>543</v>
      </c>
    </row>
    <row r="825" spans="1:9" x14ac:dyDescent="0.25">
      <c r="A825" t="s">
        <v>946</v>
      </c>
      <c r="B825" t="s">
        <v>941</v>
      </c>
      <c r="C825" t="s">
        <v>957</v>
      </c>
      <c r="D825" t="s">
        <v>271</v>
      </c>
      <c r="E825" s="23">
        <v>43409</v>
      </c>
      <c r="F825" s="371">
        <f>YEAR(Vendas6[[#This Row],[Venda]])</f>
        <v>2018</v>
      </c>
      <c r="G825" t="s">
        <v>943</v>
      </c>
      <c r="H825" s="31" t="s">
        <v>77</v>
      </c>
      <c r="I825" s="372">
        <v>5294</v>
      </c>
    </row>
    <row r="826" spans="1:9" x14ac:dyDescent="0.25">
      <c r="A826" t="s">
        <v>948</v>
      </c>
      <c r="B826" t="s">
        <v>938</v>
      </c>
      <c r="C826" t="s">
        <v>954</v>
      </c>
      <c r="D826" t="s">
        <v>271</v>
      </c>
      <c r="E826" s="23">
        <v>42265</v>
      </c>
      <c r="F826" s="371">
        <f>YEAR(Vendas6[[#This Row],[Venda]])</f>
        <v>2015</v>
      </c>
      <c r="G826" t="s">
        <v>939</v>
      </c>
      <c r="H826" s="31" t="s">
        <v>49</v>
      </c>
      <c r="I826" s="372">
        <v>9939</v>
      </c>
    </row>
    <row r="827" spans="1:9" x14ac:dyDescent="0.25">
      <c r="A827" t="s">
        <v>949</v>
      </c>
      <c r="B827" t="s">
        <v>941</v>
      </c>
      <c r="C827" t="s">
        <v>359</v>
      </c>
      <c r="D827" t="s">
        <v>271</v>
      </c>
      <c r="E827" s="23">
        <v>43130</v>
      </c>
      <c r="F827" s="371">
        <f>YEAR(Vendas6[[#This Row],[Venda]])</f>
        <v>2018</v>
      </c>
      <c r="G827" t="s">
        <v>943</v>
      </c>
      <c r="H827" s="31" t="s">
        <v>58</v>
      </c>
      <c r="I827" s="372">
        <v>5004</v>
      </c>
    </row>
    <row r="828" spans="1:9" x14ac:dyDescent="0.25">
      <c r="A828" t="s">
        <v>937</v>
      </c>
      <c r="B828" t="s">
        <v>938</v>
      </c>
      <c r="C828" t="s">
        <v>947</v>
      </c>
      <c r="D828" t="s">
        <v>271</v>
      </c>
      <c r="E828" s="23">
        <v>42643</v>
      </c>
      <c r="F828" s="371">
        <f>YEAR(Vendas6[[#This Row],[Venda]])</f>
        <v>2016</v>
      </c>
      <c r="G828" t="s">
        <v>943</v>
      </c>
      <c r="H828" s="31" t="s">
        <v>70</v>
      </c>
      <c r="I828" s="372">
        <v>6709</v>
      </c>
    </row>
    <row r="829" spans="1:9" x14ac:dyDescent="0.25">
      <c r="A829" t="s">
        <v>940</v>
      </c>
      <c r="B829" t="s">
        <v>941</v>
      </c>
      <c r="C829" t="s">
        <v>338</v>
      </c>
      <c r="D829" t="s">
        <v>271</v>
      </c>
      <c r="E829" s="23">
        <v>41739</v>
      </c>
      <c r="F829" s="371">
        <f>YEAR(Vendas6[[#This Row],[Venda]])</f>
        <v>2014</v>
      </c>
      <c r="G829" t="s">
        <v>939</v>
      </c>
      <c r="H829" s="31" t="s">
        <v>61</v>
      </c>
      <c r="I829" s="372">
        <v>4526</v>
      </c>
    </row>
    <row r="830" spans="1:9" x14ac:dyDescent="0.25">
      <c r="A830" t="s">
        <v>944</v>
      </c>
      <c r="B830" t="s">
        <v>938</v>
      </c>
      <c r="C830" t="s">
        <v>338</v>
      </c>
      <c r="D830" t="s">
        <v>271</v>
      </c>
      <c r="E830" s="23">
        <v>41329</v>
      </c>
      <c r="F830" s="371">
        <f>YEAR(Vendas6[[#This Row],[Venda]])</f>
        <v>2013</v>
      </c>
      <c r="G830" t="s">
        <v>943</v>
      </c>
      <c r="H830" s="31" t="s">
        <v>45</v>
      </c>
      <c r="I830" s="372">
        <v>4389</v>
      </c>
    </row>
    <row r="831" spans="1:9" x14ac:dyDescent="0.25">
      <c r="A831" t="s">
        <v>946</v>
      </c>
      <c r="B831" t="s">
        <v>941</v>
      </c>
      <c r="C831" t="s">
        <v>338</v>
      </c>
      <c r="D831" t="s">
        <v>271</v>
      </c>
      <c r="E831" s="23">
        <v>41740</v>
      </c>
      <c r="F831" s="371">
        <f>YEAR(Vendas6[[#This Row],[Venda]])</f>
        <v>2014</v>
      </c>
      <c r="G831" t="s">
        <v>943</v>
      </c>
      <c r="H831" s="31" t="s">
        <v>75</v>
      </c>
      <c r="I831" s="372">
        <v>5496</v>
      </c>
    </row>
    <row r="832" spans="1:9" x14ac:dyDescent="0.25">
      <c r="A832" t="s">
        <v>948</v>
      </c>
      <c r="B832" t="s">
        <v>938</v>
      </c>
      <c r="C832" t="s">
        <v>396</v>
      </c>
      <c r="D832" t="s">
        <v>264</v>
      </c>
      <c r="E832" s="23">
        <v>42468</v>
      </c>
      <c r="F832" s="371">
        <f>YEAR(Vendas6[[#This Row],[Venda]])</f>
        <v>2016</v>
      </c>
      <c r="G832" t="s">
        <v>939</v>
      </c>
      <c r="H832" s="31" t="s">
        <v>63</v>
      </c>
      <c r="I832" s="372">
        <v>5342</v>
      </c>
    </row>
    <row r="833" spans="1:9" x14ac:dyDescent="0.25">
      <c r="A833" t="s">
        <v>949</v>
      </c>
      <c r="B833" t="s">
        <v>941</v>
      </c>
      <c r="C833" t="s">
        <v>365</v>
      </c>
      <c r="D833" t="s">
        <v>264</v>
      </c>
      <c r="E833" s="23">
        <v>42420</v>
      </c>
      <c r="F833" s="371">
        <f>YEAR(Vendas6[[#This Row],[Venda]])</f>
        <v>2016</v>
      </c>
      <c r="G833" t="s">
        <v>943</v>
      </c>
      <c r="H833" s="31" t="s">
        <v>84</v>
      </c>
      <c r="I833" s="372">
        <v>1578</v>
      </c>
    </row>
    <row r="834" spans="1:9" x14ac:dyDescent="0.25">
      <c r="A834" t="s">
        <v>937</v>
      </c>
      <c r="B834" t="s">
        <v>938</v>
      </c>
      <c r="C834" t="s">
        <v>278</v>
      </c>
      <c r="D834" t="s">
        <v>268</v>
      </c>
      <c r="E834" s="23">
        <v>43111</v>
      </c>
      <c r="F834" s="371">
        <f>YEAR(Vendas6[[#This Row],[Venda]])</f>
        <v>2018</v>
      </c>
      <c r="G834" t="s">
        <v>939</v>
      </c>
      <c r="H834" s="31" t="s">
        <v>79</v>
      </c>
      <c r="I834" s="372">
        <v>8781</v>
      </c>
    </row>
    <row r="835" spans="1:9" x14ac:dyDescent="0.25">
      <c r="A835" t="s">
        <v>937</v>
      </c>
      <c r="B835" t="s">
        <v>938</v>
      </c>
      <c r="C835" t="s">
        <v>953</v>
      </c>
      <c r="D835" t="s">
        <v>271</v>
      </c>
      <c r="E835" s="23">
        <v>43463</v>
      </c>
      <c r="F835" s="371">
        <f>YEAR(Vendas6[[#This Row],[Venda]])</f>
        <v>2018</v>
      </c>
      <c r="G835" t="s">
        <v>939</v>
      </c>
      <c r="H835" s="31" t="s">
        <v>77</v>
      </c>
      <c r="I835" s="372">
        <v>6911</v>
      </c>
    </row>
    <row r="836" spans="1:9" x14ac:dyDescent="0.25">
      <c r="A836" t="s">
        <v>940</v>
      </c>
      <c r="B836" t="s">
        <v>941</v>
      </c>
      <c r="C836" t="s">
        <v>947</v>
      </c>
      <c r="D836" t="s">
        <v>271</v>
      </c>
      <c r="E836" s="23">
        <v>41532</v>
      </c>
      <c r="F836" s="371">
        <f>YEAR(Vendas6[[#This Row],[Venda]])</f>
        <v>2013</v>
      </c>
      <c r="G836" t="s">
        <v>943</v>
      </c>
      <c r="H836" s="31" t="s">
        <v>84</v>
      </c>
      <c r="I836" s="372">
        <v>1813</v>
      </c>
    </row>
    <row r="837" spans="1:9" x14ac:dyDescent="0.25">
      <c r="A837" t="s">
        <v>944</v>
      </c>
      <c r="B837" t="s">
        <v>938</v>
      </c>
      <c r="C837" t="s">
        <v>278</v>
      </c>
      <c r="D837" t="s">
        <v>268</v>
      </c>
      <c r="E837" s="23">
        <v>43227</v>
      </c>
      <c r="F837" s="371">
        <f>YEAR(Vendas6[[#This Row],[Venda]])</f>
        <v>2018</v>
      </c>
      <c r="G837" t="s">
        <v>943</v>
      </c>
      <c r="H837" s="31" t="s">
        <v>79</v>
      </c>
      <c r="I837" s="372">
        <v>632</v>
      </c>
    </row>
    <row r="838" spans="1:9" x14ac:dyDescent="0.25">
      <c r="A838" t="s">
        <v>946</v>
      </c>
      <c r="B838" t="s">
        <v>941</v>
      </c>
      <c r="C838" t="s">
        <v>50</v>
      </c>
      <c r="D838" t="s">
        <v>262</v>
      </c>
      <c r="E838" s="23">
        <v>41570</v>
      </c>
      <c r="F838" s="371">
        <f>YEAR(Vendas6[[#This Row],[Venda]])</f>
        <v>2013</v>
      </c>
      <c r="G838" t="s">
        <v>939</v>
      </c>
      <c r="H838" s="31" t="s">
        <v>77</v>
      </c>
      <c r="I838" s="372">
        <v>4268</v>
      </c>
    </row>
    <row r="839" spans="1:9" x14ac:dyDescent="0.25">
      <c r="A839" t="s">
        <v>948</v>
      </c>
      <c r="B839" t="s">
        <v>938</v>
      </c>
      <c r="C839" t="s">
        <v>947</v>
      </c>
      <c r="D839" t="s">
        <v>271</v>
      </c>
      <c r="E839" s="23">
        <v>43130</v>
      </c>
      <c r="F839" s="371">
        <f>YEAR(Vendas6[[#This Row],[Venda]])</f>
        <v>2018</v>
      </c>
      <c r="G839" t="s">
        <v>943</v>
      </c>
      <c r="H839" s="31" t="s">
        <v>49</v>
      </c>
      <c r="I839" s="372">
        <v>678</v>
      </c>
    </row>
    <row r="840" spans="1:9" x14ac:dyDescent="0.25">
      <c r="A840" t="s">
        <v>949</v>
      </c>
      <c r="B840" t="s">
        <v>941</v>
      </c>
      <c r="C840" t="s">
        <v>46</v>
      </c>
      <c r="D840" t="s">
        <v>950</v>
      </c>
      <c r="E840" s="23">
        <v>41909</v>
      </c>
      <c r="F840" s="371">
        <f>YEAR(Vendas6[[#This Row],[Venda]])</f>
        <v>2014</v>
      </c>
      <c r="G840" t="s">
        <v>943</v>
      </c>
      <c r="H840" s="31" t="s">
        <v>58</v>
      </c>
      <c r="I840" s="372">
        <v>3450</v>
      </c>
    </row>
    <row r="841" spans="1:9" x14ac:dyDescent="0.25">
      <c r="A841" t="s">
        <v>937</v>
      </c>
      <c r="B841" t="s">
        <v>938</v>
      </c>
      <c r="C841" t="s">
        <v>952</v>
      </c>
      <c r="D841" t="s">
        <v>264</v>
      </c>
      <c r="E841" s="23">
        <v>42533</v>
      </c>
      <c r="F841" s="371">
        <f>YEAR(Vendas6[[#This Row],[Venda]])</f>
        <v>2016</v>
      </c>
      <c r="G841" t="s">
        <v>939</v>
      </c>
      <c r="H841" s="31" t="s">
        <v>70</v>
      </c>
      <c r="I841" s="372">
        <v>4579</v>
      </c>
    </row>
    <row r="842" spans="1:9" x14ac:dyDescent="0.25">
      <c r="A842" t="s">
        <v>940</v>
      </c>
      <c r="B842" t="s">
        <v>941</v>
      </c>
      <c r="C842" t="s">
        <v>356</v>
      </c>
      <c r="D842" t="s">
        <v>262</v>
      </c>
      <c r="E842" s="23">
        <v>41139</v>
      </c>
      <c r="F842" s="371">
        <f>YEAR(Vendas6[[#This Row],[Venda]])</f>
        <v>2012</v>
      </c>
      <c r="G842" t="s">
        <v>943</v>
      </c>
      <c r="H842" s="31" t="s">
        <v>61</v>
      </c>
      <c r="I842" s="372">
        <v>8205</v>
      </c>
    </row>
    <row r="843" spans="1:9" x14ac:dyDescent="0.25">
      <c r="A843" t="s">
        <v>944</v>
      </c>
      <c r="B843" t="s">
        <v>938</v>
      </c>
      <c r="C843" t="s">
        <v>50</v>
      </c>
      <c r="D843" t="s">
        <v>262</v>
      </c>
      <c r="E843" s="23">
        <v>43313</v>
      </c>
      <c r="F843" s="371">
        <f>YEAR(Vendas6[[#This Row],[Venda]])</f>
        <v>2018</v>
      </c>
      <c r="G843" t="s">
        <v>939</v>
      </c>
      <c r="H843" s="31" t="s">
        <v>45</v>
      </c>
      <c r="I843" s="372">
        <v>5101</v>
      </c>
    </row>
    <row r="844" spans="1:9" x14ac:dyDescent="0.25">
      <c r="A844" t="s">
        <v>946</v>
      </c>
      <c r="B844" t="s">
        <v>941</v>
      </c>
      <c r="C844" t="s">
        <v>945</v>
      </c>
      <c r="D844" t="s">
        <v>264</v>
      </c>
      <c r="E844" s="23">
        <v>41683</v>
      </c>
      <c r="F844" s="371">
        <f>YEAR(Vendas6[[#This Row],[Venda]])</f>
        <v>2014</v>
      </c>
      <c r="G844" t="s">
        <v>943</v>
      </c>
      <c r="H844" s="31" t="s">
        <v>75</v>
      </c>
      <c r="I844" s="372">
        <v>2579</v>
      </c>
    </row>
    <row r="845" spans="1:9" x14ac:dyDescent="0.25">
      <c r="A845" t="s">
        <v>948</v>
      </c>
      <c r="B845" t="s">
        <v>938</v>
      </c>
      <c r="C845" t="s">
        <v>88</v>
      </c>
      <c r="D845" t="s">
        <v>950</v>
      </c>
      <c r="E845" s="23">
        <v>41522</v>
      </c>
      <c r="F845" s="371">
        <f>YEAR(Vendas6[[#This Row],[Venda]])</f>
        <v>2013</v>
      </c>
      <c r="G845" t="s">
        <v>943</v>
      </c>
      <c r="H845" s="31" t="s">
        <v>63</v>
      </c>
      <c r="I845" s="372">
        <v>9716</v>
      </c>
    </row>
    <row r="846" spans="1:9" x14ac:dyDescent="0.25">
      <c r="A846" t="s">
        <v>949</v>
      </c>
      <c r="B846" t="s">
        <v>941</v>
      </c>
      <c r="C846" t="s">
        <v>359</v>
      </c>
      <c r="D846" t="s">
        <v>271</v>
      </c>
      <c r="E846" s="23">
        <v>41709</v>
      </c>
      <c r="F846" s="371">
        <f>YEAR(Vendas6[[#This Row],[Venda]])</f>
        <v>2014</v>
      </c>
      <c r="G846" t="s">
        <v>939</v>
      </c>
      <c r="H846" s="31" t="s">
        <v>84</v>
      </c>
      <c r="I846" s="372">
        <v>6981</v>
      </c>
    </row>
    <row r="847" spans="1:9" x14ac:dyDescent="0.25">
      <c r="A847" t="s">
        <v>937</v>
      </c>
      <c r="B847" t="s">
        <v>938</v>
      </c>
      <c r="C847" t="s">
        <v>276</v>
      </c>
      <c r="D847" t="s">
        <v>268</v>
      </c>
      <c r="E847" s="23">
        <v>42110</v>
      </c>
      <c r="F847" s="371">
        <f>YEAR(Vendas6[[#This Row],[Venda]])</f>
        <v>2015</v>
      </c>
      <c r="G847" t="s">
        <v>943</v>
      </c>
      <c r="H847" s="31" t="s">
        <v>79</v>
      </c>
      <c r="I847" s="372">
        <v>7456</v>
      </c>
    </row>
    <row r="848" spans="1:9" x14ac:dyDescent="0.25">
      <c r="A848" t="s">
        <v>940</v>
      </c>
      <c r="B848" t="s">
        <v>941</v>
      </c>
      <c r="C848" t="s">
        <v>373</v>
      </c>
      <c r="D848" t="s">
        <v>271</v>
      </c>
      <c r="E848" s="23">
        <v>41574</v>
      </c>
      <c r="F848" s="371">
        <f>YEAR(Vendas6[[#This Row],[Venda]])</f>
        <v>2013</v>
      </c>
      <c r="G848" t="s">
        <v>943</v>
      </c>
      <c r="H848" s="31" t="s">
        <v>77</v>
      </c>
      <c r="I848" s="372">
        <v>4371</v>
      </c>
    </row>
    <row r="849" spans="1:9" x14ac:dyDescent="0.25">
      <c r="A849" t="s">
        <v>944</v>
      </c>
      <c r="B849" t="s">
        <v>938</v>
      </c>
      <c r="C849" t="s">
        <v>88</v>
      </c>
      <c r="D849" t="s">
        <v>950</v>
      </c>
      <c r="E849" s="23">
        <v>42178</v>
      </c>
      <c r="F849" s="371">
        <f>YEAR(Vendas6[[#This Row],[Venda]])</f>
        <v>2015</v>
      </c>
      <c r="G849" t="s">
        <v>939</v>
      </c>
      <c r="H849" s="31" t="s">
        <v>45</v>
      </c>
      <c r="I849" s="372">
        <v>2419</v>
      </c>
    </row>
    <row r="850" spans="1:9" x14ac:dyDescent="0.25">
      <c r="A850" t="s">
        <v>946</v>
      </c>
      <c r="B850" t="s">
        <v>941</v>
      </c>
      <c r="C850" t="s">
        <v>342</v>
      </c>
      <c r="D850" t="s">
        <v>262</v>
      </c>
      <c r="E850" s="23">
        <v>42345</v>
      </c>
      <c r="F850" s="371">
        <f>YEAR(Vendas6[[#This Row],[Venda]])</f>
        <v>2015</v>
      </c>
      <c r="G850" t="s">
        <v>943</v>
      </c>
      <c r="H850" s="31" t="s">
        <v>75</v>
      </c>
      <c r="I850" s="372">
        <v>3697</v>
      </c>
    </row>
    <row r="851" spans="1:9" x14ac:dyDescent="0.25">
      <c r="A851" t="s">
        <v>948</v>
      </c>
      <c r="B851" t="s">
        <v>938</v>
      </c>
      <c r="C851" t="s">
        <v>945</v>
      </c>
      <c r="D851" t="s">
        <v>264</v>
      </c>
      <c r="E851" s="23">
        <v>41616</v>
      </c>
      <c r="F851" s="371">
        <f>YEAR(Vendas6[[#This Row],[Venda]])</f>
        <v>2013</v>
      </c>
      <c r="G851" t="s">
        <v>939</v>
      </c>
      <c r="H851" s="31" t="s">
        <v>63</v>
      </c>
      <c r="I851" s="372">
        <v>1692</v>
      </c>
    </row>
    <row r="852" spans="1:9" x14ac:dyDescent="0.25">
      <c r="A852" t="s">
        <v>949</v>
      </c>
      <c r="B852" t="s">
        <v>941</v>
      </c>
      <c r="C852" t="s">
        <v>953</v>
      </c>
      <c r="D852" t="s">
        <v>271</v>
      </c>
      <c r="E852" s="23">
        <v>41976</v>
      </c>
      <c r="F852" s="371">
        <f>YEAR(Vendas6[[#This Row],[Venda]])</f>
        <v>2014</v>
      </c>
      <c r="G852" t="s">
        <v>943</v>
      </c>
      <c r="H852" s="31" t="s">
        <v>84</v>
      </c>
      <c r="I852" s="372">
        <v>5583</v>
      </c>
    </row>
    <row r="853" spans="1:9" x14ac:dyDescent="0.25">
      <c r="A853" t="s">
        <v>937</v>
      </c>
      <c r="B853" t="s">
        <v>938</v>
      </c>
      <c r="C853" t="s">
        <v>342</v>
      </c>
      <c r="D853" t="s">
        <v>262</v>
      </c>
      <c r="E853" s="23">
        <v>41680</v>
      </c>
      <c r="F853" s="371">
        <f>YEAR(Vendas6[[#This Row],[Venda]])</f>
        <v>2014</v>
      </c>
      <c r="G853" t="s">
        <v>943</v>
      </c>
      <c r="H853" s="31" t="s">
        <v>79</v>
      </c>
      <c r="I853" s="372">
        <v>9382</v>
      </c>
    </row>
    <row r="854" spans="1:9" x14ac:dyDescent="0.25">
      <c r="A854" t="s">
        <v>940</v>
      </c>
      <c r="B854" t="s">
        <v>941</v>
      </c>
      <c r="C854" t="s">
        <v>957</v>
      </c>
      <c r="D854" t="s">
        <v>271</v>
      </c>
      <c r="E854" s="23">
        <v>41590</v>
      </c>
      <c r="F854" s="371">
        <f>YEAR(Vendas6[[#This Row],[Venda]])</f>
        <v>2013</v>
      </c>
      <c r="G854" t="s">
        <v>939</v>
      </c>
      <c r="H854" s="31" t="s">
        <v>77</v>
      </c>
      <c r="I854" s="372">
        <v>388</v>
      </c>
    </row>
    <row r="855" spans="1:9" x14ac:dyDescent="0.25">
      <c r="A855" t="s">
        <v>944</v>
      </c>
      <c r="B855" t="s">
        <v>938</v>
      </c>
      <c r="C855" t="s">
        <v>359</v>
      </c>
      <c r="D855" t="s">
        <v>271</v>
      </c>
      <c r="E855" s="23">
        <v>42824</v>
      </c>
      <c r="F855" s="371">
        <f>YEAR(Vendas6[[#This Row],[Venda]])</f>
        <v>2017</v>
      </c>
      <c r="G855" t="s">
        <v>943</v>
      </c>
      <c r="H855" s="31" t="s">
        <v>49</v>
      </c>
      <c r="I855" s="372">
        <v>1308</v>
      </c>
    </row>
    <row r="856" spans="1:9" x14ac:dyDescent="0.25">
      <c r="A856" t="s">
        <v>946</v>
      </c>
      <c r="B856" t="s">
        <v>941</v>
      </c>
      <c r="C856" t="s">
        <v>951</v>
      </c>
      <c r="D856" t="s">
        <v>950</v>
      </c>
      <c r="E856" s="23">
        <v>41942</v>
      </c>
      <c r="F856" s="371">
        <f>YEAR(Vendas6[[#This Row],[Venda]])</f>
        <v>2014</v>
      </c>
      <c r="G856" t="s">
        <v>943</v>
      </c>
      <c r="H856" s="31" t="s">
        <v>58</v>
      </c>
      <c r="I856" s="372">
        <v>4043</v>
      </c>
    </row>
    <row r="857" spans="1:9" x14ac:dyDescent="0.25">
      <c r="A857" t="s">
        <v>948</v>
      </c>
      <c r="B857" t="s">
        <v>938</v>
      </c>
      <c r="C857" t="s">
        <v>359</v>
      </c>
      <c r="D857" t="s">
        <v>271</v>
      </c>
      <c r="E857" s="23">
        <v>41504</v>
      </c>
      <c r="F857" s="371">
        <f>YEAR(Vendas6[[#This Row],[Venda]])</f>
        <v>2013</v>
      </c>
      <c r="G857" t="s">
        <v>939</v>
      </c>
      <c r="H857" s="31" t="s">
        <v>70</v>
      </c>
      <c r="I857" s="372">
        <v>2748</v>
      </c>
    </row>
    <row r="858" spans="1:9" x14ac:dyDescent="0.25">
      <c r="A858" t="s">
        <v>949</v>
      </c>
      <c r="B858" t="s">
        <v>941</v>
      </c>
      <c r="C858" t="s">
        <v>373</v>
      </c>
      <c r="D858" t="s">
        <v>271</v>
      </c>
      <c r="E858" s="23">
        <v>41321</v>
      </c>
      <c r="F858" s="371">
        <f>YEAR(Vendas6[[#This Row],[Venda]])</f>
        <v>2013</v>
      </c>
      <c r="G858" t="s">
        <v>943</v>
      </c>
      <c r="H858" s="31" t="s">
        <v>61</v>
      </c>
      <c r="I858" s="372">
        <v>3870</v>
      </c>
    </row>
    <row r="859" spans="1:9" x14ac:dyDescent="0.25">
      <c r="A859" t="s">
        <v>937</v>
      </c>
      <c r="B859" t="s">
        <v>938</v>
      </c>
      <c r="C859" t="s">
        <v>405</v>
      </c>
      <c r="D859" t="s">
        <v>268</v>
      </c>
      <c r="E859" s="23">
        <v>41793</v>
      </c>
      <c r="F859" s="371">
        <f>YEAR(Vendas6[[#This Row],[Venda]])</f>
        <v>2014</v>
      </c>
      <c r="G859" t="s">
        <v>939</v>
      </c>
      <c r="H859" s="31" t="s">
        <v>45</v>
      </c>
      <c r="I859" s="372">
        <v>6345</v>
      </c>
    </row>
    <row r="860" spans="1:9" x14ac:dyDescent="0.25">
      <c r="A860" t="s">
        <v>940</v>
      </c>
      <c r="B860" t="s">
        <v>941</v>
      </c>
      <c r="C860" t="s">
        <v>50</v>
      </c>
      <c r="D860" t="s">
        <v>262</v>
      </c>
      <c r="E860" s="23">
        <v>41107</v>
      </c>
      <c r="F860" s="371">
        <f>YEAR(Vendas6[[#This Row],[Venda]])</f>
        <v>2012</v>
      </c>
      <c r="G860" t="s">
        <v>943</v>
      </c>
      <c r="H860" s="31" t="s">
        <v>75</v>
      </c>
      <c r="I860" s="372">
        <v>678</v>
      </c>
    </row>
    <row r="861" spans="1:9" x14ac:dyDescent="0.25">
      <c r="A861" t="s">
        <v>944</v>
      </c>
      <c r="B861" t="s">
        <v>938</v>
      </c>
      <c r="C861" t="s">
        <v>952</v>
      </c>
      <c r="D861" t="s">
        <v>264</v>
      </c>
      <c r="E861" s="23">
        <v>42524</v>
      </c>
      <c r="F861" s="371">
        <f>YEAR(Vendas6[[#This Row],[Venda]])</f>
        <v>2016</v>
      </c>
      <c r="G861" t="s">
        <v>943</v>
      </c>
      <c r="H861" s="31" t="s">
        <v>63</v>
      </c>
      <c r="I861" s="372">
        <v>1737</v>
      </c>
    </row>
    <row r="862" spans="1:9" x14ac:dyDescent="0.25">
      <c r="A862" t="s">
        <v>946</v>
      </c>
      <c r="B862" t="s">
        <v>941</v>
      </c>
      <c r="C862" t="s">
        <v>958</v>
      </c>
      <c r="D862" t="s">
        <v>271</v>
      </c>
      <c r="E862" s="23">
        <v>41187</v>
      </c>
      <c r="F862" s="371">
        <f>YEAR(Vendas6[[#This Row],[Venda]])</f>
        <v>2012</v>
      </c>
      <c r="G862" t="s">
        <v>939</v>
      </c>
      <c r="H862" s="31" t="s">
        <v>84</v>
      </c>
      <c r="I862" s="372">
        <v>1514</v>
      </c>
    </row>
    <row r="863" spans="1:9" x14ac:dyDescent="0.25">
      <c r="A863" t="s">
        <v>948</v>
      </c>
      <c r="B863" t="s">
        <v>938</v>
      </c>
      <c r="C863" t="s">
        <v>276</v>
      </c>
      <c r="D863" t="s">
        <v>268</v>
      </c>
      <c r="E863" s="23">
        <v>42763</v>
      </c>
      <c r="F863" s="371">
        <f>YEAR(Vendas6[[#This Row],[Venda]])</f>
        <v>2017</v>
      </c>
      <c r="G863" t="s">
        <v>943</v>
      </c>
      <c r="H863" s="31" t="s">
        <v>79</v>
      </c>
      <c r="I863" s="372">
        <v>6674</v>
      </c>
    </row>
    <row r="864" spans="1:9" x14ac:dyDescent="0.25">
      <c r="A864" t="s">
        <v>949</v>
      </c>
      <c r="B864" t="s">
        <v>941</v>
      </c>
      <c r="C864" t="s">
        <v>953</v>
      </c>
      <c r="D864" t="s">
        <v>271</v>
      </c>
      <c r="E864" s="23">
        <v>42382</v>
      </c>
      <c r="F864" s="371">
        <f>YEAR(Vendas6[[#This Row],[Venda]])</f>
        <v>2016</v>
      </c>
      <c r="G864" t="s">
        <v>943</v>
      </c>
      <c r="H864" s="31" t="s">
        <v>77</v>
      </c>
      <c r="I864" s="372">
        <v>3644</v>
      </c>
    </row>
    <row r="865" spans="1:9" x14ac:dyDescent="0.25">
      <c r="A865" t="s">
        <v>937</v>
      </c>
      <c r="B865" t="s">
        <v>938</v>
      </c>
      <c r="C865" t="s">
        <v>960</v>
      </c>
      <c r="D865" t="s">
        <v>264</v>
      </c>
      <c r="E865" s="23">
        <v>43427</v>
      </c>
      <c r="F865" s="371">
        <f>YEAR(Vendas6[[#This Row],[Venda]])</f>
        <v>2018</v>
      </c>
      <c r="G865" t="s">
        <v>939</v>
      </c>
      <c r="H865" s="31" t="s">
        <v>49</v>
      </c>
      <c r="I865" s="372">
        <v>5410</v>
      </c>
    </row>
    <row r="866" spans="1:9" x14ac:dyDescent="0.25">
      <c r="A866" t="s">
        <v>940</v>
      </c>
      <c r="B866" t="s">
        <v>941</v>
      </c>
      <c r="C866" t="s">
        <v>956</v>
      </c>
      <c r="D866" t="s">
        <v>268</v>
      </c>
      <c r="E866" s="23">
        <v>41968</v>
      </c>
      <c r="F866" s="371">
        <f>YEAR(Vendas6[[#This Row],[Venda]])</f>
        <v>2014</v>
      </c>
      <c r="G866" t="s">
        <v>943</v>
      </c>
      <c r="H866" s="31" t="s">
        <v>58</v>
      </c>
      <c r="I866" s="372">
        <v>5821</v>
      </c>
    </row>
    <row r="867" spans="1:9" x14ac:dyDescent="0.25">
      <c r="A867" t="s">
        <v>944</v>
      </c>
      <c r="B867" t="s">
        <v>938</v>
      </c>
      <c r="C867" t="s">
        <v>373</v>
      </c>
      <c r="D867" t="s">
        <v>271</v>
      </c>
      <c r="E867" s="23">
        <v>41254</v>
      </c>
      <c r="F867" s="371">
        <f>YEAR(Vendas6[[#This Row],[Venda]])</f>
        <v>2012</v>
      </c>
      <c r="G867" t="s">
        <v>939</v>
      </c>
      <c r="H867" s="31" t="s">
        <v>84</v>
      </c>
      <c r="I867" s="372">
        <v>181</v>
      </c>
    </row>
    <row r="868" spans="1:9" x14ac:dyDescent="0.25">
      <c r="A868" t="s">
        <v>946</v>
      </c>
      <c r="B868" t="s">
        <v>941</v>
      </c>
      <c r="C868" t="s">
        <v>954</v>
      </c>
      <c r="D868" t="s">
        <v>271</v>
      </c>
      <c r="E868" s="23">
        <v>43134</v>
      </c>
      <c r="F868" s="371">
        <f>YEAR(Vendas6[[#This Row],[Venda]])</f>
        <v>2018</v>
      </c>
      <c r="G868" t="s">
        <v>943</v>
      </c>
      <c r="H868" s="31" t="s">
        <v>79</v>
      </c>
      <c r="I868" s="372">
        <v>1520</v>
      </c>
    </row>
    <row r="869" spans="1:9" x14ac:dyDescent="0.25">
      <c r="A869" t="s">
        <v>948</v>
      </c>
      <c r="B869" t="s">
        <v>938</v>
      </c>
      <c r="C869" t="s">
        <v>338</v>
      </c>
      <c r="D869" t="s">
        <v>271</v>
      </c>
      <c r="E869" s="23">
        <v>43397</v>
      </c>
      <c r="F869" s="371">
        <f>YEAR(Vendas6[[#This Row],[Venda]])</f>
        <v>2018</v>
      </c>
      <c r="G869" t="s">
        <v>943</v>
      </c>
      <c r="H869" s="31" t="s">
        <v>77</v>
      </c>
      <c r="I869" s="372">
        <v>1742</v>
      </c>
    </row>
    <row r="870" spans="1:9" x14ac:dyDescent="0.25">
      <c r="A870" t="s">
        <v>949</v>
      </c>
      <c r="B870" t="s">
        <v>941</v>
      </c>
      <c r="C870" t="s">
        <v>405</v>
      </c>
      <c r="D870" t="s">
        <v>268</v>
      </c>
      <c r="E870" s="23">
        <v>42314</v>
      </c>
      <c r="F870" s="371">
        <f>YEAR(Vendas6[[#This Row],[Venda]])</f>
        <v>2015</v>
      </c>
      <c r="G870" t="s">
        <v>939</v>
      </c>
      <c r="H870" s="31" t="s">
        <v>49</v>
      </c>
      <c r="I870" s="372">
        <v>7113</v>
      </c>
    </row>
    <row r="871" spans="1:9" x14ac:dyDescent="0.25">
      <c r="A871" t="s">
        <v>937</v>
      </c>
      <c r="B871" t="s">
        <v>938</v>
      </c>
      <c r="C871" t="s">
        <v>951</v>
      </c>
      <c r="D871" t="s">
        <v>950</v>
      </c>
      <c r="E871" s="23">
        <v>41604</v>
      </c>
      <c r="F871" s="371">
        <f>YEAR(Vendas6[[#This Row],[Venda]])</f>
        <v>2013</v>
      </c>
      <c r="G871" t="s">
        <v>943</v>
      </c>
      <c r="H871" s="31" t="s">
        <v>58</v>
      </c>
      <c r="I871" s="372">
        <v>3582</v>
      </c>
    </row>
    <row r="872" spans="1:9" x14ac:dyDescent="0.25">
      <c r="A872" t="s">
        <v>940</v>
      </c>
      <c r="B872" t="s">
        <v>941</v>
      </c>
      <c r="C872" t="s">
        <v>66</v>
      </c>
      <c r="D872" t="s">
        <v>950</v>
      </c>
      <c r="E872" s="23">
        <v>42457</v>
      </c>
      <c r="F872" s="371">
        <f>YEAR(Vendas6[[#This Row],[Venda]])</f>
        <v>2016</v>
      </c>
      <c r="G872" t="s">
        <v>943</v>
      </c>
      <c r="H872" s="31" t="s">
        <v>70</v>
      </c>
      <c r="I872" s="372">
        <v>4038</v>
      </c>
    </row>
    <row r="873" spans="1:9" x14ac:dyDescent="0.25">
      <c r="A873" t="s">
        <v>944</v>
      </c>
      <c r="B873" t="s">
        <v>938</v>
      </c>
      <c r="C873" t="s">
        <v>945</v>
      </c>
      <c r="D873" t="s">
        <v>264</v>
      </c>
      <c r="E873" s="23">
        <v>42560</v>
      </c>
      <c r="F873" s="371">
        <f>YEAR(Vendas6[[#This Row],[Venda]])</f>
        <v>2016</v>
      </c>
      <c r="G873" t="s">
        <v>939</v>
      </c>
      <c r="H873" s="31" t="s">
        <v>61</v>
      </c>
      <c r="I873" s="372">
        <v>3100</v>
      </c>
    </row>
    <row r="874" spans="1:9" x14ac:dyDescent="0.25">
      <c r="A874" t="s">
        <v>946</v>
      </c>
      <c r="B874" t="s">
        <v>941</v>
      </c>
      <c r="C874" t="s">
        <v>957</v>
      </c>
      <c r="D874" t="s">
        <v>271</v>
      </c>
      <c r="E874" s="23">
        <v>42943</v>
      </c>
      <c r="F874" s="371">
        <f>YEAR(Vendas6[[#This Row],[Venda]])</f>
        <v>2017</v>
      </c>
      <c r="G874" t="s">
        <v>943</v>
      </c>
      <c r="H874" s="31" t="s">
        <v>45</v>
      </c>
      <c r="I874" s="372">
        <v>1747</v>
      </c>
    </row>
    <row r="875" spans="1:9" x14ac:dyDescent="0.25">
      <c r="A875" t="s">
        <v>948</v>
      </c>
      <c r="B875" t="s">
        <v>938</v>
      </c>
      <c r="C875" t="s">
        <v>396</v>
      </c>
      <c r="D875" t="s">
        <v>264</v>
      </c>
      <c r="E875" s="23">
        <v>43135</v>
      </c>
      <c r="F875" s="371">
        <f>YEAR(Vendas6[[#This Row],[Venda]])</f>
        <v>2018</v>
      </c>
      <c r="G875" t="s">
        <v>939</v>
      </c>
      <c r="H875" s="31" t="s">
        <v>75</v>
      </c>
      <c r="I875" s="372">
        <v>2757</v>
      </c>
    </row>
    <row r="876" spans="1:9" x14ac:dyDescent="0.25">
      <c r="A876" t="s">
        <v>949</v>
      </c>
      <c r="B876" t="s">
        <v>941</v>
      </c>
      <c r="C876" t="s">
        <v>88</v>
      </c>
      <c r="D876" t="s">
        <v>950</v>
      </c>
      <c r="E876" s="23">
        <v>41387</v>
      </c>
      <c r="F876" s="371">
        <f>YEAR(Vendas6[[#This Row],[Venda]])</f>
        <v>2013</v>
      </c>
      <c r="G876" t="s">
        <v>943</v>
      </c>
      <c r="H876" s="31" t="s">
        <v>63</v>
      </c>
      <c r="I876" s="372">
        <v>1222</v>
      </c>
    </row>
    <row r="877" spans="1:9" x14ac:dyDescent="0.25">
      <c r="A877" t="s">
        <v>937</v>
      </c>
      <c r="B877" t="s">
        <v>938</v>
      </c>
      <c r="C877" t="s">
        <v>278</v>
      </c>
      <c r="D877" t="s">
        <v>268</v>
      </c>
      <c r="E877" s="23">
        <v>42744</v>
      </c>
      <c r="F877" s="371">
        <f>YEAR(Vendas6[[#This Row],[Venda]])</f>
        <v>2017</v>
      </c>
      <c r="G877" t="s">
        <v>943</v>
      </c>
      <c r="H877" s="31" t="s">
        <v>84</v>
      </c>
      <c r="I877" s="372">
        <v>956</v>
      </c>
    </row>
    <row r="878" spans="1:9" x14ac:dyDescent="0.25">
      <c r="A878" t="s">
        <v>940</v>
      </c>
      <c r="B878" t="s">
        <v>941</v>
      </c>
      <c r="C878" t="s">
        <v>405</v>
      </c>
      <c r="D878" t="s">
        <v>268</v>
      </c>
      <c r="E878" s="23">
        <v>41504</v>
      </c>
      <c r="F878" s="371">
        <f>YEAR(Vendas6[[#This Row],[Venda]])</f>
        <v>2013</v>
      </c>
      <c r="G878" t="s">
        <v>939</v>
      </c>
      <c r="H878" s="31" t="s">
        <v>79</v>
      </c>
      <c r="I878" s="372">
        <v>782</v>
      </c>
    </row>
    <row r="879" spans="1:9" x14ac:dyDescent="0.25">
      <c r="A879" t="s">
        <v>944</v>
      </c>
      <c r="B879" t="s">
        <v>938</v>
      </c>
      <c r="C879" t="s">
        <v>278</v>
      </c>
      <c r="D879" t="s">
        <v>268</v>
      </c>
      <c r="E879" s="23">
        <v>42770</v>
      </c>
      <c r="F879" s="371">
        <f>YEAR(Vendas6[[#This Row],[Venda]])</f>
        <v>2017</v>
      </c>
      <c r="G879" t="s">
        <v>943</v>
      </c>
      <c r="H879" s="31" t="s">
        <v>77</v>
      </c>
      <c r="I879" s="372">
        <v>294</v>
      </c>
    </row>
    <row r="880" spans="1:9" x14ac:dyDescent="0.25">
      <c r="A880" t="s">
        <v>946</v>
      </c>
      <c r="B880" t="s">
        <v>941</v>
      </c>
      <c r="C880" t="s">
        <v>88</v>
      </c>
      <c r="D880" t="s">
        <v>950</v>
      </c>
      <c r="E880" s="23">
        <v>42710</v>
      </c>
      <c r="F880" s="371">
        <f>YEAR(Vendas6[[#This Row],[Venda]])</f>
        <v>2016</v>
      </c>
      <c r="G880" t="s">
        <v>943</v>
      </c>
      <c r="H880" s="31" t="s">
        <v>49</v>
      </c>
      <c r="I880" s="372">
        <v>3659</v>
      </c>
    </row>
    <row r="881" spans="1:9" x14ac:dyDescent="0.25">
      <c r="A881" t="s">
        <v>948</v>
      </c>
      <c r="B881" t="s">
        <v>938</v>
      </c>
      <c r="C881" t="s">
        <v>945</v>
      </c>
      <c r="D881" t="s">
        <v>264</v>
      </c>
      <c r="E881" s="23">
        <v>42413</v>
      </c>
      <c r="F881" s="371">
        <f>YEAR(Vendas6[[#This Row],[Venda]])</f>
        <v>2016</v>
      </c>
      <c r="G881" t="s">
        <v>939</v>
      </c>
      <c r="H881" s="31" t="s">
        <v>58</v>
      </c>
      <c r="I881" s="372">
        <v>3203</v>
      </c>
    </row>
    <row r="882" spans="1:9" x14ac:dyDescent="0.25">
      <c r="A882" t="s">
        <v>949</v>
      </c>
      <c r="B882" t="s">
        <v>941</v>
      </c>
      <c r="C882" t="s">
        <v>958</v>
      </c>
      <c r="D882" t="s">
        <v>271</v>
      </c>
      <c r="E882" s="23">
        <v>41283</v>
      </c>
      <c r="F882" s="371">
        <f>YEAR(Vendas6[[#This Row],[Venda]])</f>
        <v>2013</v>
      </c>
      <c r="G882" t="s">
        <v>943</v>
      </c>
      <c r="H882" s="31" t="s">
        <v>84</v>
      </c>
      <c r="I882" s="372">
        <v>7373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F0DC3F-BDC5-4FD3-A51C-7BD507725BAC}">
  <dimension ref="A1:J565"/>
  <sheetViews>
    <sheetView zoomScale="115" zoomScaleNormal="115" workbookViewId="0"/>
  </sheetViews>
  <sheetFormatPr defaultRowHeight="15" x14ac:dyDescent="0.25"/>
  <cols>
    <col min="1" max="1" width="11.85546875" bestFit="1" customWidth="1"/>
    <col min="2" max="2" width="10.7109375" style="28" customWidth="1"/>
    <col min="3" max="3" width="10.140625" bestFit="1" customWidth="1"/>
    <col min="4" max="4" width="11.140625" customWidth="1"/>
    <col min="5" max="5" width="14.28515625" bestFit="1" customWidth="1"/>
    <col min="6" max="6" width="13.140625" bestFit="1" customWidth="1"/>
    <col min="7" max="7" width="9.85546875" customWidth="1"/>
    <col min="8" max="8" width="7" customWidth="1"/>
    <col min="9" max="9" width="7.5703125" customWidth="1"/>
    <col min="10" max="10" width="7.140625" customWidth="1"/>
  </cols>
  <sheetData>
    <row r="1" spans="1:10" x14ac:dyDescent="0.25">
      <c r="A1" t="s">
        <v>968</v>
      </c>
      <c r="B1" s="28" t="s">
        <v>966</v>
      </c>
      <c r="C1" t="s">
        <v>545</v>
      </c>
      <c r="D1" t="s">
        <v>444</v>
      </c>
      <c r="E1" t="s">
        <v>961</v>
      </c>
      <c r="F1" t="s">
        <v>257</v>
      </c>
      <c r="G1" t="s">
        <v>936</v>
      </c>
      <c r="H1" t="s">
        <v>969</v>
      </c>
      <c r="I1" t="s">
        <v>970</v>
      </c>
      <c r="J1" t="s">
        <v>260</v>
      </c>
    </row>
    <row r="2" spans="1:10" x14ac:dyDescent="0.25">
      <c r="A2" s="23">
        <v>42736</v>
      </c>
      <c r="B2" s="28">
        <f>YEAR(A2)</f>
        <v>2017</v>
      </c>
      <c r="C2" t="str">
        <f t="shared" ref="C2:C65" si="0">PROPER(TEXT(A2,"mmmm"))</f>
        <v>Janeiro</v>
      </c>
      <c r="D2" t="s">
        <v>971</v>
      </c>
      <c r="E2" t="s">
        <v>495</v>
      </c>
      <c r="F2" t="s">
        <v>268</v>
      </c>
      <c r="G2" t="s">
        <v>972</v>
      </c>
      <c r="H2">
        <v>8</v>
      </c>
      <c r="I2">
        <v>35</v>
      </c>
      <c r="J2">
        <f t="shared" ref="J2:J65" si="1">H2*I2</f>
        <v>280</v>
      </c>
    </row>
    <row r="3" spans="1:10" x14ac:dyDescent="0.25">
      <c r="A3" s="23">
        <v>43101</v>
      </c>
      <c r="B3" s="28">
        <f t="shared" ref="B3:B66" si="2">YEAR(A3)</f>
        <v>2018</v>
      </c>
      <c r="C3" t="str">
        <f t="shared" si="0"/>
        <v>Janeiro</v>
      </c>
      <c r="D3" t="s">
        <v>973</v>
      </c>
      <c r="E3" t="s">
        <v>974</v>
      </c>
      <c r="F3" t="s">
        <v>262</v>
      </c>
      <c r="G3" t="s">
        <v>975</v>
      </c>
      <c r="H3">
        <v>10</v>
      </c>
      <c r="I3">
        <v>8</v>
      </c>
      <c r="J3">
        <f t="shared" si="1"/>
        <v>80</v>
      </c>
    </row>
    <row r="4" spans="1:10" x14ac:dyDescent="0.25">
      <c r="A4" s="23">
        <v>42743</v>
      </c>
      <c r="B4" s="28">
        <f t="shared" si="2"/>
        <v>2017</v>
      </c>
      <c r="C4" t="str">
        <f t="shared" si="0"/>
        <v>Janeiro</v>
      </c>
      <c r="D4" t="s">
        <v>971</v>
      </c>
      <c r="E4" t="s">
        <v>965</v>
      </c>
      <c r="F4" t="s">
        <v>271</v>
      </c>
      <c r="G4" t="s">
        <v>976</v>
      </c>
      <c r="H4">
        <v>16</v>
      </c>
      <c r="I4">
        <v>327</v>
      </c>
      <c r="J4">
        <f t="shared" si="1"/>
        <v>5232</v>
      </c>
    </row>
    <row r="5" spans="1:10" x14ac:dyDescent="0.25">
      <c r="A5" s="23">
        <v>43108</v>
      </c>
      <c r="B5" s="28">
        <f t="shared" si="2"/>
        <v>2018</v>
      </c>
      <c r="C5" t="str">
        <f t="shared" si="0"/>
        <v>Janeiro</v>
      </c>
      <c r="D5" t="s">
        <v>977</v>
      </c>
      <c r="E5" t="s">
        <v>965</v>
      </c>
      <c r="F5" t="s">
        <v>271</v>
      </c>
      <c r="G5" t="s">
        <v>978</v>
      </c>
      <c r="H5">
        <v>8</v>
      </c>
      <c r="I5">
        <v>310</v>
      </c>
      <c r="J5">
        <f t="shared" si="1"/>
        <v>2480</v>
      </c>
    </row>
    <row r="6" spans="1:10" x14ac:dyDescent="0.25">
      <c r="A6" s="23">
        <v>43473</v>
      </c>
      <c r="B6" s="28">
        <f t="shared" si="2"/>
        <v>2019</v>
      </c>
      <c r="C6" t="str">
        <f t="shared" si="0"/>
        <v>Janeiro</v>
      </c>
      <c r="D6" t="s">
        <v>979</v>
      </c>
      <c r="E6" t="s">
        <v>495</v>
      </c>
      <c r="F6" t="s">
        <v>268</v>
      </c>
      <c r="G6" t="s">
        <v>972</v>
      </c>
      <c r="H6">
        <v>8</v>
      </c>
      <c r="I6">
        <v>35</v>
      </c>
      <c r="J6">
        <f t="shared" si="1"/>
        <v>280</v>
      </c>
    </row>
    <row r="7" spans="1:10" x14ac:dyDescent="0.25">
      <c r="A7" s="23">
        <v>42743</v>
      </c>
      <c r="B7" s="28">
        <f t="shared" si="2"/>
        <v>2017</v>
      </c>
      <c r="C7" t="str">
        <f t="shared" si="0"/>
        <v>Janeiro</v>
      </c>
      <c r="D7" t="s">
        <v>980</v>
      </c>
      <c r="E7" t="s">
        <v>965</v>
      </c>
      <c r="F7" t="s">
        <v>271</v>
      </c>
      <c r="G7" t="s">
        <v>981</v>
      </c>
      <c r="H7">
        <v>10</v>
      </c>
      <c r="I7">
        <v>38</v>
      </c>
      <c r="J7">
        <f t="shared" si="1"/>
        <v>380</v>
      </c>
    </row>
    <row r="8" spans="1:10" x14ac:dyDescent="0.25">
      <c r="A8" s="23">
        <v>43473</v>
      </c>
      <c r="B8" s="28">
        <f t="shared" si="2"/>
        <v>2019</v>
      </c>
      <c r="C8" t="str">
        <f t="shared" si="0"/>
        <v>Janeiro</v>
      </c>
      <c r="D8" t="s">
        <v>982</v>
      </c>
      <c r="E8" t="s">
        <v>965</v>
      </c>
      <c r="F8" t="s">
        <v>271</v>
      </c>
      <c r="G8" t="s">
        <v>983</v>
      </c>
      <c r="H8">
        <v>12</v>
      </c>
      <c r="I8">
        <v>12</v>
      </c>
      <c r="J8">
        <f t="shared" si="1"/>
        <v>144</v>
      </c>
    </row>
    <row r="9" spans="1:10" x14ac:dyDescent="0.25">
      <c r="A9" s="23">
        <v>43473</v>
      </c>
      <c r="B9" s="28">
        <f t="shared" si="2"/>
        <v>2019</v>
      </c>
      <c r="C9" t="str">
        <f t="shared" si="0"/>
        <v>Janeiro</v>
      </c>
      <c r="D9" t="s">
        <v>984</v>
      </c>
      <c r="E9" t="s">
        <v>985</v>
      </c>
      <c r="F9" t="s">
        <v>269</v>
      </c>
      <c r="G9" t="s">
        <v>972</v>
      </c>
      <c r="H9">
        <v>18</v>
      </c>
      <c r="I9">
        <v>35</v>
      </c>
      <c r="J9">
        <f t="shared" si="1"/>
        <v>630</v>
      </c>
    </row>
    <row r="10" spans="1:10" x14ac:dyDescent="0.25">
      <c r="A10" s="23">
        <v>42744</v>
      </c>
      <c r="B10" s="28">
        <f t="shared" si="2"/>
        <v>2017</v>
      </c>
      <c r="C10" t="str">
        <f t="shared" si="0"/>
        <v>Janeiro</v>
      </c>
      <c r="D10" t="s">
        <v>973</v>
      </c>
      <c r="E10" t="s">
        <v>963</v>
      </c>
      <c r="F10" t="s">
        <v>268</v>
      </c>
      <c r="G10" t="s">
        <v>975</v>
      </c>
      <c r="H10">
        <v>20</v>
      </c>
      <c r="I10">
        <v>8</v>
      </c>
      <c r="J10">
        <f t="shared" si="1"/>
        <v>160</v>
      </c>
    </row>
    <row r="11" spans="1:10" x14ac:dyDescent="0.25">
      <c r="A11" s="23">
        <v>43110</v>
      </c>
      <c r="B11" s="28">
        <f t="shared" si="2"/>
        <v>2018</v>
      </c>
      <c r="C11" t="str">
        <f t="shared" si="0"/>
        <v>Janeiro</v>
      </c>
      <c r="D11" t="s">
        <v>979</v>
      </c>
      <c r="E11" t="s">
        <v>986</v>
      </c>
      <c r="F11" t="s">
        <v>264</v>
      </c>
      <c r="G11" t="s">
        <v>983</v>
      </c>
      <c r="H11">
        <v>10</v>
      </c>
      <c r="I11">
        <v>12</v>
      </c>
      <c r="J11">
        <f t="shared" si="1"/>
        <v>120</v>
      </c>
    </row>
    <row r="12" spans="1:10" x14ac:dyDescent="0.25">
      <c r="A12" s="23">
        <v>43476</v>
      </c>
      <c r="B12" s="28">
        <f t="shared" si="2"/>
        <v>2019</v>
      </c>
      <c r="C12" t="str">
        <f t="shared" si="0"/>
        <v>Janeiro</v>
      </c>
      <c r="D12" t="s">
        <v>977</v>
      </c>
      <c r="E12" t="s">
        <v>987</v>
      </c>
      <c r="F12" t="s">
        <v>271</v>
      </c>
      <c r="G12" t="s">
        <v>981</v>
      </c>
      <c r="H12">
        <v>12</v>
      </c>
      <c r="I12">
        <v>38</v>
      </c>
      <c r="J12">
        <f t="shared" si="1"/>
        <v>456</v>
      </c>
    </row>
    <row r="13" spans="1:10" x14ac:dyDescent="0.25">
      <c r="A13" s="23">
        <v>42747</v>
      </c>
      <c r="B13" s="28">
        <f t="shared" si="2"/>
        <v>2017</v>
      </c>
      <c r="C13" t="str">
        <f t="shared" si="0"/>
        <v>Janeiro</v>
      </c>
      <c r="D13" t="s">
        <v>971</v>
      </c>
      <c r="E13" t="s">
        <v>962</v>
      </c>
      <c r="F13" t="s">
        <v>268</v>
      </c>
      <c r="G13" t="s">
        <v>975</v>
      </c>
      <c r="H13">
        <v>14</v>
      </c>
      <c r="I13">
        <v>8</v>
      </c>
      <c r="J13">
        <f t="shared" si="1"/>
        <v>112</v>
      </c>
    </row>
    <row r="14" spans="1:10" x14ac:dyDescent="0.25">
      <c r="A14" s="23">
        <v>43478</v>
      </c>
      <c r="B14" s="28">
        <f t="shared" si="2"/>
        <v>2019</v>
      </c>
      <c r="C14" t="str">
        <f t="shared" si="0"/>
        <v>Janeiro</v>
      </c>
      <c r="D14" t="s">
        <v>982</v>
      </c>
      <c r="E14" t="s">
        <v>988</v>
      </c>
      <c r="F14" t="s">
        <v>269</v>
      </c>
      <c r="G14" t="s">
        <v>975</v>
      </c>
      <c r="H14">
        <v>18</v>
      </c>
      <c r="I14">
        <v>8</v>
      </c>
      <c r="J14">
        <f t="shared" si="1"/>
        <v>144</v>
      </c>
    </row>
    <row r="15" spans="1:10" x14ac:dyDescent="0.25">
      <c r="A15" s="23">
        <v>42749</v>
      </c>
      <c r="B15" s="28">
        <f t="shared" si="2"/>
        <v>2017</v>
      </c>
      <c r="C15" t="str">
        <f t="shared" si="0"/>
        <v>Janeiro</v>
      </c>
      <c r="D15" t="s">
        <v>980</v>
      </c>
      <c r="E15" t="s">
        <v>964</v>
      </c>
      <c r="F15" t="s">
        <v>268</v>
      </c>
      <c r="G15" t="s">
        <v>972</v>
      </c>
      <c r="H15">
        <v>18</v>
      </c>
      <c r="I15">
        <v>35</v>
      </c>
      <c r="J15">
        <f t="shared" si="1"/>
        <v>630</v>
      </c>
    </row>
    <row r="16" spans="1:10" x14ac:dyDescent="0.25">
      <c r="A16" s="23">
        <v>43487</v>
      </c>
      <c r="B16" s="28">
        <f t="shared" si="2"/>
        <v>2019</v>
      </c>
      <c r="C16" t="str">
        <f t="shared" si="0"/>
        <v>Janeiro</v>
      </c>
      <c r="D16" t="s">
        <v>973</v>
      </c>
      <c r="E16" t="s">
        <v>974</v>
      </c>
      <c r="F16" t="s">
        <v>262</v>
      </c>
      <c r="G16" t="s">
        <v>972</v>
      </c>
      <c r="H16">
        <v>14</v>
      </c>
      <c r="I16">
        <v>35</v>
      </c>
      <c r="J16">
        <f t="shared" si="1"/>
        <v>490</v>
      </c>
    </row>
    <row r="17" spans="1:10" x14ac:dyDescent="0.25">
      <c r="A17" s="23">
        <v>43286</v>
      </c>
      <c r="B17" s="28">
        <f t="shared" si="2"/>
        <v>2018</v>
      </c>
      <c r="C17" t="str">
        <f t="shared" si="0"/>
        <v>Julho</v>
      </c>
      <c r="D17" t="s">
        <v>971</v>
      </c>
      <c r="E17" t="s">
        <v>964</v>
      </c>
      <c r="F17" t="s">
        <v>268</v>
      </c>
      <c r="G17" t="s">
        <v>976</v>
      </c>
      <c r="H17">
        <v>10</v>
      </c>
      <c r="I17">
        <v>327</v>
      </c>
      <c r="J17">
        <f t="shared" si="1"/>
        <v>3270</v>
      </c>
    </row>
    <row r="18" spans="1:10" x14ac:dyDescent="0.25">
      <c r="A18" s="23">
        <v>43287</v>
      </c>
      <c r="B18" s="28">
        <f t="shared" si="2"/>
        <v>2018</v>
      </c>
      <c r="C18" t="str">
        <f t="shared" si="0"/>
        <v>Julho</v>
      </c>
      <c r="D18" t="s">
        <v>980</v>
      </c>
      <c r="E18" t="s">
        <v>987</v>
      </c>
      <c r="F18" t="s">
        <v>271</v>
      </c>
      <c r="G18" t="s">
        <v>975</v>
      </c>
      <c r="H18">
        <v>16</v>
      </c>
      <c r="I18">
        <v>8</v>
      </c>
      <c r="J18">
        <f t="shared" si="1"/>
        <v>128</v>
      </c>
    </row>
    <row r="19" spans="1:10" x14ac:dyDescent="0.25">
      <c r="A19" s="23">
        <v>43288</v>
      </c>
      <c r="B19" s="28">
        <f t="shared" si="2"/>
        <v>2018</v>
      </c>
      <c r="C19" t="str">
        <f t="shared" si="0"/>
        <v>Julho</v>
      </c>
      <c r="D19" t="s">
        <v>973</v>
      </c>
      <c r="E19" t="s">
        <v>987</v>
      </c>
      <c r="F19" t="s">
        <v>271</v>
      </c>
      <c r="G19" t="s">
        <v>975</v>
      </c>
      <c r="H19">
        <v>2</v>
      </c>
      <c r="I19">
        <v>8</v>
      </c>
      <c r="J19">
        <f t="shared" si="1"/>
        <v>16</v>
      </c>
    </row>
    <row r="20" spans="1:10" x14ac:dyDescent="0.25">
      <c r="A20" s="23">
        <v>43289</v>
      </c>
      <c r="B20" s="28">
        <f t="shared" si="2"/>
        <v>2018</v>
      </c>
      <c r="C20" t="str">
        <f t="shared" si="0"/>
        <v>Julho</v>
      </c>
      <c r="D20" t="s">
        <v>984</v>
      </c>
      <c r="E20" t="s">
        <v>974</v>
      </c>
      <c r="F20" t="s">
        <v>262</v>
      </c>
      <c r="G20" t="s">
        <v>972</v>
      </c>
      <c r="H20">
        <v>4</v>
      </c>
      <c r="I20">
        <v>35</v>
      </c>
      <c r="J20">
        <f t="shared" si="1"/>
        <v>140</v>
      </c>
    </row>
    <row r="21" spans="1:10" x14ac:dyDescent="0.25">
      <c r="A21" s="23">
        <v>43292</v>
      </c>
      <c r="B21" s="28">
        <f t="shared" si="2"/>
        <v>2018</v>
      </c>
      <c r="C21" t="str">
        <f t="shared" si="0"/>
        <v>Julho</v>
      </c>
      <c r="D21" t="s">
        <v>971</v>
      </c>
      <c r="E21" t="s">
        <v>974</v>
      </c>
      <c r="F21" t="s">
        <v>262</v>
      </c>
      <c r="G21" t="s">
        <v>978</v>
      </c>
      <c r="H21">
        <v>10</v>
      </c>
      <c r="I21">
        <v>310</v>
      </c>
      <c r="J21">
        <f t="shared" si="1"/>
        <v>3100</v>
      </c>
    </row>
    <row r="22" spans="1:10" x14ac:dyDescent="0.25">
      <c r="A22" s="23">
        <v>43293</v>
      </c>
      <c r="B22" s="28">
        <f t="shared" si="2"/>
        <v>2018</v>
      </c>
      <c r="C22" t="str">
        <f t="shared" si="0"/>
        <v>Julho</v>
      </c>
      <c r="D22" t="s">
        <v>984</v>
      </c>
      <c r="E22" t="s">
        <v>964</v>
      </c>
      <c r="F22" t="s">
        <v>268</v>
      </c>
      <c r="G22" t="s">
        <v>978</v>
      </c>
      <c r="H22">
        <v>8</v>
      </c>
      <c r="I22">
        <v>310</v>
      </c>
      <c r="J22">
        <f t="shared" si="1"/>
        <v>2480</v>
      </c>
    </row>
    <row r="23" spans="1:10" x14ac:dyDescent="0.25">
      <c r="A23" s="23">
        <v>43294</v>
      </c>
      <c r="B23" s="28">
        <f t="shared" si="2"/>
        <v>2018</v>
      </c>
      <c r="C23" t="str">
        <f t="shared" si="0"/>
        <v>Julho</v>
      </c>
      <c r="D23" t="s">
        <v>977</v>
      </c>
      <c r="E23" t="s">
        <v>495</v>
      </c>
      <c r="F23" t="s">
        <v>268</v>
      </c>
      <c r="G23" t="s">
        <v>978</v>
      </c>
      <c r="H23">
        <v>16</v>
      </c>
      <c r="I23">
        <v>310</v>
      </c>
      <c r="J23">
        <f t="shared" si="1"/>
        <v>4960</v>
      </c>
    </row>
    <row r="24" spans="1:10" x14ac:dyDescent="0.25">
      <c r="A24" s="23">
        <v>43295</v>
      </c>
      <c r="B24" s="28">
        <f t="shared" si="2"/>
        <v>2018</v>
      </c>
      <c r="C24" t="str">
        <f t="shared" si="0"/>
        <v>Julho</v>
      </c>
      <c r="D24" t="s">
        <v>973</v>
      </c>
      <c r="E24" t="s">
        <v>989</v>
      </c>
      <c r="F24" t="s">
        <v>269</v>
      </c>
      <c r="G24" t="s">
        <v>976</v>
      </c>
      <c r="H24">
        <v>4</v>
      </c>
      <c r="I24">
        <v>327</v>
      </c>
      <c r="J24">
        <f t="shared" si="1"/>
        <v>1308</v>
      </c>
    </row>
    <row r="25" spans="1:10" x14ac:dyDescent="0.25">
      <c r="A25" s="23">
        <v>43296</v>
      </c>
      <c r="B25" s="28">
        <f t="shared" si="2"/>
        <v>2018</v>
      </c>
      <c r="C25" t="str">
        <f t="shared" si="0"/>
        <v>Julho</v>
      </c>
      <c r="D25" t="s">
        <v>980</v>
      </c>
      <c r="E25" t="s">
        <v>974</v>
      </c>
      <c r="F25" t="s">
        <v>262</v>
      </c>
      <c r="G25" t="s">
        <v>976</v>
      </c>
      <c r="H25">
        <v>2</v>
      </c>
      <c r="I25">
        <v>327</v>
      </c>
      <c r="J25">
        <f t="shared" si="1"/>
        <v>654</v>
      </c>
    </row>
    <row r="26" spans="1:10" x14ac:dyDescent="0.25">
      <c r="A26" s="23">
        <v>43299</v>
      </c>
      <c r="B26" s="28">
        <f t="shared" si="2"/>
        <v>2018</v>
      </c>
      <c r="C26" t="str">
        <f t="shared" si="0"/>
        <v>Julho</v>
      </c>
      <c r="D26" t="s">
        <v>979</v>
      </c>
      <c r="E26" t="s">
        <v>974</v>
      </c>
      <c r="F26" t="s">
        <v>262</v>
      </c>
      <c r="G26" t="s">
        <v>975</v>
      </c>
      <c r="H26">
        <v>2</v>
      </c>
      <c r="I26">
        <v>8</v>
      </c>
      <c r="J26">
        <f t="shared" si="1"/>
        <v>16</v>
      </c>
    </row>
    <row r="27" spans="1:10" x14ac:dyDescent="0.25">
      <c r="A27" s="23">
        <v>43508</v>
      </c>
      <c r="B27" s="28">
        <f t="shared" si="2"/>
        <v>2019</v>
      </c>
      <c r="C27" t="str">
        <f t="shared" si="0"/>
        <v>Fevereiro</v>
      </c>
      <c r="D27" t="s">
        <v>980</v>
      </c>
      <c r="E27" t="s">
        <v>974</v>
      </c>
      <c r="F27" t="s">
        <v>262</v>
      </c>
      <c r="G27" t="s">
        <v>972</v>
      </c>
      <c r="H27">
        <v>6</v>
      </c>
      <c r="I27">
        <v>35</v>
      </c>
      <c r="J27">
        <f t="shared" si="1"/>
        <v>210</v>
      </c>
    </row>
    <row r="28" spans="1:10" x14ac:dyDescent="0.25">
      <c r="A28" s="23">
        <v>43327</v>
      </c>
      <c r="B28" s="28">
        <f t="shared" si="2"/>
        <v>2018</v>
      </c>
      <c r="C28" t="str">
        <f t="shared" si="0"/>
        <v>Agosto</v>
      </c>
      <c r="D28" t="s">
        <v>982</v>
      </c>
      <c r="E28" t="s">
        <v>990</v>
      </c>
      <c r="F28" t="s">
        <v>262</v>
      </c>
      <c r="G28" t="s">
        <v>975</v>
      </c>
      <c r="H28">
        <v>6</v>
      </c>
      <c r="I28">
        <v>8</v>
      </c>
      <c r="J28">
        <f t="shared" si="1"/>
        <v>48</v>
      </c>
    </row>
    <row r="29" spans="1:10" x14ac:dyDescent="0.25">
      <c r="A29" s="23">
        <v>43358</v>
      </c>
      <c r="B29" s="28">
        <f t="shared" si="2"/>
        <v>2018</v>
      </c>
      <c r="C29" t="str">
        <f t="shared" si="0"/>
        <v>Setembro</v>
      </c>
      <c r="D29" t="s">
        <v>973</v>
      </c>
      <c r="E29" t="s">
        <v>990</v>
      </c>
      <c r="F29" t="s">
        <v>262</v>
      </c>
      <c r="G29" t="s">
        <v>976</v>
      </c>
      <c r="H29">
        <v>12</v>
      </c>
      <c r="I29">
        <v>327</v>
      </c>
      <c r="J29">
        <f t="shared" si="1"/>
        <v>3924</v>
      </c>
    </row>
    <row r="30" spans="1:10" x14ac:dyDescent="0.25">
      <c r="A30" s="23">
        <v>43388</v>
      </c>
      <c r="B30" s="28">
        <f t="shared" si="2"/>
        <v>2018</v>
      </c>
      <c r="C30" t="str">
        <f t="shared" si="0"/>
        <v>Outubro</v>
      </c>
      <c r="D30" t="s">
        <v>971</v>
      </c>
      <c r="E30" t="s">
        <v>990</v>
      </c>
      <c r="F30" t="s">
        <v>262</v>
      </c>
      <c r="G30" t="s">
        <v>978</v>
      </c>
      <c r="H30">
        <v>8</v>
      </c>
      <c r="I30">
        <v>310</v>
      </c>
      <c r="J30">
        <f t="shared" si="1"/>
        <v>2480</v>
      </c>
    </row>
    <row r="31" spans="1:10" x14ac:dyDescent="0.25">
      <c r="A31" s="23">
        <v>43419</v>
      </c>
      <c r="B31" s="28">
        <f t="shared" si="2"/>
        <v>2018</v>
      </c>
      <c r="C31" t="str">
        <f t="shared" si="0"/>
        <v>Novembro</v>
      </c>
      <c r="D31" t="s">
        <v>977</v>
      </c>
      <c r="E31" t="s">
        <v>986</v>
      </c>
      <c r="F31" t="s">
        <v>264</v>
      </c>
      <c r="G31" t="s">
        <v>981</v>
      </c>
      <c r="H31">
        <v>20</v>
      </c>
      <c r="I31">
        <v>38</v>
      </c>
      <c r="J31">
        <f t="shared" si="1"/>
        <v>760</v>
      </c>
    </row>
    <row r="32" spans="1:10" x14ac:dyDescent="0.25">
      <c r="A32" s="23">
        <v>43449</v>
      </c>
      <c r="B32" s="28">
        <f t="shared" si="2"/>
        <v>2018</v>
      </c>
      <c r="C32" t="str">
        <f t="shared" si="0"/>
        <v>Dezembro</v>
      </c>
      <c r="D32" t="s">
        <v>973</v>
      </c>
      <c r="E32" t="s">
        <v>990</v>
      </c>
      <c r="F32" t="s">
        <v>262</v>
      </c>
      <c r="G32" t="s">
        <v>983</v>
      </c>
      <c r="H32">
        <v>18</v>
      </c>
      <c r="I32">
        <v>12</v>
      </c>
      <c r="J32">
        <f t="shared" si="1"/>
        <v>216</v>
      </c>
    </row>
    <row r="33" spans="1:10" x14ac:dyDescent="0.25">
      <c r="A33" s="23">
        <v>42750</v>
      </c>
      <c r="B33" s="28">
        <f t="shared" si="2"/>
        <v>2017</v>
      </c>
      <c r="C33" t="str">
        <f t="shared" si="0"/>
        <v>Janeiro</v>
      </c>
      <c r="D33" t="s">
        <v>977</v>
      </c>
      <c r="E33" t="s">
        <v>990</v>
      </c>
      <c r="F33" t="s">
        <v>262</v>
      </c>
      <c r="G33" t="s">
        <v>972</v>
      </c>
      <c r="H33">
        <v>18</v>
      </c>
      <c r="I33">
        <v>35</v>
      </c>
      <c r="J33">
        <f t="shared" si="1"/>
        <v>630</v>
      </c>
    </row>
    <row r="34" spans="1:10" x14ac:dyDescent="0.25">
      <c r="A34" s="23">
        <v>42781</v>
      </c>
      <c r="B34" s="28">
        <f t="shared" si="2"/>
        <v>2017</v>
      </c>
      <c r="C34" t="str">
        <f t="shared" si="0"/>
        <v>Fevereiro</v>
      </c>
      <c r="D34" t="s">
        <v>980</v>
      </c>
      <c r="E34" t="s">
        <v>990</v>
      </c>
      <c r="F34" t="s">
        <v>262</v>
      </c>
      <c r="G34" t="s">
        <v>975</v>
      </c>
      <c r="H34">
        <v>6</v>
      </c>
      <c r="I34">
        <v>8</v>
      </c>
      <c r="J34">
        <f t="shared" si="1"/>
        <v>48</v>
      </c>
    </row>
    <row r="35" spans="1:10" x14ac:dyDescent="0.25">
      <c r="A35" s="23">
        <v>42809</v>
      </c>
      <c r="B35" s="28">
        <f t="shared" si="2"/>
        <v>2017</v>
      </c>
      <c r="C35" t="str">
        <f t="shared" si="0"/>
        <v>Março</v>
      </c>
      <c r="D35" t="s">
        <v>984</v>
      </c>
      <c r="E35" t="s">
        <v>495</v>
      </c>
      <c r="F35" t="s">
        <v>268</v>
      </c>
      <c r="G35" t="s">
        <v>976</v>
      </c>
      <c r="H35">
        <v>20</v>
      </c>
      <c r="I35">
        <v>327</v>
      </c>
      <c r="J35">
        <f t="shared" si="1"/>
        <v>6540</v>
      </c>
    </row>
    <row r="36" spans="1:10" x14ac:dyDescent="0.25">
      <c r="A36" s="23">
        <v>42840</v>
      </c>
      <c r="B36" s="28">
        <f t="shared" si="2"/>
        <v>2017</v>
      </c>
      <c r="C36" t="str">
        <f t="shared" si="0"/>
        <v>Abril</v>
      </c>
      <c r="D36" t="s">
        <v>971</v>
      </c>
      <c r="E36" t="s">
        <v>990</v>
      </c>
      <c r="F36" t="s">
        <v>262</v>
      </c>
      <c r="G36" t="s">
        <v>978</v>
      </c>
      <c r="H36">
        <v>18</v>
      </c>
      <c r="I36">
        <v>310</v>
      </c>
      <c r="J36">
        <f t="shared" si="1"/>
        <v>5580</v>
      </c>
    </row>
    <row r="37" spans="1:10" x14ac:dyDescent="0.25">
      <c r="A37" s="23">
        <v>42870</v>
      </c>
      <c r="B37" s="28">
        <f t="shared" si="2"/>
        <v>2017</v>
      </c>
      <c r="C37" t="str">
        <f t="shared" si="0"/>
        <v>Maio</v>
      </c>
      <c r="D37" t="s">
        <v>982</v>
      </c>
      <c r="E37" t="s">
        <v>987</v>
      </c>
      <c r="F37" t="s">
        <v>271</v>
      </c>
      <c r="G37" t="s">
        <v>981</v>
      </c>
      <c r="H37">
        <v>10</v>
      </c>
      <c r="I37">
        <v>38</v>
      </c>
      <c r="J37">
        <f t="shared" si="1"/>
        <v>380</v>
      </c>
    </row>
    <row r="38" spans="1:10" x14ac:dyDescent="0.25">
      <c r="A38" s="23">
        <v>42901</v>
      </c>
      <c r="B38" s="28">
        <f t="shared" si="2"/>
        <v>2017</v>
      </c>
      <c r="C38" t="str">
        <f t="shared" si="0"/>
        <v>Junho</v>
      </c>
      <c r="D38" t="s">
        <v>977</v>
      </c>
      <c r="E38" t="s">
        <v>991</v>
      </c>
      <c r="F38" t="s">
        <v>262</v>
      </c>
      <c r="G38" t="s">
        <v>983</v>
      </c>
      <c r="H38">
        <v>18</v>
      </c>
      <c r="I38">
        <v>12</v>
      </c>
      <c r="J38">
        <f t="shared" si="1"/>
        <v>216</v>
      </c>
    </row>
    <row r="39" spans="1:10" x14ac:dyDescent="0.25">
      <c r="A39" s="23">
        <v>42931</v>
      </c>
      <c r="B39" s="28">
        <f t="shared" si="2"/>
        <v>2017</v>
      </c>
      <c r="C39" t="str">
        <f t="shared" si="0"/>
        <v>Julho</v>
      </c>
      <c r="D39" t="s">
        <v>979</v>
      </c>
      <c r="E39" t="s">
        <v>991</v>
      </c>
      <c r="F39" t="s">
        <v>262</v>
      </c>
      <c r="G39" t="s">
        <v>972</v>
      </c>
      <c r="H39">
        <v>8</v>
      </c>
      <c r="I39">
        <v>35</v>
      </c>
      <c r="J39">
        <f t="shared" si="1"/>
        <v>280</v>
      </c>
    </row>
    <row r="40" spans="1:10" x14ac:dyDescent="0.25">
      <c r="A40" s="23">
        <v>42962</v>
      </c>
      <c r="B40" s="28">
        <f t="shared" si="2"/>
        <v>2017</v>
      </c>
      <c r="C40" t="str">
        <f t="shared" si="0"/>
        <v>Agosto</v>
      </c>
      <c r="D40" t="s">
        <v>984</v>
      </c>
      <c r="E40" t="s">
        <v>495</v>
      </c>
      <c r="F40" t="s">
        <v>268</v>
      </c>
      <c r="G40" t="s">
        <v>975</v>
      </c>
      <c r="H40">
        <v>8</v>
      </c>
      <c r="I40">
        <v>8</v>
      </c>
      <c r="J40">
        <f t="shared" si="1"/>
        <v>64</v>
      </c>
    </row>
    <row r="41" spans="1:10" x14ac:dyDescent="0.25">
      <c r="A41" s="23">
        <v>43529</v>
      </c>
      <c r="B41" s="28">
        <f t="shared" si="2"/>
        <v>2019</v>
      </c>
      <c r="C41" t="str">
        <f t="shared" si="0"/>
        <v>Março</v>
      </c>
      <c r="D41" t="s">
        <v>977</v>
      </c>
      <c r="E41" t="s">
        <v>991</v>
      </c>
      <c r="F41" t="s">
        <v>262</v>
      </c>
      <c r="G41" t="s">
        <v>976</v>
      </c>
      <c r="H41">
        <v>12</v>
      </c>
      <c r="I41">
        <v>327</v>
      </c>
      <c r="J41">
        <f t="shared" si="1"/>
        <v>3924</v>
      </c>
    </row>
    <row r="42" spans="1:10" x14ac:dyDescent="0.25">
      <c r="A42" s="23">
        <v>43529</v>
      </c>
      <c r="B42" s="28">
        <f t="shared" si="2"/>
        <v>2019</v>
      </c>
      <c r="C42" t="str">
        <f t="shared" si="0"/>
        <v>Março</v>
      </c>
      <c r="D42" t="s">
        <v>979</v>
      </c>
      <c r="E42" t="s">
        <v>991</v>
      </c>
      <c r="F42" t="s">
        <v>262</v>
      </c>
      <c r="G42" t="s">
        <v>978</v>
      </c>
      <c r="H42">
        <v>4</v>
      </c>
      <c r="I42">
        <v>310</v>
      </c>
      <c r="J42">
        <f t="shared" si="1"/>
        <v>1240</v>
      </c>
    </row>
    <row r="43" spans="1:10" x14ac:dyDescent="0.25">
      <c r="A43" s="23">
        <v>43475</v>
      </c>
      <c r="B43" s="28">
        <f t="shared" si="2"/>
        <v>2019</v>
      </c>
      <c r="C43" t="str">
        <f t="shared" si="0"/>
        <v>Janeiro</v>
      </c>
      <c r="D43" t="s">
        <v>971</v>
      </c>
      <c r="E43" t="s">
        <v>991</v>
      </c>
      <c r="F43" t="s">
        <v>262</v>
      </c>
      <c r="G43" t="s">
        <v>981</v>
      </c>
      <c r="H43">
        <v>2</v>
      </c>
      <c r="I43">
        <v>38</v>
      </c>
      <c r="J43">
        <f t="shared" si="1"/>
        <v>76</v>
      </c>
    </row>
    <row r="44" spans="1:10" x14ac:dyDescent="0.25">
      <c r="A44" s="23">
        <v>43476</v>
      </c>
      <c r="B44" s="28">
        <f t="shared" si="2"/>
        <v>2019</v>
      </c>
      <c r="C44" t="str">
        <f t="shared" si="0"/>
        <v>Janeiro</v>
      </c>
      <c r="D44" t="s">
        <v>984</v>
      </c>
      <c r="E44" t="s">
        <v>495</v>
      </c>
      <c r="F44" t="s">
        <v>268</v>
      </c>
      <c r="G44" t="s">
        <v>983</v>
      </c>
      <c r="H44">
        <v>18</v>
      </c>
      <c r="I44">
        <v>12</v>
      </c>
      <c r="J44">
        <f t="shared" si="1"/>
        <v>216</v>
      </c>
    </row>
    <row r="45" spans="1:10" x14ac:dyDescent="0.25">
      <c r="A45" s="23">
        <v>43477</v>
      </c>
      <c r="B45" s="28">
        <f t="shared" si="2"/>
        <v>2019</v>
      </c>
      <c r="C45" t="str">
        <f t="shared" si="0"/>
        <v>Janeiro</v>
      </c>
      <c r="D45" t="s">
        <v>982</v>
      </c>
      <c r="E45" t="s">
        <v>991</v>
      </c>
      <c r="F45" t="s">
        <v>262</v>
      </c>
      <c r="G45" t="s">
        <v>972</v>
      </c>
      <c r="H45">
        <v>16</v>
      </c>
      <c r="I45">
        <v>35</v>
      </c>
      <c r="J45">
        <f t="shared" si="1"/>
        <v>560</v>
      </c>
    </row>
    <row r="46" spans="1:10" x14ac:dyDescent="0.25">
      <c r="A46" s="23">
        <v>43113</v>
      </c>
      <c r="B46" s="28">
        <f t="shared" si="2"/>
        <v>2018</v>
      </c>
      <c r="C46" t="str">
        <f t="shared" si="0"/>
        <v>Janeiro</v>
      </c>
      <c r="D46" t="s">
        <v>982</v>
      </c>
      <c r="E46" t="s">
        <v>963</v>
      </c>
      <c r="F46" t="s">
        <v>268</v>
      </c>
      <c r="G46" t="s">
        <v>975</v>
      </c>
      <c r="H46">
        <v>16</v>
      </c>
      <c r="I46">
        <v>8</v>
      </c>
      <c r="J46">
        <f t="shared" si="1"/>
        <v>128</v>
      </c>
    </row>
    <row r="47" spans="1:10" x14ac:dyDescent="0.25">
      <c r="A47" s="23">
        <v>43479</v>
      </c>
      <c r="B47" s="28">
        <f t="shared" si="2"/>
        <v>2019</v>
      </c>
      <c r="C47" t="str">
        <f t="shared" si="0"/>
        <v>Janeiro</v>
      </c>
      <c r="D47" t="s">
        <v>979</v>
      </c>
      <c r="E47" t="s">
        <v>991</v>
      </c>
      <c r="F47" t="s">
        <v>262</v>
      </c>
      <c r="G47" t="s">
        <v>976</v>
      </c>
      <c r="H47">
        <v>16</v>
      </c>
      <c r="I47">
        <v>327</v>
      </c>
      <c r="J47">
        <f t="shared" si="1"/>
        <v>5232</v>
      </c>
    </row>
    <row r="48" spans="1:10" x14ac:dyDescent="0.25">
      <c r="A48" s="23">
        <v>43480</v>
      </c>
      <c r="B48" s="28">
        <f t="shared" si="2"/>
        <v>2019</v>
      </c>
      <c r="C48" t="str">
        <f t="shared" si="0"/>
        <v>Janeiro</v>
      </c>
      <c r="D48" t="s">
        <v>982</v>
      </c>
      <c r="E48" t="s">
        <v>991</v>
      </c>
      <c r="F48" t="s">
        <v>262</v>
      </c>
      <c r="G48" t="s">
        <v>978</v>
      </c>
      <c r="H48">
        <v>14</v>
      </c>
      <c r="I48">
        <v>310</v>
      </c>
      <c r="J48">
        <f t="shared" si="1"/>
        <v>4340</v>
      </c>
    </row>
    <row r="49" spans="1:10" x14ac:dyDescent="0.25">
      <c r="A49" s="23">
        <v>42751</v>
      </c>
      <c r="B49" s="28">
        <f t="shared" si="2"/>
        <v>2017</v>
      </c>
      <c r="C49" t="str">
        <f t="shared" si="0"/>
        <v>Janeiro</v>
      </c>
      <c r="D49" t="s">
        <v>992</v>
      </c>
      <c r="E49" t="s">
        <v>991</v>
      </c>
      <c r="F49" t="s">
        <v>262</v>
      </c>
      <c r="G49" t="s">
        <v>981</v>
      </c>
      <c r="H49">
        <v>2</v>
      </c>
      <c r="I49">
        <v>38</v>
      </c>
      <c r="J49">
        <f t="shared" si="1"/>
        <v>76</v>
      </c>
    </row>
    <row r="50" spans="1:10" x14ac:dyDescent="0.25">
      <c r="A50" s="23">
        <v>42752</v>
      </c>
      <c r="B50" s="28">
        <f t="shared" si="2"/>
        <v>2017</v>
      </c>
      <c r="C50" t="str">
        <f t="shared" si="0"/>
        <v>Janeiro</v>
      </c>
      <c r="D50" t="s">
        <v>977</v>
      </c>
      <c r="E50" t="s">
        <v>990</v>
      </c>
      <c r="F50" t="s">
        <v>262</v>
      </c>
      <c r="G50" t="s">
        <v>983</v>
      </c>
      <c r="H50">
        <v>18</v>
      </c>
      <c r="I50">
        <v>12</v>
      </c>
      <c r="J50">
        <f t="shared" si="1"/>
        <v>216</v>
      </c>
    </row>
    <row r="51" spans="1:10" x14ac:dyDescent="0.25">
      <c r="A51" s="23">
        <v>43483</v>
      </c>
      <c r="B51" s="28">
        <f t="shared" si="2"/>
        <v>2019</v>
      </c>
      <c r="C51" t="str">
        <f t="shared" si="0"/>
        <v>Janeiro</v>
      </c>
      <c r="D51" t="s">
        <v>992</v>
      </c>
      <c r="E51" t="s">
        <v>963</v>
      </c>
      <c r="F51" t="s">
        <v>268</v>
      </c>
      <c r="G51" t="s">
        <v>972</v>
      </c>
      <c r="H51">
        <v>10</v>
      </c>
      <c r="I51">
        <v>35</v>
      </c>
      <c r="J51">
        <f t="shared" si="1"/>
        <v>350</v>
      </c>
    </row>
    <row r="52" spans="1:10" x14ac:dyDescent="0.25">
      <c r="A52" s="23">
        <v>43484</v>
      </c>
      <c r="B52" s="28">
        <f t="shared" si="2"/>
        <v>2019</v>
      </c>
      <c r="C52" t="str">
        <f t="shared" si="0"/>
        <v>Janeiro</v>
      </c>
      <c r="D52" t="s">
        <v>980</v>
      </c>
      <c r="E52" t="s">
        <v>990</v>
      </c>
      <c r="F52" t="s">
        <v>262</v>
      </c>
      <c r="G52" t="s">
        <v>975</v>
      </c>
      <c r="H52">
        <v>6</v>
      </c>
      <c r="I52">
        <v>8</v>
      </c>
      <c r="J52">
        <f t="shared" si="1"/>
        <v>48</v>
      </c>
    </row>
    <row r="53" spans="1:10" x14ac:dyDescent="0.25">
      <c r="A53" s="23">
        <v>43536</v>
      </c>
      <c r="B53" s="28">
        <f t="shared" si="2"/>
        <v>2019</v>
      </c>
      <c r="C53" t="str">
        <f t="shared" si="0"/>
        <v>Março</v>
      </c>
      <c r="D53" t="s">
        <v>982</v>
      </c>
      <c r="E53" t="s">
        <v>990</v>
      </c>
      <c r="F53" t="s">
        <v>262</v>
      </c>
      <c r="G53" t="s">
        <v>976</v>
      </c>
      <c r="H53">
        <v>16</v>
      </c>
      <c r="I53">
        <v>327</v>
      </c>
      <c r="J53">
        <f t="shared" si="1"/>
        <v>5232</v>
      </c>
    </row>
    <row r="54" spans="1:10" x14ac:dyDescent="0.25">
      <c r="A54" s="23">
        <v>43543</v>
      </c>
      <c r="B54" s="28">
        <f t="shared" si="2"/>
        <v>2019</v>
      </c>
      <c r="C54" t="str">
        <f t="shared" si="0"/>
        <v>Março</v>
      </c>
      <c r="D54" t="s">
        <v>979</v>
      </c>
      <c r="E54" t="s">
        <v>987</v>
      </c>
      <c r="F54" t="s">
        <v>271</v>
      </c>
      <c r="G54" t="s">
        <v>978</v>
      </c>
      <c r="H54">
        <v>4</v>
      </c>
      <c r="I54">
        <v>310</v>
      </c>
      <c r="J54">
        <f t="shared" si="1"/>
        <v>1240</v>
      </c>
    </row>
    <row r="55" spans="1:10" x14ac:dyDescent="0.25">
      <c r="A55" s="23">
        <v>43543</v>
      </c>
      <c r="B55" s="28">
        <f t="shared" si="2"/>
        <v>2019</v>
      </c>
      <c r="C55" t="str">
        <f t="shared" si="0"/>
        <v>Março</v>
      </c>
      <c r="D55" t="s">
        <v>980</v>
      </c>
      <c r="E55" t="s">
        <v>993</v>
      </c>
      <c r="F55" t="s">
        <v>271</v>
      </c>
      <c r="G55" t="s">
        <v>981</v>
      </c>
      <c r="H55">
        <v>2</v>
      </c>
      <c r="I55">
        <v>38</v>
      </c>
      <c r="J55">
        <f t="shared" si="1"/>
        <v>76</v>
      </c>
    </row>
    <row r="56" spans="1:10" x14ac:dyDescent="0.25">
      <c r="A56" s="23">
        <v>43543</v>
      </c>
      <c r="B56" s="28">
        <f t="shared" si="2"/>
        <v>2019</v>
      </c>
      <c r="C56" t="str">
        <f t="shared" si="0"/>
        <v>Março</v>
      </c>
      <c r="D56" t="s">
        <v>984</v>
      </c>
      <c r="E56" t="s">
        <v>963</v>
      </c>
      <c r="F56" t="s">
        <v>268</v>
      </c>
      <c r="G56" t="s">
        <v>983</v>
      </c>
      <c r="H56">
        <v>6</v>
      </c>
      <c r="I56">
        <v>12</v>
      </c>
      <c r="J56">
        <f t="shared" si="1"/>
        <v>72</v>
      </c>
    </row>
    <row r="57" spans="1:10" x14ac:dyDescent="0.25">
      <c r="A57" s="23">
        <v>43543</v>
      </c>
      <c r="B57" s="28">
        <f t="shared" si="2"/>
        <v>2019</v>
      </c>
      <c r="C57" t="str">
        <f t="shared" si="0"/>
        <v>Março</v>
      </c>
      <c r="D57" t="s">
        <v>992</v>
      </c>
      <c r="E57" t="s">
        <v>994</v>
      </c>
      <c r="F57" t="s">
        <v>269</v>
      </c>
      <c r="G57" t="s">
        <v>972</v>
      </c>
      <c r="H57">
        <v>14</v>
      </c>
      <c r="I57">
        <v>35</v>
      </c>
      <c r="J57">
        <f t="shared" si="1"/>
        <v>490</v>
      </c>
    </row>
    <row r="58" spans="1:10" x14ac:dyDescent="0.25">
      <c r="A58" s="23">
        <v>43550</v>
      </c>
      <c r="B58" s="28">
        <f t="shared" si="2"/>
        <v>2019</v>
      </c>
      <c r="C58" t="str">
        <f t="shared" si="0"/>
        <v>Março</v>
      </c>
      <c r="D58" t="s">
        <v>977</v>
      </c>
      <c r="E58" t="s">
        <v>963</v>
      </c>
      <c r="F58" t="s">
        <v>268</v>
      </c>
      <c r="G58" t="s">
        <v>975</v>
      </c>
      <c r="H58">
        <v>20</v>
      </c>
      <c r="I58">
        <v>8</v>
      </c>
      <c r="J58">
        <f t="shared" si="1"/>
        <v>160</v>
      </c>
    </row>
    <row r="59" spans="1:10" x14ac:dyDescent="0.25">
      <c r="A59" s="23">
        <v>43648</v>
      </c>
      <c r="B59" s="28">
        <f t="shared" si="2"/>
        <v>2019</v>
      </c>
      <c r="C59" t="str">
        <f t="shared" si="0"/>
        <v>Julho</v>
      </c>
      <c r="D59" t="s">
        <v>992</v>
      </c>
      <c r="E59" t="s">
        <v>962</v>
      </c>
      <c r="F59" t="s">
        <v>268</v>
      </c>
      <c r="G59" t="s">
        <v>976</v>
      </c>
      <c r="H59">
        <v>20</v>
      </c>
      <c r="I59">
        <v>327</v>
      </c>
      <c r="J59">
        <f t="shared" si="1"/>
        <v>6540</v>
      </c>
    </row>
    <row r="60" spans="1:10" x14ac:dyDescent="0.25">
      <c r="A60" s="23">
        <v>43676</v>
      </c>
      <c r="B60" s="28">
        <f t="shared" si="2"/>
        <v>2019</v>
      </c>
      <c r="C60" t="str">
        <f t="shared" si="0"/>
        <v>Julho</v>
      </c>
      <c r="D60" t="s">
        <v>971</v>
      </c>
      <c r="E60" t="s">
        <v>995</v>
      </c>
      <c r="F60" t="s">
        <v>264</v>
      </c>
      <c r="G60" t="s">
        <v>978</v>
      </c>
      <c r="H60">
        <v>20</v>
      </c>
      <c r="I60">
        <v>310</v>
      </c>
      <c r="J60">
        <f t="shared" si="1"/>
        <v>6200</v>
      </c>
    </row>
    <row r="61" spans="1:10" x14ac:dyDescent="0.25">
      <c r="A61" s="23">
        <v>43550</v>
      </c>
      <c r="B61" s="28">
        <f t="shared" si="2"/>
        <v>2019</v>
      </c>
      <c r="C61" t="str">
        <f t="shared" si="0"/>
        <v>Março</v>
      </c>
      <c r="D61" t="s">
        <v>992</v>
      </c>
      <c r="E61" t="s">
        <v>995</v>
      </c>
      <c r="F61" t="s">
        <v>264</v>
      </c>
      <c r="G61" t="s">
        <v>981</v>
      </c>
      <c r="H61">
        <v>14</v>
      </c>
      <c r="I61">
        <v>38</v>
      </c>
      <c r="J61">
        <f t="shared" si="1"/>
        <v>532</v>
      </c>
    </row>
    <row r="62" spans="1:10" x14ac:dyDescent="0.25">
      <c r="A62" s="23">
        <v>43475</v>
      </c>
      <c r="B62" s="28">
        <f t="shared" si="2"/>
        <v>2019</v>
      </c>
      <c r="C62" t="str">
        <f t="shared" si="0"/>
        <v>Janeiro</v>
      </c>
      <c r="D62" t="s">
        <v>971</v>
      </c>
      <c r="E62" t="s">
        <v>962</v>
      </c>
      <c r="F62" t="s">
        <v>268</v>
      </c>
      <c r="G62" t="s">
        <v>983</v>
      </c>
      <c r="H62">
        <v>4</v>
      </c>
      <c r="I62">
        <v>12</v>
      </c>
      <c r="J62">
        <f t="shared" si="1"/>
        <v>48</v>
      </c>
    </row>
    <row r="63" spans="1:10" x14ac:dyDescent="0.25">
      <c r="A63" s="23">
        <v>43476</v>
      </c>
      <c r="B63" s="28">
        <f t="shared" si="2"/>
        <v>2019</v>
      </c>
      <c r="C63" t="str">
        <f t="shared" si="0"/>
        <v>Janeiro</v>
      </c>
      <c r="D63" t="s">
        <v>980</v>
      </c>
      <c r="E63" t="s">
        <v>990</v>
      </c>
      <c r="F63" t="s">
        <v>262</v>
      </c>
      <c r="G63" t="s">
        <v>983</v>
      </c>
      <c r="H63">
        <v>20</v>
      </c>
      <c r="I63">
        <v>12</v>
      </c>
      <c r="J63">
        <f t="shared" si="1"/>
        <v>240</v>
      </c>
    </row>
    <row r="64" spans="1:10" x14ac:dyDescent="0.25">
      <c r="A64" s="23">
        <v>43477</v>
      </c>
      <c r="B64" s="28">
        <f t="shared" si="2"/>
        <v>2019</v>
      </c>
      <c r="C64" t="str">
        <f t="shared" si="0"/>
        <v>Janeiro</v>
      </c>
      <c r="D64" t="s">
        <v>984</v>
      </c>
      <c r="E64" t="s">
        <v>990</v>
      </c>
      <c r="F64" t="s">
        <v>262</v>
      </c>
      <c r="G64" t="s">
        <v>983</v>
      </c>
      <c r="H64">
        <v>16</v>
      </c>
      <c r="I64">
        <v>12</v>
      </c>
      <c r="J64">
        <f t="shared" si="1"/>
        <v>192</v>
      </c>
    </row>
    <row r="65" spans="1:10" x14ac:dyDescent="0.25">
      <c r="A65" s="23">
        <v>42748</v>
      </c>
      <c r="B65" s="28">
        <f t="shared" si="2"/>
        <v>2017</v>
      </c>
      <c r="C65" t="str">
        <f t="shared" si="0"/>
        <v>Janeiro</v>
      </c>
      <c r="D65" t="s">
        <v>979</v>
      </c>
      <c r="E65" t="s">
        <v>990</v>
      </c>
      <c r="F65" t="s">
        <v>262</v>
      </c>
      <c r="G65" t="s">
        <v>983</v>
      </c>
      <c r="H65">
        <v>16</v>
      </c>
      <c r="I65">
        <v>12</v>
      </c>
      <c r="J65">
        <f t="shared" si="1"/>
        <v>192</v>
      </c>
    </row>
    <row r="66" spans="1:10" x14ac:dyDescent="0.25">
      <c r="A66" s="23">
        <v>43479</v>
      </c>
      <c r="B66" s="28">
        <f t="shared" si="2"/>
        <v>2019</v>
      </c>
      <c r="C66" t="str">
        <f t="shared" ref="C66:C129" si="3">PROPER(TEXT(A66,"mmmm"))</f>
        <v>Janeiro</v>
      </c>
      <c r="D66" t="s">
        <v>984</v>
      </c>
      <c r="E66" t="s">
        <v>962</v>
      </c>
      <c r="F66" t="s">
        <v>268</v>
      </c>
      <c r="G66" t="s">
        <v>981</v>
      </c>
      <c r="H66">
        <v>20</v>
      </c>
      <c r="I66">
        <v>38</v>
      </c>
      <c r="J66">
        <f t="shared" ref="J66:J129" si="4">H66*I66</f>
        <v>760</v>
      </c>
    </row>
    <row r="67" spans="1:10" x14ac:dyDescent="0.25">
      <c r="A67" s="23">
        <v>43480</v>
      </c>
      <c r="B67" s="28">
        <f t="shared" ref="B67:B130" si="5">YEAR(A67)</f>
        <v>2019</v>
      </c>
      <c r="C67" t="str">
        <f t="shared" si="3"/>
        <v>Janeiro</v>
      </c>
      <c r="D67" t="s">
        <v>980</v>
      </c>
      <c r="E67" t="s">
        <v>964</v>
      </c>
      <c r="F67" t="s">
        <v>268</v>
      </c>
      <c r="G67" t="s">
        <v>975</v>
      </c>
      <c r="H67">
        <v>14</v>
      </c>
      <c r="I67">
        <v>8</v>
      </c>
      <c r="J67">
        <f t="shared" si="4"/>
        <v>112</v>
      </c>
    </row>
    <row r="68" spans="1:10" x14ac:dyDescent="0.25">
      <c r="A68" s="23">
        <v>43481</v>
      </c>
      <c r="B68" s="28">
        <f t="shared" si="5"/>
        <v>2019</v>
      </c>
      <c r="C68" t="str">
        <f t="shared" si="3"/>
        <v>Janeiro</v>
      </c>
      <c r="D68" t="s">
        <v>971</v>
      </c>
      <c r="E68" t="s">
        <v>993</v>
      </c>
      <c r="F68" t="s">
        <v>271</v>
      </c>
      <c r="G68" t="s">
        <v>983</v>
      </c>
      <c r="H68">
        <v>10</v>
      </c>
      <c r="I68">
        <v>12</v>
      </c>
      <c r="J68">
        <f t="shared" si="4"/>
        <v>120</v>
      </c>
    </row>
    <row r="69" spans="1:10" x14ac:dyDescent="0.25">
      <c r="A69" s="23">
        <v>43482</v>
      </c>
      <c r="B69" s="28">
        <f t="shared" si="5"/>
        <v>2019</v>
      </c>
      <c r="C69" t="str">
        <f t="shared" si="3"/>
        <v>Janeiro</v>
      </c>
      <c r="D69" t="s">
        <v>992</v>
      </c>
      <c r="E69" t="s">
        <v>990</v>
      </c>
      <c r="F69" t="s">
        <v>262</v>
      </c>
      <c r="G69" t="s">
        <v>981</v>
      </c>
      <c r="H69">
        <v>14</v>
      </c>
      <c r="I69">
        <v>38</v>
      </c>
      <c r="J69">
        <f t="shared" si="4"/>
        <v>532</v>
      </c>
    </row>
    <row r="70" spans="1:10" x14ac:dyDescent="0.25">
      <c r="A70" s="23">
        <v>43118</v>
      </c>
      <c r="B70" s="28">
        <f t="shared" si="5"/>
        <v>2018</v>
      </c>
      <c r="C70" t="str">
        <f t="shared" si="3"/>
        <v>Janeiro</v>
      </c>
      <c r="D70" t="s">
        <v>980</v>
      </c>
      <c r="E70" t="s">
        <v>990</v>
      </c>
      <c r="F70" t="s">
        <v>262</v>
      </c>
      <c r="G70" t="s">
        <v>975</v>
      </c>
      <c r="H70">
        <v>14</v>
      </c>
      <c r="I70">
        <v>8</v>
      </c>
      <c r="J70">
        <f t="shared" si="4"/>
        <v>112</v>
      </c>
    </row>
    <row r="71" spans="1:10" x14ac:dyDescent="0.25">
      <c r="A71" s="23">
        <v>42754</v>
      </c>
      <c r="B71" s="28">
        <f t="shared" si="5"/>
        <v>2017</v>
      </c>
      <c r="C71" t="str">
        <f t="shared" si="3"/>
        <v>Janeiro</v>
      </c>
      <c r="D71" t="s">
        <v>982</v>
      </c>
      <c r="E71" t="s">
        <v>495</v>
      </c>
      <c r="F71" t="s">
        <v>268</v>
      </c>
      <c r="G71" t="s">
        <v>975</v>
      </c>
      <c r="H71">
        <v>8</v>
      </c>
      <c r="I71">
        <v>8</v>
      </c>
      <c r="J71">
        <f t="shared" si="4"/>
        <v>64</v>
      </c>
    </row>
    <row r="72" spans="1:10" x14ac:dyDescent="0.25">
      <c r="A72" s="23">
        <v>43132</v>
      </c>
      <c r="B72" s="28">
        <f t="shared" si="5"/>
        <v>2018</v>
      </c>
      <c r="C72" t="str">
        <f t="shared" si="3"/>
        <v>Fevereiro</v>
      </c>
      <c r="D72" t="s">
        <v>992</v>
      </c>
      <c r="E72" t="s">
        <v>963</v>
      </c>
      <c r="F72" t="s">
        <v>268</v>
      </c>
      <c r="G72" t="s">
        <v>972</v>
      </c>
      <c r="H72">
        <v>14</v>
      </c>
      <c r="I72">
        <v>35</v>
      </c>
      <c r="J72">
        <f t="shared" si="4"/>
        <v>490</v>
      </c>
    </row>
    <row r="73" spans="1:10" x14ac:dyDescent="0.25">
      <c r="A73" s="23">
        <v>43133</v>
      </c>
      <c r="B73" s="28">
        <f t="shared" si="5"/>
        <v>2018</v>
      </c>
      <c r="C73" t="str">
        <f t="shared" si="3"/>
        <v>Fevereiro</v>
      </c>
      <c r="D73" t="s">
        <v>984</v>
      </c>
      <c r="E73" t="s">
        <v>963</v>
      </c>
      <c r="F73" t="s">
        <v>268</v>
      </c>
      <c r="G73" t="s">
        <v>972</v>
      </c>
      <c r="H73">
        <v>12</v>
      </c>
      <c r="I73">
        <v>35</v>
      </c>
      <c r="J73">
        <f t="shared" si="4"/>
        <v>420</v>
      </c>
    </row>
    <row r="74" spans="1:10" x14ac:dyDescent="0.25">
      <c r="A74" s="23">
        <v>43134</v>
      </c>
      <c r="B74" s="28">
        <f t="shared" si="5"/>
        <v>2018</v>
      </c>
      <c r="C74" t="str">
        <f t="shared" si="3"/>
        <v>Fevereiro</v>
      </c>
      <c r="D74" t="s">
        <v>980</v>
      </c>
      <c r="E74" t="s">
        <v>495</v>
      </c>
      <c r="F74" t="s">
        <v>268</v>
      </c>
      <c r="G74" t="s">
        <v>976</v>
      </c>
      <c r="H74">
        <v>2</v>
      </c>
      <c r="I74">
        <v>327</v>
      </c>
      <c r="J74">
        <f t="shared" si="4"/>
        <v>654</v>
      </c>
    </row>
    <row r="75" spans="1:10" x14ac:dyDescent="0.25">
      <c r="A75" s="23">
        <v>43135</v>
      </c>
      <c r="B75" s="28">
        <f t="shared" si="5"/>
        <v>2018</v>
      </c>
      <c r="C75" t="str">
        <f t="shared" si="3"/>
        <v>Fevereiro</v>
      </c>
      <c r="D75" t="s">
        <v>971</v>
      </c>
      <c r="E75" t="s">
        <v>963</v>
      </c>
      <c r="F75" t="s">
        <v>268</v>
      </c>
      <c r="G75" t="s">
        <v>975</v>
      </c>
      <c r="H75">
        <v>6</v>
      </c>
      <c r="I75">
        <v>8</v>
      </c>
      <c r="J75">
        <f t="shared" si="4"/>
        <v>48</v>
      </c>
    </row>
    <row r="76" spans="1:10" x14ac:dyDescent="0.25">
      <c r="A76" s="23">
        <v>43136</v>
      </c>
      <c r="B76" s="28">
        <f t="shared" si="5"/>
        <v>2018</v>
      </c>
      <c r="C76" t="str">
        <f t="shared" si="3"/>
        <v>Fevereiro</v>
      </c>
      <c r="D76" t="s">
        <v>977</v>
      </c>
      <c r="E76" t="s">
        <v>996</v>
      </c>
      <c r="F76" t="s">
        <v>264</v>
      </c>
      <c r="G76" t="s">
        <v>975</v>
      </c>
      <c r="H76">
        <v>6</v>
      </c>
      <c r="I76">
        <v>8</v>
      </c>
      <c r="J76">
        <f t="shared" si="4"/>
        <v>48</v>
      </c>
    </row>
    <row r="77" spans="1:10" x14ac:dyDescent="0.25">
      <c r="A77" s="23">
        <v>43137</v>
      </c>
      <c r="B77" s="28">
        <f t="shared" si="5"/>
        <v>2018</v>
      </c>
      <c r="C77" t="str">
        <f t="shared" si="3"/>
        <v>Fevereiro</v>
      </c>
      <c r="D77" t="s">
        <v>982</v>
      </c>
      <c r="E77" t="s">
        <v>990</v>
      </c>
      <c r="F77" t="s">
        <v>262</v>
      </c>
      <c r="G77" t="s">
        <v>972</v>
      </c>
      <c r="H77">
        <v>20</v>
      </c>
      <c r="I77">
        <v>35</v>
      </c>
      <c r="J77">
        <f t="shared" si="4"/>
        <v>700</v>
      </c>
    </row>
    <row r="78" spans="1:10" x14ac:dyDescent="0.25">
      <c r="A78" s="23">
        <v>43138</v>
      </c>
      <c r="B78" s="28">
        <f t="shared" si="5"/>
        <v>2018</v>
      </c>
      <c r="C78" t="str">
        <f t="shared" si="3"/>
        <v>Fevereiro</v>
      </c>
      <c r="D78" t="s">
        <v>982</v>
      </c>
      <c r="E78" t="s">
        <v>974</v>
      </c>
      <c r="F78" t="s">
        <v>262</v>
      </c>
      <c r="G78" t="s">
        <v>978</v>
      </c>
      <c r="H78">
        <v>20</v>
      </c>
      <c r="I78">
        <v>310</v>
      </c>
      <c r="J78">
        <f t="shared" si="4"/>
        <v>6200</v>
      </c>
    </row>
    <row r="79" spans="1:10" x14ac:dyDescent="0.25">
      <c r="A79" s="23">
        <v>43139</v>
      </c>
      <c r="B79" s="28">
        <f t="shared" si="5"/>
        <v>2018</v>
      </c>
      <c r="C79" t="str">
        <f t="shared" si="3"/>
        <v>Fevereiro</v>
      </c>
      <c r="D79" t="s">
        <v>977</v>
      </c>
      <c r="E79" t="s">
        <v>974</v>
      </c>
      <c r="F79" t="s">
        <v>262</v>
      </c>
      <c r="G79" t="s">
        <v>978</v>
      </c>
      <c r="H79">
        <v>20</v>
      </c>
      <c r="I79">
        <v>310</v>
      </c>
      <c r="J79">
        <f t="shared" si="4"/>
        <v>6200</v>
      </c>
    </row>
    <row r="80" spans="1:10" x14ac:dyDescent="0.25">
      <c r="A80" s="23">
        <v>43140</v>
      </c>
      <c r="B80" s="28">
        <f t="shared" si="5"/>
        <v>2018</v>
      </c>
      <c r="C80" t="str">
        <f t="shared" si="3"/>
        <v>Fevereiro</v>
      </c>
      <c r="D80" t="s">
        <v>992</v>
      </c>
      <c r="E80" t="s">
        <v>974</v>
      </c>
      <c r="F80" t="s">
        <v>262</v>
      </c>
      <c r="G80" t="s">
        <v>978</v>
      </c>
      <c r="H80">
        <v>18</v>
      </c>
      <c r="I80">
        <v>310</v>
      </c>
      <c r="J80">
        <f t="shared" si="4"/>
        <v>5580</v>
      </c>
    </row>
    <row r="81" spans="1:10" x14ac:dyDescent="0.25">
      <c r="A81" s="23">
        <v>43141</v>
      </c>
      <c r="B81" s="28">
        <f t="shared" si="5"/>
        <v>2018</v>
      </c>
      <c r="C81" t="str">
        <f t="shared" si="3"/>
        <v>Fevereiro</v>
      </c>
      <c r="D81" t="s">
        <v>992</v>
      </c>
      <c r="E81" t="s">
        <v>974</v>
      </c>
      <c r="F81" t="s">
        <v>262</v>
      </c>
      <c r="G81" t="s">
        <v>976</v>
      </c>
      <c r="H81">
        <v>18</v>
      </c>
      <c r="I81">
        <v>327</v>
      </c>
      <c r="J81">
        <f t="shared" si="4"/>
        <v>5886</v>
      </c>
    </row>
    <row r="82" spans="1:10" x14ac:dyDescent="0.25">
      <c r="A82" s="23">
        <v>43142</v>
      </c>
      <c r="B82" s="28">
        <f t="shared" si="5"/>
        <v>2018</v>
      </c>
      <c r="C82" t="str">
        <f t="shared" si="3"/>
        <v>Fevereiro</v>
      </c>
      <c r="D82" t="s">
        <v>971</v>
      </c>
      <c r="E82" t="s">
        <v>974</v>
      </c>
      <c r="F82" t="s">
        <v>262</v>
      </c>
      <c r="G82" t="s">
        <v>976</v>
      </c>
      <c r="H82">
        <v>18</v>
      </c>
      <c r="I82">
        <v>327</v>
      </c>
      <c r="J82">
        <f t="shared" si="4"/>
        <v>5886</v>
      </c>
    </row>
    <row r="83" spans="1:10" x14ac:dyDescent="0.25">
      <c r="A83" s="23">
        <v>43143</v>
      </c>
      <c r="B83" s="28">
        <f t="shared" si="5"/>
        <v>2018</v>
      </c>
      <c r="C83" t="str">
        <f t="shared" si="3"/>
        <v>Fevereiro</v>
      </c>
      <c r="D83" t="s">
        <v>980</v>
      </c>
      <c r="E83" t="s">
        <v>963</v>
      </c>
      <c r="F83" t="s">
        <v>268</v>
      </c>
      <c r="G83" t="s">
        <v>975</v>
      </c>
      <c r="H83">
        <v>18</v>
      </c>
      <c r="I83">
        <v>8</v>
      </c>
      <c r="J83">
        <f t="shared" si="4"/>
        <v>144</v>
      </c>
    </row>
    <row r="84" spans="1:10" x14ac:dyDescent="0.25">
      <c r="A84" s="23">
        <v>43144</v>
      </c>
      <c r="B84" s="28">
        <f t="shared" si="5"/>
        <v>2018</v>
      </c>
      <c r="C84" t="str">
        <f t="shared" si="3"/>
        <v>Fevereiro</v>
      </c>
      <c r="D84" t="s">
        <v>984</v>
      </c>
      <c r="E84" t="s">
        <v>964</v>
      </c>
      <c r="F84" t="s">
        <v>268</v>
      </c>
      <c r="G84" t="s">
        <v>972</v>
      </c>
      <c r="H84">
        <v>12</v>
      </c>
      <c r="I84">
        <v>35</v>
      </c>
      <c r="J84">
        <f t="shared" si="4"/>
        <v>420</v>
      </c>
    </row>
    <row r="85" spans="1:10" x14ac:dyDescent="0.25">
      <c r="A85" s="23">
        <v>43145</v>
      </c>
      <c r="B85" s="28">
        <f t="shared" si="5"/>
        <v>2018</v>
      </c>
      <c r="C85" t="str">
        <f t="shared" si="3"/>
        <v>Fevereiro</v>
      </c>
      <c r="D85" t="s">
        <v>992</v>
      </c>
      <c r="E85" t="s">
        <v>974</v>
      </c>
      <c r="F85" t="s">
        <v>262</v>
      </c>
      <c r="G85" t="s">
        <v>975</v>
      </c>
      <c r="H85">
        <v>4</v>
      </c>
      <c r="I85">
        <v>8</v>
      </c>
      <c r="J85">
        <f t="shared" si="4"/>
        <v>32</v>
      </c>
    </row>
    <row r="86" spans="1:10" x14ac:dyDescent="0.25">
      <c r="A86" s="23">
        <v>43146</v>
      </c>
      <c r="B86" s="28">
        <f t="shared" si="5"/>
        <v>2018</v>
      </c>
      <c r="C86" t="str">
        <f t="shared" si="3"/>
        <v>Fevereiro</v>
      </c>
      <c r="D86" t="s">
        <v>977</v>
      </c>
      <c r="E86" t="s">
        <v>974</v>
      </c>
      <c r="F86" t="s">
        <v>262</v>
      </c>
      <c r="G86" t="s">
        <v>976</v>
      </c>
      <c r="H86">
        <v>20</v>
      </c>
      <c r="I86">
        <v>327</v>
      </c>
      <c r="J86">
        <f t="shared" si="4"/>
        <v>6540</v>
      </c>
    </row>
    <row r="87" spans="1:10" x14ac:dyDescent="0.25">
      <c r="A87" s="23">
        <v>43147</v>
      </c>
      <c r="B87" s="28">
        <f t="shared" si="5"/>
        <v>2018</v>
      </c>
      <c r="C87" t="str">
        <f t="shared" si="3"/>
        <v>Fevereiro</v>
      </c>
      <c r="D87" t="s">
        <v>982</v>
      </c>
      <c r="E87" t="s">
        <v>974</v>
      </c>
      <c r="F87" t="s">
        <v>262</v>
      </c>
      <c r="G87" t="s">
        <v>978</v>
      </c>
      <c r="H87">
        <v>6</v>
      </c>
      <c r="I87">
        <v>310</v>
      </c>
      <c r="J87">
        <f t="shared" si="4"/>
        <v>1860</v>
      </c>
    </row>
    <row r="88" spans="1:10" x14ac:dyDescent="0.25">
      <c r="A88" s="23">
        <v>43148</v>
      </c>
      <c r="B88" s="28">
        <f t="shared" si="5"/>
        <v>2018</v>
      </c>
      <c r="C88" t="str">
        <f t="shared" si="3"/>
        <v>Fevereiro</v>
      </c>
      <c r="D88" t="s">
        <v>971</v>
      </c>
      <c r="E88" t="s">
        <v>974</v>
      </c>
      <c r="F88" t="s">
        <v>262</v>
      </c>
      <c r="G88" t="s">
        <v>981</v>
      </c>
      <c r="H88">
        <v>14</v>
      </c>
      <c r="I88">
        <v>38</v>
      </c>
      <c r="J88">
        <f t="shared" si="4"/>
        <v>532</v>
      </c>
    </row>
    <row r="89" spans="1:10" x14ac:dyDescent="0.25">
      <c r="A89" s="23">
        <v>43578</v>
      </c>
      <c r="B89" s="28">
        <f t="shared" si="5"/>
        <v>2019</v>
      </c>
      <c r="C89" t="str">
        <f t="shared" si="3"/>
        <v>Abril</v>
      </c>
      <c r="D89" t="s">
        <v>971</v>
      </c>
      <c r="E89" t="s">
        <v>974</v>
      </c>
      <c r="F89" t="s">
        <v>262</v>
      </c>
      <c r="G89" t="s">
        <v>983</v>
      </c>
      <c r="H89">
        <v>3</v>
      </c>
      <c r="I89">
        <v>12</v>
      </c>
      <c r="J89">
        <f t="shared" si="4"/>
        <v>36</v>
      </c>
    </row>
    <row r="90" spans="1:10" x14ac:dyDescent="0.25">
      <c r="A90" s="23">
        <v>43018</v>
      </c>
      <c r="B90" s="28">
        <f t="shared" si="5"/>
        <v>2017</v>
      </c>
      <c r="C90" t="str">
        <f t="shared" si="3"/>
        <v>Outubro</v>
      </c>
      <c r="D90" t="s">
        <v>971</v>
      </c>
      <c r="E90" t="s">
        <v>964</v>
      </c>
      <c r="F90" t="s">
        <v>268</v>
      </c>
      <c r="G90" t="s">
        <v>972</v>
      </c>
      <c r="H90">
        <v>6</v>
      </c>
      <c r="I90">
        <v>35</v>
      </c>
      <c r="J90">
        <f t="shared" si="4"/>
        <v>210</v>
      </c>
    </row>
    <row r="91" spans="1:10" x14ac:dyDescent="0.25">
      <c r="A91" s="23">
        <v>43033</v>
      </c>
      <c r="B91" s="28">
        <f t="shared" si="5"/>
        <v>2017</v>
      </c>
      <c r="C91" t="str">
        <f t="shared" si="3"/>
        <v>Outubro</v>
      </c>
      <c r="D91" t="s">
        <v>982</v>
      </c>
      <c r="E91" t="s">
        <v>974</v>
      </c>
      <c r="F91" t="s">
        <v>262</v>
      </c>
      <c r="G91" t="s">
        <v>975</v>
      </c>
      <c r="H91">
        <v>12</v>
      </c>
      <c r="I91">
        <v>8</v>
      </c>
      <c r="J91">
        <f t="shared" si="4"/>
        <v>96</v>
      </c>
    </row>
    <row r="92" spans="1:10" x14ac:dyDescent="0.25">
      <c r="A92" s="23">
        <v>43048</v>
      </c>
      <c r="B92" s="28">
        <f t="shared" si="5"/>
        <v>2017</v>
      </c>
      <c r="C92" t="str">
        <f t="shared" si="3"/>
        <v>Novembro</v>
      </c>
      <c r="D92" t="s">
        <v>982</v>
      </c>
      <c r="E92" t="s">
        <v>974</v>
      </c>
      <c r="F92" t="s">
        <v>262</v>
      </c>
      <c r="G92" t="s">
        <v>976</v>
      </c>
      <c r="H92">
        <v>12</v>
      </c>
      <c r="I92">
        <v>327</v>
      </c>
      <c r="J92">
        <f t="shared" si="4"/>
        <v>3924</v>
      </c>
    </row>
    <row r="93" spans="1:10" x14ac:dyDescent="0.25">
      <c r="A93" s="23">
        <v>43063</v>
      </c>
      <c r="B93" s="28">
        <f t="shared" si="5"/>
        <v>2017</v>
      </c>
      <c r="C93" t="str">
        <f t="shared" si="3"/>
        <v>Novembro</v>
      </c>
      <c r="D93" t="s">
        <v>971</v>
      </c>
      <c r="E93" t="s">
        <v>974</v>
      </c>
      <c r="F93" t="s">
        <v>262</v>
      </c>
      <c r="G93" t="s">
        <v>978</v>
      </c>
      <c r="H93">
        <v>12</v>
      </c>
      <c r="I93">
        <v>310</v>
      </c>
      <c r="J93">
        <f t="shared" si="4"/>
        <v>3720</v>
      </c>
    </row>
    <row r="94" spans="1:10" x14ac:dyDescent="0.25">
      <c r="A94" s="23">
        <v>43078</v>
      </c>
      <c r="B94" s="28">
        <f t="shared" si="5"/>
        <v>2017</v>
      </c>
      <c r="C94" t="str">
        <f t="shared" si="3"/>
        <v>Dezembro</v>
      </c>
      <c r="D94" t="s">
        <v>977</v>
      </c>
      <c r="E94" t="s">
        <v>974</v>
      </c>
      <c r="F94" t="s">
        <v>262</v>
      </c>
      <c r="G94" t="s">
        <v>981</v>
      </c>
      <c r="H94">
        <v>12</v>
      </c>
      <c r="I94">
        <v>38</v>
      </c>
      <c r="J94">
        <f t="shared" si="4"/>
        <v>456</v>
      </c>
    </row>
    <row r="95" spans="1:10" x14ac:dyDescent="0.25">
      <c r="A95" s="23">
        <v>43093</v>
      </c>
      <c r="B95" s="28">
        <f t="shared" si="5"/>
        <v>2017</v>
      </c>
      <c r="C95" t="str">
        <f t="shared" si="3"/>
        <v>Dezembro</v>
      </c>
      <c r="D95" t="s">
        <v>982</v>
      </c>
      <c r="E95" t="s">
        <v>990</v>
      </c>
      <c r="F95" t="s">
        <v>262</v>
      </c>
      <c r="G95" t="s">
        <v>983</v>
      </c>
      <c r="H95">
        <v>18</v>
      </c>
      <c r="I95">
        <v>12</v>
      </c>
      <c r="J95">
        <f t="shared" si="4"/>
        <v>216</v>
      </c>
    </row>
    <row r="96" spans="1:10" x14ac:dyDescent="0.25">
      <c r="A96" s="23">
        <v>42743</v>
      </c>
      <c r="B96" s="28">
        <f t="shared" si="5"/>
        <v>2017</v>
      </c>
      <c r="C96" t="str">
        <f t="shared" si="3"/>
        <v>Janeiro</v>
      </c>
      <c r="D96" t="s">
        <v>971</v>
      </c>
      <c r="E96" t="s">
        <v>990</v>
      </c>
      <c r="F96" t="s">
        <v>262</v>
      </c>
      <c r="G96" t="s">
        <v>972</v>
      </c>
      <c r="H96">
        <v>18</v>
      </c>
      <c r="I96">
        <v>35</v>
      </c>
      <c r="J96">
        <f t="shared" si="4"/>
        <v>630</v>
      </c>
    </row>
    <row r="97" spans="1:10" x14ac:dyDescent="0.25">
      <c r="A97" s="23">
        <v>43488</v>
      </c>
      <c r="B97" s="28">
        <f t="shared" si="5"/>
        <v>2019</v>
      </c>
      <c r="C97" t="str">
        <f t="shared" si="3"/>
        <v>Janeiro</v>
      </c>
      <c r="D97" t="s">
        <v>992</v>
      </c>
      <c r="E97" t="s">
        <v>990</v>
      </c>
      <c r="F97" t="s">
        <v>262</v>
      </c>
      <c r="G97" t="s">
        <v>975</v>
      </c>
      <c r="H97">
        <v>16</v>
      </c>
      <c r="I97">
        <v>8</v>
      </c>
      <c r="J97">
        <f t="shared" si="4"/>
        <v>128</v>
      </c>
    </row>
    <row r="98" spans="1:10" x14ac:dyDescent="0.25">
      <c r="A98" s="23">
        <v>42773</v>
      </c>
      <c r="B98" s="28">
        <f t="shared" si="5"/>
        <v>2017</v>
      </c>
      <c r="C98" t="str">
        <f t="shared" si="3"/>
        <v>Fevereiro</v>
      </c>
      <c r="D98" t="s">
        <v>977</v>
      </c>
      <c r="E98" t="s">
        <v>963</v>
      </c>
      <c r="F98" t="s">
        <v>268</v>
      </c>
      <c r="G98" t="s">
        <v>976</v>
      </c>
      <c r="H98">
        <v>8</v>
      </c>
      <c r="I98">
        <v>327</v>
      </c>
      <c r="J98">
        <f t="shared" si="4"/>
        <v>2616</v>
      </c>
    </row>
    <row r="99" spans="1:10" x14ac:dyDescent="0.25">
      <c r="A99" s="23">
        <v>43518</v>
      </c>
      <c r="B99" s="28">
        <f t="shared" si="5"/>
        <v>2019</v>
      </c>
      <c r="C99" t="str">
        <f t="shared" si="3"/>
        <v>Fevereiro</v>
      </c>
      <c r="D99" t="s">
        <v>971</v>
      </c>
      <c r="E99" t="s">
        <v>988</v>
      </c>
      <c r="F99" t="s">
        <v>269</v>
      </c>
      <c r="G99" t="s">
        <v>975</v>
      </c>
      <c r="H99">
        <v>12</v>
      </c>
      <c r="I99">
        <v>8</v>
      </c>
      <c r="J99">
        <f t="shared" si="4"/>
        <v>96</v>
      </c>
    </row>
    <row r="100" spans="1:10" x14ac:dyDescent="0.25">
      <c r="A100" s="23">
        <v>43532</v>
      </c>
      <c r="B100" s="28">
        <f t="shared" si="5"/>
        <v>2019</v>
      </c>
      <c r="C100" t="str">
        <f t="shared" si="3"/>
        <v>Março</v>
      </c>
      <c r="D100" t="s">
        <v>977</v>
      </c>
      <c r="E100" t="s">
        <v>995</v>
      </c>
      <c r="F100" t="s">
        <v>264</v>
      </c>
      <c r="G100" t="s">
        <v>983</v>
      </c>
      <c r="H100">
        <v>10</v>
      </c>
      <c r="I100">
        <v>12</v>
      </c>
      <c r="J100">
        <f t="shared" si="4"/>
        <v>120</v>
      </c>
    </row>
    <row r="101" spans="1:10" x14ac:dyDescent="0.25">
      <c r="A101" s="23">
        <v>43547</v>
      </c>
      <c r="B101" s="28">
        <f t="shared" si="5"/>
        <v>2019</v>
      </c>
      <c r="C101" t="str">
        <f t="shared" si="3"/>
        <v>Março</v>
      </c>
      <c r="D101" t="s">
        <v>980</v>
      </c>
      <c r="E101" t="s">
        <v>988</v>
      </c>
      <c r="F101" t="s">
        <v>269</v>
      </c>
      <c r="G101" t="s">
        <v>981</v>
      </c>
      <c r="H101">
        <v>14</v>
      </c>
      <c r="I101">
        <v>38</v>
      </c>
      <c r="J101">
        <f t="shared" si="4"/>
        <v>532</v>
      </c>
    </row>
    <row r="102" spans="1:10" x14ac:dyDescent="0.25">
      <c r="A102" s="23">
        <v>43562</v>
      </c>
      <c r="B102" s="28">
        <f t="shared" si="5"/>
        <v>2019</v>
      </c>
      <c r="C102" t="str">
        <f t="shared" si="3"/>
        <v>Abril</v>
      </c>
      <c r="D102" t="s">
        <v>992</v>
      </c>
      <c r="E102" t="s">
        <v>985</v>
      </c>
      <c r="F102" t="s">
        <v>269</v>
      </c>
      <c r="G102" t="s">
        <v>975</v>
      </c>
      <c r="H102">
        <v>14</v>
      </c>
      <c r="I102">
        <v>8</v>
      </c>
      <c r="J102">
        <f t="shared" si="4"/>
        <v>112</v>
      </c>
    </row>
    <row r="103" spans="1:10" x14ac:dyDescent="0.25">
      <c r="A103" s="23">
        <v>43577</v>
      </c>
      <c r="B103" s="28">
        <f t="shared" si="5"/>
        <v>2019</v>
      </c>
      <c r="C103" t="str">
        <f t="shared" si="3"/>
        <v>Abril</v>
      </c>
      <c r="D103" t="s">
        <v>971</v>
      </c>
      <c r="E103" t="s">
        <v>993</v>
      </c>
      <c r="F103" t="s">
        <v>271</v>
      </c>
      <c r="G103" t="s">
        <v>975</v>
      </c>
      <c r="H103">
        <v>10</v>
      </c>
      <c r="I103">
        <v>8</v>
      </c>
      <c r="J103">
        <f t="shared" si="4"/>
        <v>80</v>
      </c>
    </row>
    <row r="104" spans="1:10" x14ac:dyDescent="0.25">
      <c r="A104" s="23">
        <v>43592</v>
      </c>
      <c r="B104" s="28">
        <f t="shared" si="5"/>
        <v>2019</v>
      </c>
      <c r="C104" t="str">
        <f t="shared" si="3"/>
        <v>Maio</v>
      </c>
      <c r="D104" t="s">
        <v>992</v>
      </c>
      <c r="E104" t="s">
        <v>990</v>
      </c>
      <c r="F104" t="s">
        <v>262</v>
      </c>
      <c r="G104" t="s">
        <v>972</v>
      </c>
      <c r="H104">
        <v>20</v>
      </c>
      <c r="I104">
        <v>35</v>
      </c>
      <c r="J104">
        <f t="shared" si="4"/>
        <v>700</v>
      </c>
    </row>
    <row r="105" spans="1:10" x14ac:dyDescent="0.25">
      <c r="A105" s="23">
        <v>43607</v>
      </c>
      <c r="B105" s="28">
        <f t="shared" si="5"/>
        <v>2019</v>
      </c>
      <c r="C105" t="str">
        <f t="shared" si="3"/>
        <v>Maio</v>
      </c>
      <c r="D105" t="s">
        <v>980</v>
      </c>
      <c r="E105" t="s">
        <v>990</v>
      </c>
      <c r="F105" t="s">
        <v>262</v>
      </c>
      <c r="G105" t="s">
        <v>972</v>
      </c>
      <c r="H105">
        <v>12</v>
      </c>
      <c r="I105">
        <v>35</v>
      </c>
      <c r="J105">
        <f t="shared" si="4"/>
        <v>420</v>
      </c>
    </row>
    <row r="106" spans="1:10" x14ac:dyDescent="0.25">
      <c r="A106" s="23">
        <v>43622</v>
      </c>
      <c r="B106" s="28">
        <f t="shared" si="5"/>
        <v>2019</v>
      </c>
      <c r="C106" t="str">
        <f t="shared" si="3"/>
        <v>Junho</v>
      </c>
      <c r="D106" t="s">
        <v>977</v>
      </c>
      <c r="E106" t="s">
        <v>963</v>
      </c>
      <c r="F106" t="s">
        <v>268</v>
      </c>
      <c r="G106" t="s">
        <v>976</v>
      </c>
      <c r="H106">
        <v>2</v>
      </c>
      <c r="I106">
        <v>327</v>
      </c>
      <c r="J106">
        <f t="shared" si="4"/>
        <v>654</v>
      </c>
    </row>
    <row r="107" spans="1:10" x14ac:dyDescent="0.25">
      <c r="A107" s="23">
        <v>43637</v>
      </c>
      <c r="B107" s="28">
        <f t="shared" si="5"/>
        <v>2019</v>
      </c>
      <c r="C107" t="str">
        <f t="shared" si="3"/>
        <v>Junho</v>
      </c>
      <c r="D107" t="s">
        <v>992</v>
      </c>
      <c r="E107" t="s">
        <v>993</v>
      </c>
      <c r="F107" t="s">
        <v>271</v>
      </c>
      <c r="G107" t="s">
        <v>975</v>
      </c>
      <c r="H107">
        <v>6</v>
      </c>
      <c r="I107">
        <v>8</v>
      </c>
      <c r="J107">
        <f t="shared" si="4"/>
        <v>48</v>
      </c>
    </row>
    <row r="108" spans="1:10" x14ac:dyDescent="0.25">
      <c r="A108" s="23">
        <v>43652</v>
      </c>
      <c r="B108" s="28">
        <f t="shared" si="5"/>
        <v>2019</v>
      </c>
      <c r="C108" t="str">
        <f t="shared" si="3"/>
        <v>Julho</v>
      </c>
      <c r="D108" t="s">
        <v>971</v>
      </c>
      <c r="E108" t="s">
        <v>495</v>
      </c>
      <c r="F108" t="s">
        <v>268</v>
      </c>
      <c r="G108" t="s">
        <v>975</v>
      </c>
      <c r="H108">
        <v>14</v>
      </c>
      <c r="I108">
        <v>8</v>
      </c>
      <c r="J108">
        <f t="shared" si="4"/>
        <v>112</v>
      </c>
    </row>
    <row r="109" spans="1:10" x14ac:dyDescent="0.25">
      <c r="A109" s="23">
        <v>43667</v>
      </c>
      <c r="B109" s="28">
        <f t="shared" si="5"/>
        <v>2019</v>
      </c>
      <c r="C109" t="str">
        <f t="shared" si="3"/>
        <v>Julho</v>
      </c>
      <c r="D109" t="s">
        <v>971</v>
      </c>
      <c r="E109" t="s">
        <v>990</v>
      </c>
      <c r="F109" t="s">
        <v>262</v>
      </c>
      <c r="G109" t="s">
        <v>972</v>
      </c>
      <c r="H109">
        <v>16</v>
      </c>
      <c r="I109">
        <v>35</v>
      </c>
      <c r="J109">
        <f t="shared" si="4"/>
        <v>560</v>
      </c>
    </row>
    <row r="110" spans="1:10" x14ac:dyDescent="0.25">
      <c r="A110" s="23">
        <v>43682</v>
      </c>
      <c r="B110" s="28">
        <f t="shared" si="5"/>
        <v>2019</v>
      </c>
      <c r="C110" t="str">
        <f t="shared" si="3"/>
        <v>Agosto</v>
      </c>
      <c r="D110" t="s">
        <v>973</v>
      </c>
      <c r="E110" t="s">
        <v>990</v>
      </c>
      <c r="F110" t="s">
        <v>262</v>
      </c>
      <c r="G110" t="s">
        <v>978</v>
      </c>
      <c r="H110">
        <v>16</v>
      </c>
      <c r="I110">
        <v>310</v>
      </c>
      <c r="J110">
        <f t="shared" si="4"/>
        <v>4960</v>
      </c>
    </row>
    <row r="111" spans="1:10" x14ac:dyDescent="0.25">
      <c r="A111" s="23">
        <v>43697</v>
      </c>
      <c r="B111" s="28">
        <f t="shared" si="5"/>
        <v>2019</v>
      </c>
      <c r="C111" t="str">
        <f t="shared" si="3"/>
        <v>Agosto</v>
      </c>
      <c r="D111" t="s">
        <v>977</v>
      </c>
      <c r="E111" t="s">
        <v>990</v>
      </c>
      <c r="F111" t="s">
        <v>262</v>
      </c>
      <c r="G111" t="s">
        <v>978</v>
      </c>
      <c r="H111">
        <v>16</v>
      </c>
      <c r="I111">
        <v>310</v>
      </c>
      <c r="J111">
        <f t="shared" si="4"/>
        <v>4960</v>
      </c>
    </row>
    <row r="112" spans="1:10" x14ac:dyDescent="0.25">
      <c r="A112" s="23">
        <v>43712</v>
      </c>
      <c r="B112" s="28">
        <f t="shared" si="5"/>
        <v>2019</v>
      </c>
      <c r="C112" t="str">
        <f t="shared" si="3"/>
        <v>Setembro</v>
      </c>
      <c r="D112" t="s">
        <v>977</v>
      </c>
      <c r="E112" t="s">
        <v>990</v>
      </c>
      <c r="F112" t="s">
        <v>262</v>
      </c>
      <c r="G112" t="s">
        <v>978</v>
      </c>
      <c r="H112">
        <v>16</v>
      </c>
      <c r="I112">
        <v>310</v>
      </c>
      <c r="J112">
        <f t="shared" si="4"/>
        <v>4960</v>
      </c>
    </row>
    <row r="113" spans="1:10" x14ac:dyDescent="0.25">
      <c r="A113" s="23">
        <v>43362</v>
      </c>
      <c r="B113" s="28">
        <f t="shared" si="5"/>
        <v>2018</v>
      </c>
      <c r="C113" t="str">
        <f t="shared" si="3"/>
        <v>Setembro</v>
      </c>
      <c r="D113" t="s">
        <v>973</v>
      </c>
      <c r="E113" t="s">
        <v>989</v>
      </c>
      <c r="F113" t="s">
        <v>269</v>
      </c>
      <c r="G113" t="s">
        <v>976</v>
      </c>
      <c r="H113">
        <v>16</v>
      </c>
      <c r="I113">
        <v>327</v>
      </c>
      <c r="J113">
        <f t="shared" si="4"/>
        <v>5232</v>
      </c>
    </row>
    <row r="114" spans="1:10" x14ac:dyDescent="0.25">
      <c r="A114" s="23">
        <v>43377</v>
      </c>
      <c r="B114" s="28">
        <f t="shared" si="5"/>
        <v>2018</v>
      </c>
      <c r="C114" t="str">
        <f t="shared" si="3"/>
        <v>Outubro</v>
      </c>
      <c r="D114" t="s">
        <v>977</v>
      </c>
      <c r="E114" t="s">
        <v>964</v>
      </c>
      <c r="F114" t="s">
        <v>268</v>
      </c>
      <c r="G114" t="s">
        <v>976</v>
      </c>
      <c r="H114">
        <v>2</v>
      </c>
      <c r="I114">
        <v>327</v>
      </c>
      <c r="J114">
        <f t="shared" si="4"/>
        <v>654</v>
      </c>
    </row>
    <row r="115" spans="1:10" x14ac:dyDescent="0.25">
      <c r="A115" s="23">
        <v>43757</v>
      </c>
      <c r="B115" s="28">
        <f t="shared" si="5"/>
        <v>2019</v>
      </c>
      <c r="C115" t="str">
        <f t="shared" si="3"/>
        <v>Outubro</v>
      </c>
      <c r="D115" t="s">
        <v>992</v>
      </c>
      <c r="E115" t="s">
        <v>964</v>
      </c>
      <c r="F115" t="s">
        <v>268</v>
      </c>
      <c r="G115" t="s">
        <v>975</v>
      </c>
      <c r="H115">
        <v>14</v>
      </c>
      <c r="I115">
        <v>8</v>
      </c>
      <c r="J115">
        <f t="shared" si="4"/>
        <v>112</v>
      </c>
    </row>
    <row r="116" spans="1:10" x14ac:dyDescent="0.25">
      <c r="A116" s="23">
        <v>43253</v>
      </c>
      <c r="B116" s="28">
        <f t="shared" si="5"/>
        <v>2018</v>
      </c>
      <c r="C116" t="str">
        <f t="shared" si="3"/>
        <v>Junho</v>
      </c>
      <c r="D116" t="s">
        <v>984</v>
      </c>
      <c r="E116" t="s">
        <v>990</v>
      </c>
      <c r="F116" t="s">
        <v>262</v>
      </c>
      <c r="G116" t="s">
        <v>972</v>
      </c>
      <c r="H116">
        <v>14</v>
      </c>
      <c r="I116">
        <v>35</v>
      </c>
      <c r="J116">
        <f t="shared" si="4"/>
        <v>490</v>
      </c>
    </row>
    <row r="117" spans="1:10" x14ac:dyDescent="0.25">
      <c r="A117" s="23">
        <v>43256</v>
      </c>
      <c r="B117" s="28">
        <f t="shared" si="5"/>
        <v>2018</v>
      </c>
      <c r="C117" t="str">
        <f t="shared" si="3"/>
        <v>Junho</v>
      </c>
      <c r="D117" t="s">
        <v>973</v>
      </c>
      <c r="E117" t="s">
        <v>990</v>
      </c>
      <c r="F117" t="s">
        <v>262</v>
      </c>
      <c r="G117" t="s">
        <v>975</v>
      </c>
      <c r="H117">
        <v>14</v>
      </c>
      <c r="I117">
        <v>8</v>
      </c>
      <c r="J117">
        <f t="shared" si="4"/>
        <v>112</v>
      </c>
    </row>
    <row r="118" spans="1:10" x14ac:dyDescent="0.25">
      <c r="A118" s="23">
        <v>43259</v>
      </c>
      <c r="B118" s="28">
        <f t="shared" si="5"/>
        <v>2018</v>
      </c>
      <c r="C118" t="str">
        <f t="shared" si="3"/>
        <v>Junho</v>
      </c>
      <c r="D118" t="s">
        <v>992</v>
      </c>
      <c r="E118" t="s">
        <v>991</v>
      </c>
      <c r="F118" t="s">
        <v>262</v>
      </c>
      <c r="G118" t="s">
        <v>976</v>
      </c>
      <c r="H118">
        <v>10</v>
      </c>
      <c r="I118">
        <v>327</v>
      </c>
      <c r="J118">
        <f t="shared" si="4"/>
        <v>3270</v>
      </c>
    </row>
    <row r="119" spans="1:10" x14ac:dyDescent="0.25">
      <c r="A119" s="23">
        <v>43262</v>
      </c>
      <c r="B119" s="28">
        <f t="shared" si="5"/>
        <v>2018</v>
      </c>
      <c r="C119" t="str">
        <f t="shared" si="3"/>
        <v>Junho</v>
      </c>
      <c r="D119" t="s">
        <v>971</v>
      </c>
      <c r="E119" t="s">
        <v>991</v>
      </c>
      <c r="F119" t="s">
        <v>262</v>
      </c>
      <c r="G119" t="s">
        <v>978</v>
      </c>
      <c r="H119">
        <v>10</v>
      </c>
      <c r="I119">
        <v>310</v>
      </c>
      <c r="J119">
        <f t="shared" si="4"/>
        <v>3100</v>
      </c>
    </row>
    <row r="120" spans="1:10" x14ac:dyDescent="0.25">
      <c r="A120" s="23">
        <v>43265</v>
      </c>
      <c r="B120" s="28">
        <f t="shared" si="5"/>
        <v>2018</v>
      </c>
      <c r="C120" t="str">
        <f t="shared" si="3"/>
        <v>Junho</v>
      </c>
      <c r="D120" t="s">
        <v>984</v>
      </c>
      <c r="E120" t="s">
        <v>995</v>
      </c>
      <c r="F120" t="s">
        <v>264</v>
      </c>
      <c r="G120" t="s">
        <v>981</v>
      </c>
      <c r="H120">
        <v>20</v>
      </c>
      <c r="I120">
        <v>38</v>
      </c>
      <c r="J120">
        <f t="shared" si="4"/>
        <v>760</v>
      </c>
    </row>
    <row r="121" spans="1:10" x14ac:dyDescent="0.25">
      <c r="A121" s="23">
        <v>43268</v>
      </c>
      <c r="B121" s="28">
        <f t="shared" si="5"/>
        <v>2018</v>
      </c>
      <c r="C121" t="str">
        <f t="shared" si="3"/>
        <v>Junho</v>
      </c>
      <c r="D121" t="s">
        <v>977</v>
      </c>
      <c r="E121" t="s">
        <v>495</v>
      </c>
      <c r="F121" t="s">
        <v>268</v>
      </c>
      <c r="G121" t="s">
        <v>983</v>
      </c>
      <c r="H121">
        <v>20</v>
      </c>
      <c r="I121">
        <v>12</v>
      </c>
      <c r="J121">
        <f t="shared" si="4"/>
        <v>240</v>
      </c>
    </row>
    <row r="122" spans="1:10" x14ac:dyDescent="0.25">
      <c r="A122" s="23">
        <v>43271</v>
      </c>
      <c r="B122" s="28">
        <f t="shared" si="5"/>
        <v>2018</v>
      </c>
      <c r="C122" t="str">
        <f t="shared" si="3"/>
        <v>Junho</v>
      </c>
      <c r="D122" t="s">
        <v>980</v>
      </c>
      <c r="E122" t="s">
        <v>989</v>
      </c>
      <c r="F122" t="s">
        <v>269</v>
      </c>
      <c r="G122" t="s">
        <v>972</v>
      </c>
      <c r="H122">
        <v>18</v>
      </c>
      <c r="I122">
        <v>35</v>
      </c>
      <c r="J122">
        <f t="shared" si="4"/>
        <v>630</v>
      </c>
    </row>
    <row r="123" spans="1:10" x14ac:dyDescent="0.25">
      <c r="A123" s="23">
        <v>43274</v>
      </c>
      <c r="B123" s="28">
        <f t="shared" si="5"/>
        <v>2018</v>
      </c>
      <c r="C123" t="str">
        <f t="shared" si="3"/>
        <v>Junho</v>
      </c>
      <c r="D123" t="s">
        <v>971</v>
      </c>
      <c r="E123" t="s">
        <v>962</v>
      </c>
      <c r="F123" t="s">
        <v>268</v>
      </c>
      <c r="G123" t="s">
        <v>975</v>
      </c>
      <c r="H123">
        <v>20</v>
      </c>
      <c r="I123">
        <v>8</v>
      </c>
      <c r="J123">
        <f t="shared" si="4"/>
        <v>160</v>
      </c>
    </row>
    <row r="124" spans="1:10" x14ac:dyDescent="0.25">
      <c r="A124" s="23">
        <v>43277</v>
      </c>
      <c r="B124" s="28">
        <f t="shared" si="5"/>
        <v>2018</v>
      </c>
      <c r="C124" t="str">
        <f t="shared" si="3"/>
        <v>Junho</v>
      </c>
      <c r="D124" t="s">
        <v>971</v>
      </c>
      <c r="E124" t="s">
        <v>991</v>
      </c>
      <c r="F124" t="s">
        <v>262</v>
      </c>
      <c r="G124" t="s">
        <v>976</v>
      </c>
      <c r="H124">
        <v>4</v>
      </c>
      <c r="I124">
        <v>327</v>
      </c>
      <c r="J124">
        <f t="shared" si="4"/>
        <v>1308</v>
      </c>
    </row>
    <row r="125" spans="1:10" x14ac:dyDescent="0.25">
      <c r="A125" s="23">
        <v>43280</v>
      </c>
      <c r="B125" s="28">
        <f t="shared" si="5"/>
        <v>2018</v>
      </c>
      <c r="C125" t="str">
        <f t="shared" si="3"/>
        <v>Junho</v>
      </c>
      <c r="D125" t="s">
        <v>971</v>
      </c>
      <c r="E125" t="s">
        <v>991</v>
      </c>
      <c r="F125" t="s">
        <v>262</v>
      </c>
      <c r="G125" t="s">
        <v>978</v>
      </c>
      <c r="H125">
        <v>8</v>
      </c>
      <c r="I125">
        <v>310</v>
      </c>
      <c r="J125">
        <f t="shared" si="4"/>
        <v>2480</v>
      </c>
    </row>
    <row r="126" spans="1:10" x14ac:dyDescent="0.25">
      <c r="A126" s="23">
        <v>43283</v>
      </c>
      <c r="B126" s="28">
        <f t="shared" si="5"/>
        <v>2018</v>
      </c>
      <c r="C126" t="str">
        <f t="shared" si="3"/>
        <v>Julho</v>
      </c>
      <c r="D126" t="s">
        <v>977</v>
      </c>
      <c r="E126" t="s">
        <v>991</v>
      </c>
      <c r="F126" t="s">
        <v>262</v>
      </c>
      <c r="G126" t="s">
        <v>981</v>
      </c>
      <c r="H126">
        <v>4</v>
      </c>
      <c r="I126">
        <v>38</v>
      </c>
      <c r="J126">
        <f t="shared" si="4"/>
        <v>152</v>
      </c>
    </row>
    <row r="127" spans="1:10" x14ac:dyDescent="0.25">
      <c r="A127" s="23">
        <v>43286</v>
      </c>
      <c r="B127" s="28">
        <f t="shared" si="5"/>
        <v>2018</v>
      </c>
      <c r="C127" t="str">
        <f t="shared" si="3"/>
        <v>Julho</v>
      </c>
      <c r="D127" t="s">
        <v>992</v>
      </c>
      <c r="E127" t="s">
        <v>991</v>
      </c>
      <c r="F127" t="s">
        <v>262</v>
      </c>
      <c r="G127" t="s">
        <v>983</v>
      </c>
      <c r="H127">
        <v>5</v>
      </c>
      <c r="I127">
        <v>12</v>
      </c>
      <c r="J127">
        <f t="shared" si="4"/>
        <v>60</v>
      </c>
    </row>
    <row r="128" spans="1:10" x14ac:dyDescent="0.25">
      <c r="A128" s="23">
        <v>43289</v>
      </c>
      <c r="B128" s="28">
        <f t="shared" si="5"/>
        <v>2018</v>
      </c>
      <c r="C128" t="str">
        <f t="shared" si="3"/>
        <v>Julho</v>
      </c>
      <c r="D128" t="s">
        <v>984</v>
      </c>
      <c r="E128" t="s">
        <v>991</v>
      </c>
      <c r="F128" t="s">
        <v>262</v>
      </c>
      <c r="G128" t="s">
        <v>972</v>
      </c>
      <c r="H128">
        <v>20</v>
      </c>
      <c r="I128">
        <v>35</v>
      </c>
      <c r="J128">
        <f t="shared" si="4"/>
        <v>700</v>
      </c>
    </row>
    <row r="129" spans="1:10" x14ac:dyDescent="0.25">
      <c r="A129" s="23">
        <v>43292</v>
      </c>
      <c r="B129" s="28">
        <f t="shared" si="5"/>
        <v>2018</v>
      </c>
      <c r="C129" t="str">
        <f t="shared" si="3"/>
        <v>Julho</v>
      </c>
      <c r="D129" t="s">
        <v>973</v>
      </c>
      <c r="E129" t="s">
        <v>962</v>
      </c>
      <c r="F129" t="s">
        <v>268</v>
      </c>
      <c r="G129" t="s">
        <v>975</v>
      </c>
      <c r="H129">
        <v>8</v>
      </c>
      <c r="I129">
        <v>8</v>
      </c>
      <c r="J129">
        <f t="shared" si="4"/>
        <v>64</v>
      </c>
    </row>
    <row r="130" spans="1:10" x14ac:dyDescent="0.25">
      <c r="A130" s="23">
        <v>43295</v>
      </c>
      <c r="B130" s="28">
        <f t="shared" si="5"/>
        <v>2018</v>
      </c>
      <c r="C130" t="str">
        <f t="shared" ref="C130:C193" si="6">PROPER(TEXT(A130,"mmmm"))</f>
        <v>Julho</v>
      </c>
      <c r="D130" t="s">
        <v>979</v>
      </c>
      <c r="E130" t="s">
        <v>991</v>
      </c>
      <c r="F130" t="s">
        <v>262</v>
      </c>
      <c r="G130" t="s">
        <v>976</v>
      </c>
      <c r="H130">
        <v>14</v>
      </c>
      <c r="I130">
        <v>327</v>
      </c>
      <c r="J130">
        <f t="shared" ref="J130:J193" si="7">H130*I130</f>
        <v>4578</v>
      </c>
    </row>
    <row r="131" spans="1:10" x14ac:dyDescent="0.25">
      <c r="A131" s="23">
        <v>43298</v>
      </c>
      <c r="B131" s="28">
        <f t="shared" ref="B131:B194" si="8">YEAR(A131)</f>
        <v>2018</v>
      </c>
      <c r="C131" t="str">
        <f t="shared" si="6"/>
        <v>Julho</v>
      </c>
      <c r="D131" t="s">
        <v>979</v>
      </c>
      <c r="E131" t="s">
        <v>991</v>
      </c>
      <c r="F131" t="s">
        <v>262</v>
      </c>
      <c r="G131" t="s">
        <v>975</v>
      </c>
      <c r="H131">
        <v>14</v>
      </c>
      <c r="I131">
        <v>8</v>
      </c>
      <c r="J131">
        <f t="shared" si="7"/>
        <v>112</v>
      </c>
    </row>
    <row r="132" spans="1:10" x14ac:dyDescent="0.25">
      <c r="A132" s="23">
        <v>43301</v>
      </c>
      <c r="B132" s="28">
        <f t="shared" si="8"/>
        <v>2018</v>
      </c>
      <c r="C132" t="str">
        <f t="shared" si="6"/>
        <v>Julho</v>
      </c>
      <c r="D132" t="s">
        <v>971</v>
      </c>
      <c r="E132" t="s">
        <v>993</v>
      </c>
      <c r="F132" t="s">
        <v>271</v>
      </c>
      <c r="G132" t="s">
        <v>983</v>
      </c>
      <c r="H132">
        <v>18</v>
      </c>
      <c r="I132">
        <v>12</v>
      </c>
      <c r="J132">
        <f t="shared" si="7"/>
        <v>216</v>
      </c>
    </row>
    <row r="133" spans="1:10" x14ac:dyDescent="0.25">
      <c r="A133" s="23">
        <v>43304</v>
      </c>
      <c r="B133" s="28">
        <f t="shared" si="8"/>
        <v>2018</v>
      </c>
      <c r="C133" t="str">
        <f t="shared" si="6"/>
        <v>Julho</v>
      </c>
      <c r="D133" t="s">
        <v>984</v>
      </c>
      <c r="E133" t="s">
        <v>962</v>
      </c>
      <c r="F133" t="s">
        <v>268</v>
      </c>
      <c r="G133" t="s">
        <v>981</v>
      </c>
      <c r="H133">
        <v>18</v>
      </c>
      <c r="I133">
        <v>38</v>
      </c>
      <c r="J133">
        <f t="shared" si="7"/>
        <v>684</v>
      </c>
    </row>
    <row r="134" spans="1:10" x14ac:dyDescent="0.25">
      <c r="A134" s="23">
        <v>43307</v>
      </c>
      <c r="B134" s="28">
        <f t="shared" si="8"/>
        <v>2018</v>
      </c>
      <c r="C134" t="str">
        <f t="shared" si="6"/>
        <v>Julho</v>
      </c>
      <c r="D134" t="s">
        <v>980</v>
      </c>
      <c r="E134" t="s">
        <v>962</v>
      </c>
      <c r="F134" t="s">
        <v>268</v>
      </c>
      <c r="G134" t="s">
        <v>975</v>
      </c>
      <c r="H134">
        <v>18</v>
      </c>
      <c r="I134">
        <v>8</v>
      </c>
      <c r="J134">
        <f t="shared" si="7"/>
        <v>144</v>
      </c>
    </row>
    <row r="135" spans="1:10" x14ac:dyDescent="0.25">
      <c r="A135" s="23">
        <v>43310</v>
      </c>
      <c r="B135" s="28">
        <f t="shared" si="8"/>
        <v>2018</v>
      </c>
      <c r="C135" t="str">
        <f t="shared" si="6"/>
        <v>Julho</v>
      </c>
      <c r="D135" t="s">
        <v>973</v>
      </c>
      <c r="E135" t="s">
        <v>986</v>
      </c>
      <c r="F135" t="s">
        <v>264</v>
      </c>
      <c r="G135" t="s">
        <v>975</v>
      </c>
      <c r="H135">
        <v>18</v>
      </c>
      <c r="I135">
        <v>8</v>
      </c>
      <c r="J135">
        <f t="shared" si="7"/>
        <v>144</v>
      </c>
    </row>
    <row r="136" spans="1:10" x14ac:dyDescent="0.25">
      <c r="A136" s="23">
        <v>43313</v>
      </c>
      <c r="B136" s="28">
        <f t="shared" si="8"/>
        <v>2018</v>
      </c>
      <c r="C136" t="str">
        <f t="shared" si="6"/>
        <v>Agosto</v>
      </c>
      <c r="D136" t="s">
        <v>971</v>
      </c>
      <c r="E136" t="s">
        <v>962</v>
      </c>
      <c r="F136" t="s">
        <v>268</v>
      </c>
      <c r="G136" t="s">
        <v>972</v>
      </c>
      <c r="H136">
        <v>18</v>
      </c>
      <c r="I136">
        <v>35</v>
      </c>
      <c r="J136">
        <f t="shared" si="7"/>
        <v>630</v>
      </c>
    </row>
    <row r="137" spans="1:10" x14ac:dyDescent="0.25">
      <c r="A137" s="23">
        <v>43402</v>
      </c>
      <c r="B137" s="28">
        <f t="shared" si="8"/>
        <v>2018</v>
      </c>
      <c r="C137" t="str">
        <f t="shared" si="6"/>
        <v>Outubro</v>
      </c>
      <c r="D137" t="s">
        <v>977</v>
      </c>
      <c r="E137" t="s">
        <v>986</v>
      </c>
      <c r="F137" t="s">
        <v>264</v>
      </c>
      <c r="G137" t="s">
        <v>972</v>
      </c>
      <c r="H137">
        <v>18</v>
      </c>
      <c r="I137">
        <v>35</v>
      </c>
      <c r="J137">
        <f t="shared" si="7"/>
        <v>630</v>
      </c>
    </row>
    <row r="138" spans="1:10" x14ac:dyDescent="0.25">
      <c r="A138" s="23">
        <v>43655</v>
      </c>
      <c r="B138" s="28">
        <f t="shared" si="8"/>
        <v>2019</v>
      </c>
      <c r="C138" t="str">
        <f t="shared" si="6"/>
        <v>Julho</v>
      </c>
      <c r="D138" t="s">
        <v>979</v>
      </c>
      <c r="E138" t="s">
        <v>495</v>
      </c>
      <c r="F138" t="s">
        <v>268</v>
      </c>
      <c r="G138" t="s">
        <v>976</v>
      </c>
      <c r="H138">
        <v>18</v>
      </c>
      <c r="I138">
        <v>327</v>
      </c>
      <c r="J138">
        <f t="shared" si="7"/>
        <v>5886</v>
      </c>
    </row>
    <row r="139" spans="1:10" x14ac:dyDescent="0.25">
      <c r="A139" s="23">
        <v>43627</v>
      </c>
      <c r="B139" s="28">
        <f t="shared" si="8"/>
        <v>2019</v>
      </c>
      <c r="C139" t="str">
        <f t="shared" si="6"/>
        <v>Junho</v>
      </c>
      <c r="D139" t="s">
        <v>973</v>
      </c>
      <c r="E139" t="s">
        <v>986</v>
      </c>
      <c r="F139" t="s">
        <v>264</v>
      </c>
      <c r="G139" t="s">
        <v>975</v>
      </c>
      <c r="H139">
        <v>16</v>
      </c>
      <c r="I139">
        <v>8</v>
      </c>
      <c r="J139">
        <f t="shared" si="7"/>
        <v>128</v>
      </c>
    </row>
    <row r="140" spans="1:10" x14ac:dyDescent="0.25">
      <c r="A140" s="23">
        <v>43627</v>
      </c>
      <c r="B140" s="28">
        <f t="shared" si="8"/>
        <v>2019</v>
      </c>
      <c r="C140" t="str">
        <f t="shared" si="6"/>
        <v>Junho</v>
      </c>
      <c r="D140" t="s">
        <v>977</v>
      </c>
      <c r="E140" t="s">
        <v>988</v>
      </c>
      <c r="F140" t="s">
        <v>269</v>
      </c>
      <c r="G140" t="s">
        <v>975</v>
      </c>
      <c r="H140">
        <v>14</v>
      </c>
      <c r="I140">
        <v>8</v>
      </c>
      <c r="J140">
        <f t="shared" si="7"/>
        <v>112</v>
      </c>
    </row>
    <row r="141" spans="1:10" x14ac:dyDescent="0.25">
      <c r="A141" s="23">
        <v>43627</v>
      </c>
      <c r="B141" s="28">
        <f t="shared" si="8"/>
        <v>2019</v>
      </c>
      <c r="C141" t="str">
        <f t="shared" si="6"/>
        <v>Junho</v>
      </c>
      <c r="D141" t="s">
        <v>984</v>
      </c>
      <c r="E141" t="s">
        <v>991</v>
      </c>
      <c r="F141" t="s">
        <v>262</v>
      </c>
      <c r="G141" t="s">
        <v>972</v>
      </c>
      <c r="H141">
        <v>18</v>
      </c>
      <c r="I141">
        <v>35</v>
      </c>
      <c r="J141">
        <f t="shared" si="7"/>
        <v>630</v>
      </c>
    </row>
    <row r="142" spans="1:10" x14ac:dyDescent="0.25">
      <c r="A142" s="23">
        <v>43760</v>
      </c>
      <c r="B142" s="28">
        <f t="shared" si="8"/>
        <v>2019</v>
      </c>
      <c r="C142" t="str">
        <f t="shared" si="6"/>
        <v>Outubro</v>
      </c>
      <c r="D142" t="s">
        <v>980</v>
      </c>
      <c r="E142" t="s">
        <v>991</v>
      </c>
      <c r="F142" t="s">
        <v>262</v>
      </c>
      <c r="G142" t="s">
        <v>978</v>
      </c>
      <c r="H142">
        <v>10</v>
      </c>
      <c r="I142">
        <v>310</v>
      </c>
      <c r="J142">
        <f t="shared" si="7"/>
        <v>3100</v>
      </c>
    </row>
    <row r="143" spans="1:10" x14ac:dyDescent="0.25">
      <c r="A143" s="23">
        <v>43627</v>
      </c>
      <c r="B143" s="28">
        <f t="shared" si="8"/>
        <v>2019</v>
      </c>
      <c r="C143" t="str">
        <f t="shared" si="6"/>
        <v>Junho</v>
      </c>
      <c r="D143" t="s">
        <v>992</v>
      </c>
      <c r="E143" t="s">
        <v>991</v>
      </c>
      <c r="F143" t="s">
        <v>262</v>
      </c>
      <c r="G143" t="s">
        <v>978</v>
      </c>
      <c r="H143">
        <v>12</v>
      </c>
      <c r="I143">
        <v>310</v>
      </c>
      <c r="J143">
        <f t="shared" si="7"/>
        <v>3720</v>
      </c>
    </row>
    <row r="144" spans="1:10" x14ac:dyDescent="0.25">
      <c r="A144" s="23">
        <v>43466</v>
      </c>
      <c r="B144" s="28">
        <f t="shared" si="8"/>
        <v>2019</v>
      </c>
      <c r="C144" t="str">
        <f t="shared" si="6"/>
        <v>Janeiro</v>
      </c>
      <c r="D144" t="s">
        <v>982</v>
      </c>
      <c r="E144" t="s">
        <v>991</v>
      </c>
      <c r="F144" t="s">
        <v>262</v>
      </c>
      <c r="G144" t="s">
        <v>978</v>
      </c>
      <c r="H144">
        <v>12</v>
      </c>
      <c r="I144">
        <v>310</v>
      </c>
      <c r="J144">
        <f t="shared" si="7"/>
        <v>3720</v>
      </c>
    </row>
    <row r="145" spans="1:10" x14ac:dyDescent="0.25">
      <c r="A145" s="23">
        <v>43585</v>
      </c>
      <c r="B145" s="28">
        <f t="shared" si="8"/>
        <v>2019</v>
      </c>
      <c r="C145" t="str">
        <f t="shared" si="6"/>
        <v>Abril</v>
      </c>
      <c r="D145" t="s">
        <v>982</v>
      </c>
      <c r="E145" t="s">
        <v>991</v>
      </c>
      <c r="F145" t="s">
        <v>262</v>
      </c>
      <c r="G145" t="s">
        <v>976</v>
      </c>
      <c r="H145">
        <v>12</v>
      </c>
      <c r="I145">
        <v>327</v>
      </c>
      <c r="J145">
        <f t="shared" si="7"/>
        <v>3924</v>
      </c>
    </row>
    <row r="146" spans="1:10" x14ac:dyDescent="0.25">
      <c r="A146" s="23">
        <v>43627</v>
      </c>
      <c r="B146" s="28">
        <f t="shared" si="8"/>
        <v>2019</v>
      </c>
      <c r="C146" t="str">
        <f t="shared" si="6"/>
        <v>Junho</v>
      </c>
      <c r="D146" t="s">
        <v>980</v>
      </c>
      <c r="E146" t="s">
        <v>495</v>
      </c>
      <c r="F146" t="s">
        <v>268</v>
      </c>
      <c r="G146" t="s">
        <v>976</v>
      </c>
      <c r="H146">
        <v>16</v>
      </c>
      <c r="I146">
        <v>327</v>
      </c>
      <c r="J146">
        <f t="shared" si="7"/>
        <v>5232</v>
      </c>
    </row>
    <row r="147" spans="1:10" x14ac:dyDescent="0.25">
      <c r="A147" s="23">
        <v>43518</v>
      </c>
      <c r="B147" s="28">
        <f t="shared" si="8"/>
        <v>2019</v>
      </c>
      <c r="C147" t="str">
        <f t="shared" si="6"/>
        <v>Fevereiro</v>
      </c>
      <c r="D147" t="s">
        <v>984</v>
      </c>
      <c r="E147" t="s">
        <v>991</v>
      </c>
      <c r="F147" t="s">
        <v>262</v>
      </c>
      <c r="G147" t="s">
        <v>975</v>
      </c>
      <c r="H147">
        <v>8</v>
      </c>
      <c r="I147">
        <v>8</v>
      </c>
      <c r="J147">
        <f t="shared" si="7"/>
        <v>64</v>
      </c>
    </row>
    <row r="148" spans="1:10" x14ac:dyDescent="0.25">
      <c r="A148" s="23">
        <v>43532</v>
      </c>
      <c r="B148" s="28">
        <f t="shared" si="8"/>
        <v>2019</v>
      </c>
      <c r="C148" t="str">
        <f t="shared" si="6"/>
        <v>Março</v>
      </c>
      <c r="D148" t="s">
        <v>982</v>
      </c>
      <c r="E148" t="s">
        <v>991</v>
      </c>
      <c r="F148" t="s">
        <v>262</v>
      </c>
      <c r="G148" t="s">
        <v>972</v>
      </c>
      <c r="H148">
        <v>8</v>
      </c>
      <c r="I148">
        <v>35</v>
      </c>
      <c r="J148">
        <f t="shared" si="7"/>
        <v>280</v>
      </c>
    </row>
    <row r="149" spans="1:10" x14ac:dyDescent="0.25">
      <c r="A149" s="23">
        <v>43547</v>
      </c>
      <c r="B149" s="28">
        <f t="shared" si="8"/>
        <v>2019</v>
      </c>
      <c r="C149" t="str">
        <f t="shared" si="6"/>
        <v>Março</v>
      </c>
      <c r="D149" t="s">
        <v>971</v>
      </c>
      <c r="E149" t="s">
        <v>991</v>
      </c>
      <c r="F149" t="s">
        <v>262</v>
      </c>
      <c r="G149" t="s">
        <v>975</v>
      </c>
      <c r="H149">
        <v>8</v>
      </c>
      <c r="I149">
        <v>8</v>
      </c>
      <c r="J149">
        <f t="shared" si="7"/>
        <v>64</v>
      </c>
    </row>
    <row r="150" spans="1:10" x14ac:dyDescent="0.25">
      <c r="A150" s="23">
        <v>43562</v>
      </c>
      <c r="B150" s="28">
        <f t="shared" si="8"/>
        <v>2019</v>
      </c>
      <c r="C150" t="str">
        <f t="shared" si="6"/>
        <v>Abril</v>
      </c>
      <c r="D150" t="s">
        <v>971</v>
      </c>
      <c r="E150" t="s">
        <v>991</v>
      </c>
      <c r="F150" t="s">
        <v>262</v>
      </c>
      <c r="G150" t="s">
        <v>976</v>
      </c>
      <c r="H150">
        <v>8</v>
      </c>
      <c r="I150">
        <v>327</v>
      </c>
      <c r="J150">
        <f t="shared" si="7"/>
        <v>2616</v>
      </c>
    </row>
    <row r="151" spans="1:10" x14ac:dyDescent="0.25">
      <c r="A151" s="23">
        <v>43577</v>
      </c>
      <c r="B151" s="28">
        <f t="shared" si="8"/>
        <v>2019</v>
      </c>
      <c r="C151" t="str">
        <f t="shared" si="6"/>
        <v>Abril</v>
      </c>
      <c r="D151" t="s">
        <v>992</v>
      </c>
      <c r="E151" t="s">
        <v>986</v>
      </c>
      <c r="F151" t="s">
        <v>264</v>
      </c>
      <c r="G151" t="s">
        <v>978</v>
      </c>
      <c r="H151">
        <v>16</v>
      </c>
      <c r="I151">
        <v>310</v>
      </c>
      <c r="J151">
        <f t="shared" si="7"/>
        <v>4960</v>
      </c>
    </row>
    <row r="152" spans="1:10" x14ac:dyDescent="0.25">
      <c r="A152" s="23">
        <v>43592</v>
      </c>
      <c r="B152" s="28">
        <f t="shared" si="8"/>
        <v>2019</v>
      </c>
      <c r="C152" t="str">
        <f t="shared" si="6"/>
        <v>Maio</v>
      </c>
      <c r="D152" t="s">
        <v>980</v>
      </c>
      <c r="E152" t="s">
        <v>495</v>
      </c>
      <c r="F152" t="s">
        <v>268</v>
      </c>
      <c r="G152" t="s">
        <v>981</v>
      </c>
      <c r="H152">
        <v>16</v>
      </c>
      <c r="I152">
        <v>38</v>
      </c>
      <c r="J152">
        <f t="shared" si="7"/>
        <v>608</v>
      </c>
    </row>
    <row r="153" spans="1:10" x14ac:dyDescent="0.25">
      <c r="A153" s="23">
        <v>43607</v>
      </c>
      <c r="B153" s="28">
        <f t="shared" si="8"/>
        <v>2019</v>
      </c>
      <c r="C153" t="str">
        <f t="shared" si="6"/>
        <v>Maio</v>
      </c>
      <c r="D153" t="s">
        <v>971</v>
      </c>
      <c r="E153" t="s">
        <v>963</v>
      </c>
      <c r="F153" t="s">
        <v>268</v>
      </c>
      <c r="G153" t="s">
        <v>983</v>
      </c>
      <c r="H153">
        <v>16</v>
      </c>
      <c r="I153">
        <v>12</v>
      </c>
      <c r="J153">
        <f t="shared" si="7"/>
        <v>192</v>
      </c>
    </row>
    <row r="154" spans="1:10" x14ac:dyDescent="0.25">
      <c r="A154" s="23">
        <v>43622</v>
      </c>
      <c r="B154" s="28">
        <f t="shared" si="8"/>
        <v>2019</v>
      </c>
      <c r="C154" t="str">
        <f t="shared" si="6"/>
        <v>Junho</v>
      </c>
      <c r="D154" t="s">
        <v>971</v>
      </c>
      <c r="E154" t="s">
        <v>963</v>
      </c>
      <c r="F154" t="s">
        <v>268</v>
      </c>
      <c r="G154" t="s">
        <v>972</v>
      </c>
      <c r="H154">
        <v>16</v>
      </c>
      <c r="I154">
        <v>35</v>
      </c>
      <c r="J154">
        <f t="shared" si="7"/>
        <v>560</v>
      </c>
    </row>
    <row r="155" spans="1:10" x14ac:dyDescent="0.25">
      <c r="A155" s="23">
        <v>43637</v>
      </c>
      <c r="B155" s="28">
        <f t="shared" si="8"/>
        <v>2019</v>
      </c>
      <c r="C155" t="str">
        <f t="shared" si="6"/>
        <v>Junho</v>
      </c>
      <c r="D155" t="s">
        <v>977</v>
      </c>
      <c r="E155" t="s">
        <v>986</v>
      </c>
      <c r="F155" t="s">
        <v>264</v>
      </c>
      <c r="G155" t="s">
        <v>975</v>
      </c>
      <c r="H155">
        <v>16</v>
      </c>
      <c r="I155">
        <v>8</v>
      </c>
      <c r="J155">
        <f t="shared" si="7"/>
        <v>128</v>
      </c>
    </row>
    <row r="156" spans="1:10" x14ac:dyDescent="0.25">
      <c r="A156" s="23">
        <v>43652</v>
      </c>
      <c r="B156" s="28">
        <f t="shared" si="8"/>
        <v>2019</v>
      </c>
      <c r="C156" t="str">
        <f t="shared" si="6"/>
        <v>Julho</v>
      </c>
      <c r="D156" t="s">
        <v>977</v>
      </c>
      <c r="E156" t="s">
        <v>963</v>
      </c>
      <c r="F156" t="s">
        <v>268</v>
      </c>
      <c r="G156" t="s">
        <v>976</v>
      </c>
      <c r="H156">
        <v>16</v>
      </c>
      <c r="I156">
        <v>327</v>
      </c>
      <c r="J156">
        <f t="shared" si="7"/>
        <v>5232</v>
      </c>
    </row>
    <row r="157" spans="1:10" x14ac:dyDescent="0.25">
      <c r="A157" s="23">
        <v>43667</v>
      </c>
      <c r="B157" s="28">
        <f t="shared" si="8"/>
        <v>2019</v>
      </c>
      <c r="C157" t="str">
        <f t="shared" si="6"/>
        <v>Julho</v>
      </c>
      <c r="D157" t="s">
        <v>979</v>
      </c>
      <c r="E157" t="s">
        <v>995</v>
      </c>
      <c r="F157" t="s">
        <v>264</v>
      </c>
      <c r="G157" t="s">
        <v>978</v>
      </c>
      <c r="H157">
        <v>16</v>
      </c>
      <c r="I157">
        <v>310</v>
      </c>
      <c r="J157">
        <f t="shared" si="7"/>
        <v>4960</v>
      </c>
    </row>
    <row r="158" spans="1:10" x14ac:dyDescent="0.25">
      <c r="A158" s="23">
        <v>43682</v>
      </c>
      <c r="B158" s="28">
        <f t="shared" si="8"/>
        <v>2019</v>
      </c>
      <c r="C158" t="str">
        <f t="shared" si="6"/>
        <v>Agosto</v>
      </c>
      <c r="D158" t="s">
        <v>979</v>
      </c>
      <c r="E158" t="s">
        <v>995</v>
      </c>
      <c r="F158" t="s">
        <v>264</v>
      </c>
      <c r="G158" t="s">
        <v>981</v>
      </c>
      <c r="H158">
        <v>16</v>
      </c>
      <c r="I158">
        <v>38</v>
      </c>
      <c r="J158">
        <f t="shared" si="7"/>
        <v>608</v>
      </c>
    </row>
    <row r="159" spans="1:10" x14ac:dyDescent="0.25">
      <c r="A159" s="23">
        <v>43697</v>
      </c>
      <c r="B159" s="28">
        <f t="shared" si="8"/>
        <v>2019</v>
      </c>
      <c r="C159" t="str">
        <f t="shared" si="6"/>
        <v>Agosto</v>
      </c>
      <c r="D159" t="s">
        <v>971</v>
      </c>
      <c r="E159" t="s">
        <v>963</v>
      </c>
      <c r="F159" t="s">
        <v>268</v>
      </c>
      <c r="G159" t="s">
        <v>983</v>
      </c>
      <c r="H159">
        <v>10</v>
      </c>
      <c r="I159">
        <v>12</v>
      </c>
      <c r="J159">
        <f t="shared" si="7"/>
        <v>120</v>
      </c>
    </row>
    <row r="160" spans="1:10" x14ac:dyDescent="0.25">
      <c r="A160" s="23">
        <v>43712</v>
      </c>
      <c r="B160" s="28">
        <f t="shared" si="8"/>
        <v>2019</v>
      </c>
      <c r="C160" t="str">
        <f t="shared" si="6"/>
        <v>Setembro</v>
      </c>
      <c r="D160" t="s">
        <v>971</v>
      </c>
      <c r="E160" t="s">
        <v>962</v>
      </c>
      <c r="F160" t="s">
        <v>268</v>
      </c>
      <c r="G160" t="s">
        <v>972</v>
      </c>
      <c r="H160">
        <v>8</v>
      </c>
      <c r="I160">
        <v>35</v>
      </c>
      <c r="J160">
        <f t="shared" si="7"/>
        <v>280</v>
      </c>
    </row>
    <row r="161" spans="1:10" x14ac:dyDescent="0.25">
      <c r="A161" s="23">
        <v>43727</v>
      </c>
      <c r="B161" s="28">
        <f t="shared" si="8"/>
        <v>2019</v>
      </c>
      <c r="C161" t="str">
        <f t="shared" si="6"/>
        <v>Setembro</v>
      </c>
      <c r="D161" t="s">
        <v>980</v>
      </c>
      <c r="E161" t="s">
        <v>974</v>
      </c>
      <c r="F161" t="s">
        <v>262</v>
      </c>
      <c r="G161" t="s">
        <v>975</v>
      </c>
      <c r="H161">
        <v>12</v>
      </c>
      <c r="I161">
        <v>8</v>
      </c>
      <c r="J161">
        <f t="shared" si="7"/>
        <v>96</v>
      </c>
    </row>
    <row r="162" spans="1:10" x14ac:dyDescent="0.25">
      <c r="A162" s="23">
        <v>43652</v>
      </c>
      <c r="B162" s="28">
        <f t="shared" si="8"/>
        <v>2019</v>
      </c>
      <c r="C162" t="str">
        <f t="shared" si="6"/>
        <v>Julho</v>
      </c>
      <c r="D162" t="s">
        <v>971</v>
      </c>
      <c r="E162" t="s">
        <v>962</v>
      </c>
      <c r="F162" t="s">
        <v>268</v>
      </c>
      <c r="G162" t="s">
        <v>976</v>
      </c>
      <c r="H162">
        <v>14</v>
      </c>
      <c r="I162">
        <v>327</v>
      </c>
      <c r="J162">
        <f t="shared" si="7"/>
        <v>4578</v>
      </c>
    </row>
    <row r="163" spans="1:10" x14ac:dyDescent="0.25">
      <c r="A163" s="23">
        <v>43667</v>
      </c>
      <c r="B163" s="28">
        <f t="shared" si="8"/>
        <v>2019</v>
      </c>
      <c r="C163" t="str">
        <f t="shared" si="6"/>
        <v>Julho</v>
      </c>
      <c r="D163" t="s">
        <v>971</v>
      </c>
      <c r="E163" t="s">
        <v>974</v>
      </c>
      <c r="F163" t="s">
        <v>262</v>
      </c>
      <c r="G163" t="s">
        <v>975</v>
      </c>
      <c r="H163">
        <v>16</v>
      </c>
      <c r="I163">
        <v>8</v>
      </c>
      <c r="J163">
        <f t="shared" si="7"/>
        <v>128</v>
      </c>
    </row>
    <row r="164" spans="1:10" x14ac:dyDescent="0.25">
      <c r="A164" s="23">
        <v>43682</v>
      </c>
      <c r="B164" s="28">
        <f t="shared" si="8"/>
        <v>2019</v>
      </c>
      <c r="C164" t="str">
        <f t="shared" si="6"/>
        <v>Agosto</v>
      </c>
      <c r="D164" t="s">
        <v>973</v>
      </c>
      <c r="E164" t="s">
        <v>974</v>
      </c>
      <c r="F164" t="s">
        <v>262</v>
      </c>
      <c r="G164" t="s">
        <v>983</v>
      </c>
      <c r="H164">
        <v>16</v>
      </c>
      <c r="I164">
        <v>12</v>
      </c>
      <c r="J164">
        <f t="shared" si="7"/>
        <v>192</v>
      </c>
    </row>
    <row r="165" spans="1:10" x14ac:dyDescent="0.25">
      <c r="A165" s="23">
        <v>43697</v>
      </c>
      <c r="B165" s="28">
        <f t="shared" si="8"/>
        <v>2019</v>
      </c>
      <c r="C165" t="str">
        <f t="shared" si="6"/>
        <v>Agosto</v>
      </c>
      <c r="D165" t="s">
        <v>977</v>
      </c>
      <c r="E165" t="s">
        <v>974</v>
      </c>
      <c r="F165" t="s">
        <v>262</v>
      </c>
      <c r="G165" t="s">
        <v>981</v>
      </c>
      <c r="H165">
        <v>16</v>
      </c>
      <c r="I165">
        <v>38</v>
      </c>
      <c r="J165">
        <f t="shared" si="7"/>
        <v>608</v>
      </c>
    </row>
    <row r="166" spans="1:10" x14ac:dyDescent="0.25">
      <c r="A166" s="23">
        <v>43712</v>
      </c>
      <c r="B166" s="28">
        <f t="shared" si="8"/>
        <v>2019</v>
      </c>
      <c r="C166" t="str">
        <f t="shared" si="6"/>
        <v>Setembro</v>
      </c>
      <c r="D166" t="s">
        <v>977</v>
      </c>
      <c r="E166" t="s">
        <v>974</v>
      </c>
      <c r="F166" t="s">
        <v>262</v>
      </c>
      <c r="G166" t="s">
        <v>975</v>
      </c>
      <c r="H166">
        <v>16</v>
      </c>
      <c r="I166">
        <v>8</v>
      </c>
      <c r="J166">
        <f t="shared" si="7"/>
        <v>128</v>
      </c>
    </row>
    <row r="167" spans="1:10" x14ac:dyDescent="0.25">
      <c r="A167" s="23">
        <v>43362</v>
      </c>
      <c r="B167" s="28">
        <f t="shared" si="8"/>
        <v>2018</v>
      </c>
      <c r="C167" t="str">
        <f t="shared" si="6"/>
        <v>Setembro</v>
      </c>
      <c r="D167" t="s">
        <v>973</v>
      </c>
      <c r="E167" t="s">
        <v>988</v>
      </c>
      <c r="F167" t="s">
        <v>269</v>
      </c>
      <c r="G167" t="s">
        <v>975</v>
      </c>
      <c r="H167">
        <v>16</v>
      </c>
      <c r="I167">
        <v>8</v>
      </c>
      <c r="J167">
        <f t="shared" si="7"/>
        <v>128</v>
      </c>
    </row>
    <row r="168" spans="1:10" x14ac:dyDescent="0.25">
      <c r="A168" s="23">
        <v>43377</v>
      </c>
      <c r="B168" s="28">
        <f t="shared" si="8"/>
        <v>2018</v>
      </c>
      <c r="C168" t="str">
        <f t="shared" si="6"/>
        <v>Outubro</v>
      </c>
      <c r="D168" t="s">
        <v>977</v>
      </c>
      <c r="E168" t="s">
        <v>962</v>
      </c>
      <c r="F168" t="s">
        <v>268</v>
      </c>
      <c r="G168" t="s">
        <v>972</v>
      </c>
      <c r="H168">
        <v>2</v>
      </c>
      <c r="I168">
        <v>35</v>
      </c>
      <c r="J168">
        <f t="shared" si="7"/>
        <v>70</v>
      </c>
    </row>
    <row r="169" spans="1:10" x14ac:dyDescent="0.25">
      <c r="A169" s="23">
        <v>43757</v>
      </c>
      <c r="B169" s="28">
        <f t="shared" si="8"/>
        <v>2019</v>
      </c>
      <c r="C169" t="str">
        <f t="shared" si="6"/>
        <v>Outubro</v>
      </c>
      <c r="D169" t="s">
        <v>992</v>
      </c>
      <c r="E169" t="s">
        <v>962</v>
      </c>
      <c r="F169" t="s">
        <v>268</v>
      </c>
      <c r="G169" t="s">
        <v>972</v>
      </c>
      <c r="H169">
        <v>14</v>
      </c>
      <c r="I169">
        <v>35</v>
      </c>
      <c r="J169">
        <f t="shared" si="7"/>
        <v>490</v>
      </c>
    </row>
    <row r="170" spans="1:10" x14ac:dyDescent="0.25">
      <c r="A170" s="23">
        <v>43253</v>
      </c>
      <c r="B170" s="28">
        <f t="shared" si="8"/>
        <v>2018</v>
      </c>
      <c r="C170" t="str">
        <f t="shared" si="6"/>
        <v>Junho</v>
      </c>
      <c r="D170" t="s">
        <v>984</v>
      </c>
      <c r="E170" t="s">
        <v>974</v>
      </c>
      <c r="F170" t="s">
        <v>262</v>
      </c>
      <c r="G170" t="s">
        <v>976</v>
      </c>
      <c r="H170">
        <v>14</v>
      </c>
      <c r="I170">
        <v>327</v>
      </c>
      <c r="J170">
        <f t="shared" si="7"/>
        <v>4578</v>
      </c>
    </row>
    <row r="171" spans="1:10" x14ac:dyDescent="0.25">
      <c r="A171" s="23">
        <v>43742</v>
      </c>
      <c r="B171" s="28">
        <f t="shared" si="8"/>
        <v>2019</v>
      </c>
      <c r="C171" t="str">
        <f t="shared" si="6"/>
        <v>Outubro</v>
      </c>
      <c r="D171" t="s">
        <v>971</v>
      </c>
      <c r="E171" t="s">
        <v>974</v>
      </c>
      <c r="F171" t="s">
        <v>262</v>
      </c>
      <c r="G171" t="s">
        <v>975</v>
      </c>
      <c r="H171">
        <v>12</v>
      </c>
      <c r="I171">
        <v>8</v>
      </c>
      <c r="J171">
        <f t="shared" si="7"/>
        <v>96</v>
      </c>
    </row>
    <row r="172" spans="1:10" x14ac:dyDescent="0.25">
      <c r="A172" s="23">
        <v>43757</v>
      </c>
      <c r="B172" s="28">
        <f t="shared" si="8"/>
        <v>2019</v>
      </c>
      <c r="C172" t="str">
        <f t="shared" si="6"/>
        <v>Outubro</v>
      </c>
      <c r="D172" t="s">
        <v>973</v>
      </c>
      <c r="E172" t="s">
        <v>974</v>
      </c>
      <c r="F172" t="s">
        <v>262</v>
      </c>
      <c r="G172" t="s">
        <v>975</v>
      </c>
      <c r="H172">
        <v>12</v>
      </c>
      <c r="I172">
        <v>8</v>
      </c>
      <c r="J172">
        <f t="shared" si="7"/>
        <v>96</v>
      </c>
    </row>
    <row r="173" spans="1:10" x14ac:dyDescent="0.25">
      <c r="A173" s="23">
        <v>43253</v>
      </c>
      <c r="B173" s="28">
        <f t="shared" si="8"/>
        <v>2018</v>
      </c>
      <c r="C173" t="str">
        <f t="shared" si="6"/>
        <v>Junho</v>
      </c>
      <c r="D173" t="s">
        <v>977</v>
      </c>
      <c r="E173" t="s">
        <v>974</v>
      </c>
      <c r="F173" t="s">
        <v>262</v>
      </c>
      <c r="G173" t="s">
        <v>972</v>
      </c>
      <c r="H173">
        <v>12</v>
      </c>
      <c r="I173">
        <v>35</v>
      </c>
      <c r="J173">
        <f t="shared" si="7"/>
        <v>420</v>
      </c>
    </row>
    <row r="174" spans="1:10" x14ac:dyDescent="0.25">
      <c r="A174" s="23">
        <v>43256</v>
      </c>
      <c r="B174" s="28">
        <f t="shared" si="8"/>
        <v>2018</v>
      </c>
      <c r="C174" t="str">
        <f t="shared" si="6"/>
        <v>Junho</v>
      </c>
      <c r="D174" t="s">
        <v>992</v>
      </c>
      <c r="E174" t="s">
        <v>962</v>
      </c>
      <c r="F174" t="s">
        <v>268</v>
      </c>
      <c r="G174" t="s">
        <v>978</v>
      </c>
      <c r="H174">
        <v>8</v>
      </c>
      <c r="I174">
        <v>310</v>
      </c>
      <c r="J174">
        <f t="shared" si="7"/>
        <v>2480</v>
      </c>
    </row>
    <row r="175" spans="1:10" x14ac:dyDescent="0.25">
      <c r="A175" s="23">
        <v>43259</v>
      </c>
      <c r="B175" s="28">
        <f t="shared" si="8"/>
        <v>2018</v>
      </c>
      <c r="C175" t="str">
        <f t="shared" si="6"/>
        <v>Junho</v>
      </c>
      <c r="D175" t="s">
        <v>980</v>
      </c>
      <c r="E175" t="s">
        <v>962</v>
      </c>
      <c r="F175" t="s">
        <v>268</v>
      </c>
      <c r="G175" t="s">
        <v>978</v>
      </c>
      <c r="H175">
        <v>16</v>
      </c>
      <c r="I175">
        <v>310</v>
      </c>
      <c r="J175">
        <f t="shared" si="7"/>
        <v>4960</v>
      </c>
    </row>
    <row r="176" spans="1:10" x14ac:dyDescent="0.25">
      <c r="A176" s="23">
        <v>43262</v>
      </c>
      <c r="B176" s="28">
        <f t="shared" si="8"/>
        <v>2018</v>
      </c>
      <c r="C176" t="str">
        <f t="shared" si="6"/>
        <v>Junho</v>
      </c>
      <c r="D176" t="s">
        <v>979</v>
      </c>
      <c r="E176" t="s">
        <v>964</v>
      </c>
      <c r="F176" t="s">
        <v>268</v>
      </c>
      <c r="G176" t="s">
        <v>978</v>
      </c>
      <c r="H176">
        <v>18</v>
      </c>
      <c r="I176">
        <v>310</v>
      </c>
      <c r="J176">
        <f t="shared" si="7"/>
        <v>5580</v>
      </c>
    </row>
    <row r="177" spans="1:10" x14ac:dyDescent="0.25">
      <c r="A177" s="23">
        <v>43265</v>
      </c>
      <c r="B177" s="28">
        <f t="shared" si="8"/>
        <v>2018</v>
      </c>
      <c r="C177" t="str">
        <f t="shared" si="6"/>
        <v>Junho</v>
      </c>
      <c r="D177" t="s">
        <v>971</v>
      </c>
      <c r="E177" t="s">
        <v>964</v>
      </c>
      <c r="F177" t="s">
        <v>268</v>
      </c>
      <c r="G177" t="s">
        <v>976</v>
      </c>
      <c r="H177">
        <v>20</v>
      </c>
      <c r="I177">
        <v>327</v>
      </c>
      <c r="J177">
        <f t="shared" si="7"/>
        <v>6540</v>
      </c>
    </row>
    <row r="178" spans="1:10" x14ac:dyDescent="0.25">
      <c r="A178" s="23">
        <v>43268</v>
      </c>
      <c r="B178" s="28">
        <f t="shared" si="8"/>
        <v>2018</v>
      </c>
      <c r="C178" t="str">
        <f t="shared" si="6"/>
        <v>Junho</v>
      </c>
      <c r="D178" t="s">
        <v>982</v>
      </c>
      <c r="E178" t="s">
        <v>964</v>
      </c>
      <c r="F178" t="s">
        <v>268</v>
      </c>
      <c r="G178" t="s">
        <v>976</v>
      </c>
      <c r="H178">
        <v>10</v>
      </c>
      <c r="I178">
        <v>327</v>
      </c>
      <c r="J178">
        <f t="shared" si="7"/>
        <v>3270</v>
      </c>
    </row>
    <row r="179" spans="1:10" x14ac:dyDescent="0.25">
      <c r="A179" s="23">
        <v>43271</v>
      </c>
      <c r="B179" s="28">
        <f t="shared" si="8"/>
        <v>2018</v>
      </c>
      <c r="C179" t="str">
        <f t="shared" si="6"/>
        <v>Junho</v>
      </c>
      <c r="D179" t="s">
        <v>980</v>
      </c>
      <c r="E179" t="s">
        <v>964</v>
      </c>
      <c r="F179" t="s">
        <v>268</v>
      </c>
      <c r="G179" t="s">
        <v>975</v>
      </c>
      <c r="H179">
        <v>14</v>
      </c>
      <c r="I179">
        <v>8</v>
      </c>
      <c r="J179">
        <f t="shared" si="7"/>
        <v>112</v>
      </c>
    </row>
    <row r="180" spans="1:10" x14ac:dyDescent="0.25">
      <c r="A180" s="23">
        <v>43274</v>
      </c>
      <c r="B180" s="28">
        <f t="shared" si="8"/>
        <v>2018</v>
      </c>
      <c r="C180" t="str">
        <f t="shared" si="6"/>
        <v>Junho</v>
      </c>
      <c r="D180" t="s">
        <v>971</v>
      </c>
      <c r="E180" t="s">
        <v>964</v>
      </c>
      <c r="F180" t="s">
        <v>268</v>
      </c>
      <c r="G180" t="s">
        <v>972</v>
      </c>
      <c r="H180">
        <v>4</v>
      </c>
      <c r="I180">
        <v>35</v>
      </c>
      <c r="J180">
        <f t="shared" si="7"/>
        <v>140</v>
      </c>
    </row>
    <row r="181" spans="1:10" x14ac:dyDescent="0.25">
      <c r="A181" s="23">
        <v>43277</v>
      </c>
      <c r="B181" s="28">
        <f t="shared" si="8"/>
        <v>2018</v>
      </c>
      <c r="C181" t="str">
        <f t="shared" si="6"/>
        <v>Junho</v>
      </c>
      <c r="D181" t="s">
        <v>984</v>
      </c>
      <c r="E181" t="s">
        <v>987</v>
      </c>
      <c r="F181" t="s">
        <v>271</v>
      </c>
      <c r="G181" t="s">
        <v>975</v>
      </c>
      <c r="H181">
        <v>14</v>
      </c>
      <c r="I181">
        <v>8</v>
      </c>
      <c r="J181">
        <f t="shared" si="7"/>
        <v>112</v>
      </c>
    </row>
    <row r="182" spans="1:10" x14ac:dyDescent="0.25">
      <c r="A182" s="23">
        <v>43280</v>
      </c>
      <c r="B182" s="28">
        <f t="shared" si="8"/>
        <v>2018</v>
      </c>
      <c r="C182" t="str">
        <f t="shared" si="6"/>
        <v>Junho</v>
      </c>
      <c r="D182" t="s">
        <v>984</v>
      </c>
      <c r="E182" t="s">
        <v>974</v>
      </c>
      <c r="F182" t="s">
        <v>262</v>
      </c>
      <c r="G182" t="s">
        <v>976</v>
      </c>
      <c r="H182">
        <v>8</v>
      </c>
      <c r="I182">
        <v>327</v>
      </c>
      <c r="J182">
        <f t="shared" si="7"/>
        <v>2616</v>
      </c>
    </row>
    <row r="183" spans="1:10" x14ac:dyDescent="0.25">
      <c r="A183" s="23">
        <v>43283</v>
      </c>
      <c r="B183" s="28">
        <f t="shared" si="8"/>
        <v>2018</v>
      </c>
      <c r="C183" t="str">
        <f t="shared" si="6"/>
        <v>Julho</v>
      </c>
      <c r="D183" t="s">
        <v>980</v>
      </c>
      <c r="E183" t="s">
        <v>974</v>
      </c>
      <c r="F183" t="s">
        <v>262</v>
      </c>
      <c r="G183" t="s">
        <v>978</v>
      </c>
      <c r="H183">
        <v>8</v>
      </c>
      <c r="I183">
        <v>310</v>
      </c>
      <c r="J183">
        <f t="shared" si="7"/>
        <v>2480</v>
      </c>
    </row>
    <row r="184" spans="1:10" x14ac:dyDescent="0.25">
      <c r="A184" s="23">
        <v>43286</v>
      </c>
      <c r="B184" s="28">
        <f t="shared" si="8"/>
        <v>2018</v>
      </c>
      <c r="C184" t="str">
        <f t="shared" si="6"/>
        <v>Julho</v>
      </c>
      <c r="D184" t="s">
        <v>982</v>
      </c>
      <c r="E184" t="s">
        <v>974</v>
      </c>
      <c r="F184" t="s">
        <v>262</v>
      </c>
      <c r="G184" t="s">
        <v>981</v>
      </c>
      <c r="H184">
        <v>8</v>
      </c>
      <c r="I184">
        <v>38</v>
      </c>
      <c r="J184">
        <f t="shared" si="7"/>
        <v>304</v>
      </c>
    </row>
    <row r="185" spans="1:10" x14ac:dyDescent="0.25">
      <c r="A185" s="23">
        <v>43289</v>
      </c>
      <c r="B185" s="28">
        <f t="shared" si="8"/>
        <v>2018</v>
      </c>
      <c r="C185" t="str">
        <f t="shared" si="6"/>
        <v>Julho</v>
      </c>
      <c r="D185" t="s">
        <v>971</v>
      </c>
      <c r="E185" t="s">
        <v>974</v>
      </c>
      <c r="F185" t="s">
        <v>262</v>
      </c>
      <c r="G185" t="s">
        <v>983</v>
      </c>
      <c r="H185">
        <v>8</v>
      </c>
      <c r="I185">
        <v>12</v>
      </c>
      <c r="J185">
        <f t="shared" si="7"/>
        <v>96</v>
      </c>
    </row>
    <row r="186" spans="1:10" x14ac:dyDescent="0.25">
      <c r="A186" s="23">
        <v>43292</v>
      </c>
      <c r="B186" s="28">
        <f t="shared" si="8"/>
        <v>2018</v>
      </c>
      <c r="C186" t="str">
        <f t="shared" si="6"/>
        <v>Julho</v>
      </c>
      <c r="D186" t="s">
        <v>973</v>
      </c>
      <c r="E186" t="s">
        <v>990</v>
      </c>
      <c r="F186" t="s">
        <v>262</v>
      </c>
      <c r="G186" t="s">
        <v>972</v>
      </c>
      <c r="H186">
        <v>8</v>
      </c>
      <c r="I186">
        <v>35</v>
      </c>
      <c r="J186">
        <f t="shared" si="7"/>
        <v>280</v>
      </c>
    </row>
    <row r="187" spans="1:10" x14ac:dyDescent="0.25">
      <c r="A187" s="23">
        <v>43295</v>
      </c>
      <c r="B187" s="28">
        <f t="shared" si="8"/>
        <v>2018</v>
      </c>
      <c r="C187" t="str">
        <f t="shared" si="6"/>
        <v>Julho</v>
      </c>
      <c r="D187" t="s">
        <v>971</v>
      </c>
      <c r="E187" t="s">
        <v>990</v>
      </c>
      <c r="F187" t="s">
        <v>262</v>
      </c>
      <c r="G187" t="s">
        <v>975</v>
      </c>
      <c r="H187">
        <v>8</v>
      </c>
      <c r="I187">
        <v>8</v>
      </c>
      <c r="J187">
        <f t="shared" si="7"/>
        <v>64</v>
      </c>
    </row>
    <row r="188" spans="1:10" x14ac:dyDescent="0.25">
      <c r="A188" s="23">
        <v>43298</v>
      </c>
      <c r="B188" s="28">
        <f t="shared" si="8"/>
        <v>2018</v>
      </c>
      <c r="C188" t="str">
        <f t="shared" si="6"/>
        <v>Julho</v>
      </c>
      <c r="D188" t="s">
        <v>977</v>
      </c>
      <c r="E188" t="s">
        <v>990</v>
      </c>
      <c r="F188" t="s">
        <v>262</v>
      </c>
      <c r="G188" t="s">
        <v>976</v>
      </c>
      <c r="H188">
        <v>8</v>
      </c>
      <c r="I188">
        <v>327</v>
      </c>
      <c r="J188">
        <f t="shared" si="7"/>
        <v>2616</v>
      </c>
    </row>
    <row r="189" spans="1:10" x14ac:dyDescent="0.25">
      <c r="A189" s="23">
        <v>43301</v>
      </c>
      <c r="B189" s="28">
        <f t="shared" si="8"/>
        <v>2018</v>
      </c>
      <c r="C189" t="str">
        <f t="shared" si="6"/>
        <v>Julho</v>
      </c>
      <c r="D189" t="s">
        <v>982</v>
      </c>
      <c r="E189" t="s">
        <v>495</v>
      </c>
      <c r="F189" t="s">
        <v>268</v>
      </c>
      <c r="G189" t="s">
        <v>978</v>
      </c>
      <c r="H189">
        <v>14</v>
      </c>
      <c r="I189">
        <v>310</v>
      </c>
      <c r="J189">
        <f t="shared" si="7"/>
        <v>4340</v>
      </c>
    </row>
    <row r="190" spans="1:10" x14ac:dyDescent="0.25">
      <c r="A190" s="23">
        <v>43304</v>
      </c>
      <c r="B190" s="28">
        <f t="shared" si="8"/>
        <v>2018</v>
      </c>
      <c r="C190" t="str">
        <f t="shared" si="6"/>
        <v>Julho</v>
      </c>
      <c r="D190" t="s">
        <v>982</v>
      </c>
      <c r="E190" t="s">
        <v>495</v>
      </c>
      <c r="F190" t="s">
        <v>268</v>
      </c>
      <c r="G190" t="s">
        <v>981</v>
      </c>
      <c r="H190">
        <v>14</v>
      </c>
      <c r="I190">
        <v>38</v>
      </c>
      <c r="J190">
        <f t="shared" si="7"/>
        <v>532</v>
      </c>
    </row>
    <row r="191" spans="1:10" x14ac:dyDescent="0.25">
      <c r="A191" s="23">
        <v>43307</v>
      </c>
      <c r="B191" s="28">
        <f t="shared" si="8"/>
        <v>2018</v>
      </c>
      <c r="C191" t="str">
        <f t="shared" si="6"/>
        <v>Julho</v>
      </c>
      <c r="D191" t="s">
        <v>977</v>
      </c>
      <c r="E191" t="s">
        <v>495</v>
      </c>
      <c r="F191" t="s">
        <v>268</v>
      </c>
      <c r="G191" t="s">
        <v>983</v>
      </c>
      <c r="H191">
        <v>14</v>
      </c>
      <c r="I191">
        <v>12</v>
      </c>
      <c r="J191">
        <f t="shared" si="7"/>
        <v>168</v>
      </c>
    </row>
    <row r="192" spans="1:10" x14ac:dyDescent="0.25">
      <c r="A192" s="23">
        <v>43310</v>
      </c>
      <c r="B192" s="28">
        <f t="shared" si="8"/>
        <v>2018</v>
      </c>
      <c r="C192" t="str">
        <f t="shared" si="6"/>
        <v>Julho</v>
      </c>
      <c r="D192" t="s">
        <v>979</v>
      </c>
      <c r="E192" t="s">
        <v>495</v>
      </c>
      <c r="F192" t="s">
        <v>268</v>
      </c>
      <c r="G192" t="s">
        <v>972</v>
      </c>
      <c r="H192">
        <v>14</v>
      </c>
      <c r="I192">
        <v>35</v>
      </c>
      <c r="J192">
        <f t="shared" si="7"/>
        <v>490</v>
      </c>
    </row>
    <row r="193" spans="1:10" x14ac:dyDescent="0.25">
      <c r="A193" s="23">
        <v>43313</v>
      </c>
      <c r="B193" s="28">
        <f t="shared" si="8"/>
        <v>2018</v>
      </c>
      <c r="C193" t="str">
        <f t="shared" si="6"/>
        <v>Agosto</v>
      </c>
      <c r="D193" t="s">
        <v>992</v>
      </c>
      <c r="E193" t="s">
        <v>990</v>
      </c>
      <c r="F193" t="s">
        <v>262</v>
      </c>
      <c r="G193" t="s">
        <v>975</v>
      </c>
      <c r="H193">
        <v>18</v>
      </c>
      <c r="I193">
        <v>8</v>
      </c>
      <c r="J193">
        <f t="shared" si="7"/>
        <v>144</v>
      </c>
    </row>
    <row r="194" spans="1:10" x14ac:dyDescent="0.25">
      <c r="A194" s="23">
        <v>43402</v>
      </c>
      <c r="B194" s="28">
        <f t="shared" si="8"/>
        <v>2018</v>
      </c>
      <c r="C194" t="str">
        <f t="shared" ref="C194:C257" si="9">PROPER(TEXT(A194,"mmmm"))</f>
        <v>Outubro</v>
      </c>
      <c r="D194" t="s">
        <v>980</v>
      </c>
      <c r="E194" t="s">
        <v>962</v>
      </c>
      <c r="F194" t="s">
        <v>268</v>
      </c>
      <c r="G194" t="s">
        <v>976</v>
      </c>
      <c r="H194">
        <v>10</v>
      </c>
      <c r="I194">
        <v>327</v>
      </c>
      <c r="J194">
        <f t="shared" ref="J194:J257" si="10">H194*I194</f>
        <v>3270</v>
      </c>
    </row>
    <row r="195" spans="1:10" x14ac:dyDescent="0.25">
      <c r="A195" s="23">
        <v>43655</v>
      </c>
      <c r="B195" s="28">
        <f t="shared" ref="B195:B258" si="11">YEAR(A195)</f>
        <v>2019</v>
      </c>
      <c r="C195" t="str">
        <f t="shared" si="9"/>
        <v>Julho</v>
      </c>
      <c r="D195" t="s">
        <v>971</v>
      </c>
      <c r="E195" t="s">
        <v>965</v>
      </c>
      <c r="F195" t="s">
        <v>271</v>
      </c>
      <c r="G195" t="s">
        <v>975</v>
      </c>
      <c r="H195">
        <v>2</v>
      </c>
      <c r="I195">
        <v>8</v>
      </c>
      <c r="J195">
        <f t="shared" si="10"/>
        <v>16</v>
      </c>
    </row>
    <row r="196" spans="1:10" x14ac:dyDescent="0.25">
      <c r="A196" s="23">
        <v>43627</v>
      </c>
      <c r="B196" s="28">
        <f t="shared" si="11"/>
        <v>2019</v>
      </c>
      <c r="C196" t="str">
        <f t="shared" si="9"/>
        <v>Junho</v>
      </c>
      <c r="D196" t="s">
        <v>973</v>
      </c>
      <c r="E196" t="s">
        <v>988</v>
      </c>
      <c r="F196" t="s">
        <v>269</v>
      </c>
      <c r="G196" t="s">
        <v>983</v>
      </c>
      <c r="H196">
        <v>6</v>
      </c>
      <c r="I196">
        <v>12</v>
      </c>
      <c r="J196">
        <f t="shared" si="10"/>
        <v>72</v>
      </c>
    </row>
    <row r="197" spans="1:10" x14ac:dyDescent="0.25">
      <c r="A197" s="23">
        <v>43627</v>
      </c>
      <c r="B197" s="28">
        <f t="shared" si="11"/>
        <v>2019</v>
      </c>
      <c r="C197" t="str">
        <f t="shared" si="9"/>
        <v>Junho</v>
      </c>
      <c r="D197" t="s">
        <v>992</v>
      </c>
      <c r="E197" t="s">
        <v>990</v>
      </c>
      <c r="F197" t="s">
        <v>262</v>
      </c>
      <c r="G197" t="s">
        <v>981</v>
      </c>
      <c r="H197">
        <v>10</v>
      </c>
      <c r="I197">
        <v>38</v>
      </c>
      <c r="J197">
        <f t="shared" si="10"/>
        <v>380</v>
      </c>
    </row>
    <row r="198" spans="1:10" x14ac:dyDescent="0.25">
      <c r="A198" s="23">
        <v>43627</v>
      </c>
      <c r="B198" s="28">
        <f t="shared" si="11"/>
        <v>2019</v>
      </c>
      <c r="C198" t="str">
        <f t="shared" si="9"/>
        <v>Junho</v>
      </c>
      <c r="D198" t="s">
        <v>984</v>
      </c>
      <c r="E198" t="s">
        <v>965</v>
      </c>
      <c r="F198" t="s">
        <v>271</v>
      </c>
      <c r="G198" t="s">
        <v>975</v>
      </c>
      <c r="H198">
        <v>10</v>
      </c>
      <c r="I198">
        <v>8</v>
      </c>
      <c r="J198">
        <f t="shared" si="10"/>
        <v>80</v>
      </c>
    </row>
    <row r="199" spans="1:10" x14ac:dyDescent="0.25">
      <c r="A199" s="23">
        <v>42738</v>
      </c>
      <c r="B199" s="28">
        <f t="shared" si="11"/>
        <v>2017</v>
      </c>
      <c r="C199" t="str">
        <f t="shared" si="9"/>
        <v>Janeiro</v>
      </c>
      <c r="D199" t="s">
        <v>980</v>
      </c>
      <c r="E199" t="s">
        <v>962</v>
      </c>
      <c r="F199" t="s">
        <v>268</v>
      </c>
      <c r="G199" t="s">
        <v>975</v>
      </c>
      <c r="H199">
        <v>8</v>
      </c>
      <c r="I199">
        <v>8</v>
      </c>
      <c r="J199">
        <f t="shared" si="10"/>
        <v>64</v>
      </c>
    </row>
    <row r="200" spans="1:10" x14ac:dyDescent="0.25">
      <c r="A200" s="23">
        <v>42741</v>
      </c>
      <c r="B200" s="28">
        <f t="shared" si="11"/>
        <v>2017</v>
      </c>
      <c r="C200" t="str">
        <f t="shared" si="9"/>
        <v>Janeiro</v>
      </c>
      <c r="D200" t="s">
        <v>971</v>
      </c>
      <c r="E200" t="s">
        <v>962</v>
      </c>
      <c r="F200" t="s">
        <v>268</v>
      </c>
      <c r="G200" t="s">
        <v>972</v>
      </c>
      <c r="H200">
        <v>8</v>
      </c>
      <c r="I200">
        <v>35</v>
      </c>
      <c r="J200">
        <f t="shared" si="10"/>
        <v>280</v>
      </c>
    </row>
    <row r="201" spans="1:10" x14ac:dyDescent="0.25">
      <c r="A201" s="23">
        <v>42742</v>
      </c>
      <c r="B201" s="28">
        <f t="shared" si="11"/>
        <v>2017</v>
      </c>
      <c r="C201" t="str">
        <f t="shared" si="9"/>
        <v>Janeiro</v>
      </c>
      <c r="D201" t="s">
        <v>979</v>
      </c>
      <c r="E201" t="s">
        <v>962</v>
      </c>
      <c r="F201" t="s">
        <v>268</v>
      </c>
      <c r="G201" t="s">
        <v>972</v>
      </c>
      <c r="H201">
        <v>2</v>
      </c>
      <c r="I201">
        <v>35</v>
      </c>
      <c r="J201">
        <f t="shared" si="10"/>
        <v>70</v>
      </c>
    </row>
    <row r="202" spans="1:10" x14ac:dyDescent="0.25">
      <c r="A202" s="23">
        <v>42743</v>
      </c>
      <c r="B202" s="28">
        <f t="shared" si="11"/>
        <v>2017</v>
      </c>
      <c r="C202" t="str">
        <f t="shared" si="9"/>
        <v>Janeiro</v>
      </c>
      <c r="D202" t="s">
        <v>971</v>
      </c>
      <c r="E202" t="s">
        <v>989</v>
      </c>
      <c r="F202" t="s">
        <v>269</v>
      </c>
      <c r="G202" t="s">
        <v>976</v>
      </c>
      <c r="H202">
        <v>12</v>
      </c>
      <c r="I202">
        <v>327</v>
      </c>
      <c r="J202">
        <f t="shared" si="10"/>
        <v>3924</v>
      </c>
    </row>
    <row r="203" spans="1:10" x14ac:dyDescent="0.25">
      <c r="A203" s="23">
        <v>42744</v>
      </c>
      <c r="B203" s="28">
        <f t="shared" si="11"/>
        <v>2017</v>
      </c>
      <c r="C203" t="str">
        <f t="shared" si="9"/>
        <v>Janeiro</v>
      </c>
      <c r="D203" t="s">
        <v>973</v>
      </c>
      <c r="E203" t="s">
        <v>990</v>
      </c>
      <c r="F203" t="s">
        <v>262</v>
      </c>
      <c r="G203" t="s">
        <v>975</v>
      </c>
      <c r="H203">
        <v>18</v>
      </c>
      <c r="I203">
        <v>8</v>
      </c>
      <c r="J203">
        <f t="shared" si="10"/>
        <v>144</v>
      </c>
    </row>
    <row r="204" spans="1:10" x14ac:dyDescent="0.25">
      <c r="A204" s="23">
        <v>42745</v>
      </c>
      <c r="B204" s="28">
        <f t="shared" si="11"/>
        <v>2017</v>
      </c>
      <c r="C204" t="str">
        <f t="shared" si="9"/>
        <v>Janeiro</v>
      </c>
      <c r="D204" t="s">
        <v>984</v>
      </c>
      <c r="E204" t="s">
        <v>962</v>
      </c>
      <c r="F204" t="s">
        <v>268</v>
      </c>
      <c r="G204" t="s">
        <v>975</v>
      </c>
      <c r="H204">
        <v>14</v>
      </c>
      <c r="I204">
        <v>8</v>
      </c>
      <c r="J204">
        <f t="shared" si="10"/>
        <v>112</v>
      </c>
    </row>
    <row r="205" spans="1:10" x14ac:dyDescent="0.25">
      <c r="A205" s="23">
        <v>42748</v>
      </c>
      <c r="B205" s="28">
        <f t="shared" si="11"/>
        <v>2017</v>
      </c>
      <c r="C205" t="str">
        <f t="shared" si="9"/>
        <v>Janeiro</v>
      </c>
      <c r="D205" t="s">
        <v>979</v>
      </c>
      <c r="E205" t="s">
        <v>965</v>
      </c>
      <c r="F205" t="s">
        <v>271</v>
      </c>
      <c r="G205" t="s">
        <v>972</v>
      </c>
      <c r="H205">
        <v>12</v>
      </c>
      <c r="I205">
        <v>35</v>
      </c>
      <c r="J205">
        <f t="shared" si="10"/>
        <v>420</v>
      </c>
    </row>
    <row r="206" spans="1:10" x14ac:dyDescent="0.25">
      <c r="A206" s="23">
        <v>42749</v>
      </c>
      <c r="B206" s="28">
        <f t="shared" si="11"/>
        <v>2017</v>
      </c>
      <c r="C206" t="str">
        <f t="shared" si="9"/>
        <v>Janeiro</v>
      </c>
      <c r="D206" t="s">
        <v>980</v>
      </c>
      <c r="E206" t="s">
        <v>990</v>
      </c>
      <c r="F206" t="s">
        <v>262</v>
      </c>
      <c r="G206" t="s">
        <v>978</v>
      </c>
      <c r="H206">
        <v>16</v>
      </c>
      <c r="I206">
        <v>310</v>
      </c>
      <c r="J206">
        <f t="shared" si="10"/>
        <v>4960</v>
      </c>
    </row>
    <row r="207" spans="1:10" x14ac:dyDescent="0.25">
      <c r="A207" s="23">
        <v>42750</v>
      </c>
      <c r="B207" s="28">
        <f t="shared" si="11"/>
        <v>2017</v>
      </c>
      <c r="C207" t="str">
        <f t="shared" si="9"/>
        <v>Janeiro</v>
      </c>
      <c r="D207" t="s">
        <v>971</v>
      </c>
      <c r="E207" t="s">
        <v>989</v>
      </c>
      <c r="F207" t="s">
        <v>269</v>
      </c>
      <c r="G207" t="s">
        <v>978</v>
      </c>
      <c r="H207">
        <v>6</v>
      </c>
      <c r="I207">
        <v>310</v>
      </c>
      <c r="J207">
        <f t="shared" si="10"/>
        <v>1860</v>
      </c>
    </row>
    <row r="208" spans="1:10" x14ac:dyDescent="0.25">
      <c r="A208" s="23">
        <v>42751</v>
      </c>
      <c r="B208" s="28">
        <f t="shared" si="11"/>
        <v>2017</v>
      </c>
      <c r="C208" t="str">
        <f t="shared" si="9"/>
        <v>Janeiro</v>
      </c>
      <c r="D208" t="s">
        <v>992</v>
      </c>
      <c r="E208" t="s">
        <v>962</v>
      </c>
      <c r="F208" t="s">
        <v>268</v>
      </c>
      <c r="G208" t="s">
        <v>978</v>
      </c>
      <c r="H208">
        <v>2</v>
      </c>
      <c r="I208">
        <v>310</v>
      </c>
      <c r="J208">
        <f t="shared" si="10"/>
        <v>620</v>
      </c>
    </row>
    <row r="209" spans="1:10" x14ac:dyDescent="0.25">
      <c r="A209" s="23">
        <v>42752</v>
      </c>
      <c r="B209" s="28">
        <f t="shared" si="11"/>
        <v>2017</v>
      </c>
      <c r="C209" t="str">
        <f t="shared" si="9"/>
        <v>Janeiro</v>
      </c>
      <c r="D209" t="s">
        <v>980</v>
      </c>
      <c r="E209" t="s">
        <v>987</v>
      </c>
      <c r="F209" t="s">
        <v>271</v>
      </c>
      <c r="G209" t="s">
        <v>976</v>
      </c>
      <c r="H209">
        <v>20</v>
      </c>
      <c r="I209">
        <v>327</v>
      </c>
      <c r="J209">
        <f t="shared" si="10"/>
        <v>6540</v>
      </c>
    </row>
    <row r="210" spans="1:10" x14ac:dyDescent="0.25">
      <c r="A210" s="23">
        <v>42755</v>
      </c>
      <c r="B210" s="28">
        <f t="shared" si="11"/>
        <v>2017</v>
      </c>
      <c r="C210" t="str">
        <f t="shared" si="9"/>
        <v>Janeiro</v>
      </c>
      <c r="D210" t="s">
        <v>984</v>
      </c>
      <c r="E210" t="s">
        <v>990</v>
      </c>
      <c r="F210" t="s">
        <v>262</v>
      </c>
      <c r="G210" t="s">
        <v>976</v>
      </c>
      <c r="H210">
        <v>6</v>
      </c>
      <c r="I210">
        <v>327</v>
      </c>
      <c r="J210">
        <f t="shared" si="10"/>
        <v>1962</v>
      </c>
    </row>
    <row r="211" spans="1:10" x14ac:dyDescent="0.25">
      <c r="A211" s="23">
        <v>42756</v>
      </c>
      <c r="B211" s="28">
        <f t="shared" si="11"/>
        <v>2017</v>
      </c>
      <c r="C211" t="str">
        <f t="shared" si="9"/>
        <v>Janeiro</v>
      </c>
      <c r="D211" t="s">
        <v>980</v>
      </c>
      <c r="E211" t="s">
        <v>990</v>
      </c>
      <c r="F211" t="s">
        <v>262</v>
      </c>
      <c r="G211" t="s">
        <v>975</v>
      </c>
      <c r="H211">
        <v>6</v>
      </c>
      <c r="I211">
        <v>8</v>
      </c>
      <c r="J211">
        <f t="shared" si="10"/>
        <v>48</v>
      </c>
    </row>
    <row r="212" spans="1:10" x14ac:dyDescent="0.25">
      <c r="A212" s="23">
        <v>42757</v>
      </c>
      <c r="B212" s="28">
        <f t="shared" si="11"/>
        <v>2017</v>
      </c>
      <c r="C212" t="str">
        <f t="shared" si="9"/>
        <v>Janeiro</v>
      </c>
      <c r="D212" t="s">
        <v>982</v>
      </c>
      <c r="E212" t="s">
        <v>990</v>
      </c>
      <c r="F212" t="s">
        <v>262</v>
      </c>
      <c r="G212" t="s">
        <v>972</v>
      </c>
      <c r="H212">
        <v>6</v>
      </c>
      <c r="I212">
        <v>35</v>
      </c>
      <c r="J212">
        <f t="shared" si="10"/>
        <v>210</v>
      </c>
    </row>
    <row r="213" spans="1:10" x14ac:dyDescent="0.25">
      <c r="A213" s="23">
        <v>42758</v>
      </c>
      <c r="B213" s="28">
        <f t="shared" si="11"/>
        <v>2017</v>
      </c>
      <c r="C213" t="str">
        <f t="shared" si="9"/>
        <v>Janeiro</v>
      </c>
      <c r="D213" t="s">
        <v>973</v>
      </c>
      <c r="E213" t="s">
        <v>990</v>
      </c>
      <c r="F213" t="s">
        <v>262</v>
      </c>
      <c r="G213" t="s">
        <v>975</v>
      </c>
      <c r="H213">
        <v>6</v>
      </c>
      <c r="I213">
        <v>8</v>
      </c>
      <c r="J213">
        <f t="shared" si="10"/>
        <v>48</v>
      </c>
    </row>
    <row r="214" spans="1:10" x14ac:dyDescent="0.25">
      <c r="A214" s="23">
        <v>42759</v>
      </c>
      <c r="B214" s="28">
        <f t="shared" si="11"/>
        <v>2017</v>
      </c>
      <c r="C214" t="str">
        <f t="shared" si="9"/>
        <v>Janeiro</v>
      </c>
      <c r="D214" t="s">
        <v>973</v>
      </c>
      <c r="E214" t="s">
        <v>990</v>
      </c>
      <c r="F214" t="s">
        <v>262</v>
      </c>
      <c r="G214" t="s">
        <v>976</v>
      </c>
      <c r="H214">
        <v>6</v>
      </c>
      <c r="I214">
        <v>327</v>
      </c>
      <c r="J214">
        <f t="shared" si="10"/>
        <v>1962</v>
      </c>
    </row>
    <row r="215" spans="1:10" x14ac:dyDescent="0.25">
      <c r="A215" s="23">
        <v>42762</v>
      </c>
      <c r="B215" s="28">
        <f t="shared" si="11"/>
        <v>2017</v>
      </c>
      <c r="C215" t="str">
        <f t="shared" si="9"/>
        <v>Janeiro</v>
      </c>
      <c r="D215" t="s">
        <v>979</v>
      </c>
      <c r="E215" t="s">
        <v>990</v>
      </c>
      <c r="F215" t="s">
        <v>262</v>
      </c>
      <c r="G215" t="s">
        <v>978</v>
      </c>
      <c r="H215">
        <v>6</v>
      </c>
      <c r="I215">
        <v>310</v>
      </c>
      <c r="J215">
        <f t="shared" si="10"/>
        <v>1860</v>
      </c>
    </row>
    <row r="216" spans="1:10" x14ac:dyDescent="0.25">
      <c r="A216" s="23">
        <v>42763</v>
      </c>
      <c r="B216" s="28">
        <f t="shared" si="11"/>
        <v>2017</v>
      </c>
      <c r="C216" t="str">
        <f t="shared" si="9"/>
        <v>Janeiro</v>
      </c>
      <c r="D216" t="s">
        <v>984</v>
      </c>
      <c r="E216" t="s">
        <v>990</v>
      </c>
      <c r="F216" t="s">
        <v>262</v>
      </c>
      <c r="G216" t="s">
        <v>981</v>
      </c>
      <c r="H216">
        <v>12</v>
      </c>
      <c r="I216">
        <v>38</v>
      </c>
      <c r="J216">
        <f t="shared" si="10"/>
        <v>456</v>
      </c>
    </row>
    <row r="217" spans="1:10" x14ac:dyDescent="0.25">
      <c r="A217" s="23">
        <v>42764</v>
      </c>
      <c r="B217" s="28">
        <f t="shared" si="11"/>
        <v>2017</v>
      </c>
      <c r="C217" t="str">
        <f t="shared" si="9"/>
        <v>Janeiro</v>
      </c>
      <c r="D217" t="s">
        <v>977</v>
      </c>
      <c r="E217" t="s">
        <v>990</v>
      </c>
      <c r="F217" t="s">
        <v>262</v>
      </c>
      <c r="G217" t="s">
        <v>983</v>
      </c>
      <c r="H217">
        <v>12</v>
      </c>
      <c r="I217">
        <v>12</v>
      </c>
      <c r="J217">
        <f t="shared" si="10"/>
        <v>144</v>
      </c>
    </row>
    <row r="218" spans="1:10" x14ac:dyDescent="0.25">
      <c r="A218" s="23">
        <v>42765</v>
      </c>
      <c r="B218" s="28">
        <f t="shared" si="11"/>
        <v>2017</v>
      </c>
      <c r="C218" t="str">
        <f t="shared" si="9"/>
        <v>Janeiro</v>
      </c>
      <c r="D218" t="s">
        <v>979</v>
      </c>
      <c r="E218" t="s">
        <v>990</v>
      </c>
      <c r="F218" t="s">
        <v>262</v>
      </c>
      <c r="G218" t="s">
        <v>972</v>
      </c>
      <c r="H218">
        <v>12</v>
      </c>
      <c r="I218">
        <v>35</v>
      </c>
      <c r="J218">
        <f t="shared" si="10"/>
        <v>420</v>
      </c>
    </row>
    <row r="219" spans="1:10" x14ac:dyDescent="0.25">
      <c r="A219" s="23">
        <v>42766</v>
      </c>
      <c r="B219" s="28">
        <f t="shared" si="11"/>
        <v>2017</v>
      </c>
      <c r="C219" t="str">
        <f t="shared" si="9"/>
        <v>Janeiro</v>
      </c>
      <c r="D219" t="s">
        <v>980</v>
      </c>
      <c r="E219" t="s">
        <v>990</v>
      </c>
      <c r="F219" t="s">
        <v>262</v>
      </c>
      <c r="G219" t="s">
        <v>975</v>
      </c>
      <c r="H219">
        <v>8</v>
      </c>
      <c r="I219">
        <v>8</v>
      </c>
      <c r="J219">
        <f t="shared" si="10"/>
        <v>64</v>
      </c>
    </row>
    <row r="220" spans="1:10" x14ac:dyDescent="0.25">
      <c r="A220" s="23">
        <v>42769</v>
      </c>
      <c r="B220" s="28">
        <f t="shared" si="11"/>
        <v>2017</v>
      </c>
      <c r="C220" t="str">
        <f t="shared" si="9"/>
        <v>Fevereiro</v>
      </c>
      <c r="D220" t="s">
        <v>980</v>
      </c>
      <c r="E220" t="s">
        <v>990</v>
      </c>
      <c r="F220" t="s">
        <v>262</v>
      </c>
      <c r="G220" t="s">
        <v>976</v>
      </c>
      <c r="H220">
        <v>8</v>
      </c>
      <c r="I220">
        <v>327</v>
      </c>
      <c r="J220">
        <f t="shared" si="10"/>
        <v>2616</v>
      </c>
    </row>
    <row r="221" spans="1:10" x14ac:dyDescent="0.25">
      <c r="A221" s="23">
        <v>42770</v>
      </c>
      <c r="B221" s="28">
        <f t="shared" si="11"/>
        <v>2017</v>
      </c>
      <c r="C221" t="str">
        <f t="shared" si="9"/>
        <v>Fevereiro</v>
      </c>
      <c r="D221" t="s">
        <v>979</v>
      </c>
      <c r="E221" t="s">
        <v>990</v>
      </c>
      <c r="F221" t="s">
        <v>262</v>
      </c>
      <c r="G221" t="s">
        <v>978</v>
      </c>
      <c r="H221">
        <v>8</v>
      </c>
      <c r="I221">
        <v>310</v>
      </c>
      <c r="J221">
        <f t="shared" si="10"/>
        <v>2480</v>
      </c>
    </row>
    <row r="222" spans="1:10" x14ac:dyDescent="0.25">
      <c r="A222" s="23">
        <v>42771</v>
      </c>
      <c r="B222" s="28">
        <f t="shared" si="11"/>
        <v>2017</v>
      </c>
      <c r="C222" t="str">
        <f t="shared" si="9"/>
        <v>Fevereiro</v>
      </c>
      <c r="D222" t="s">
        <v>984</v>
      </c>
      <c r="E222" t="s">
        <v>495</v>
      </c>
      <c r="F222" t="s">
        <v>268</v>
      </c>
      <c r="G222" t="s">
        <v>981</v>
      </c>
      <c r="H222">
        <v>4</v>
      </c>
      <c r="I222">
        <v>38</v>
      </c>
      <c r="J222">
        <f t="shared" si="10"/>
        <v>152</v>
      </c>
    </row>
    <row r="223" spans="1:10" x14ac:dyDescent="0.25">
      <c r="A223" s="23">
        <v>42772</v>
      </c>
      <c r="B223" s="28">
        <f t="shared" si="11"/>
        <v>2017</v>
      </c>
      <c r="C223" t="str">
        <f t="shared" si="9"/>
        <v>Fevereiro</v>
      </c>
      <c r="D223" t="s">
        <v>971</v>
      </c>
      <c r="E223" t="s">
        <v>495</v>
      </c>
      <c r="F223" t="s">
        <v>268</v>
      </c>
      <c r="G223" t="s">
        <v>983</v>
      </c>
      <c r="H223">
        <v>2</v>
      </c>
      <c r="I223">
        <v>12</v>
      </c>
      <c r="J223">
        <f t="shared" si="10"/>
        <v>24</v>
      </c>
    </row>
    <row r="224" spans="1:10" x14ac:dyDescent="0.25">
      <c r="A224" s="23">
        <v>42773</v>
      </c>
      <c r="B224" s="28">
        <f t="shared" si="11"/>
        <v>2017</v>
      </c>
      <c r="C224" t="str">
        <f t="shared" si="9"/>
        <v>Fevereiro</v>
      </c>
      <c r="D224" t="s">
        <v>992</v>
      </c>
      <c r="E224" t="s">
        <v>495</v>
      </c>
      <c r="F224" t="s">
        <v>268</v>
      </c>
      <c r="G224" t="s">
        <v>972</v>
      </c>
      <c r="H224">
        <v>10</v>
      </c>
      <c r="I224">
        <v>35</v>
      </c>
      <c r="J224">
        <f t="shared" si="10"/>
        <v>350</v>
      </c>
    </row>
    <row r="225" spans="1:10" x14ac:dyDescent="0.25">
      <c r="A225" s="23">
        <v>42776</v>
      </c>
      <c r="B225" s="28">
        <f t="shared" si="11"/>
        <v>2017</v>
      </c>
      <c r="C225" t="str">
        <f t="shared" si="9"/>
        <v>Fevereiro</v>
      </c>
      <c r="D225" t="s">
        <v>979</v>
      </c>
      <c r="E225" t="s">
        <v>495</v>
      </c>
      <c r="F225" t="s">
        <v>268</v>
      </c>
      <c r="G225" t="s">
        <v>975</v>
      </c>
      <c r="H225">
        <v>18</v>
      </c>
      <c r="I225">
        <v>8</v>
      </c>
      <c r="J225">
        <f t="shared" si="10"/>
        <v>144</v>
      </c>
    </row>
    <row r="226" spans="1:10" x14ac:dyDescent="0.25">
      <c r="A226" s="23">
        <v>42777</v>
      </c>
      <c r="B226" s="28">
        <f t="shared" si="11"/>
        <v>2017</v>
      </c>
      <c r="C226" t="str">
        <f t="shared" si="9"/>
        <v>Fevereiro</v>
      </c>
      <c r="D226" t="s">
        <v>984</v>
      </c>
      <c r="E226" t="s">
        <v>495</v>
      </c>
      <c r="F226" t="s">
        <v>268</v>
      </c>
      <c r="G226" t="s">
        <v>976</v>
      </c>
      <c r="H226">
        <v>16</v>
      </c>
      <c r="I226">
        <v>327</v>
      </c>
      <c r="J226">
        <f t="shared" si="10"/>
        <v>5232</v>
      </c>
    </row>
    <row r="227" spans="1:10" x14ac:dyDescent="0.25">
      <c r="A227" s="23">
        <v>42778</v>
      </c>
      <c r="B227" s="28">
        <f t="shared" si="11"/>
        <v>2017</v>
      </c>
      <c r="C227" t="str">
        <f t="shared" si="9"/>
        <v>Fevereiro</v>
      </c>
      <c r="D227" t="s">
        <v>979</v>
      </c>
      <c r="E227" t="s">
        <v>495</v>
      </c>
      <c r="F227" t="s">
        <v>268</v>
      </c>
      <c r="G227" t="s">
        <v>975</v>
      </c>
      <c r="H227">
        <v>12</v>
      </c>
      <c r="I227">
        <v>8</v>
      </c>
      <c r="J227">
        <f t="shared" si="10"/>
        <v>96</v>
      </c>
    </row>
    <row r="228" spans="1:10" x14ac:dyDescent="0.25">
      <c r="A228" s="23">
        <v>42779</v>
      </c>
      <c r="B228" s="28">
        <f t="shared" si="11"/>
        <v>2017</v>
      </c>
      <c r="C228" t="str">
        <f t="shared" si="9"/>
        <v>Fevereiro</v>
      </c>
      <c r="D228" t="s">
        <v>971</v>
      </c>
      <c r="E228" t="s">
        <v>495</v>
      </c>
      <c r="F228" t="s">
        <v>268</v>
      </c>
      <c r="G228" t="s">
        <v>983</v>
      </c>
      <c r="H228">
        <v>18</v>
      </c>
      <c r="I228">
        <v>12</v>
      </c>
      <c r="J228">
        <f t="shared" si="10"/>
        <v>216</v>
      </c>
    </row>
    <row r="229" spans="1:10" x14ac:dyDescent="0.25">
      <c r="A229" s="23">
        <v>42780</v>
      </c>
      <c r="B229" s="28">
        <f t="shared" si="11"/>
        <v>2017</v>
      </c>
      <c r="C229" t="str">
        <f t="shared" si="9"/>
        <v>Fevereiro</v>
      </c>
      <c r="D229" t="s">
        <v>973</v>
      </c>
      <c r="E229" t="s">
        <v>963</v>
      </c>
      <c r="F229" t="s">
        <v>268</v>
      </c>
      <c r="G229" t="s">
        <v>981</v>
      </c>
      <c r="H229">
        <v>8</v>
      </c>
      <c r="I229">
        <v>38</v>
      </c>
      <c r="J229">
        <f t="shared" si="10"/>
        <v>304</v>
      </c>
    </row>
    <row r="230" spans="1:10" x14ac:dyDescent="0.25">
      <c r="A230" s="23">
        <v>42783</v>
      </c>
      <c r="B230" s="28">
        <f t="shared" si="11"/>
        <v>2017</v>
      </c>
      <c r="C230" t="str">
        <f t="shared" si="9"/>
        <v>Fevereiro</v>
      </c>
      <c r="D230" t="s">
        <v>971</v>
      </c>
      <c r="E230" t="s">
        <v>963</v>
      </c>
      <c r="F230" t="s">
        <v>268</v>
      </c>
      <c r="G230" t="s">
        <v>975</v>
      </c>
      <c r="H230">
        <v>6</v>
      </c>
      <c r="I230">
        <v>8</v>
      </c>
      <c r="J230">
        <f t="shared" si="10"/>
        <v>48</v>
      </c>
    </row>
    <row r="231" spans="1:10" x14ac:dyDescent="0.25">
      <c r="A231" s="23">
        <v>42784</v>
      </c>
      <c r="B231" s="28">
        <f t="shared" si="11"/>
        <v>2017</v>
      </c>
      <c r="C231" t="str">
        <f t="shared" si="9"/>
        <v>Fevereiro</v>
      </c>
      <c r="D231" t="s">
        <v>973</v>
      </c>
      <c r="E231" t="s">
        <v>993</v>
      </c>
      <c r="F231" t="s">
        <v>271</v>
      </c>
      <c r="G231" t="s">
        <v>975</v>
      </c>
      <c r="H231">
        <v>10</v>
      </c>
      <c r="I231">
        <v>8</v>
      </c>
      <c r="J231">
        <f t="shared" si="10"/>
        <v>80</v>
      </c>
    </row>
    <row r="232" spans="1:10" x14ac:dyDescent="0.25">
      <c r="A232" s="23">
        <v>42785</v>
      </c>
      <c r="B232" s="28">
        <f t="shared" si="11"/>
        <v>2017</v>
      </c>
      <c r="C232" t="str">
        <f t="shared" si="9"/>
        <v>Fevereiro</v>
      </c>
      <c r="D232" t="s">
        <v>980</v>
      </c>
      <c r="E232" t="s">
        <v>963</v>
      </c>
      <c r="F232" t="s">
        <v>268</v>
      </c>
      <c r="G232" t="s">
        <v>972</v>
      </c>
      <c r="H232">
        <v>4</v>
      </c>
      <c r="I232">
        <v>35</v>
      </c>
      <c r="J232">
        <f t="shared" si="10"/>
        <v>140</v>
      </c>
    </row>
    <row r="233" spans="1:10" x14ac:dyDescent="0.25">
      <c r="A233" s="23">
        <v>42786</v>
      </c>
      <c r="B233" s="28">
        <f t="shared" si="11"/>
        <v>2017</v>
      </c>
      <c r="C233" t="str">
        <f t="shared" si="9"/>
        <v>Fevereiro</v>
      </c>
      <c r="D233" t="s">
        <v>992</v>
      </c>
      <c r="E233" t="s">
        <v>990</v>
      </c>
      <c r="F233" t="s">
        <v>262</v>
      </c>
      <c r="G233" t="s">
        <v>972</v>
      </c>
      <c r="H233">
        <v>6</v>
      </c>
      <c r="I233">
        <v>35</v>
      </c>
      <c r="J233">
        <f t="shared" si="10"/>
        <v>210</v>
      </c>
    </row>
    <row r="234" spans="1:10" x14ac:dyDescent="0.25">
      <c r="A234" s="23">
        <v>42787</v>
      </c>
      <c r="B234" s="28">
        <f t="shared" si="11"/>
        <v>2017</v>
      </c>
      <c r="C234" t="str">
        <f t="shared" si="9"/>
        <v>Fevereiro</v>
      </c>
      <c r="D234" t="s">
        <v>979</v>
      </c>
      <c r="E234" t="s">
        <v>963</v>
      </c>
      <c r="F234" t="s">
        <v>268</v>
      </c>
      <c r="G234" t="s">
        <v>976</v>
      </c>
      <c r="H234">
        <v>10</v>
      </c>
      <c r="I234">
        <v>327</v>
      </c>
      <c r="J234">
        <f t="shared" si="10"/>
        <v>3270</v>
      </c>
    </row>
    <row r="235" spans="1:10" x14ac:dyDescent="0.25">
      <c r="A235" s="23">
        <v>42790</v>
      </c>
      <c r="B235" s="28">
        <f t="shared" si="11"/>
        <v>2017</v>
      </c>
      <c r="C235" t="str">
        <f t="shared" si="9"/>
        <v>Fevereiro</v>
      </c>
      <c r="D235" t="s">
        <v>984</v>
      </c>
      <c r="E235" t="s">
        <v>990</v>
      </c>
      <c r="F235" t="s">
        <v>262</v>
      </c>
      <c r="G235" t="s">
        <v>975</v>
      </c>
      <c r="H235">
        <v>10</v>
      </c>
      <c r="I235">
        <v>8</v>
      </c>
      <c r="J235">
        <f t="shared" si="10"/>
        <v>80</v>
      </c>
    </row>
    <row r="236" spans="1:10" x14ac:dyDescent="0.25">
      <c r="A236" s="23">
        <v>42791</v>
      </c>
      <c r="B236" s="28">
        <f t="shared" si="11"/>
        <v>2017</v>
      </c>
      <c r="C236" t="str">
        <f t="shared" si="9"/>
        <v>Fevereiro</v>
      </c>
      <c r="D236" t="s">
        <v>973</v>
      </c>
      <c r="E236" t="s">
        <v>991</v>
      </c>
      <c r="F236" t="s">
        <v>262</v>
      </c>
      <c r="G236" t="s">
        <v>975</v>
      </c>
      <c r="H236">
        <v>8</v>
      </c>
      <c r="I236">
        <v>8</v>
      </c>
      <c r="J236">
        <f t="shared" si="10"/>
        <v>64</v>
      </c>
    </row>
    <row r="237" spans="1:10" x14ac:dyDescent="0.25">
      <c r="A237" s="23">
        <v>42792</v>
      </c>
      <c r="B237" s="28">
        <f t="shared" si="11"/>
        <v>2017</v>
      </c>
      <c r="C237" t="str">
        <f t="shared" si="9"/>
        <v>Fevereiro</v>
      </c>
      <c r="D237" t="s">
        <v>979</v>
      </c>
      <c r="E237" t="s">
        <v>991</v>
      </c>
      <c r="F237" t="s">
        <v>262</v>
      </c>
      <c r="G237" t="s">
        <v>972</v>
      </c>
      <c r="H237">
        <v>8</v>
      </c>
      <c r="I237">
        <v>35</v>
      </c>
      <c r="J237">
        <f t="shared" si="10"/>
        <v>280</v>
      </c>
    </row>
    <row r="238" spans="1:10" x14ac:dyDescent="0.25">
      <c r="A238" s="23">
        <v>42793</v>
      </c>
      <c r="B238" s="28">
        <f t="shared" si="11"/>
        <v>2017</v>
      </c>
      <c r="C238" t="str">
        <f t="shared" si="9"/>
        <v>Fevereiro</v>
      </c>
      <c r="D238" t="s">
        <v>982</v>
      </c>
      <c r="E238" t="s">
        <v>991</v>
      </c>
      <c r="F238" t="s">
        <v>262</v>
      </c>
      <c r="G238" t="s">
        <v>978</v>
      </c>
      <c r="H238">
        <v>14</v>
      </c>
      <c r="I238">
        <v>310</v>
      </c>
      <c r="J238">
        <f t="shared" si="10"/>
        <v>4340</v>
      </c>
    </row>
    <row r="239" spans="1:10" x14ac:dyDescent="0.25">
      <c r="A239" s="23">
        <v>42794</v>
      </c>
      <c r="B239" s="28">
        <f t="shared" si="11"/>
        <v>2017</v>
      </c>
      <c r="C239" t="str">
        <f t="shared" si="9"/>
        <v>Fevereiro</v>
      </c>
      <c r="D239" t="s">
        <v>971</v>
      </c>
      <c r="E239" t="s">
        <v>991</v>
      </c>
      <c r="F239" t="s">
        <v>262</v>
      </c>
      <c r="G239" t="s">
        <v>978</v>
      </c>
      <c r="H239">
        <v>14</v>
      </c>
      <c r="I239">
        <v>310</v>
      </c>
      <c r="J239">
        <f t="shared" si="10"/>
        <v>4340</v>
      </c>
    </row>
    <row r="240" spans="1:10" x14ac:dyDescent="0.25">
      <c r="A240" s="23">
        <v>42796</v>
      </c>
      <c r="B240" s="28">
        <f t="shared" si="11"/>
        <v>2017</v>
      </c>
      <c r="C240" t="str">
        <f t="shared" si="9"/>
        <v>Março</v>
      </c>
      <c r="D240" t="s">
        <v>979</v>
      </c>
      <c r="E240" t="s">
        <v>963</v>
      </c>
      <c r="F240" t="s">
        <v>268</v>
      </c>
      <c r="G240" t="s">
        <v>978</v>
      </c>
      <c r="H240">
        <v>6</v>
      </c>
      <c r="I240">
        <v>310</v>
      </c>
      <c r="J240">
        <f t="shared" si="10"/>
        <v>1860</v>
      </c>
    </row>
    <row r="241" spans="1:10" x14ac:dyDescent="0.25">
      <c r="A241" s="23">
        <v>42797</v>
      </c>
      <c r="B241" s="28">
        <f t="shared" si="11"/>
        <v>2017</v>
      </c>
      <c r="C241" t="str">
        <f t="shared" si="9"/>
        <v>Março</v>
      </c>
      <c r="D241" t="s">
        <v>971</v>
      </c>
      <c r="E241" t="s">
        <v>963</v>
      </c>
      <c r="F241" t="s">
        <v>268</v>
      </c>
      <c r="G241" t="s">
        <v>976</v>
      </c>
      <c r="H241">
        <v>2</v>
      </c>
      <c r="I241">
        <v>327</v>
      </c>
      <c r="J241">
        <f t="shared" si="10"/>
        <v>654</v>
      </c>
    </row>
    <row r="242" spans="1:10" x14ac:dyDescent="0.25">
      <c r="A242" s="23">
        <v>42798</v>
      </c>
      <c r="B242" s="28">
        <f t="shared" si="11"/>
        <v>2017</v>
      </c>
      <c r="C242" t="str">
        <f t="shared" si="9"/>
        <v>Março</v>
      </c>
      <c r="D242" t="s">
        <v>992</v>
      </c>
      <c r="E242" t="s">
        <v>963</v>
      </c>
      <c r="F242" t="s">
        <v>268</v>
      </c>
      <c r="G242" t="s">
        <v>976</v>
      </c>
      <c r="H242">
        <v>2</v>
      </c>
      <c r="I242">
        <v>327</v>
      </c>
      <c r="J242">
        <f t="shared" si="10"/>
        <v>654</v>
      </c>
    </row>
    <row r="243" spans="1:10" x14ac:dyDescent="0.25">
      <c r="A243" s="23">
        <v>42799</v>
      </c>
      <c r="B243" s="28">
        <f t="shared" si="11"/>
        <v>2017</v>
      </c>
      <c r="C243" t="str">
        <f t="shared" si="9"/>
        <v>Março</v>
      </c>
      <c r="D243" t="s">
        <v>982</v>
      </c>
      <c r="E243" t="s">
        <v>993</v>
      </c>
      <c r="F243" t="s">
        <v>271</v>
      </c>
      <c r="G243" t="s">
        <v>975</v>
      </c>
      <c r="H243">
        <v>20</v>
      </c>
      <c r="I243">
        <v>8</v>
      </c>
      <c r="J243">
        <f t="shared" si="10"/>
        <v>160</v>
      </c>
    </row>
    <row r="244" spans="1:10" x14ac:dyDescent="0.25">
      <c r="A244" s="23">
        <v>42800</v>
      </c>
      <c r="B244" s="28">
        <f t="shared" si="11"/>
        <v>2017</v>
      </c>
      <c r="C244" t="str">
        <f t="shared" si="9"/>
        <v>Março</v>
      </c>
      <c r="D244" t="s">
        <v>984</v>
      </c>
      <c r="E244" t="s">
        <v>963</v>
      </c>
      <c r="F244" t="s">
        <v>268</v>
      </c>
      <c r="G244" t="s">
        <v>972</v>
      </c>
      <c r="H244">
        <v>10</v>
      </c>
      <c r="I244">
        <v>35</v>
      </c>
      <c r="J244">
        <f t="shared" si="10"/>
        <v>350</v>
      </c>
    </row>
    <row r="245" spans="1:10" x14ac:dyDescent="0.25">
      <c r="A245" s="23">
        <v>42803</v>
      </c>
      <c r="B245" s="28">
        <f t="shared" si="11"/>
        <v>2017</v>
      </c>
      <c r="C245" t="str">
        <f t="shared" si="9"/>
        <v>Março</v>
      </c>
      <c r="D245" t="s">
        <v>980</v>
      </c>
      <c r="E245" t="s">
        <v>963</v>
      </c>
      <c r="F245" t="s">
        <v>268</v>
      </c>
      <c r="G245" t="s">
        <v>975</v>
      </c>
      <c r="H245">
        <v>10</v>
      </c>
      <c r="I245">
        <v>8</v>
      </c>
      <c r="J245">
        <f t="shared" si="10"/>
        <v>80</v>
      </c>
    </row>
    <row r="246" spans="1:10" x14ac:dyDescent="0.25">
      <c r="A246" s="23">
        <v>42804</v>
      </c>
      <c r="B246" s="28">
        <f t="shared" si="11"/>
        <v>2017</v>
      </c>
      <c r="C246" t="str">
        <f t="shared" si="9"/>
        <v>Março</v>
      </c>
      <c r="D246" t="s">
        <v>982</v>
      </c>
      <c r="E246" t="s">
        <v>963</v>
      </c>
      <c r="F246" t="s">
        <v>268</v>
      </c>
      <c r="G246" t="s">
        <v>976</v>
      </c>
      <c r="H246">
        <v>10</v>
      </c>
      <c r="I246">
        <v>327</v>
      </c>
      <c r="J246">
        <f t="shared" si="10"/>
        <v>3270</v>
      </c>
    </row>
    <row r="247" spans="1:10" x14ac:dyDescent="0.25">
      <c r="A247" s="23">
        <v>42805</v>
      </c>
      <c r="B247" s="28">
        <f t="shared" si="11"/>
        <v>2017</v>
      </c>
      <c r="C247" t="str">
        <f t="shared" si="9"/>
        <v>Março</v>
      </c>
      <c r="D247" t="s">
        <v>979</v>
      </c>
      <c r="E247" t="s">
        <v>964</v>
      </c>
      <c r="F247" t="s">
        <v>268</v>
      </c>
      <c r="G247" t="s">
        <v>978</v>
      </c>
      <c r="H247">
        <v>10</v>
      </c>
      <c r="I247">
        <v>310</v>
      </c>
      <c r="J247">
        <f t="shared" si="10"/>
        <v>3100</v>
      </c>
    </row>
    <row r="248" spans="1:10" x14ac:dyDescent="0.25">
      <c r="A248" s="23">
        <v>42806</v>
      </c>
      <c r="B248" s="28">
        <f t="shared" si="11"/>
        <v>2017</v>
      </c>
      <c r="C248" t="str">
        <f t="shared" si="9"/>
        <v>Março</v>
      </c>
      <c r="D248" t="s">
        <v>971</v>
      </c>
      <c r="E248" t="s">
        <v>964</v>
      </c>
      <c r="F248" t="s">
        <v>268</v>
      </c>
      <c r="G248" t="s">
        <v>981</v>
      </c>
      <c r="H248">
        <v>12</v>
      </c>
      <c r="I248">
        <v>38</v>
      </c>
      <c r="J248">
        <f t="shared" si="10"/>
        <v>456</v>
      </c>
    </row>
    <row r="249" spans="1:10" x14ac:dyDescent="0.25">
      <c r="A249" s="23">
        <v>42807</v>
      </c>
      <c r="B249" s="28">
        <f t="shared" si="11"/>
        <v>2017</v>
      </c>
      <c r="C249" t="str">
        <f t="shared" si="9"/>
        <v>Março</v>
      </c>
      <c r="D249" t="s">
        <v>984</v>
      </c>
      <c r="E249" t="s">
        <v>993</v>
      </c>
      <c r="F249" t="s">
        <v>271</v>
      </c>
      <c r="G249" t="s">
        <v>983</v>
      </c>
      <c r="H249">
        <v>14</v>
      </c>
      <c r="I249">
        <v>12</v>
      </c>
      <c r="J249">
        <f t="shared" si="10"/>
        <v>168</v>
      </c>
    </row>
    <row r="250" spans="1:10" x14ac:dyDescent="0.25">
      <c r="A250" s="23">
        <v>42810</v>
      </c>
      <c r="B250" s="28">
        <f t="shared" si="11"/>
        <v>2017</v>
      </c>
      <c r="C250" t="str">
        <f t="shared" si="9"/>
        <v>Março</v>
      </c>
      <c r="D250" t="s">
        <v>973</v>
      </c>
      <c r="E250" t="s">
        <v>987</v>
      </c>
      <c r="F250" t="s">
        <v>271</v>
      </c>
      <c r="G250" t="s">
        <v>972</v>
      </c>
      <c r="H250">
        <v>10</v>
      </c>
      <c r="I250">
        <v>35</v>
      </c>
      <c r="J250">
        <f t="shared" si="10"/>
        <v>350</v>
      </c>
    </row>
    <row r="251" spans="1:10" x14ac:dyDescent="0.25">
      <c r="A251" s="23">
        <v>42811</v>
      </c>
      <c r="B251" s="28">
        <f t="shared" si="11"/>
        <v>2017</v>
      </c>
      <c r="C251" t="str">
        <f t="shared" si="9"/>
        <v>Março</v>
      </c>
      <c r="D251" t="s">
        <v>979</v>
      </c>
      <c r="E251" t="s">
        <v>964</v>
      </c>
      <c r="F251" t="s">
        <v>268</v>
      </c>
      <c r="G251" t="s">
        <v>975</v>
      </c>
      <c r="H251">
        <v>5</v>
      </c>
      <c r="I251">
        <v>8</v>
      </c>
      <c r="J251">
        <f t="shared" si="10"/>
        <v>40</v>
      </c>
    </row>
    <row r="252" spans="1:10" x14ac:dyDescent="0.25">
      <c r="A252" s="23">
        <v>42812</v>
      </c>
      <c r="B252" s="28">
        <f t="shared" si="11"/>
        <v>2017</v>
      </c>
      <c r="C252" t="str">
        <f t="shared" si="9"/>
        <v>Março</v>
      </c>
      <c r="D252" t="s">
        <v>992</v>
      </c>
      <c r="E252" t="s">
        <v>964</v>
      </c>
      <c r="F252" t="s">
        <v>268</v>
      </c>
      <c r="G252" t="s">
        <v>976</v>
      </c>
      <c r="H252">
        <v>6</v>
      </c>
      <c r="I252">
        <v>327</v>
      </c>
      <c r="J252">
        <f t="shared" si="10"/>
        <v>1962</v>
      </c>
    </row>
    <row r="253" spans="1:10" x14ac:dyDescent="0.25">
      <c r="A253" s="23">
        <v>42813</v>
      </c>
      <c r="B253" s="28">
        <f t="shared" si="11"/>
        <v>2017</v>
      </c>
      <c r="C253" t="str">
        <f t="shared" si="9"/>
        <v>Março</v>
      </c>
      <c r="D253" t="s">
        <v>982</v>
      </c>
      <c r="E253" t="s">
        <v>987</v>
      </c>
      <c r="F253" t="s">
        <v>271</v>
      </c>
      <c r="G253" t="s">
        <v>978</v>
      </c>
      <c r="H253">
        <v>20</v>
      </c>
      <c r="I253">
        <v>310</v>
      </c>
      <c r="J253">
        <f t="shared" si="10"/>
        <v>6200</v>
      </c>
    </row>
    <row r="254" spans="1:10" x14ac:dyDescent="0.25">
      <c r="A254" s="23">
        <v>42814</v>
      </c>
      <c r="B254" s="28">
        <f t="shared" si="11"/>
        <v>2017</v>
      </c>
      <c r="C254" t="str">
        <f t="shared" si="9"/>
        <v>Março</v>
      </c>
      <c r="D254" t="s">
        <v>984</v>
      </c>
      <c r="E254" t="s">
        <v>964</v>
      </c>
      <c r="F254" t="s">
        <v>268</v>
      </c>
      <c r="G254" t="s">
        <v>981</v>
      </c>
      <c r="H254">
        <v>16</v>
      </c>
      <c r="I254">
        <v>38</v>
      </c>
      <c r="J254">
        <f t="shared" si="10"/>
        <v>608</v>
      </c>
    </row>
    <row r="255" spans="1:10" x14ac:dyDescent="0.25">
      <c r="A255" s="23">
        <v>42817</v>
      </c>
      <c r="B255" s="28">
        <f t="shared" si="11"/>
        <v>2017</v>
      </c>
      <c r="C255" t="str">
        <f t="shared" si="9"/>
        <v>Março</v>
      </c>
      <c r="D255" t="s">
        <v>971</v>
      </c>
      <c r="E255" t="s">
        <v>991</v>
      </c>
      <c r="F255" t="s">
        <v>262</v>
      </c>
      <c r="G255" t="s">
        <v>983</v>
      </c>
      <c r="H255">
        <v>6</v>
      </c>
      <c r="I255">
        <v>12</v>
      </c>
      <c r="J255">
        <f t="shared" si="10"/>
        <v>72</v>
      </c>
    </row>
    <row r="256" spans="1:10" x14ac:dyDescent="0.25">
      <c r="A256" s="23">
        <v>42818</v>
      </c>
      <c r="B256" s="28">
        <f t="shared" si="11"/>
        <v>2017</v>
      </c>
      <c r="C256" t="str">
        <f t="shared" si="9"/>
        <v>Março</v>
      </c>
      <c r="D256" t="s">
        <v>971</v>
      </c>
      <c r="E256" t="s">
        <v>991</v>
      </c>
      <c r="F256" t="s">
        <v>262</v>
      </c>
      <c r="G256" t="s">
        <v>972</v>
      </c>
      <c r="H256">
        <v>12</v>
      </c>
      <c r="I256">
        <v>35</v>
      </c>
      <c r="J256">
        <f t="shared" si="10"/>
        <v>420</v>
      </c>
    </row>
    <row r="257" spans="1:10" x14ac:dyDescent="0.25">
      <c r="A257" s="23">
        <v>42819</v>
      </c>
      <c r="B257" s="28">
        <f t="shared" si="11"/>
        <v>2017</v>
      </c>
      <c r="C257" t="str">
        <f t="shared" si="9"/>
        <v>Março</v>
      </c>
      <c r="D257" t="s">
        <v>971</v>
      </c>
      <c r="E257" t="s">
        <v>991</v>
      </c>
      <c r="F257" t="s">
        <v>262</v>
      </c>
      <c r="G257" t="s">
        <v>975</v>
      </c>
      <c r="H257">
        <v>12</v>
      </c>
      <c r="I257">
        <v>8</v>
      </c>
      <c r="J257">
        <f t="shared" si="10"/>
        <v>96</v>
      </c>
    </row>
    <row r="258" spans="1:10" x14ac:dyDescent="0.25">
      <c r="A258" s="23">
        <v>42820</v>
      </c>
      <c r="B258" s="28">
        <f t="shared" si="11"/>
        <v>2017</v>
      </c>
      <c r="C258" t="str">
        <f t="shared" ref="C258:C321" si="12">PROPER(TEXT(A258,"mmmm"))</f>
        <v>Março</v>
      </c>
      <c r="D258" t="s">
        <v>979</v>
      </c>
      <c r="E258" t="s">
        <v>991</v>
      </c>
      <c r="F258" t="s">
        <v>262</v>
      </c>
      <c r="G258" t="s">
        <v>976</v>
      </c>
      <c r="H258">
        <v>16</v>
      </c>
      <c r="I258">
        <v>327</v>
      </c>
      <c r="J258">
        <f t="shared" ref="J258:J321" si="13">H258*I258</f>
        <v>5232</v>
      </c>
    </row>
    <row r="259" spans="1:10" x14ac:dyDescent="0.25">
      <c r="A259" s="23">
        <v>42821</v>
      </c>
      <c r="B259" s="28">
        <f t="shared" ref="B259:B322" si="14">YEAR(A259)</f>
        <v>2017</v>
      </c>
      <c r="C259" t="str">
        <f t="shared" si="12"/>
        <v>Março</v>
      </c>
      <c r="D259" t="s">
        <v>971</v>
      </c>
      <c r="E259" t="s">
        <v>991</v>
      </c>
      <c r="F259" t="s">
        <v>262</v>
      </c>
      <c r="G259" t="s">
        <v>972</v>
      </c>
      <c r="H259">
        <v>18</v>
      </c>
      <c r="I259">
        <v>35</v>
      </c>
      <c r="J259">
        <f t="shared" si="13"/>
        <v>630</v>
      </c>
    </row>
    <row r="260" spans="1:10" x14ac:dyDescent="0.25">
      <c r="A260" s="23">
        <v>43543</v>
      </c>
      <c r="B260" s="28">
        <f t="shared" si="14"/>
        <v>2019</v>
      </c>
      <c r="C260" t="str">
        <f t="shared" si="12"/>
        <v>Março</v>
      </c>
      <c r="D260" t="s">
        <v>971</v>
      </c>
      <c r="E260" t="s">
        <v>991</v>
      </c>
      <c r="F260" t="s">
        <v>262</v>
      </c>
      <c r="G260" t="s">
        <v>975</v>
      </c>
      <c r="H260">
        <v>6</v>
      </c>
      <c r="I260">
        <v>8</v>
      </c>
      <c r="J260">
        <f t="shared" si="13"/>
        <v>48</v>
      </c>
    </row>
    <row r="261" spans="1:10" x14ac:dyDescent="0.25">
      <c r="A261" s="23">
        <v>43620</v>
      </c>
      <c r="B261" s="28">
        <f t="shared" si="14"/>
        <v>2019</v>
      </c>
      <c r="C261" t="str">
        <f t="shared" si="12"/>
        <v>Junho</v>
      </c>
      <c r="D261" t="s">
        <v>971</v>
      </c>
      <c r="E261" t="s">
        <v>991</v>
      </c>
      <c r="F261" t="s">
        <v>262</v>
      </c>
      <c r="G261" t="s">
        <v>983</v>
      </c>
      <c r="H261">
        <v>6</v>
      </c>
      <c r="I261">
        <v>12</v>
      </c>
      <c r="J261">
        <f t="shared" si="13"/>
        <v>72</v>
      </c>
    </row>
    <row r="262" spans="1:10" x14ac:dyDescent="0.25">
      <c r="A262" s="23">
        <v>43613</v>
      </c>
      <c r="B262" s="28">
        <f t="shared" si="14"/>
        <v>2019</v>
      </c>
      <c r="C262" t="str">
        <f t="shared" si="12"/>
        <v>Maio</v>
      </c>
      <c r="D262" t="s">
        <v>977</v>
      </c>
      <c r="E262" t="s">
        <v>991</v>
      </c>
      <c r="F262" t="s">
        <v>262</v>
      </c>
      <c r="G262" t="s">
        <v>978</v>
      </c>
      <c r="H262">
        <v>6</v>
      </c>
      <c r="I262">
        <v>310</v>
      </c>
      <c r="J262">
        <f t="shared" si="13"/>
        <v>1860</v>
      </c>
    </row>
    <row r="263" spans="1:10" x14ac:dyDescent="0.25">
      <c r="A263" s="23">
        <v>43704</v>
      </c>
      <c r="B263" s="28">
        <f t="shared" si="14"/>
        <v>2019</v>
      </c>
      <c r="C263" t="str">
        <f t="shared" si="12"/>
        <v>Agosto</v>
      </c>
      <c r="D263" t="s">
        <v>982</v>
      </c>
      <c r="E263" t="s">
        <v>964</v>
      </c>
      <c r="F263" t="s">
        <v>268</v>
      </c>
      <c r="G263" t="s">
        <v>981</v>
      </c>
      <c r="H263">
        <v>4</v>
      </c>
      <c r="I263">
        <v>38</v>
      </c>
      <c r="J263">
        <f t="shared" si="13"/>
        <v>152</v>
      </c>
    </row>
    <row r="264" spans="1:10" x14ac:dyDescent="0.25">
      <c r="A264" s="23">
        <v>43711</v>
      </c>
      <c r="B264" s="28">
        <f t="shared" si="14"/>
        <v>2019</v>
      </c>
      <c r="C264" t="str">
        <f t="shared" si="12"/>
        <v>Setembro</v>
      </c>
      <c r="D264" t="s">
        <v>971</v>
      </c>
      <c r="E264" t="s">
        <v>964</v>
      </c>
      <c r="F264" t="s">
        <v>268</v>
      </c>
      <c r="G264" t="s">
        <v>976</v>
      </c>
      <c r="H264">
        <v>12</v>
      </c>
      <c r="I264">
        <v>327</v>
      </c>
      <c r="J264">
        <f t="shared" si="13"/>
        <v>3924</v>
      </c>
    </row>
    <row r="265" spans="1:10" x14ac:dyDescent="0.25">
      <c r="A265" s="23">
        <v>43711</v>
      </c>
      <c r="B265" s="28">
        <f t="shared" si="14"/>
        <v>2019</v>
      </c>
      <c r="C265" t="str">
        <f t="shared" si="12"/>
        <v>Setembro</v>
      </c>
      <c r="D265" t="s">
        <v>979</v>
      </c>
      <c r="E265" t="s">
        <v>964</v>
      </c>
      <c r="F265" t="s">
        <v>268</v>
      </c>
      <c r="G265" t="s">
        <v>972</v>
      </c>
      <c r="H265">
        <v>8</v>
      </c>
      <c r="I265">
        <v>35</v>
      </c>
      <c r="J265">
        <f t="shared" si="13"/>
        <v>280</v>
      </c>
    </row>
    <row r="266" spans="1:10" x14ac:dyDescent="0.25">
      <c r="A266" s="23">
        <v>43676</v>
      </c>
      <c r="B266" s="28">
        <f t="shared" si="14"/>
        <v>2019</v>
      </c>
      <c r="C266" t="str">
        <f t="shared" si="12"/>
        <v>Julho</v>
      </c>
      <c r="D266" t="s">
        <v>984</v>
      </c>
      <c r="E266" t="s">
        <v>987</v>
      </c>
      <c r="F266" t="s">
        <v>271</v>
      </c>
      <c r="G266" t="s">
        <v>975</v>
      </c>
      <c r="H266">
        <v>8</v>
      </c>
      <c r="I266">
        <v>8</v>
      </c>
      <c r="J266">
        <f t="shared" si="13"/>
        <v>64</v>
      </c>
    </row>
    <row r="267" spans="1:10" x14ac:dyDescent="0.25">
      <c r="A267" s="23">
        <v>43711</v>
      </c>
      <c r="B267" s="28">
        <f t="shared" si="14"/>
        <v>2019</v>
      </c>
      <c r="C267" t="str">
        <f t="shared" si="12"/>
        <v>Setembro</v>
      </c>
      <c r="D267" t="s">
        <v>984</v>
      </c>
      <c r="E267" t="s">
        <v>985</v>
      </c>
      <c r="F267" t="s">
        <v>269</v>
      </c>
      <c r="G267" t="s">
        <v>983</v>
      </c>
      <c r="H267">
        <v>14</v>
      </c>
      <c r="I267">
        <v>12</v>
      </c>
      <c r="J267">
        <f t="shared" si="13"/>
        <v>168</v>
      </c>
    </row>
    <row r="268" spans="1:10" x14ac:dyDescent="0.25">
      <c r="A268" s="23">
        <v>43711</v>
      </c>
      <c r="B268" s="28">
        <f t="shared" si="14"/>
        <v>2019</v>
      </c>
      <c r="C268" t="str">
        <f t="shared" si="12"/>
        <v>Setembro</v>
      </c>
      <c r="D268" t="s">
        <v>992</v>
      </c>
      <c r="E268" t="s">
        <v>495</v>
      </c>
      <c r="F268" t="s">
        <v>268</v>
      </c>
      <c r="G268" t="s">
        <v>978</v>
      </c>
      <c r="H268">
        <v>4</v>
      </c>
      <c r="I268">
        <v>310</v>
      </c>
      <c r="J268">
        <f t="shared" si="13"/>
        <v>1240</v>
      </c>
    </row>
    <row r="269" spans="1:10" x14ac:dyDescent="0.25">
      <c r="A269" s="23">
        <v>43711</v>
      </c>
      <c r="B269" s="28">
        <f t="shared" si="14"/>
        <v>2019</v>
      </c>
      <c r="C269" t="str">
        <f t="shared" si="12"/>
        <v>Setembro</v>
      </c>
      <c r="D269" t="s">
        <v>982</v>
      </c>
      <c r="E269" t="s">
        <v>495</v>
      </c>
      <c r="F269" t="s">
        <v>268</v>
      </c>
      <c r="G269" t="s">
        <v>981</v>
      </c>
      <c r="H269">
        <v>6</v>
      </c>
      <c r="I269">
        <v>38</v>
      </c>
      <c r="J269">
        <f t="shared" si="13"/>
        <v>228</v>
      </c>
    </row>
    <row r="270" spans="1:10" x14ac:dyDescent="0.25">
      <c r="A270" s="23">
        <v>43711</v>
      </c>
      <c r="B270" s="28">
        <f t="shared" si="14"/>
        <v>2019</v>
      </c>
      <c r="C270" t="str">
        <f t="shared" si="12"/>
        <v>Setembro</v>
      </c>
      <c r="D270" t="s">
        <v>973</v>
      </c>
      <c r="E270" t="s">
        <v>495</v>
      </c>
      <c r="F270" t="s">
        <v>268</v>
      </c>
      <c r="G270" t="s">
        <v>976</v>
      </c>
      <c r="H270">
        <v>4</v>
      </c>
      <c r="I270">
        <v>327</v>
      </c>
      <c r="J270">
        <f t="shared" si="13"/>
        <v>1308</v>
      </c>
    </row>
    <row r="271" spans="1:10" x14ac:dyDescent="0.25">
      <c r="A271" s="23">
        <v>43718</v>
      </c>
      <c r="B271" s="28">
        <f t="shared" si="14"/>
        <v>2019</v>
      </c>
      <c r="C271" t="str">
        <f t="shared" si="12"/>
        <v>Setembro</v>
      </c>
      <c r="D271" t="s">
        <v>973</v>
      </c>
      <c r="E271" t="s">
        <v>991</v>
      </c>
      <c r="F271" t="s">
        <v>262</v>
      </c>
      <c r="G271" t="s">
        <v>972</v>
      </c>
      <c r="H271">
        <v>18</v>
      </c>
      <c r="I271">
        <v>35</v>
      </c>
      <c r="J271">
        <f t="shared" si="13"/>
        <v>630</v>
      </c>
    </row>
    <row r="272" spans="1:10" x14ac:dyDescent="0.25">
      <c r="A272" s="23">
        <v>43669</v>
      </c>
      <c r="B272" s="28">
        <f t="shared" si="14"/>
        <v>2019</v>
      </c>
      <c r="C272" t="str">
        <f t="shared" si="12"/>
        <v>Julho</v>
      </c>
      <c r="D272" t="s">
        <v>980</v>
      </c>
      <c r="E272" t="s">
        <v>991</v>
      </c>
      <c r="F272" t="s">
        <v>262</v>
      </c>
      <c r="G272" t="s">
        <v>975</v>
      </c>
      <c r="H272">
        <v>6</v>
      </c>
      <c r="I272">
        <v>8</v>
      </c>
      <c r="J272">
        <f t="shared" si="13"/>
        <v>48</v>
      </c>
    </row>
    <row r="273" spans="1:10" x14ac:dyDescent="0.25">
      <c r="A273" s="23">
        <v>43753</v>
      </c>
      <c r="B273" s="28">
        <f t="shared" si="14"/>
        <v>2019</v>
      </c>
      <c r="C273" t="str">
        <f t="shared" si="12"/>
        <v>Outubro</v>
      </c>
      <c r="D273" t="s">
        <v>982</v>
      </c>
      <c r="E273" t="s">
        <v>991</v>
      </c>
      <c r="F273" t="s">
        <v>262</v>
      </c>
      <c r="G273" t="s">
        <v>983</v>
      </c>
      <c r="H273">
        <v>3</v>
      </c>
      <c r="I273">
        <v>12</v>
      </c>
      <c r="J273">
        <f t="shared" si="13"/>
        <v>36</v>
      </c>
    </row>
    <row r="274" spans="1:10" x14ac:dyDescent="0.25">
      <c r="A274" s="23">
        <v>43809</v>
      </c>
      <c r="B274" s="28">
        <f t="shared" si="14"/>
        <v>2019</v>
      </c>
      <c r="C274" t="str">
        <f t="shared" si="12"/>
        <v>Dezembro</v>
      </c>
      <c r="D274" t="s">
        <v>971</v>
      </c>
      <c r="E274" t="s">
        <v>991</v>
      </c>
      <c r="F274" t="s">
        <v>262</v>
      </c>
      <c r="G274" t="s">
        <v>978</v>
      </c>
      <c r="H274">
        <v>4</v>
      </c>
      <c r="I274">
        <v>310</v>
      </c>
      <c r="J274">
        <f t="shared" si="13"/>
        <v>1240</v>
      </c>
    </row>
    <row r="275" spans="1:10" x14ac:dyDescent="0.25">
      <c r="A275" s="23">
        <v>43571</v>
      </c>
      <c r="B275" s="28">
        <f t="shared" si="14"/>
        <v>2019</v>
      </c>
      <c r="C275" t="str">
        <f t="shared" si="12"/>
        <v>Abril</v>
      </c>
      <c r="D275" t="s">
        <v>971</v>
      </c>
      <c r="E275" t="s">
        <v>991</v>
      </c>
      <c r="F275" t="s">
        <v>262</v>
      </c>
      <c r="G275" t="s">
        <v>981</v>
      </c>
      <c r="H275">
        <v>6</v>
      </c>
      <c r="I275">
        <v>38</v>
      </c>
      <c r="J275">
        <f t="shared" si="13"/>
        <v>228</v>
      </c>
    </row>
    <row r="276" spans="1:10" x14ac:dyDescent="0.25">
      <c r="A276" s="23">
        <v>43522</v>
      </c>
      <c r="B276" s="28">
        <f t="shared" si="14"/>
        <v>2019</v>
      </c>
      <c r="C276" t="str">
        <f t="shared" si="12"/>
        <v>Fevereiro</v>
      </c>
      <c r="D276" t="s">
        <v>992</v>
      </c>
      <c r="E276" t="s">
        <v>991</v>
      </c>
      <c r="F276" t="s">
        <v>262</v>
      </c>
      <c r="G276" t="s">
        <v>976</v>
      </c>
      <c r="H276">
        <v>8</v>
      </c>
      <c r="I276">
        <v>327</v>
      </c>
      <c r="J276">
        <f t="shared" si="13"/>
        <v>2616</v>
      </c>
    </row>
    <row r="277" spans="1:10" x14ac:dyDescent="0.25">
      <c r="A277" s="23">
        <v>43690</v>
      </c>
      <c r="B277" s="28">
        <f t="shared" si="14"/>
        <v>2019</v>
      </c>
      <c r="C277" t="str">
        <f t="shared" si="12"/>
        <v>Agosto</v>
      </c>
      <c r="D277" t="s">
        <v>971</v>
      </c>
      <c r="E277" t="s">
        <v>495</v>
      </c>
      <c r="F277" t="s">
        <v>268</v>
      </c>
      <c r="G277" t="s">
        <v>972</v>
      </c>
      <c r="H277">
        <v>8</v>
      </c>
      <c r="I277">
        <v>35</v>
      </c>
      <c r="J277">
        <f t="shared" si="13"/>
        <v>280</v>
      </c>
    </row>
    <row r="278" spans="1:10" x14ac:dyDescent="0.25">
      <c r="A278" s="23">
        <v>43711</v>
      </c>
      <c r="B278" s="28">
        <f t="shared" si="14"/>
        <v>2019</v>
      </c>
      <c r="C278" t="str">
        <f t="shared" si="12"/>
        <v>Setembro</v>
      </c>
      <c r="D278" t="s">
        <v>971</v>
      </c>
      <c r="E278" t="s">
        <v>991</v>
      </c>
      <c r="F278" t="s">
        <v>262</v>
      </c>
      <c r="G278" t="s">
        <v>975</v>
      </c>
      <c r="H278">
        <v>8</v>
      </c>
      <c r="I278">
        <v>8</v>
      </c>
      <c r="J278">
        <f t="shared" si="13"/>
        <v>64</v>
      </c>
    </row>
    <row r="279" spans="1:10" x14ac:dyDescent="0.25">
      <c r="A279" s="23">
        <v>43419</v>
      </c>
      <c r="B279" s="28">
        <f t="shared" si="14"/>
        <v>2018</v>
      </c>
      <c r="C279" t="str">
        <f t="shared" si="12"/>
        <v>Novembro</v>
      </c>
      <c r="D279" t="s">
        <v>973</v>
      </c>
      <c r="E279" t="s">
        <v>991</v>
      </c>
      <c r="F279" t="s">
        <v>262</v>
      </c>
      <c r="G279" t="s">
        <v>983</v>
      </c>
      <c r="H279">
        <v>8</v>
      </c>
      <c r="I279">
        <v>12</v>
      </c>
      <c r="J279">
        <f t="shared" si="13"/>
        <v>96</v>
      </c>
    </row>
    <row r="280" spans="1:10" x14ac:dyDescent="0.25">
      <c r="A280" s="23">
        <v>43421</v>
      </c>
      <c r="B280" s="28">
        <f t="shared" si="14"/>
        <v>2018</v>
      </c>
      <c r="C280" t="str">
        <f t="shared" si="12"/>
        <v>Novembro</v>
      </c>
      <c r="D280" t="s">
        <v>973</v>
      </c>
      <c r="E280" t="s">
        <v>974</v>
      </c>
      <c r="F280" t="s">
        <v>262</v>
      </c>
      <c r="G280" t="s">
        <v>978</v>
      </c>
      <c r="H280">
        <v>8</v>
      </c>
      <c r="I280">
        <v>310</v>
      </c>
      <c r="J280">
        <f t="shared" si="13"/>
        <v>2480</v>
      </c>
    </row>
    <row r="281" spans="1:10" x14ac:dyDescent="0.25">
      <c r="A281" s="23">
        <v>43423</v>
      </c>
      <c r="B281" s="28">
        <f t="shared" si="14"/>
        <v>2018</v>
      </c>
      <c r="C281" t="str">
        <f t="shared" si="12"/>
        <v>Novembro</v>
      </c>
      <c r="D281" t="s">
        <v>971</v>
      </c>
      <c r="E281" t="s">
        <v>495</v>
      </c>
      <c r="F281" t="s">
        <v>268</v>
      </c>
      <c r="G281" t="s">
        <v>981</v>
      </c>
      <c r="H281">
        <v>8</v>
      </c>
      <c r="I281">
        <v>38</v>
      </c>
      <c r="J281">
        <f t="shared" si="13"/>
        <v>304</v>
      </c>
    </row>
    <row r="282" spans="1:10" x14ac:dyDescent="0.25">
      <c r="A282" s="23">
        <v>43425</v>
      </c>
      <c r="B282" s="28">
        <f t="shared" si="14"/>
        <v>2018</v>
      </c>
      <c r="C282" t="str">
        <f t="shared" si="12"/>
        <v>Novembro</v>
      </c>
      <c r="D282" t="s">
        <v>971</v>
      </c>
      <c r="E282" t="s">
        <v>974</v>
      </c>
      <c r="F282" t="s">
        <v>262</v>
      </c>
      <c r="G282" t="s">
        <v>976</v>
      </c>
      <c r="H282">
        <v>8</v>
      </c>
      <c r="I282">
        <v>327</v>
      </c>
      <c r="J282">
        <f t="shared" si="13"/>
        <v>2616</v>
      </c>
    </row>
    <row r="283" spans="1:10" x14ac:dyDescent="0.25">
      <c r="A283" s="23">
        <v>43427</v>
      </c>
      <c r="B283" s="28">
        <f t="shared" si="14"/>
        <v>2018</v>
      </c>
      <c r="C283" t="str">
        <f t="shared" si="12"/>
        <v>Novembro</v>
      </c>
      <c r="D283" t="s">
        <v>977</v>
      </c>
      <c r="E283" t="s">
        <v>495</v>
      </c>
      <c r="F283" t="s">
        <v>268</v>
      </c>
      <c r="G283" t="s">
        <v>972</v>
      </c>
      <c r="H283">
        <v>8</v>
      </c>
      <c r="I283">
        <v>35</v>
      </c>
      <c r="J283">
        <f t="shared" si="13"/>
        <v>280</v>
      </c>
    </row>
    <row r="284" spans="1:10" x14ac:dyDescent="0.25">
      <c r="A284" s="23">
        <v>43429</v>
      </c>
      <c r="B284" s="28">
        <f t="shared" si="14"/>
        <v>2018</v>
      </c>
      <c r="C284" t="str">
        <f t="shared" si="12"/>
        <v>Novembro</v>
      </c>
      <c r="D284" t="s">
        <v>979</v>
      </c>
      <c r="E284" t="s">
        <v>974</v>
      </c>
      <c r="F284" t="s">
        <v>262</v>
      </c>
      <c r="G284" t="s">
        <v>975</v>
      </c>
      <c r="H284">
        <v>8</v>
      </c>
      <c r="I284">
        <v>8</v>
      </c>
      <c r="J284">
        <f t="shared" si="13"/>
        <v>64</v>
      </c>
    </row>
    <row r="285" spans="1:10" x14ac:dyDescent="0.25">
      <c r="A285" s="23">
        <v>43431</v>
      </c>
      <c r="B285" s="28">
        <f t="shared" si="14"/>
        <v>2018</v>
      </c>
      <c r="C285" t="str">
        <f t="shared" si="12"/>
        <v>Novembro</v>
      </c>
      <c r="D285" t="s">
        <v>992</v>
      </c>
      <c r="E285" t="s">
        <v>974</v>
      </c>
      <c r="F285" t="s">
        <v>262</v>
      </c>
      <c r="G285" t="s">
        <v>983</v>
      </c>
      <c r="H285">
        <v>6</v>
      </c>
      <c r="I285">
        <v>12</v>
      </c>
      <c r="J285">
        <f t="shared" si="13"/>
        <v>72</v>
      </c>
    </row>
    <row r="286" spans="1:10" x14ac:dyDescent="0.25">
      <c r="A286" s="23">
        <v>43433</v>
      </c>
      <c r="B286" s="28">
        <f t="shared" si="14"/>
        <v>2018</v>
      </c>
      <c r="C286" t="str">
        <f t="shared" si="12"/>
        <v>Novembro</v>
      </c>
      <c r="D286" t="s">
        <v>984</v>
      </c>
      <c r="E286" t="s">
        <v>495</v>
      </c>
      <c r="F286" t="s">
        <v>268</v>
      </c>
      <c r="G286" t="s">
        <v>978</v>
      </c>
      <c r="H286">
        <v>6</v>
      </c>
      <c r="I286">
        <v>310</v>
      </c>
      <c r="J286">
        <f t="shared" si="13"/>
        <v>1860</v>
      </c>
    </row>
    <row r="287" spans="1:10" x14ac:dyDescent="0.25">
      <c r="A287" s="23">
        <v>43435</v>
      </c>
      <c r="B287" s="28">
        <f t="shared" si="14"/>
        <v>2018</v>
      </c>
      <c r="C287" t="str">
        <f t="shared" si="12"/>
        <v>Dezembro</v>
      </c>
      <c r="D287" t="s">
        <v>984</v>
      </c>
      <c r="E287" t="s">
        <v>974</v>
      </c>
      <c r="F287" t="s">
        <v>262</v>
      </c>
      <c r="G287" t="s">
        <v>981</v>
      </c>
      <c r="H287">
        <v>6</v>
      </c>
      <c r="I287">
        <v>38</v>
      </c>
      <c r="J287">
        <f t="shared" si="13"/>
        <v>228</v>
      </c>
    </row>
    <row r="288" spans="1:10" x14ac:dyDescent="0.25">
      <c r="A288" s="23">
        <v>43437</v>
      </c>
      <c r="B288" s="28">
        <f t="shared" si="14"/>
        <v>2018</v>
      </c>
      <c r="C288" t="str">
        <f t="shared" si="12"/>
        <v>Dezembro</v>
      </c>
      <c r="D288" t="s">
        <v>984</v>
      </c>
      <c r="E288" t="s">
        <v>974</v>
      </c>
      <c r="F288" t="s">
        <v>262</v>
      </c>
      <c r="G288" t="s">
        <v>976</v>
      </c>
      <c r="H288">
        <v>6</v>
      </c>
      <c r="I288">
        <v>327</v>
      </c>
      <c r="J288">
        <f t="shared" si="13"/>
        <v>1962</v>
      </c>
    </row>
    <row r="289" spans="1:10" x14ac:dyDescent="0.25">
      <c r="A289" s="23">
        <v>43439</v>
      </c>
      <c r="B289" s="28">
        <f t="shared" si="14"/>
        <v>2018</v>
      </c>
      <c r="C289" t="str">
        <f t="shared" si="12"/>
        <v>Dezembro</v>
      </c>
      <c r="D289" t="s">
        <v>971</v>
      </c>
      <c r="E289" t="s">
        <v>974</v>
      </c>
      <c r="F289" t="s">
        <v>262</v>
      </c>
      <c r="G289" t="s">
        <v>972</v>
      </c>
      <c r="H289">
        <v>6</v>
      </c>
      <c r="I289">
        <v>35</v>
      </c>
      <c r="J289">
        <f t="shared" si="13"/>
        <v>210</v>
      </c>
    </row>
    <row r="290" spans="1:10" x14ac:dyDescent="0.25">
      <c r="A290" s="23">
        <v>43441</v>
      </c>
      <c r="B290" s="28">
        <f t="shared" si="14"/>
        <v>2018</v>
      </c>
      <c r="C290" t="str">
        <f t="shared" si="12"/>
        <v>Dezembro</v>
      </c>
      <c r="D290" t="s">
        <v>971</v>
      </c>
      <c r="E290" t="s">
        <v>995</v>
      </c>
      <c r="F290" t="s">
        <v>264</v>
      </c>
      <c r="G290" t="s">
        <v>975</v>
      </c>
      <c r="H290">
        <v>6</v>
      </c>
      <c r="I290">
        <v>8</v>
      </c>
      <c r="J290">
        <f t="shared" si="13"/>
        <v>48</v>
      </c>
    </row>
    <row r="291" spans="1:10" x14ac:dyDescent="0.25">
      <c r="A291" s="23">
        <v>43443</v>
      </c>
      <c r="B291" s="28">
        <f t="shared" si="14"/>
        <v>2018</v>
      </c>
      <c r="C291" t="str">
        <f t="shared" si="12"/>
        <v>Dezembro</v>
      </c>
      <c r="D291" t="s">
        <v>973</v>
      </c>
      <c r="E291" t="s">
        <v>974</v>
      </c>
      <c r="F291" t="s">
        <v>262</v>
      </c>
      <c r="G291" t="s">
        <v>983</v>
      </c>
      <c r="H291">
        <v>6</v>
      </c>
      <c r="I291">
        <v>12</v>
      </c>
      <c r="J291">
        <f t="shared" si="13"/>
        <v>72</v>
      </c>
    </row>
    <row r="292" spans="1:10" x14ac:dyDescent="0.25">
      <c r="A292" s="23">
        <v>43445</v>
      </c>
      <c r="B292" s="28">
        <f t="shared" si="14"/>
        <v>2018</v>
      </c>
      <c r="C292" t="str">
        <f t="shared" si="12"/>
        <v>Dezembro</v>
      </c>
      <c r="D292" t="s">
        <v>977</v>
      </c>
      <c r="E292" t="s">
        <v>974</v>
      </c>
      <c r="F292" t="s">
        <v>262</v>
      </c>
      <c r="G292" t="s">
        <v>978</v>
      </c>
      <c r="H292">
        <v>12</v>
      </c>
      <c r="I292">
        <v>310</v>
      </c>
      <c r="J292">
        <f t="shared" si="13"/>
        <v>3720</v>
      </c>
    </row>
    <row r="293" spans="1:10" x14ac:dyDescent="0.25">
      <c r="A293" s="23">
        <v>43447</v>
      </c>
      <c r="B293" s="28">
        <f t="shared" si="14"/>
        <v>2018</v>
      </c>
      <c r="C293" t="str">
        <f t="shared" si="12"/>
        <v>Dezembro</v>
      </c>
      <c r="D293" t="s">
        <v>984</v>
      </c>
      <c r="E293" t="s">
        <v>974</v>
      </c>
      <c r="F293" t="s">
        <v>262</v>
      </c>
      <c r="G293" t="s">
        <v>981</v>
      </c>
      <c r="H293">
        <v>10</v>
      </c>
      <c r="I293">
        <v>38</v>
      </c>
      <c r="J293">
        <f t="shared" si="13"/>
        <v>380</v>
      </c>
    </row>
    <row r="294" spans="1:10" x14ac:dyDescent="0.25">
      <c r="A294" s="23">
        <v>43449</v>
      </c>
      <c r="B294" s="28">
        <f t="shared" si="14"/>
        <v>2018</v>
      </c>
      <c r="C294" t="str">
        <f t="shared" si="12"/>
        <v>Dezembro</v>
      </c>
      <c r="D294" t="s">
        <v>982</v>
      </c>
      <c r="E294" t="s">
        <v>995</v>
      </c>
      <c r="F294" t="s">
        <v>264</v>
      </c>
      <c r="G294" t="s">
        <v>976</v>
      </c>
      <c r="H294">
        <v>14</v>
      </c>
      <c r="I294">
        <v>327</v>
      </c>
      <c r="J294">
        <f t="shared" si="13"/>
        <v>4578</v>
      </c>
    </row>
    <row r="295" spans="1:10" x14ac:dyDescent="0.25">
      <c r="A295" s="23">
        <v>43451</v>
      </c>
      <c r="B295" s="28">
        <f t="shared" si="14"/>
        <v>2018</v>
      </c>
      <c r="C295" t="str">
        <f t="shared" si="12"/>
        <v>Dezembro</v>
      </c>
      <c r="D295" t="s">
        <v>992</v>
      </c>
      <c r="E295" t="s">
        <v>974</v>
      </c>
      <c r="F295" t="s">
        <v>262</v>
      </c>
      <c r="G295" t="s">
        <v>972</v>
      </c>
      <c r="H295">
        <v>6</v>
      </c>
      <c r="I295">
        <v>35</v>
      </c>
      <c r="J295">
        <f t="shared" si="13"/>
        <v>210</v>
      </c>
    </row>
    <row r="296" spans="1:10" x14ac:dyDescent="0.25">
      <c r="A296" s="23">
        <v>43453</v>
      </c>
      <c r="B296" s="28">
        <f t="shared" si="14"/>
        <v>2018</v>
      </c>
      <c r="C296" t="str">
        <f t="shared" si="12"/>
        <v>Dezembro</v>
      </c>
      <c r="D296" t="s">
        <v>979</v>
      </c>
      <c r="E296" t="s">
        <v>974</v>
      </c>
      <c r="F296" t="s">
        <v>262</v>
      </c>
      <c r="G296" t="s">
        <v>975</v>
      </c>
      <c r="H296">
        <v>6</v>
      </c>
      <c r="I296">
        <v>8</v>
      </c>
      <c r="J296">
        <f t="shared" si="13"/>
        <v>48</v>
      </c>
    </row>
    <row r="297" spans="1:10" x14ac:dyDescent="0.25">
      <c r="A297" s="23">
        <v>43455</v>
      </c>
      <c r="B297" s="28">
        <f t="shared" si="14"/>
        <v>2018</v>
      </c>
      <c r="C297" t="str">
        <f t="shared" si="12"/>
        <v>Dezembro</v>
      </c>
      <c r="D297" t="s">
        <v>984</v>
      </c>
      <c r="E297" t="s">
        <v>974</v>
      </c>
      <c r="F297" t="s">
        <v>262</v>
      </c>
      <c r="G297" t="s">
        <v>983</v>
      </c>
      <c r="H297">
        <v>10</v>
      </c>
      <c r="I297">
        <v>12</v>
      </c>
      <c r="J297">
        <f t="shared" si="13"/>
        <v>120</v>
      </c>
    </row>
    <row r="298" spans="1:10" x14ac:dyDescent="0.25">
      <c r="A298" s="23">
        <v>43457</v>
      </c>
      <c r="B298" s="28">
        <f t="shared" si="14"/>
        <v>2018</v>
      </c>
      <c r="C298" t="str">
        <f t="shared" si="12"/>
        <v>Dezembro</v>
      </c>
      <c r="D298" t="s">
        <v>984</v>
      </c>
      <c r="E298" t="s">
        <v>495</v>
      </c>
      <c r="F298" t="s">
        <v>268</v>
      </c>
      <c r="G298" t="s">
        <v>978</v>
      </c>
      <c r="H298">
        <v>10</v>
      </c>
      <c r="I298">
        <v>310</v>
      </c>
      <c r="J298">
        <f t="shared" si="13"/>
        <v>3100</v>
      </c>
    </row>
    <row r="299" spans="1:10" x14ac:dyDescent="0.25">
      <c r="A299" s="23">
        <v>43459</v>
      </c>
      <c r="B299" s="28">
        <f t="shared" si="14"/>
        <v>2018</v>
      </c>
      <c r="C299" t="str">
        <f t="shared" si="12"/>
        <v>Dezembro</v>
      </c>
      <c r="D299" t="s">
        <v>982</v>
      </c>
      <c r="E299" t="s">
        <v>974</v>
      </c>
      <c r="F299" t="s">
        <v>262</v>
      </c>
      <c r="G299" t="s">
        <v>981</v>
      </c>
      <c r="H299">
        <v>10</v>
      </c>
      <c r="I299">
        <v>38</v>
      </c>
      <c r="J299">
        <f t="shared" si="13"/>
        <v>380</v>
      </c>
    </row>
    <row r="300" spans="1:10" x14ac:dyDescent="0.25">
      <c r="A300" s="23">
        <v>43461</v>
      </c>
      <c r="B300" s="28">
        <f t="shared" si="14"/>
        <v>2018</v>
      </c>
      <c r="C300" t="str">
        <f t="shared" si="12"/>
        <v>Dezembro</v>
      </c>
      <c r="D300" t="s">
        <v>971</v>
      </c>
      <c r="E300" t="s">
        <v>974</v>
      </c>
      <c r="F300" t="s">
        <v>262</v>
      </c>
      <c r="G300" t="s">
        <v>976</v>
      </c>
      <c r="H300">
        <v>10</v>
      </c>
      <c r="I300">
        <v>327</v>
      </c>
      <c r="J300">
        <f t="shared" si="13"/>
        <v>3270</v>
      </c>
    </row>
    <row r="301" spans="1:10" x14ac:dyDescent="0.25">
      <c r="A301" s="23">
        <v>43463</v>
      </c>
      <c r="B301" s="28">
        <f t="shared" si="14"/>
        <v>2018</v>
      </c>
      <c r="C301" t="str">
        <f t="shared" si="12"/>
        <v>Dezembro</v>
      </c>
      <c r="D301" t="s">
        <v>973</v>
      </c>
      <c r="E301" t="s">
        <v>974</v>
      </c>
      <c r="F301" t="s">
        <v>262</v>
      </c>
      <c r="G301" t="s">
        <v>972</v>
      </c>
      <c r="H301">
        <v>10</v>
      </c>
      <c r="I301">
        <v>35</v>
      </c>
      <c r="J301">
        <f t="shared" si="13"/>
        <v>350</v>
      </c>
    </row>
    <row r="302" spans="1:10" x14ac:dyDescent="0.25">
      <c r="A302" s="23">
        <v>43465</v>
      </c>
      <c r="B302" s="28">
        <f t="shared" si="14"/>
        <v>2018</v>
      </c>
      <c r="C302" t="str">
        <f t="shared" si="12"/>
        <v>Dezembro</v>
      </c>
      <c r="D302" t="s">
        <v>973</v>
      </c>
      <c r="E302" t="s">
        <v>987</v>
      </c>
      <c r="F302" t="s">
        <v>271</v>
      </c>
      <c r="G302" t="s">
        <v>975</v>
      </c>
      <c r="H302">
        <v>10</v>
      </c>
      <c r="I302">
        <v>8</v>
      </c>
      <c r="J302">
        <f t="shared" si="13"/>
        <v>80</v>
      </c>
    </row>
    <row r="303" spans="1:10" x14ac:dyDescent="0.25">
      <c r="A303" s="23">
        <v>42737</v>
      </c>
      <c r="B303" s="28">
        <f t="shared" si="14"/>
        <v>2017</v>
      </c>
      <c r="C303" t="str">
        <f t="shared" si="12"/>
        <v>Janeiro</v>
      </c>
      <c r="D303" t="s">
        <v>973</v>
      </c>
      <c r="E303" t="s">
        <v>974</v>
      </c>
      <c r="F303" t="s">
        <v>262</v>
      </c>
      <c r="G303" t="s">
        <v>983</v>
      </c>
      <c r="H303">
        <v>4</v>
      </c>
      <c r="I303">
        <v>12</v>
      </c>
      <c r="J303">
        <f t="shared" si="13"/>
        <v>48</v>
      </c>
    </row>
    <row r="304" spans="1:10" x14ac:dyDescent="0.25">
      <c r="A304" s="23">
        <v>42739</v>
      </c>
      <c r="B304" s="28">
        <f t="shared" si="14"/>
        <v>2017</v>
      </c>
      <c r="C304" t="str">
        <f t="shared" si="12"/>
        <v>Janeiro</v>
      </c>
      <c r="D304" t="s">
        <v>977</v>
      </c>
      <c r="E304" t="s">
        <v>974</v>
      </c>
      <c r="F304" t="s">
        <v>262</v>
      </c>
      <c r="G304" t="s">
        <v>978</v>
      </c>
      <c r="H304">
        <v>4</v>
      </c>
      <c r="I304">
        <v>310</v>
      </c>
      <c r="J304">
        <f t="shared" si="13"/>
        <v>1240</v>
      </c>
    </row>
    <row r="305" spans="1:10" x14ac:dyDescent="0.25">
      <c r="A305" s="23">
        <v>42741</v>
      </c>
      <c r="B305" s="28">
        <f t="shared" si="14"/>
        <v>2017</v>
      </c>
      <c r="C305" t="str">
        <f t="shared" si="12"/>
        <v>Janeiro</v>
      </c>
      <c r="D305" t="s">
        <v>977</v>
      </c>
      <c r="E305" t="s">
        <v>974</v>
      </c>
      <c r="F305" t="s">
        <v>262</v>
      </c>
      <c r="G305" t="s">
        <v>981</v>
      </c>
      <c r="H305">
        <v>4</v>
      </c>
      <c r="I305">
        <v>38</v>
      </c>
      <c r="J305">
        <f t="shared" si="13"/>
        <v>152</v>
      </c>
    </row>
    <row r="306" spans="1:10" x14ac:dyDescent="0.25">
      <c r="A306" s="23">
        <v>42743</v>
      </c>
      <c r="B306" s="28">
        <f t="shared" si="14"/>
        <v>2017</v>
      </c>
      <c r="C306" t="str">
        <f t="shared" si="12"/>
        <v>Janeiro</v>
      </c>
      <c r="D306" t="s">
        <v>979</v>
      </c>
      <c r="E306" t="s">
        <v>495</v>
      </c>
      <c r="F306" t="s">
        <v>268</v>
      </c>
      <c r="G306" t="s">
        <v>976</v>
      </c>
      <c r="H306">
        <v>6</v>
      </c>
      <c r="I306">
        <v>327</v>
      </c>
      <c r="J306">
        <f t="shared" si="13"/>
        <v>1962</v>
      </c>
    </row>
    <row r="307" spans="1:10" x14ac:dyDescent="0.25">
      <c r="A307" s="23">
        <v>43316</v>
      </c>
      <c r="B307" s="28">
        <f t="shared" si="14"/>
        <v>2018</v>
      </c>
      <c r="C307" t="str">
        <f t="shared" si="12"/>
        <v>Agosto</v>
      </c>
      <c r="D307" t="s">
        <v>992</v>
      </c>
      <c r="E307" t="s">
        <v>985</v>
      </c>
      <c r="F307" t="s">
        <v>269</v>
      </c>
      <c r="G307" t="s">
        <v>972</v>
      </c>
      <c r="H307">
        <v>12</v>
      </c>
      <c r="I307">
        <v>35</v>
      </c>
      <c r="J307">
        <f t="shared" si="13"/>
        <v>420</v>
      </c>
    </row>
    <row r="308" spans="1:10" x14ac:dyDescent="0.25">
      <c r="A308" s="23">
        <v>43225</v>
      </c>
      <c r="B308" s="28">
        <f t="shared" si="14"/>
        <v>2018</v>
      </c>
      <c r="C308" t="str">
        <f t="shared" si="12"/>
        <v>Maio</v>
      </c>
      <c r="D308" t="s">
        <v>979</v>
      </c>
      <c r="E308" t="s">
        <v>993</v>
      </c>
      <c r="F308" t="s">
        <v>271</v>
      </c>
      <c r="G308" t="s">
        <v>975</v>
      </c>
      <c r="H308">
        <v>14</v>
      </c>
      <c r="I308">
        <v>8</v>
      </c>
      <c r="J308">
        <f t="shared" si="13"/>
        <v>112</v>
      </c>
    </row>
    <row r="309" spans="1:10" x14ac:dyDescent="0.25">
      <c r="A309" s="23">
        <v>43102</v>
      </c>
      <c r="B309" s="28">
        <f t="shared" si="14"/>
        <v>2018</v>
      </c>
      <c r="C309" t="str">
        <f t="shared" si="12"/>
        <v>Janeiro</v>
      </c>
      <c r="D309" t="s">
        <v>992</v>
      </c>
      <c r="E309" t="s">
        <v>495</v>
      </c>
      <c r="F309" t="s">
        <v>268</v>
      </c>
      <c r="G309" t="s">
        <v>983</v>
      </c>
      <c r="H309">
        <v>16</v>
      </c>
      <c r="I309">
        <v>12</v>
      </c>
      <c r="J309">
        <f t="shared" si="13"/>
        <v>192</v>
      </c>
    </row>
    <row r="310" spans="1:10" x14ac:dyDescent="0.25">
      <c r="A310" s="23">
        <v>42751</v>
      </c>
      <c r="B310" s="28">
        <f t="shared" si="14"/>
        <v>2017</v>
      </c>
      <c r="C310" t="str">
        <f t="shared" si="12"/>
        <v>Janeiro</v>
      </c>
      <c r="D310" t="s">
        <v>973</v>
      </c>
      <c r="E310" t="s">
        <v>993</v>
      </c>
      <c r="F310" t="s">
        <v>271</v>
      </c>
      <c r="G310" t="s">
        <v>978</v>
      </c>
      <c r="H310">
        <v>2</v>
      </c>
      <c r="I310">
        <v>310</v>
      </c>
      <c r="J310">
        <f t="shared" si="13"/>
        <v>620</v>
      </c>
    </row>
    <row r="311" spans="1:10" x14ac:dyDescent="0.25">
      <c r="A311" s="23">
        <v>43222</v>
      </c>
      <c r="B311" s="28">
        <f t="shared" si="14"/>
        <v>2018</v>
      </c>
      <c r="C311" t="str">
        <f t="shared" si="12"/>
        <v>Maio</v>
      </c>
      <c r="D311" t="s">
        <v>992</v>
      </c>
      <c r="E311" t="s">
        <v>495</v>
      </c>
      <c r="F311" t="s">
        <v>268</v>
      </c>
      <c r="G311" t="s">
        <v>981</v>
      </c>
      <c r="H311">
        <v>14</v>
      </c>
      <c r="I311">
        <v>38</v>
      </c>
      <c r="J311">
        <f t="shared" si="13"/>
        <v>532</v>
      </c>
    </row>
    <row r="312" spans="1:10" x14ac:dyDescent="0.25">
      <c r="A312" s="23">
        <v>42755</v>
      </c>
      <c r="B312" s="28">
        <f t="shared" si="14"/>
        <v>2017</v>
      </c>
      <c r="C312" t="str">
        <f t="shared" si="12"/>
        <v>Janeiro</v>
      </c>
      <c r="D312" t="s">
        <v>982</v>
      </c>
      <c r="E312" t="s">
        <v>993</v>
      </c>
      <c r="F312" t="s">
        <v>271</v>
      </c>
      <c r="G312" t="s">
        <v>976</v>
      </c>
      <c r="H312">
        <v>12</v>
      </c>
      <c r="I312">
        <v>327</v>
      </c>
      <c r="J312">
        <f t="shared" si="13"/>
        <v>3924</v>
      </c>
    </row>
    <row r="313" spans="1:10" x14ac:dyDescent="0.25">
      <c r="A313" s="23">
        <v>43252</v>
      </c>
      <c r="B313" s="28">
        <f t="shared" si="14"/>
        <v>2018</v>
      </c>
      <c r="C313" t="str">
        <f t="shared" si="12"/>
        <v>Junho</v>
      </c>
      <c r="D313" t="s">
        <v>973</v>
      </c>
      <c r="E313" t="s">
        <v>965</v>
      </c>
      <c r="F313" t="s">
        <v>271</v>
      </c>
      <c r="G313" t="s">
        <v>972</v>
      </c>
      <c r="H313">
        <v>4</v>
      </c>
      <c r="I313">
        <v>35</v>
      </c>
      <c r="J313">
        <f t="shared" si="13"/>
        <v>140</v>
      </c>
    </row>
    <row r="314" spans="1:10" x14ac:dyDescent="0.25">
      <c r="A314" s="23">
        <v>42759</v>
      </c>
      <c r="B314" s="28">
        <f t="shared" si="14"/>
        <v>2017</v>
      </c>
      <c r="C314" t="str">
        <f t="shared" si="12"/>
        <v>Janeiro</v>
      </c>
      <c r="D314" t="s">
        <v>971</v>
      </c>
      <c r="E314" t="s">
        <v>963</v>
      </c>
      <c r="F314" t="s">
        <v>268</v>
      </c>
      <c r="G314" t="s">
        <v>975</v>
      </c>
      <c r="H314">
        <v>14</v>
      </c>
      <c r="I314">
        <v>8</v>
      </c>
      <c r="J314">
        <f t="shared" si="13"/>
        <v>112</v>
      </c>
    </row>
    <row r="315" spans="1:10" x14ac:dyDescent="0.25">
      <c r="A315" s="23">
        <v>43102</v>
      </c>
      <c r="B315" s="28">
        <f t="shared" si="14"/>
        <v>2018</v>
      </c>
      <c r="C315" t="str">
        <f t="shared" si="12"/>
        <v>Janeiro</v>
      </c>
      <c r="D315" t="s">
        <v>979</v>
      </c>
      <c r="E315" t="s">
        <v>963</v>
      </c>
      <c r="F315" t="s">
        <v>268</v>
      </c>
      <c r="G315" t="s">
        <v>983</v>
      </c>
      <c r="H315">
        <v>2</v>
      </c>
      <c r="I315">
        <v>12</v>
      </c>
      <c r="J315">
        <f t="shared" si="13"/>
        <v>24</v>
      </c>
    </row>
    <row r="316" spans="1:10" x14ac:dyDescent="0.25">
      <c r="A316" s="23">
        <v>42763</v>
      </c>
      <c r="B316" s="28">
        <f t="shared" si="14"/>
        <v>2017</v>
      </c>
      <c r="C316" t="str">
        <f t="shared" si="12"/>
        <v>Janeiro</v>
      </c>
      <c r="D316" t="s">
        <v>992</v>
      </c>
      <c r="E316" t="s">
        <v>965</v>
      </c>
      <c r="F316" t="s">
        <v>271</v>
      </c>
      <c r="G316" t="s">
        <v>978</v>
      </c>
      <c r="H316">
        <v>20</v>
      </c>
      <c r="I316">
        <v>310</v>
      </c>
      <c r="J316">
        <f t="shared" si="13"/>
        <v>6200</v>
      </c>
    </row>
    <row r="317" spans="1:10" x14ac:dyDescent="0.25">
      <c r="A317" s="23">
        <v>43115</v>
      </c>
      <c r="B317" s="28">
        <f t="shared" si="14"/>
        <v>2018</v>
      </c>
      <c r="C317" t="str">
        <f t="shared" si="12"/>
        <v>Janeiro</v>
      </c>
      <c r="D317" t="s">
        <v>984</v>
      </c>
      <c r="E317" t="s">
        <v>974</v>
      </c>
      <c r="F317" t="s">
        <v>262</v>
      </c>
      <c r="G317" t="s">
        <v>981</v>
      </c>
      <c r="H317">
        <v>8</v>
      </c>
      <c r="I317">
        <v>38</v>
      </c>
      <c r="J317">
        <f t="shared" si="13"/>
        <v>304</v>
      </c>
    </row>
    <row r="318" spans="1:10" x14ac:dyDescent="0.25">
      <c r="A318" s="23">
        <v>43116</v>
      </c>
      <c r="B318" s="28">
        <f t="shared" si="14"/>
        <v>2018</v>
      </c>
      <c r="C318" t="str">
        <f t="shared" si="12"/>
        <v>Janeiro</v>
      </c>
      <c r="D318" t="s">
        <v>984</v>
      </c>
      <c r="E318" t="s">
        <v>996</v>
      </c>
      <c r="F318" t="s">
        <v>264</v>
      </c>
      <c r="G318" t="s">
        <v>976</v>
      </c>
      <c r="H318">
        <v>6</v>
      </c>
      <c r="I318">
        <v>327</v>
      </c>
      <c r="J318">
        <f t="shared" si="13"/>
        <v>1962</v>
      </c>
    </row>
    <row r="319" spans="1:10" x14ac:dyDescent="0.25">
      <c r="A319" s="23">
        <v>42769</v>
      </c>
      <c r="B319" s="28">
        <f t="shared" si="14"/>
        <v>2017</v>
      </c>
      <c r="C319" t="str">
        <f t="shared" si="12"/>
        <v>Fevereiro</v>
      </c>
      <c r="D319" t="s">
        <v>971</v>
      </c>
      <c r="E319" t="s">
        <v>963</v>
      </c>
      <c r="F319" t="s">
        <v>268</v>
      </c>
      <c r="G319" t="s">
        <v>972</v>
      </c>
      <c r="H319">
        <v>6</v>
      </c>
      <c r="I319">
        <v>35</v>
      </c>
      <c r="J319">
        <f t="shared" si="13"/>
        <v>210</v>
      </c>
    </row>
    <row r="320" spans="1:10" x14ac:dyDescent="0.25">
      <c r="A320" s="23">
        <v>43120</v>
      </c>
      <c r="B320" s="28">
        <f t="shared" si="14"/>
        <v>2018</v>
      </c>
      <c r="C320" t="str">
        <f t="shared" si="12"/>
        <v>Janeiro</v>
      </c>
      <c r="D320" t="s">
        <v>979</v>
      </c>
      <c r="E320" t="s">
        <v>996</v>
      </c>
      <c r="F320" t="s">
        <v>264</v>
      </c>
      <c r="G320" t="s">
        <v>975</v>
      </c>
      <c r="H320">
        <v>6</v>
      </c>
      <c r="I320">
        <v>8</v>
      </c>
      <c r="J320">
        <f t="shared" si="13"/>
        <v>48</v>
      </c>
    </row>
    <row r="321" spans="1:10" x14ac:dyDescent="0.25">
      <c r="A321" s="23">
        <v>43117</v>
      </c>
      <c r="B321" s="28">
        <f t="shared" si="14"/>
        <v>2018</v>
      </c>
      <c r="C321" t="str">
        <f t="shared" si="12"/>
        <v>Janeiro</v>
      </c>
      <c r="D321" t="s">
        <v>980</v>
      </c>
      <c r="E321" t="s">
        <v>974</v>
      </c>
      <c r="F321" t="s">
        <v>262</v>
      </c>
      <c r="G321" t="s">
        <v>983</v>
      </c>
      <c r="H321">
        <v>1</v>
      </c>
      <c r="I321">
        <v>12</v>
      </c>
      <c r="J321">
        <f t="shared" si="13"/>
        <v>12</v>
      </c>
    </row>
    <row r="322" spans="1:10" x14ac:dyDescent="0.25">
      <c r="A322" s="23">
        <v>43383</v>
      </c>
      <c r="B322" s="28">
        <f t="shared" si="14"/>
        <v>2018</v>
      </c>
      <c r="C322" t="str">
        <f t="shared" ref="C322:C385" si="15">PROPER(TEXT(A322,"mmmm"))</f>
        <v>Outubro</v>
      </c>
      <c r="D322" t="s">
        <v>977</v>
      </c>
      <c r="E322" t="s">
        <v>974</v>
      </c>
      <c r="F322" t="s">
        <v>262</v>
      </c>
      <c r="G322" t="s">
        <v>978</v>
      </c>
      <c r="H322">
        <v>4</v>
      </c>
      <c r="I322">
        <v>310</v>
      </c>
      <c r="J322">
        <f t="shared" ref="J322:J385" si="16">H322*I322</f>
        <v>1240</v>
      </c>
    </row>
    <row r="323" spans="1:10" x14ac:dyDescent="0.25">
      <c r="A323" s="23">
        <v>42777</v>
      </c>
      <c r="B323" s="28">
        <f t="shared" ref="B323:B386" si="17">YEAR(A323)</f>
        <v>2017</v>
      </c>
      <c r="C323" t="str">
        <f t="shared" si="15"/>
        <v>Fevereiro</v>
      </c>
      <c r="D323" t="s">
        <v>979</v>
      </c>
      <c r="E323" t="s">
        <v>974</v>
      </c>
      <c r="F323" t="s">
        <v>262</v>
      </c>
      <c r="G323" t="s">
        <v>981</v>
      </c>
      <c r="H323">
        <v>4</v>
      </c>
      <c r="I323">
        <v>38</v>
      </c>
      <c r="J323">
        <f t="shared" si="16"/>
        <v>152</v>
      </c>
    </row>
    <row r="324" spans="1:10" x14ac:dyDescent="0.25">
      <c r="A324" s="23">
        <v>42785</v>
      </c>
      <c r="B324" s="28">
        <f t="shared" si="17"/>
        <v>2017</v>
      </c>
      <c r="C324" t="str">
        <f t="shared" si="15"/>
        <v>Fevereiro</v>
      </c>
      <c r="D324" t="s">
        <v>979</v>
      </c>
      <c r="E324" t="s">
        <v>974</v>
      </c>
      <c r="F324" t="s">
        <v>262</v>
      </c>
      <c r="G324" t="s">
        <v>976</v>
      </c>
      <c r="H324">
        <v>4</v>
      </c>
      <c r="I324">
        <v>327</v>
      </c>
      <c r="J324">
        <f t="shared" si="16"/>
        <v>1308</v>
      </c>
    </row>
    <row r="325" spans="1:10" x14ac:dyDescent="0.25">
      <c r="A325" s="23">
        <v>43746</v>
      </c>
      <c r="B325" s="28">
        <f t="shared" si="17"/>
        <v>2019</v>
      </c>
      <c r="C325" t="str">
        <f t="shared" si="15"/>
        <v>Outubro</v>
      </c>
      <c r="D325" t="s">
        <v>971</v>
      </c>
      <c r="E325" t="s">
        <v>993</v>
      </c>
      <c r="F325" t="s">
        <v>271</v>
      </c>
      <c r="G325" t="s">
        <v>972</v>
      </c>
      <c r="H325">
        <v>12</v>
      </c>
      <c r="I325">
        <v>35</v>
      </c>
      <c r="J325">
        <f t="shared" si="16"/>
        <v>420</v>
      </c>
    </row>
    <row r="326" spans="1:10" x14ac:dyDescent="0.25">
      <c r="A326" s="23">
        <v>43711</v>
      </c>
      <c r="B326" s="28">
        <f t="shared" si="17"/>
        <v>2019</v>
      </c>
      <c r="C326" t="str">
        <f t="shared" si="15"/>
        <v>Setembro</v>
      </c>
      <c r="D326" t="s">
        <v>992</v>
      </c>
      <c r="E326" t="s">
        <v>495</v>
      </c>
      <c r="F326" t="s">
        <v>268</v>
      </c>
      <c r="G326" t="s">
        <v>978</v>
      </c>
      <c r="H326">
        <v>4</v>
      </c>
      <c r="I326">
        <v>310</v>
      </c>
      <c r="J326">
        <f t="shared" si="16"/>
        <v>1240</v>
      </c>
    </row>
    <row r="327" spans="1:10" x14ac:dyDescent="0.25">
      <c r="A327" s="23">
        <v>43711</v>
      </c>
      <c r="B327" s="28">
        <f t="shared" si="17"/>
        <v>2019</v>
      </c>
      <c r="C327" t="str">
        <f t="shared" si="15"/>
        <v>Setembro</v>
      </c>
      <c r="D327" t="s">
        <v>982</v>
      </c>
      <c r="E327" t="s">
        <v>495</v>
      </c>
      <c r="F327" t="s">
        <v>268</v>
      </c>
      <c r="G327" t="s">
        <v>981</v>
      </c>
      <c r="H327">
        <v>6</v>
      </c>
      <c r="I327">
        <v>38</v>
      </c>
      <c r="J327">
        <f t="shared" si="16"/>
        <v>228</v>
      </c>
    </row>
    <row r="328" spans="1:10" x14ac:dyDescent="0.25">
      <c r="A328" s="23">
        <v>43711</v>
      </c>
      <c r="B328" s="28">
        <f t="shared" si="17"/>
        <v>2019</v>
      </c>
      <c r="C328" t="str">
        <f t="shared" si="15"/>
        <v>Setembro</v>
      </c>
      <c r="D328" t="s">
        <v>973</v>
      </c>
      <c r="E328" t="s">
        <v>495</v>
      </c>
      <c r="F328" t="s">
        <v>268</v>
      </c>
      <c r="G328" t="s">
        <v>976</v>
      </c>
      <c r="H328">
        <v>4</v>
      </c>
      <c r="I328">
        <v>327</v>
      </c>
      <c r="J328">
        <f t="shared" si="16"/>
        <v>1308</v>
      </c>
    </row>
    <row r="329" spans="1:10" x14ac:dyDescent="0.25">
      <c r="A329" s="23">
        <v>43718</v>
      </c>
      <c r="B329" s="28">
        <f t="shared" si="17"/>
        <v>2019</v>
      </c>
      <c r="C329" t="str">
        <f t="shared" si="15"/>
        <v>Setembro</v>
      </c>
      <c r="D329" t="s">
        <v>973</v>
      </c>
      <c r="E329" t="s">
        <v>991</v>
      </c>
      <c r="F329" t="s">
        <v>262</v>
      </c>
      <c r="G329" t="s">
        <v>972</v>
      </c>
      <c r="H329">
        <v>18</v>
      </c>
      <c r="I329">
        <v>35</v>
      </c>
      <c r="J329">
        <f t="shared" si="16"/>
        <v>630</v>
      </c>
    </row>
    <row r="330" spans="1:10" x14ac:dyDescent="0.25">
      <c r="A330" s="23">
        <v>43669</v>
      </c>
      <c r="B330" s="28">
        <f t="shared" si="17"/>
        <v>2019</v>
      </c>
      <c r="C330" t="str">
        <f t="shared" si="15"/>
        <v>Julho</v>
      </c>
      <c r="D330" t="s">
        <v>980</v>
      </c>
      <c r="E330" t="s">
        <v>991</v>
      </c>
      <c r="F330" t="s">
        <v>262</v>
      </c>
      <c r="G330" t="s">
        <v>975</v>
      </c>
      <c r="H330">
        <v>4</v>
      </c>
      <c r="I330">
        <v>8</v>
      </c>
      <c r="J330">
        <f t="shared" si="16"/>
        <v>32</v>
      </c>
    </row>
    <row r="331" spans="1:10" x14ac:dyDescent="0.25">
      <c r="A331" s="23">
        <v>43753</v>
      </c>
      <c r="B331" s="28">
        <f t="shared" si="17"/>
        <v>2019</v>
      </c>
      <c r="C331" t="str">
        <f t="shared" si="15"/>
        <v>Outubro</v>
      </c>
      <c r="D331" t="s">
        <v>982</v>
      </c>
      <c r="E331" t="s">
        <v>991</v>
      </c>
      <c r="F331" t="s">
        <v>262</v>
      </c>
      <c r="G331" t="s">
        <v>983</v>
      </c>
      <c r="H331">
        <v>4</v>
      </c>
      <c r="I331">
        <v>12</v>
      </c>
      <c r="J331">
        <f t="shared" si="16"/>
        <v>48</v>
      </c>
    </row>
    <row r="332" spans="1:10" x14ac:dyDescent="0.25">
      <c r="A332" s="23">
        <v>43809</v>
      </c>
      <c r="B332" s="28">
        <f t="shared" si="17"/>
        <v>2019</v>
      </c>
      <c r="C332" t="str">
        <f t="shared" si="15"/>
        <v>Dezembro</v>
      </c>
      <c r="D332" t="s">
        <v>971</v>
      </c>
      <c r="E332" t="s">
        <v>991</v>
      </c>
      <c r="F332" t="s">
        <v>262</v>
      </c>
      <c r="G332" t="s">
        <v>978</v>
      </c>
      <c r="H332">
        <v>4</v>
      </c>
      <c r="I332">
        <v>310</v>
      </c>
      <c r="J332">
        <f t="shared" si="16"/>
        <v>1240</v>
      </c>
    </row>
    <row r="333" spans="1:10" x14ac:dyDescent="0.25">
      <c r="A333" s="23">
        <v>43571</v>
      </c>
      <c r="B333" s="28">
        <f t="shared" si="17"/>
        <v>2019</v>
      </c>
      <c r="C333" t="str">
        <f t="shared" si="15"/>
        <v>Abril</v>
      </c>
      <c r="D333" t="s">
        <v>971</v>
      </c>
      <c r="E333" t="s">
        <v>991</v>
      </c>
      <c r="F333" t="s">
        <v>262</v>
      </c>
      <c r="G333" t="s">
        <v>981</v>
      </c>
      <c r="H333">
        <v>6</v>
      </c>
      <c r="I333">
        <v>38</v>
      </c>
      <c r="J333">
        <f t="shared" si="16"/>
        <v>228</v>
      </c>
    </row>
    <row r="334" spans="1:10" x14ac:dyDescent="0.25">
      <c r="A334" s="23">
        <v>43522</v>
      </c>
      <c r="B334" s="28">
        <f t="shared" si="17"/>
        <v>2019</v>
      </c>
      <c r="C334" t="str">
        <f t="shared" si="15"/>
        <v>Fevereiro</v>
      </c>
      <c r="D334" t="s">
        <v>992</v>
      </c>
      <c r="E334" t="s">
        <v>991</v>
      </c>
      <c r="F334" t="s">
        <v>262</v>
      </c>
      <c r="G334" t="s">
        <v>976</v>
      </c>
      <c r="H334">
        <v>8</v>
      </c>
      <c r="I334">
        <v>327</v>
      </c>
      <c r="J334">
        <f t="shared" si="16"/>
        <v>2616</v>
      </c>
    </row>
    <row r="335" spans="1:10" x14ac:dyDescent="0.25">
      <c r="A335" s="23">
        <v>43690</v>
      </c>
      <c r="B335" s="28">
        <f t="shared" si="17"/>
        <v>2019</v>
      </c>
      <c r="C335" t="str">
        <f t="shared" si="15"/>
        <v>Agosto</v>
      </c>
      <c r="D335" t="s">
        <v>971</v>
      </c>
      <c r="E335" t="s">
        <v>495</v>
      </c>
      <c r="F335" t="s">
        <v>268</v>
      </c>
      <c r="G335" t="s">
        <v>972</v>
      </c>
      <c r="H335">
        <v>8</v>
      </c>
      <c r="I335">
        <v>35</v>
      </c>
      <c r="J335">
        <f t="shared" si="16"/>
        <v>280</v>
      </c>
    </row>
    <row r="336" spans="1:10" x14ac:dyDescent="0.25">
      <c r="A336" s="23">
        <v>43711</v>
      </c>
      <c r="B336" s="28">
        <f t="shared" si="17"/>
        <v>2019</v>
      </c>
      <c r="C336" t="str">
        <f t="shared" si="15"/>
        <v>Setembro</v>
      </c>
      <c r="D336" t="s">
        <v>971</v>
      </c>
      <c r="E336" t="s">
        <v>991</v>
      </c>
      <c r="F336" t="s">
        <v>262</v>
      </c>
      <c r="G336" t="s">
        <v>975</v>
      </c>
      <c r="H336">
        <v>8</v>
      </c>
      <c r="I336">
        <v>8</v>
      </c>
      <c r="J336">
        <f t="shared" si="16"/>
        <v>64</v>
      </c>
    </row>
    <row r="337" spans="1:10" x14ac:dyDescent="0.25">
      <c r="A337" s="23">
        <v>43419</v>
      </c>
      <c r="B337" s="28">
        <f t="shared" si="17"/>
        <v>2018</v>
      </c>
      <c r="C337" t="str">
        <f t="shared" si="15"/>
        <v>Novembro</v>
      </c>
      <c r="D337" t="s">
        <v>973</v>
      </c>
      <c r="E337" t="s">
        <v>991</v>
      </c>
      <c r="F337" t="s">
        <v>262</v>
      </c>
      <c r="G337" t="s">
        <v>983</v>
      </c>
      <c r="H337">
        <v>8</v>
      </c>
      <c r="I337">
        <v>12</v>
      </c>
      <c r="J337">
        <f t="shared" si="16"/>
        <v>96</v>
      </c>
    </row>
    <row r="338" spans="1:10" x14ac:dyDescent="0.25">
      <c r="A338" s="23">
        <v>43421</v>
      </c>
      <c r="B338" s="28">
        <f t="shared" si="17"/>
        <v>2018</v>
      </c>
      <c r="C338" t="str">
        <f t="shared" si="15"/>
        <v>Novembro</v>
      </c>
      <c r="D338" t="s">
        <v>973</v>
      </c>
      <c r="E338" t="s">
        <v>974</v>
      </c>
      <c r="F338" t="s">
        <v>262</v>
      </c>
      <c r="G338" t="s">
        <v>978</v>
      </c>
      <c r="H338">
        <v>8</v>
      </c>
      <c r="I338">
        <v>310</v>
      </c>
      <c r="J338">
        <f t="shared" si="16"/>
        <v>2480</v>
      </c>
    </row>
    <row r="339" spans="1:10" x14ac:dyDescent="0.25">
      <c r="A339" s="23">
        <v>43423</v>
      </c>
      <c r="B339" s="28">
        <f t="shared" si="17"/>
        <v>2018</v>
      </c>
      <c r="C339" t="str">
        <f t="shared" si="15"/>
        <v>Novembro</v>
      </c>
      <c r="D339" t="s">
        <v>971</v>
      </c>
      <c r="E339" t="s">
        <v>495</v>
      </c>
      <c r="F339" t="s">
        <v>268</v>
      </c>
      <c r="G339" t="s">
        <v>981</v>
      </c>
      <c r="H339">
        <v>8</v>
      </c>
      <c r="I339">
        <v>38</v>
      </c>
      <c r="J339">
        <f t="shared" si="16"/>
        <v>304</v>
      </c>
    </row>
    <row r="340" spans="1:10" x14ac:dyDescent="0.25">
      <c r="A340" s="23">
        <v>43425</v>
      </c>
      <c r="B340" s="28">
        <f t="shared" si="17"/>
        <v>2018</v>
      </c>
      <c r="C340" t="str">
        <f t="shared" si="15"/>
        <v>Novembro</v>
      </c>
      <c r="D340" t="s">
        <v>971</v>
      </c>
      <c r="E340" t="s">
        <v>974</v>
      </c>
      <c r="F340" t="s">
        <v>262</v>
      </c>
      <c r="G340" t="s">
        <v>976</v>
      </c>
      <c r="H340">
        <v>8</v>
      </c>
      <c r="I340">
        <v>327</v>
      </c>
      <c r="J340">
        <f t="shared" si="16"/>
        <v>2616</v>
      </c>
    </row>
    <row r="341" spans="1:10" x14ac:dyDescent="0.25">
      <c r="A341" s="23">
        <v>43427</v>
      </c>
      <c r="B341" s="28">
        <f t="shared" si="17"/>
        <v>2018</v>
      </c>
      <c r="C341" t="str">
        <f t="shared" si="15"/>
        <v>Novembro</v>
      </c>
      <c r="D341" t="s">
        <v>977</v>
      </c>
      <c r="E341" t="s">
        <v>495</v>
      </c>
      <c r="F341" t="s">
        <v>268</v>
      </c>
      <c r="G341" t="s">
        <v>972</v>
      </c>
      <c r="H341">
        <v>8</v>
      </c>
      <c r="I341">
        <v>35</v>
      </c>
      <c r="J341">
        <f t="shared" si="16"/>
        <v>280</v>
      </c>
    </row>
    <row r="342" spans="1:10" x14ac:dyDescent="0.25">
      <c r="A342" s="23">
        <v>43429</v>
      </c>
      <c r="B342" s="28">
        <f t="shared" si="17"/>
        <v>2018</v>
      </c>
      <c r="C342" t="str">
        <f t="shared" si="15"/>
        <v>Novembro</v>
      </c>
      <c r="D342" t="s">
        <v>979</v>
      </c>
      <c r="E342" t="s">
        <v>974</v>
      </c>
      <c r="F342" t="s">
        <v>262</v>
      </c>
      <c r="G342" t="s">
        <v>975</v>
      </c>
      <c r="H342">
        <v>8</v>
      </c>
      <c r="I342">
        <v>8</v>
      </c>
      <c r="J342">
        <f t="shared" si="16"/>
        <v>64</v>
      </c>
    </row>
    <row r="343" spans="1:10" x14ac:dyDescent="0.25">
      <c r="A343" s="23">
        <v>43431</v>
      </c>
      <c r="B343" s="28">
        <f t="shared" si="17"/>
        <v>2018</v>
      </c>
      <c r="C343" t="str">
        <f t="shared" si="15"/>
        <v>Novembro</v>
      </c>
      <c r="D343" t="s">
        <v>992</v>
      </c>
      <c r="E343" t="s">
        <v>974</v>
      </c>
      <c r="F343" t="s">
        <v>262</v>
      </c>
      <c r="G343" t="s">
        <v>983</v>
      </c>
      <c r="H343">
        <v>6</v>
      </c>
      <c r="I343">
        <v>12</v>
      </c>
      <c r="J343">
        <f t="shared" si="16"/>
        <v>72</v>
      </c>
    </row>
    <row r="344" spans="1:10" x14ac:dyDescent="0.25">
      <c r="A344" s="23">
        <v>43433</v>
      </c>
      <c r="B344" s="28">
        <f t="shared" si="17"/>
        <v>2018</v>
      </c>
      <c r="C344" t="str">
        <f t="shared" si="15"/>
        <v>Novembro</v>
      </c>
      <c r="D344" t="s">
        <v>984</v>
      </c>
      <c r="E344" t="s">
        <v>495</v>
      </c>
      <c r="F344" t="s">
        <v>268</v>
      </c>
      <c r="G344" t="s">
        <v>978</v>
      </c>
      <c r="H344">
        <v>6</v>
      </c>
      <c r="I344">
        <v>310</v>
      </c>
      <c r="J344">
        <f t="shared" si="16"/>
        <v>1860</v>
      </c>
    </row>
    <row r="345" spans="1:10" x14ac:dyDescent="0.25">
      <c r="A345" s="23">
        <v>43435</v>
      </c>
      <c r="B345" s="28">
        <f t="shared" si="17"/>
        <v>2018</v>
      </c>
      <c r="C345" t="str">
        <f t="shared" si="15"/>
        <v>Dezembro</v>
      </c>
      <c r="D345" t="s">
        <v>984</v>
      </c>
      <c r="E345" t="s">
        <v>974</v>
      </c>
      <c r="F345" t="s">
        <v>262</v>
      </c>
      <c r="G345" t="s">
        <v>981</v>
      </c>
      <c r="H345">
        <v>6</v>
      </c>
      <c r="I345">
        <v>38</v>
      </c>
      <c r="J345">
        <f t="shared" si="16"/>
        <v>228</v>
      </c>
    </row>
    <row r="346" spans="1:10" x14ac:dyDescent="0.25">
      <c r="A346" s="23">
        <v>43437</v>
      </c>
      <c r="B346" s="28">
        <f t="shared" si="17"/>
        <v>2018</v>
      </c>
      <c r="C346" t="str">
        <f t="shared" si="15"/>
        <v>Dezembro</v>
      </c>
      <c r="D346" t="s">
        <v>984</v>
      </c>
      <c r="E346" t="s">
        <v>974</v>
      </c>
      <c r="F346" t="s">
        <v>262</v>
      </c>
      <c r="G346" t="s">
        <v>976</v>
      </c>
      <c r="H346">
        <v>6</v>
      </c>
      <c r="I346">
        <v>327</v>
      </c>
      <c r="J346">
        <f t="shared" si="16"/>
        <v>1962</v>
      </c>
    </row>
    <row r="347" spans="1:10" x14ac:dyDescent="0.25">
      <c r="A347" s="23">
        <v>43439</v>
      </c>
      <c r="B347" s="28">
        <f t="shared" si="17"/>
        <v>2018</v>
      </c>
      <c r="C347" t="str">
        <f t="shared" si="15"/>
        <v>Dezembro</v>
      </c>
      <c r="D347" t="s">
        <v>971</v>
      </c>
      <c r="E347" t="s">
        <v>974</v>
      </c>
      <c r="F347" t="s">
        <v>262</v>
      </c>
      <c r="G347" t="s">
        <v>972</v>
      </c>
      <c r="H347">
        <v>6</v>
      </c>
      <c r="I347">
        <v>35</v>
      </c>
      <c r="J347">
        <f t="shared" si="16"/>
        <v>210</v>
      </c>
    </row>
    <row r="348" spans="1:10" x14ac:dyDescent="0.25">
      <c r="A348" s="23">
        <v>43441</v>
      </c>
      <c r="B348" s="28">
        <f t="shared" si="17"/>
        <v>2018</v>
      </c>
      <c r="C348" t="str">
        <f t="shared" si="15"/>
        <v>Dezembro</v>
      </c>
      <c r="D348" t="s">
        <v>971</v>
      </c>
      <c r="E348" t="s">
        <v>995</v>
      </c>
      <c r="F348" t="s">
        <v>264</v>
      </c>
      <c r="G348" t="s">
        <v>975</v>
      </c>
      <c r="H348">
        <v>6</v>
      </c>
      <c r="I348">
        <v>8</v>
      </c>
      <c r="J348">
        <f t="shared" si="16"/>
        <v>48</v>
      </c>
    </row>
    <row r="349" spans="1:10" x14ac:dyDescent="0.25">
      <c r="A349" s="23">
        <v>43443</v>
      </c>
      <c r="B349" s="28">
        <f t="shared" si="17"/>
        <v>2018</v>
      </c>
      <c r="C349" t="str">
        <f t="shared" si="15"/>
        <v>Dezembro</v>
      </c>
      <c r="D349" t="s">
        <v>973</v>
      </c>
      <c r="E349" t="s">
        <v>974</v>
      </c>
      <c r="F349" t="s">
        <v>262</v>
      </c>
      <c r="G349" t="s">
        <v>983</v>
      </c>
      <c r="H349">
        <v>6</v>
      </c>
      <c r="I349">
        <v>12</v>
      </c>
      <c r="J349">
        <f t="shared" si="16"/>
        <v>72</v>
      </c>
    </row>
    <row r="350" spans="1:10" x14ac:dyDescent="0.25">
      <c r="A350" s="23">
        <v>43445</v>
      </c>
      <c r="B350" s="28">
        <f t="shared" si="17"/>
        <v>2018</v>
      </c>
      <c r="C350" t="str">
        <f t="shared" si="15"/>
        <v>Dezembro</v>
      </c>
      <c r="D350" t="s">
        <v>977</v>
      </c>
      <c r="E350" t="s">
        <v>974</v>
      </c>
      <c r="F350" t="s">
        <v>262</v>
      </c>
      <c r="G350" t="s">
        <v>978</v>
      </c>
      <c r="H350">
        <v>12</v>
      </c>
      <c r="I350">
        <v>310</v>
      </c>
      <c r="J350">
        <f t="shared" si="16"/>
        <v>3720</v>
      </c>
    </row>
    <row r="351" spans="1:10" x14ac:dyDescent="0.25">
      <c r="A351" s="23">
        <v>43447</v>
      </c>
      <c r="B351" s="28">
        <f t="shared" si="17"/>
        <v>2018</v>
      </c>
      <c r="C351" t="str">
        <f t="shared" si="15"/>
        <v>Dezembro</v>
      </c>
      <c r="D351" t="s">
        <v>984</v>
      </c>
      <c r="E351" t="s">
        <v>974</v>
      </c>
      <c r="F351" t="s">
        <v>262</v>
      </c>
      <c r="G351" t="s">
        <v>981</v>
      </c>
      <c r="H351">
        <v>10</v>
      </c>
      <c r="I351">
        <v>38</v>
      </c>
      <c r="J351">
        <f t="shared" si="16"/>
        <v>380</v>
      </c>
    </row>
    <row r="352" spans="1:10" x14ac:dyDescent="0.25">
      <c r="A352" s="23">
        <v>43449</v>
      </c>
      <c r="B352" s="28">
        <f t="shared" si="17"/>
        <v>2018</v>
      </c>
      <c r="C352" t="str">
        <f t="shared" si="15"/>
        <v>Dezembro</v>
      </c>
      <c r="D352" t="s">
        <v>982</v>
      </c>
      <c r="E352" t="s">
        <v>995</v>
      </c>
      <c r="F352" t="s">
        <v>264</v>
      </c>
      <c r="G352" t="s">
        <v>976</v>
      </c>
      <c r="H352">
        <v>14</v>
      </c>
      <c r="I352">
        <v>327</v>
      </c>
      <c r="J352">
        <f t="shared" si="16"/>
        <v>4578</v>
      </c>
    </row>
    <row r="353" spans="1:10" x14ac:dyDescent="0.25">
      <c r="A353" s="23">
        <v>43451</v>
      </c>
      <c r="B353" s="28">
        <f t="shared" si="17"/>
        <v>2018</v>
      </c>
      <c r="C353" t="str">
        <f t="shared" si="15"/>
        <v>Dezembro</v>
      </c>
      <c r="D353" t="s">
        <v>992</v>
      </c>
      <c r="E353" t="s">
        <v>974</v>
      </c>
      <c r="F353" t="s">
        <v>262</v>
      </c>
      <c r="G353" t="s">
        <v>972</v>
      </c>
      <c r="H353">
        <v>6</v>
      </c>
      <c r="I353">
        <v>35</v>
      </c>
      <c r="J353">
        <f t="shared" si="16"/>
        <v>210</v>
      </c>
    </row>
    <row r="354" spans="1:10" x14ac:dyDescent="0.25">
      <c r="A354" s="23">
        <v>43453</v>
      </c>
      <c r="B354" s="28">
        <f t="shared" si="17"/>
        <v>2018</v>
      </c>
      <c r="C354" t="str">
        <f t="shared" si="15"/>
        <v>Dezembro</v>
      </c>
      <c r="D354" t="s">
        <v>979</v>
      </c>
      <c r="E354" t="s">
        <v>974</v>
      </c>
      <c r="F354" t="s">
        <v>262</v>
      </c>
      <c r="G354" t="s">
        <v>975</v>
      </c>
      <c r="H354">
        <v>6</v>
      </c>
      <c r="I354">
        <v>8</v>
      </c>
      <c r="J354">
        <f t="shared" si="16"/>
        <v>48</v>
      </c>
    </row>
    <row r="355" spans="1:10" x14ac:dyDescent="0.25">
      <c r="A355" s="23">
        <v>43455</v>
      </c>
      <c r="B355" s="28">
        <f t="shared" si="17"/>
        <v>2018</v>
      </c>
      <c r="C355" t="str">
        <f t="shared" si="15"/>
        <v>Dezembro</v>
      </c>
      <c r="D355" t="s">
        <v>984</v>
      </c>
      <c r="E355" t="s">
        <v>974</v>
      </c>
      <c r="F355" t="s">
        <v>262</v>
      </c>
      <c r="G355" t="s">
        <v>983</v>
      </c>
      <c r="H355">
        <v>10</v>
      </c>
      <c r="I355">
        <v>12</v>
      </c>
      <c r="J355">
        <f t="shared" si="16"/>
        <v>120</v>
      </c>
    </row>
    <row r="356" spans="1:10" x14ac:dyDescent="0.25">
      <c r="A356" s="23">
        <v>43457</v>
      </c>
      <c r="B356" s="28">
        <f t="shared" si="17"/>
        <v>2018</v>
      </c>
      <c r="C356" t="str">
        <f t="shared" si="15"/>
        <v>Dezembro</v>
      </c>
      <c r="D356" t="s">
        <v>984</v>
      </c>
      <c r="E356" t="s">
        <v>495</v>
      </c>
      <c r="F356" t="s">
        <v>268</v>
      </c>
      <c r="G356" t="s">
        <v>978</v>
      </c>
      <c r="H356">
        <v>10</v>
      </c>
      <c r="I356">
        <v>310</v>
      </c>
      <c r="J356">
        <f t="shared" si="16"/>
        <v>3100</v>
      </c>
    </row>
    <row r="357" spans="1:10" x14ac:dyDescent="0.25">
      <c r="A357" s="23">
        <v>43459</v>
      </c>
      <c r="B357" s="28">
        <f t="shared" si="17"/>
        <v>2018</v>
      </c>
      <c r="C357" t="str">
        <f t="shared" si="15"/>
        <v>Dezembro</v>
      </c>
      <c r="D357" t="s">
        <v>982</v>
      </c>
      <c r="E357" t="s">
        <v>974</v>
      </c>
      <c r="F357" t="s">
        <v>262</v>
      </c>
      <c r="G357" t="s">
        <v>981</v>
      </c>
      <c r="H357">
        <v>10</v>
      </c>
      <c r="I357">
        <v>38</v>
      </c>
      <c r="J357">
        <f t="shared" si="16"/>
        <v>380</v>
      </c>
    </row>
    <row r="358" spans="1:10" x14ac:dyDescent="0.25">
      <c r="A358" s="23">
        <v>43461</v>
      </c>
      <c r="B358" s="28">
        <f t="shared" si="17"/>
        <v>2018</v>
      </c>
      <c r="C358" t="str">
        <f t="shared" si="15"/>
        <v>Dezembro</v>
      </c>
      <c r="D358" t="s">
        <v>971</v>
      </c>
      <c r="E358" t="s">
        <v>974</v>
      </c>
      <c r="F358" t="s">
        <v>262</v>
      </c>
      <c r="G358" t="s">
        <v>976</v>
      </c>
      <c r="H358">
        <v>10</v>
      </c>
      <c r="I358">
        <v>327</v>
      </c>
      <c r="J358">
        <f t="shared" si="16"/>
        <v>3270</v>
      </c>
    </row>
    <row r="359" spans="1:10" x14ac:dyDescent="0.25">
      <c r="A359" s="23">
        <v>43463</v>
      </c>
      <c r="B359" s="28">
        <f t="shared" si="17"/>
        <v>2018</v>
      </c>
      <c r="C359" t="str">
        <f t="shared" si="15"/>
        <v>Dezembro</v>
      </c>
      <c r="D359" t="s">
        <v>973</v>
      </c>
      <c r="E359" t="s">
        <v>974</v>
      </c>
      <c r="F359" t="s">
        <v>262</v>
      </c>
      <c r="G359" t="s">
        <v>972</v>
      </c>
      <c r="H359">
        <v>10</v>
      </c>
      <c r="I359">
        <v>35</v>
      </c>
      <c r="J359">
        <f t="shared" si="16"/>
        <v>350</v>
      </c>
    </row>
    <row r="360" spans="1:10" x14ac:dyDescent="0.25">
      <c r="A360" s="23">
        <v>43465</v>
      </c>
      <c r="B360" s="28">
        <f t="shared" si="17"/>
        <v>2018</v>
      </c>
      <c r="C360" t="str">
        <f t="shared" si="15"/>
        <v>Dezembro</v>
      </c>
      <c r="D360" t="s">
        <v>973</v>
      </c>
      <c r="E360" t="s">
        <v>987</v>
      </c>
      <c r="F360" t="s">
        <v>271</v>
      </c>
      <c r="G360" t="s">
        <v>975</v>
      </c>
      <c r="H360">
        <v>10</v>
      </c>
      <c r="I360">
        <v>8</v>
      </c>
      <c r="J360">
        <f t="shared" si="16"/>
        <v>80</v>
      </c>
    </row>
    <row r="361" spans="1:10" x14ac:dyDescent="0.25">
      <c r="A361" s="23">
        <v>42737</v>
      </c>
      <c r="B361" s="28">
        <f t="shared" si="17"/>
        <v>2017</v>
      </c>
      <c r="C361" t="str">
        <f t="shared" si="15"/>
        <v>Janeiro</v>
      </c>
      <c r="D361" t="s">
        <v>973</v>
      </c>
      <c r="E361" t="s">
        <v>974</v>
      </c>
      <c r="F361" t="s">
        <v>262</v>
      </c>
      <c r="G361" t="s">
        <v>983</v>
      </c>
      <c r="H361">
        <v>10</v>
      </c>
      <c r="I361">
        <v>12</v>
      </c>
      <c r="J361">
        <f t="shared" si="16"/>
        <v>120</v>
      </c>
    </row>
    <row r="362" spans="1:10" x14ac:dyDescent="0.25">
      <c r="A362" s="23">
        <v>42739</v>
      </c>
      <c r="B362" s="28">
        <f t="shared" si="17"/>
        <v>2017</v>
      </c>
      <c r="C362" t="str">
        <f t="shared" si="15"/>
        <v>Janeiro</v>
      </c>
      <c r="D362" t="s">
        <v>977</v>
      </c>
      <c r="E362" t="s">
        <v>974</v>
      </c>
      <c r="F362" t="s">
        <v>262</v>
      </c>
      <c r="G362" t="s">
        <v>978</v>
      </c>
      <c r="H362">
        <v>4</v>
      </c>
      <c r="I362">
        <v>310</v>
      </c>
      <c r="J362">
        <f t="shared" si="16"/>
        <v>1240</v>
      </c>
    </row>
    <row r="363" spans="1:10" x14ac:dyDescent="0.25">
      <c r="A363" s="23">
        <v>42741</v>
      </c>
      <c r="B363" s="28">
        <f t="shared" si="17"/>
        <v>2017</v>
      </c>
      <c r="C363" t="str">
        <f t="shared" si="15"/>
        <v>Janeiro</v>
      </c>
      <c r="D363" t="s">
        <v>977</v>
      </c>
      <c r="E363" t="s">
        <v>974</v>
      </c>
      <c r="F363" t="s">
        <v>262</v>
      </c>
      <c r="G363" t="s">
        <v>981</v>
      </c>
      <c r="H363">
        <v>4</v>
      </c>
      <c r="I363">
        <v>38</v>
      </c>
      <c r="J363">
        <f t="shared" si="16"/>
        <v>152</v>
      </c>
    </row>
    <row r="364" spans="1:10" x14ac:dyDescent="0.25">
      <c r="A364" s="23">
        <v>42743</v>
      </c>
      <c r="B364" s="28">
        <f t="shared" si="17"/>
        <v>2017</v>
      </c>
      <c r="C364" t="str">
        <f t="shared" si="15"/>
        <v>Janeiro</v>
      </c>
      <c r="D364" t="s">
        <v>979</v>
      </c>
      <c r="E364" t="s">
        <v>495</v>
      </c>
      <c r="F364" t="s">
        <v>268</v>
      </c>
      <c r="G364" t="s">
        <v>976</v>
      </c>
      <c r="H364">
        <v>6</v>
      </c>
      <c r="I364">
        <v>327</v>
      </c>
      <c r="J364">
        <f t="shared" si="16"/>
        <v>1962</v>
      </c>
    </row>
    <row r="365" spans="1:10" x14ac:dyDescent="0.25">
      <c r="A365" s="23">
        <v>43316</v>
      </c>
      <c r="B365" s="28">
        <f t="shared" si="17"/>
        <v>2018</v>
      </c>
      <c r="C365" t="str">
        <f t="shared" si="15"/>
        <v>Agosto</v>
      </c>
      <c r="D365" t="s">
        <v>992</v>
      </c>
      <c r="E365" t="s">
        <v>985</v>
      </c>
      <c r="F365" t="s">
        <v>269</v>
      </c>
      <c r="G365" t="s">
        <v>972</v>
      </c>
      <c r="H365">
        <v>12</v>
      </c>
      <c r="I365">
        <v>35</v>
      </c>
      <c r="J365">
        <f t="shared" si="16"/>
        <v>420</v>
      </c>
    </row>
    <row r="366" spans="1:10" x14ac:dyDescent="0.25">
      <c r="A366" s="23">
        <v>43225</v>
      </c>
      <c r="B366" s="28">
        <f t="shared" si="17"/>
        <v>2018</v>
      </c>
      <c r="C366" t="str">
        <f t="shared" si="15"/>
        <v>Maio</v>
      </c>
      <c r="D366" t="s">
        <v>979</v>
      </c>
      <c r="E366" t="s">
        <v>993</v>
      </c>
      <c r="F366" t="s">
        <v>271</v>
      </c>
      <c r="G366" t="s">
        <v>975</v>
      </c>
      <c r="H366">
        <v>14</v>
      </c>
      <c r="I366">
        <v>8</v>
      </c>
      <c r="J366">
        <f t="shared" si="16"/>
        <v>112</v>
      </c>
    </row>
    <row r="367" spans="1:10" x14ac:dyDescent="0.25">
      <c r="A367" s="23">
        <v>43102</v>
      </c>
      <c r="B367" s="28">
        <f t="shared" si="17"/>
        <v>2018</v>
      </c>
      <c r="C367" t="str">
        <f t="shared" si="15"/>
        <v>Janeiro</v>
      </c>
      <c r="D367" t="s">
        <v>992</v>
      </c>
      <c r="E367" t="s">
        <v>495</v>
      </c>
      <c r="F367" t="s">
        <v>268</v>
      </c>
      <c r="G367" t="s">
        <v>983</v>
      </c>
      <c r="H367">
        <v>16</v>
      </c>
      <c r="I367">
        <v>12</v>
      </c>
      <c r="J367">
        <f t="shared" si="16"/>
        <v>192</v>
      </c>
    </row>
    <row r="368" spans="1:10" x14ac:dyDescent="0.25">
      <c r="A368" s="23">
        <v>42751</v>
      </c>
      <c r="B368" s="28">
        <f t="shared" si="17"/>
        <v>2017</v>
      </c>
      <c r="C368" t="str">
        <f t="shared" si="15"/>
        <v>Janeiro</v>
      </c>
      <c r="D368" t="s">
        <v>973</v>
      </c>
      <c r="E368" t="s">
        <v>993</v>
      </c>
      <c r="F368" t="s">
        <v>271</v>
      </c>
      <c r="G368" t="s">
        <v>978</v>
      </c>
      <c r="H368">
        <v>2</v>
      </c>
      <c r="I368">
        <v>310</v>
      </c>
      <c r="J368">
        <f t="shared" si="16"/>
        <v>620</v>
      </c>
    </row>
    <row r="369" spans="1:10" x14ac:dyDescent="0.25">
      <c r="A369" s="23">
        <v>43222</v>
      </c>
      <c r="B369" s="28">
        <f t="shared" si="17"/>
        <v>2018</v>
      </c>
      <c r="C369" t="str">
        <f t="shared" si="15"/>
        <v>Maio</v>
      </c>
      <c r="D369" t="s">
        <v>992</v>
      </c>
      <c r="E369" t="s">
        <v>495</v>
      </c>
      <c r="F369" t="s">
        <v>268</v>
      </c>
      <c r="G369" t="s">
        <v>981</v>
      </c>
      <c r="H369">
        <v>14</v>
      </c>
      <c r="I369">
        <v>38</v>
      </c>
      <c r="J369">
        <f t="shared" si="16"/>
        <v>532</v>
      </c>
    </row>
    <row r="370" spans="1:10" x14ac:dyDescent="0.25">
      <c r="A370" s="23">
        <v>42755</v>
      </c>
      <c r="B370" s="28">
        <f t="shared" si="17"/>
        <v>2017</v>
      </c>
      <c r="C370" t="str">
        <f t="shared" si="15"/>
        <v>Janeiro</v>
      </c>
      <c r="D370" t="s">
        <v>982</v>
      </c>
      <c r="E370" t="s">
        <v>993</v>
      </c>
      <c r="F370" t="s">
        <v>271</v>
      </c>
      <c r="G370" t="s">
        <v>976</v>
      </c>
      <c r="H370">
        <v>12</v>
      </c>
      <c r="I370">
        <v>327</v>
      </c>
      <c r="J370">
        <f t="shared" si="16"/>
        <v>3924</v>
      </c>
    </row>
    <row r="371" spans="1:10" x14ac:dyDescent="0.25">
      <c r="A371" s="23">
        <v>43252</v>
      </c>
      <c r="B371" s="28">
        <f t="shared" si="17"/>
        <v>2018</v>
      </c>
      <c r="C371" t="str">
        <f t="shared" si="15"/>
        <v>Junho</v>
      </c>
      <c r="D371" t="s">
        <v>973</v>
      </c>
      <c r="E371" t="s">
        <v>965</v>
      </c>
      <c r="F371" t="s">
        <v>271</v>
      </c>
      <c r="G371" t="s">
        <v>972</v>
      </c>
      <c r="H371">
        <v>4</v>
      </c>
      <c r="I371">
        <v>35</v>
      </c>
      <c r="J371">
        <f t="shared" si="16"/>
        <v>140</v>
      </c>
    </row>
    <row r="372" spans="1:10" x14ac:dyDescent="0.25">
      <c r="A372" s="23">
        <v>42759</v>
      </c>
      <c r="B372" s="28">
        <f t="shared" si="17"/>
        <v>2017</v>
      </c>
      <c r="C372" t="str">
        <f t="shared" si="15"/>
        <v>Janeiro</v>
      </c>
      <c r="D372" t="s">
        <v>971</v>
      </c>
      <c r="E372" t="s">
        <v>963</v>
      </c>
      <c r="F372" t="s">
        <v>268</v>
      </c>
      <c r="G372" t="s">
        <v>975</v>
      </c>
      <c r="H372">
        <v>14</v>
      </c>
      <c r="I372">
        <v>8</v>
      </c>
      <c r="J372">
        <f t="shared" si="16"/>
        <v>112</v>
      </c>
    </row>
    <row r="373" spans="1:10" x14ac:dyDescent="0.25">
      <c r="A373" s="23">
        <v>43102</v>
      </c>
      <c r="B373" s="28">
        <f t="shared" si="17"/>
        <v>2018</v>
      </c>
      <c r="C373" t="str">
        <f t="shared" si="15"/>
        <v>Janeiro</v>
      </c>
      <c r="D373" t="s">
        <v>979</v>
      </c>
      <c r="E373" t="s">
        <v>963</v>
      </c>
      <c r="F373" t="s">
        <v>268</v>
      </c>
      <c r="G373" t="s">
        <v>983</v>
      </c>
      <c r="H373">
        <v>5</v>
      </c>
      <c r="I373">
        <v>12</v>
      </c>
      <c r="J373">
        <f t="shared" si="16"/>
        <v>60</v>
      </c>
    </row>
    <row r="374" spans="1:10" x14ac:dyDescent="0.25">
      <c r="A374" s="23">
        <v>42763</v>
      </c>
      <c r="B374" s="28">
        <f t="shared" si="17"/>
        <v>2017</v>
      </c>
      <c r="C374" t="str">
        <f t="shared" si="15"/>
        <v>Janeiro</v>
      </c>
      <c r="D374" t="s">
        <v>992</v>
      </c>
      <c r="E374" t="s">
        <v>965</v>
      </c>
      <c r="F374" t="s">
        <v>271</v>
      </c>
      <c r="G374" t="s">
        <v>978</v>
      </c>
      <c r="H374">
        <v>20</v>
      </c>
      <c r="I374">
        <v>310</v>
      </c>
      <c r="J374">
        <f t="shared" si="16"/>
        <v>6200</v>
      </c>
    </row>
    <row r="375" spans="1:10" x14ac:dyDescent="0.25">
      <c r="A375" s="23">
        <v>43115</v>
      </c>
      <c r="B375" s="28">
        <f t="shared" si="17"/>
        <v>2018</v>
      </c>
      <c r="C375" t="str">
        <f t="shared" si="15"/>
        <v>Janeiro</v>
      </c>
      <c r="D375" t="s">
        <v>984</v>
      </c>
      <c r="E375" t="s">
        <v>974</v>
      </c>
      <c r="F375" t="s">
        <v>262</v>
      </c>
      <c r="G375" t="s">
        <v>981</v>
      </c>
      <c r="H375">
        <v>8</v>
      </c>
      <c r="I375">
        <v>38</v>
      </c>
      <c r="J375">
        <f t="shared" si="16"/>
        <v>304</v>
      </c>
    </row>
    <row r="376" spans="1:10" x14ac:dyDescent="0.25">
      <c r="A376" s="23">
        <v>43381</v>
      </c>
      <c r="B376" s="28">
        <f t="shared" si="17"/>
        <v>2018</v>
      </c>
      <c r="C376" t="str">
        <f t="shared" si="15"/>
        <v>Outubro</v>
      </c>
      <c r="D376" t="s">
        <v>982</v>
      </c>
      <c r="E376" t="s">
        <v>974</v>
      </c>
      <c r="F376" t="s">
        <v>262</v>
      </c>
      <c r="G376" t="s">
        <v>975</v>
      </c>
      <c r="H376">
        <v>18</v>
      </c>
      <c r="I376">
        <v>8</v>
      </c>
      <c r="J376">
        <f t="shared" si="16"/>
        <v>144</v>
      </c>
    </row>
    <row r="377" spans="1:10" x14ac:dyDescent="0.25">
      <c r="A377" s="23">
        <v>43746</v>
      </c>
      <c r="B377" s="28">
        <f t="shared" si="17"/>
        <v>2019</v>
      </c>
      <c r="C377" t="str">
        <f t="shared" si="15"/>
        <v>Outubro</v>
      </c>
      <c r="D377" t="s">
        <v>977</v>
      </c>
      <c r="E377" t="s">
        <v>974</v>
      </c>
      <c r="F377" t="s">
        <v>262</v>
      </c>
      <c r="G377" t="s">
        <v>983</v>
      </c>
      <c r="H377">
        <v>12</v>
      </c>
      <c r="I377">
        <v>12</v>
      </c>
      <c r="J377">
        <f t="shared" si="16"/>
        <v>144</v>
      </c>
    </row>
    <row r="378" spans="1:10" x14ac:dyDescent="0.25">
      <c r="A378" s="23">
        <v>43753</v>
      </c>
      <c r="B378" s="28">
        <f t="shared" si="17"/>
        <v>2019</v>
      </c>
      <c r="C378" t="str">
        <f t="shared" si="15"/>
        <v>Outubro</v>
      </c>
      <c r="D378" t="s">
        <v>984</v>
      </c>
      <c r="E378" t="s">
        <v>994</v>
      </c>
      <c r="F378" t="s">
        <v>269</v>
      </c>
      <c r="G378" t="s">
        <v>978</v>
      </c>
      <c r="H378">
        <v>6</v>
      </c>
      <c r="I378">
        <v>310</v>
      </c>
      <c r="J378">
        <f t="shared" si="16"/>
        <v>1860</v>
      </c>
    </row>
    <row r="379" spans="1:10" x14ac:dyDescent="0.25">
      <c r="A379" s="23">
        <v>43753</v>
      </c>
      <c r="B379" s="28">
        <f t="shared" si="17"/>
        <v>2019</v>
      </c>
      <c r="C379" t="str">
        <f t="shared" si="15"/>
        <v>Outubro</v>
      </c>
      <c r="D379" t="s">
        <v>971</v>
      </c>
      <c r="E379" t="s">
        <v>963</v>
      </c>
      <c r="F379" t="s">
        <v>268</v>
      </c>
      <c r="G379" t="s">
        <v>981</v>
      </c>
      <c r="H379">
        <v>10</v>
      </c>
      <c r="I379">
        <v>38</v>
      </c>
      <c r="J379">
        <f t="shared" si="16"/>
        <v>380</v>
      </c>
    </row>
    <row r="380" spans="1:10" x14ac:dyDescent="0.25">
      <c r="A380" s="23">
        <v>43760</v>
      </c>
      <c r="B380" s="28">
        <f t="shared" si="17"/>
        <v>2019</v>
      </c>
      <c r="C380" t="str">
        <f t="shared" si="15"/>
        <v>Outubro</v>
      </c>
      <c r="D380" t="s">
        <v>977</v>
      </c>
      <c r="E380" t="s">
        <v>987</v>
      </c>
      <c r="F380" t="s">
        <v>271</v>
      </c>
      <c r="G380" t="s">
        <v>976</v>
      </c>
      <c r="H380">
        <v>18</v>
      </c>
      <c r="I380">
        <v>327</v>
      </c>
      <c r="J380">
        <f t="shared" si="16"/>
        <v>5886</v>
      </c>
    </row>
    <row r="381" spans="1:10" x14ac:dyDescent="0.25">
      <c r="A381" s="23">
        <v>43395</v>
      </c>
      <c r="B381" s="28">
        <f t="shared" si="17"/>
        <v>2018</v>
      </c>
      <c r="C381" t="str">
        <f t="shared" si="15"/>
        <v>Outubro</v>
      </c>
      <c r="D381" t="s">
        <v>973</v>
      </c>
      <c r="E381" t="s">
        <v>965</v>
      </c>
      <c r="F381" t="s">
        <v>271</v>
      </c>
      <c r="G381" t="s">
        <v>972</v>
      </c>
      <c r="H381">
        <v>12</v>
      </c>
      <c r="I381">
        <v>35</v>
      </c>
      <c r="J381">
        <f t="shared" si="16"/>
        <v>420</v>
      </c>
    </row>
    <row r="382" spans="1:10" x14ac:dyDescent="0.25">
      <c r="A382" s="23">
        <v>43395</v>
      </c>
      <c r="B382" s="28">
        <f t="shared" si="17"/>
        <v>2018</v>
      </c>
      <c r="C382" t="str">
        <f t="shared" si="15"/>
        <v>Outubro</v>
      </c>
      <c r="D382" t="s">
        <v>971</v>
      </c>
      <c r="E382" t="s">
        <v>965</v>
      </c>
      <c r="F382" t="s">
        <v>271</v>
      </c>
      <c r="G382" t="s">
        <v>975</v>
      </c>
      <c r="H382">
        <v>16</v>
      </c>
      <c r="I382">
        <v>8</v>
      </c>
      <c r="J382">
        <f t="shared" si="16"/>
        <v>128</v>
      </c>
    </row>
    <row r="383" spans="1:10" x14ac:dyDescent="0.25">
      <c r="A383" s="23">
        <v>43795</v>
      </c>
      <c r="B383" s="28">
        <f t="shared" si="17"/>
        <v>2019</v>
      </c>
      <c r="C383" t="str">
        <f t="shared" si="15"/>
        <v>Novembro</v>
      </c>
      <c r="D383" t="s">
        <v>992</v>
      </c>
      <c r="E383" t="s">
        <v>974</v>
      </c>
      <c r="F383" t="s">
        <v>262</v>
      </c>
      <c r="G383" t="s">
        <v>983</v>
      </c>
      <c r="H383">
        <v>7</v>
      </c>
      <c r="I383">
        <v>12</v>
      </c>
      <c r="J383">
        <f t="shared" si="16"/>
        <v>84</v>
      </c>
    </row>
    <row r="384" spans="1:10" x14ac:dyDescent="0.25">
      <c r="A384" s="23">
        <v>43543</v>
      </c>
      <c r="B384" s="28">
        <f t="shared" si="17"/>
        <v>2019</v>
      </c>
      <c r="C384" t="str">
        <f t="shared" si="15"/>
        <v>Março</v>
      </c>
      <c r="D384" t="s">
        <v>982</v>
      </c>
      <c r="E384" t="s">
        <v>990</v>
      </c>
      <c r="F384" t="s">
        <v>262</v>
      </c>
      <c r="G384" t="s">
        <v>978</v>
      </c>
      <c r="H384">
        <v>4</v>
      </c>
      <c r="I384">
        <v>310</v>
      </c>
      <c r="J384">
        <f t="shared" si="16"/>
        <v>1240</v>
      </c>
    </row>
    <row r="385" spans="1:10" x14ac:dyDescent="0.25">
      <c r="A385" s="23">
        <v>43550</v>
      </c>
      <c r="B385" s="28">
        <f t="shared" si="17"/>
        <v>2019</v>
      </c>
      <c r="C385" t="str">
        <f t="shared" si="15"/>
        <v>Março</v>
      </c>
      <c r="D385" t="s">
        <v>982</v>
      </c>
      <c r="E385" t="s">
        <v>990</v>
      </c>
      <c r="F385" t="s">
        <v>262</v>
      </c>
      <c r="G385" t="s">
        <v>981</v>
      </c>
      <c r="H385">
        <v>4</v>
      </c>
      <c r="I385">
        <v>38</v>
      </c>
      <c r="J385">
        <f t="shared" si="16"/>
        <v>152</v>
      </c>
    </row>
    <row r="386" spans="1:10" x14ac:dyDescent="0.25">
      <c r="A386" s="23">
        <v>43809</v>
      </c>
      <c r="B386" s="28">
        <f t="shared" si="17"/>
        <v>2019</v>
      </c>
      <c r="C386" t="str">
        <f t="shared" ref="C386:C449" si="18">PROPER(TEXT(A386,"mmmm"))</f>
        <v>Dezembro</v>
      </c>
      <c r="D386" t="s">
        <v>979</v>
      </c>
      <c r="E386" t="s">
        <v>990</v>
      </c>
      <c r="F386" t="s">
        <v>262</v>
      </c>
      <c r="G386" t="s">
        <v>976</v>
      </c>
      <c r="H386">
        <v>4</v>
      </c>
      <c r="I386">
        <v>327</v>
      </c>
      <c r="J386">
        <f t="shared" ref="J386:J449" si="19">H386*I386</f>
        <v>1308</v>
      </c>
    </row>
    <row r="387" spans="1:10" x14ac:dyDescent="0.25">
      <c r="A387" s="23">
        <v>43508</v>
      </c>
      <c r="B387" s="28">
        <f t="shared" ref="B387:B450" si="20">YEAR(A387)</f>
        <v>2019</v>
      </c>
      <c r="C387" t="str">
        <f t="shared" si="18"/>
        <v>Fevereiro</v>
      </c>
      <c r="D387" t="s">
        <v>984</v>
      </c>
      <c r="E387" t="s">
        <v>990</v>
      </c>
      <c r="F387" t="s">
        <v>262</v>
      </c>
      <c r="G387" t="s">
        <v>976</v>
      </c>
      <c r="H387">
        <v>6</v>
      </c>
      <c r="I387">
        <v>327</v>
      </c>
      <c r="J387">
        <f t="shared" si="19"/>
        <v>1962</v>
      </c>
    </row>
    <row r="388" spans="1:10" x14ac:dyDescent="0.25">
      <c r="A388" s="23">
        <v>43634</v>
      </c>
      <c r="B388" s="28">
        <f t="shared" si="20"/>
        <v>2019</v>
      </c>
      <c r="C388" t="str">
        <f t="shared" si="18"/>
        <v>Junho</v>
      </c>
      <c r="D388" t="s">
        <v>971</v>
      </c>
      <c r="E388" t="s">
        <v>990</v>
      </c>
      <c r="F388" t="s">
        <v>262</v>
      </c>
      <c r="G388" t="s">
        <v>972</v>
      </c>
      <c r="H388">
        <v>6</v>
      </c>
      <c r="I388">
        <v>35</v>
      </c>
      <c r="J388">
        <f t="shared" si="19"/>
        <v>210</v>
      </c>
    </row>
    <row r="389" spans="1:10" x14ac:dyDescent="0.25">
      <c r="A389" s="23">
        <v>43536</v>
      </c>
      <c r="B389" s="28">
        <f t="shared" si="20"/>
        <v>2019</v>
      </c>
      <c r="C389" t="str">
        <f t="shared" si="18"/>
        <v>Março</v>
      </c>
      <c r="D389" t="s">
        <v>979</v>
      </c>
      <c r="E389" t="s">
        <v>990</v>
      </c>
      <c r="F389" t="s">
        <v>262</v>
      </c>
      <c r="G389" t="s">
        <v>975</v>
      </c>
      <c r="H389">
        <v>6</v>
      </c>
      <c r="I389">
        <v>8</v>
      </c>
      <c r="J389">
        <f t="shared" si="19"/>
        <v>48</v>
      </c>
    </row>
    <row r="390" spans="1:10" x14ac:dyDescent="0.25">
      <c r="A390" s="23">
        <v>43760</v>
      </c>
      <c r="B390" s="28">
        <f t="shared" si="20"/>
        <v>2019</v>
      </c>
      <c r="C390" t="str">
        <f t="shared" si="18"/>
        <v>Outubro</v>
      </c>
      <c r="D390" t="s">
        <v>979</v>
      </c>
      <c r="E390" t="s">
        <v>987</v>
      </c>
      <c r="F390" t="s">
        <v>271</v>
      </c>
      <c r="G390" t="s">
        <v>983</v>
      </c>
      <c r="H390">
        <v>8</v>
      </c>
      <c r="I390">
        <v>12</v>
      </c>
      <c r="J390">
        <f t="shared" si="19"/>
        <v>96</v>
      </c>
    </row>
    <row r="391" spans="1:10" x14ac:dyDescent="0.25">
      <c r="A391" s="23">
        <v>43395</v>
      </c>
      <c r="B391" s="28">
        <f t="shared" si="20"/>
        <v>2018</v>
      </c>
      <c r="C391" t="str">
        <f t="shared" si="18"/>
        <v>Outubro</v>
      </c>
      <c r="D391" t="s">
        <v>982</v>
      </c>
      <c r="E391" t="s">
        <v>963</v>
      </c>
      <c r="F391" t="s">
        <v>268</v>
      </c>
      <c r="G391" t="s">
        <v>978</v>
      </c>
      <c r="H391">
        <v>16</v>
      </c>
      <c r="I391">
        <v>310</v>
      </c>
      <c r="J391">
        <f t="shared" si="19"/>
        <v>4960</v>
      </c>
    </row>
    <row r="392" spans="1:10" x14ac:dyDescent="0.25">
      <c r="A392" s="23">
        <v>43037</v>
      </c>
      <c r="B392" s="28">
        <f t="shared" si="20"/>
        <v>2017</v>
      </c>
      <c r="C392" t="str">
        <f t="shared" si="18"/>
        <v>Outubro</v>
      </c>
      <c r="D392" t="s">
        <v>973</v>
      </c>
      <c r="E392" t="s">
        <v>987</v>
      </c>
      <c r="F392" t="s">
        <v>271</v>
      </c>
      <c r="G392" t="s">
        <v>981</v>
      </c>
      <c r="H392">
        <v>2</v>
      </c>
      <c r="I392">
        <v>38</v>
      </c>
      <c r="J392">
        <f t="shared" si="19"/>
        <v>76</v>
      </c>
    </row>
    <row r="393" spans="1:10" x14ac:dyDescent="0.25">
      <c r="A393" s="23">
        <v>43409</v>
      </c>
      <c r="B393" s="28">
        <f t="shared" si="20"/>
        <v>2018</v>
      </c>
      <c r="C393" t="str">
        <f t="shared" si="18"/>
        <v>Novembro</v>
      </c>
      <c r="D393" t="s">
        <v>982</v>
      </c>
      <c r="E393" t="s">
        <v>987</v>
      </c>
      <c r="F393" t="s">
        <v>271</v>
      </c>
      <c r="G393" t="s">
        <v>976</v>
      </c>
      <c r="H393">
        <v>16</v>
      </c>
      <c r="I393">
        <v>327</v>
      </c>
      <c r="J393">
        <f t="shared" si="19"/>
        <v>5232</v>
      </c>
    </row>
    <row r="394" spans="1:10" x14ac:dyDescent="0.25">
      <c r="A394" s="23">
        <v>43409</v>
      </c>
      <c r="B394" s="28">
        <f t="shared" si="20"/>
        <v>2018</v>
      </c>
      <c r="C394" t="str">
        <f t="shared" si="18"/>
        <v>Novembro</v>
      </c>
      <c r="D394" t="s">
        <v>992</v>
      </c>
      <c r="E394" t="s">
        <v>965</v>
      </c>
      <c r="F394" t="s">
        <v>271</v>
      </c>
      <c r="G394" t="s">
        <v>972</v>
      </c>
      <c r="H394">
        <v>18</v>
      </c>
      <c r="I394">
        <v>35</v>
      </c>
      <c r="J394">
        <f t="shared" si="19"/>
        <v>630</v>
      </c>
    </row>
    <row r="395" spans="1:10" x14ac:dyDescent="0.25">
      <c r="A395" s="23">
        <v>43592</v>
      </c>
      <c r="B395" s="28">
        <f t="shared" si="20"/>
        <v>2019</v>
      </c>
      <c r="C395" t="str">
        <f t="shared" si="18"/>
        <v>Maio</v>
      </c>
      <c r="D395" t="s">
        <v>971</v>
      </c>
      <c r="E395" t="s">
        <v>990</v>
      </c>
      <c r="F395" t="s">
        <v>262</v>
      </c>
      <c r="G395" t="s">
        <v>975</v>
      </c>
      <c r="H395">
        <v>2</v>
      </c>
      <c r="I395">
        <v>8</v>
      </c>
      <c r="J395">
        <f t="shared" si="19"/>
        <v>16</v>
      </c>
    </row>
    <row r="396" spans="1:10" x14ac:dyDescent="0.25">
      <c r="A396" s="23">
        <v>43788</v>
      </c>
      <c r="B396" s="28">
        <f t="shared" si="20"/>
        <v>2019</v>
      </c>
      <c r="C396" t="str">
        <f t="shared" si="18"/>
        <v>Novembro</v>
      </c>
      <c r="D396" t="s">
        <v>971</v>
      </c>
      <c r="E396" t="s">
        <v>990</v>
      </c>
      <c r="F396" t="s">
        <v>262</v>
      </c>
      <c r="G396" t="s">
        <v>983</v>
      </c>
      <c r="H396">
        <v>2</v>
      </c>
      <c r="I396">
        <v>12</v>
      </c>
      <c r="J396">
        <f t="shared" si="19"/>
        <v>24</v>
      </c>
    </row>
    <row r="397" spans="1:10" x14ac:dyDescent="0.25">
      <c r="A397" s="23">
        <v>43599</v>
      </c>
      <c r="B397" s="28">
        <f t="shared" si="20"/>
        <v>2019</v>
      </c>
      <c r="C397" t="str">
        <f t="shared" si="18"/>
        <v>Maio</v>
      </c>
      <c r="D397" t="s">
        <v>984</v>
      </c>
      <c r="E397" t="s">
        <v>963</v>
      </c>
      <c r="F397" t="s">
        <v>268</v>
      </c>
      <c r="G397" t="s">
        <v>978</v>
      </c>
      <c r="H397">
        <v>4</v>
      </c>
      <c r="I397">
        <v>310</v>
      </c>
      <c r="J397">
        <f t="shared" si="19"/>
        <v>1240</v>
      </c>
    </row>
    <row r="398" spans="1:10" x14ac:dyDescent="0.25">
      <c r="A398" s="23">
        <v>42785</v>
      </c>
      <c r="B398" s="28">
        <f t="shared" si="20"/>
        <v>2017</v>
      </c>
      <c r="C398" t="str">
        <f t="shared" si="18"/>
        <v>Fevereiro</v>
      </c>
      <c r="D398" t="s">
        <v>982</v>
      </c>
      <c r="E398" t="s">
        <v>986</v>
      </c>
      <c r="F398" t="s">
        <v>264</v>
      </c>
      <c r="G398" t="s">
        <v>981</v>
      </c>
      <c r="H398">
        <v>4</v>
      </c>
      <c r="I398">
        <v>38</v>
      </c>
      <c r="J398">
        <f t="shared" si="19"/>
        <v>152</v>
      </c>
    </row>
    <row r="399" spans="1:10" x14ac:dyDescent="0.25">
      <c r="A399" s="23">
        <v>43704</v>
      </c>
      <c r="B399" s="28">
        <f t="shared" si="20"/>
        <v>2019</v>
      </c>
      <c r="C399" t="str">
        <f t="shared" si="18"/>
        <v>Agosto</v>
      </c>
      <c r="D399" t="s">
        <v>971</v>
      </c>
      <c r="E399" t="s">
        <v>963</v>
      </c>
      <c r="F399" t="s">
        <v>268</v>
      </c>
      <c r="G399" t="s">
        <v>976</v>
      </c>
      <c r="H399">
        <v>4</v>
      </c>
      <c r="I399">
        <v>327</v>
      </c>
      <c r="J399">
        <f t="shared" si="19"/>
        <v>1308</v>
      </c>
    </row>
    <row r="400" spans="1:10" x14ac:dyDescent="0.25">
      <c r="A400" s="23">
        <v>43830</v>
      </c>
      <c r="B400" s="28">
        <f t="shared" si="20"/>
        <v>2019</v>
      </c>
      <c r="C400" t="str">
        <f t="shared" si="18"/>
        <v>Dezembro</v>
      </c>
      <c r="D400" t="s">
        <v>973</v>
      </c>
      <c r="E400" t="s">
        <v>990</v>
      </c>
      <c r="F400" t="s">
        <v>262</v>
      </c>
      <c r="G400" t="s">
        <v>972</v>
      </c>
      <c r="H400">
        <v>4</v>
      </c>
      <c r="I400">
        <v>35</v>
      </c>
      <c r="J400">
        <f t="shared" si="19"/>
        <v>140</v>
      </c>
    </row>
    <row r="401" spans="1:10" x14ac:dyDescent="0.25">
      <c r="A401" s="23">
        <v>43536</v>
      </c>
      <c r="B401" s="28">
        <f t="shared" si="20"/>
        <v>2019</v>
      </c>
      <c r="C401" t="str">
        <f t="shared" si="18"/>
        <v>Março</v>
      </c>
      <c r="D401" t="s">
        <v>971</v>
      </c>
      <c r="E401" t="s">
        <v>963</v>
      </c>
      <c r="F401" t="s">
        <v>268</v>
      </c>
      <c r="G401" t="s">
        <v>975</v>
      </c>
      <c r="H401">
        <v>3</v>
      </c>
      <c r="I401">
        <v>8</v>
      </c>
      <c r="J401">
        <f t="shared" si="19"/>
        <v>24</v>
      </c>
    </row>
    <row r="402" spans="1:10" x14ac:dyDescent="0.25">
      <c r="A402" s="23">
        <v>43592</v>
      </c>
      <c r="B402" s="28">
        <f t="shared" si="20"/>
        <v>2019</v>
      </c>
      <c r="C402" t="str">
        <f t="shared" si="18"/>
        <v>Maio</v>
      </c>
      <c r="D402" t="s">
        <v>971</v>
      </c>
      <c r="E402" t="s">
        <v>963</v>
      </c>
      <c r="F402" t="s">
        <v>268</v>
      </c>
      <c r="G402" t="s">
        <v>983</v>
      </c>
      <c r="H402">
        <v>2</v>
      </c>
      <c r="I402">
        <v>12</v>
      </c>
      <c r="J402">
        <f t="shared" si="19"/>
        <v>24</v>
      </c>
    </row>
    <row r="403" spans="1:10" x14ac:dyDescent="0.25">
      <c r="A403" s="23">
        <v>43044</v>
      </c>
      <c r="B403" s="28">
        <f t="shared" si="20"/>
        <v>2017</v>
      </c>
      <c r="C403" t="str">
        <f t="shared" si="18"/>
        <v>Novembro</v>
      </c>
      <c r="D403" t="s">
        <v>977</v>
      </c>
      <c r="E403" t="s">
        <v>990</v>
      </c>
      <c r="F403" t="s">
        <v>262</v>
      </c>
      <c r="G403" t="s">
        <v>978</v>
      </c>
      <c r="H403">
        <v>18</v>
      </c>
      <c r="I403">
        <v>310</v>
      </c>
      <c r="J403">
        <f t="shared" si="19"/>
        <v>5580</v>
      </c>
    </row>
    <row r="404" spans="1:10" x14ac:dyDescent="0.25">
      <c r="A404" s="23">
        <v>43416</v>
      </c>
      <c r="B404" s="28">
        <f t="shared" si="20"/>
        <v>2018</v>
      </c>
      <c r="C404" t="str">
        <f t="shared" si="18"/>
        <v>Novembro</v>
      </c>
      <c r="D404" t="s">
        <v>973</v>
      </c>
      <c r="E404" t="s">
        <v>993</v>
      </c>
      <c r="F404" t="s">
        <v>271</v>
      </c>
      <c r="G404" t="s">
        <v>981</v>
      </c>
      <c r="H404">
        <v>16</v>
      </c>
      <c r="I404">
        <v>38</v>
      </c>
      <c r="J404">
        <f t="shared" si="19"/>
        <v>608</v>
      </c>
    </row>
    <row r="405" spans="1:10" x14ac:dyDescent="0.25">
      <c r="A405" s="23">
        <v>43037</v>
      </c>
      <c r="B405" s="28">
        <f t="shared" si="20"/>
        <v>2017</v>
      </c>
      <c r="C405" t="str">
        <f t="shared" si="18"/>
        <v>Outubro</v>
      </c>
      <c r="D405" t="s">
        <v>992</v>
      </c>
      <c r="E405" t="s">
        <v>990</v>
      </c>
      <c r="F405" t="s">
        <v>262</v>
      </c>
      <c r="G405" t="s">
        <v>976</v>
      </c>
      <c r="H405">
        <v>2</v>
      </c>
      <c r="I405">
        <v>327</v>
      </c>
      <c r="J405">
        <f t="shared" si="19"/>
        <v>654</v>
      </c>
    </row>
    <row r="406" spans="1:10" x14ac:dyDescent="0.25">
      <c r="A406" s="23">
        <v>43494</v>
      </c>
      <c r="B406" s="28">
        <f t="shared" si="20"/>
        <v>2019</v>
      </c>
      <c r="C406" t="str">
        <f t="shared" si="18"/>
        <v>Janeiro</v>
      </c>
      <c r="D406" t="s">
        <v>971</v>
      </c>
      <c r="E406" t="s">
        <v>990</v>
      </c>
      <c r="F406" t="s">
        <v>262</v>
      </c>
      <c r="G406" t="s">
        <v>972</v>
      </c>
      <c r="H406">
        <v>2</v>
      </c>
      <c r="I406">
        <v>35</v>
      </c>
      <c r="J406">
        <f t="shared" si="19"/>
        <v>70</v>
      </c>
    </row>
    <row r="407" spans="1:10" x14ac:dyDescent="0.25">
      <c r="A407" s="23">
        <v>43753</v>
      </c>
      <c r="B407" s="28">
        <f t="shared" si="20"/>
        <v>2019</v>
      </c>
      <c r="C407" t="str">
        <f t="shared" si="18"/>
        <v>Outubro</v>
      </c>
      <c r="D407" t="s">
        <v>979</v>
      </c>
      <c r="E407" t="s">
        <v>990</v>
      </c>
      <c r="F407" t="s">
        <v>262</v>
      </c>
      <c r="G407" t="s">
        <v>975</v>
      </c>
      <c r="H407">
        <v>2</v>
      </c>
      <c r="I407">
        <v>8</v>
      </c>
      <c r="J407">
        <f t="shared" si="19"/>
        <v>16</v>
      </c>
    </row>
    <row r="408" spans="1:10" x14ac:dyDescent="0.25">
      <c r="A408" s="23">
        <v>43274</v>
      </c>
      <c r="B408" s="28">
        <f t="shared" si="20"/>
        <v>2018</v>
      </c>
      <c r="C408" t="str">
        <f t="shared" si="18"/>
        <v>Junho</v>
      </c>
      <c r="D408" t="s">
        <v>971</v>
      </c>
      <c r="E408" t="s">
        <v>963</v>
      </c>
      <c r="F408" t="s">
        <v>268</v>
      </c>
      <c r="G408" t="s">
        <v>983</v>
      </c>
      <c r="H408">
        <v>20</v>
      </c>
      <c r="I408">
        <v>12</v>
      </c>
      <c r="J408">
        <f t="shared" si="19"/>
        <v>240</v>
      </c>
    </row>
    <row r="409" spans="1:10" x14ac:dyDescent="0.25">
      <c r="A409" s="23">
        <v>43277</v>
      </c>
      <c r="B409" s="28">
        <f t="shared" si="20"/>
        <v>2018</v>
      </c>
      <c r="C409" t="str">
        <f t="shared" si="18"/>
        <v>Junho</v>
      </c>
      <c r="D409" t="s">
        <v>971</v>
      </c>
      <c r="E409" t="s">
        <v>990</v>
      </c>
      <c r="F409" t="s">
        <v>262</v>
      </c>
      <c r="G409" t="s">
        <v>978</v>
      </c>
      <c r="H409">
        <v>4</v>
      </c>
      <c r="I409">
        <v>310</v>
      </c>
      <c r="J409">
        <f t="shared" si="19"/>
        <v>1240</v>
      </c>
    </row>
    <row r="410" spans="1:10" x14ac:dyDescent="0.25">
      <c r="A410" s="23">
        <v>43280</v>
      </c>
      <c r="B410" s="28">
        <f t="shared" si="20"/>
        <v>2018</v>
      </c>
      <c r="C410" t="str">
        <f t="shared" si="18"/>
        <v>Junho</v>
      </c>
      <c r="D410" t="s">
        <v>971</v>
      </c>
      <c r="E410" t="s">
        <v>990</v>
      </c>
      <c r="F410" t="s">
        <v>262</v>
      </c>
      <c r="G410" t="s">
        <v>981</v>
      </c>
      <c r="H410">
        <v>8</v>
      </c>
      <c r="I410">
        <v>38</v>
      </c>
      <c r="J410">
        <f t="shared" si="19"/>
        <v>304</v>
      </c>
    </row>
    <row r="411" spans="1:10" x14ac:dyDescent="0.25">
      <c r="A411" s="23">
        <v>43283</v>
      </c>
      <c r="B411" s="28">
        <f t="shared" si="20"/>
        <v>2018</v>
      </c>
      <c r="C411" t="str">
        <f t="shared" si="18"/>
        <v>Julho</v>
      </c>
      <c r="D411" t="s">
        <v>977</v>
      </c>
      <c r="E411" t="s">
        <v>990</v>
      </c>
      <c r="F411" t="s">
        <v>262</v>
      </c>
      <c r="G411" t="s">
        <v>976</v>
      </c>
      <c r="H411">
        <v>4</v>
      </c>
      <c r="I411">
        <v>327</v>
      </c>
      <c r="J411">
        <f t="shared" si="19"/>
        <v>1308</v>
      </c>
    </row>
    <row r="412" spans="1:10" x14ac:dyDescent="0.25">
      <c r="A412" s="23">
        <v>43286</v>
      </c>
      <c r="B412" s="28">
        <f t="shared" si="20"/>
        <v>2018</v>
      </c>
      <c r="C412" t="str">
        <f t="shared" si="18"/>
        <v>Julho</v>
      </c>
      <c r="D412" t="s">
        <v>992</v>
      </c>
      <c r="E412" t="s">
        <v>990</v>
      </c>
      <c r="F412" t="s">
        <v>262</v>
      </c>
      <c r="G412" t="s">
        <v>972</v>
      </c>
      <c r="H412">
        <v>4</v>
      </c>
      <c r="I412">
        <v>35</v>
      </c>
      <c r="J412">
        <f t="shared" si="19"/>
        <v>140</v>
      </c>
    </row>
    <row r="413" spans="1:10" x14ac:dyDescent="0.25">
      <c r="A413" s="23">
        <v>43289</v>
      </c>
      <c r="B413" s="28">
        <f t="shared" si="20"/>
        <v>2018</v>
      </c>
      <c r="C413" t="str">
        <f t="shared" si="18"/>
        <v>Julho</v>
      </c>
      <c r="D413" t="s">
        <v>984</v>
      </c>
      <c r="E413" t="s">
        <v>990</v>
      </c>
      <c r="F413" t="s">
        <v>262</v>
      </c>
      <c r="G413" t="s">
        <v>975</v>
      </c>
      <c r="H413">
        <v>20</v>
      </c>
      <c r="I413">
        <v>8</v>
      </c>
      <c r="J413">
        <f t="shared" si="19"/>
        <v>160</v>
      </c>
    </row>
    <row r="414" spans="1:10" x14ac:dyDescent="0.25">
      <c r="A414" s="23">
        <v>43292</v>
      </c>
      <c r="B414" s="28">
        <f t="shared" si="20"/>
        <v>2018</v>
      </c>
      <c r="C414" t="str">
        <f t="shared" si="18"/>
        <v>Julho</v>
      </c>
      <c r="D414" t="s">
        <v>973</v>
      </c>
      <c r="E414" t="s">
        <v>963</v>
      </c>
      <c r="F414" t="s">
        <v>268</v>
      </c>
      <c r="G414" t="s">
        <v>983</v>
      </c>
      <c r="H414">
        <v>8</v>
      </c>
      <c r="I414">
        <v>12</v>
      </c>
      <c r="J414">
        <f t="shared" si="19"/>
        <v>96</v>
      </c>
    </row>
    <row r="415" spans="1:10" x14ac:dyDescent="0.25">
      <c r="A415" s="23">
        <v>43295</v>
      </c>
      <c r="B415" s="28">
        <f t="shared" si="20"/>
        <v>2018</v>
      </c>
      <c r="C415" t="str">
        <f t="shared" si="18"/>
        <v>Julho</v>
      </c>
      <c r="D415" t="s">
        <v>979</v>
      </c>
      <c r="E415" t="s">
        <v>990</v>
      </c>
      <c r="F415" t="s">
        <v>262</v>
      </c>
      <c r="G415" t="s">
        <v>978</v>
      </c>
      <c r="H415">
        <v>14</v>
      </c>
      <c r="I415">
        <v>310</v>
      </c>
      <c r="J415">
        <f t="shared" si="19"/>
        <v>4340</v>
      </c>
    </row>
    <row r="416" spans="1:10" x14ac:dyDescent="0.25">
      <c r="A416" s="23">
        <v>43298</v>
      </c>
      <c r="B416" s="28">
        <f t="shared" si="20"/>
        <v>2018</v>
      </c>
      <c r="C416" t="str">
        <f t="shared" si="18"/>
        <v>Julho</v>
      </c>
      <c r="D416" t="s">
        <v>979</v>
      </c>
      <c r="E416" t="s">
        <v>991</v>
      </c>
      <c r="F416" t="s">
        <v>262</v>
      </c>
      <c r="G416" t="s">
        <v>981</v>
      </c>
      <c r="H416">
        <v>14</v>
      </c>
      <c r="I416">
        <v>38</v>
      </c>
      <c r="J416">
        <f t="shared" si="19"/>
        <v>532</v>
      </c>
    </row>
    <row r="417" spans="1:10" x14ac:dyDescent="0.25">
      <c r="A417" s="23">
        <v>43301</v>
      </c>
      <c r="B417" s="28">
        <f t="shared" si="20"/>
        <v>2018</v>
      </c>
      <c r="C417" t="str">
        <f t="shared" si="18"/>
        <v>Julho</v>
      </c>
      <c r="D417" t="s">
        <v>971</v>
      </c>
      <c r="E417" t="s">
        <v>993</v>
      </c>
      <c r="F417" t="s">
        <v>271</v>
      </c>
      <c r="G417" t="s">
        <v>976</v>
      </c>
      <c r="H417">
        <v>18</v>
      </c>
      <c r="I417">
        <v>327</v>
      </c>
      <c r="J417">
        <f t="shared" si="19"/>
        <v>5886</v>
      </c>
    </row>
    <row r="418" spans="1:10" x14ac:dyDescent="0.25">
      <c r="A418" s="23">
        <v>43304</v>
      </c>
      <c r="B418" s="28">
        <f t="shared" si="20"/>
        <v>2018</v>
      </c>
      <c r="C418" t="str">
        <f t="shared" si="18"/>
        <v>Julho</v>
      </c>
      <c r="D418" t="s">
        <v>984</v>
      </c>
      <c r="E418" t="s">
        <v>991</v>
      </c>
      <c r="F418" t="s">
        <v>262</v>
      </c>
      <c r="G418" t="s">
        <v>976</v>
      </c>
      <c r="H418">
        <v>18</v>
      </c>
      <c r="I418">
        <v>327</v>
      </c>
      <c r="J418">
        <f t="shared" si="19"/>
        <v>5886</v>
      </c>
    </row>
    <row r="419" spans="1:10" x14ac:dyDescent="0.25">
      <c r="A419" s="23">
        <v>43307</v>
      </c>
      <c r="B419" s="28">
        <f t="shared" si="20"/>
        <v>2018</v>
      </c>
      <c r="C419" t="str">
        <f t="shared" si="18"/>
        <v>Julho</v>
      </c>
      <c r="D419" t="s">
        <v>980</v>
      </c>
      <c r="E419" t="s">
        <v>991</v>
      </c>
      <c r="F419" t="s">
        <v>262</v>
      </c>
      <c r="G419" t="s">
        <v>972</v>
      </c>
      <c r="H419">
        <v>18</v>
      </c>
      <c r="I419">
        <v>35</v>
      </c>
      <c r="J419">
        <f t="shared" si="19"/>
        <v>630</v>
      </c>
    </row>
    <row r="420" spans="1:10" x14ac:dyDescent="0.25">
      <c r="A420" s="23">
        <v>43310</v>
      </c>
      <c r="B420" s="28">
        <f t="shared" si="20"/>
        <v>2018</v>
      </c>
      <c r="C420" t="str">
        <f t="shared" si="18"/>
        <v>Julho</v>
      </c>
      <c r="D420" t="s">
        <v>973</v>
      </c>
      <c r="E420" t="s">
        <v>991</v>
      </c>
      <c r="F420" t="s">
        <v>262</v>
      </c>
      <c r="G420" t="s">
        <v>975</v>
      </c>
      <c r="H420">
        <v>18</v>
      </c>
      <c r="I420">
        <v>8</v>
      </c>
      <c r="J420">
        <f t="shared" si="19"/>
        <v>144</v>
      </c>
    </row>
    <row r="421" spans="1:10" x14ac:dyDescent="0.25">
      <c r="A421" s="23">
        <v>43313</v>
      </c>
      <c r="B421" s="28">
        <f t="shared" si="20"/>
        <v>2018</v>
      </c>
      <c r="C421" t="str">
        <f t="shared" si="18"/>
        <v>Agosto</v>
      </c>
      <c r="D421" t="s">
        <v>971</v>
      </c>
      <c r="E421" t="s">
        <v>963</v>
      </c>
      <c r="F421" t="s">
        <v>268</v>
      </c>
      <c r="G421" t="s">
        <v>983</v>
      </c>
      <c r="H421">
        <v>18</v>
      </c>
      <c r="I421">
        <v>12</v>
      </c>
      <c r="J421">
        <f t="shared" si="19"/>
        <v>216</v>
      </c>
    </row>
    <row r="422" spans="1:10" x14ac:dyDescent="0.25">
      <c r="A422" s="23">
        <v>43402</v>
      </c>
      <c r="B422" s="28">
        <f t="shared" si="20"/>
        <v>2018</v>
      </c>
      <c r="C422" t="str">
        <f t="shared" si="18"/>
        <v>Outubro</v>
      </c>
      <c r="D422" t="s">
        <v>977</v>
      </c>
      <c r="E422" t="s">
        <v>991</v>
      </c>
      <c r="F422" t="s">
        <v>262</v>
      </c>
      <c r="G422" t="s">
        <v>978</v>
      </c>
      <c r="H422">
        <v>18</v>
      </c>
      <c r="I422">
        <v>310</v>
      </c>
      <c r="J422">
        <f t="shared" si="19"/>
        <v>5580</v>
      </c>
    </row>
    <row r="423" spans="1:10" x14ac:dyDescent="0.25">
      <c r="A423" s="23">
        <v>43781</v>
      </c>
      <c r="B423" s="28">
        <f t="shared" si="20"/>
        <v>2019</v>
      </c>
      <c r="C423" t="str">
        <f t="shared" si="18"/>
        <v>Novembro</v>
      </c>
      <c r="D423" t="s">
        <v>977</v>
      </c>
      <c r="E423" t="s">
        <v>991</v>
      </c>
      <c r="F423" t="s">
        <v>262</v>
      </c>
      <c r="G423" t="s">
        <v>981</v>
      </c>
      <c r="H423">
        <v>4</v>
      </c>
      <c r="I423">
        <v>38</v>
      </c>
      <c r="J423">
        <f t="shared" si="19"/>
        <v>152</v>
      </c>
    </row>
    <row r="424" spans="1:10" x14ac:dyDescent="0.25">
      <c r="A424" s="23">
        <v>43781</v>
      </c>
      <c r="B424" s="28">
        <f t="shared" si="20"/>
        <v>2019</v>
      </c>
      <c r="C424" t="str">
        <f t="shared" si="18"/>
        <v>Novembro</v>
      </c>
      <c r="D424" t="s">
        <v>971</v>
      </c>
      <c r="E424" t="s">
        <v>963</v>
      </c>
      <c r="F424" t="s">
        <v>268</v>
      </c>
      <c r="G424" t="s">
        <v>976</v>
      </c>
      <c r="H424">
        <v>4</v>
      </c>
      <c r="I424">
        <v>327</v>
      </c>
      <c r="J424">
        <f t="shared" si="19"/>
        <v>1308</v>
      </c>
    </row>
    <row r="425" spans="1:10" x14ac:dyDescent="0.25">
      <c r="A425" s="23">
        <v>43781</v>
      </c>
      <c r="B425" s="28">
        <f t="shared" si="20"/>
        <v>2019</v>
      </c>
      <c r="C425" t="str">
        <f t="shared" si="18"/>
        <v>Novembro</v>
      </c>
      <c r="D425" t="s">
        <v>980</v>
      </c>
      <c r="E425" t="s">
        <v>991</v>
      </c>
      <c r="F425" t="s">
        <v>262</v>
      </c>
      <c r="G425" t="s">
        <v>972</v>
      </c>
      <c r="H425">
        <v>6</v>
      </c>
      <c r="I425">
        <v>35</v>
      </c>
      <c r="J425">
        <f t="shared" si="19"/>
        <v>210</v>
      </c>
    </row>
    <row r="426" spans="1:10" x14ac:dyDescent="0.25">
      <c r="A426" s="23">
        <v>43781</v>
      </c>
      <c r="B426" s="28">
        <f t="shared" si="20"/>
        <v>2019</v>
      </c>
      <c r="C426" t="str">
        <f t="shared" si="18"/>
        <v>Novembro</v>
      </c>
      <c r="D426" t="s">
        <v>992</v>
      </c>
      <c r="E426" t="s">
        <v>991</v>
      </c>
      <c r="F426" t="s">
        <v>262</v>
      </c>
      <c r="G426" t="s">
        <v>975</v>
      </c>
      <c r="H426">
        <v>14</v>
      </c>
      <c r="I426">
        <v>8</v>
      </c>
      <c r="J426">
        <f t="shared" si="19"/>
        <v>112</v>
      </c>
    </row>
    <row r="427" spans="1:10" x14ac:dyDescent="0.25">
      <c r="A427" s="23">
        <v>43788</v>
      </c>
      <c r="B427" s="28">
        <f t="shared" si="20"/>
        <v>2019</v>
      </c>
      <c r="C427" t="str">
        <f t="shared" si="18"/>
        <v>Novembro</v>
      </c>
      <c r="D427" t="s">
        <v>977</v>
      </c>
      <c r="E427" t="s">
        <v>991</v>
      </c>
      <c r="F427" t="s">
        <v>262</v>
      </c>
      <c r="G427" t="s">
        <v>983</v>
      </c>
      <c r="H427">
        <v>1198</v>
      </c>
      <c r="I427">
        <v>12</v>
      </c>
      <c r="J427">
        <f t="shared" si="19"/>
        <v>14376</v>
      </c>
    </row>
    <row r="428" spans="1:10" x14ac:dyDescent="0.25">
      <c r="A428" s="23">
        <v>43606</v>
      </c>
      <c r="B428" s="28">
        <f t="shared" si="20"/>
        <v>2019</v>
      </c>
      <c r="C428" t="str">
        <f t="shared" si="18"/>
        <v>Maio</v>
      </c>
      <c r="D428" t="s">
        <v>980</v>
      </c>
      <c r="E428" t="s">
        <v>991</v>
      </c>
      <c r="F428" t="s">
        <v>262</v>
      </c>
      <c r="G428" t="s">
        <v>978</v>
      </c>
      <c r="H428">
        <v>338</v>
      </c>
      <c r="I428">
        <v>310</v>
      </c>
      <c r="J428">
        <f t="shared" si="19"/>
        <v>104780</v>
      </c>
    </row>
    <row r="429" spans="1:10" x14ac:dyDescent="0.25">
      <c r="A429" s="23">
        <v>42750</v>
      </c>
      <c r="B429" s="28">
        <f t="shared" si="20"/>
        <v>2017</v>
      </c>
      <c r="C429" t="str">
        <f t="shared" si="18"/>
        <v>Janeiro</v>
      </c>
      <c r="D429" t="s">
        <v>973</v>
      </c>
      <c r="E429" t="s">
        <v>991</v>
      </c>
      <c r="F429" t="s">
        <v>262</v>
      </c>
      <c r="G429" t="s">
        <v>981</v>
      </c>
      <c r="H429">
        <v>338</v>
      </c>
      <c r="I429">
        <v>38</v>
      </c>
      <c r="J429">
        <f t="shared" si="19"/>
        <v>12844</v>
      </c>
    </row>
    <row r="430" spans="1:10" x14ac:dyDescent="0.25">
      <c r="A430" s="23">
        <v>43753</v>
      </c>
      <c r="B430" s="28">
        <f t="shared" si="20"/>
        <v>2019</v>
      </c>
      <c r="C430" t="str">
        <f t="shared" si="18"/>
        <v>Outubro</v>
      </c>
      <c r="D430" t="s">
        <v>992</v>
      </c>
      <c r="E430" t="s">
        <v>991</v>
      </c>
      <c r="F430" t="s">
        <v>262</v>
      </c>
      <c r="G430" t="s">
        <v>976</v>
      </c>
      <c r="H430">
        <v>650</v>
      </c>
      <c r="I430">
        <v>327</v>
      </c>
      <c r="J430">
        <f t="shared" si="19"/>
        <v>212550</v>
      </c>
    </row>
    <row r="431" spans="1:10" x14ac:dyDescent="0.25">
      <c r="A431" s="23">
        <v>43476</v>
      </c>
      <c r="B431" s="28">
        <f t="shared" si="20"/>
        <v>2019</v>
      </c>
      <c r="C431" t="str">
        <f t="shared" si="18"/>
        <v>Janeiro</v>
      </c>
      <c r="D431" t="s">
        <v>977</v>
      </c>
      <c r="E431" t="s">
        <v>965</v>
      </c>
      <c r="F431" t="s">
        <v>271</v>
      </c>
      <c r="G431" t="s">
        <v>972</v>
      </c>
      <c r="H431">
        <v>12</v>
      </c>
      <c r="I431">
        <v>35</v>
      </c>
      <c r="J431">
        <f t="shared" si="19"/>
        <v>420</v>
      </c>
    </row>
    <row r="432" spans="1:10" x14ac:dyDescent="0.25">
      <c r="A432" s="23">
        <v>42747</v>
      </c>
      <c r="B432" s="28">
        <f t="shared" si="20"/>
        <v>2017</v>
      </c>
      <c r="C432" t="str">
        <f t="shared" si="18"/>
        <v>Janeiro</v>
      </c>
      <c r="D432" t="s">
        <v>971</v>
      </c>
      <c r="E432" t="s">
        <v>963</v>
      </c>
      <c r="F432" t="s">
        <v>268</v>
      </c>
      <c r="G432" t="s">
        <v>975</v>
      </c>
      <c r="H432">
        <v>14</v>
      </c>
      <c r="I432">
        <v>8</v>
      </c>
      <c r="J432">
        <f t="shared" si="19"/>
        <v>112</v>
      </c>
    </row>
    <row r="433" spans="1:10" x14ac:dyDescent="0.25">
      <c r="A433" s="23">
        <v>43478</v>
      </c>
      <c r="B433" s="28">
        <f t="shared" si="20"/>
        <v>2019</v>
      </c>
      <c r="C433" t="str">
        <f t="shared" si="18"/>
        <v>Janeiro</v>
      </c>
      <c r="D433" t="s">
        <v>982</v>
      </c>
      <c r="E433" t="s">
        <v>994</v>
      </c>
      <c r="F433" t="s">
        <v>269</v>
      </c>
      <c r="G433" t="s">
        <v>983</v>
      </c>
      <c r="H433">
        <v>18</v>
      </c>
      <c r="I433">
        <v>12</v>
      </c>
      <c r="J433">
        <f t="shared" si="19"/>
        <v>216</v>
      </c>
    </row>
    <row r="434" spans="1:10" x14ac:dyDescent="0.25">
      <c r="A434" s="23">
        <v>42749</v>
      </c>
      <c r="B434" s="28">
        <f t="shared" si="20"/>
        <v>2017</v>
      </c>
      <c r="C434" t="str">
        <f t="shared" si="18"/>
        <v>Janeiro</v>
      </c>
      <c r="D434" t="s">
        <v>980</v>
      </c>
      <c r="E434" t="s">
        <v>495</v>
      </c>
      <c r="F434" t="s">
        <v>268</v>
      </c>
      <c r="G434" t="s">
        <v>978</v>
      </c>
      <c r="H434">
        <v>18</v>
      </c>
      <c r="I434">
        <v>310</v>
      </c>
      <c r="J434">
        <f t="shared" si="19"/>
        <v>5580</v>
      </c>
    </row>
    <row r="435" spans="1:10" x14ac:dyDescent="0.25">
      <c r="A435" s="23">
        <v>43487</v>
      </c>
      <c r="B435" s="28">
        <f t="shared" si="20"/>
        <v>2019</v>
      </c>
      <c r="C435" t="str">
        <f t="shared" si="18"/>
        <v>Janeiro</v>
      </c>
      <c r="D435" t="s">
        <v>973</v>
      </c>
      <c r="E435" t="s">
        <v>991</v>
      </c>
      <c r="F435" t="s">
        <v>262</v>
      </c>
      <c r="G435" t="s">
        <v>981</v>
      </c>
      <c r="H435">
        <v>14</v>
      </c>
      <c r="I435">
        <v>38</v>
      </c>
      <c r="J435">
        <f t="shared" si="19"/>
        <v>532</v>
      </c>
    </row>
    <row r="436" spans="1:10" x14ac:dyDescent="0.25">
      <c r="A436" s="23">
        <v>43286</v>
      </c>
      <c r="B436" s="28">
        <f t="shared" si="20"/>
        <v>2018</v>
      </c>
      <c r="C436" t="str">
        <f t="shared" si="18"/>
        <v>Julho</v>
      </c>
      <c r="D436" t="s">
        <v>971</v>
      </c>
      <c r="E436" t="s">
        <v>495</v>
      </c>
      <c r="F436" t="s">
        <v>268</v>
      </c>
      <c r="G436" t="s">
        <v>976</v>
      </c>
      <c r="H436">
        <v>10</v>
      </c>
      <c r="I436">
        <v>327</v>
      </c>
      <c r="J436">
        <f t="shared" si="19"/>
        <v>3270</v>
      </c>
    </row>
    <row r="437" spans="1:10" x14ac:dyDescent="0.25">
      <c r="A437" s="23">
        <v>43287</v>
      </c>
      <c r="B437" s="28">
        <f t="shared" si="20"/>
        <v>2018</v>
      </c>
      <c r="C437" t="str">
        <f t="shared" si="18"/>
        <v>Julho</v>
      </c>
      <c r="D437" t="s">
        <v>980</v>
      </c>
      <c r="E437" t="s">
        <v>965</v>
      </c>
      <c r="F437" t="s">
        <v>271</v>
      </c>
      <c r="G437" t="s">
        <v>972</v>
      </c>
      <c r="H437">
        <v>16</v>
      </c>
      <c r="I437">
        <v>35</v>
      </c>
      <c r="J437">
        <f t="shared" si="19"/>
        <v>560</v>
      </c>
    </row>
    <row r="438" spans="1:10" x14ac:dyDescent="0.25">
      <c r="A438" s="23">
        <v>43288</v>
      </c>
      <c r="B438" s="28">
        <f t="shared" si="20"/>
        <v>2018</v>
      </c>
      <c r="C438" t="str">
        <f t="shared" si="18"/>
        <v>Julho</v>
      </c>
      <c r="D438" t="s">
        <v>973</v>
      </c>
      <c r="E438" t="s">
        <v>965</v>
      </c>
      <c r="F438" t="s">
        <v>271</v>
      </c>
      <c r="G438" t="s">
        <v>975</v>
      </c>
      <c r="H438">
        <v>2</v>
      </c>
      <c r="I438">
        <v>8</v>
      </c>
      <c r="J438">
        <f t="shared" si="19"/>
        <v>16</v>
      </c>
    </row>
    <row r="439" spans="1:10" x14ac:dyDescent="0.25">
      <c r="A439" s="23">
        <v>43289</v>
      </c>
      <c r="B439" s="28">
        <f t="shared" si="20"/>
        <v>2018</v>
      </c>
      <c r="C439" t="str">
        <f t="shared" si="18"/>
        <v>Julho</v>
      </c>
      <c r="D439" t="s">
        <v>984</v>
      </c>
      <c r="E439" t="s">
        <v>991</v>
      </c>
      <c r="F439" t="s">
        <v>262</v>
      </c>
      <c r="G439" t="s">
        <v>983</v>
      </c>
      <c r="H439">
        <v>1</v>
      </c>
      <c r="I439">
        <v>12</v>
      </c>
      <c r="J439">
        <f t="shared" si="19"/>
        <v>12</v>
      </c>
    </row>
    <row r="440" spans="1:10" x14ac:dyDescent="0.25">
      <c r="A440" s="23">
        <v>43292</v>
      </c>
      <c r="B440" s="28">
        <f t="shared" si="20"/>
        <v>2018</v>
      </c>
      <c r="C440" t="str">
        <f t="shared" si="18"/>
        <v>Julho</v>
      </c>
      <c r="D440" t="s">
        <v>971</v>
      </c>
      <c r="E440" t="s">
        <v>991</v>
      </c>
      <c r="F440" t="s">
        <v>262</v>
      </c>
      <c r="G440" t="s">
        <v>978</v>
      </c>
      <c r="H440">
        <v>10</v>
      </c>
      <c r="I440">
        <v>310</v>
      </c>
      <c r="J440">
        <f t="shared" si="19"/>
        <v>3100</v>
      </c>
    </row>
    <row r="441" spans="1:10" x14ac:dyDescent="0.25">
      <c r="A441" s="23">
        <v>43293</v>
      </c>
      <c r="B441" s="28">
        <f t="shared" si="20"/>
        <v>2018</v>
      </c>
      <c r="C441" t="str">
        <f t="shared" si="18"/>
        <v>Julho</v>
      </c>
      <c r="D441" t="s">
        <v>984</v>
      </c>
      <c r="E441" t="s">
        <v>495</v>
      </c>
      <c r="F441" t="s">
        <v>268</v>
      </c>
      <c r="G441" t="s">
        <v>981</v>
      </c>
      <c r="H441">
        <v>8</v>
      </c>
      <c r="I441">
        <v>38</v>
      </c>
      <c r="J441">
        <f t="shared" si="19"/>
        <v>304</v>
      </c>
    </row>
    <row r="442" spans="1:10" x14ac:dyDescent="0.25">
      <c r="A442" s="23">
        <v>43294</v>
      </c>
      <c r="B442" s="28">
        <f t="shared" si="20"/>
        <v>2018</v>
      </c>
      <c r="C442" t="str">
        <f t="shared" si="18"/>
        <v>Julho</v>
      </c>
      <c r="D442" t="s">
        <v>977</v>
      </c>
      <c r="E442" t="s">
        <v>495</v>
      </c>
      <c r="F442" t="s">
        <v>268</v>
      </c>
      <c r="G442" t="s">
        <v>976</v>
      </c>
      <c r="H442">
        <v>16</v>
      </c>
      <c r="I442">
        <v>327</v>
      </c>
      <c r="J442">
        <f t="shared" si="19"/>
        <v>5232</v>
      </c>
    </row>
    <row r="443" spans="1:10" x14ac:dyDescent="0.25">
      <c r="A443" s="23">
        <v>43295</v>
      </c>
      <c r="B443" s="28">
        <f t="shared" si="20"/>
        <v>2018</v>
      </c>
      <c r="C443" t="str">
        <f t="shared" si="18"/>
        <v>Julho</v>
      </c>
      <c r="D443" t="s">
        <v>973</v>
      </c>
      <c r="E443" t="s">
        <v>988</v>
      </c>
      <c r="F443" t="s">
        <v>269</v>
      </c>
      <c r="G443" t="s">
        <v>972</v>
      </c>
      <c r="H443">
        <v>4</v>
      </c>
      <c r="I443">
        <v>35</v>
      </c>
      <c r="J443">
        <f t="shared" si="19"/>
        <v>140</v>
      </c>
    </row>
    <row r="444" spans="1:10" x14ac:dyDescent="0.25">
      <c r="A444" s="23">
        <v>43296</v>
      </c>
      <c r="B444" s="28">
        <f t="shared" si="20"/>
        <v>2018</v>
      </c>
      <c r="C444" t="str">
        <f t="shared" si="18"/>
        <v>Julho</v>
      </c>
      <c r="D444" t="s">
        <v>980</v>
      </c>
      <c r="E444" t="s">
        <v>991</v>
      </c>
      <c r="F444" t="s">
        <v>262</v>
      </c>
      <c r="G444" t="s">
        <v>975</v>
      </c>
      <c r="H444">
        <v>2</v>
      </c>
      <c r="I444">
        <v>8</v>
      </c>
      <c r="J444">
        <f t="shared" si="19"/>
        <v>16</v>
      </c>
    </row>
    <row r="445" spans="1:10" x14ac:dyDescent="0.25">
      <c r="A445" s="23">
        <v>43299</v>
      </c>
      <c r="B445" s="28">
        <f t="shared" si="20"/>
        <v>2018</v>
      </c>
      <c r="C445" t="str">
        <f t="shared" si="18"/>
        <v>Julho</v>
      </c>
      <c r="D445" t="s">
        <v>979</v>
      </c>
      <c r="E445" t="s">
        <v>991</v>
      </c>
      <c r="F445" t="s">
        <v>262</v>
      </c>
      <c r="G445" t="s">
        <v>983</v>
      </c>
      <c r="H445">
        <v>2</v>
      </c>
      <c r="I445">
        <v>12</v>
      </c>
      <c r="J445">
        <f t="shared" si="19"/>
        <v>24</v>
      </c>
    </row>
    <row r="446" spans="1:10" x14ac:dyDescent="0.25">
      <c r="A446" s="23">
        <v>43508</v>
      </c>
      <c r="B446" s="28">
        <f t="shared" si="20"/>
        <v>2019</v>
      </c>
      <c r="C446" t="str">
        <f t="shared" si="18"/>
        <v>Fevereiro</v>
      </c>
      <c r="D446" t="s">
        <v>980</v>
      </c>
      <c r="E446" t="s">
        <v>991</v>
      </c>
      <c r="F446" t="s">
        <v>262</v>
      </c>
      <c r="G446" t="s">
        <v>978</v>
      </c>
      <c r="H446">
        <v>6</v>
      </c>
      <c r="I446">
        <v>310</v>
      </c>
      <c r="J446">
        <f t="shared" si="19"/>
        <v>1860</v>
      </c>
    </row>
    <row r="447" spans="1:10" x14ac:dyDescent="0.25">
      <c r="A447" s="23">
        <v>43788</v>
      </c>
      <c r="B447" s="28">
        <f t="shared" si="20"/>
        <v>2019</v>
      </c>
      <c r="C447" t="str">
        <f t="shared" si="18"/>
        <v>Novembro</v>
      </c>
      <c r="D447" t="s">
        <v>992</v>
      </c>
      <c r="E447" t="s">
        <v>495</v>
      </c>
      <c r="F447" t="s">
        <v>268</v>
      </c>
      <c r="G447" t="s">
        <v>981</v>
      </c>
      <c r="H447">
        <v>1</v>
      </c>
      <c r="I447">
        <v>38</v>
      </c>
      <c r="J447">
        <f t="shared" si="19"/>
        <v>38</v>
      </c>
    </row>
    <row r="448" spans="1:10" x14ac:dyDescent="0.25">
      <c r="A448" s="23">
        <v>43788</v>
      </c>
      <c r="B448" s="28">
        <f t="shared" si="20"/>
        <v>2019</v>
      </c>
      <c r="C448" t="str">
        <f t="shared" si="18"/>
        <v>Novembro</v>
      </c>
      <c r="D448" t="s">
        <v>980</v>
      </c>
      <c r="E448" t="s">
        <v>495</v>
      </c>
      <c r="F448" t="s">
        <v>268</v>
      </c>
      <c r="G448" t="s">
        <v>976</v>
      </c>
      <c r="H448">
        <v>14</v>
      </c>
      <c r="I448">
        <v>327</v>
      </c>
      <c r="J448">
        <f t="shared" si="19"/>
        <v>4578</v>
      </c>
    </row>
    <row r="449" spans="1:10" x14ac:dyDescent="0.25">
      <c r="A449" s="23">
        <v>43065</v>
      </c>
      <c r="B449" s="28">
        <f t="shared" si="20"/>
        <v>2017</v>
      </c>
      <c r="C449" t="str">
        <f t="shared" si="18"/>
        <v>Novembro</v>
      </c>
      <c r="D449" t="s">
        <v>973</v>
      </c>
      <c r="E449" t="s">
        <v>987</v>
      </c>
      <c r="F449" t="s">
        <v>271</v>
      </c>
      <c r="G449" t="s">
        <v>972</v>
      </c>
      <c r="H449">
        <v>2</v>
      </c>
      <c r="I449">
        <v>35</v>
      </c>
      <c r="J449">
        <f t="shared" si="19"/>
        <v>70</v>
      </c>
    </row>
    <row r="450" spans="1:10" x14ac:dyDescent="0.25">
      <c r="A450" s="23">
        <v>43795</v>
      </c>
      <c r="B450" s="28">
        <f t="shared" si="20"/>
        <v>2019</v>
      </c>
      <c r="C450" t="str">
        <f t="shared" ref="C450:C513" si="21">PROPER(TEXT(A450,"mmmm"))</f>
        <v>Novembro</v>
      </c>
      <c r="D450" t="s">
        <v>982</v>
      </c>
      <c r="E450" t="s">
        <v>991</v>
      </c>
      <c r="F450" t="s">
        <v>262</v>
      </c>
      <c r="G450" t="s">
        <v>975</v>
      </c>
      <c r="H450">
        <v>15</v>
      </c>
      <c r="I450">
        <v>8</v>
      </c>
      <c r="J450">
        <f>H450*I450</f>
        <v>120</v>
      </c>
    </row>
    <row r="451" spans="1:10" x14ac:dyDescent="0.25">
      <c r="A451" s="23">
        <v>43830</v>
      </c>
      <c r="B451" s="28">
        <f t="shared" ref="B451:B514" si="22">YEAR(A451)</f>
        <v>2019</v>
      </c>
      <c r="C451" t="str">
        <f t="shared" si="21"/>
        <v>Dezembro</v>
      </c>
      <c r="D451" t="s">
        <v>971</v>
      </c>
      <c r="E451" t="s">
        <v>991</v>
      </c>
      <c r="F451" t="s">
        <v>262</v>
      </c>
      <c r="G451" t="s">
        <v>983</v>
      </c>
      <c r="H451">
        <v>19</v>
      </c>
      <c r="I451">
        <v>12</v>
      </c>
      <c r="J451">
        <f>H451*I451</f>
        <v>228</v>
      </c>
    </row>
    <row r="452" spans="1:10" x14ac:dyDescent="0.25">
      <c r="A452" s="23">
        <v>42736</v>
      </c>
      <c r="B452" s="28">
        <f t="shared" si="22"/>
        <v>2017</v>
      </c>
      <c r="C452" t="str">
        <f t="shared" si="21"/>
        <v>Janeiro</v>
      </c>
      <c r="D452" t="s">
        <v>971</v>
      </c>
      <c r="E452" t="s">
        <v>495</v>
      </c>
      <c r="F452" t="s">
        <v>268</v>
      </c>
      <c r="G452" t="s">
        <v>972</v>
      </c>
      <c r="H452">
        <v>8</v>
      </c>
      <c r="I452">
        <v>35</v>
      </c>
      <c r="J452">
        <f t="shared" ref="J452:J515" si="23">H452*I452</f>
        <v>280</v>
      </c>
    </row>
    <row r="453" spans="1:10" x14ac:dyDescent="0.25">
      <c r="A453" s="23">
        <v>42743</v>
      </c>
      <c r="B453" s="28">
        <f t="shared" si="22"/>
        <v>2017</v>
      </c>
      <c r="C453" t="str">
        <f t="shared" si="21"/>
        <v>Janeiro</v>
      </c>
      <c r="D453" t="s">
        <v>971</v>
      </c>
      <c r="E453" t="s">
        <v>965</v>
      </c>
      <c r="F453" t="s">
        <v>271</v>
      </c>
      <c r="G453" t="s">
        <v>976</v>
      </c>
      <c r="H453">
        <v>16</v>
      </c>
      <c r="I453">
        <v>327</v>
      </c>
      <c r="J453">
        <f t="shared" si="23"/>
        <v>5232</v>
      </c>
    </row>
    <row r="454" spans="1:10" x14ac:dyDescent="0.25">
      <c r="A454" s="23">
        <v>42743</v>
      </c>
      <c r="B454" s="28">
        <f t="shared" si="22"/>
        <v>2017</v>
      </c>
      <c r="C454" t="str">
        <f t="shared" si="21"/>
        <v>Janeiro</v>
      </c>
      <c r="D454" t="s">
        <v>980</v>
      </c>
      <c r="E454" t="s">
        <v>965</v>
      </c>
      <c r="F454" t="s">
        <v>271</v>
      </c>
      <c r="G454" t="s">
        <v>981</v>
      </c>
      <c r="H454">
        <v>10</v>
      </c>
      <c r="I454">
        <v>38</v>
      </c>
      <c r="J454">
        <f t="shared" si="23"/>
        <v>380</v>
      </c>
    </row>
    <row r="455" spans="1:10" x14ac:dyDescent="0.25">
      <c r="A455" s="23">
        <v>42744</v>
      </c>
      <c r="B455" s="28">
        <f t="shared" si="22"/>
        <v>2017</v>
      </c>
      <c r="C455" t="str">
        <f t="shared" si="21"/>
        <v>Janeiro</v>
      </c>
      <c r="D455" t="s">
        <v>973</v>
      </c>
      <c r="E455" t="s">
        <v>963</v>
      </c>
      <c r="F455" t="s">
        <v>268</v>
      </c>
      <c r="G455" t="s">
        <v>975</v>
      </c>
      <c r="H455">
        <v>20</v>
      </c>
      <c r="I455">
        <v>8</v>
      </c>
      <c r="J455">
        <f t="shared" si="23"/>
        <v>160</v>
      </c>
    </row>
    <row r="456" spans="1:10" x14ac:dyDescent="0.25">
      <c r="A456" s="23">
        <v>42747</v>
      </c>
      <c r="B456" s="28">
        <f t="shared" si="22"/>
        <v>2017</v>
      </c>
      <c r="C456" t="str">
        <f t="shared" si="21"/>
        <v>Janeiro</v>
      </c>
      <c r="D456" t="s">
        <v>971</v>
      </c>
      <c r="E456" t="s">
        <v>962</v>
      </c>
      <c r="F456" t="s">
        <v>268</v>
      </c>
      <c r="G456" t="s">
        <v>975</v>
      </c>
      <c r="H456">
        <v>14</v>
      </c>
      <c r="I456">
        <v>8</v>
      </c>
      <c r="J456">
        <f t="shared" si="23"/>
        <v>112</v>
      </c>
    </row>
    <row r="457" spans="1:10" x14ac:dyDescent="0.25">
      <c r="A457" s="23">
        <v>42749</v>
      </c>
      <c r="B457" s="28">
        <f t="shared" si="22"/>
        <v>2017</v>
      </c>
      <c r="C457" t="str">
        <f t="shared" si="21"/>
        <v>Janeiro</v>
      </c>
      <c r="D457" t="s">
        <v>980</v>
      </c>
      <c r="E457" t="s">
        <v>964</v>
      </c>
      <c r="F457" t="s">
        <v>268</v>
      </c>
      <c r="G457" t="s">
        <v>972</v>
      </c>
      <c r="H457">
        <v>18</v>
      </c>
      <c r="I457">
        <v>35</v>
      </c>
      <c r="J457">
        <f t="shared" si="23"/>
        <v>630</v>
      </c>
    </row>
    <row r="458" spans="1:10" x14ac:dyDescent="0.25">
      <c r="A458" s="23">
        <v>42750</v>
      </c>
      <c r="B458" s="28">
        <f t="shared" si="22"/>
        <v>2017</v>
      </c>
      <c r="C458" t="str">
        <f t="shared" si="21"/>
        <v>Janeiro</v>
      </c>
      <c r="D458" t="s">
        <v>977</v>
      </c>
      <c r="E458" t="s">
        <v>990</v>
      </c>
      <c r="F458" t="s">
        <v>262</v>
      </c>
      <c r="G458" t="s">
        <v>972</v>
      </c>
      <c r="H458">
        <v>18</v>
      </c>
      <c r="I458">
        <v>35</v>
      </c>
      <c r="J458">
        <f t="shared" si="23"/>
        <v>630</v>
      </c>
    </row>
    <row r="459" spans="1:10" x14ac:dyDescent="0.25">
      <c r="A459" s="23">
        <v>42781</v>
      </c>
      <c r="B459" s="28">
        <f t="shared" si="22"/>
        <v>2017</v>
      </c>
      <c r="C459" t="str">
        <f t="shared" si="21"/>
        <v>Fevereiro</v>
      </c>
      <c r="D459" t="s">
        <v>980</v>
      </c>
      <c r="E459" t="s">
        <v>990</v>
      </c>
      <c r="F459" t="s">
        <v>262</v>
      </c>
      <c r="G459" t="s">
        <v>975</v>
      </c>
      <c r="H459">
        <v>6</v>
      </c>
      <c r="I459">
        <v>8</v>
      </c>
      <c r="J459">
        <f t="shared" si="23"/>
        <v>48</v>
      </c>
    </row>
    <row r="460" spans="1:10" x14ac:dyDescent="0.25">
      <c r="A460" s="23">
        <v>42809</v>
      </c>
      <c r="B460" s="28">
        <f t="shared" si="22"/>
        <v>2017</v>
      </c>
      <c r="C460" t="str">
        <f t="shared" si="21"/>
        <v>Março</v>
      </c>
      <c r="D460" t="s">
        <v>984</v>
      </c>
      <c r="E460" t="s">
        <v>495</v>
      </c>
      <c r="F460" t="s">
        <v>268</v>
      </c>
      <c r="G460" t="s">
        <v>976</v>
      </c>
      <c r="H460">
        <v>20</v>
      </c>
      <c r="I460">
        <v>327</v>
      </c>
      <c r="J460">
        <f t="shared" si="23"/>
        <v>6540</v>
      </c>
    </row>
    <row r="461" spans="1:10" x14ac:dyDescent="0.25">
      <c r="A461" s="23">
        <v>42840</v>
      </c>
      <c r="B461" s="28">
        <f t="shared" si="22"/>
        <v>2017</v>
      </c>
      <c r="C461" t="str">
        <f t="shared" si="21"/>
        <v>Abril</v>
      </c>
      <c r="D461" t="s">
        <v>971</v>
      </c>
      <c r="E461" t="s">
        <v>990</v>
      </c>
      <c r="F461" t="s">
        <v>262</v>
      </c>
      <c r="G461" t="s">
        <v>978</v>
      </c>
      <c r="H461">
        <v>18</v>
      </c>
      <c r="I461">
        <v>310</v>
      </c>
      <c r="J461">
        <f t="shared" si="23"/>
        <v>5580</v>
      </c>
    </row>
    <row r="462" spans="1:10" x14ac:dyDescent="0.25">
      <c r="A462" s="23">
        <v>42870</v>
      </c>
      <c r="B462" s="28">
        <f t="shared" si="22"/>
        <v>2017</v>
      </c>
      <c r="C462" t="str">
        <f t="shared" si="21"/>
        <v>Maio</v>
      </c>
      <c r="D462" t="s">
        <v>982</v>
      </c>
      <c r="E462" t="s">
        <v>987</v>
      </c>
      <c r="F462" t="s">
        <v>271</v>
      </c>
      <c r="G462" t="s">
        <v>981</v>
      </c>
      <c r="H462">
        <v>10</v>
      </c>
      <c r="I462">
        <v>38</v>
      </c>
      <c r="J462">
        <f t="shared" si="23"/>
        <v>380</v>
      </c>
    </row>
    <row r="463" spans="1:10" x14ac:dyDescent="0.25">
      <c r="A463" s="23">
        <v>42901</v>
      </c>
      <c r="B463" s="28">
        <f t="shared" si="22"/>
        <v>2017</v>
      </c>
      <c r="C463" t="str">
        <f t="shared" si="21"/>
        <v>Junho</v>
      </c>
      <c r="D463" t="s">
        <v>977</v>
      </c>
      <c r="E463" t="s">
        <v>991</v>
      </c>
      <c r="F463" t="s">
        <v>262</v>
      </c>
      <c r="G463" t="s">
        <v>983</v>
      </c>
      <c r="H463">
        <v>18</v>
      </c>
      <c r="I463">
        <v>12</v>
      </c>
      <c r="J463">
        <f t="shared" si="23"/>
        <v>216</v>
      </c>
    </row>
    <row r="464" spans="1:10" x14ac:dyDescent="0.25">
      <c r="A464" s="23">
        <v>42931</v>
      </c>
      <c r="B464" s="28">
        <f t="shared" si="22"/>
        <v>2017</v>
      </c>
      <c r="C464" t="str">
        <f t="shared" si="21"/>
        <v>Julho</v>
      </c>
      <c r="D464" t="s">
        <v>979</v>
      </c>
      <c r="E464" t="s">
        <v>991</v>
      </c>
      <c r="F464" t="s">
        <v>262</v>
      </c>
      <c r="G464" t="s">
        <v>972</v>
      </c>
      <c r="H464">
        <v>8</v>
      </c>
      <c r="I464">
        <v>35</v>
      </c>
      <c r="J464">
        <f t="shared" si="23"/>
        <v>280</v>
      </c>
    </row>
    <row r="465" spans="1:10" x14ac:dyDescent="0.25">
      <c r="A465" s="23">
        <v>42962</v>
      </c>
      <c r="B465" s="28">
        <f t="shared" si="22"/>
        <v>2017</v>
      </c>
      <c r="C465" t="str">
        <f t="shared" si="21"/>
        <v>Agosto</v>
      </c>
      <c r="D465" t="s">
        <v>984</v>
      </c>
      <c r="E465" t="s">
        <v>495</v>
      </c>
      <c r="F465" t="s">
        <v>268</v>
      </c>
      <c r="G465" t="s">
        <v>975</v>
      </c>
      <c r="H465">
        <v>8</v>
      </c>
      <c r="I465">
        <v>8</v>
      </c>
      <c r="J465">
        <f t="shared" si="23"/>
        <v>64</v>
      </c>
    </row>
    <row r="466" spans="1:10" x14ac:dyDescent="0.25">
      <c r="A466" s="23">
        <v>42751</v>
      </c>
      <c r="B466" s="28">
        <f t="shared" si="22"/>
        <v>2017</v>
      </c>
      <c r="C466" t="str">
        <f t="shared" si="21"/>
        <v>Janeiro</v>
      </c>
      <c r="D466" t="s">
        <v>992</v>
      </c>
      <c r="E466" t="s">
        <v>991</v>
      </c>
      <c r="F466" t="s">
        <v>262</v>
      </c>
      <c r="G466" t="s">
        <v>981</v>
      </c>
      <c r="H466">
        <v>2</v>
      </c>
      <c r="I466">
        <v>38</v>
      </c>
      <c r="J466">
        <f t="shared" si="23"/>
        <v>76</v>
      </c>
    </row>
    <row r="467" spans="1:10" x14ac:dyDescent="0.25">
      <c r="A467" s="23">
        <v>42752</v>
      </c>
      <c r="B467" s="28">
        <f t="shared" si="22"/>
        <v>2017</v>
      </c>
      <c r="C467" t="str">
        <f t="shared" si="21"/>
        <v>Janeiro</v>
      </c>
      <c r="D467" t="s">
        <v>977</v>
      </c>
      <c r="E467" t="s">
        <v>990</v>
      </c>
      <c r="F467" t="s">
        <v>262</v>
      </c>
      <c r="G467" t="s">
        <v>983</v>
      </c>
      <c r="H467">
        <v>18</v>
      </c>
      <c r="I467">
        <v>12</v>
      </c>
      <c r="J467">
        <f t="shared" si="23"/>
        <v>216</v>
      </c>
    </row>
    <row r="468" spans="1:10" x14ac:dyDescent="0.25">
      <c r="A468" s="23">
        <v>42748</v>
      </c>
      <c r="B468" s="28">
        <f t="shared" si="22"/>
        <v>2017</v>
      </c>
      <c r="C468" t="str">
        <f t="shared" si="21"/>
        <v>Janeiro</v>
      </c>
      <c r="D468" t="s">
        <v>979</v>
      </c>
      <c r="E468" t="s">
        <v>990</v>
      </c>
      <c r="F468" t="s">
        <v>262</v>
      </c>
      <c r="G468" t="s">
        <v>983</v>
      </c>
      <c r="H468">
        <v>16</v>
      </c>
      <c r="I468">
        <v>12</v>
      </c>
      <c r="J468">
        <f t="shared" si="23"/>
        <v>192</v>
      </c>
    </row>
    <row r="469" spans="1:10" x14ac:dyDescent="0.25">
      <c r="A469" s="23">
        <v>42754</v>
      </c>
      <c r="B469" s="28">
        <f t="shared" si="22"/>
        <v>2017</v>
      </c>
      <c r="C469" t="str">
        <f t="shared" si="21"/>
        <v>Janeiro</v>
      </c>
      <c r="D469" t="s">
        <v>982</v>
      </c>
      <c r="E469" t="s">
        <v>495</v>
      </c>
      <c r="F469" t="s">
        <v>268</v>
      </c>
      <c r="G469" t="s">
        <v>975</v>
      </c>
      <c r="H469">
        <v>8</v>
      </c>
      <c r="I469">
        <v>8</v>
      </c>
      <c r="J469">
        <f t="shared" si="23"/>
        <v>64</v>
      </c>
    </row>
    <row r="470" spans="1:10" x14ac:dyDescent="0.25">
      <c r="A470" s="23">
        <v>43018</v>
      </c>
      <c r="B470" s="28">
        <f t="shared" si="22"/>
        <v>2017</v>
      </c>
      <c r="C470" t="str">
        <f t="shared" si="21"/>
        <v>Outubro</v>
      </c>
      <c r="D470" t="s">
        <v>971</v>
      </c>
      <c r="E470" t="s">
        <v>964</v>
      </c>
      <c r="F470" t="s">
        <v>268</v>
      </c>
      <c r="G470" t="s">
        <v>972</v>
      </c>
      <c r="H470">
        <v>6</v>
      </c>
      <c r="I470">
        <v>35</v>
      </c>
      <c r="J470">
        <f t="shared" si="23"/>
        <v>210</v>
      </c>
    </row>
    <row r="471" spans="1:10" x14ac:dyDescent="0.25">
      <c r="A471" s="23">
        <v>43033</v>
      </c>
      <c r="B471" s="28">
        <f t="shared" si="22"/>
        <v>2017</v>
      </c>
      <c r="C471" t="str">
        <f t="shared" si="21"/>
        <v>Outubro</v>
      </c>
      <c r="D471" t="s">
        <v>982</v>
      </c>
      <c r="E471" t="s">
        <v>974</v>
      </c>
      <c r="F471" t="s">
        <v>262</v>
      </c>
      <c r="G471" t="s">
        <v>975</v>
      </c>
      <c r="H471">
        <v>12</v>
      </c>
      <c r="I471">
        <v>8</v>
      </c>
      <c r="J471">
        <f t="shared" si="23"/>
        <v>96</v>
      </c>
    </row>
    <row r="472" spans="1:10" x14ac:dyDescent="0.25">
      <c r="A472" s="23">
        <v>43048</v>
      </c>
      <c r="B472" s="28">
        <f t="shared" si="22"/>
        <v>2017</v>
      </c>
      <c r="C472" t="str">
        <f t="shared" si="21"/>
        <v>Novembro</v>
      </c>
      <c r="D472" t="s">
        <v>982</v>
      </c>
      <c r="E472" t="s">
        <v>974</v>
      </c>
      <c r="F472" t="s">
        <v>262</v>
      </c>
      <c r="G472" t="s">
        <v>976</v>
      </c>
      <c r="H472">
        <v>12</v>
      </c>
      <c r="I472">
        <v>327</v>
      </c>
      <c r="J472">
        <f t="shared" si="23"/>
        <v>3924</v>
      </c>
    </row>
    <row r="473" spans="1:10" x14ac:dyDescent="0.25">
      <c r="A473" s="23">
        <v>43063</v>
      </c>
      <c r="B473" s="28">
        <f t="shared" si="22"/>
        <v>2017</v>
      </c>
      <c r="C473" t="str">
        <f t="shared" si="21"/>
        <v>Novembro</v>
      </c>
      <c r="D473" t="s">
        <v>971</v>
      </c>
      <c r="E473" t="s">
        <v>974</v>
      </c>
      <c r="F473" t="s">
        <v>262</v>
      </c>
      <c r="G473" t="s">
        <v>978</v>
      </c>
      <c r="H473">
        <v>12</v>
      </c>
      <c r="I473">
        <v>310</v>
      </c>
      <c r="J473">
        <f t="shared" si="23"/>
        <v>3720</v>
      </c>
    </row>
    <row r="474" spans="1:10" x14ac:dyDescent="0.25">
      <c r="A474" s="23">
        <v>43078</v>
      </c>
      <c r="B474" s="28">
        <f t="shared" si="22"/>
        <v>2017</v>
      </c>
      <c r="C474" t="str">
        <f t="shared" si="21"/>
        <v>Dezembro</v>
      </c>
      <c r="D474" t="s">
        <v>977</v>
      </c>
      <c r="E474" t="s">
        <v>974</v>
      </c>
      <c r="F474" t="s">
        <v>262</v>
      </c>
      <c r="G474" t="s">
        <v>981</v>
      </c>
      <c r="H474">
        <v>12</v>
      </c>
      <c r="I474">
        <v>38</v>
      </c>
      <c r="J474">
        <f t="shared" si="23"/>
        <v>456</v>
      </c>
    </row>
    <row r="475" spans="1:10" x14ac:dyDescent="0.25">
      <c r="A475" s="23">
        <v>43093</v>
      </c>
      <c r="B475" s="28">
        <f t="shared" si="22"/>
        <v>2017</v>
      </c>
      <c r="C475" t="str">
        <f t="shared" si="21"/>
        <v>Dezembro</v>
      </c>
      <c r="D475" t="s">
        <v>982</v>
      </c>
      <c r="E475" t="s">
        <v>990</v>
      </c>
      <c r="F475" t="s">
        <v>262</v>
      </c>
      <c r="G475" t="s">
        <v>983</v>
      </c>
      <c r="H475">
        <v>18</v>
      </c>
      <c r="I475">
        <v>12</v>
      </c>
      <c r="J475">
        <f t="shared" si="23"/>
        <v>216</v>
      </c>
    </row>
    <row r="476" spans="1:10" x14ac:dyDescent="0.25">
      <c r="A476" s="23">
        <v>42743</v>
      </c>
      <c r="B476" s="28">
        <f t="shared" si="22"/>
        <v>2017</v>
      </c>
      <c r="C476" t="str">
        <f t="shared" si="21"/>
        <v>Janeiro</v>
      </c>
      <c r="D476" t="s">
        <v>971</v>
      </c>
      <c r="E476" t="s">
        <v>990</v>
      </c>
      <c r="F476" t="s">
        <v>262</v>
      </c>
      <c r="G476" t="s">
        <v>972</v>
      </c>
      <c r="H476">
        <v>18</v>
      </c>
      <c r="I476">
        <v>35</v>
      </c>
      <c r="J476">
        <f t="shared" si="23"/>
        <v>630</v>
      </c>
    </row>
    <row r="477" spans="1:10" x14ac:dyDescent="0.25">
      <c r="A477" s="23">
        <v>42773</v>
      </c>
      <c r="B477" s="28">
        <f t="shared" si="22"/>
        <v>2017</v>
      </c>
      <c r="C477" t="str">
        <f t="shared" si="21"/>
        <v>Fevereiro</v>
      </c>
      <c r="D477" t="s">
        <v>977</v>
      </c>
      <c r="E477" t="s">
        <v>963</v>
      </c>
      <c r="F477" t="s">
        <v>268</v>
      </c>
      <c r="G477" t="s">
        <v>976</v>
      </c>
      <c r="H477">
        <v>8</v>
      </c>
      <c r="I477">
        <v>327</v>
      </c>
      <c r="J477">
        <f t="shared" si="23"/>
        <v>2616</v>
      </c>
    </row>
    <row r="478" spans="1:10" x14ac:dyDescent="0.25">
      <c r="A478" s="23">
        <v>42738</v>
      </c>
      <c r="B478" s="28">
        <f t="shared" si="22"/>
        <v>2017</v>
      </c>
      <c r="C478" t="str">
        <f t="shared" si="21"/>
        <v>Janeiro</v>
      </c>
      <c r="D478" t="s">
        <v>980</v>
      </c>
      <c r="E478" t="s">
        <v>962</v>
      </c>
      <c r="F478" t="s">
        <v>268</v>
      </c>
      <c r="G478" t="s">
        <v>975</v>
      </c>
      <c r="H478">
        <v>8</v>
      </c>
      <c r="I478">
        <v>8</v>
      </c>
      <c r="J478">
        <f t="shared" si="23"/>
        <v>64</v>
      </c>
    </row>
    <row r="479" spans="1:10" x14ac:dyDescent="0.25">
      <c r="A479" s="23">
        <v>42741</v>
      </c>
      <c r="B479" s="28">
        <f t="shared" si="22"/>
        <v>2017</v>
      </c>
      <c r="C479" t="str">
        <f t="shared" si="21"/>
        <v>Janeiro</v>
      </c>
      <c r="D479" t="s">
        <v>971</v>
      </c>
      <c r="E479" t="s">
        <v>962</v>
      </c>
      <c r="F479" t="s">
        <v>268</v>
      </c>
      <c r="G479" t="s">
        <v>972</v>
      </c>
      <c r="H479">
        <v>8</v>
      </c>
      <c r="I479">
        <v>35</v>
      </c>
      <c r="J479">
        <f t="shared" si="23"/>
        <v>280</v>
      </c>
    </row>
    <row r="480" spans="1:10" x14ac:dyDescent="0.25">
      <c r="A480" s="23">
        <v>42742</v>
      </c>
      <c r="B480" s="28">
        <f t="shared" si="22"/>
        <v>2017</v>
      </c>
      <c r="C480" t="str">
        <f t="shared" si="21"/>
        <v>Janeiro</v>
      </c>
      <c r="D480" t="s">
        <v>979</v>
      </c>
      <c r="E480" t="s">
        <v>962</v>
      </c>
      <c r="F480" t="s">
        <v>268</v>
      </c>
      <c r="G480" t="s">
        <v>972</v>
      </c>
      <c r="H480">
        <v>2</v>
      </c>
      <c r="I480">
        <v>35</v>
      </c>
      <c r="J480">
        <f t="shared" si="23"/>
        <v>70</v>
      </c>
    </row>
    <row r="481" spans="1:10" x14ac:dyDescent="0.25">
      <c r="A481" s="23">
        <v>42743</v>
      </c>
      <c r="B481" s="28">
        <f t="shared" si="22"/>
        <v>2017</v>
      </c>
      <c r="C481" t="str">
        <f t="shared" si="21"/>
        <v>Janeiro</v>
      </c>
      <c r="D481" t="s">
        <v>971</v>
      </c>
      <c r="E481" t="s">
        <v>989</v>
      </c>
      <c r="F481" t="s">
        <v>269</v>
      </c>
      <c r="G481" t="s">
        <v>976</v>
      </c>
      <c r="H481">
        <v>12</v>
      </c>
      <c r="I481">
        <v>327</v>
      </c>
      <c r="J481">
        <f t="shared" si="23"/>
        <v>3924</v>
      </c>
    </row>
    <row r="482" spans="1:10" x14ac:dyDescent="0.25">
      <c r="A482" s="23">
        <v>42744</v>
      </c>
      <c r="B482" s="28">
        <f t="shared" si="22"/>
        <v>2017</v>
      </c>
      <c r="C482" t="str">
        <f t="shared" si="21"/>
        <v>Janeiro</v>
      </c>
      <c r="D482" t="s">
        <v>973</v>
      </c>
      <c r="E482" t="s">
        <v>990</v>
      </c>
      <c r="F482" t="s">
        <v>262</v>
      </c>
      <c r="G482" t="s">
        <v>975</v>
      </c>
      <c r="H482">
        <v>18</v>
      </c>
      <c r="I482">
        <v>8</v>
      </c>
      <c r="J482">
        <f t="shared" si="23"/>
        <v>144</v>
      </c>
    </row>
    <row r="483" spans="1:10" x14ac:dyDescent="0.25">
      <c r="A483" s="23">
        <v>42745</v>
      </c>
      <c r="B483" s="28">
        <f t="shared" si="22"/>
        <v>2017</v>
      </c>
      <c r="C483" t="str">
        <f t="shared" si="21"/>
        <v>Janeiro</v>
      </c>
      <c r="D483" t="s">
        <v>984</v>
      </c>
      <c r="E483" t="s">
        <v>962</v>
      </c>
      <c r="F483" t="s">
        <v>268</v>
      </c>
      <c r="G483" t="s">
        <v>975</v>
      </c>
      <c r="H483">
        <v>14</v>
      </c>
      <c r="I483">
        <v>8</v>
      </c>
      <c r="J483">
        <f t="shared" si="23"/>
        <v>112</v>
      </c>
    </row>
    <row r="484" spans="1:10" x14ac:dyDescent="0.25">
      <c r="A484" s="23">
        <v>42748</v>
      </c>
      <c r="B484" s="28">
        <f t="shared" si="22"/>
        <v>2017</v>
      </c>
      <c r="C484" t="str">
        <f t="shared" si="21"/>
        <v>Janeiro</v>
      </c>
      <c r="D484" t="s">
        <v>979</v>
      </c>
      <c r="E484" t="s">
        <v>965</v>
      </c>
      <c r="F484" t="s">
        <v>271</v>
      </c>
      <c r="G484" t="s">
        <v>972</v>
      </c>
      <c r="H484">
        <v>12</v>
      </c>
      <c r="I484">
        <v>35</v>
      </c>
      <c r="J484">
        <f t="shared" si="23"/>
        <v>420</v>
      </c>
    </row>
    <row r="485" spans="1:10" x14ac:dyDescent="0.25">
      <c r="A485" s="23">
        <v>42749</v>
      </c>
      <c r="B485" s="28">
        <f t="shared" si="22"/>
        <v>2017</v>
      </c>
      <c r="C485" t="str">
        <f t="shared" si="21"/>
        <v>Janeiro</v>
      </c>
      <c r="D485" t="s">
        <v>980</v>
      </c>
      <c r="E485" t="s">
        <v>990</v>
      </c>
      <c r="F485" t="s">
        <v>262</v>
      </c>
      <c r="G485" t="s">
        <v>978</v>
      </c>
      <c r="H485">
        <v>16</v>
      </c>
      <c r="I485">
        <v>310</v>
      </c>
      <c r="J485">
        <f t="shared" si="23"/>
        <v>4960</v>
      </c>
    </row>
    <row r="486" spans="1:10" x14ac:dyDescent="0.25">
      <c r="A486" s="23">
        <v>42750</v>
      </c>
      <c r="B486" s="28">
        <f t="shared" si="22"/>
        <v>2017</v>
      </c>
      <c r="C486" t="str">
        <f t="shared" si="21"/>
        <v>Janeiro</v>
      </c>
      <c r="D486" t="s">
        <v>971</v>
      </c>
      <c r="E486" t="s">
        <v>989</v>
      </c>
      <c r="F486" t="s">
        <v>269</v>
      </c>
      <c r="G486" t="s">
        <v>978</v>
      </c>
      <c r="H486">
        <v>6</v>
      </c>
      <c r="I486">
        <v>310</v>
      </c>
      <c r="J486">
        <f t="shared" si="23"/>
        <v>1860</v>
      </c>
    </row>
    <row r="487" spans="1:10" x14ac:dyDescent="0.25">
      <c r="A487" s="23">
        <v>42751</v>
      </c>
      <c r="B487" s="28">
        <f t="shared" si="22"/>
        <v>2017</v>
      </c>
      <c r="C487" t="str">
        <f t="shared" si="21"/>
        <v>Janeiro</v>
      </c>
      <c r="D487" t="s">
        <v>992</v>
      </c>
      <c r="E487" t="s">
        <v>962</v>
      </c>
      <c r="F487" t="s">
        <v>268</v>
      </c>
      <c r="G487" t="s">
        <v>978</v>
      </c>
      <c r="H487">
        <v>2</v>
      </c>
      <c r="I487">
        <v>310</v>
      </c>
      <c r="J487">
        <f t="shared" si="23"/>
        <v>620</v>
      </c>
    </row>
    <row r="488" spans="1:10" x14ac:dyDescent="0.25">
      <c r="A488" s="23">
        <v>42752</v>
      </c>
      <c r="B488" s="28">
        <f t="shared" si="22"/>
        <v>2017</v>
      </c>
      <c r="C488" t="str">
        <f t="shared" si="21"/>
        <v>Janeiro</v>
      </c>
      <c r="D488" t="s">
        <v>980</v>
      </c>
      <c r="E488" t="s">
        <v>987</v>
      </c>
      <c r="F488" t="s">
        <v>271</v>
      </c>
      <c r="G488" t="s">
        <v>976</v>
      </c>
      <c r="H488">
        <v>20</v>
      </c>
      <c r="I488">
        <v>327</v>
      </c>
      <c r="J488">
        <f t="shared" si="23"/>
        <v>6540</v>
      </c>
    </row>
    <row r="489" spans="1:10" x14ac:dyDescent="0.25">
      <c r="A489" s="23">
        <v>42755</v>
      </c>
      <c r="B489" s="28">
        <f t="shared" si="22"/>
        <v>2017</v>
      </c>
      <c r="C489" t="str">
        <f t="shared" si="21"/>
        <v>Janeiro</v>
      </c>
      <c r="D489" t="s">
        <v>984</v>
      </c>
      <c r="E489" t="s">
        <v>990</v>
      </c>
      <c r="F489" t="s">
        <v>262</v>
      </c>
      <c r="G489" t="s">
        <v>976</v>
      </c>
      <c r="H489">
        <v>6</v>
      </c>
      <c r="I489">
        <v>327</v>
      </c>
      <c r="J489">
        <f t="shared" si="23"/>
        <v>1962</v>
      </c>
    </row>
    <row r="490" spans="1:10" x14ac:dyDescent="0.25">
      <c r="A490" s="23">
        <v>42756</v>
      </c>
      <c r="B490" s="28">
        <f t="shared" si="22"/>
        <v>2017</v>
      </c>
      <c r="C490" t="str">
        <f t="shared" si="21"/>
        <v>Janeiro</v>
      </c>
      <c r="D490" t="s">
        <v>980</v>
      </c>
      <c r="E490" t="s">
        <v>990</v>
      </c>
      <c r="F490" t="s">
        <v>262</v>
      </c>
      <c r="G490" t="s">
        <v>975</v>
      </c>
      <c r="H490">
        <v>6</v>
      </c>
      <c r="I490">
        <v>8</v>
      </c>
      <c r="J490">
        <f t="shared" si="23"/>
        <v>48</v>
      </c>
    </row>
    <row r="491" spans="1:10" x14ac:dyDescent="0.25">
      <c r="A491" s="23">
        <v>42757</v>
      </c>
      <c r="B491" s="28">
        <f t="shared" si="22"/>
        <v>2017</v>
      </c>
      <c r="C491" t="str">
        <f t="shared" si="21"/>
        <v>Janeiro</v>
      </c>
      <c r="D491" t="s">
        <v>982</v>
      </c>
      <c r="E491" t="s">
        <v>990</v>
      </c>
      <c r="F491" t="s">
        <v>262</v>
      </c>
      <c r="G491" t="s">
        <v>972</v>
      </c>
      <c r="H491">
        <v>6</v>
      </c>
      <c r="I491">
        <v>35</v>
      </c>
      <c r="J491">
        <f t="shared" si="23"/>
        <v>210</v>
      </c>
    </row>
    <row r="492" spans="1:10" x14ac:dyDescent="0.25">
      <c r="A492" s="23">
        <v>42758</v>
      </c>
      <c r="B492" s="28">
        <f t="shared" si="22"/>
        <v>2017</v>
      </c>
      <c r="C492" t="str">
        <f t="shared" si="21"/>
        <v>Janeiro</v>
      </c>
      <c r="D492" t="s">
        <v>973</v>
      </c>
      <c r="E492" t="s">
        <v>990</v>
      </c>
      <c r="F492" t="s">
        <v>262</v>
      </c>
      <c r="G492" t="s">
        <v>975</v>
      </c>
      <c r="H492">
        <v>6</v>
      </c>
      <c r="I492">
        <v>8</v>
      </c>
      <c r="J492">
        <f t="shared" si="23"/>
        <v>48</v>
      </c>
    </row>
    <row r="493" spans="1:10" x14ac:dyDescent="0.25">
      <c r="A493" s="23">
        <v>42759</v>
      </c>
      <c r="B493" s="28">
        <f t="shared" si="22"/>
        <v>2017</v>
      </c>
      <c r="C493" t="str">
        <f t="shared" si="21"/>
        <v>Janeiro</v>
      </c>
      <c r="D493" t="s">
        <v>973</v>
      </c>
      <c r="E493" t="s">
        <v>990</v>
      </c>
      <c r="F493" t="s">
        <v>262</v>
      </c>
      <c r="G493" t="s">
        <v>976</v>
      </c>
      <c r="H493">
        <v>6</v>
      </c>
      <c r="I493">
        <v>327</v>
      </c>
      <c r="J493">
        <f t="shared" si="23"/>
        <v>1962</v>
      </c>
    </row>
    <row r="494" spans="1:10" x14ac:dyDescent="0.25">
      <c r="A494" s="23">
        <v>42762</v>
      </c>
      <c r="B494" s="28">
        <f t="shared" si="22"/>
        <v>2017</v>
      </c>
      <c r="C494" t="str">
        <f t="shared" si="21"/>
        <v>Janeiro</v>
      </c>
      <c r="D494" t="s">
        <v>979</v>
      </c>
      <c r="E494" t="s">
        <v>990</v>
      </c>
      <c r="F494" t="s">
        <v>262</v>
      </c>
      <c r="G494" t="s">
        <v>978</v>
      </c>
      <c r="H494">
        <v>6</v>
      </c>
      <c r="I494">
        <v>310</v>
      </c>
      <c r="J494">
        <f t="shared" si="23"/>
        <v>1860</v>
      </c>
    </row>
    <row r="495" spans="1:10" x14ac:dyDescent="0.25">
      <c r="A495" s="23">
        <v>42763</v>
      </c>
      <c r="B495" s="28">
        <f t="shared" si="22"/>
        <v>2017</v>
      </c>
      <c r="C495" t="str">
        <f t="shared" si="21"/>
        <v>Janeiro</v>
      </c>
      <c r="D495" t="s">
        <v>984</v>
      </c>
      <c r="E495" t="s">
        <v>990</v>
      </c>
      <c r="F495" t="s">
        <v>262</v>
      </c>
      <c r="G495" t="s">
        <v>981</v>
      </c>
      <c r="H495">
        <v>12</v>
      </c>
      <c r="I495">
        <v>38</v>
      </c>
      <c r="J495">
        <f t="shared" si="23"/>
        <v>456</v>
      </c>
    </row>
    <row r="496" spans="1:10" x14ac:dyDescent="0.25">
      <c r="A496" s="23">
        <v>42764</v>
      </c>
      <c r="B496" s="28">
        <f t="shared" si="22"/>
        <v>2017</v>
      </c>
      <c r="C496" t="str">
        <f t="shared" si="21"/>
        <v>Janeiro</v>
      </c>
      <c r="D496" t="s">
        <v>977</v>
      </c>
      <c r="E496" t="s">
        <v>990</v>
      </c>
      <c r="F496" t="s">
        <v>262</v>
      </c>
      <c r="G496" t="s">
        <v>983</v>
      </c>
      <c r="H496">
        <v>12</v>
      </c>
      <c r="I496">
        <v>12</v>
      </c>
      <c r="J496">
        <f t="shared" si="23"/>
        <v>144</v>
      </c>
    </row>
    <row r="497" spans="1:10" x14ac:dyDescent="0.25">
      <c r="A497" s="23">
        <v>42765</v>
      </c>
      <c r="B497" s="28">
        <f t="shared" si="22"/>
        <v>2017</v>
      </c>
      <c r="C497" t="str">
        <f t="shared" si="21"/>
        <v>Janeiro</v>
      </c>
      <c r="D497" t="s">
        <v>979</v>
      </c>
      <c r="E497" t="s">
        <v>990</v>
      </c>
      <c r="F497" t="s">
        <v>262</v>
      </c>
      <c r="G497" t="s">
        <v>972</v>
      </c>
      <c r="H497">
        <v>12</v>
      </c>
      <c r="I497">
        <v>35</v>
      </c>
      <c r="J497">
        <f t="shared" si="23"/>
        <v>420</v>
      </c>
    </row>
    <row r="498" spans="1:10" x14ac:dyDescent="0.25">
      <c r="A498" s="23">
        <v>42766</v>
      </c>
      <c r="B498" s="28">
        <f t="shared" si="22"/>
        <v>2017</v>
      </c>
      <c r="C498" t="str">
        <f t="shared" si="21"/>
        <v>Janeiro</v>
      </c>
      <c r="D498" t="s">
        <v>980</v>
      </c>
      <c r="E498" t="s">
        <v>990</v>
      </c>
      <c r="F498" t="s">
        <v>262</v>
      </c>
      <c r="G498" t="s">
        <v>975</v>
      </c>
      <c r="H498">
        <v>8</v>
      </c>
      <c r="I498">
        <v>8</v>
      </c>
      <c r="J498">
        <f t="shared" si="23"/>
        <v>64</v>
      </c>
    </row>
    <row r="499" spans="1:10" x14ac:dyDescent="0.25">
      <c r="A499" s="23">
        <v>42769</v>
      </c>
      <c r="B499" s="28">
        <f t="shared" si="22"/>
        <v>2017</v>
      </c>
      <c r="C499" t="str">
        <f t="shared" si="21"/>
        <v>Fevereiro</v>
      </c>
      <c r="D499" t="s">
        <v>980</v>
      </c>
      <c r="E499" t="s">
        <v>990</v>
      </c>
      <c r="F499" t="s">
        <v>262</v>
      </c>
      <c r="G499" t="s">
        <v>976</v>
      </c>
      <c r="H499">
        <v>8</v>
      </c>
      <c r="I499">
        <v>327</v>
      </c>
      <c r="J499">
        <f t="shared" si="23"/>
        <v>2616</v>
      </c>
    </row>
    <row r="500" spans="1:10" x14ac:dyDescent="0.25">
      <c r="A500" s="23">
        <v>42770</v>
      </c>
      <c r="B500" s="28">
        <f t="shared" si="22"/>
        <v>2017</v>
      </c>
      <c r="C500" t="str">
        <f t="shared" si="21"/>
        <v>Fevereiro</v>
      </c>
      <c r="D500" t="s">
        <v>979</v>
      </c>
      <c r="E500" t="s">
        <v>990</v>
      </c>
      <c r="F500" t="s">
        <v>262</v>
      </c>
      <c r="G500" t="s">
        <v>978</v>
      </c>
      <c r="H500">
        <v>8</v>
      </c>
      <c r="I500">
        <v>310</v>
      </c>
      <c r="J500">
        <f t="shared" si="23"/>
        <v>2480</v>
      </c>
    </row>
    <row r="501" spans="1:10" x14ac:dyDescent="0.25">
      <c r="A501" s="23">
        <v>42771</v>
      </c>
      <c r="B501" s="28">
        <f t="shared" si="22"/>
        <v>2017</v>
      </c>
      <c r="C501" t="str">
        <f t="shared" si="21"/>
        <v>Fevereiro</v>
      </c>
      <c r="D501" t="s">
        <v>984</v>
      </c>
      <c r="E501" t="s">
        <v>495</v>
      </c>
      <c r="F501" t="s">
        <v>268</v>
      </c>
      <c r="G501" t="s">
        <v>981</v>
      </c>
      <c r="H501">
        <v>4</v>
      </c>
      <c r="I501">
        <v>38</v>
      </c>
      <c r="J501">
        <f t="shared" si="23"/>
        <v>152</v>
      </c>
    </row>
    <row r="502" spans="1:10" x14ac:dyDescent="0.25">
      <c r="A502" s="23">
        <v>42772</v>
      </c>
      <c r="B502" s="28">
        <f t="shared" si="22"/>
        <v>2017</v>
      </c>
      <c r="C502" t="str">
        <f t="shared" si="21"/>
        <v>Fevereiro</v>
      </c>
      <c r="D502" t="s">
        <v>971</v>
      </c>
      <c r="E502" t="s">
        <v>495</v>
      </c>
      <c r="F502" t="s">
        <v>268</v>
      </c>
      <c r="G502" t="s">
        <v>983</v>
      </c>
      <c r="H502">
        <v>2</v>
      </c>
      <c r="I502">
        <v>12</v>
      </c>
      <c r="J502">
        <f t="shared" si="23"/>
        <v>24</v>
      </c>
    </row>
    <row r="503" spans="1:10" x14ac:dyDescent="0.25">
      <c r="A503" s="23">
        <v>42773</v>
      </c>
      <c r="B503" s="28">
        <f t="shared" si="22"/>
        <v>2017</v>
      </c>
      <c r="C503" t="str">
        <f t="shared" si="21"/>
        <v>Fevereiro</v>
      </c>
      <c r="D503" t="s">
        <v>992</v>
      </c>
      <c r="E503" t="s">
        <v>495</v>
      </c>
      <c r="F503" t="s">
        <v>268</v>
      </c>
      <c r="G503" t="s">
        <v>972</v>
      </c>
      <c r="H503">
        <v>10</v>
      </c>
      <c r="I503">
        <v>35</v>
      </c>
      <c r="J503">
        <f t="shared" si="23"/>
        <v>350</v>
      </c>
    </row>
    <row r="504" spans="1:10" x14ac:dyDescent="0.25">
      <c r="A504" s="23">
        <v>42776</v>
      </c>
      <c r="B504" s="28">
        <f t="shared" si="22"/>
        <v>2017</v>
      </c>
      <c r="C504" t="str">
        <f t="shared" si="21"/>
        <v>Fevereiro</v>
      </c>
      <c r="D504" t="s">
        <v>979</v>
      </c>
      <c r="E504" t="s">
        <v>495</v>
      </c>
      <c r="F504" t="s">
        <v>268</v>
      </c>
      <c r="G504" t="s">
        <v>975</v>
      </c>
      <c r="H504">
        <v>18</v>
      </c>
      <c r="I504">
        <v>8</v>
      </c>
      <c r="J504">
        <f t="shared" si="23"/>
        <v>144</v>
      </c>
    </row>
    <row r="505" spans="1:10" x14ac:dyDescent="0.25">
      <c r="A505" s="23">
        <v>42777</v>
      </c>
      <c r="B505" s="28">
        <f t="shared" si="22"/>
        <v>2017</v>
      </c>
      <c r="C505" t="str">
        <f t="shared" si="21"/>
        <v>Fevereiro</v>
      </c>
      <c r="D505" t="s">
        <v>984</v>
      </c>
      <c r="E505" t="s">
        <v>495</v>
      </c>
      <c r="F505" t="s">
        <v>268</v>
      </c>
      <c r="G505" t="s">
        <v>976</v>
      </c>
      <c r="H505">
        <v>16</v>
      </c>
      <c r="I505">
        <v>327</v>
      </c>
      <c r="J505">
        <f t="shared" si="23"/>
        <v>5232</v>
      </c>
    </row>
    <row r="506" spans="1:10" x14ac:dyDescent="0.25">
      <c r="A506" s="23">
        <v>42778</v>
      </c>
      <c r="B506" s="28">
        <f t="shared" si="22"/>
        <v>2017</v>
      </c>
      <c r="C506" t="str">
        <f t="shared" si="21"/>
        <v>Fevereiro</v>
      </c>
      <c r="D506" t="s">
        <v>979</v>
      </c>
      <c r="E506" t="s">
        <v>495</v>
      </c>
      <c r="F506" t="s">
        <v>268</v>
      </c>
      <c r="G506" t="s">
        <v>975</v>
      </c>
      <c r="H506">
        <v>12</v>
      </c>
      <c r="I506">
        <v>8</v>
      </c>
      <c r="J506">
        <f t="shared" si="23"/>
        <v>96</v>
      </c>
    </row>
    <row r="507" spans="1:10" x14ac:dyDescent="0.25">
      <c r="A507" s="23">
        <v>42779</v>
      </c>
      <c r="B507" s="28">
        <f t="shared" si="22"/>
        <v>2017</v>
      </c>
      <c r="C507" t="str">
        <f t="shared" si="21"/>
        <v>Fevereiro</v>
      </c>
      <c r="D507" t="s">
        <v>971</v>
      </c>
      <c r="E507" t="s">
        <v>495</v>
      </c>
      <c r="F507" t="s">
        <v>268</v>
      </c>
      <c r="G507" t="s">
        <v>983</v>
      </c>
      <c r="H507">
        <v>18</v>
      </c>
      <c r="I507">
        <v>12</v>
      </c>
      <c r="J507">
        <f t="shared" si="23"/>
        <v>216</v>
      </c>
    </row>
    <row r="508" spans="1:10" x14ac:dyDescent="0.25">
      <c r="A508" s="23">
        <v>42780</v>
      </c>
      <c r="B508" s="28">
        <f t="shared" si="22"/>
        <v>2017</v>
      </c>
      <c r="C508" t="str">
        <f t="shared" si="21"/>
        <v>Fevereiro</v>
      </c>
      <c r="D508" t="s">
        <v>973</v>
      </c>
      <c r="E508" t="s">
        <v>963</v>
      </c>
      <c r="F508" t="s">
        <v>268</v>
      </c>
      <c r="G508" t="s">
        <v>981</v>
      </c>
      <c r="H508">
        <v>8</v>
      </c>
      <c r="I508">
        <v>38</v>
      </c>
      <c r="J508">
        <f t="shared" si="23"/>
        <v>304</v>
      </c>
    </row>
    <row r="509" spans="1:10" x14ac:dyDescent="0.25">
      <c r="A509" s="23">
        <v>42783</v>
      </c>
      <c r="B509" s="28">
        <f t="shared" si="22"/>
        <v>2017</v>
      </c>
      <c r="C509" t="str">
        <f t="shared" si="21"/>
        <v>Fevereiro</v>
      </c>
      <c r="D509" t="s">
        <v>971</v>
      </c>
      <c r="E509" t="s">
        <v>963</v>
      </c>
      <c r="F509" t="s">
        <v>268</v>
      </c>
      <c r="G509" t="s">
        <v>975</v>
      </c>
      <c r="H509">
        <v>6</v>
      </c>
      <c r="I509">
        <v>8</v>
      </c>
      <c r="J509">
        <f t="shared" si="23"/>
        <v>48</v>
      </c>
    </row>
    <row r="510" spans="1:10" x14ac:dyDescent="0.25">
      <c r="A510" s="23">
        <v>42784</v>
      </c>
      <c r="B510" s="28">
        <f t="shared" si="22"/>
        <v>2017</v>
      </c>
      <c r="C510" t="str">
        <f t="shared" si="21"/>
        <v>Fevereiro</v>
      </c>
      <c r="D510" t="s">
        <v>973</v>
      </c>
      <c r="E510" t="s">
        <v>993</v>
      </c>
      <c r="F510" t="s">
        <v>271</v>
      </c>
      <c r="G510" t="s">
        <v>975</v>
      </c>
      <c r="H510">
        <v>10</v>
      </c>
      <c r="I510">
        <v>8</v>
      </c>
      <c r="J510">
        <f t="shared" si="23"/>
        <v>80</v>
      </c>
    </row>
    <row r="511" spans="1:10" x14ac:dyDescent="0.25">
      <c r="A511" s="23">
        <v>42785</v>
      </c>
      <c r="B511" s="28">
        <f t="shared" si="22"/>
        <v>2017</v>
      </c>
      <c r="C511" t="str">
        <f t="shared" si="21"/>
        <v>Fevereiro</v>
      </c>
      <c r="D511" t="s">
        <v>980</v>
      </c>
      <c r="E511" t="s">
        <v>963</v>
      </c>
      <c r="F511" t="s">
        <v>268</v>
      </c>
      <c r="G511" t="s">
        <v>972</v>
      </c>
      <c r="H511">
        <v>4</v>
      </c>
      <c r="I511">
        <v>35</v>
      </c>
      <c r="J511">
        <f t="shared" si="23"/>
        <v>140</v>
      </c>
    </row>
    <row r="512" spans="1:10" x14ac:dyDescent="0.25">
      <c r="A512" s="23">
        <v>42786</v>
      </c>
      <c r="B512" s="28">
        <f t="shared" si="22"/>
        <v>2017</v>
      </c>
      <c r="C512" t="str">
        <f t="shared" si="21"/>
        <v>Fevereiro</v>
      </c>
      <c r="D512" t="s">
        <v>992</v>
      </c>
      <c r="E512" t="s">
        <v>990</v>
      </c>
      <c r="F512" t="s">
        <v>262</v>
      </c>
      <c r="G512" t="s">
        <v>972</v>
      </c>
      <c r="H512">
        <v>6</v>
      </c>
      <c r="I512">
        <v>35</v>
      </c>
      <c r="J512">
        <f t="shared" si="23"/>
        <v>210</v>
      </c>
    </row>
    <row r="513" spans="1:10" x14ac:dyDescent="0.25">
      <c r="A513" s="23">
        <v>42787</v>
      </c>
      <c r="B513" s="28">
        <f t="shared" si="22"/>
        <v>2017</v>
      </c>
      <c r="C513" t="str">
        <f t="shared" si="21"/>
        <v>Fevereiro</v>
      </c>
      <c r="D513" t="s">
        <v>979</v>
      </c>
      <c r="E513" t="s">
        <v>963</v>
      </c>
      <c r="F513" t="s">
        <v>268</v>
      </c>
      <c r="G513" t="s">
        <v>976</v>
      </c>
      <c r="H513">
        <v>10</v>
      </c>
      <c r="I513">
        <v>327</v>
      </c>
      <c r="J513">
        <f t="shared" si="23"/>
        <v>3270</v>
      </c>
    </row>
    <row r="514" spans="1:10" x14ac:dyDescent="0.25">
      <c r="A514" s="23">
        <v>42790</v>
      </c>
      <c r="B514" s="28">
        <f t="shared" si="22"/>
        <v>2017</v>
      </c>
      <c r="C514" t="str">
        <f t="shared" ref="C514:C565" si="24">PROPER(TEXT(A514,"mmmm"))</f>
        <v>Fevereiro</v>
      </c>
      <c r="D514" t="s">
        <v>984</v>
      </c>
      <c r="E514" t="s">
        <v>990</v>
      </c>
      <c r="F514" t="s">
        <v>262</v>
      </c>
      <c r="G514" t="s">
        <v>975</v>
      </c>
      <c r="H514">
        <v>10</v>
      </c>
      <c r="I514">
        <v>8</v>
      </c>
      <c r="J514">
        <f t="shared" si="23"/>
        <v>80</v>
      </c>
    </row>
    <row r="515" spans="1:10" x14ac:dyDescent="0.25">
      <c r="A515" s="23">
        <v>42791</v>
      </c>
      <c r="B515" s="28">
        <f t="shared" ref="B515:B565" si="25">YEAR(A515)</f>
        <v>2017</v>
      </c>
      <c r="C515" t="str">
        <f t="shared" si="24"/>
        <v>Fevereiro</v>
      </c>
      <c r="D515" t="s">
        <v>973</v>
      </c>
      <c r="E515" t="s">
        <v>991</v>
      </c>
      <c r="F515" t="s">
        <v>262</v>
      </c>
      <c r="G515" t="s">
        <v>975</v>
      </c>
      <c r="H515">
        <v>8</v>
      </c>
      <c r="I515">
        <v>8</v>
      </c>
      <c r="J515">
        <f t="shared" si="23"/>
        <v>64</v>
      </c>
    </row>
    <row r="516" spans="1:10" x14ac:dyDescent="0.25">
      <c r="A516" s="23">
        <v>42792</v>
      </c>
      <c r="B516" s="28">
        <f t="shared" si="25"/>
        <v>2017</v>
      </c>
      <c r="C516" t="str">
        <f t="shared" si="24"/>
        <v>Fevereiro</v>
      </c>
      <c r="D516" t="s">
        <v>979</v>
      </c>
      <c r="E516" t="s">
        <v>991</v>
      </c>
      <c r="F516" t="s">
        <v>262</v>
      </c>
      <c r="G516" t="s">
        <v>972</v>
      </c>
      <c r="H516">
        <v>8</v>
      </c>
      <c r="I516">
        <v>35</v>
      </c>
      <c r="J516">
        <f t="shared" ref="J516:J565" si="26">H516*I516</f>
        <v>280</v>
      </c>
    </row>
    <row r="517" spans="1:10" x14ac:dyDescent="0.25">
      <c r="A517" s="23">
        <v>42793</v>
      </c>
      <c r="B517" s="28">
        <f t="shared" si="25"/>
        <v>2017</v>
      </c>
      <c r="C517" t="str">
        <f t="shared" si="24"/>
        <v>Fevereiro</v>
      </c>
      <c r="D517" t="s">
        <v>982</v>
      </c>
      <c r="E517" t="s">
        <v>991</v>
      </c>
      <c r="F517" t="s">
        <v>262</v>
      </c>
      <c r="G517" t="s">
        <v>978</v>
      </c>
      <c r="H517">
        <v>14</v>
      </c>
      <c r="I517">
        <v>310</v>
      </c>
      <c r="J517">
        <f t="shared" si="26"/>
        <v>4340</v>
      </c>
    </row>
    <row r="518" spans="1:10" x14ac:dyDescent="0.25">
      <c r="A518" s="23">
        <v>42794</v>
      </c>
      <c r="B518" s="28">
        <f t="shared" si="25"/>
        <v>2017</v>
      </c>
      <c r="C518" t="str">
        <f t="shared" si="24"/>
        <v>Fevereiro</v>
      </c>
      <c r="D518" t="s">
        <v>971</v>
      </c>
      <c r="E518" t="s">
        <v>991</v>
      </c>
      <c r="F518" t="s">
        <v>262</v>
      </c>
      <c r="G518" t="s">
        <v>978</v>
      </c>
      <c r="H518">
        <v>14</v>
      </c>
      <c r="I518">
        <v>310</v>
      </c>
      <c r="J518">
        <f t="shared" si="26"/>
        <v>4340</v>
      </c>
    </row>
    <row r="519" spans="1:10" x14ac:dyDescent="0.25">
      <c r="A519" s="23">
        <v>42796</v>
      </c>
      <c r="B519" s="28">
        <f t="shared" si="25"/>
        <v>2017</v>
      </c>
      <c r="C519" t="str">
        <f t="shared" si="24"/>
        <v>Março</v>
      </c>
      <c r="D519" t="s">
        <v>979</v>
      </c>
      <c r="E519" t="s">
        <v>963</v>
      </c>
      <c r="F519" t="s">
        <v>268</v>
      </c>
      <c r="G519" t="s">
        <v>978</v>
      </c>
      <c r="H519">
        <v>6</v>
      </c>
      <c r="I519">
        <v>310</v>
      </c>
      <c r="J519">
        <f t="shared" si="26"/>
        <v>1860</v>
      </c>
    </row>
    <row r="520" spans="1:10" x14ac:dyDescent="0.25">
      <c r="A520" s="23">
        <v>42797</v>
      </c>
      <c r="B520" s="28">
        <f t="shared" si="25"/>
        <v>2017</v>
      </c>
      <c r="C520" t="str">
        <f t="shared" si="24"/>
        <v>Março</v>
      </c>
      <c r="D520" t="s">
        <v>971</v>
      </c>
      <c r="E520" t="s">
        <v>963</v>
      </c>
      <c r="F520" t="s">
        <v>268</v>
      </c>
      <c r="G520" t="s">
        <v>976</v>
      </c>
      <c r="H520">
        <v>2</v>
      </c>
      <c r="I520">
        <v>327</v>
      </c>
      <c r="J520">
        <f t="shared" si="26"/>
        <v>654</v>
      </c>
    </row>
    <row r="521" spans="1:10" x14ac:dyDescent="0.25">
      <c r="A521" s="23">
        <v>42798</v>
      </c>
      <c r="B521" s="28">
        <f t="shared" si="25"/>
        <v>2017</v>
      </c>
      <c r="C521" t="str">
        <f t="shared" si="24"/>
        <v>Março</v>
      </c>
      <c r="D521" t="s">
        <v>992</v>
      </c>
      <c r="E521" t="s">
        <v>963</v>
      </c>
      <c r="F521" t="s">
        <v>268</v>
      </c>
      <c r="G521" t="s">
        <v>976</v>
      </c>
      <c r="H521">
        <v>2</v>
      </c>
      <c r="I521">
        <v>327</v>
      </c>
      <c r="J521">
        <f t="shared" si="26"/>
        <v>654</v>
      </c>
    </row>
    <row r="522" spans="1:10" x14ac:dyDescent="0.25">
      <c r="A522" s="23">
        <v>42799</v>
      </c>
      <c r="B522" s="28">
        <f t="shared" si="25"/>
        <v>2017</v>
      </c>
      <c r="C522" t="str">
        <f t="shared" si="24"/>
        <v>Março</v>
      </c>
      <c r="D522" t="s">
        <v>982</v>
      </c>
      <c r="E522" t="s">
        <v>993</v>
      </c>
      <c r="F522" t="s">
        <v>271</v>
      </c>
      <c r="G522" t="s">
        <v>975</v>
      </c>
      <c r="H522">
        <v>20</v>
      </c>
      <c r="I522">
        <v>8</v>
      </c>
      <c r="J522">
        <f t="shared" si="26"/>
        <v>160</v>
      </c>
    </row>
    <row r="523" spans="1:10" x14ac:dyDescent="0.25">
      <c r="A523" s="23">
        <v>42800</v>
      </c>
      <c r="B523" s="28">
        <f t="shared" si="25"/>
        <v>2017</v>
      </c>
      <c r="C523" t="str">
        <f t="shared" si="24"/>
        <v>Março</v>
      </c>
      <c r="D523" t="s">
        <v>984</v>
      </c>
      <c r="E523" t="s">
        <v>963</v>
      </c>
      <c r="F523" t="s">
        <v>268</v>
      </c>
      <c r="G523" t="s">
        <v>972</v>
      </c>
      <c r="H523">
        <v>10</v>
      </c>
      <c r="I523">
        <v>35</v>
      </c>
      <c r="J523">
        <f t="shared" si="26"/>
        <v>350</v>
      </c>
    </row>
    <row r="524" spans="1:10" x14ac:dyDescent="0.25">
      <c r="A524" s="23">
        <v>42803</v>
      </c>
      <c r="B524" s="28">
        <f t="shared" si="25"/>
        <v>2017</v>
      </c>
      <c r="C524" t="str">
        <f t="shared" si="24"/>
        <v>Março</v>
      </c>
      <c r="D524" t="s">
        <v>980</v>
      </c>
      <c r="E524" t="s">
        <v>963</v>
      </c>
      <c r="F524" t="s">
        <v>268</v>
      </c>
      <c r="G524" t="s">
        <v>975</v>
      </c>
      <c r="H524">
        <v>10</v>
      </c>
      <c r="I524">
        <v>8</v>
      </c>
      <c r="J524">
        <f t="shared" si="26"/>
        <v>80</v>
      </c>
    </row>
    <row r="525" spans="1:10" x14ac:dyDescent="0.25">
      <c r="A525" s="23">
        <v>42804</v>
      </c>
      <c r="B525" s="28">
        <f t="shared" si="25"/>
        <v>2017</v>
      </c>
      <c r="C525" t="str">
        <f t="shared" si="24"/>
        <v>Março</v>
      </c>
      <c r="D525" t="s">
        <v>982</v>
      </c>
      <c r="E525" t="s">
        <v>963</v>
      </c>
      <c r="F525" t="s">
        <v>268</v>
      </c>
      <c r="G525" t="s">
        <v>976</v>
      </c>
      <c r="H525">
        <v>10</v>
      </c>
      <c r="I525">
        <v>327</v>
      </c>
      <c r="J525">
        <f t="shared" si="26"/>
        <v>3270</v>
      </c>
    </row>
    <row r="526" spans="1:10" x14ac:dyDescent="0.25">
      <c r="A526" s="23">
        <v>42805</v>
      </c>
      <c r="B526" s="28">
        <f t="shared" si="25"/>
        <v>2017</v>
      </c>
      <c r="C526" t="str">
        <f t="shared" si="24"/>
        <v>Março</v>
      </c>
      <c r="D526" t="s">
        <v>979</v>
      </c>
      <c r="E526" t="s">
        <v>964</v>
      </c>
      <c r="F526" t="s">
        <v>268</v>
      </c>
      <c r="G526" t="s">
        <v>978</v>
      </c>
      <c r="H526">
        <v>10</v>
      </c>
      <c r="I526">
        <v>310</v>
      </c>
      <c r="J526">
        <f t="shared" si="26"/>
        <v>3100</v>
      </c>
    </row>
    <row r="527" spans="1:10" x14ac:dyDescent="0.25">
      <c r="A527" s="23">
        <v>42806</v>
      </c>
      <c r="B527" s="28">
        <f t="shared" si="25"/>
        <v>2017</v>
      </c>
      <c r="C527" t="str">
        <f t="shared" si="24"/>
        <v>Março</v>
      </c>
      <c r="D527" t="s">
        <v>971</v>
      </c>
      <c r="E527" t="s">
        <v>964</v>
      </c>
      <c r="F527" t="s">
        <v>268</v>
      </c>
      <c r="G527" t="s">
        <v>981</v>
      </c>
      <c r="H527">
        <v>12</v>
      </c>
      <c r="I527">
        <v>38</v>
      </c>
      <c r="J527">
        <f t="shared" si="26"/>
        <v>456</v>
      </c>
    </row>
    <row r="528" spans="1:10" x14ac:dyDescent="0.25">
      <c r="A528" s="23">
        <v>42807</v>
      </c>
      <c r="B528" s="28">
        <f t="shared" si="25"/>
        <v>2017</v>
      </c>
      <c r="C528" t="str">
        <f t="shared" si="24"/>
        <v>Março</v>
      </c>
      <c r="D528" t="s">
        <v>984</v>
      </c>
      <c r="E528" t="s">
        <v>993</v>
      </c>
      <c r="F528" t="s">
        <v>271</v>
      </c>
      <c r="G528" t="s">
        <v>983</v>
      </c>
      <c r="H528">
        <v>14</v>
      </c>
      <c r="I528">
        <v>12</v>
      </c>
      <c r="J528">
        <f t="shared" si="26"/>
        <v>168</v>
      </c>
    </row>
    <row r="529" spans="1:10" x14ac:dyDescent="0.25">
      <c r="A529" s="23">
        <v>42810</v>
      </c>
      <c r="B529" s="28">
        <f t="shared" si="25"/>
        <v>2017</v>
      </c>
      <c r="C529" t="str">
        <f t="shared" si="24"/>
        <v>Março</v>
      </c>
      <c r="D529" t="s">
        <v>973</v>
      </c>
      <c r="E529" t="s">
        <v>987</v>
      </c>
      <c r="F529" t="s">
        <v>271</v>
      </c>
      <c r="G529" t="s">
        <v>972</v>
      </c>
      <c r="H529">
        <v>10</v>
      </c>
      <c r="I529">
        <v>35</v>
      </c>
      <c r="J529">
        <f t="shared" si="26"/>
        <v>350</v>
      </c>
    </row>
    <row r="530" spans="1:10" x14ac:dyDescent="0.25">
      <c r="A530" s="23">
        <v>42811</v>
      </c>
      <c r="B530" s="28">
        <f t="shared" si="25"/>
        <v>2017</v>
      </c>
      <c r="C530" t="str">
        <f t="shared" si="24"/>
        <v>Março</v>
      </c>
      <c r="D530" t="s">
        <v>979</v>
      </c>
      <c r="E530" t="s">
        <v>964</v>
      </c>
      <c r="F530" t="s">
        <v>268</v>
      </c>
      <c r="G530" t="s">
        <v>975</v>
      </c>
      <c r="H530">
        <v>5</v>
      </c>
      <c r="I530">
        <v>8</v>
      </c>
      <c r="J530">
        <f t="shared" si="26"/>
        <v>40</v>
      </c>
    </row>
    <row r="531" spans="1:10" x14ac:dyDescent="0.25">
      <c r="A531" s="23">
        <v>42812</v>
      </c>
      <c r="B531" s="28">
        <f t="shared" si="25"/>
        <v>2017</v>
      </c>
      <c r="C531" t="str">
        <f t="shared" si="24"/>
        <v>Março</v>
      </c>
      <c r="D531" t="s">
        <v>992</v>
      </c>
      <c r="E531" t="s">
        <v>964</v>
      </c>
      <c r="F531" t="s">
        <v>268</v>
      </c>
      <c r="G531" t="s">
        <v>976</v>
      </c>
      <c r="H531">
        <v>6</v>
      </c>
      <c r="I531">
        <v>327</v>
      </c>
      <c r="J531">
        <f t="shared" si="26"/>
        <v>1962</v>
      </c>
    </row>
    <row r="532" spans="1:10" x14ac:dyDescent="0.25">
      <c r="A532" s="23">
        <v>42813</v>
      </c>
      <c r="B532" s="28">
        <f t="shared" si="25"/>
        <v>2017</v>
      </c>
      <c r="C532" t="str">
        <f t="shared" si="24"/>
        <v>Março</v>
      </c>
      <c r="D532" t="s">
        <v>982</v>
      </c>
      <c r="E532" t="s">
        <v>987</v>
      </c>
      <c r="F532" t="s">
        <v>271</v>
      </c>
      <c r="G532" t="s">
        <v>978</v>
      </c>
      <c r="H532">
        <v>20</v>
      </c>
      <c r="I532">
        <v>310</v>
      </c>
      <c r="J532">
        <f t="shared" si="26"/>
        <v>6200</v>
      </c>
    </row>
    <row r="533" spans="1:10" x14ac:dyDescent="0.25">
      <c r="A533" s="23">
        <v>42814</v>
      </c>
      <c r="B533" s="28">
        <f t="shared" si="25"/>
        <v>2017</v>
      </c>
      <c r="C533" t="str">
        <f t="shared" si="24"/>
        <v>Março</v>
      </c>
      <c r="D533" t="s">
        <v>984</v>
      </c>
      <c r="E533" t="s">
        <v>964</v>
      </c>
      <c r="F533" t="s">
        <v>268</v>
      </c>
      <c r="G533" t="s">
        <v>981</v>
      </c>
      <c r="H533">
        <v>16</v>
      </c>
      <c r="I533">
        <v>38</v>
      </c>
      <c r="J533">
        <f t="shared" si="26"/>
        <v>608</v>
      </c>
    </row>
    <row r="534" spans="1:10" x14ac:dyDescent="0.25">
      <c r="A534" s="23">
        <v>42817</v>
      </c>
      <c r="B534" s="28">
        <f t="shared" si="25"/>
        <v>2017</v>
      </c>
      <c r="C534" t="str">
        <f t="shared" si="24"/>
        <v>Março</v>
      </c>
      <c r="D534" t="s">
        <v>971</v>
      </c>
      <c r="E534" t="s">
        <v>991</v>
      </c>
      <c r="F534" t="s">
        <v>262</v>
      </c>
      <c r="G534" t="s">
        <v>983</v>
      </c>
      <c r="H534">
        <v>6</v>
      </c>
      <c r="I534">
        <v>12</v>
      </c>
      <c r="J534">
        <f t="shared" si="26"/>
        <v>72</v>
      </c>
    </row>
    <row r="535" spans="1:10" x14ac:dyDescent="0.25">
      <c r="A535" s="23">
        <v>42818</v>
      </c>
      <c r="B535" s="28">
        <f t="shared" si="25"/>
        <v>2017</v>
      </c>
      <c r="C535" t="str">
        <f t="shared" si="24"/>
        <v>Março</v>
      </c>
      <c r="D535" t="s">
        <v>971</v>
      </c>
      <c r="E535" t="s">
        <v>991</v>
      </c>
      <c r="F535" t="s">
        <v>262</v>
      </c>
      <c r="G535" t="s">
        <v>972</v>
      </c>
      <c r="H535">
        <v>12</v>
      </c>
      <c r="I535">
        <v>35</v>
      </c>
      <c r="J535">
        <f t="shared" si="26"/>
        <v>420</v>
      </c>
    </row>
    <row r="536" spans="1:10" x14ac:dyDescent="0.25">
      <c r="A536" s="23">
        <v>42819</v>
      </c>
      <c r="B536" s="28">
        <f t="shared" si="25"/>
        <v>2017</v>
      </c>
      <c r="C536" t="str">
        <f t="shared" si="24"/>
        <v>Março</v>
      </c>
      <c r="D536" t="s">
        <v>971</v>
      </c>
      <c r="E536" t="s">
        <v>991</v>
      </c>
      <c r="F536" t="s">
        <v>262</v>
      </c>
      <c r="G536" t="s">
        <v>975</v>
      </c>
      <c r="H536">
        <v>12</v>
      </c>
      <c r="I536">
        <v>8</v>
      </c>
      <c r="J536">
        <f t="shared" si="26"/>
        <v>96</v>
      </c>
    </row>
    <row r="537" spans="1:10" x14ac:dyDescent="0.25">
      <c r="A537" s="23">
        <v>42820</v>
      </c>
      <c r="B537" s="28">
        <f t="shared" si="25"/>
        <v>2017</v>
      </c>
      <c r="C537" t="str">
        <f t="shared" si="24"/>
        <v>Março</v>
      </c>
      <c r="D537" t="s">
        <v>979</v>
      </c>
      <c r="E537" t="s">
        <v>991</v>
      </c>
      <c r="F537" t="s">
        <v>262</v>
      </c>
      <c r="G537" t="s">
        <v>976</v>
      </c>
      <c r="H537">
        <v>16</v>
      </c>
      <c r="I537">
        <v>327</v>
      </c>
      <c r="J537">
        <f t="shared" si="26"/>
        <v>5232</v>
      </c>
    </row>
    <row r="538" spans="1:10" x14ac:dyDescent="0.25">
      <c r="A538" s="23">
        <v>42821</v>
      </c>
      <c r="B538" s="28">
        <f t="shared" si="25"/>
        <v>2017</v>
      </c>
      <c r="C538" t="str">
        <f t="shared" si="24"/>
        <v>Março</v>
      </c>
      <c r="D538" t="s">
        <v>971</v>
      </c>
      <c r="E538" t="s">
        <v>991</v>
      </c>
      <c r="F538" t="s">
        <v>262</v>
      </c>
      <c r="G538" t="s">
        <v>972</v>
      </c>
      <c r="H538">
        <v>18</v>
      </c>
      <c r="I538">
        <v>35</v>
      </c>
      <c r="J538">
        <f t="shared" si="26"/>
        <v>630</v>
      </c>
    </row>
    <row r="539" spans="1:10" x14ac:dyDescent="0.25">
      <c r="A539" s="23">
        <v>42737</v>
      </c>
      <c r="B539" s="28">
        <f t="shared" si="25"/>
        <v>2017</v>
      </c>
      <c r="C539" t="str">
        <f t="shared" si="24"/>
        <v>Janeiro</v>
      </c>
      <c r="D539" t="s">
        <v>973</v>
      </c>
      <c r="E539" t="s">
        <v>974</v>
      </c>
      <c r="F539" t="s">
        <v>262</v>
      </c>
      <c r="G539" t="s">
        <v>983</v>
      </c>
      <c r="H539">
        <v>4</v>
      </c>
      <c r="I539">
        <v>12</v>
      </c>
      <c r="J539">
        <f t="shared" si="26"/>
        <v>48</v>
      </c>
    </row>
    <row r="540" spans="1:10" x14ac:dyDescent="0.25">
      <c r="A540" s="23">
        <v>42739</v>
      </c>
      <c r="B540" s="28">
        <f t="shared" si="25"/>
        <v>2017</v>
      </c>
      <c r="C540" t="str">
        <f t="shared" si="24"/>
        <v>Janeiro</v>
      </c>
      <c r="D540" t="s">
        <v>977</v>
      </c>
      <c r="E540" t="s">
        <v>974</v>
      </c>
      <c r="F540" t="s">
        <v>262</v>
      </c>
      <c r="G540" t="s">
        <v>978</v>
      </c>
      <c r="H540">
        <v>4</v>
      </c>
      <c r="I540">
        <v>310</v>
      </c>
      <c r="J540">
        <f t="shared" si="26"/>
        <v>1240</v>
      </c>
    </row>
    <row r="541" spans="1:10" x14ac:dyDescent="0.25">
      <c r="A541" s="23">
        <v>42741</v>
      </c>
      <c r="B541" s="28">
        <f t="shared" si="25"/>
        <v>2017</v>
      </c>
      <c r="C541" t="str">
        <f t="shared" si="24"/>
        <v>Janeiro</v>
      </c>
      <c r="D541" t="s">
        <v>977</v>
      </c>
      <c r="E541" t="s">
        <v>974</v>
      </c>
      <c r="F541" t="s">
        <v>262</v>
      </c>
      <c r="G541" t="s">
        <v>981</v>
      </c>
      <c r="H541">
        <v>4</v>
      </c>
      <c r="I541">
        <v>38</v>
      </c>
      <c r="J541">
        <f t="shared" si="26"/>
        <v>152</v>
      </c>
    </row>
    <row r="542" spans="1:10" x14ac:dyDescent="0.25">
      <c r="A542" s="23">
        <v>42743</v>
      </c>
      <c r="B542" s="28">
        <f t="shared" si="25"/>
        <v>2017</v>
      </c>
      <c r="C542" t="str">
        <f t="shared" si="24"/>
        <v>Janeiro</v>
      </c>
      <c r="D542" t="s">
        <v>979</v>
      </c>
      <c r="E542" t="s">
        <v>495</v>
      </c>
      <c r="F542" t="s">
        <v>268</v>
      </c>
      <c r="G542" t="s">
        <v>976</v>
      </c>
      <c r="H542">
        <v>6</v>
      </c>
      <c r="I542">
        <v>327</v>
      </c>
      <c r="J542">
        <f t="shared" si="26"/>
        <v>1962</v>
      </c>
    </row>
    <row r="543" spans="1:10" x14ac:dyDescent="0.25">
      <c r="A543" s="23">
        <v>42751</v>
      </c>
      <c r="B543" s="28">
        <f t="shared" si="25"/>
        <v>2017</v>
      </c>
      <c r="C543" t="str">
        <f t="shared" si="24"/>
        <v>Janeiro</v>
      </c>
      <c r="D543" t="s">
        <v>973</v>
      </c>
      <c r="E543" t="s">
        <v>993</v>
      </c>
      <c r="F543" t="s">
        <v>271</v>
      </c>
      <c r="G543" t="s">
        <v>978</v>
      </c>
      <c r="H543">
        <v>2</v>
      </c>
      <c r="I543">
        <v>310</v>
      </c>
      <c r="J543">
        <f t="shared" si="26"/>
        <v>620</v>
      </c>
    </row>
    <row r="544" spans="1:10" x14ac:dyDescent="0.25">
      <c r="A544" s="23">
        <v>42755</v>
      </c>
      <c r="B544" s="28">
        <f t="shared" si="25"/>
        <v>2017</v>
      </c>
      <c r="C544" t="str">
        <f t="shared" si="24"/>
        <v>Janeiro</v>
      </c>
      <c r="D544" t="s">
        <v>982</v>
      </c>
      <c r="E544" t="s">
        <v>993</v>
      </c>
      <c r="F544" t="s">
        <v>271</v>
      </c>
      <c r="G544" t="s">
        <v>976</v>
      </c>
      <c r="H544">
        <v>12</v>
      </c>
      <c r="I544">
        <v>327</v>
      </c>
      <c r="J544">
        <f t="shared" si="26"/>
        <v>3924</v>
      </c>
    </row>
    <row r="545" spans="1:10" x14ac:dyDescent="0.25">
      <c r="A545" s="23">
        <v>42759</v>
      </c>
      <c r="B545" s="28">
        <f t="shared" si="25"/>
        <v>2017</v>
      </c>
      <c r="C545" t="str">
        <f t="shared" si="24"/>
        <v>Janeiro</v>
      </c>
      <c r="D545" t="s">
        <v>971</v>
      </c>
      <c r="E545" t="s">
        <v>963</v>
      </c>
      <c r="F545" t="s">
        <v>268</v>
      </c>
      <c r="G545" t="s">
        <v>975</v>
      </c>
      <c r="H545">
        <v>14</v>
      </c>
      <c r="I545">
        <v>8</v>
      </c>
      <c r="J545">
        <f t="shared" si="26"/>
        <v>112</v>
      </c>
    </row>
    <row r="546" spans="1:10" x14ac:dyDescent="0.25">
      <c r="A546" s="23">
        <v>42763</v>
      </c>
      <c r="B546" s="28">
        <f t="shared" si="25"/>
        <v>2017</v>
      </c>
      <c r="C546" t="str">
        <f t="shared" si="24"/>
        <v>Janeiro</v>
      </c>
      <c r="D546" t="s">
        <v>992</v>
      </c>
      <c r="E546" t="s">
        <v>965</v>
      </c>
      <c r="F546" t="s">
        <v>271</v>
      </c>
      <c r="G546" t="s">
        <v>978</v>
      </c>
      <c r="H546">
        <v>20</v>
      </c>
      <c r="I546">
        <v>310</v>
      </c>
      <c r="J546">
        <f t="shared" si="26"/>
        <v>6200</v>
      </c>
    </row>
    <row r="547" spans="1:10" x14ac:dyDescent="0.25">
      <c r="A547" s="23">
        <v>42769</v>
      </c>
      <c r="B547" s="28">
        <f t="shared" si="25"/>
        <v>2017</v>
      </c>
      <c r="C547" t="str">
        <f t="shared" si="24"/>
        <v>Fevereiro</v>
      </c>
      <c r="D547" t="s">
        <v>971</v>
      </c>
      <c r="E547" t="s">
        <v>963</v>
      </c>
      <c r="F547" t="s">
        <v>268</v>
      </c>
      <c r="G547" t="s">
        <v>972</v>
      </c>
      <c r="H547">
        <v>6</v>
      </c>
      <c r="I547">
        <v>35</v>
      </c>
      <c r="J547">
        <f t="shared" si="26"/>
        <v>210</v>
      </c>
    </row>
    <row r="548" spans="1:10" x14ac:dyDescent="0.25">
      <c r="A548" s="23">
        <v>42777</v>
      </c>
      <c r="B548" s="28">
        <f t="shared" si="25"/>
        <v>2017</v>
      </c>
      <c r="C548" t="str">
        <f t="shared" si="24"/>
        <v>Fevereiro</v>
      </c>
      <c r="D548" t="s">
        <v>979</v>
      </c>
      <c r="E548" t="s">
        <v>974</v>
      </c>
      <c r="F548" t="s">
        <v>262</v>
      </c>
      <c r="G548" t="s">
        <v>981</v>
      </c>
      <c r="H548">
        <v>4</v>
      </c>
      <c r="I548">
        <v>38</v>
      </c>
      <c r="J548">
        <f t="shared" si="26"/>
        <v>152</v>
      </c>
    </row>
    <row r="549" spans="1:10" x14ac:dyDescent="0.25">
      <c r="A549" s="23">
        <v>42785</v>
      </c>
      <c r="B549" s="28">
        <f t="shared" si="25"/>
        <v>2017</v>
      </c>
      <c r="C549" t="str">
        <f t="shared" si="24"/>
        <v>Fevereiro</v>
      </c>
      <c r="D549" t="s">
        <v>979</v>
      </c>
      <c r="E549" t="s">
        <v>974</v>
      </c>
      <c r="F549" t="s">
        <v>262</v>
      </c>
      <c r="G549" t="s">
        <v>976</v>
      </c>
      <c r="H549">
        <v>4</v>
      </c>
      <c r="I549">
        <v>327</v>
      </c>
      <c r="J549">
        <f t="shared" si="26"/>
        <v>1308</v>
      </c>
    </row>
    <row r="550" spans="1:10" x14ac:dyDescent="0.25">
      <c r="A550" s="23">
        <v>42737</v>
      </c>
      <c r="B550" s="28">
        <f t="shared" si="25"/>
        <v>2017</v>
      </c>
      <c r="C550" t="str">
        <f t="shared" si="24"/>
        <v>Janeiro</v>
      </c>
      <c r="D550" t="s">
        <v>973</v>
      </c>
      <c r="E550" t="s">
        <v>974</v>
      </c>
      <c r="F550" t="s">
        <v>262</v>
      </c>
      <c r="G550" t="s">
        <v>983</v>
      </c>
      <c r="H550">
        <v>10</v>
      </c>
      <c r="I550">
        <v>12</v>
      </c>
      <c r="J550">
        <f t="shared" si="26"/>
        <v>120</v>
      </c>
    </row>
    <row r="551" spans="1:10" x14ac:dyDescent="0.25">
      <c r="A551" s="23">
        <v>42739</v>
      </c>
      <c r="B551" s="28">
        <f t="shared" si="25"/>
        <v>2017</v>
      </c>
      <c r="C551" t="str">
        <f t="shared" si="24"/>
        <v>Janeiro</v>
      </c>
      <c r="D551" t="s">
        <v>977</v>
      </c>
      <c r="E551" t="s">
        <v>974</v>
      </c>
      <c r="F551" t="s">
        <v>262</v>
      </c>
      <c r="G551" t="s">
        <v>978</v>
      </c>
      <c r="H551">
        <v>4</v>
      </c>
      <c r="I551">
        <v>310</v>
      </c>
      <c r="J551">
        <f t="shared" si="26"/>
        <v>1240</v>
      </c>
    </row>
    <row r="552" spans="1:10" x14ac:dyDescent="0.25">
      <c r="A552" s="23">
        <v>42741</v>
      </c>
      <c r="B552" s="28">
        <f t="shared" si="25"/>
        <v>2017</v>
      </c>
      <c r="C552" t="str">
        <f t="shared" si="24"/>
        <v>Janeiro</v>
      </c>
      <c r="D552" t="s">
        <v>977</v>
      </c>
      <c r="E552" t="s">
        <v>974</v>
      </c>
      <c r="F552" t="s">
        <v>262</v>
      </c>
      <c r="G552" t="s">
        <v>981</v>
      </c>
      <c r="H552">
        <v>4</v>
      </c>
      <c r="I552">
        <v>38</v>
      </c>
      <c r="J552">
        <f t="shared" si="26"/>
        <v>152</v>
      </c>
    </row>
    <row r="553" spans="1:10" x14ac:dyDescent="0.25">
      <c r="A553" s="23">
        <v>42743</v>
      </c>
      <c r="B553" s="28">
        <f t="shared" si="25"/>
        <v>2017</v>
      </c>
      <c r="C553" t="str">
        <f t="shared" si="24"/>
        <v>Janeiro</v>
      </c>
      <c r="D553" t="s">
        <v>979</v>
      </c>
      <c r="E553" t="s">
        <v>495</v>
      </c>
      <c r="F553" t="s">
        <v>268</v>
      </c>
      <c r="G553" t="s">
        <v>976</v>
      </c>
      <c r="H553">
        <v>6</v>
      </c>
      <c r="I553">
        <v>327</v>
      </c>
      <c r="J553">
        <f t="shared" si="26"/>
        <v>1962</v>
      </c>
    </row>
    <row r="554" spans="1:10" x14ac:dyDescent="0.25">
      <c r="A554" s="23">
        <v>42751</v>
      </c>
      <c r="B554" s="28">
        <f t="shared" si="25"/>
        <v>2017</v>
      </c>
      <c r="C554" t="str">
        <f t="shared" si="24"/>
        <v>Janeiro</v>
      </c>
      <c r="D554" t="s">
        <v>973</v>
      </c>
      <c r="E554" t="s">
        <v>993</v>
      </c>
      <c r="F554" t="s">
        <v>271</v>
      </c>
      <c r="G554" t="s">
        <v>978</v>
      </c>
      <c r="H554">
        <v>2</v>
      </c>
      <c r="I554">
        <v>310</v>
      </c>
      <c r="J554">
        <f t="shared" si="26"/>
        <v>620</v>
      </c>
    </row>
    <row r="555" spans="1:10" x14ac:dyDescent="0.25">
      <c r="A555" s="23">
        <v>42755</v>
      </c>
      <c r="B555" s="28">
        <f t="shared" si="25"/>
        <v>2017</v>
      </c>
      <c r="C555" t="str">
        <f t="shared" si="24"/>
        <v>Janeiro</v>
      </c>
      <c r="D555" t="s">
        <v>982</v>
      </c>
      <c r="E555" t="s">
        <v>993</v>
      </c>
      <c r="F555" t="s">
        <v>271</v>
      </c>
      <c r="G555" t="s">
        <v>976</v>
      </c>
      <c r="H555">
        <v>12</v>
      </c>
      <c r="I555">
        <v>327</v>
      </c>
      <c r="J555">
        <f t="shared" si="26"/>
        <v>3924</v>
      </c>
    </row>
    <row r="556" spans="1:10" x14ac:dyDescent="0.25">
      <c r="A556" s="23">
        <v>42759</v>
      </c>
      <c r="B556" s="28">
        <f t="shared" si="25"/>
        <v>2017</v>
      </c>
      <c r="C556" t="str">
        <f t="shared" si="24"/>
        <v>Janeiro</v>
      </c>
      <c r="D556" t="s">
        <v>971</v>
      </c>
      <c r="E556" t="s">
        <v>963</v>
      </c>
      <c r="F556" t="s">
        <v>268</v>
      </c>
      <c r="G556" t="s">
        <v>975</v>
      </c>
      <c r="H556">
        <v>14</v>
      </c>
      <c r="I556">
        <v>8</v>
      </c>
      <c r="J556">
        <f t="shared" si="26"/>
        <v>112</v>
      </c>
    </row>
    <row r="557" spans="1:10" x14ac:dyDescent="0.25">
      <c r="A557" s="23">
        <v>42763</v>
      </c>
      <c r="B557" s="28">
        <f t="shared" si="25"/>
        <v>2017</v>
      </c>
      <c r="C557" t="str">
        <f t="shared" si="24"/>
        <v>Janeiro</v>
      </c>
      <c r="D557" t="s">
        <v>992</v>
      </c>
      <c r="E557" t="s">
        <v>965</v>
      </c>
      <c r="F557" t="s">
        <v>271</v>
      </c>
      <c r="G557" t="s">
        <v>978</v>
      </c>
      <c r="H557">
        <v>20</v>
      </c>
      <c r="I557">
        <v>310</v>
      </c>
      <c r="J557">
        <f t="shared" si="26"/>
        <v>6200</v>
      </c>
    </row>
    <row r="558" spans="1:10" x14ac:dyDescent="0.25">
      <c r="A558" s="23">
        <v>43037</v>
      </c>
      <c r="B558" s="28">
        <f t="shared" si="25"/>
        <v>2017</v>
      </c>
      <c r="C558" t="str">
        <f t="shared" si="24"/>
        <v>Outubro</v>
      </c>
      <c r="D558" t="s">
        <v>973</v>
      </c>
      <c r="E558" t="s">
        <v>987</v>
      </c>
      <c r="F558" t="s">
        <v>271</v>
      </c>
      <c r="G558" t="s">
        <v>981</v>
      </c>
      <c r="H558">
        <v>2</v>
      </c>
      <c r="I558">
        <v>38</v>
      </c>
      <c r="J558">
        <f t="shared" si="26"/>
        <v>76</v>
      </c>
    </row>
    <row r="559" spans="1:10" x14ac:dyDescent="0.25">
      <c r="A559" s="23">
        <v>42785</v>
      </c>
      <c r="B559" s="28">
        <f t="shared" si="25"/>
        <v>2017</v>
      </c>
      <c r="C559" t="str">
        <f t="shared" si="24"/>
        <v>Fevereiro</v>
      </c>
      <c r="D559" t="s">
        <v>982</v>
      </c>
      <c r="E559" t="s">
        <v>986</v>
      </c>
      <c r="F559" t="s">
        <v>264</v>
      </c>
      <c r="G559" t="s">
        <v>981</v>
      </c>
      <c r="H559">
        <v>4</v>
      </c>
      <c r="I559">
        <v>38</v>
      </c>
      <c r="J559">
        <f t="shared" si="26"/>
        <v>152</v>
      </c>
    </row>
    <row r="560" spans="1:10" x14ac:dyDescent="0.25">
      <c r="A560" s="23">
        <v>43044</v>
      </c>
      <c r="B560" s="28">
        <f t="shared" si="25"/>
        <v>2017</v>
      </c>
      <c r="C560" t="str">
        <f t="shared" si="24"/>
        <v>Novembro</v>
      </c>
      <c r="D560" t="s">
        <v>977</v>
      </c>
      <c r="E560" t="s">
        <v>990</v>
      </c>
      <c r="F560" t="s">
        <v>262</v>
      </c>
      <c r="G560" t="s">
        <v>978</v>
      </c>
      <c r="H560">
        <v>18</v>
      </c>
      <c r="I560">
        <v>310</v>
      </c>
      <c r="J560">
        <f t="shared" si="26"/>
        <v>5580</v>
      </c>
    </row>
    <row r="561" spans="1:10" x14ac:dyDescent="0.25">
      <c r="A561" s="23">
        <v>43037</v>
      </c>
      <c r="B561" s="28">
        <f t="shared" si="25"/>
        <v>2017</v>
      </c>
      <c r="C561" t="str">
        <f t="shared" si="24"/>
        <v>Outubro</v>
      </c>
      <c r="D561" t="s">
        <v>992</v>
      </c>
      <c r="E561" t="s">
        <v>990</v>
      </c>
      <c r="F561" t="s">
        <v>262</v>
      </c>
      <c r="G561" t="s">
        <v>976</v>
      </c>
      <c r="H561">
        <v>2</v>
      </c>
      <c r="I561">
        <v>327</v>
      </c>
      <c r="J561">
        <f t="shared" si="26"/>
        <v>654</v>
      </c>
    </row>
    <row r="562" spans="1:10" x14ac:dyDescent="0.25">
      <c r="A562" s="23">
        <v>42750</v>
      </c>
      <c r="B562" s="28">
        <f t="shared" si="25"/>
        <v>2017</v>
      </c>
      <c r="C562" t="str">
        <f t="shared" si="24"/>
        <v>Janeiro</v>
      </c>
      <c r="D562" t="s">
        <v>973</v>
      </c>
      <c r="E562" t="s">
        <v>991</v>
      </c>
      <c r="F562" t="s">
        <v>262</v>
      </c>
      <c r="G562" t="s">
        <v>981</v>
      </c>
      <c r="H562">
        <v>338</v>
      </c>
      <c r="I562">
        <v>38</v>
      </c>
      <c r="J562">
        <f t="shared" si="26"/>
        <v>12844</v>
      </c>
    </row>
    <row r="563" spans="1:10" x14ac:dyDescent="0.25">
      <c r="A563" s="23">
        <v>42747</v>
      </c>
      <c r="B563" s="28">
        <f t="shared" si="25"/>
        <v>2017</v>
      </c>
      <c r="C563" t="str">
        <f t="shared" si="24"/>
        <v>Janeiro</v>
      </c>
      <c r="D563" t="s">
        <v>971</v>
      </c>
      <c r="E563" t="s">
        <v>963</v>
      </c>
      <c r="F563" t="s">
        <v>268</v>
      </c>
      <c r="G563" t="s">
        <v>975</v>
      </c>
      <c r="H563">
        <v>14</v>
      </c>
      <c r="I563">
        <v>8</v>
      </c>
      <c r="J563">
        <f t="shared" si="26"/>
        <v>112</v>
      </c>
    </row>
    <row r="564" spans="1:10" x14ac:dyDescent="0.25">
      <c r="A564" s="23">
        <v>42749</v>
      </c>
      <c r="B564" s="28">
        <f t="shared" si="25"/>
        <v>2017</v>
      </c>
      <c r="C564" t="str">
        <f t="shared" si="24"/>
        <v>Janeiro</v>
      </c>
      <c r="D564" t="s">
        <v>980</v>
      </c>
      <c r="E564" t="s">
        <v>495</v>
      </c>
      <c r="F564" t="s">
        <v>268</v>
      </c>
      <c r="G564" t="s">
        <v>978</v>
      </c>
      <c r="H564">
        <v>18</v>
      </c>
      <c r="I564">
        <v>310</v>
      </c>
      <c r="J564">
        <f t="shared" si="26"/>
        <v>5580</v>
      </c>
    </row>
    <row r="565" spans="1:10" x14ac:dyDescent="0.25">
      <c r="A565" s="23">
        <v>43065</v>
      </c>
      <c r="B565" s="28">
        <f t="shared" si="25"/>
        <v>2017</v>
      </c>
      <c r="C565" t="str">
        <f t="shared" si="24"/>
        <v>Novembro</v>
      </c>
      <c r="D565" t="s">
        <v>973</v>
      </c>
      <c r="E565" t="s">
        <v>987</v>
      </c>
      <c r="F565" t="s">
        <v>271</v>
      </c>
      <c r="G565" t="s">
        <v>972</v>
      </c>
      <c r="H565">
        <v>2</v>
      </c>
      <c r="I565">
        <v>35</v>
      </c>
      <c r="J565">
        <f t="shared" si="26"/>
        <v>70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57</vt:i4>
      </vt:variant>
    </vt:vector>
  </HeadingPairs>
  <TitlesOfParts>
    <vt:vector size="57" baseType="lpstr">
      <vt:lpstr>INTRODUÇÃO</vt:lpstr>
      <vt:lpstr>INTERVALO</vt:lpstr>
      <vt:lpstr>MATRIZ</vt:lpstr>
      <vt:lpstr>ATIVIDADE MATRIZ 01</vt:lpstr>
      <vt:lpstr>ATIVIDADE MATRIZ 02</vt:lpstr>
      <vt:lpstr>ATIVIDADE MATRIZ 03</vt:lpstr>
      <vt:lpstr>BASE ATIVIDADE MATRIZ 03</vt:lpstr>
      <vt:lpstr>ATIVIDADE MATRIZ 04</vt:lpstr>
      <vt:lpstr>BASE ATIVIDADE MATRIZ 04</vt:lpstr>
      <vt:lpstr>FILTRO AVANÇADO</vt:lpstr>
      <vt:lpstr>FILTRO EM AÇÃO</vt:lpstr>
      <vt:lpstr>MACRO</vt:lpstr>
      <vt:lpstr>CLASSIFICAÇÃO</vt:lpstr>
      <vt:lpstr>CADASTRO</vt:lpstr>
      <vt:lpstr>LANÇAMENTOS</vt:lpstr>
      <vt:lpstr>FORMATAÇÃO CONDICIONAL</vt:lpstr>
      <vt:lpstr>BARRA DE DADOS</vt:lpstr>
      <vt:lpstr>ESCALA DE COR</vt:lpstr>
      <vt:lpstr>CONJUNTO DE ÍCONE</vt:lpstr>
      <vt:lpstr>VALORES REPTIDOS E EXCLUSIVOS  </vt:lpstr>
      <vt:lpstr>FÓRMULAS</vt:lpstr>
      <vt:lpstr>ATIVIDADE FORMATAÇÃO 01</vt:lpstr>
      <vt:lpstr>ATIVIDADE FORMATAÇÃO 02</vt:lpstr>
      <vt:lpstr>VALIDAÇÃO DE DADOS</vt:lpstr>
      <vt:lpstr>VALIDAÇÃO EM AÇÃO</vt:lpstr>
      <vt:lpstr>FUNÇÕES BD</vt:lpstr>
      <vt:lpstr>ESTOQUE</vt:lpstr>
      <vt:lpstr>FINANCEIRAS</vt:lpstr>
      <vt:lpstr>VOCABULÁRIO</vt:lpstr>
      <vt:lpstr>FUNÇÕES FINANCEIRAS</vt:lpstr>
      <vt:lpstr>ATIVIDADE FINANCEIRAS 01</vt:lpstr>
      <vt:lpstr>ATIVIDADE FINANCEIRAS 02</vt:lpstr>
      <vt:lpstr>ATIVIDADE FINANCEIRAS 03</vt:lpstr>
      <vt:lpstr>TESTE DE HIPÓTESE E ANÁLISE</vt:lpstr>
      <vt:lpstr>GERENCIADOR DE CENÁRIO</vt:lpstr>
      <vt:lpstr>OTIMISTA</vt:lpstr>
      <vt:lpstr>ESPERADO</vt:lpstr>
      <vt:lpstr>PESSIMISTA</vt:lpstr>
      <vt:lpstr>ATINGIR META</vt:lpstr>
      <vt:lpstr>FUNÇÕES PESQUISA E REFERENCIA</vt:lpstr>
      <vt:lpstr>ÍNDICE MATRIZ</vt:lpstr>
      <vt:lpstr>ÍNDICE REFERENCIA</vt:lpstr>
      <vt:lpstr>DESLOC</vt:lpstr>
      <vt:lpstr>INDICE E CORRESP</vt:lpstr>
      <vt:lpstr>ATIVIDADE PESQUISA 01</vt:lpstr>
      <vt:lpstr>ATIVIDADE PESQUISA 02</vt:lpstr>
      <vt:lpstr>ATIVIDADE PESQUISA 03</vt:lpstr>
      <vt:lpstr>INDIRETO</vt:lpstr>
      <vt:lpstr>BASE CADASTRO</vt:lpstr>
      <vt:lpstr>BASE VENDAS</vt:lpstr>
      <vt:lpstr>COM PROCV</vt:lpstr>
      <vt:lpstr>JAN</vt:lpstr>
      <vt:lpstr>FEV</vt:lpstr>
      <vt:lpstr>MAR</vt:lpstr>
      <vt:lpstr>TABELA DINÂMICA</vt:lpstr>
      <vt:lpstr>VENDAS</vt:lpstr>
      <vt:lpstr>Exercício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GABRIEL SETUBAL DUO;KEVIN MACAULAY DE OLIVIERA LORENA</dc:creator>
  <cp:lastModifiedBy>integral</cp:lastModifiedBy>
  <dcterms:created xsi:type="dcterms:W3CDTF">2019-01-21T14:35:31Z</dcterms:created>
  <dcterms:modified xsi:type="dcterms:W3CDTF">2020-09-16T01:17:14Z</dcterms:modified>
</cp:coreProperties>
</file>